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omments4.xml" ContentType="application/vnd.openxmlformats-officedocument.spreadsheetml.comments+xml"/>
  <Override PartName="/xl/drawings/drawing5.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omments5.xml" ContentType="application/vnd.openxmlformats-officedocument.spreadsheetml.comments+xml"/>
  <Override PartName="/xl/drawings/drawing6.xml" ContentType="application/vnd.openxmlformats-officedocument.drawing+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autoCompressPictures="0"/>
  <mc:AlternateContent xmlns:mc="http://schemas.openxmlformats.org/markup-compatibility/2006">
    <mc:Choice Requires="x15">
      <x15ac:absPath xmlns:x15ac="http://schemas.microsoft.com/office/spreadsheetml/2010/11/ac" url="C:\Users\Winter Test\Desktop\oqc templates\"/>
    </mc:Choice>
  </mc:AlternateContent>
  <xr:revisionPtr revIDLastSave="0" documentId="8_{77831C10-0961-452B-BEE9-85678D40E80D}" xr6:coauthVersionLast="47" xr6:coauthVersionMax="47" xr10:uidLastSave="{00000000-0000-0000-0000-000000000000}"/>
  <bookViews>
    <workbookView xWindow="-120" yWindow="480" windowWidth="29040" windowHeight="15840" tabRatio="646" xr2:uid="{00000000-000D-0000-FFFF-FFFF00000000}"/>
  </bookViews>
  <sheets>
    <sheet name="OQC" sheetId="55" r:id="rId1"/>
    <sheet name="1Cav기존" sheetId="5" state="hidden" r:id="rId2"/>
    <sheet name="2Cav기존" sheetId="45" state="hidden" r:id="rId3"/>
    <sheet name="3Cav기존" sheetId="47" state="hidden" r:id="rId4"/>
    <sheet name="4Cav기존" sheetId="49" state="hidden" r:id="rId5"/>
    <sheet name="OOC" sheetId="52" state="hidden" r:id="rId6"/>
  </sheets>
  <definedNames>
    <definedName name="__123Graph_B" localSheetId="0" hidden="1">#REF!</definedName>
    <definedName name="__123Graph_B" hidden="1">#REF!</definedName>
    <definedName name="_Dist_Bin" localSheetId="0" hidden="1">#REF!</definedName>
    <definedName name="_Dist_Bin" hidden="1">#REF!</definedName>
    <definedName name="_Dist_Values" localSheetId="0" hidden="1">#REF!</definedName>
    <definedName name="_Dist_Values" hidden="1">#REF!</definedName>
    <definedName name="_Fill" localSheetId="0" hidden="1">#REF!</definedName>
    <definedName name="_Fill" hidden="1">#REF!</definedName>
    <definedName name="_xlnm._FilterDatabase" localSheetId="0" hidden="1">OQC!$A$10:$ECM$10</definedName>
    <definedName name="_Key1" localSheetId="0" hidden="1">#REF!</definedName>
    <definedName name="_Key1" hidden="1">#REF!</definedName>
    <definedName name="_Key2" localSheetId="0" hidden="1">#REF!</definedName>
    <definedName name="_Key2" hidden="1">#REF!</definedName>
    <definedName name="_Order1" hidden="1">0</definedName>
    <definedName name="_Order2" hidden="1">255</definedName>
    <definedName name="_rt" localSheetId="0" hidden="1">#REF!</definedName>
    <definedName name="_rt" hidden="1">#REF!</definedName>
    <definedName name="_Sort" localSheetId="0" hidden="1">#REF!</definedName>
    <definedName name="_Sort" hidden="1">#REF!</definedName>
    <definedName name="a" localSheetId="0" hidden="1">#REF!</definedName>
    <definedName name="a" hidden="1">#REF!</definedName>
    <definedName name="AERGA" localSheetId="0" hidden="1">{#N/A,#N/A,FALSE,"원가검토서"}</definedName>
    <definedName name="AERGA" hidden="1">{#N/A,#N/A,FALSE,"원가검토서"}</definedName>
    <definedName name="AFDAGA" localSheetId="0" hidden="1">{#N/A,#N/A,FALSE,"원가검토서"}</definedName>
    <definedName name="AFDAGA" hidden="1">{#N/A,#N/A,FALSE,"원가검토서"}</definedName>
    <definedName name="CFVGYTU" localSheetId="0" hidden="1">{#N/A,#N/A,FALSE,"원가검토서"}</definedName>
    <definedName name="CFVGYTU" hidden="1">{#N/A,#N/A,FALSE,"원가검토서"}</definedName>
    <definedName name="CMMVersion" localSheetId="1">'1Cav기존'!$R$6</definedName>
    <definedName name="CMMVersion" localSheetId="2">'2Cav기존'!$R$6</definedName>
    <definedName name="CMMVersion" localSheetId="3">'3Cav기존'!$R$6</definedName>
    <definedName name="CMMVersion" localSheetId="4">'4Cav기존'!$R$6</definedName>
    <definedName name="CMMVersion" localSheetId="5">OOC!#REF!</definedName>
    <definedName name="ddfg" localSheetId="0" hidden="1">{#N/A,#N/A,FALSE,"원가검토서"}</definedName>
    <definedName name="ddfg" hidden="1">{#N/A,#N/A,FALSE,"원가검토서"}</definedName>
    <definedName name="DFAGF" localSheetId="0" hidden="1">{#N/A,#N/A,FALSE,"원가검토서"}</definedName>
    <definedName name="DFAGF" hidden="1">{#N/A,#N/A,FALSE,"원가검토서"}</definedName>
    <definedName name="DFG" localSheetId="0" hidden="1">{#N/A,#N/A,FALSE,"원가검토서"}</definedName>
    <definedName name="DFG" hidden="1">{#N/A,#N/A,FALSE,"원가검토서"}</definedName>
    <definedName name="DFGEERT" localSheetId="0" hidden="1">{#N/A,#N/A,FALSE,"원가검토서"}</definedName>
    <definedName name="DFGEERT" hidden="1">{#N/A,#N/A,FALSE,"원가검토서"}</definedName>
    <definedName name="dfsf" localSheetId="0" hidden="1">{#N/A,#N/A,FALSE,"원가검토서"}</definedName>
    <definedName name="dfsf" hidden="1">{#N/A,#N/A,FALSE,"원가검토서"}</definedName>
    <definedName name="dim_type" localSheetId="5">#REF!</definedName>
    <definedName name="DS" localSheetId="0" hidden="1">{#N/A,#N/A,FALSE,"원가검토서"}</definedName>
    <definedName name="DS" hidden="1">{#N/A,#N/A,FALSE,"원가검토서"}</definedName>
    <definedName name="FGGHNMK" localSheetId="0" hidden="1">{#N/A,#N/A,FALSE,"원가검토서"}</definedName>
    <definedName name="FGGHNMK" hidden="1">{#N/A,#N/A,FALSE,"원가검토서"}</definedName>
    <definedName name="FGHJ" localSheetId="0" hidden="1">{#N/A,#N/A,FALSE,"원가검토서"}</definedName>
    <definedName name="FGHJ" hidden="1">{#N/A,#N/A,FALSE,"원가검토서"}</definedName>
    <definedName name="gauging" localSheetId="5">#REF!</definedName>
    <definedName name="HJGFJHFJH" localSheetId="0" hidden="1">{#N/A,#N/A,FALSE,"원가검토서"}</definedName>
    <definedName name="HJGFJHFJH" hidden="1">{#N/A,#N/A,FALSE,"원가검토서"}</definedName>
    <definedName name="HTML_CodePage" hidden="1">1</definedName>
    <definedName name="HTML_Control" localSheetId="0" hidden="1">{"'Sheet9'!$K$8"}</definedName>
    <definedName name="HTML_Control" hidden="1">{"'Sheet9'!$K$8"}</definedName>
    <definedName name="HTML_Description" hidden="1">""</definedName>
    <definedName name="HTML_Email" hidden="1">""</definedName>
    <definedName name="HTML_Header" hidden="1">"Sheet9"</definedName>
    <definedName name="HTML_LastUpdate" hidden="1">"99-5-30"</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"C:\My Documents\MyHTML.htm"</definedName>
    <definedName name="HTML_Title" hidden="1">"书"</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insp_meth" localSheetId="5">#REF!</definedName>
    <definedName name="JJUHG" localSheetId="0" hidden="1">{#N/A,#N/A,FALSE,"원가검토서"}</definedName>
    <definedName name="JJUHG" hidden="1">{#N/A,#N/A,FALSE,"원가검토서"}</definedName>
    <definedName name="on" localSheetId="0" hidden="1">#REF!</definedName>
    <definedName name="on" hidden="1">#REF!</definedName>
    <definedName name="WET" localSheetId="0" hidden="1">{#N/A,#N/A,FALSE,"원가검토서"}</definedName>
    <definedName name="WET" hidden="1">{#N/A,#N/A,FALSE,"원가검토서"}</definedName>
    <definedName name="WGEG" localSheetId="0" hidden="1">{#N/A,#N/A,FALSE,"원가검토서"}</definedName>
    <definedName name="WGEG" hidden="1">{#N/A,#N/A,FALSE,"원가검토서"}</definedName>
    <definedName name="WGREG" localSheetId="0" hidden="1">{#N/A,#N/A,FALSE,"원가검토서"}</definedName>
    <definedName name="WGREG" hidden="1">{#N/A,#N/A,FALSE,"원가검토서"}</definedName>
    <definedName name="wrn.원가검토서." localSheetId="0" hidden="1">{#N/A,#N/A,FALSE,"원가검토서"}</definedName>
    <definedName name="wrn.원가검토서." hidden="1">{#N/A,#N/A,FALSE,"원가검토서"}</definedName>
    <definedName name="Z_87557640_3C8C_11D4_8266_00A0245DE547_.wvu.PrintArea" localSheetId="0" hidden="1">#REF!</definedName>
    <definedName name="Z_87557640_3C8C_11D4_8266_00A0245DE547_.wvu.PrintArea" hidden="1">#REF!</definedName>
    <definedName name="ㄱ쇼" localSheetId="0" hidden="1">{#N/A,#N/A,FALSE,"원가검토서"}</definedName>
    <definedName name="ㄱ쇼" hidden="1">{#N/A,#N/A,FALSE,"원가검토서"}</definedName>
    <definedName name="고고고" localSheetId="0" hidden="1">{#N/A,#N/A,FALSE,"원가검토서"}</definedName>
    <definedName name="고고고" hidden="1">{#N/A,#N/A,FALSE,"원가검토서"}</definedName>
    <definedName name="공정도" localSheetId="0" hidden="1">{#N/A,#N/A,FALSE,"원가검토서"}</definedName>
    <definedName name="공정도" hidden="1">{#N/A,#N/A,FALSE,"원가검토서"}</definedName>
    <definedName name="금" localSheetId="0" hidden="1">{#N/A,#N/A,FALSE,"원가검토서"}</definedName>
    <definedName name="금" hidden="1">{#N/A,#N/A,FALSE,"원가검토서"}</definedName>
    <definedName name="금형" localSheetId="0" hidden="1">{#N/A,#N/A,FALSE,"원가검토서"}</definedName>
    <definedName name="금형" hidden="1">{#N/A,#N/A,FALSE,"원가검토서"}</definedName>
    <definedName name="금형견적" localSheetId="0" hidden="1">{#N/A,#N/A,FALSE,"원가검토서"}</definedName>
    <definedName name="금형견적" hidden="1">{#N/A,#N/A,FALSE,"원가검토서"}</definedName>
    <definedName name="수직편차_19041" localSheetId="0" hidden="1">{#N/A,#N/A,FALSE,"원가검토서"}</definedName>
    <definedName name="수직편차_19041" hidden="1">{#N/A,#N/A,FALSE,"원가검토서"}</definedName>
    <definedName name="수직편차_190419" localSheetId="0" hidden="1">{#N/A,#N/A,FALSE,"원가검토서"}</definedName>
    <definedName name="수직편차_190419" hidden="1">{#N/A,#N/A,FALSE,"원가검토서"}</definedName>
    <definedName name="ㅇㄹ호" localSheetId="0" hidden="1">{#N/A,#N/A,FALSE,"원가검토서"}</definedName>
    <definedName name="ㅇㄹ호" hidden="1">{#N/A,#N/A,FALSE,"원가검토서"}</definedName>
    <definedName name="ㅇㅀㄷㄱ쇼" localSheetId="0" hidden="1">{#N/A,#N/A,FALSE,"원가검토서"}</definedName>
    <definedName name="ㅇㅀㄷㄱ쇼" hidden="1">{#N/A,#N/A,FALSE,"원가검토서"}</definedName>
    <definedName name="ㅇㅀㄷㄱㅈ" localSheetId="0" hidden="1">{#N/A,#N/A,FALSE,"원가검토서"}</definedName>
    <definedName name="ㅇㅀㄷㄱㅈ" hidden="1">{#N/A,#N/A,FALSE,"원가검토서"}</definedName>
    <definedName name="포장" localSheetId="0" hidden="1">{#N/A,#N/A,FALSE,"원가검토서"}</definedName>
    <definedName name="포장" hidden="1">{#N/A,#N/A,FALSE,"원가검토서"}</definedName>
    <definedName name="포장사양" localSheetId="0" hidden="1">#REF!</definedName>
    <definedName name="포장사양" hidden="1">#REF!</definedName>
    <definedName name="포장사양서" localSheetId="0" hidden="1">{#N/A,#N/A,FALSE,"원가검토서"}</definedName>
    <definedName name="포장사양서" hidden="1">{#N/A,#N/A,FALSE,"원가검토서"}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 i="55" l="1" a="1"/>
  <c r="AK2" i="55" s="1"/>
  <c r="CE10" i="55" a="1"/>
  <c r="CE10" i="55" s="1"/>
  <c r="AE248" i="55" l="1"/>
  <c r="R248" i="55"/>
  <c r="S248" i="55" s="1"/>
  <c r="AC248" i="55" s="1"/>
  <c r="Q248" i="55"/>
  <c r="P248" i="55"/>
  <c r="O248" i="55"/>
  <c r="M248" i="55"/>
  <c r="L248" i="55"/>
  <c r="AE247" i="55"/>
  <c r="T247" i="55"/>
  <c r="U247" i="55" s="1"/>
  <c r="S247" i="55"/>
  <c r="R247" i="55"/>
  <c r="Q247" i="55"/>
  <c r="AB247" i="55" s="1"/>
  <c r="P247" i="55"/>
  <c r="O247" i="55"/>
  <c r="M247" i="55"/>
  <c r="L247" i="55"/>
  <c r="AE246" i="55"/>
  <c r="AB246" i="55"/>
  <c r="AA246" i="55"/>
  <c r="W246" i="55"/>
  <c r="V246" i="55"/>
  <c r="S246" i="55" s="1"/>
  <c r="AC246" i="55" s="1"/>
  <c r="T246" i="55"/>
  <c r="U246" i="55" s="1"/>
  <c r="R246" i="55"/>
  <c r="Z246" i="55" s="1"/>
  <c r="Q246" i="55"/>
  <c r="P246" i="55"/>
  <c r="O246" i="55"/>
  <c r="M246" i="55"/>
  <c r="L246" i="55"/>
  <c r="AE245" i="55"/>
  <c r="AB245" i="55"/>
  <c r="AA245" i="55"/>
  <c r="Z245" i="55"/>
  <c r="W245" i="55"/>
  <c r="V245" i="55"/>
  <c r="S245" i="55" s="1"/>
  <c r="AC245" i="55" s="1"/>
  <c r="T245" i="55"/>
  <c r="U245" i="55" s="1"/>
  <c r="R245" i="55"/>
  <c r="Q245" i="55"/>
  <c r="P245" i="55"/>
  <c r="O245" i="55"/>
  <c r="M245" i="55"/>
  <c r="L245" i="55"/>
  <c r="AE244" i="55"/>
  <c r="AB244" i="55"/>
  <c r="AA244" i="55"/>
  <c r="Z244" i="55"/>
  <c r="X244" i="55"/>
  <c r="Y244" i="55" s="1"/>
  <c r="W244" i="55"/>
  <c r="T244" i="55"/>
  <c r="U244" i="55" s="1"/>
  <c r="R244" i="55"/>
  <c r="Q244" i="55"/>
  <c r="P244" i="55"/>
  <c r="O244" i="55"/>
  <c r="M244" i="55"/>
  <c r="L244" i="55"/>
  <c r="V244" i="55" s="1"/>
  <c r="S244" i="55" s="1"/>
  <c r="AC244" i="55" s="1"/>
  <c r="AE243" i="55"/>
  <c r="W243" i="55"/>
  <c r="R243" i="55"/>
  <c r="Q243" i="55"/>
  <c r="T243" i="55" s="1"/>
  <c r="U243" i="55" s="1"/>
  <c r="P243" i="55"/>
  <c r="O243" i="55"/>
  <c r="M243" i="55"/>
  <c r="L243" i="55"/>
  <c r="V243" i="55" s="1"/>
  <c r="AE242" i="55"/>
  <c r="W242" i="55"/>
  <c r="R242" i="55"/>
  <c r="Q242" i="55"/>
  <c r="AB242" i="55" s="1"/>
  <c r="P242" i="55"/>
  <c r="O242" i="55"/>
  <c r="M242" i="55"/>
  <c r="L242" i="55"/>
  <c r="V242" i="55" s="1"/>
  <c r="AE241" i="55"/>
  <c r="W241" i="55"/>
  <c r="R241" i="55"/>
  <c r="Q241" i="55"/>
  <c r="P241" i="55"/>
  <c r="O241" i="55"/>
  <c r="M241" i="55"/>
  <c r="L241" i="55"/>
  <c r="AE240" i="55"/>
  <c r="R240" i="55"/>
  <c r="S240" i="55" s="1"/>
  <c r="AC240" i="55" s="1"/>
  <c r="Q240" i="55"/>
  <c r="P240" i="55"/>
  <c r="O240" i="55"/>
  <c r="M240" i="55"/>
  <c r="L240" i="55"/>
  <c r="AE239" i="55"/>
  <c r="W239" i="55"/>
  <c r="V239" i="55"/>
  <c r="X239" i="55" s="1"/>
  <c r="Y239" i="55" s="1"/>
  <c r="U239" i="55"/>
  <c r="T239" i="55"/>
  <c r="S239" i="55"/>
  <c r="R239" i="55"/>
  <c r="Z239" i="55" s="1"/>
  <c r="Q239" i="55"/>
  <c r="AB239" i="55" s="1"/>
  <c r="P239" i="55"/>
  <c r="O239" i="55"/>
  <c r="M239" i="55"/>
  <c r="L239" i="55"/>
  <c r="AE238" i="55"/>
  <c r="W238" i="55"/>
  <c r="V238" i="55"/>
  <c r="T238" i="55"/>
  <c r="U238" i="55" s="1"/>
  <c r="R238" i="55"/>
  <c r="Z238" i="55" s="1"/>
  <c r="Q238" i="55"/>
  <c r="AB238" i="55" s="1"/>
  <c r="P238" i="55"/>
  <c r="O238" i="55"/>
  <c r="M238" i="55"/>
  <c r="L238" i="55"/>
  <c r="AE237" i="55"/>
  <c r="Z237" i="55"/>
  <c r="W237" i="55"/>
  <c r="V237" i="55"/>
  <c r="T237" i="55"/>
  <c r="U237" i="55" s="1"/>
  <c r="R237" i="55"/>
  <c r="Q237" i="55"/>
  <c r="AB237" i="55" s="1"/>
  <c r="P237" i="55"/>
  <c r="O237" i="55"/>
  <c r="M237" i="55"/>
  <c r="L237" i="55"/>
  <c r="AE236" i="55"/>
  <c r="X236" i="55"/>
  <c r="Y236" i="55" s="1"/>
  <c r="W236" i="55"/>
  <c r="T236" i="55"/>
  <c r="U236" i="55" s="1"/>
  <c r="R236" i="55"/>
  <c r="Q236" i="55"/>
  <c r="AB236" i="55" s="1"/>
  <c r="P236" i="55"/>
  <c r="O236" i="55"/>
  <c r="M236" i="55"/>
  <c r="L236" i="55"/>
  <c r="V236" i="55" s="1"/>
  <c r="S236" i="55" s="1"/>
  <c r="AC236" i="55" s="1"/>
  <c r="AE235" i="55"/>
  <c r="AB235" i="55"/>
  <c r="AA235" i="55"/>
  <c r="Z235" i="55"/>
  <c r="W235" i="55"/>
  <c r="R235" i="55"/>
  <c r="Q235" i="55"/>
  <c r="T235" i="55" s="1"/>
  <c r="U235" i="55" s="1"/>
  <c r="P235" i="55"/>
  <c r="O235" i="55"/>
  <c r="M235" i="55"/>
  <c r="L235" i="55"/>
  <c r="V235" i="55" s="1"/>
  <c r="AE234" i="55"/>
  <c r="W234" i="55"/>
  <c r="R234" i="55"/>
  <c r="Q234" i="55"/>
  <c r="P234" i="55"/>
  <c r="O234" i="55"/>
  <c r="M234" i="55"/>
  <c r="L234" i="55"/>
  <c r="AE233" i="55"/>
  <c r="W233" i="55"/>
  <c r="R233" i="55"/>
  <c r="Q233" i="55"/>
  <c r="P233" i="55"/>
  <c r="O233" i="55"/>
  <c r="M233" i="55"/>
  <c r="L233" i="55"/>
  <c r="AE232" i="55"/>
  <c r="W232" i="55"/>
  <c r="R232" i="55"/>
  <c r="Q232" i="55"/>
  <c r="P232" i="55"/>
  <c r="O232" i="55"/>
  <c r="M232" i="55"/>
  <c r="L232" i="55"/>
  <c r="AE231" i="55"/>
  <c r="W231" i="55"/>
  <c r="V231" i="55"/>
  <c r="S231" i="55" s="1"/>
  <c r="T231" i="55"/>
  <c r="U231" i="55" s="1"/>
  <c r="R231" i="55"/>
  <c r="Z231" i="55" s="1"/>
  <c r="Q231" i="55"/>
  <c r="AB231" i="55" s="1"/>
  <c r="P231" i="55"/>
  <c r="O231" i="55"/>
  <c r="M231" i="55"/>
  <c r="L231" i="55"/>
  <c r="AE230" i="55"/>
  <c r="AB230" i="55"/>
  <c r="Y230" i="55"/>
  <c r="X230" i="55"/>
  <c r="W230" i="55"/>
  <c r="V230" i="55"/>
  <c r="S230" i="55" s="1"/>
  <c r="AC230" i="55" s="1"/>
  <c r="T230" i="55"/>
  <c r="U230" i="55" s="1"/>
  <c r="R230" i="55"/>
  <c r="Q230" i="55"/>
  <c r="AA230" i="55" s="1"/>
  <c r="P230" i="55"/>
  <c r="O230" i="55"/>
  <c r="M230" i="55"/>
  <c r="L230" i="55"/>
  <c r="AE229" i="55"/>
  <c r="AB229" i="55"/>
  <c r="AA229" i="55"/>
  <c r="Z229" i="55"/>
  <c r="Y229" i="55"/>
  <c r="X229" i="55"/>
  <c r="W229" i="55"/>
  <c r="V229" i="55"/>
  <c r="S229" i="55" s="1"/>
  <c r="AC229" i="55" s="1"/>
  <c r="T229" i="55"/>
  <c r="U229" i="55" s="1"/>
  <c r="R229" i="55"/>
  <c r="Q229" i="55"/>
  <c r="P229" i="55"/>
  <c r="O229" i="55"/>
  <c r="M229" i="55"/>
  <c r="L229" i="55"/>
  <c r="AE228" i="55"/>
  <c r="Z228" i="55"/>
  <c r="R228" i="55"/>
  <c r="S228" i="55" s="1"/>
  <c r="AC228" i="55" s="1"/>
  <c r="Q228" i="55"/>
  <c r="AB228" i="55" s="1"/>
  <c r="P228" i="55"/>
  <c r="O228" i="55"/>
  <c r="M228" i="55"/>
  <c r="W228" i="55" s="1"/>
  <c r="L228" i="55"/>
  <c r="AE227" i="55"/>
  <c r="AA227" i="55"/>
  <c r="Z227" i="55"/>
  <c r="R227" i="55"/>
  <c r="S227" i="55" s="1"/>
  <c r="AC227" i="55" s="1"/>
  <c r="Q227" i="55"/>
  <c r="P227" i="55"/>
  <c r="O227" i="55"/>
  <c r="M227" i="55"/>
  <c r="L227" i="55"/>
  <c r="AE226" i="55"/>
  <c r="W226" i="55"/>
  <c r="R226" i="55"/>
  <c r="Q226" i="55"/>
  <c r="P226" i="55"/>
  <c r="O226" i="55"/>
  <c r="M226" i="55"/>
  <c r="L226" i="55"/>
  <c r="AE225" i="55"/>
  <c r="R225" i="55"/>
  <c r="S225" i="55" s="1"/>
  <c r="AC225" i="55" s="1"/>
  <c r="Q225" i="55"/>
  <c r="P225" i="55"/>
  <c r="O225" i="55"/>
  <c r="M225" i="55"/>
  <c r="L225" i="55"/>
  <c r="AE224" i="55"/>
  <c r="S224" i="55"/>
  <c r="AC224" i="55" s="1"/>
  <c r="R224" i="55"/>
  <c r="Q224" i="55"/>
  <c r="P224" i="55"/>
  <c r="O224" i="55"/>
  <c r="M224" i="55"/>
  <c r="L224" i="55"/>
  <c r="AE223" i="55"/>
  <c r="W223" i="55"/>
  <c r="V223" i="55"/>
  <c r="X223" i="55" s="1"/>
  <c r="Y223" i="55" s="1"/>
  <c r="U223" i="55"/>
  <c r="T223" i="55"/>
  <c r="S223" i="55"/>
  <c r="AC223" i="55" s="1"/>
  <c r="R223" i="55"/>
  <c r="Q223" i="55"/>
  <c r="AA223" i="55" s="1"/>
  <c r="P223" i="55"/>
  <c r="O223" i="55"/>
  <c r="M223" i="55"/>
  <c r="AB223" i="55" s="1"/>
  <c r="L223" i="55"/>
  <c r="AE222" i="55"/>
  <c r="AB222" i="55"/>
  <c r="AA222" i="55"/>
  <c r="W222" i="55"/>
  <c r="V222" i="55"/>
  <c r="S222" i="55" s="1"/>
  <c r="T222" i="55"/>
  <c r="U222" i="55" s="1"/>
  <c r="R222" i="55"/>
  <c r="Z222" i="55" s="1"/>
  <c r="Q222" i="55"/>
  <c r="P222" i="55"/>
  <c r="O222" i="55"/>
  <c r="M222" i="55"/>
  <c r="L222" i="55"/>
  <c r="AE221" i="55"/>
  <c r="AA221" i="55"/>
  <c r="Z221" i="55"/>
  <c r="W221" i="55"/>
  <c r="V221" i="55"/>
  <c r="R221" i="55"/>
  <c r="S221" i="55" s="1"/>
  <c r="AC221" i="55" s="1"/>
  <c r="Q221" i="55"/>
  <c r="P221" i="55"/>
  <c r="O221" i="55"/>
  <c r="M221" i="55"/>
  <c r="L221" i="55"/>
  <c r="T221" i="55" s="1"/>
  <c r="U221" i="55" s="1"/>
  <c r="AE220" i="55"/>
  <c r="R220" i="55"/>
  <c r="S220" i="55" s="1"/>
  <c r="AC220" i="55" s="1"/>
  <c r="Q220" i="55"/>
  <c r="AA220" i="55" s="1"/>
  <c r="P220" i="55"/>
  <c r="O220" i="55"/>
  <c r="M220" i="55"/>
  <c r="W220" i="55" s="1"/>
  <c r="L220" i="55"/>
  <c r="AE219" i="55"/>
  <c r="R219" i="55"/>
  <c r="S219" i="55" s="1"/>
  <c r="AC219" i="55" s="1"/>
  <c r="Q219" i="55"/>
  <c r="AA219" i="55" s="1"/>
  <c r="P219" i="55"/>
  <c r="O219" i="55"/>
  <c r="M219" i="55"/>
  <c r="L219" i="55"/>
  <c r="V219" i="55" s="1"/>
  <c r="AE218" i="55"/>
  <c r="W218" i="55"/>
  <c r="R218" i="55"/>
  <c r="Q218" i="55"/>
  <c r="AB218" i="55" s="1"/>
  <c r="P218" i="55"/>
  <c r="O218" i="55"/>
  <c r="M218" i="55"/>
  <c r="L218" i="55"/>
  <c r="V218" i="55" s="1"/>
  <c r="AE217" i="55"/>
  <c r="W217" i="55"/>
  <c r="R217" i="55"/>
  <c r="Q217" i="55"/>
  <c r="P217" i="55"/>
  <c r="O217" i="55"/>
  <c r="M217" i="55"/>
  <c r="L217" i="55"/>
  <c r="AE216" i="55"/>
  <c r="W216" i="55"/>
  <c r="R216" i="55"/>
  <c r="Q216" i="55"/>
  <c r="P216" i="55"/>
  <c r="O216" i="55"/>
  <c r="M216" i="55"/>
  <c r="L216" i="55"/>
  <c r="AE215" i="55"/>
  <c r="V215" i="55"/>
  <c r="T215" i="55"/>
  <c r="U215" i="55" s="1"/>
  <c r="S215" i="55"/>
  <c r="AC215" i="55" s="1"/>
  <c r="R215" i="55"/>
  <c r="Q215" i="55"/>
  <c r="P215" i="55"/>
  <c r="O215" i="55"/>
  <c r="M215" i="55"/>
  <c r="AB215" i="55" s="1"/>
  <c r="L215" i="55"/>
  <c r="AE214" i="55"/>
  <c r="AB214" i="55"/>
  <c r="AA214" i="55"/>
  <c r="W214" i="55"/>
  <c r="V214" i="55"/>
  <c r="X214" i="55" s="1"/>
  <c r="T214" i="55"/>
  <c r="U214" i="55" s="1"/>
  <c r="R214" i="55"/>
  <c r="Q214" i="55"/>
  <c r="P214" i="55"/>
  <c r="O214" i="55"/>
  <c r="M214" i="55"/>
  <c r="L214" i="55"/>
  <c r="AE213" i="55"/>
  <c r="AA213" i="55"/>
  <c r="Z213" i="55"/>
  <c r="W213" i="55"/>
  <c r="V213" i="55"/>
  <c r="X213" i="55" s="1"/>
  <c r="R213" i="55"/>
  <c r="S213" i="55" s="1"/>
  <c r="AC213" i="55" s="1"/>
  <c r="Q213" i="55"/>
  <c r="P213" i="55"/>
  <c r="O213" i="55"/>
  <c r="M213" i="55"/>
  <c r="L213" i="55"/>
  <c r="T213" i="55" s="1"/>
  <c r="U213" i="55" s="1"/>
  <c r="AE212" i="55"/>
  <c r="AA212" i="55"/>
  <c r="R212" i="55"/>
  <c r="S212" i="55" s="1"/>
  <c r="AC212" i="55" s="1"/>
  <c r="Q212" i="55"/>
  <c r="W212" i="55" s="1"/>
  <c r="P212" i="55"/>
  <c r="O212" i="55"/>
  <c r="M212" i="55"/>
  <c r="L212" i="55"/>
  <c r="AE211" i="55"/>
  <c r="AA211" i="55"/>
  <c r="Z211" i="55"/>
  <c r="R211" i="55"/>
  <c r="S211" i="55" s="1"/>
  <c r="AC211" i="55" s="1"/>
  <c r="Q211" i="55"/>
  <c r="W211" i="55" s="1"/>
  <c r="P211" i="55"/>
  <c r="O211" i="55"/>
  <c r="M211" i="55"/>
  <c r="L211" i="55"/>
  <c r="V211" i="55" s="1"/>
  <c r="AE210" i="55"/>
  <c r="S210" i="55"/>
  <c r="AC210" i="55" s="1"/>
  <c r="R210" i="55"/>
  <c r="Q210" i="55"/>
  <c r="P210" i="55"/>
  <c r="O210" i="55"/>
  <c r="M210" i="55"/>
  <c r="L210" i="55"/>
  <c r="AE209" i="55"/>
  <c r="S209" i="55"/>
  <c r="AC209" i="55" s="1"/>
  <c r="R209" i="55"/>
  <c r="Q209" i="55"/>
  <c r="P209" i="55"/>
  <c r="O209" i="55"/>
  <c r="M209" i="55"/>
  <c r="L209" i="55"/>
  <c r="AE208" i="55"/>
  <c r="T208" i="55"/>
  <c r="U208" i="55" s="1"/>
  <c r="S208" i="55"/>
  <c r="R208" i="55"/>
  <c r="Q208" i="55"/>
  <c r="P208" i="55"/>
  <c r="O208" i="55"/>
  <c r="M208" i="55"/>
  <c r="L208" i="55"/>
  <c r="AE207" i="55"/>
  <c r="T207" i="55"/>
  <c r="U207" i="55" s="1"/>
  <c r="R207" i="55"/>
  <c r="Q207" i="55"/>
  <c r="AA207" i="55" s="1"/>
  <c r="P207" i="55"/>
  <c r="O207" i="55"/>
  <c r="M207" i="55"/>
  <c r="L207" i="55"/>
  <c r="AE206" i="55"/>
  <c r="AB206" i="55"/>
  <c r="AA206" i="55"/>
  <c r="W206" i="55"/>
  <c r="V206" i="55"/>
  <c r="X206" i="55" s="1"/>
  <c r="T206" i="55"/>
  <c r="U206" i="55" s="1"/>
  <c r="R206" i="55"/>
  <c r="Z206" i="55" s="1"/>
  <c r="Q206" i="55"/>
  <c r="P206" i="55"/>
  <c r="O206" i="55"/>
  <c r="M206" i="55"/>
  <c r="L206" i="55"/>
  <c r="AE205" i="55"/>
  <c r="X205" i="55"/>
  <c r="Y205" i="55" s="1"/>
  <c r="W205" i="55"/>
  <c r="V205" i="55"/>
  <c r="R205" i="55"/>
  <c r="S205" i="55" s="1"/>
  <c r="AC205" i="55" s="1"/>
  <c r="Q205" i="55"/>
  <c r="AA205" i="55" s="1"/>
  <c r="P205" i="55"/>
  <c r="O205" i="55"/>
  <c r="M205" i="55"/>
  <c r="L205" i="55"/>
  <c r="T205" i="55" s="1"/>
  <c r="U205" i="55" s="1"/>
  <c r="AE204" i="55"/>
  <c r="AB204" i="55"/>
  <c r="AA204" i="55"/>
  <c r="R204" i="55"/>
  <c r="S204" i="55" s="1"/>
  <c r="AC204" i="55" s="1"/>
  <c r="Q204" i="55"/>
  <c r="W204" i="55" s="1"/>
  <c r="P204" i="55"/>
  <c r="O204" i="55"/>
  <c r="M204" i="55"/>
  <c r="L204" i="55"/>
  <c r="AE203" i="55"/>
  <c r="AB203" i="55"/>
  <c r="AA203" i="55"/>
  <c r="Z203" i="55"/>
  <c r="R203" i="55"/>
  <c r="S203" i="55" s="1"/>
  <c r="AC203" i="55" s="1"/>
  <c r="Q203" i="55"/>
  <c r="P203" i="55"/>
  <c r="O203" i="55"/>
  <c r="M203" i="55"/>
  <c r="L203" i="55"/>
  <c r="AE202" i="55"/>
  <c r="S202" i="55"/>
  <c r="AC202" i="55" s="1"/>
  <c r="R202" i="55"/>
  <c r="Q202" i="55"/>
  <c r="P202" i="55"/>
  <c r="O202" i="55"/>
  <c r="M202" i="55"/>
  <c r="L202" i="55"/>
  <c r="AE201" i="55"/>
  <c r="S201" i="55"/>
  <c r="AC201" i="55" s="1"/>
  <c r="R201" i="55"/>
  <c r="Q201" i="55"/>
  <c r="P201" i="55"/>
  <c r="O201" i="55"/>
  <c r="M201" i="55"/>
  <c r="L201" i="55"/>
  <c r="AE200" i="55"/>
  <c r="T200" i="55"/>
  <c r="U200" i="55" s="1"/>
  <c r="R200" i="55"/>
  <c r="S200" i="55" s="1"/>
  <c r="AC200" i="55" s="1"/>
  <c r="Q200" i="55"/>
  <c r="P200" i="55"/>
  <c r="O200" i="55"/>
  <c r="M200" i="55"/>
  <c r="L200" i="55"/>
  <c r="AE199" i="55"/>
  <c r="T199" i="55"/>
  <c r="U199" i="55" s="1"/>
  <c r="R199" i="55"/>
  <c r="Q199" i="55"/>
  <c r="P199" i="55"/>
  <c r="O199" i="55"/>
  <c r="M199" i="55"/>
  <c r="L199" i="55"/>
  <c r="AE198" i="55"/>
  <c r="AA198" i="55"/>
  <c r="W198" i="55"/>
  <c r="V198" i="55"/>
  <c r="X198" i="55" s="1"/>
  <c r="T198" i="55"/>
  <c r="U198" i="55" s="1"/>
  <c r="R198" i="55"/>
  <c r="Z198" i="55" s="1"/>
  <c r="Q198" i="55"/>
  <c r="AB198" i="55" s="1"/>
  <c r="P198" i="55"/>
  <c r="O198" i="55"/>
  <c r="M198" i="55"/>
  <c r="L198" i="55"/>
  <c r="AE197" i="55"/>
  <c r="V197" i="55"/>
  <c r="R197" i="55"/>
  <c r="S197" i="55" s="1"/>
  <c r="AC197" i="55" s="1"/>
  <c r="Q197" i="55"/>
  <c r="AA197" i="55" s="1"/>
  <c r="P197" i="55"/>
  <c r="O197" i="55"/>
  <c r="M197" i="55"/>
  <c r="W197" i="55" s="1"/>
  <c r="X197" i="55" s="1"/>
  <c r="Y197" i="55" s="1"/>
  <c r="L197" i="55"/>
  <c r="T197" i="55" s="1"/>
  <c r="U197" i="55" s="1"/>
  <c r="AE196" i="55"/>
  <c r="R196" i="55"/>
  <c r="S196" i="55" s="1"/>
  <c r="AC196" i="55" s="1"/>
  <c r="Q196" i="55"/>
  <c r="AB196" i="55" s="1"/>
  <c r="P196" i="55"/>
  <c r="O196" i="55"/>
  <c r="M196" i="55"/>
  <c r="W196" i="55" s="1"/>
  <c r="L196" i="55"/>
  <c r="AE195" i="55"/>
  <c r="AB195" i="55"/>
  <c r="Z195" i="55"/>
  <c r="R195" i="55"/>
  <c r="S195" i="55" s="1"/>
  <c r="AC195" i="55" s="1"/>
  <c r="Q195" i="55"/>
  <c r="AA195" i="55" s="1"/>
  <c r="P195" i="55"/>
  <c r="O195" i="55"/>
  <c r="M195" i="55"/>
  <c r="L195" i="55"/>
  <c r="AE194" i="55"/>
  <c r="S194" i="55"/>
  <c r="R194" i="55"/>
  <c r="AC194" i="55" s="1"/>
  <c r="Q194" i="55"/>
  <c r="P194" i="55"/>
  <c r="O194" i="55"/>
  <c r="M194" i="55"/>
  <c r="L194" i="55"/>
  <c r="AE193" i="55"/>
  <c r="S193" i="55"/>
  <c r="AC193" i="55" s="1"/>
  <c r="R193" i="55"/>
  <c r="Q193" i="55"/>
  <c r="P193" i="55"/>
  <c r="O193" i="55"/>
  <c r="M193" i="55"/>
  <c r="L193" i="55"/>
  <c r="AE192" i="55"/>
  <c r="T192" i="55"/>
  <c r="U192" i="55" s="1"/>
  <c r="S192" i="55"/>
  <c r="R192" i="55"/>
  <c r="Q192" i="55"/>
  <c r="Z192" i="55" s="1"/>
  <c r="P192" i="55"/>
  <c r="O192" i="55"/>
  <c r="M192" i="55"/>
  <c r="L192" i="55"/>
  <c r="AE191" i="55"/>
  <c r="V191" i="55"/>
  <c r="T191" i="55"/>
  <c r="U191" i="55" s="1"/>
  <c r="S191" i="55"/>
  <c r="AC191" i="55" s="1"/>
  <c r="R191" i="55"/>
  <c r="Q191" i="55"/>
  <c r="AB191" i="55" s="1"/>
  <c r="P191" i="55"/>
  <c r="O191" i="55"/>
  <c r="M191" i="55"/>
  <c r="L191" i="55"/>
  <c r="AE190" i="55"/>
  <c r="AA190" i="55"/>
  <c r="W190" i="55"/>
  <c r="V190" i="55"/>
  <c r="X190" i="55" s="1"/>
  <c r="T190" i="55"/>
  <c r="U190" i="55" s="1"/>
  <c r="R190" i="55"/>
  <c r="Z190" i="55" s="1"/>
  <c r="Q190" i="55"/>
  <c r="P190" i="55"/>
  <c r="O190" i="55"/>
  <c r="M190" i="55"/>
  <c r="AB190" i="55" s="1"/>
  <c r="L190" i="55"/>
  <c r="AE189" i="55"/>
  <c r="V189" i="55"/>
  <c r="R189" i="55"/>
  <c r="S189" i="55" s="1"/>
  <c r="AC189" i="55" s="1"/>
  <c r="Q189" i="55"/>
  <c r="AA189" i="55" s="1"/>
  <c r="P189" i="55"/>
  <c r="O189" i="55"/>
  <c r="M189" i="55"/>
  <c r="W189" i="55" s="1"/>
  <c r="L189" i="55"/>
  <c r="AE188" i="55"/>
  <c r="R188" i="55"/>
  <c r="S188" i="55" s="1"/>
  <c r="AC188" i="55" s="1"/>
  <c r="Q188" i="55"/>
  <c r="W188" i="55" s="1"/>
  <c r="P188" i="55"/>
  <c r="O188" i="55"/>
  <c r="M188" i="55"/>
  <c r="L188" i="55"/>
  <c r="AE187" i="55"/>
  <c r="R187" i="55"/>
  <c r="S187" i="55" s="1"/>
  <c r="AC187" i="55" s="1"/>
  <c r="Q187" i="55"/>
  <c r="P187" i="55"/>
  <c r="O187" i="55"/>
  <c r="M187" i="55"/>
  <c r="L187" i="55"/>
  <c r="AE186" i="55"/>
  <c r="V186" i="55"/>
  <c r="T186" i="55"/>
  <c r="U186" i="55" s="1"/>
  <c r="S186" i="55"/>
  <c r="AC186" i="55" s="1"/>
  <c r="R186" i="55"/>
  <c r="Q186" i="55"/>
  <c r="AB186" i="55" s="1"/>
  <c r="P186" i="55"/>
  <c r="O186" i="55"/>
  <c r="M186" i="55"/>
  <c r="L186" i="55"/>
  <c r="AE185" i="55"/>
  <c r="R185" i="55"/>
  <c r="S185" i="55" s="1"/>
  <c r="AC185" i="55" s="1"/>
  <c r="Q185" i="55"/>
  <c r="P185" i="55"/>
  <c r="O185" i="55"/>
  <c r="M185" i="55"/>
  <c r="L185" i="55"/>
  <c r="AE184" i="55"/>
  <c r="T184" i="55"/>
  <c r="U184" i="55" s="1"/>
  <c r="S184" i="55"/>
  <c r="AC184" i="55" s="1"/>
  <c r="R184" i="55"/>
  <c r="Q184" i="55"/>
  <c r="P184" i="55"/>
  <c r="O184" i="55"/>
  <c r="M184" i="55"/>
  <c r="L184" i="55"/>
  <c r="AE183" i="55"/>
  <c r="AB183" i="55"/>
  <c r="Z183" i="55"/>
  <c r="T183" i="55"/>
  <c r="U183" i="55" s="1"/>
  <c r="R183" i="55"/>
  <c r="W183" i="55" s="1"/>
  <c r="Q183" i="55"/>
  <c r="P183" i="55"/>
  <c r="O183" i="55"/>
  <c r="M183" i="55"/>
  <c r="L183" i="55"/>
  <c r="AE182" i="55"/>
  <c r="X182" i="55"/>
  <c r="W182" i="55"/>
  <c r="V182" i="55"/>
  <c r="T182" i="55"/>
  <c r="U182" i="55" s="1"/>
  <c r="R182" i="55"/>
  <c r="Q182" i="55"/>
  <c r="AB182" i="55" s="1"/>
  <c r="P182" i="55"/>
  <c r="O182" i="55"/>
  <c r="M182" i="55"/>
  <c r="L182" i="55"/>
  <c r="AE181" i="55"/>
  <c r="AA181" i="55"/>
  <c r="W181" i="55"/>
  <c r="X181" i="55" s="1"/>
  <c r="Y181" i="55" s="1"/>
  <c r="V181" i="55"/>
  <c r="R181" i="55"/>
  <c r="S181" i="55" s="1"/>
  <c r="AC181" i="55" s="1"/>
  <c r="Q181" i="55"/>
  <c r="Z181" i="55" s="1"/>
  <c r="P181" i="55"/>
  <c r="O181" i="55"/>
  <c r="M181" i="55"/>
  <c r="L181" i="55"/>
  <c r="AE180" i="55"/>
  <c r="AB180" i="55"/>
  <c r="R180" i="55"/>
  <c r="Q180" i="55"/>
  <c r="P180" i="55"/>
  <c r="O180" i="55"/>
  <c r="M180" i="55"/>
  <c r="L180" i="55"/>
  <c r="AE179" i="55"/>
  <c r="R179" i="55"/>
  <c r="S179" i="55" s="1"/>
  <c r="AC179" i="55" s="1"/>
  <c r="Q179" i="55"/>
  <c r="P179" i="55"/>
  <c r="O179" i="55"/>
  <c r="M179" i="55"/>
  <c r="L179" i="55"/>
  <c r="AE178" i="55"/>
  <c r="AC178" i="55"/>
  <c r="S178" i="55"/>
  <c r="R178" i="55"/>
  <c r="Q178" i="55"/>
  <c r="P178" i="55"/>
  <c r="O178" i="55"/>
  <c r="M178" i="55"/>
  <c r="L178" i="55"/>
  <c r="V178" i="55" s="1"/>
  <c r="AE177" i="55"/>
  <c r="V177" i="55"/>
  <c r="S177" i="55"/>
  <c r="R177" i="55"/>
  <c r="Q177" i="55"/>
  <c r="P177" i="55"/>
  <c r="O177" i="55"/>
  <c r="M177" i="55"/>
  <c r="L177" i="55"/>
  <c r="AE176" i="55"/>
  <c r="R176" i="55"/>
  <c r="S176" i="55" s="1"/>
  <c r="AC176" i="55" s="1"/>
  <c r="Q176" i="55"/>
  <c r="P176" i="55"/>
  <c r="O176" i="55"/>
  <c r="M176" i="55"/>
  <c r="L176" i="55"/>
  <c r="AE175" i="55"/>
  <c r="W175" i="55"/>
  <c r="T175" i="55"/>
  <c r="U175" i="55" s="1"/>
  <c r="R175" i="55"/>
  <c r="Z175" i="55" s="1"/>
  <c r="Q175" i="55"/>
  <c r="AA175" i="55" s="1"/>
  <c r="P175" i="55"/>
  <c r="O175" i="55"/>
  <c r="M175" i="55"/>
  <c r="L175" i="55"/>
  <c r="AE174" i="55"/>
  <c r="V174" i="55"/>
  <c r="R174" i="55"/>
  <c r="Z174" i="55" s="1"/>
  <c r="Q174" i="55"/>
  <c r="AA174" i="55" s="1"/>
  <c r="P174" i="55"/>
  <c r="O174" i="55"/>
  <c r="M174" i="55"/>
  <c r="L174" i="55"/>
  <c r="AE173" i="55"/>
  <c r="AC173" i="55"/>
  <c r="AA173" i="55"/>
  <c r="Z173" i="55"/>
  <c r="W173" i="55"/>
  <c r="R173" i="55"/>
  <c r="S173" i="55" s="1"/>
  <c r="Q173" i="55"/>
  <c r="P173" i="55"/>
  <c r="O173" i="55"/>
  <c r="M173" i="55"/>
  <c r="L173" i="55"/>
  <c r="AE172" i="55"/>
  <c r="R172" i="55"/>
  <c r="S172" i="55" s="1"/>
  <c r="AC172" i="55" s="1"/>
  <c r="Q172" i="55"/>
  <c r="W172" i="55" s="1"/>
  <c r="P172" i="55"/>
  <c r="O172" i="55"/>
  <c r="M172" i="55"/>
  <c r="L172" i="55"/>
  <c r="AE171" i="55"/>
  <c r="AB171" i="55"/>
  <c r="Z171" i="55"/>
  <c r="T171" i="55"/>
  <c r="U171" i="55" s="1"/>
  <c r="R171" i="55"/>
  <c r="S171" i="55" s="1"/>
  <c r="AC171" i="55" s="1"/>
  <c r="Q171" i="55"/>
  <c r="AA171" i="55" s="1"/>
  <c r="P171" i="55"/>
  <c r="O171" i="55"/>
  <c r="M171" i="55"/>
  <c r="L171" i="55"/>
  <c r="V171" i="55" s="1"/>
  <c r="AE170" i="55"/>
  <c r="S170" i="55"/>
  <c r="R170" i="55"/>
  <c r="Q170" i="55"/>
  <c r="P170" i="55"/>
  <c r="O170" i="55"/>
  <c r="M170" i="55"/>
  <c r="L170" i="55"/>
  <c r="V170" i="55" s="1"/>
  <c r="AE169" i="55"/>
  <c r="S169" i="55"/>
  <c r="AC169" i="55" s="1"/>
  <c r="R169" i="55"/>
  <c r="Q169" i="55"/>
  <c r="P169" i="55"/>
  <c r="O169" i="55"/>
  <c r="M169" i="55"/>
  <c r="L169" i="55"/>
  <c r="AE168" i="55"/>
  <c r="S168" i="55"/>
  <c r="R168" i="55"/>
  <c r="Q168" i="55"/>
  <c r="Z168" i="55" s="1"/>
  <c r="P168" i="55"/>
  <c r="O168" i="55"/>
  <c r="M168" i="55"/>
  <c r="L168" i="55"/>
  <c r="AE167" i="55"/>
  <c r="W167" i="55"/>
  <c r="V167" i="55"/>
  <c r="X167" i="55" s="1"/>
  <c r="Y167" i="55" s="1"/>
  <c r="T167" i="55"/>
  <c r="U167" i="55" s="1"/>
  <c r="R167" i="55"/>
  <c r="S167" i="55" s="1"/>
  <c r="AC167" i="55" s="1"/>
  <c r="Q167" i="55"/>
  <c r="AB167" i="55" s="1"/>
  <c r="P167" i="55"/>
  <c r="O167" i="55"/>
  <c r="M167" i="55"/>
  <c r="L167" i="55"/>
  <c r="AE166" i="55"/>
  <c r="W166" i="55"/>
  <c r="V166" i="55"/>
  <c r="T166" i="55"/>
  <c r="U166" i="55" s="1"/>
  <c r="R166" i="55"/>
  <c r="Z166" i="55" s="1"/>
  <c r="Q166" i="55"/>
  <c r="AB166" i="55" s="1"/>
  <c r="P166" i="55"/>
  <c r="O166" i="55"/>
  <c r="M166" i="55"/>
  <c r="L166" i="55"/>
  <c r="AE165" i="55"/>
  <c r="W165" i="55"/>
  <c r="V165" i="55"/>
  <c r="X165" i="55" s="1"/>
  <c r="Y165" i="55" s="1"/>
  <c r="R165" i="55"/>
  <c r="S165" i="55" s="1"/>
  <c r="AC165" i="55" s="1"/>
  <c r="Q165" i="55"/>
  <c r="AA165" i="55" s="1"/>
  <c r="P165" i="55"/>
  <c r="O165" i="55"/>
  <c r="M165" i="55"/>
  <c r="L165" i="55"/>
  <c r="AE164" i="55"/>
  <c r="AB164" i="55"/>
  <c r="R164" i="55"/>
  <c r="Q164" i="55"/>
  <c r="P164" i="55"/>
  <c r="O164" i="55"/>
  <c r="M164" i="55"/>
  <c r="L164" i="55"/>
  <c r="AE163" i="55"/>
  <c r="R163" i="55"/>
  <c r="S163" i="55" s="1"/>
  <c r="AC163" i="55" s="1"/>
  <c r="Q163" i="55"/>
  <c r="P163" i="55"/>
  <c r="O163" i="55"/>
  <c r="M163" i="55"/>
  <c r="L163" i="55"/>
  <c r="AE162" i="55"/>
  <c r="S162" i="55"/>
  <c r="AC162" i="55" s="1"/>
  <c r="R162" i="55"/>
  <c r="Q162" i="55"/>
  <c r="P162" i="55"/>
  <c r="O162" i="55"/>
  <c r="M162" i="55"/>
  <c r="L162" i="55"/>
  <c r="AE161" i="55"/>
  <c r="V161" i="55"/>
  <c r="S161" i="55"/>
  <c r="R161" i="55"/>
  <c r="Q161" i="55"/>
  <c r="P161" i="55"/>
  <c r="O161" i="55"/>
  <c r="M161" i="55"/>
  <c r="L161" i="55"/>
  <c r="AE160" i="55"/>
  <c r="S160" i="55"/>
  <c r="AC160" i="55" s="1"/>
  <c r="R160" i="55"/>
  <c r="Q160" i="55"/>
  <c r="P160" i="55"/>
  <c r="O160" i="55"/>
  <c r="M160" i="55"/>
  <c r="L160" i="55"/>
  <c r="AE159" i="55"/>
  <c r="AB159" i="55"/>
  <c r="T159" i="55"/>
  <c r="U159" i="55" s="1"/>
  <c r="R159" i="55"/>
  <c r="Q159" i="55"/>
  <c r="AA159" i="55" s="1"/>
  <c r="P159" i="55"/>
  <c r="O159" i="55"/>
  <c r="M159" i="55"/>
  <c r="L159" i="55"/>
  <c r="AE158" i="55"/>
  <c r="AA158" i="55"/>
  <c r="Z158" i="55"/>
  <c r="V158" i="55"/>
  <c r="R158" i="55"/>
  <c r="S158" i="55" s="1"/>
  <c r="AC158" i="55" s="1"/>
  <c r="Q158" i="55"/>
  <c r="P158" i="55"/>
  <c r="O158" i="55"/>
  <c r="M158" i="55"/>
  <c r="AB158" i="55" s="1"/>
  <c r="L158" i="55"/>
  <c r="AE157" i="55"/>
  <c r="S157" i="55"/>
  <c r="R157" i="55"/>
  <c r="AC157" i="55" s="1"/>
  <c r="Q157" i="55"/>
  <c r="AA157" i="55" s="1"/>
  <c r="P157" i="55"/>
  <c r="O157" i="55"/>
  <c r="M157" i="55"/>
  <c r="W157" i="55" s="1"/>
  <c r="L157" i="55"/>
  <c r="V157" i="55" s="1"/>
  <c r="X157" i="55" s="1"/>
  <c r="Y157" i="55" s="1"/>
  <c r="AE156" i="55"/>
  <c r="R156" i="55"/>
  <c r="S156" i="55" s="1"/>
  <c r="AC156" i="55" s="1"/>
  <c r="Q156" i="55"/>
  <c r="W156" i="55" s="1"/>
  <c r="P156" i="55"/>
  <c r="O156" i="55"/>
  <c r="M156" i="55"/>
  <c r="L156" i="55"/>
  <c r="AE155" i="55"/>
  <c r="AC155" i="55"/>
  <c r="R155" i="55"/>
  <c r="S155" i="55" s="1"/>
  <c r="Q155" i="55"/>
  <c r="W155" i="55" s="1"/>
  <c r="P155" i="55"/>
  <c r="O155" i="55"/>
  <c r="M155" i="55"/>
  <c r="L155" i="55"/>
  <c r="AE154" i="55"/>
  <c r="AB154" i="55"/>
  <c r="V154" i="55"/>
  <c r="T154" i="55"/>
  <c r="U154" i="55" s="1"/>
  <c r="S154" i="55"/>
  <c r="AC154" i="55" s="1"/>
  <c r="R154" i="55"/>
  <c r="Q154" i="55"/>
  <c r="P154" i="55"/>
  <c r="O154" i="55"/>
  <c r="M154" i="55"/>
  <c r="L154" i="55"/>
  <c r="AE153" i="55"/>
  <c r="R153" i="55"/>
  <c r="S153" i="55" s="1"/>
  <c r="AC153" i="55" s="1"/>
  <c r="Q153" i="55"/>
  <c r="P153" i="55"/>
  <c r="O153" i="55"/>
  <c r="M153" i="55"/>
  <c r="L153" i="55"/>
  <c r="AE152" i="55"/>
  <c r="R152" i="55"/>
  <c r="S152" i="55" s="1"/>
  <c r="AC152" i="55" s="1"/>
  <c r="Q152" i="55"/>
  <c r="P152" i="55"/>
  <c r="O152" i="55"/>
  <c r="M152" i="55"/>
  <c r="L152" i="55"/>
  <c r="AE151" i="55"/>
  <c r="Z151" i="55"/>
  <c r="W151" i="55"/>
  <c r="V151" i="55"/>
  <c r="X151" i="55" s="1"/>
  <c r="Y151" i="55" s="1"/>
  <c r="T151" i="55"/>
  <c r="U151" i="55" s="1"/>
  <c r="R151" i="55"/>
  <c r="S151" i="55" s="1"/>
  <c r="AC151" i="55" s="1"/>
  <c r="Q151" i="55"/>
  <c r="AA151" i="55" s="1"/>
  <c r="P151" i="55"/>
  <c r="O151" i="55"/>
  <c r="M151" i="55"/>
  <c r="L151" i="55"/>
  <c r="AE150" i="55"/>
  <c r="V150" i="55"/>
  <c r="R150" i="55"/>
  <c r="S150" i="55" s="1"/>
  <c r="AC150" i="55" s="1"/>
  <c r="Q150" i="55"/>
  <c r="AA150" i="55" s="1"/>
  <c r="P150" i="55"/>
  <c r="O150" i="55"/>
  <c r="M150" i="55"/>
  <c r="L150" i="55"/>
  <c r="AE149" i="55"/>
  <c r="AC149" i="55"/>
  <c r="AA149" i="55"/>
  <c r="Z149" i="55"/>
  <c r="S149" i="55"/>
  <c r="R149" i="55"/>
  <c r="Q149" i="55"/>
  <c r="P149" i="55"/>
  <c r="O149" i="55"/>
  <c r="M149" i="55"/>
  <c r="W149" i="55" s="1"/>
  <c r="L149" i="55"/>
  <c r="AE148" i="55"/>
  <c r="AC148" i="55"/>
  <c r="AB148" i="55"/>
  <c r="R148" i="55"/>
  <c r="S148" i="55" s="1"/>
  <c r="Q148" i="55"/>
  <c r="P148" i="55"/>
  <c r="O148" i="55"/>
  <c r="M148" i="55"/>
  <c r="L148" i="55"/>
  <c r="AE147" i="55"/>
  <c r="Z147" i="55"/>
  <c r="R147" i="55"/>
  <c r="S147" i="55" s="1"/>
  <c r="AC147" i="55" s="1"/>
  <c r="Q147" i="55"/>
  <c r="W147" i="55" s="1"/>
  <c r="P147" i="55"/>
  <c r="O147" i="55"/>
  <c r="M147" i="55"/>
  <c r="L147" i="55"/>
  <c r="AE146" i="55"/>
  <c r="T146" i="55"/>
  <c r="U146" i="55" s="1"/>
  <c r="R146" i="55"/>
  <c r="Q146" i="55"/>
  <c r="AB146" i="55" s="1"/>
  <c r="P146" i="55"/>
  <c r="O146" i="55"/>
  <c r="M146" i="55"/>
  <c r="L146" i="55"/>
  <c r="AE145" i="55"/>
  <c r="R145" i="55"/>
  <c r="S145" i="55" s="1"/>
  <c r="AC145" i="55" s="1"/>
  <c r="Q145" i="55"/>
  <c r="P145" i="55"/>
  <c r="O145" i="55"/>
  <c r="M145" i="55"/>
  <c r="L145" i="55"/>
  <c r="AE144" i="55"/>
  <c r="R144" i="55"/>
  <c r="S144" i="55" s="1"/>
  <c r="AC144" i="55" s="1"/>
  <c r="Q144" i="55"/>
  <c r="P144" i="55"/>
  <c r="O144" i="55"/>
  <c r="M144" i="55"/>
  <c r="W144" i="55" s="1"/>
  <c r="L144" i="55"/>
  <c r="AE143" i="55"/>
  <c r="W143" i="55"/>
  <c r="T143" i="55"/>
  <c r="U143" i="55" s="1"/>
  <c r="R143" i="55"/>
  <c r="Z143" i="55" s="1"/>
  <c r="Q143" i="55"/>
  <c r="AA143" i="55" s="1"/>
  <c r="P143" i="55"/>
  <c r="O143" i="55"/>
  <c r="M143" i="55"/>
  <c r="L143" i="55"/>
  <c r="AE142" i="55"/>
  <c r="R142" i="55"/>
  <c r="S142" i="55" s="1"/>
  <c r="AC142" i="55" s="1"/>
  <c r="Q142" i="55"/>
  <c r="P142" i="55"/>
  <c r="O142" i="55"/>
  <c r="M142" i="55"/>
  <c r="L142" i="55"/>
  <c r="AE141" i="55"/>
  <c r="S141" i="55"/>
  <c r="AC141" i="55" s="1"/>
  <c r="R141" i="55"/>
  <c r="Q141" i="55"/>
  <c r="Z141" i="55" s="1"/>
  <c r="P141" i="55"/>
  <c r="O141" i="55"/>
  <c r="M141" i="55"/>
  <c r="W141" i="55" s="1"/>
  <c r="L141" i="55"/>
  <c r="AE140" i="55"/>
  <c r="Z140" i="55"/>
  <c r="R140" i="55"/>
  <c r="S140" i="55" s="1"/>
  <c r="AC140" i="55" s="1"/>
  <c r="Q140" i="55"/>
  <c r="P140" i="55"/>
  <c r="O140" i="55"/>
  <c r="M140" i="55"/>
  <c r="W140" i="55" s="1"/>
  <c r="L140" i="55"/>
  <c r="AE139" i="55"/>
  <c r="Z139" i="55"/>
  <c r="T139" i="55"/>
  <c r="U139" i="55" s="1"/>
  <c r="R139" i="55"/>
  <c r="S139" i="55" s="1"/>
  <c r="AC139" i="55" s="1"/>
  <c r="Q139" i="55"/>
  <c r="P139" i="55"/>
  <c r="O139" i="55"/>
  <c r="M139" i="55"/>
  <c r="L139" i="55"/>
  <c r="V139" i="55" s="1"/>
  <c r="AE138" i="55"/>
  <c r="V138" i="55"/>
  <c r="T138" i="55"/>
  <c r="U138" i="55" s="1"/>
  <c r="R138" i="55"/>
  <c r="S138" i="55" s="1"/>
  <c r="AC138" i="55" s="1"/>
  <c r="Q138" i="55"/>
  <c r="AB138" i="55" s="1"/>
  <c r="P138" i="55"/>
  <c r="O138" i="55"/>
  <c r="M138" i="55"/>
  <c r="L138" i="55"/>
  <c r="AE137" i="55"/>
  <c r="AB137" i="55"/>
  <c r="V137" i="55"/>
  <c r="T137" i="55"/>
  <c r="U137" i="55" s="1"/>
  <c r="S137" i="55"/>
  <c r="AC137" i="55" s="1"/>
  <c r="R137" i="55"/>
  <c r="Q137" i="55"/>
  <c r="P137" i="55"/>
  <c r="O137" i="55"/>
  <c r="M137" i="55"/>
  <c r="L137" i="55"/>
  <c r="AE136" i="55"/>
  <c r="T136" i="55"/>
  <c r="U136" i="55" s="1"/>
  <c r="R136" i="55"/>
  <c r="S136" i="55" s="1"/>
  <c r="AC136" i="55" s="1"/>
  <c r="Q136" i="55"/>
  <c r="P136" i="55"/>
  <c r="O136" i="55"/>
  <c r="M136" i="55"/>
  <c r="L136" i="55"/>
  <c r="AE135" i="55"/>
  <c r="AB135" i="55"/>
  <c r="T135" i="55"/>
  <c r="U135" i="55" s="1"/>
  <c r="S135" i="55"/>
  <c r="R135" i="55"/>
  <c r="Q135" i="55"/>
  <c r="AA135" i="55" s="1"/>
  <c r="P135" i="55"/>
  <c r="O135" i="55"/>
  <c r="M135" i="55"/>
  <c r="L135" i="55"/>
  <c r="AE134" i="55"/>
  <c r="AB134" i="55"/>
  <c r="T134" i="55"/>
  <c r="U134" i="55" s="1"/>
  <c r="R134" i="55"/>
  <c r="Q134" i="55"/>
  <c r="P134" i="55"/>
  <c r="O134" i="55"/>
  <c r="M134" i="55"/>
  <c r="L134" i="55"/>
  <c r="AE133" i="55"/>
  <c r="Z133" i="55"/>
  <c r="W133" i="55"/>
  <c r="V133" i="55"/>
  <c r="X133" i="55" s="1"/>
  <c r="T133" i="55"/>
  <c r="U133" i="55" s="1"/>
  <c r="R133" i="55"/>
  <c r="S133" i="55" s="1"/>
  <c r="AC133" i="55" s="1"/>
  <c r="Q133" i="55"/>
  <c r="AA133" i="55" s="1"/>
  <c r="P133" i="55"/>
  <c r="O133" i="55"/>
  <c r="M133" i="55"/>
  <c r="L133" i="55"/>
  <c r="AE132" i="55"/>
  <c r="R132" i="55"/>
  <c r="Q132" i="55"/>
  <c r="P132" i="55"/>
  <c r="O132" i="55"/>
  <c r="M132" i="55"/>
  <c r="W132" i="55" s="1"/>
  <c r="L132" i="55"/>
  <c r="AE131" i="55"/>
  <c r="W131" i="55"/>
  <c r="R131" i="55"/>
  <c r="Q131" i="55"/>
  <c r="P131" i="55"/>
  <c r="O131" i="55"/>
  <c r="M131" i="55"/>
  <c r="L131" i="55"/>
  <c r="AE130" i="55"/>
  <c r="R130" i="55"/>
  <c r="S130" i="55" s="1"/>
  <c r="AC130" i="55" s="1"/>
  <c r="Q130" i="55"/>
  <c r="P130" i="55"/>
  <c r="O130" i="55"/>
  <c r="M130" i="55"/>
  <c r="L130" i="55"/>
  <c r="AE129" i="55"/>
  <c r="T129" i="55"/>
  <c r="U129" i="55" s="1"/>
  <c r="R129" i="55"/>
  <c r="S129" i="55" s="1"/>
  <c r="AC129" i="55" s="1"/>
  <c r="Q129" i="55"/>
  <c r="P129" i="55"/>
  <c r="O129" i="55"/>
  <c r="M129" i="55"/>
  <c r="L129" i="55"/>
  <c r="AE128" i="55"/>
  <c r="W128" i="55"/>
  <c r="V128" i="55"/>
  <c r="T128" i="55"/>
  <c r="U128" i="55" s="1"/>
  <c r="S128" i="55"/>
  <c r="AC128" i="55" s="1"/>
  <c r="R128" i="55"/>
  <c r="Q128" i="55"/>
  <c r="Z128" i="55" s="1"/>
  <c r="P128" i="55"/>
  <c r="O128" i="55"/>
  <c r="M128" i="55"/>
  <c r="L128" i="55"/>
  <c r="AB128" i="55" s="1"/>
  <c r="AE127" i="55"/>
  <c r="AB127" i="55"/>
  <c r="X127" i="55"/>
  <c r="W127" i="55"/>
  <c r="V127" i="55"/>
  <c r="T127" i="55"/>
  <c r="U127" i="55" s="1"/>
  <c r="R127" i="55"/>
  <c r="S127" i="55" s="1"/>
  <c r="Q127" i="55"/>
  <c r="AA127" i="55" s="1"/>
  <c r="P127" i="55"/>
  <c r="O127" i="55"/>
  <c r="M127" i="55"/>
  <c r="L127" i="55"/>
  <c r="AE126" i="55"/>
  <c r="AB126" i="55"/>
  <c r="AA126" i="55"/>
  <c r="R126" i="55"/>
  <c r="S126" i="55" s="1"/>
  <c r="AC126" i="55" s="1"/>
  <c r="Q126" i="55"/>
  <c r="Z126" i="55" s="1"/>
  <c r="P126" i="55"/>
  <c r="O126" i="55"/>
  <c r="M126" i="55"/>
  <c r="L126" i="55"/>
  <c r="AE125" i="55"/>
  <c r="S125" i="55"/>
  <c r="AC125" i="55" s="1"/>
  <c r="R125" i="55"/>
  <c r="Q125" i="55"/>
  <c r="W125" i="55" s="1"/>
  <c r="P125" i="55"/>
  <c r="O125" i="55"/>
  <c r="M125" i="55"/>
  <c r="L125" i="55"/>
  <c r="AE124" i="55"/>
  <c r="AA124" i="55"/>
  <c r="R124" i="55"/>
  <c r="S124" i="55" s="1"/>
  <c r="AC124" i="55" s="1"/>
  <c r="Q124" i="55"/>
  <c r="Z124" i="55" s="1"/>
  <c r="P124" i="55"/>
  <c r="O124" i="55"/>
  <c r="M124" i="55"/>
  <c r="L124" i="55"/>
  <c r="AE123" i="55"/>
  <c r="R123" i="55"/>
  <c r="S123" i="55" s="1"/>
  <c r="AC123" i="55" s="1"/>
  <c r="Q123" i="55"/>
  <c r="P123" i="55"/>
  <c r="O123" i="55"/>
  <c r="M123" i="55"/>
  <c r="L123" i="55"/>
  <c r="AE122" i="55"/>
  <c r="R122" i="55"/>
  <c r="S122" i="55" s="1"/>
  <c r="AC122" i="55" s="1"/>
  <c r="Q122" i="55"/>
  <c r="P122" i="55"/>
  <c r="O122" i="55"/>
  <c r="M122" i="55"/>
  <c r="L122" i="55"/>
  <c r="AE121" i="55"/>
  <c r="U121" i="55"/>
  <c r="T121" i="55"/>
  <c r="S121" i="55"/>
  <c r="R121" i="55"/>
  <c r="Q121" i="55"/>
  <c r="P121" i="55"/>
  <c r="O121" i="55"/>
  <c r="M121" i="55"/>
  <c r="L121" i="55"/>
  <c r="AE120" i="55"/>
  <c r="W120" i="55"/>
  <c r="V120" i="55"/>
  <c r="S120" i="55"/>
  <c r="AC120" i="55" s="1"/>
  <c r="R120" i="55"/>
  <c r="Q120" i="55"/>
  <c r="Z120" i="55" s="1"/>
  <c r="P120" i="55"/>
  <c r="O120" i="55"/>
  <c r="M120" i="55"/>
  <c r="T120" i="55" s="1"/>
  <c r="U120" i="55" s="1"/>
  <c r="L120" i="55"/>
  <c r="AB120" i="55" s="1"/>
  <c r="AE119" i="55"/>
  <c r="AB119" i="55"/>
  <c r="X119" i="55"/>
  <c r="Y119" i="55" s="1"/>
  <c r="W119" i="55"/>
  <c r="V119" i="55"/>
  <c r="T119" i="55"/>
  <c r="U119" i="55" s="1"/>
  <c r="R119" i="55"/>
  <c r="S119" i="55" s="1"/>
  <c r="AC119" i="55" s="1"/>
  <c r="Q119" i="55"/>
  <c r="AA119" i="55" s="1"/>
  <c r="P119" i="55"/>
  <c r="O119" i="55"/>
  <c r="M119" i="55"/>
  <c r="L119" i="55"/>
  <c r="AE118" i="55"/>
  <c r="AB118" i="55"/>
  <c r="AA118" i="55"/>
  <c r="R118" i="55"/>
  <c r="S118" i="55" s="1"/>
  <c r="AC118" i="55" s="1"/>
  <c r="Q118" i="55"/>
  <c r="Z118" i="55" s="1"/>
  <c r="P118" i="55"/>
  <c r="O118" i="55"/>
  <c r="M118" i="55"/>
  <c r="L118" i="55"/>
  <c r="AE117" i="55"/>
  <c r="AA117" i="55"/>
  <c r="Z117" i="55"/>
  <c r="T117" i="55"/>
  <c r="U117" i="55" s="1"/>
  <c r="S117" i="55"/>
  <c r="AC117" i="55" s="1"/>
  <c r="R117" i="55"/>
  <c r="Q117" i="55"/>
  <c r="W117" i="55" s="1"/>
  <c r="P117" i="55"/>
  <c r="O117" i="55"/>
  <c r="M117" i="55"/>
  <c r="L117" i="55"/>
  <c r="AE116" i="55"/>
  <c r="AA116" i="55"/>
  <c r="R116" i="55"/>
  <c r="S116" i="55" s="1"/>
  <c r="AC116" i="55" s="1"/>
  <c r="Q116" i="55"/>
  <c r="Z116" i="55" s="1"/>
  <c r="P116" i="55"/>
  <c r="O116" i="55"/>
  <c r="M116" i="55"/>
  <c r="L116" i="55"/>
  <c r="AE115" i="55"/>
  <c r="R115" i="55"/>
  <c r="S115" i="55" s="1"/>
  <c r="AC115" i="55" s="1"/>
  <c r="Q115" i="55"/>
  <c r="P115" i="55"/>
  <c r="O115" i="55"/>
  <c r="M115" i="55"/>
  <c r="L115" i="55"/>
  <c r="AE114" i="55"/>
  <c r="R114" i="55"/>
  <c r="S114" i="55" s="1"/>
  <c r="AC114" i="55" s="1"/>
  <c r="Q114" i="55"/>
  <c r="P114" i="55"/>
  <c r="O114" i="55"/>
  <c r="M114" i="55"/>
  <c r="L114" i="55"/>
  <c r="AE113" i="55"/>
  <c r="T113" i="55"/>
  <c r="U113" i="55" s="1"/>
  <c r="S113" i="55"/>
  <c r="AC113" i="55" s="1"/>
  <c r="R113" i="55"/>
  <c r="Q113" i="55"/>
  <c r="P113" i="55"/>
  <c r="O113" i="55"/>
  <c r="M113" i="55"/>
  <c r="L113" i="55"/>
  <c r="AE112" i="55"/>
  <c r="W112" i="55"/>
  <c r="V112" i="55"/>
  <c r="S112" i="55"/>
  <c r="R112" i="55"/>
  <c r="Q112" i="55"/>
  <c r="Z112" i="55" s="1"/>
  <c r="P112" i="55"/>
  <c r="O112" i="55"/>
  <c r="M112" i="55"/>
  <c r="T112" i="55" s="1"/>
  <c r="U112" i="55" s="1"/>
  <c r="L112" i="55"/>
  <c r="AE111" i="55"/>
  <c r="X111" i="55"/>
  <c r="Y111" i="55" s="1"/>
  <c r="W111" i="55"/>
  <c r="V111" i="55"/>
  <c r="T111" i="55"/>
  <c r="U111" i="55" s="1"/>
  <c r="R111" i="55"/>
  <c r="S111" i="55" s="1"/>
  <c r="AC111" i="55" s="1"/>
  <c r="Q111" i="55"/>
  <c r="AB111" i="55" s="1"/>
  <c r="P111" i="55"/>
  <c r="O111" i="55"/>
  <c r="M111" i="55"/>
  <c r="L111" i="55"/>
  <c r="AE110" i="55"/>
  <c r="AB110" i="55"/>
  <c r="W110" i="55"/>
  <c r="T110" i="55"/>
  <c r="U110" i="55" s="1"/>
  <c r="R110" i="55"/>
  <c r="Q110" i="55"/>
  <c r="AA110" i="55" s="1"/>
  <c r="P110" i="55"/>
  <c r="O110" i="55"/>
  <c r="M110" i="55"/>
  <c r="L110" i="55"/>
  <c r="AE109" i="55"/>
  <c r="AC109" i="55"/>
  <c r="AA109" i="55"/>
  <c r="Z109" i="55"/>
  <c r="Y109" i="55"/>
  <c r="T109" i="55"/>
  <c r="U109" i="55" s="1"/>
  <c r="S109" i="55"/>
  <c r="R109" i="55"/>
  <c r="Q109" i="55"/>
  <c r="W109" i="55" s="1"/>
  <c r="P109" i="55"/>
  <c r="O109" i="55"/>
  <c r="M109" i="55"/>
  <c r="L109" i="55"/>
  <c r="V109" i="55" s="1"/>
  <c r="X109" i="55" s="1"/>
  <c r="AE108" i="55"/>
  <c r="V108" i="55"/>
  <c r="R108" i="55"/>
  <c r="S108" i="55" s="1"/>
  <c r="AC108" i="55" s="1"/>
  <c r="Q108" i="55"/>
  <c r="Z108" i="55" s="1"/>
  <c r="P108" i="55"/>
  <c r="O108" i="55"/>
  <c r="M108" i="55"/>
  <c r="AB108" i="55" s="1"/>
  <c r="L108" i="55"/>
  <c r="AE107" i="55"/>
  <c r="R107" i="55"/>
  <c r="S107" i="55" s="1"/>
  <c r="AC107" i="55" s="1"/>
  <c r="Q107" i="55"/>
  <c r="P107" i="55"/>
  <c r="O107" i="55"/>
  <c r="M107" i="55"/>
  <c r="L107" i="55"/>
  <c r="AE106" i="55"/>
  <c r="S106" i="55"/>
  <c r="R106" i="55"/>
  <c r="Q106" i="55"/>
  <c r="P106" i="55"/>
  <c r="O106" i="55"/>
  <c r="M106" i="55"/>
  <c r="L106" i="55"/>
  <c r="AE105" i="55"/>
  <c r="S105" i="55"/>
  <c r="AC105" i="55" s="1"/>
  <c r="R105" i="55"/>
  <c r="Q105" i="55"/>
  <c r="AB105" i="55" s="1"/>
  <c r="P105" i="55"/>
  <c r="O105" i="55"/>
  <c r="M105" i="55"/>
  <c r="L105" i="55"/>
  <c r="AE104" i="55"/>
  <c r="V104" i="55"/>
  <c r="S104" i="55"/>
  <c r="R104" i="55"/>
  <c r="Q104" i="55"/>
  <c r="Z104" i="55" s="1"/>
  <c r="P104" i="55"/>
  <c r="O104" i="55"/>
  <c r="M104" i="55"/>
  <c r="L104" i="55"/>
  <c r="AE103" i="55"/>
  <c r="AB103" i="55"/>
  <c r="W103" i="55"/>
  <c r="V103" i="55"/>
  <c r="S103" i="55" s="1"/>
  <c r="T103" i="55"/>
  <c r="U103" i="55" s="1"/>
  <c r="R103" i="55"/>
  <c r="Q103" i="55"/>
  <c r="AA103" i="55" s="1"/>
  <c r="P103" i="55"/>
  <c r="O103" i="55"/>
  <c r="M103" i="55"/>
  <c r="L103" i="55"/>
  <c r="AE102" i="55"/>
  <c r="Z102" i="55"/>
  <c r="W102" i="55"/>
  <c r="T102" i="55"/>
  <c r="U102" i="55" s="1"/>
  <c r="R102" i="55"/>
  <c r="Q102" i="55"/>
  <c r="AB102" i="55" s="1"/>
  <c r="P102" i="55"/>
  <c r="O102" i="55"/>
  <c r="M102" i="55"/>
  <c r="L102" i="55"/>
  <c r="AE101" i="55"/>
  <c r="T101" i="55"/>
  <c r="U101" i="55" s="1"/>
  <c r="R101" i="55"/>
  <c r="S101" i="55" s="1"/>
  <c r="AC101" i="55" s="1"/>
  <c r="Q101" i="55"/>
  <c r="W101" i="55" s="1"/>
  <c r="P101" i="55"/>
  <c r="O101" i="55"/>
  <c r="M101" i="55"/>
  <c r="L101" i="55"/>
  <c r="V101" i="55" s="1"/>
  <c r="AE100" i="55"/>
  <c r="V100" i="55"/>
  <c r="R100" i="55"/>
  <c r="S100" i="55" s="1"/>
  <c r="AC100" i="55" s="1"/>
  <c r="Q100" i="55"/>
  <c r="Z100" i="55" s="1"/>
  <c r="P100" i="55"/>
  <c r="O100" i="55"/>
  <c r="M100" i="55"/>
  <c r="L100" i="55"/>
  <c r="AE99" i="55"/>
  <c r="R99" i="55"/>
  <c r="S99" i="55" s="1"/>
  <c r="AC99" i="55" s="1"/>
  <c r="Q99" i="55"/>
  <c r="P99" i="55"/>
  <c r="O99" i="55"/>
  <c r="M99" i="55"/>
  <c r="L99" i="55"/>
  <c r="V99" i="55" s="1"/>
  <c r="AE98" i="55"/>
  <c r="Z98" i="55"/>
  <c r="V98" i="55"/>
  <c r="T98" i="55"/>
  <c r="U98" i="55" s="1"/>
  <c r="S98" i="55"/>
  <c r="AC98" i="55" s="1"/>
  <c r="R98" i="55"/>
  <c r="Q98" i="55"/>
  <c r="P98" i="55"/>
  <c r="O98" i="55"/>
  <c r="M98" i="55"/>
  <c r="L98" i="55"/>
  <c r="AE97" i="55"/>
  <c r="V97" i="55"/>
  <c r="T97" i="55"/>
  <c r="U97" i="55" s="1"/>
  <c r="S97" i="55"/>
  <c r="R97" i="55"/>
  <c r="Q97" i="55"/>
  <c r="AB97" i="55" s="1"/>
  <c r="P97" i="55"/>
  <c r="O97" i="55"/>
  <c r="M97" i="55"/>
  <c r="L97" i="55"/>
  <c r="AE96" i="55"/>
  <c r="W96" i="55"/>
  <c r="X96" i="55" s="1"/>
  <c r="Y96" i="55" s="1"/>
  <c r="V96" i="55"/>
  <c r="T96" i="55"/>
  <c r="U96" i="55" s="1"/>
  <c r="S96" i="55"/>
  <c r="AC96" i="55" s="1"/>
  <c r="R96" i="55"/>
  <c r="AA96" i="55" s="1"/>
  <c r="Q96" i="55"/>
  <c r="Z96" i="55" s="1"/>
  <c r="P96" i="55"/>
  <c r="O96" i="55"/>
  <c r="M96" i="55"/>
  <c r="AB96" i="55" s="1"/>
  <c r="L96" i="55"/>
  <c r="AE95" i="55"/>
  <c r="AB95" i="55"/>
  <c r="AA95" i="55"/>
  <c r="Z95" i="55"/>
  <c r="W95" i="55"/>
  <c r="V95" i="55"/>
  <c r="S95" i="55" s="1"/>
  <c r="T95" i="55"/>
  <c r="U95" i="55" s="1"/>
  <c r="R95" i="55"/>
  <c r="Q95" i="55"/>
  <c r="P95" i="55"/>
  <c r="O95" i="55"/>
  <c r="M95" i="55"/>
  <c r="L95" i="55"/>
  <c r="AE94" i="55"/>
  <c r="R94" i="55"/>
  <c r="Q94" i="55"/>
  <c r="P94" i="55"/>
  <c r="O94" i="55"/>
  <c r="M94" i="55"/>
  <c r="L94" i="55"/>
  <c r="AE93" i="55"/>
  <c r="Z93" i="55"/>
  <c r="R93" i="55"/>
  <c r="S93" i="55" s="1"/>
  <c r="AC93" i="55" s="1"/>
  <c r="Q93" i="55"/>
  <c r="AA93" i="55" s="1"/>
  <c r="P93" i="55"/>
  <c r="O93" i="55"/>
  <c r="M93" i="55"/>
  <c r="L93" i="55"/>
  <c r="AE92" i="55"/>
  <c r="V92" i="55"/>
  <c r="R92" i="55"/>
  <c r="S92" i="55" s="1"/>
  <c r="AC92" i="55" s="1"/>
  <c r="Q92" i="55"/>
  <c r="P92" i="55"/>
  <c r="O92" i="55"/>
  <c r="M92" i="55"/>
  <c r="L92" i="55"/>
  <c r="AE91" i="55"/>
  <c r="W91" i="55"/>
  <c r="T91" i="55"/>
  <c r="U91" i="55" s="1"/>
  <c r="R91" i="55"/>
  <c r="Q91" i="55"/>
  <c r="P91" i="55"/>
  <c r="O91" i="55"/>
  <c r="M91" i="55"/>
  <c r="L91" i="55"/>
  <c r="AE90" i="55"/>
  <c r="R90" i="55"/>
  <c r="S90" i="55" s="1"/>
  <c r="AC90" i="55" s="1"/>
  <c r="Q90" i="55"/>
  <c r="P90" i="55"/>
  <c r="O90" i="55"/>
  <c r="M90" i="55"/>
  <c r="L90" i="55"/>
  <c r="AE89" i="55"/>
  <c r="AB89" i="55"/>
  <c r="S89" i="55"/>
  <c r="AC89" i="55" s="1"/>
  <c r="R89" i="55"/>
  <c r="Q89" i="55"/>
  <c r="P89" i="55"/>
  <c r="O89" i="55"/>
  <c r="M89" i="55"/>
  <c r="L89" i="55"/>
  <c r="AE88" i="55"/>
  <c r="Z88" i="55"/>
  <c r="V88" i="55"/>
  <c r="S88" i="55"/>
  <c r="AC88" i="55" s="1"/>
  <c r="R88" i="55"/>
  <c r="AA88" i="55" s="1"/>
  <c r="Q88" i="55"/>
  <c r="P88" i="55"/>
  <c r="O88" i="55"/>
  <c r="M88" i="55"/>
  <c r="L88" i="55"/>
  <c r="AE87" i="55"/>
  <c r="Y87" i="55"/>
  <c r="X87" i="55"/>
  <c r="W87" i="55"/>
  <c r="V87" i="55"/>
  <c r="T87" i="55"/>
  <c r="U87" i="55" s="1"/>
  <c r="R87" i="55"/>
  <c r="S87" i="55" s="1"/>
  <c r="AC87" i="55" s="1"/>
  <c r="Q87" i="55"/>
  <c r="AB87" i="55" s="1"/>
  <c r="P87" i="55"/>
  <c r="O87" i="55"/>
  <c r="M87" i="55"/>
  <c r="L87" i="55"/>
  <c r="AE86" i="55"/>
  <c r="R86" i="55"/>
  <c r="S86" i="55" s="1"/>
  <c r="AC86" i="55" s="1"/>
  <c r="Q86" i="55"/>
  <c r="Z86" i="55" s="1"/>
  <c r="P86" i="55"/>
  <c r="O86" i="55"/>
  <c r="M86" i="55"/>
  <c r="W86" i="55" s="1"/>
  <c r="L86" i="55"/>
  <c r="AE85" i="55"/>
  <c r="AA85" i="55"/>
  <c r="Z85" i="55"/>
  <c r="R85" i="55"/>
  <c r="S85" i="55" s="1"/>
  <c r="AC85" i="55" s="1"/>
  <c r="Q85" i="55"/>
  <c r="P85" i="55"/>
  <c r="O85" i="55"/>
  <c r="M85" i="55"/>
  <c r="L85" i="55"/>
  <c r="V85" i="55" s="1"/>
  <c r="AE84" i="55"/>
  <c r="AB84" i="55"/>
  <c r="R84" i="55"/>
  <c r="S84" i="55" s="1"/>
  <c r="AC84" i="55" s="1"/>
  <c r="Q84" i="55"/>
  <c r="P84" i="55"/>
  <c r="O84" i="55"/>
  <c r="M84" i="55"/>
  <c r="L84" i="55"/>
  <c r="AE83" i="55"/>
  <c r="Z83" i="55"/>
  <c r="T83" i="55"/>
  <c r="U83" i="55" s="1"/>
  <c r="R83" i="55"/>
  <c r="S83" i="55" s="1"/>
  <c r="AC83" i="55" s="1"/>
  <c r="Q83" i="55"/>
  <c r="P83" i="55"/>
  <c r="O83" i="55"/>
  <c r="M83" i="55"/>
  <c r="AB83" i="55" s="1"/>
  <c r="L83" i="55"/>
  <c r="AE82" i="55"/>
  <c r="R82" i="55"/>
  <c r="S82" i="55" s="1"/>
  <c r="AC82" i="55" s="1"/>
  <c r="Q82" i="55"/>
  <c r="P82" i="55"/>
  <c r="O82" i="55"/>
  <c r="M82" i="55"/>
  <c r="L82" i="55"/>
  <c r="AE81" i="55"/>
  <c r="R81" i="55"/>
  <c r="S81" i="55" s="1"/>
  <c r="AC81" i="55" s="1"/>
  <c r="Q81" i="55"/>
  <c r="P81" i="55"/>
  <c r="O81" i="55"/>
  <c r="M81" i="55"/>
  <c r="L81" i="55"/>
  <c r="AE80" i="55"/>
  <c r="S80" i="55"/>
  <c r="R80" i="55"/>
  <c r="Q80" i="55"/>
  <c r="AA80" i="55" s="1"/>
  <c r="P80" i="55"/>
  <c r="O80" i="55"/>
  <c r="M80" i="55"/>
  <c r="L80" i="55"/>
  <c r="AE79" i="55"/>
  <c r="Z79" i="55"/>
  <c r="R79" i="55"/>
  <c r="S79" i="55" s="1"/>
  <c r="AC79" i="55" s="1"/>
  <c r="Q79" i="55"/>
  <c r="P79" i="55"/>
  <c r="O79" i="55"/>
  <c r="M79" i="55"/>
  <c r="L79" i="55"/>
  <c r="AE78" i="55"/>
  <c r="R78" i="55"/>
  <c r="S78" i="55" s="1"/>
  <c r="AC78" i="55" s="1"/>
  <c r="Q78" i="55"/>
  <c r="P78" i="55"/>
  <c r="O78" i="55"/>
  <c r="M78" i="55"/>
  <c r="L78" i="55"/>
  <c r="AE77" i="55"/>
  <c r="AB77" i="55"/>
  <c r="R77" i="55"/>
  <c r="Q77" i="55"/>
  <c r="W77" i="55" s="1"/>
  <c r="P77" i="55"/>
  <c r="O77" i="55"/>
  <c r="M77" i="55"/>
  <c r="T77" i="55" s="1"/>
  <c r="U77" i="55" s="1"/>
  <c r="L77" i="55"/>
  <c r="AE76" i="55"/>
  <c r="R76" i="55"/>
  <c r="S76" i="55" s="1"/>
  <c r="AC76" i="55" s="1"/>
  <c r="Q76" i="55"/>
  <c r="P76" i="55"/>
  <c r="O76" i="55"/>
  <c r="M76" i="55"/>
  <c r="L76" i="55"/>
  <c r="AE75" i="55"/>
  <c r="R75" i="55"/>
  <c r="S75" i="55" s="1"/>
  <c r="AC75" i="55" s="1"/>
  <c r="Q75" i="55"/>
  <c r="P75" i="55"/>
  <c r="O75" i="55"/>
  <c r="M75" i="55"/>
  <c r="L75" i="55"/>
  <c r="AE74" i="55"/>
  <c r="R74" i="55"/>
  <c r="S74" i="55" s="1"/>
  <c r="AC74" i="55" s="1"/>
  <c r="Q74" i="55"/>
  <c r="P74" i="55"/>
  <c r="O74" i="55"/>
  <c r="M74" i="55"/>
  <c r="L74" i="55"/>
  <c r="AE73" i="55"/>
  <c r="R73" i="55"/>
  <c r="S73" i="55" s="1"/>
  <c r="AC73" i="55" s="1"/>
  <c r="Q73" i="55"/>
  <c r="P73" i="55"/>
  <c r="O73" i="55"/>
  <c r="M73" i="55"/>
  <c r="L73" i="55"/>
  <c r="AE72" i="55"/>
  <c r="T72" i="55"/>
  <c r="U72" i="55" s="1"/>
  <c r="S72" i="55"/>
  <c r="AC72" i="55" s="1"/>
  <c r="R72" i="55"/>
  <c r="Q72" i="55"/>
  <c r="P72" i="55"/>
  <c r="O72" i="55"/>
  <c r="M72" i="55"/>
  <c r="L72" i="55"/>
  <c r="AE71" i="55"/>
  <c r="T71" i="55"/>
  <c r="U71" i="55" s="1"/>
  <c r="R71" i="55"/>
  <c r="Q71" i="55"/>
  <c r="AB71" i="55" s="1"/>
  <c r="P71" i="55"/>
  <c r="O71" i="55"/>
  <c r="M71" i="55"/>
  <c r="L71" i="55"/>
  <c r="AE70" i="55"/>
  <c r="V70" i="55"/>
  <c r="S70" i="55"/>
  <c r="AC70" i="55" s="1"/>
  <c r="R70" i="55"/>
  <c r="Q70" i="55"/>
  <c r="AB70" i="55" s="1"/>
  <c r="P70" i="55"/>
  <c r="O70" i="55"/>
  <c r="M70" i="55"/>
  <c r="W70" i="55" s="1"/>
  <c r="L70" i="55"/>
  <c r="AE69" i="55"/>
  <c r="AA69" i="55"/>
  <c r="Z69" i="55"/>
  <c r="V69" i="55"/>
  <c r="X69" i="55" s="1"/>
  <c r="Y69" i="55" s="1"/>
  <c r="U69" i="55"/>
  <c r="T69" i="55"/>
  <c r="R69" i="55"/>
  <c r="S69" i="55" s="1"/>
  <c r="AC69" i="55" s="1"/>
  <c r="Q69" i="55"/>
  <c r="P69" i="55"/>
  <c r="O69" i="55"/>
  <c r="M69" i="55"/>
  <c r="W69" i="55" s="1"/>
  <c r="L69" i="55"/>
  <c r="AB69" i="55" s="1"/>
  <c r="AE68" i="55"/>
  <c r="W68" i="55"/>
  <c r="V68" i="55"/>
  <c r="R68" i="55"/>
  <c r="S68" i="55" s="1"/>
  <c r="AC68" i="55" s="1"/>
  <c r="Q68" i="55"/>
  <c r="T68" i="55" s="1"/>
  <c r="U68" i="55" s="1"/>
  <c r="P68" i="55"/>
  <c r="O68" i="55"/>
  <c r="M68" i="55"/>
  <c r="L68" i="55"/>
  <c r="AE67" i="55"/>
  <c r="W67" i="55"/>
  <c r="V67" i="55"/>
  <c r="T67" i="55"/>
  <c r="U67" i="55" s="1"/>
  <c r="R67" i="55"/>
  <c r="S67" i="55" s="1"/>
  <c r="AC67" i="55" s="1"/>
  <c r="Q67" i="55"/>
  <c r="Z67" i="55" s="1"/>
  <c r="P67" i="55"/>
  <c r="O67" i="55"/>
  <c r="M67" i="55"/>
  <c r="AB67" i="55" s="1"/>
  <c r="L67" i="55"/>
  <c r="AE66" i="55"/>
  <c r="AA66" i="55"/>
  <c r="Z66" i="55"/>
  <c r="V66" i="55"/>
  <c r="T66" i="55"/>
  <c r="U66" i="55" s="1"/>
  <c r="R66" i="55"/>
  <c r="S66" i="55" s="1"/>
  <c r="AC66" i="55" s="1"/>
  <c r="Q66" i="55"/>
  <c r="AB66" i="55" s="1"/>
  <c r="P66" i="55"/>
  <c r="O66" i="55"/>
  <c r="M66" i="55"/>
  <c r="L66" i="55"/>
  <c r="AE65" i="55"/>
  <c r="AB65" i="55"/>
  <c r="AA65" i="55"/>
  <c r="Z65" i="55"/>
  <c r="W65" i="55"/>
  <c r="V65" i="55"/>
  <c r="X65" i="55" s="1"/>
  <c r="Y65" i="55" s="1"/>
  <c r="S65" i="55"/>
  <c r="AC65" i="55" s="1"/>
  <c r="R65" i="55"/>
  <c r="Q65" i="55"/>
  <c r="P65" i="55"/>
  <c r="O65" i="55"/>
  <c r="M65" i="55"/>
  <c r="L65" i="55"/>
  <c r="T65" i="55" s="1"/>
  <c r="U65" i="55" s="1"/>
  <c r="AE64" i="55"/>
  <c r="R64" i="55"/>
  <c r="S64" i="55" s="1"/>
  <c r="AC64" i="55" s="1"/>
  <c r="Q64" i="55"/>
  <c r="T64" i="55" s="1"/>
  <c r="U64" i="55" s="1"/>
  <c r="P64" i="55"/>
  <c r="O64" i="55"/>
  <c r="M64" i="55"/>
  <c r="L64" i="55"/>
  <c r="V64" i="55" s="1"/>
  <c r="AE63" i="55"/>
  <c r="AB63" i="55"/>
  <c r="AA63" i="55"/>
  <c r="T63" i="55"/>
  <c r="U63" i="55" s="1"/>
  <c r="S63" i="55"/>
  <c r="AC63" i="55" s="1"/>
  <c r="R63" i="55"/>
  <c r="Q63" i="55"/>
  <c r="Z63" i="55" s="1"/>
  <c r="P63" i="55"/>
  <c r="O63" i="55"/>
  <c r="M63" i="55"/>
  <c r="W63" i="55" s="1"/>
  <c r="L63" i="55"/>
  <c r="V63" i="55" s="1"/>
  <c r="X63" i="55" s="1"/>
  <c r="Y63" i="55" s="1"/>
  <c r="AE62" i="55"/>
  <c r="AB62" i="55"/>
  <c r="V62" i="55"/>
  <c r="R62" i="55"/>
  <c r="S62" i="55" s="1"/>
  <c r="AC62" i="55" s="1"/>
  <c r="Q62" i="55"/>
  <c r="Z62" i="55" s="1"/>
  <c r="P62" i="55"/>
  <c r="O62" i="55"/>
  <c r="M62" i="55"/>
  <c r="L62" i="55"/>
  <c r="AE61" i="55"/>
  <c r="R61" i="55"/>
  <c r="AA61" i="55" s="1"/>
  <c r="Q61" i="55"/>
  <c r="AB61" i="55" s="1"/>
  <c r="P61" i="55"/>
  <c r="O61" i="55"/>
  <c r="M61" i="55"/>
  <c r="W61" i="55" s="1"/>
  <c r="X61" i="55" s="1"/>
  <c r="L61" i="55"/>
  <c r="V61" i="55" s="1"/>
  <c r="AE60" i="55"/>
  <c r="R60" i="55"/>
  <c r="S60" i="55" s="1"/>
  <c r="AC60" i="55" s="1"/>
  <c r="Q60" i="55"/>
  <c r="P60" i="55"/>
  <c r="O60" i="55"/>
  <c r="M60" i="55"/>
  <c r="L60" i="55"/>
  <c r="V60" i="55" s="1"/>
  <c r="AE59" i="55"/>
  <c r="R59" i="55"/>
  <c r="S59" i="55" s="1"/>
  <c r="AC59" i="55" s="1"/>
  <c r="Q59" i="55"/>
  <c r="P59" i="55"/>
  <c r="O59" i="55"/>
  <c r="M59" i="55"/>
  <c r="L59" i="55"/>
  <c r="AE58" i="55"/>
  <c r="V58" i="55"/>
  <c r="S58" i="55"/>
  <c r="AC58" i="55" s="1"/>
  <c r="R58" i="55"/>
  <c r="Q58" i="55"/>
  <c r="P58" i="55"/>
  <c r="O58" i="55"/>
  <c r="M58" i="55"/>
  <c r="T58" i="55" s="1"/>
  <c r="U58" i="55" s="1"/>
  <c r="L58" i="55"/>
  <c r="AE57" i="55"/>
  <c r="W57" i="55"/>
  <c r="V57" i="55"/>
  <c r="X57" i="55" s="1"/>
  <c r="Y57" i="55" s="1"/>
  <c r="S57" i="55"/>
  <c r="AC57" i="55" s="1"/>
  <c r="R57" i="55"/>
  <c r="Q57" i="55"/>
  <c r="AA57" i="55" s="1"/>
  <c r="P57" i="55"/>
  <c r="O57" i="55"/>
  <c r="M57" i="55"/>
  <c r="AB57" i="55" s="1"/>
  <c r="L57" i="55"/>
  <c r="T57" i="55" s="1"/>
  <c r="U57" i="55" s="1"/>
  <c r="AE56" i="55"/>
  <c r="W56" i="55"/>
  <c r="R56" i="55"/>
  <c r="Q56" i="55"/>
  <c r="T56" i="55" s="1"/>
  <c r="U56" i="55" s="1"/>
  <c r="P56" i="55"/>
  <c r="O56" i="55"/>
  <c r="M56" i="55"/>
  <c r="L56" i="55"/>
  <c r="AE55" i="55"/>
  <c r="T55" i="55"/>
  <c r="U55" i="55" s="1"/>
  <c r="S55" i="55"/>
  <c r="R55" i="55"/>
  <c r="Q55" i="55"/>
  <c r="AB55" i="55" s="1"/>
  <c r="P55" i="55"/>
  <c r="O55" i="55"/>
  <c r="M55" i="55"/>
  <c r="W55" i="55" s="1"/>
  <c r="L55" i="55"/>
  <c r="V55" i="55" s="1"/>
  <c r="AE54" i="55"/>
  <c r="AB54" i="55"/>
  <c r="AA54" i="55"/>
  <c r="R54" i="55"/>
  <c r="S54" i="55" s="1"/>
  <c r="AC54" i="55" s="1"/>
  <c r="Q54" i="55"/>
  <c r="Z54" i="55" s="1"/>
  <c r="P54" i="55"/>
  <c r="O54" i="55"/>
  <c r="M54" i="55"/>
  <c r="L54" i="55"/>
  <c r="V54" i="55" s="1"/>
  <c r="AE53" i="55"/>
  <c r="X53" i="55"/>
  <c r="R53" i="55"/>
  <c r="AA53" i="55" s="1"/>
  <c r="Q53" i="55"/>
  <c r="P53" i="55"/>
  <c r="O53" i="55"/>
  <c r="M53" i="55"/>
  <c r="W53" i="55" s="1"/>
  <c r="L53" i="55"/>
  <c r="V53" i="55" s="1"/>
  <c r="AE52" i="55"/>
  <c r="Z52" i="55"/>
  <c r="R52" i="55"/>
  <c r="S52" i="55" s="1"/>
  <c r="AC52" i="55" s="1"/>
  <c r="Q52" i="55"/>
  <c r="P52" i="55"/>
  <c r="O52" i="55"/>
  <c r="M52" i="55"/>
  <c r="L52" i="55"/>
  <c r="V52" i="55" s="1"/>
  <c r="AE51" i="55"/>
  <c r="AB51" i="55"/>
  <c r="S51" i="55"/>
  <c r="AC51" i="55" s="1"/>
  <c r="R51" i="55"/>
  <c r="Q51" i="55"/>
  <c r="P51" i="55"/>
  <c r="O51" i="55"/>
  <c r="M51" i="55"/>
  <c r="L51" i="55"/>
  <c r="AE50" i="55"/>
  <c r="V50" i="55"/>
  <c r="S50" i="55"/>
  <c r="R50" i="55"/>
  <c r="Q50" i="55"/>
  <c r="AB50" i="55" s="1"/>
  <c r="P50" i="55"/>
  <c r="O50" i="55"/>
  <c r="M50" i="55"/>
  <c r="T50" i="55" s="1"/>
  <c r="U50" i="55" s="1"/>
  <c r="L50" i="55"/>
  <c r="AE49" i="55"/>
  <c r="AA49" i="55"/>
  <c r="W49" i="55"/>
  <c r="V49" i="55"/>
  <c r="X49" i="55" s="1"/>
  <c r="Y49" i="55" s="1"/>
  <c r="S49" i="55"/>
  <c r="R49" i="55"/>
  <c r="Q49" i="55"/>
  <c r="Z49" i="55" s="1"/>
  <c r="P49" i="55"/>
  <c r="O49" i="55"/>
  <c r="M49" i="55"/>
  <c r="AB49" i="55" s="1"/>
  <c r="L49" i="55"/>
  <c r="T49" i="55" s="1"/>
  <c r="U49" i="55" s="1"/>
  <c r="AE48" i="55"/>
  <c r="W48" i="55"/>
  <c r="R48" i="55"/>
  <c r="Q48" i="55"/>
  <c r="T48" i="55" s="1"/>
  <c r="U48" i="55" s="1"/>
  <c r="P48" i="55"/>
  <c r="O48" i="55"/>
  <c r="M48" i="55"/>
  <c r="L48" i="55"/>
  <c r="V48" i="55" s="1"/>
  <c r="X48" i="55" s="1"/>
  <c r="AE47" i="55"/>
  <c r="AA47" i="55"/>
  <c r="Z47" i="55"/>
  <c r="T47" i="55"/>
  <c r="U47" i="55" s="1"/>
  <c r="S47" i="55"/>
  <c r="R47" i="55"/>
  <c r="Q47" i="55"/>
  <c r="AB47" i="55" s="1"/>
  <c r="P47" i="55"/>
  <c r="O47" i="55"/>
  <c r="M47" i="55"/>
  <c r="W47" i="55" s="1"/>
  <c r="L47" i="55"/>
  <c r="V47" i="55" s="1"/>
  <c r="AE46" i="55"/>
  <c r="R46" i="55"/>
  <c r="S46" i="55" s="1"/>
  <c r="AC46" i="55" s="1"/>
  <c r="Q46" i="55"/>
  <c r="Z46" i="55" s="1"/>
  <c r="P46" i="55"/>
  <c r="O46" i="55"/>
  <c r="M46" i="55"/>
  <c r="L46" i="55"/>
  <c r="AB46" i="55" s="1"/>
  <c r="AE45" i="55"/>
  <c r="R45" i="55"/>
  <c r="AA45" i="55" s="1"/>
  <c r="Q45" i="55"/>
  <c r="P45" i="55"/>
  <c r="O45" i="55"/>
  <c r="M45" i="55"/>
  <c r="W45" i="55" s="1"/>
  <c r="L45" i="55"/>
  <c r="V45" i="55" s="1"/>
  <c r="X45" i="55" s="1"/>
  <c r="AE44" i="55"/>
  <c r="R44" i="55"/>
  <c r="S44" i="55" s="1"/>
  <c r="AC44" i="55" s="1"/>
  <c r="Q44" i="55"/>
  <c r="P44" i="55"/>
  <c r="O44" i="55"/>
  <c r="M44" i="55"/>
  <c r="L44" i="55"/>
  <c r="AE43" i="55"/>
  <c r="S43" i="55"/>
  <c r="AC43" i="55" s="1"/>
  <c r="R43" i="55"/>
  <c r="Q43" i="55"/>
  <c r="P43" i="55"/>
  <c r="O43" i="55"/>
  <c r="M43" i="55"/>
  <c r="L43" i="55"/>
  <c r="AE42" i="55"/>
  <c r="V42" i="55"/>
  <c r="T42" i="55"/>
  <c r="U42" i="55" s="1"/>
  <c r="S42" i="55"/>
  <c r="AC42" i="55" s="1"/>
  <c r="R42" i="55"/>
  <c r="Q42" i="55"/>
  <c r="P42" i="55"/>
  <c r="O42" i="55"/>
  <c r="M42" i="55"/>
  <c r="L42" i="55"/>
  <c r="AE41" i="55"/>
  <c r="W41" i="55"/>
  <c r="V41" i="55"/>
  <c r="S41" i="55"/>
  <c r="R41" i="55"/>
  <c r="Q41" i="55"/>
  <c r="AA41" i="55" s="1"/>
  <c r="P41" i="55"/>
  <c r="O41" i="55"/>
  <c r="M41" i="55"/>
  <c r="T41" i="55" s="1"/>
  <c r="U41" i="55" s="1"/>
  <c r="L41" i="55"/>
  <c r="BU40" i="55"/>
  <c r="BY40" i="55" s="1" a="1"/>
  <c r="BY40" i="55" s="1"/>
  <c r="BU40" i="55" a="1"/>
  <c r="AE40" i="55"/>
  <c r="R40" i="55"/>
  <c r="S40" i="55" s="1"/>
  <c r="AC40" i="55" s="1"/>
  <c r="Q40" i="55"/>
  <c r="Z40" i="55" s="1"/>
  <c r="P40" i="55"/>
  <c r="O40" i="55"/>
  <c r="M40" i="55"/>
  <c r="L40" i="55"/>
  <c r="CD39" i="55"/>
  <c r="CC39" i="55"/>
  <c r="CB39" i="55"/>
  <c r="CA39" i="55"/>
  <c r="BU39" i="55" a="1"/>
  <c r="BU39" i="55" s="1"/>
  <c r="BY39" i="55" s="1" a="1"/>
  <c r="BY39" i="55" s="1"/>
  <c r="AE39" i="55"/>
  <c r="W39" i="55"/>
  <c r="V39" i="55"/>
  <c r="S39" i="55"/>
  <c r="AC39" i="55" s="1"/>
  <c r="R39" i="55"/>
  <c r="Q39" i="55"/>
  <c r="AA39" i="55" s="1"/>
  <c r="P39" i="55"/>
  <c r="O39" i="55"/>
  <c r="M39" i="55"/>
  <c r="T39" i="55" s="1"/>
  <c r="U39" i="55" s="1"/>
  <c r="L39" i="55"/>
  <c r="CD38" i="55"/>
  <c r="CC38" i="55"/>
  <c r="CB38" i="55"/>
  <c r="CA38" i="55"/>
  <c r="BU38" i="55" a="1"/>
  <c r="BU38" i="55" s="1"/>
  <c r="BY38" i="55" s="1" a="1"/>
  <c r="BY38" i="55" s="1"/>
  <c r="AE38" i="55"/>
  <c r="R38" i="55"/>
  <c r="S38" i="55" s="1"/>
  <c r="AC38" i="55" s="1"/>
  <c r="Q38" i="55"/>
  <c r="P38" i="55"/>
  <c r="O38" i="55"/>
  <c r="M38" i="55"/>
  <c r="L38" i="55"/>
  <c r="CD37" i="55"/>
  <c r="CC37" i="55"/>
  <c r="CB37" i="55"/>
  <c r="CA37" i="55"/>
  <c r="BU37" i="55" a="1"/>
  <c r="BU37" i="55" s="1"/>
  <c r="BY37" i="55" s="1" a="1"/>
  <c r="BY37" i="55" s="1"/>
  <c r="AE37" i="55"/>
  <c r="Y37" i="55"/>
  <c r="T37" i="55"/>
  <c r="U37" i="55" s="1"/>
  <c r="S37" i="55"/>
  <c r="R37" i="55"/>
  <c r="Q37" i="55"/>
  <c r="AB37" i="55" s="1"/>
  <c r="P37" i="55"/>
  <c r="O37" i="55"/>
  <c r="M37" i="55"/>
  <c r="W37" i="55" s="1"/>
  <c r="L37" i="55"/>
  <c r="V37" i="55" s="1"/>
  <c r="X37" i="55" s="1"/>
  <c r="CD36" i="55"/>
  <c r="CC36" i="55"/>
  <c r="CB36" i="55"/>
  <c r="CA36" i="55"/>
  <c r="BU36" i="55" a="1"/>
  <c r="BU36" i="55" s="1"/>
  <c r="BY36" i="55" s="1" a="1"/>
  <c r="BY36" i="55" s="1"/>
  <c r="AE36" i="55"/>
  <c r="V36" i="55"/>
  <c r="T36" i="55"/>
  <c r="U36" i="55" s="1"/>
  <c r="S36" i="55"/>
  <c r="AC36" i="55" s="1"/>
  <c r="R36" i="55"/>
  <c r="Q36" i="55"/>
  <c r="P36" i="55"/>
  <c r="O36" i="55"/>
  <c r="M36" i="55"/>
  <c r="L36" i="55"/>
  <c r="CD35" i="55"/>
  <c r="CC35" i="55"/>
  <c r="CB35" i="55"/>
  <c r="CA35" i="55"/>
  <c r="BU35" i="55" a="1"/>
  <c r="BU35" i="55" s="1"/>
  <c r="BY35" i="55" s="1" a="1"/>
  <c r="BY35" i="55" s="1"/>
  <c r="AE35" i="55"/>
  <c r="X35" i="55"/>
  <c r="R35" i="55"/>
  <c r="Q35" i="55"/>
  <c r="AB35" i="55" s="1"/>
  <c r="P35" i="55"/>
  <c r="O35" i="55"/>
  <c r="M35" i="55"/>
  <c r="W35" i="55" s="1"/>
  <c r="L35" i="55"/>
  <c r="V35" i="55" s="1"/>
  <c r="CD34" i="55"/>
  <c r="CC34" i="55"/>
  <c r="CB34" i="55"/>
  <c r="CA34" i="55"/>
  <c r="BU34" i="55" a="1"/>
  <c r="BU34" i="55" s="1"/>
  <c r="BY34" i="55" s="1" a="1"/>
  <c r="BY34" i="55" s="1"/>
  <c r="AE34" i="55"/>
  <c r="AB34" i="55"/>
  <c r="X34" i="55"/>
  <c r="W34" i="55"/>
  <c r="R34" i="55"/>
  <c r="Q34" i="55"/>
  <c r="T34" i="55" s="1"/>
  <c r="U34" i="55" s="1"/>
  <c r="P34" i="55"/>
  <c r="O34" i="55"/>
  <c r="M34" i="55"/>
  <c r="L34" i="55"/>
  <c r="V34" i="55" s="1"/>
  <c r="CD33" i="55"/>
  <c r="CC33" i="55"/>
  <c r="CB33" i="55"/>
  <c r="CA33" i="55"/>
  <c r="BU33" i="55" a="1"/>
  <c r="BU33" i="55" s="1"/>
  <c r="BY33" i="55" s="1" a="1"/>
  <c r="BY33" i="55" s="1"/>
  <c r="AE33" i="55"/>
  <c r="S33" i="55"/>
  <c r="AC33" i="55" s="1"/>
  <c r="R33" i="55"/>
  <c r="Q33" i="55"/>
  <c r="AB33" i="55" s="1"/>
  <c r="P33" i="55"/>
  <c r="O33" i="55"/>
  <c r="M33" i="55"/>
  <c r="L33" i="55"/>
  <c r="CD32" i="55"/>
  <c r="CC32" i="55"/>
  <c r="CB32" i="55"/>
  <c r="CA32" i="55"/>
  <c r="BU32" i="55" a="1"/>
  <c r="BU32" i="55" s="1"/>
  <c r="BY32" i="55" s="1" a="1"/>
  <c r="BY32" i="55" s="1"/>
  <c r="AE32" i="55"/>
  <c r="S32" i="55"/>
  <c r="R32" i="55"/>
  <c r="Q32" i="55"/>
  <c r="Z32" i="55" s="1"/>
  <c r="P32" i="55"/>
  <c r="O32" i="55"/>
  <c r="M32" i="55"/>
  <c r="L32" i="55"/>
  <c r="V32" i="55" s="1"/>
  <c r="CD31" i="55"/>
  <c r="CC31" i="55"/>
  <c r="CB31" i="55"/>
  <c r="CA31" i="55"/>
  <c r="BU31" i="55" a="1"/>
  <c r="BU31" i="55" s="1"/>
  <c r="BY31" i="55" s="1" a="1"/>
  <c r="BY31" i="55" s="1"/>
  <c r="AE31" i="55"/>
  <c r="W31" i="55"/>
  <c r="V31" i="55"/>
  <c r="S31" i="55"/>
  <c r="R31" i="55"/>
  <c r="Q31" i="55"/>
  <c r="AA31" i="55" s="1"/>
  <c r="P31" i="55"/>
  <c r="O31" i="55"/>
  <c r="M31" i="55"/>
  <c r="L31" i="55"/>
  <c r="T31" i="55" s="1"/>
  <c r="U31" i="55" s="1"/>
  <c r="CD30" i="55"/>
  <c r="CC30" i="55"/>
  <c r="CB30" i="55"/>
  <c r="CA30" i="55"/>
  <c r="BU30" i="55" a="1"/>
  <c r="BU30" i="55" s="1"/>
  <c r="BY30" i="55" s="1" a="1"/>
  <c r="BY30" i="55" s="1"/>
  <c r="AE30" i="55"/>
  <c r="R30" i="55"/>
  <c r="S30" i="55" s="1"/>
  <c r="AC30" i="55" s="1"/>
  <c r="Q30" i="55"/>
  <c r="Z30" i="55" s="1"/>
  <c r="P30" i="55"/>
  <c r="O30" i="55"/>
  <c r="M30" i="55"/>
  <c r="L30" i="55"/>
  <c r="CD29" i="55"/>
  <c r="CC29" i="55"/>
  <c r="CB29" i="55"/>
  <c r="CA29" i="55"/>
  <c r="BU29" i="55" a="1"/>
  <c r="BU29" i="55" s="1"/>
  <c r="BY29" i="55" s="1" a="1"/>
  <c r="BY29" i="55" s="1"/>
  <c r="AE29" i="55"/>
  <c r="Y29" i="55"/>
  <c r="T29" i="55"/>
  <c r="U29" i="55" s="1"/>
  <c r="S29" i="55"/>
  <c r="AC29" i="55" s="1"/>
  <c r="R29" i="55"/>
  <c r="Q29" i="55"/>
  <c r="AB29" i="55" s="1"/>
  <c r="P29" i="55"/>
  <c r="O29" i="55"/>
  <c r="M29" i="55"/>
  <c r="W29" i="55" s="1"/>
  <c r="L29" i="55"/>
  <c r="V29" i="55" s="1"/>
  <c r="X29" i="55" s="1"/>
  <c r="CD28" i="55"/>
  <c r="CC28" i="55"/>
  <c r="CB28" i="55"/>
  <c r="CA28" i="55"/>
  <c r="BU28" i="55" a="1"/>
  <c r="BU28" i="55" s="1"/>
  <c r="BY28" i="55" s="1" a="1"/>
  <c r="BY28" i="55" s="1"/>
  <c r="AE28" i="55"/>
  <c r="V28" i="55"/>
  <c r="S28" i="55"/>
  <c r="AC28" i="55" s="1"/>
  <c r="R28" i="55"/>
  <c r="Q28" i="55"/>
  <c r="P28" i="55"/>
  <c r="O28" i="55"/>
  <c r="M28" i="55"/>
  <c r="T28" i="55" s="1"/>
  <c r="U28" i="55" s="1"/>
  <c r="L28" i="55"/>
  <c r="CD27" i="55"/>
  <c r="CC27" i="55"/>
  <c r="CB27" i="55"/>
  <c r="CA27" i="55"/>
  <c r="BU27" i="55" a="1"/>
  <c r="BU27" i="55" s="1"/>
  <c r="BY27" i="55" s="1" a="1"/>
  <c r="BY27" i="55" s="1"/>
  <c r="AE27" i="55"/>
  <c r="R27" i="55"/>
  <c r="AA27" i="55" s="1"/>
  <c r="Q27" i="55"/>
  <c r="P27" i="55"/>
  <c r="O27" i="55"/>
  <c r="M27" i="55"/>
  <c r="W27" i="55" s="1"/>
  <c r="L27" i="55"/>
  <c r="V27" i="55" s="1"/>
  <c r="X27" i="55" s="1"/>
  <c r="CD26" i="55"/>
  <c r="CC26" i="55"/>
  <c r="CB26" i="55"/>
  <c r="CA26" i="55"/>
  <c r="BU26" i="55" a="1"/>
  <c r="BU26" i="55" s="1"/>
  <c r="BY26" i="55" s="1" a="1"/>
  <c r="BY26" i="55" s="1"/>
  <c r="AE26" i="55"/>
  <c r="W26" i="55"/>
  <c r="R26" i="55"/>
  <c r="Q26" i="55"/>
  <c r="T26" i="55" s="1"/>
  <c r="U26" i="55" s="1"/>
  <c r="P26" i="55"/>
  <c r="O26" i="55"/>
  <c r="M26" i="55"/>
  <c r="L26" i="55"/>
  <c r="V26" i="55" s="1"/>
  <c r="X26" i="55" s="1"/>
  <c r="CD25" i="55"/>
  <c r="CC25" i="55"/>
  <c r="CB25" i="55"/>
  <c r="CA25" i="55"/>
  <c r="BU25" i="55" a="1"/>
  <c r="BU25" i="55" s="1"/>
  <c r="BY25" i="55" s="1" a="1"/>
  <c r="BY25" i="55" s="1"/>
  <c r="AE25" i="55"/>
  <c r="S25" i="55"/>
  <c r="R25" i="55"/>
  <c r="Q25" i="55"/>
  <c r="P25" i="55"/>
  <c r="O25" i="55"/>
  <c r="M25" i="55"/>
  <c r="L25" i="55"/>
  <c r="CD24" i="55"/>
  <c r="CC24" i="55"/>
  <c r="CB24" i="55"/>
  <c r="CA24" i="55"/>
  <c r="BU24" i="55" a="1"/>
  <c r="BU24" i="55" s="1"/>
  <c r="BY24" i="55" s="1" a="1"/>
  <c r="BY24" i="55" s="1"/>
  <c r="AE24" i="55"/>
  <c r="AC24" i="55"/>
  <c r="AB24" i="55"/>
  <c r="AA24" i="55"/>
  <c r="V24" i="55"/>
  <c r="S24" i="55"/>
  <c r="R24" i="55"/>
  <c r="Q24" i="55"/>
  <c r="Z24" i="55" s="1"/>
  <c r="P24" i="55"/>
  <c r="O24" i="55"/>
  <c r="M24" i="55"/>
  <c r="L24" i="55"/>
  <c r="CD23" i="55"/>
  <c r="CC23" i="55"/>
  <c r="CB23" i="55"/>
  <c r="CA23" i="55"/>
  <c r="BU23" i="55" a="1"/>
  <c r="BU23" i="55" s="1"/>
  <c r="BY23" i="55" s="1" a="1"/>
  <c r="BY23" i="55" s="1"/>
  <c r="AE23" i="55"/>
  <c r="AA23" i="55"/>
  <c r="Z23" i="55"/>
  <c r="W23" i="55"/>
  <c r="V23" i="55"/>
  <c r="X23" i="55" s="1"/>
  <c r="Y23" i="55" s="1"/>
  <c r="S23" i="55"/>
  <c r="R23" i="55"/>
  <c r="Q23" i="55"/>
  <c r="P23" i="55"/>
  <c r="O23" i="55"/>
  <c r="M23" i="55"/>
  <c r="L23" i="55"/>
  <c r="T23" i="55" s="1"/>
  <c r="U23" i="55" s="1"/>
  <c r="CD22" i="55"/>
  <c r="CC22" i="55"/>
  <c r="CB22" i="55"/>
  <c r="CA22" i="55"/>
  <c r="BU22" i="55" a="1"/>
  <c r="BU22" i="55" s="1"/>
  <c r="BY22" i="55" s="1" a="1"/>
  <c r="BY22" i="55" s="1"/>
  <c r="AE22" i="55"/>
  <c r="W22" i="55"/>
  <c r="R22" i="55"/>
  <c r="Q22" i="55"/>
  <c r="Z22" i="55" s="1"/>
  <c r="P22" i="55"/>
  <c r="O22" i="55"/>
  <c r="M22" i="55"/>
  <c r="L22" i="55"/>
  <c r="V22" i="55" s="1"/>
  <c r="CD21" i="55"/>
  <c r="CC21" i="55"/>
  <c r="CB21" i="55"/>
  <c r="CA21" i="55"/>
  <c r="BU21" i="55" a="1"/>
  <c r="BU21" i="55" s="1"/>
  <c r="BY21" i="55" s="1" a="1"/>
  <c r="BY21" i="55" s="1"/>
  <c r="AE21" i="55"/>
  <c r="W21" i="55"/>
  <c r="T21" i="55"/>
  <c r="U21" i="55" s="1"/>
  <c r="R21" i="55"/>
  <c r="Q21" i="55"/>
  <c r="AB21" i="55" s="1"/>
  <c r="P21" i="55"/>
  <c r="O21" i="55"/>
  <c r="M21" i="55"/>
  <c r="L21" i="55"/>
  <c r="V21" i="55" s="1"/>
  <c r="CD20" i="55"/>
  <c r="CC20" i="55"/>
  <c r="CB20" i="55"/>
  <c r="CA20" i="55"/>
  <c r="BU20" i="55" a="1"/>
  <c r="BU20" i="55" s="1"/>
  <c r="BY20" i="55" s="1" a="1"/>
  <c r="BY20" i="55" s="1"/>
  <c r="AE20" i="55"/>
  <c r="W20" i="55"/>
  <c r="V20" i="55"/>
  <c r="X20" i="55" s="1"/>
  <c r="Y20" i="55" s="1"/>
  <c r="T20" i="55"/>
  <c r="U20" i="55" s="1"/>
  <c r="S20" i="55"/>
  <c r="AC20" i="55" s="1"/>
  <c r="R20" i="55"/>
  <c r="Q20" i="55"/>
  <c r="AB20" i="55" s="1"/>
  <c r="P20" i="55"/>
  <c r="O20" i="55"/>
  <c r="M20" i="55"/>
  <c r="L20" i="55"/>
  <c r="CD19" i="55"/>
  <c r="CC19" i="55"/>
  <c r="CB19" i="55"/>
  <c r="CA19" i="55"/>
  <c r="BU19" i="55" a="1"/>
  <c r="BU19" i="55" s="1"/>
  <c r="BY19" i="55" s="1" a="1"/>
  <c r="BY19" i="55" s="1"/>
  <c r="AE19" i="55"/>
  <c r="W19" i="55"/>
  <c r="R19" i="55"/>
  <c r="Q19" i="55"/>
  <c r="AB19" i="55" s="1"/>
  <c r="P19" i="55"/>
  <c r="O19" i="55"/>
  <c r="M19" i="55"/>
  <c r="L19" i="55"/>
  <c r="V19" i="55" s="1"/>
  <c r="S19" i="55" s="1"/>
  <c r="CD18" i="55"/>
  <c r="CC18" i="55"/>
  <c r="CB18" i="55"/>
  <c r="CA18" i="55"/>
  <c r="BU18" i="55"/>
  <c r="BY18" i="55" s="1" a="1"/>
  <c r="BY18" i="55" s="1"/>
  <c r="BU18" i="55" a="1"/>
  <c r="AE18" i="55"/>
  <c r="AB18" i="55"/>
  <c r="W18" i="55"/>
  <c r="R18" i="55"/>
  <c r="Z18" i="55" s="1"/>
  <c r="Q18" i="55"/>
  <c r="T18" i="55" s="1"/>
  <c r="U18" i="55" s="1"/>
  <c r="P18" i="55"/>
  <c r="O18" i="55"/>
  <c r="M18" i="55"/>
  <c r="L18" i="55"/>
  <c r="AE17" i="55"/>
  <c r="R17" i="55"/>
  <c r="S17" i="55" s="1"/>
  <c r="AC17" i="55" s="1"/>
  <c r="Q17" i="55"/>
  <c r="P17" i="55"/>
  <c r="O17" i="55"/>
  <c r="M17" i="55"/>
  <c r="L17" i="55"/>
  <c r="AE16" i="55"/>
  <c r="AA16" i="55"/>
  <c r="S16" i="55"/>
  <c r="R16" i="55"/>
  <c r="AC16" i="55" s="1"/>
  <c r="Q16" i="55"/>
  <c r="Z16" i="55" s="1"/>
  <c r="P16" i="55"/>
  <c r="O16" i="55"/>
  <c r="M16" i="55"/>
  <c r="L16" i="55"/>
  <c r="AE15" i="55"/>
  <c r="W15" i="55"/>
  <c r="V15" i="55"/>
  <c r="T15" i="55"/>
  <c r="U15" i="55" s="1"/>
  <c r="R15" i="55"/>
  <c r="Q15" i="55"/>
  <c r="AB15" i="55" s="1"/>
  <c r="P15" i="55"/>
  <c r="O15" i="55"/>
  <c r="M15" i="55"/>
  <c r="L15" i="55"/>
  <c r="AE14" i="55"/>
  <c r="W14" i="55"/>
  <c r="R14" i="55"/>
  <c r="Q14" i="55"/>
  <c r="P14" i="55"/>
  <c r="O14" i="55"/>
  <c r="M14" i="55"/>
  <c r="L14" i="55"/>
  <c r="AE13" i="55"/>
  <c r="T13" i="55"/>
  <c r="U13" i="55" s="1"/>
  <c r="S13" i="55"/>
  <c r="R13" i="55"/>
  <c r="Q13" i="55"/>
  <c r="AB13" i="55" s="1"/>
  <c r="P13" i="55"/>
  <c r="O13" i="55"/>
  <c r="M13" i="55"/>
  <c r="W13" i="55" s="1"/>
  <c r="L13" i="55"/>
  <c r="V13" i="55" s="1"/>
  <c r="X13" i="55" s="1"/>
  <c r="Y13" i="55" s="1"/>
  <c r="AE12" i="55"/>
  <c r="V12" i="55"/>
  <c r="T12" i="55"/>
  <c r="U12" i="55" s="1"/>
  <c r="S12" i="55"/>
  <c r="R12" i="55"/>
  <c r="Q12" i="55"/>
  <c r="AB12" i="55" s="1"/>
  <c r="P12" i="55"/>
  <c r="O12" i="55"/>
  <c r="M12" i="55"/>
  <c r="L12" i="55"/>
  <c r="AE11" i="55"/>
  <c r="AA11" i="55"/>
  <c r="X11" i="55"/>
  <c r="Y11" i="55" s="1"/>
  <c r="W11" i="55"/>
  <c r="R11" i="55"/>
  <c r="Q11" i="55"/>
  <c r="AB11" i="55" s="1"/>
  <c r="P11" i="55"/>
  <c r="O11" i="55"/>
  <c r="M11" i="55"/>
  <c r="L11" i="55"/>
  <c r="V11" i="55" s="1"/>
  <c r="S11" i="55" s="1"/>
  <c r="AC11" i="55" s="1"/>
  <c r="BS10" i="55" a="1"/>
  <c r="BS10" i="55" s="1"/>
  <c r="BT10" i="55" s="1" a="1"/>
  <c r="BT10" i="55" s="1"/>
  <c r="AK4" i="55" s="1" a="1"/>
  <c r="AK4" i="55" s="1"/>
  <c r="BQ10" i="55" a="1"/>
  <c r="BQ10" i="55" s="1"/>
  <c r="BR10" i="55" s="1" a="1"/>
  <c r="AC32" i="55" l="1"/>
  <c r="CD12" i="55"/>
  <c r="CD17" i="55"/>
  <c r="CC12" i="55"/>
  <c r="CB13" i="55"/>
  <c r="CC17" i="55"/>
  <c r="CB12" i="55"/>
  <c r="CB17" i="55"/>
  <c r="CD13" i="55"/>
  <c r="CA12" i="55"/>
  <c r="CA17" i="55"/>
  <c r="CC13" i="55"/>
  <c r="CA13" i="55"/>
  <c r="CB16" i="55"/>
  <c r="CD14" i="55"/>
  <c r="CD15" i="55"/>
  <c r="CB14" i="55"/>
  <c r="CA16" i="55"/>
  <c r="CC16" i="55"/>
  <c r="CD16" i="55"/>
  <c r="CB15" i="55"/>
  <c r="CA15" i="55"/>
  <c r="CA14" i="55"/>
  <c r="CC15" i="55"/>
  <c r="CC14" i="55"/>
  <c r="BU16" i="55" a="1"/>
  <c r="BU16" i="55" s="1"/>
  <c r="BY16" i="55" s="1" a="1"/>
  <c r="BY16" i="55" s="1"/>
  <c r="BU17" i="55" a="1"/>
  <c r="BU17" i="55" s="1"/>
  <c r="BY17" i="55" s="1" a="1"/>
  <c r="BY17" i="55" s="1"/>
  <c r="BU15" i="55" a="1"/>
  <c r="BU15" i="55" s="1"/>
  <c r="BY15" i="55" s="1" a="1"/>
  <c r="BY15" i="55" s="1"/>
  <c r="BU12" i="55" a="1"/>
  <c r="BU12" i="55" s="1"/>
  <c r="BY12" i="55" s="1" a="1"/>
  <c r="BY12" i="55" s="1"/>
  <c r="BU13" i="55" a="1"/>
  <c r="BU13" i="55" s="1"/>
  <c r="BY13" i="55" s="1" a="1"/>
  <c r="BY13" i="55" s="1"/>
  <c r="BU14" i="55" a="1"/>
  <c r="BU14" i="55" s="1"/>
  <c r="BY14" i="55" s="1" a="1"/>
  <c r="BY14" i="55" s="1"/>
  <c r="AC41" i="55"/>
  <c r="AA104" i="55"/>
  <c r="AC121" i="55"/>
  <c r="AC168" i="55"/>
  <c r="Z182" i="55"/>
  <c r="AC239" i="55"/>
  <c r="AC31" i="55"/>
  <c r="AC55" i="55"/>
  <c r="AA62" i="55"/>
  <c r="AC104" i="55"/>
  <c r="AB151" i="55"/>
  <c r="AC170" i="55"/>
  <c r="AC12" i="55"/>
  <c r="AC23" i="55"/>
  <c r="Z55" i="55"/>
  <c r="AA100" i="55"/>
  <c r="AA112" i="55"/>
  <c r="AA125" i="55"/>
  <c r="AA141" i="55"/>
  <c r="Z150" i="55"/>
  <c r="AC208" i="55"/>
  <c r="AA228" i="55"/>
  <c r="AB155" i="55"/>
  <c r="AC13" i="55"/>
  <c r="AA35" i="55"/>
  <c r="AC37" i="55"/>
  <c r="Z41" i="55"/>
  <c r="AA55" i="55"/>
  <c r="AA68" i="55"/>
  <c r="Z87" i="55"/>
  <c r="AC97" i="55"/>
  <c r="AC106" i="55"/>
  <c r="AA108" i="55"/>
  <c r="AC112" i="55"/>
  <c r="AA120" i="55"/>
  <c r="AA128" i="55"/>
  <c r="AA147" i="55"/>
  <c r="Z172" i="55"/>
  <c r="AC177" i="55"/>
  <c r="Z189" i="55"/>
  <c r="AC192" i="55"/>
  <c r="Z220" i="55"/>
  <c r="Z247" i="55"/>
  <c r="AA19" i="55"/>
  <c r="Z29" i="55"/>
  <c r="Z31" i="55"/>
  <c r="AA32" i="55"/>
  <c r="AA40" i="55"/>
  <c r="AA87" i="55"/>
  <c r="AC103" i="55"/>
  <c r="AB143" i="55"/>
  <c r="AB147" i="55"/>
  <c r="Z157" i="55"/>
  <c r="AA172" i="55"/>
  <c r="AB175" i="55"/>
  <c r="AA182" i="55"/>
  <c r="Z223" i="55"/>
  <c r="Z243" i="55"/>
  <c r="AC247" i="55"/>
  <c r="Z13" i="55"/>
  <c r="Z15" i="55"/>
  <c r="Z21" i="55"/>
  <c r="AB26" i="55"/>
  <c r="AA29" i="55"/>
  <c r="AB32" i="55"/>
  <c r="Z39" i="55"/>
  <c r="AC47" i="55"/>
  <c r="AC50" i="55"/>
  <c r="Z80" i="55"/>
  <c r="AC135" i="55"/>
  <c r="Z138" i="55"/>
  <c r="AB172" i="55"/>
  <c r="Z205" i="55"/>
  <c r="AB207" i="55"/>
  <c r="AA243" i="55"/>
  <c r="AA13" i="55"/>
  <c r="AA15" i="55"/>
  <c r="AA21" i="55"/>
  <c r="Z37" i="55"/>
  <c r="AC80" i="55"/>
  <c r="Z103" i="55"/>
  <c r="Z167" i="55"/>
  <c r="Z191" i="55"/>
  <c r="Z197" i="55"/>
  <c r="AB199" i="55"/>
  <c r="Z212" i="55"/>
  <c r="Z215" i="55"/>
  <c r="AA238" i="55"/>
  <c r="AB243" i="55"/>
  <c r="AC25" i="55"/>
  <c r="AA37" i="55"/>
  <c r="Z204" i="55"/>
  <c r="Z57" i="55"/>
  <c r="AC49" i="55"/>
  <c r="Z70" i="55"/>
  <c r="AA102" i="55"/>
  <c r="Z111" i="55"/>
  <c r="AB133" i="55"/>
  <c r="AC161" i="55"/>
  <c r="AA166" i="55"/>
  <c r="Z214" i="55"/>
  <c r="Z230" i="55"/>
  <c r="AA237" i="55"/>
  <c r="Z110" i="55"/>
  <c r="AA111" i="55"/>
  <c r="Z119" i="55"/>
  <c r="Z127" i="55"/>
  <c r="Z156" i="55"/>
  <c r="AA188" i="55"/>
  <c r="Z196" i="55"/>
  <c r="Z219" i="55"/>
  <c r="AC222" i="55"/>
  <c r="Z236" i="55"/>
  <c r="Z125" i="55"/>
  <c r="AC95" i="55"/>
  <c r="Z101" i="55"/>
  <c r="AB104" i="55"/>
  <c r="AA156" i="55"/>
  <c r="AA196" i="55"/>
  <c r="AC231" i="55"/>
  <c r="AA236" i="55"/>
  <c r="AA46" i="55"/>
  <c r="AB68" i="55"/>
  <c r="AB94" i="55"/>
  <c r="AB100" i="55"/>
  <c r="AA101" i="55"/>
  <c r="AB162" i="55"/>
  <c r="Z165" i="55"/>
  <c r="AC19" i="55"/>
  <c r="AB101" i="55"/>
  <c r="AB112" i="55"/>
  <c r="AB220" i="55"/>
  <c r="BR10" i="55"/>
  <c r="AK5" i="55" s="1" a="1"/>
  <c r="AK5" i="55" s="1"/>
  <c r="BU11" i="55" a="1"/>
  <c r="BU11" i="55" s="1"/>
  <c r="BY11" i="55" s="1" a="1"/>
  <c r="BY11" i="55" s="1"/>
  <c r="AB78" i="55"/>
  <c r="Z78" i="55"/>
  <c r="W78" i="55"/>
  <c r="V78" i="55"/>
  <c r="X78" i="55" s="1"/>
  <c r="Y78" i="55" s="1"/>
  <c r="T78" i="55"/>
  <c r="U78" i="55" s="1"/>
  <c r="AA78" i="55"/>
  <c r="AB76" i="55"/>
  <c r="AA76" i="55"/>
  <c r="Z76" i="55"/>
  <c r="W76" i="55"/>
  <c r="V76" i="55"/>
  <c r="T76" i="55"/>
  <c r="U76" i="55" s="1"/>
  <c r="AA82" i="55"/>
  <c r="W82" i="55"/>
  <c r="AB82" i="55"/>
  <c r="Z82" i="55"/>
  <c r="V82" i="55"/>
  <c r="X82" i="55" s="1"/>
  <c r="Y82" i="55" s="1"/>
  <c r="T82" i="55"/>
  <c r="U82" i="55" s="1"/>
  <c r="AA59" i="55"/>
  <c r="Z59" i="55"/>
  <c r="W59" i="55"/>
  <c r="V59" i="55"/>
  <c r="X59" i="55" s="1"/>
  <c r="Y59" i="55" s="1"/>
  <c r="T59" i="55"/>
  <c r="U59" i="55" s="1"/>
  <c r="AB59" i="55"/>
  <c r="W74" i="55"/>
  <c r="AA74" i="55"/>
  <c r="Z74" i="55"/>
  <c r="V74" i="55"/>
  <c r="T74" i="55"/>
  <c r="U74" i="55" s="1"/>
  <c r="AB241" i="55"/>
  <c r="AA241" i="55"/>
  <c r="Z241" i="55"/>
  <c r="V241" i="55"/>
  <c r="T241" i="55"/>
  <c r="U241" i="55" s="1"/>
  <c r="AB16" i="55"/>
  <c r="V16" i="55"/>
  <c r="AB44" i="55"/>
  <c r="AA44" i="55"/>
  <c r="W44" i="55"/>
  <c r="T44" i="55"/>
  <c r="U44" i="55" s="1"/>
  <c r="Z44" i="55"/>
  <c r="AB40" i="55"/>
  <c r="V40" i="55"/>
  <c r="S56" i="55"/>
  <c r="AC56" i="55" s="1"/>
  <c r="Z56" i="55"/>
  <c r="AB74" i="55"/>
  <c r="AB14" i="55"/>
  <c r="AA14" i="55"/>
  <c r="T14" i="55"/>
  <c r="U14" i="55" s="1"/>
  <c r="Z14" i="55"/>
  <c r="AC127" i="55"/>
  <c r="Y127" i="55"/>
  <c r="AB38" i="55"/>
  <c r="AA38" i="55"/>
  <c r="W38" i="55"/>
  <c r="T38" i="55"/>
  <c r="U38" i="55" s="1"/>
  <c r="Z38" i="55"/>
  <c r="X52" i="55"/>
  <c r="Y52" i="55" s="1"/>
  <c r="AB122" i="55"/>
  <c r="AA122" i="55"/>
  <c r="W122" i="55"/>
  <c r="V122" i="55"/>
  <c r="T122" i="55"/>
  <c r="U122" i="55" s="1"/>
  <c r="Z122" i="55"/>
  <c r="AB90" i="55"/>
  <c r="AA90" i="55"/>
  <c r="W90" i="55"/>
  <c r="Z90" i="55"/>
  <c r="V90" i="55"/>
  <c r="X90" i="55" s="1"/>
  <c r="Y90" i="55" s="1"/>
  <c r="T90" i="55"/>
  <c r="U90" i="55" s="1"/>
  <c r="T86" i="55"/>
  <c r="U86" i="55" s="1"/>
  <c r="AB86" i="55"/>
  <c r="V86" i="55"/>
  <c r="X86" i="55" s="1"/>
  <c r="Y86" i="55" s="1"/>
  <c r="AB22" i="55"/>
  <c r="AA22" i="55"/>
  <c r="T22" i="55"/>
  <c r="U22" i="55" s="1"/>
  <c r="Z72" i="55"/>
  <c r="W72" i="55"/>
  <c r="V117" i="55"/>
  <c r="X117" i="55" s="1"/>
  <c r="Y117" i="55" s="1"/>
  <c r="AB117" i="55"/>
  <c r="AB132" i="55"/>
  <c r="V18" i="55"/>
  <c r="X42" i="55"/>
  <c r="Y42" i="55" s="1"/>
  <c r="AB115" i="55"/>
  <c r="AA115" i="55"/>
  <c r="Z115" i="55"/>
  <c r="W115" i="55"/>
  <c r="T115" i="55"/>
  <c r="U115" i="55" s="1"/>
  <c r="V125" i="55"/>
  <c r="X125" i="55" s="1"/>
  <c r="Y125" i="55" s="1"/>
  <c r="AB125" i="55"/>
  <c r="AB174" i="55"/>
  <c r="W174" i="55"/>
  <c r="T174" i="55"/>
  <c r="U174" i="55" s="1"/>
  <c r="AA25" i="55"/>
  <c r="Z25" i="55"/>
  <c r="W25" i="55"/>
  <c r="V25" i="55"/>
  <c r="T25" i="55"/>
  <c r="U25" i="55" s="1"/>
  <c r="S94" i="55"/>
  <c r="AC94" i="55" s="1"/>
  <c r="AA94" i="55"/>
  <c r="Z94" i="55"/>
  <c r="W94" i="55"/>
  <c r="AB106" i="55"/>
  <c r="AA106" i="55"/>
  <c r="W106" i="55"/>
  <c r="V106" i="55"/>
  <c r="X106" i="55" s="1"/>
  <c r="Y106" i="55" s="1"/>
  <c r="Z106" i="55"/>
  <c r="T106" i="55"/>
  <c r="U106" i="55" s="1"/>
  <c r="W130" i="55"/>
  <c r="AB130" i="55"/>
  <c r="Z130" i="55"/>
  <c r="V130" i="55"/>
  <c r="X130" i="55" s="1"/>
  <c r="Y130" i="55" s="1"/>
  <c r="T130" i="55"/>
  <c r="U130" i="55" s="1"/>
  <c r="AA130" i="55"/>
  <c r="S15" i="55"/>
  <c r="AC15" i="55" s="1"/>
  <c r="X15" i="55"/>
  <c r="X24" i="55"/>
  <c r="Y24" i="55" s="1"/>
  <c r="S26" i="55"/>
  <c r="AC26" i="55" s="1"/>
  <c r="Z26" i="55"/>
  <c r="AB28" i="55"/>
  <c r="V30" i="55"/>
  <c r="X39" i="55"/>
  <c r="Y39" i="55" s="1"/>
  <c r="X41" i="55"/>
  <c r="Y41" i="55" s="1"/>
  <c r="V46" i="55"/>
  <c r="W64" i="55"/>
  <c r="X64" i="55" s="1"/>
  <c r="Y64" i="55" s="1"/>
  <c r="X68" i="55"/>
  <c r="Y68" i="55" s="1"/>
  <c r="S71" i="55"/>
  <c r="AC71" i="55" s="1"/>
  <c r="AA71" i="55"/>
  <c r="Z71" i="55"/>
  <c r="W71" i="55"/>
  <c r="V71" i="55"/>
  <c r="X71" i="55" s="1"/>
  <c r="Y71" i="55" s="1"/>
  <c r="AB79" i="55"/>
  <c r="W79" i="55"/>
  <c r="T79" i="55"/>
  <c r="U79" i="55" s="1"/>
  <c r="V93" i="55"/>
  <c r="X93" i="55" s="1"/>
  <c r="Y93" i="55" s="1"/>
  <c r="AB93" i="55"/>
  <c r="T93" i="55"/>
  <c r="U93" i="55" s="1"/>
  <c r="X166" i="55"/>
  <c r="AB52" i="55"/>
  <c r="AA52" i="55"/>
  <c r="W52" i="55"/>
  <c r="T52" i="55"/>
  <c r="U52" i="55" s="1"/>
  <c r="AB58" i="55"/>
  <c r="V146" i="55"/>
  <c r="X146" i="55" s="1"/>
  <c r="S146" i="55"/>
  <c r="AC146" i="55" s="1"/>
  <c r="AA17" i="55"/>
  <c r="Z17" i="55"/>
  <c r="W17" i="55"/>
  <c r="V17" i="55"/>
  <c r="X17" i="55" s="1"/>
  <c r="Y17" i="55" s="1"/>
  <c r="T17" i="55"/>
  <c r="U17" i="55" s="1"/>
  <c r="AB25" i="55"/>
  <c r="AB27" i="55"/>
  <c r="AB73" i="55"/>
  <c r="AA73" i="55"/>
  <c r="Z73" i="55"/>
  <c r="W73" i="55"/>
  <c r="V73" i="55"/>
  <c r="X73" i="55" s="1"/>
  <c r="Y73" i="55" s="1"/>
  <c r="T73" i="55"/>
  <c r="U73" i="55" s="1"/>
  <c r="AB116" i="55"/>
  <c r="V116" i="55"/>
  <c r="AB123" i="55"/>
  <c r="AA123" i="55"/>
  <c r="Z123" i="55"/>
  <c r="W123" i="55"/>
  <c r="T123" i="55"/>
  <c r="U123" i="55" s="1"/>
  <c r="AA75" i="55"/>
  <c r="AB75" i="55"/>
  <c r="Z75" i="55"/>
  <c r="W75" i="55"/>
  <c r="V75" i="55"/>
  <c r="X75" i="55" s="1"/>
  <c r="Y75" i="55" s="1"/>
  <c r="T75" i="55"/>
  <c r="U75" i="55" s="1"/>
  <c r="X21" i="55"/>
  <c r="Y21" i="55" s="1"/>
  <c r="S21" i="55"/>
  <c r="AC21" i="55" s="1"/>
  <c r="AB30" i="55"/>
  <c r="AA30" i="55"/>
  <c r="W30" i="55"/>
  <c r="T30" i="55"/>
  <c r="U30" i="55" s="1"/>
  <c r="AA43" i="55"/>
  <c r="Z43" i="55"/>
  <c r="W43" i="55"/>
  <c r="V43" i="55"/>
  <c r="T43" i="55"/>
  <c r="U43" i="55" s="1"/>
  <c r="AA77" i="55"/>
  <c r="Z77" i="55"/>
  <c r="V77" i="55"/>
  <c r="X77" i="55" s="1"/>
  <c r="S77" i="55"/>
  <c r="AC77" i="55" s="1"/>
  <c r="AA81" i="55"/>
  <c r="Z81" i="55"/>
  <c r="AB81" i="55"/>
  <c r="W81" i="55"/>
  <c r="V81" i="55"/>
  <c r="X81" i="55" s="1"/>
  <c r="Y81" i="55" s="1"/>
  <c r="T81" i="55"/>
  <c r="U81" i="55" s="1"/>
  <c r="AB88" i="55"/>
  <c r="W88" i="55"/>
  <c r="X88" i="55" s="1"/>
  <c r="Y88" i="55" s="1"/>
  <c r="T88" i="55"/>
  <c r="U88" i="55" s="1"/>
  <c r="X97" i="55"/>
  <c r="Y97" i="55" s="1"/>
  <c r="W150" i="55"/>
  <c r="T150" i="55"/>
  <c r="U150" i="55" s="1"/>
  <c r="AB150" i="55"/>
  <c r="AB17" i="55"/>
  <c r="AB45" i="55"/>
  <c r="X47" i="55"/>
  <c r="Y47" i="55" s="1"/>
  <c r="AB60" i="55"/>
  <c r="AA60" i="55"/>
  <c r="W60" i="55"/>
  <c r="X60" i="55" s="1"/>
  <c r="Y60" i="55" s="1"/>
  <c r="T60" i="55"/>
  <c r="U60" i="55" s="1"/>
  <c r="X67" i="55"/>
  <c r="Y67" i="55" s="1"/>
  <c r="AB72" i="55"/>
  <c r="V72" i="55"/>
  <c r="T125" i="55"/>
  <c r="U125" i="55" s="1"/>
  <c r="AB153" i="55"/>
  <c r="AA153" i="55"/>
  <c r="Z153" i="55"/>
  <c r="W153" i="55"/>
  <c r="T153" i="55"/>
  <c r="U153" i="55" s="1"/>
  <c r="V153" i="55"/>
  <c r="X153" i="55" s="1"/>
  <c r="Y153" i="55" s="1"/>
  <c r="Z207" i="55"/>
  <c r="W207" i="55"/>
  <c r="V207" i="55"/>
  <c r="X207" i="55" s="1"/>
  <c r="Y207" i="55" s="1"/>
  <c r="S207" i="55"/>
  <c r="AC207" i="55" s="1"/>
  <c r="X22" i="55"/>
  <c r="S22" i="55"/>
  <c r="AC22" i="55" s="1"/>
  <c r="V56" i="55"/>
  <c r="X56" i="55" s="1"/>
  <c r="Y56" i="55" s="1"/>
  <c r="AB124" i="55"/>
  <c r="V124" i="55"/>
  <c r="AB131" i="55"/>
  <c r="Z131" i="55"/>
  <c r="V131" i="55"/>
  <c r="T131" i="55"/>
  <c r="U131" i="55" s="1"/>
  <c r="AA131" i="55"/>
  <c r="S180" i="55"/>
  <c r="AC180" i="55" s="1"/>
  <c r="AA180" i="55"/>
  <c r="Z180" i="55"/>
  <c r="Z199" i="55"/>
  <c r="W199" i="55"/>
  <c r="V199" i="55"/>
  <c r="X199" i="55" s="1"/>
  <c r="S199" i="55"/>
  <c r="AC199" i="55" s="1"/>
  <c r="X31" i="55"/>
  <c r="Y31" i="55" s="1"/>
  <c r="AB43" i="55"/>
  <c r="S48" i="55"/>
  <c r="AC48" i="55" s="1"/>
  <c r="Z48" i="55"/>
  <c r="Z60" i="55"/>
  <c r="T70" i="55"/>
  <c r="U70" i="55" s="1"/>
  <c r="AB114" i="55"/>
  <c r="AA114" i="55"/>
  <c r="W114" i="55"/>
  <c r="V114" i="55"/>
  <c r="X114" i="55" s="1"/>
  <c r="Y114" i="55" s="1"/>
  <c r="T114" i="55"/>
  <c r="U114" i="55" s="1"/>
  <c r="Z114" i="55"/>
  <c r="V14" i="55"/>
  <c r="X19" i="55"/>
  <c r="Y19" i="55" s="1"/>
  <c r="AA33" i="55"/>
  <c r="Z33" i="55"/>
  <c r="W33" i="55"/>
  <c r="V33" i="55"/>
  <c r="X33" i="55" s="1"/>
  <c r="Y33" i="55" s="1"/>
  <c r="T33" i="55"/>
  <c r="U33" i="55" s="1"/>
  <c r="AA51" i="55"/>
  <c r="Z51" i="55"/>
  <c r="W51" i="55"/>
  <c r="V51" i="55"/>
  <c r="X51" i="55" s="1"/>
  <c r="Y51" i="55" s="1"/>
  <c r="T51" i="55"/>
  <c r="U51" i="55" s="1"/>
  <c r="X70" i="55"/>
  <c r="Y70" i="55" s="1"/>
  <c r="AB80" i="55"/>
  <c r="W80" i="55"/>
  <c r="T80" i="55"/>
  <c r="U80" i="55" s="1"/>
  <c r="AB185" i="55"/>
  <c r="AA185" i="55"/>
  <c r="Z185" i="55"/>
  <c r="W185" i="55"/>
  <c r="T185" i="55"/>
  <c r="U185" i="55" s="1"/>
  <c r="V185" i="55"/>
  <c r="Y190" i="55"/>
  <c r="S34" i="55"/>
  <c r="Z34" i="55"/>
  <c r="AB36" i="55"/>
  <c r="V38" i="55"/>
  <c r="X38" i="55" s="1"/>
  <c r="Y38" i="55" s="1"/>
  <c r="AB42" i="55"/>
  <c r="V44" i="55"/>
  <c r="AB53" i="55"/>
  <c r="X55" i="55"/>
  <c r="Y55" i="55" s="1"/>
  <c r="V84" i="55"/>
  <c r="Z64" i="55"/>
  <c r="AA89" i="55"/>
  <c r="Z89" i="55"/>
  <c r="AA145" i="55"/>
  <c r="Z145" i="55"/>
  <c r="W145" i="55"/>
  <c r="AB145" i="55"/>
  <c r="V145" i="55"/>
  <c r="X145" i="55" s="1"/>
  <c r="Y145" i="55" s="1"/>
  <c r="T145" i="55"/>
  <c r="U145" i="55" s="1"/>
  <c r="W12" i="55"/>
  <c r="X12" i="55" s="1"/>
  <c r="Y12" i="55" s="1"/>
  <c r="AA18" i="55"/>
  <c r="AA26" i="55"/>
  <c r="W28" i="55"/>
  <c r="X28" i="55" s="1"/>
  <c r="Y28" i="55" s="1"/>
  <c r="AA34" i="55"/>
  <c r="W36" i="55"/>
  <c r="X36" i="55" s="1"/>
  <c r="Y36" i="55" s="1"/>
  <c r="W42" i="55"/>
  <c r="AA48" i="55"/>
  <c r="W50" i="55"/>
  <c r="X50" i="55" s="1"/>
  <c r="Y50" i="55" s="1"/>
  <c r="AA56" i="55"/>
  <c r="W58" i="55"/>
  <c r="X58" i="55" s="1"/>
  <c r="Y58" i="55" s="1"/>
  <c r="AA64" i="55"/>
  <c r="Z68" i="55"/>
  <c r="W93" i="55"/>
  <c r="W97" i="55"/>
  <c r="V102" i="55"/>
  <c r="AA105" i="55"/>
  <c r="Z105" i="55"/>
  <c r="W105" i="55"/>
  <c r="Z135" i="55"/>
  <c r="W135" i="55"/>
  <c r="V135" i="55"/>
  <c r="X135" i="55" s="1"/>
  <c r="Y135" i="55" s="1"/>
  <c r="T140" i="55"/>
  <c r="U140" i="55" s="1"/>
  <c r="AB140" i="55"/>
  <c r="V140" i="55"/>
  <c r="X140" i="55" s="1"/>
  <c r="Y140" i="55" s="1"/>
  <c r="T149" i="55"/>
  <c r="U149" i="55" s="1"/>
  <c r="AB149" i="55"/>
  <c r="V149" i="55"/>
  <c r="X149" i="55" s="1"/>
  <c r="Y149" i="55" s="1"/>
  <c r="AB160" i="55"/>
  <c r="AA160" i="55"/>
  <c r="V160" i="55"/>
  <c r="X160" i="55" s="1"/>
  <c r="Y160" i="55" s="1"/>
  <c r="Z160" i="55"/>
  <c r="W160" i="55"/>
  <c r="T160" i="55"/>
  <c r="U160" i="55" s="1"/>
  <c r="AB225" i="55"/>
  <c r="AA225" i="55"/>
  <c r="Z225" i="55"/>
  <c r="W225" i="55"/>
  <c r="V225" i="55"/>
  <c r="X225" i="55" s="1"/>
  <c r="Y225" i="55" s="1"/>
  <c r="T225" i="55"/>
  <c r="U225" i="55" s="1"/>
  <c r="S238" i="55"/>
  <c r="AC238" i="55" s="1"/>
  <c r="X238" i="55"/>
  <c r="Y238" i="55" s="1"/>
  <c r="AB48" i="55"/>
  <c r="AB56" i="55"/>
  <c r="AB64" i="55"/>
  <c r="X95" i="55"/>
  <c r="Y95" i="55" s="1"/>
  <c r="AB109" i="55"/>
  <c r="S132" i="55"/>
  <c r="AC132" i="55" s="1"/>
  <c r="AA132" i="55"/>
  <c r="Z132" i="55"/>
  <c r="V132" i="55"/>
  <c r="X132" i="55" s="1"/>
  <c r="Y132" i="55" s="1"/>
  <c r="X150" i="55"/>
  <c r="Y150" i="55" s="1"/>
  <c r="S27" i="55"/>
  <c r="AC27" i="55" s="1"/>
  <c r="S35" i="55"/>
  <c r="AC35" i="55" s="1"/>
  <c r="S45" i="55"/>
  <c r="AC45" i="55" s="1"/>
  <c r="S53" i="55"/>
  <c r="AC53" i="55" s="1"/>
  <c r="S61" i="55"/>
  <c r="AC61" i="55" s="1"/>
  <c r="T89" i="55"/>
  <c r="U89" i="55" s="1"/>
  <c r="V107" i="55"/>
  <c r="X107" i="55" s="1"/>
  <c r="Y107" i="55" s="1"/>
  <c r="T173" i="55"/>
  <c r="U173" i="55" s="1"/>
  <c r="AB173" i="55"/>
  <c r="V173" i="55"/>
  <c r="X173" i="55" s="1"/>
  <c r="Y173" i="55" s="1"/>
  <c r="X189" i="55"/>
  <c r="Y189" i="55" s="1"/>
  <c r="V194" i="55"/>
  <c r="Y198" i="55"/>
  <c r="S237" i="55"/>
  <c r="AC237" i="55" s="1"/>
  <c r="X237" i="55"/>
  <c r="Y237" i="55" s="1"/>
  <c r="T11" i="55"/>
  <c r="U11" i="55" s="1"/>
  <c r="Z12" i="55"/>
  <c r="T19" i="55"/>
  <c r="U19" i="55" s="1"/>
  <c r="Z20" i="55"/>
  <c r="AB23" i="55"/>
  <c r="T27" i="55"/>
  <c r="U27" i="55" s="1"/>
  <c r="Z28" i="55"/>
  <c r="AB31" i="55"/>
  <c r="T35" i="55"/>
  <c r="U35" i="55" s="1"/>
  <c r="Z36" i="55"/>
  <c r="AB39" i="55"/>
  <c r="AB41" i="55"/>
  <c r="Z42" i="55"/>
  <c r="T45" i="55"/>
  <c r="U45" i="55" s="1"/>
  <c r="Z50" i="55"/>
  <c r="T53" i="55"/>
  <c r="U53" i="55" s="1"/>
  <c r="Z58" i="55"/>
  <c r="T61" i="55"/>
  <c r="U61" i="55" s="1"/>
  <c r="AA70" i="55"/>
  <c r="V79" i="55"/>
  <c r="X79" i="55" s="1"/>
  <c r="Y79" i="55" s="1"/>
  <c r="W85" i="55"/>
  <c r="X85" i="55" s="1"/>
  <c r="Y85" i="55" s="1"/>
  <c r="AB99" i="55"/>
  <c r="AA99" i="55"/>
  <c r="Z99" i="55"/>
  <c r="W99" i="55"/>
  <c r="X99" i="55" s="1"/>
  <c r="Y99" i="55" s="1"/>
  <c r="T99" i="55"/>
  <c r="U99" i="55" s="1"/>
  <c r="X101" i="55"/>
  <c r="Y101" i="55" s="1"/>
  <c r="T105" i="55"/>
  <c r="U105" i="55" s="1"/>
  <c r="AA113" i="55"/>
  <c r="Z113" i="55"/>
  <c r="W113" i="55"/>
  <c r="V113" i="55"/>
  <c r="X113" i="55" s="1"/>
  <c r="Y113" i="55" s="1"/>
  <c r="V115" i="55"/>
  <c r="X115" i="55" s="1"/>
  <c r="Y115" i="55" s="1"/>
  <c r="AA121" i="55"/>
  <c r="Z121" i="55"/>
  <c r="W121" i="55"/>
  <c r="V121" i="55"/>
  <c r="V123" i="55"/>
  <c r="X123" i="55" s="1"/>
  <c r="Y123" i="55" s="1"/>
  <c r="AA129" i="55"/>
  <c r="Z129" i="55"/>
  <c r="W129" i="55"/>
  <c r="V129" i="55"/>
  <c r="X129" i="55" s="1"/>
  <c r="Y129" i="55" s="1"/>
  <c r="X174" i="55"/>
  <c r="AA12" i="55"/>
  <c r="AA20" i="55"/>
  <c r="AA28" i="55"/>
  <c r="AA36" i="55"/>
  <c r="AA42" i="55"/>
  <c r="AA50" i="55"/>
  <c r="AA58" i="55"/>
  <c r="V80" i="55"/>
  <c r="X80" i="55" s="1"/>
  <c r="Y80" i="55" s="1"/>
  <c r="V89" i="55"/>
  <c r="V110" i="55"/>
  <c r="AB142" i="55"/>
  <c r="W142" i="55"/>
  <c r="T142" i="55"/>
  <c r="U142" i="55" s="1"/>
  <c r="S164" i="55"/>
  <c r="AC164" i="55" s="1"/>
  <c r="AA164" i="55"/>
  <c r="Z164" i="55"/>
  <c r="X170" i="55"/>
  <c r="Y170" i="55" s="1"/>
  <c r="AB176" i="55"/>
  <c r="AA176" i="55"/>
  <c r="W176" i="55"/>
  <c r="V176" i="55"/>
  <c r="X176" i="55" s="1"/>
  <c r="Y176" i="55" s="1"/>
  <c r="Z176" i="55"/>
  <c r="T176" i="55"/>
  <c r="U176" i="55" s="1"/>
  <c r="V188" i="55"/>
  <c r="X188" i="55" s="1"/>
  <c r="Y188" i="55" s="1"/>
  <c r="T188" i="55"/>
  <c r="U188" i="55" s="1"/>
  <c r="AB188" i="55"/>
  <c r="X222" i="55"/>
  <c r="Y222" i="55" s="1"/>
  <c r="T16" i="55"/>
  <c r="U16" i="55" s="1"/>
  <c r="T24" i="55"/>
  <c r="U24" i="55" s="1"/>
  <c r="T32" i="55"/>
  <c r="U32" i="55" s="1"/>
  <c r="T40" i="55"/>
  <c r="U40" i="55" s="1"/>
  <c r="T46" i="55"/>
  <c r="U46" i="55" s="1"/>
  <c r="T54" i="55"/>
  <c r="U54" i="55" s="1"/>
  <c r="T62" i="55"/>
  <c r="U62" i="55" s="1"/>
  <c r="V83" i="55"/>
  <c r="X83" i="55" s="1"/>
  <c r="Y83" i="55" s="1"/>
  <c r="T85" i="55"/>
  <c r="U85" i="55" s="1"/>
  <c r="W89" i="55"/>
  <c r="V91" i="55"/>
  <c r="Z92" i="55"/>
  <c r="W92" i="55"/>
  <c r="X92" i="55" s="1"/>
  <c r="Y92" i="55" s="1"/>
  <c r="T92" i="55"/>
  <c r="U92" i="55" s="1"/>
  <c r="T104" i="55"/>
  <c r="U104" i="55" s="1"/>
  <c r="V105" i="55"/>
  <c r="X105" i="55" s="1"/>
  <c r="Y105" i="55" s="1"/>
  <c r="V118" i="55"/>
  <c r="V126" i="55"/>
  <c r="V156" i="55"/>
  <c r="X156" i="55" s="1"/>
  <c r="Y156" i="55" s="1"/>
  <c r="T156" i="55"/>
  <c r="U156" i="55" s="1"/>
  <c r="AB156" i="55"/>
  <c r="Z202" i="55"/>
  <c r="W202" i="55"/>
  <c r="AA202" i="55"/>
  <c r="AB202" i="55"/>
  <c r="T202" i="55"/>
  <c r="U202" i="55" s="1"/>
  <c r="Y213" i="55"/>
  <c r="X221" i="55"/>
  <c r="Y221" i="55" s="1"/>
  <c r="AB233" i="55"/>
  <c r="AA233" i="55"/>
  <c r="Z233" i="55"/>
  <c r="V233" i="55"/>
  <c r="T233" i="55"/>
  <c r="U233" i="55" s="1"/>
  <c r="W84" i="55"/>
  <c r="T84" i="55"/>
  <c r="U84" i="55" s="1"/>
  <c r="AB107" i="55"/>
  <c r="AA107" i="55"/>
  <c r="Z107" i="55"/>
  <c r="W107" i="55"/>
  <c r="T107" i="55"/>
  <c r="U107" i="55" s="1"/>
  <c r="S134" i="55"/>
  <c r="AC134" i="55" s="1"/>
  <c r="AA134" i="55"/>
  <c r="Z134" i="55"/>
  <c r="W134" i="55"/>
  <c r="V134" i="55"/>
  <c r="X134" i="55" s="1"/>
  <c r="Y134" i="55" s="1"/>
  <c r="X139" i="55"/>
  <c r="Y139" i="55" s="1"/>
  <c r="Z194" i="55"/>
  <c r="W194" i="55"/>
  <c r="AA194" i="55"/>
  <c r="AB194" i="55"/>
  <c r="T194" i="55"/>
  <c r="U194" i="55" s="1"/>
  <c r="Z210" i="55"/>
  <c r="W210" i="55"/>
  <c r="T210" i="55"/>
  <c r="U210" i="55" s="1"/>
  <c r="AA210" i="55"/>
  <c r="V212" i="55"/>
  <c r="X212" i="55" s="1"/>
  <c r="Y212" i="55" s="1"/>
  <c r="T212" i="55"/>
  <c r="U212" i="55" s="1"/>
  <c r="AB212" i="55"/>
  <c r="W16" i="55"/>
  <c r="W24" i="55"/>
  <c r="W32" i="55"/>
  <c r="X32" i="55" s="1"/>
  <c r="Y32" i="55" s="1"/>
  <c r="W40" i="55"/>
  <c r="W46" i="55"/>
  <c r="W54" i="55"/>
  <c r="X54" i="55" s="1"/>
  <c r="Y54" i="55" s="1"/>
  <c r="W62" i="55"/>
  <c r="X62" i="55" s="1"/>
  <c r="Y62" i="55" s="1"/>
  <c r="AA79" i="55"/>
  <c r="AA86" i="55"/>
  <c r="AA92" i="55"/>
  <c r="AB98" i="55"/>
  <c r="AA98" i="55"/>
  <c r="W98" i="55"/>
  <c r="X98" i="55" s="1"/>
  <c r="Y98" i="55" s="1"/>
  <c r="X103" i="55"/>
  <c r="Y103" i="55" s="1"/>
  <c r="W104" i="55"/>
  <c r="X104" i="55" s="1"/>
  <c r="Y104" i="55" s="1"/>
  <c r="AB113" i="55"/>
  <c r="AB121" i="55"/>
  <c r="AB129" i="55"/>
  <c r="AB141" i="55"/>
  <c r="Z159" i="55"/>
  <c r="W159" i="55"/>
  <c r="V159" i="55"/>
  <c r="S159" i="55"/>
  <c r="AC159" i="55" s="1"/>
  <c r="V163" i="55"/>
  <c r="AB163" i="55"/>
  <c r="Z170" i="55"/>
  <c r="W170" i="55"/>
  <c r="AA170" i="55"/>
  <c r="AB170" i="55"/>
  <c r="T170" i="55"/>
  <c r="U170" i="55" s="1"/>
  <c r="Z11" i="55"/>
  <c r="Z19" i="55"/>
  <c r="Z27" i="55"/>
  <c r="Z35" i="55"/>
  <c r="Z45" i="55"/>
  <c r="Z53" i="55"/>
  <c r="Z61" i="55"/>
  <c r="W66" i="55"/>
  <c r="X66" i="55" s="1"/>
  <c r="Y66" i="55" s="1"/>
  <c r="AA67" i="55"/>
  <c r="AA83" i="55"/>
  <c r="W83" i="55"/>
  <c r="AB91" i="55"/>
  <c r="AA91" i="55"/>
  <c r="Z91" i="55"/>
  <c r="AB92" i="55"/>
  <c r="V94" i="55"/>
  <c r="X94" i="55" s="1"/>
  <c r="Y94" i="55" s="1"/>
  <c r="T94" i="55"/>
  <c r="U94" i="55" s="1"/>
  <c r="AB136" i="55"/>
  <c r="AA136" i="55"/>
  <c r="Z136" i="55"/>
  <c r="W136" i="55"/>
  <c r="V136" i="55"/>
  <c r="X154" i="55"/>
  <c r="Y154" i="55" s="1"/>
  <c r="X186" i="55"/>
  <c r="Y186" i="55" s="1"/>
  <c r="AB210" i="55"/>
  <c r="X243" i="55"/>
  <c r="S243" i="55"/>
  <c r="AC243" i="55" s="1"/>
  <c r="Z84" i="55"/>
  <c r="AB85" i="55"/>
  <c r="AA97" i="55"/>
  <c r="Z97" i="55"/>
  <c r="V179" i="55"/>
  <c r="AB179" i="55"/>
  <c r="T179" i="55"/>
  <c r="U179" i="55" s="1"/>
  <c r="AA72" i="55"/>
  <c r="AA84" i="55"/>
  <c r="X112" i="55"/>
  <c r="Y112" i="55" s="1"/>
  <c r="W118" i="55"/>
  <c r="X120" i="55"/>
  <c r="Y120" i="55" s="1"/>
  <c r="W126" i="55"/>
  <c r="X128" i="55"/>
  <c r="Y128" i="55" s="1"/>
  <c r="Y133" i="55"/>
  <c r="AA199" i="55"/>
  <c r="V227" i="55"/>
  <c r="AB227" i="55"/>
  <c r="X235" i="55"/>
  <c r="S235" i="55"/>
  <c r="AC235" i="55" s="1"/>
  <c r="AB144" i="55"/>
  <c r="AA144" i="55"/>
  <c r="Z146" i="55"/>
  <c r="T158" i="55"/>
  <c r="U158" i="55" s="1"/>
  <c r="W179" i="55"/>
  <c r="W191" i="55"/>
  <c r="X191" i="55" s="1"/>
  <c r="Y191" i="55" s="1"/>
  <c r="W215" i="55"/>
  <c r="X215" i="55" s="1"/>
  <c r="Y215" i="55" s="1"/>
  <c r="X219" i="55"/>
  <c r="Y219" i="55" s="1"/>
  <c r="W227" i="55"/>
  <c r="V247" i="55"/>
  <c r="V148" i="55"/>
  <c r="T148" i="55"/>
  <c r="U148" i="55" s="1"/>
  <c r="W163" i="55"/>
  <c r="V187" i="55"/>
  <c r="V196" i="55"/>
  <c r="X196" i="55" s="1"/>
  <c r="Y196" i="55" s="1"/>
  <c r="T196" i="55"/>
  <c r="U196" i="55" s="1"/>
  <c r="V204" i="55"/>
  <c r="X204" i="55" s="1"/>
  <c r="Y204" i="55" s="1"/>
  <c r="T204" i="55"/>
  <c r="U204" i="55" s="1"/>
  <c r="AB217" i="55"/>
  <c r="AA217" i="55"/>
  <c r="Z217" i="55"/>
  <c r="V217" i="55"/>
  <c r="T217" i="55"/>
  <c r="U217" i="55" s="1"/>
  <c r="W247" i="55"/>
  <c r="T141" i="55"/>
  <c r="U141" i="55" s="1"/>
  <c r="S143" i="55"/>
  <c r="AC143" i="55" s="1"/>
  <c r="AB152" i="55"/>
  <c r="AA152" i="55"/>
  <c r="V152" i="55"/>
  <c r="V155" i="55"/>
  <c r="X155" i="55" s="1"/>
  <c r="Y155" i="55" s="1"/>
  <c r="V172" i="55"/>
  <c r="X172" i="55" s="1"/>
  <c r="Y172" i="55" s="1"/>
  <c r="T172" i="55"/>
  <c r="U172" i="55" s="1"/>
  <c r="S175" i="55"/>
  <c r="AC175" i="55" s="1"/>
  <c r="X211" i="55"/>
  <c r="Y211" i="55" s="1"/>
  <c r="V226" i="55"/>
  <c r="AB232" i="55"/>
  <c r="AA232" i="55"/>
  <c r="Z232" i="55"/>
  <c r="V232" i="55"/>
  <c r="V234" i="55"/>
  <c r="X245" i="55"/>
  <c r="Y245" i="55" s="1"/>
  <c r="X246" i="55"/>
  <c r="Y246" i="55" s="1"/>
  <c r="V141" i="55"/>
  <c r="X141" i="55" s="1"/>
  <c r="Y141" i="55" s="1"/>
  <c r="T144" i="55"/>
  <c r="U144" i="55" s="1"/>
  <c r="W158" i="55"/>
  <c r="X158" i="55" s="1"/>
  <c r="Y158" i="55" s="1"/>
  <c r="T163" i="55"/>
  <c r="U163" i="55" s="1"/>
  <c r="AB169" i="55"/>
  <c r="AA169" i="55"/>
  <c r="Z169" i="55"/>
  <c r="W169" i="55"/>
  <c r="T169" i="55"/>
  <c r="U169" i="55" s="1"/>
  <c r="Z179" i="55"/>
  <c r="AB184" i="55"/>
  <c r="AA184" i="55"/>
  <c r="W184" i="55"/>
  <c r="V184" i="55"/>
  <c r="T100" i="55"/>
  <c r="U100" i="55" s="1"/>
  <c r="T108" i="55"/>
  <c r="U108" i="55" s="1"/>
  <c r="T116" i="55"/>
  <c r="U116" i="55" s="1"/>
  <c r="T124" i="55"/>
  <c r="U124" i="55" s="1"/>
  <c r="W139" i="55"/>
  <c r="V142" i="55"/>
  <c r="X142" i="55" s="1"/>
  <c r="Y142" i="55" s="1"/>
  <c r="V147" i="55"/>
  <c r="X147" i="55" s="1"/>
  <c r="Y147" i="55" s="1"/>
  <c r="Z163" i="55"/>
  <c r="Z178" i="55"/>
  <c r="W178" i="55"/>
  <c r="X178" i="55" s="1"/>
  <c r="Y178" i="55" s="1"/>
  <c r="AA178" i="55"/>
  <c r="AA179" i="55"/>
  <c r="AB193" i="55"/>
  <c r="AA193" i="55"/>
  <c r="Z193" i="55"/>
  <c r="W193" i="55"/>
  <c r="T193" i="55"/>
  <c r="U193" i="55" s="1"/>
  <c r="AB209" i="55"/>
  <c r="AA209" i="55"/>
  <c r="Z209" i="55"/>
  <c r="W209" i="55"/>
  <c r="V209" i="55"/>
  <c r="X209" i="55" s="1"/>
  <c r="Y209" i="55" s="1"/>
  <c r="T209" i="55"/>
  <c r="U209" i="55" s="1"/>
  <c r="W219" i="55"/>
  <c r="AB224" i="55"/>
  <c r="AA224" i="55"/>
  <c r="Z224" i="55"/>
  <c r="W224" i="55"/>
  <c r="V224" i="55"/>
  <c r="X224" i="55" s="1"/>
  <c r="Y224" i="55" s="1"/>
  <c r="X242" i="55"/>
  <c r="S242" i="55"/>
  <c r="AC242" i="55" s="1"/>
  <c r="V143" i="55"/>
  <c r="X143" i="55" s="1"/>
  <c r="Y143" i="55" s="1"/>
  <c r="V144" i="55"/>
  <c r="X144" i="55" s="1"/>
  <c r="Y144" i="55" s="1"/>
  <c r="W148" i="55"/>
  <c r="T152" i="55"/>
  <c r="U152" i="55" s="1"/>
  <c r="Z162" i="55"/>
  <c r="W162" i="55"/>
  <c r="AA162" i="55"/>
  <c r="AA163" i="55"/>
  <c r="V175" i="55"/>
  <c r="X175" i="55" s="1"/>
  <c r="T181" i="55"/>
  <c r="U181" i="55" s="1"/>
  <c r="AA183" i="55"/>
  <c r="W187" i="55"/>
  <c r="Z188" i="55"/>
  <c r="T232" i="55"/>
  <c r="U232" i="55" s="1"/>
  <c r="AB240" i="55"/>
  <c r="AA240" i="55"/>
  <c r="Z240" i="55"/>
  <c r="W240" i="55"/>
  <c r="V240" i="55"/>
  <c r="T165" i="55"/>
  <c r="U165" i="55" s="1"/>
  <c r="AB165" i="55"/>
  <c r="AB168" i="55"/>
  <c r="AA168" i="55"/>
  <c r="V168" i="55"/>
  <c r="V195" i="55"/>
  <c r="X195" i="55" s="1"/>
  <c r="Y195" i="55" s="1"/>
  <c r="T195" i="55"/>
  <c r="U195" i="55" s="1"/>
  <c r="AB201" i="55"/>
  <c r="AA201" i="55"/>
  <c r="Z201" i="55"/>
  <c r="W201" i="55"/>
  <c r="T201" i="55"/>
  <c r="U201" i="55" s="1"/>
  <c r="V203" i="55"/>
  <c r="X203" i="55" s="1"/>
  <c r="Y203" i="55" s="1"/>
  <c r="AB216" i="55"/>
  <c r="AA216" i="55"/>
  <c r="Z216" i="55"/>
  <c r="V216" i="55"/>
  <c r="X218" i="55"/>
  <c r="S218" i="55"/>
  <c r="AC218" i="55" s="1"/>
  <c r="Z226" i="55"/>
  <c r="T226" i="55"/>
  <c r="U226" i="55" s="1"/>
  <c r="AA226" i="55"/>
  <c r="Z234" i="55"/>
  <c r="T234" i="55"/>
  <c r="U234" i="55" s="1"/>
  <c r="AA234" i="55"/>
  <c r="W100" i="55"/>
  <c r="X100" i="55" s="1"/>
  <c r="Y100" i="55" s="1"/>
  <c r="W108" i="55"/>
  <c r="X108" i="55" s="1"/>
  <c r="Y108" i="55" s="1"/>
  <c r="W116" i="55"/>
  <c r="W124" i="55"/>
  <c r="W138" i="55"/>
  <c r="AA138" i="55"/>
  <c r="AA140" i="55"/>
  <c r="W152" i="55"/>
  <c r="AA167" i="55"/>
  <c r="V169" i="55"/>
  <c r="T178" i="55"/>
  <c r="U178" i="55" s="1"/>
  <c r="S183" i="55"/>
  <c r="AC183" i="55" s="1"/>
  <c r="T187" i="55"/>
  <c r="U187" i="55" s="1"/>
  <c r="V193" i="55"/>
  <c r="T224" i="55"/>
  <c r="U224" i="55" s="1"/>
  <c r="V228" i="55"/>
  <c r="X228" i="55" s="1"/>
  <c r="Y228" i="55" s="1"/>
  <c r="T228" i="55"/>
  <c r="U228" i="55" s="1"/>
  <c r="AB248" i="55"/>
  <c r="AA248" i="55"/>
  <c r="Z248" i="55"/>
  <c r="W248" i="55"/>
  <c r="V248" i="55"/>
  <c r="T118" i="55"/>
  <c r="U118" i="55" s="1"/>
  <c r="T126" i="55"/>
  <c r="U126" i="55" s="1"/>
  <c r="Z142" i="55"/>
  <c r="Z144" i="55"/>
  <c r="T155" i="55"/>
  <c r="U155" i="55" s="1"/>
  <c r="T162" i="55"/>
  <c r="U162" i="55" s="1"/>
  <c r="V180" i="55"/>
  <c r="T180" i="55"/>
  <c r="U180" i="55" s="1"/>
  <c r="Z187" i="55"/>
  <c r="AB192" i="55"/>
  <c r="AA192" i="55"/>
  <c r="W192" i="55"/>
  <c r="V192" i="55"/>
  <c r="X192" i="55" s="1"/>
  <c r="Y192" i="55" s="1"/>
  <c r="V210" i="55"/>
  <c r="X210" i="55" s="1"/>
  <c r="Y210" i="55" s="1"/>
  <c r="AB219" i="55"/>
  <c r="T240" i="55"/>
  <c r="U240" i="55" s="1"/>
  <c r="Z242" i="55"/>
  <c r="T242" i="55"/>
  <c r="U242" i="55" s="1"/>
  <c r="AA242" i="55"/>
  <c r="AA139" i="55"/>
  <c r="AA142" i="55"/>
  <c r="Z148" i="55"/>
  <c r="Z152" i="55"/>
  <c r="Z155" i="55"/>
  <c r="V162" i="55"/>
  <c r="X162" i="55" s="1"/>
  <c r="Y162" i="55" s="1"/>
  <c r="V164" i="55"/>
  <c r="T164" i="55"/>
  <c r="U164" i="55" s="1"/>
  <c r="T168" i="55"/>
  <c r="U168" i="55" s="1"/>
  <c r="AB178" i="55"/>
  <c r="W180" i="55"/>
  <c r="Z184" i="55"/>
  <c r="Z186" i="55"/>
  <c r="W186" i="55"/>
  <c r="AA186" i="55"/>
  <c r="AA187" i="55"/>
  <c r="V201" i="55"/>
  <c r="T216" i="55"/>
  <c r="U216" i="55" s="1"/>
  <c r="AB226" i="55"/>
  <c r="AB234" i="55"/>
  <c r="T132" i="55"/>
  <c r="U132" i="55" s="1"/>
  <c r="AA137" i="55"/>
  <c r="Z137" i="55"/>
  <c r="W137" i="55"/>
  <c r="X137" i="55" s="1"/>
  <c r="Y137" i="55" s="1"/>
  <c r="AB139" i="55"/>
  <c r="T147" i="55"/>
  <c r="U147" i="55" s="1"/>
  <c r="AA148" i="55"/>
  <c r="Z154" i="55"/>
  <c r="W154" i="55"/>
  <c r="AA154" i="55"/>
  <c r="AA155" i="55"/>
  <c r="AB161" i="55"/>
  <c r="AA161" i="55"/>
  <c r="Z161" i="55"/>
  <c r="W161" i="55"/>
  <c r="X161" i="55" s="1"/>
  <c r="Y161" i="55" s="1"/>
  <c r="T161" i="55"/>
  <c r="U161" i="55" s="1"/>
  <c r="W164" i="55"/>
  <c r="W171" i="55"/>
  <c r="X171" i="55" s="1"/>
  <c r="Y171" i="55" s="1"/>
  <c r="AB177" i="55"/>
  <c r="AA177" i="55"/>
  <c r="Z177" i="55"/>
  <c r="W177" i="55"/>
  <c r="X177" i="55" s="1"/>
  <c r="Y177" i="55" s="1"/>
  <c r="T177" i="55"/>
  <c r="U177" i="55" s="1"/>
  <c r="V183" i="55"/>
  <c r="X183" i="55" s="1"/>
  <c r="AB187" i="55"/>
  <c r="T189" i="55"/>
  <c r="U189" i="55" s="1"/>
  <c r="AA191" i="55"/>
  <c r="W195" i="55"/>
  <c r="W203" i="55"/>
  <c r="AB208" i="55"/>
  <c r="AA208" i="55"/>
  <c r="Z208" i="55"/>
  <c r="W208" i="55"/>
  <c r="V208" i="55"/>
  <c r="X208" i="55" s="1"/>
  <c r="Y208" i="55" s="1"/>
  <c r="AB211" i="55"/>
  <c r="AA215" i="55"/>
  <c r="Z218" i="55"/>
  <c r="T218" i="55"/>
  <c r="U218" i="55" s="1"/>
  <c r="AA218" i="55"/>
  <c r="T248" i="55"/>
  <c r="U248" i="55" s="1"/>
  <c r="X138" i="55"/>
  <c r="Y138" i="55" s="1"/>
  <c r="W146" i="55"/>
  <c r="AA146" i="55"/>
  <c r="T157" i="55"/>
  <c r="U157" i="55" s="1"/>
  <c r="AB157" i="55"/>
  <c r="W168" i="55"/>
  <c r="AB200" i="55"/>
  <c r="AA200" i="55"/>
  <c r="Z200" i="55"/>
  <c r="W200" i="55"/>
  <c r="V200" i="55"/>
  <c r="V202" i="55"/>
  <c r="X202" i="55" s="1"/>
  <c r="Y202" i="55" s="1"/>
  <c r="V220" i="55"/>
  <c r="X220" i="55" s="1"/>
  <c r="Y220" i="55" s="1"/>
  <c r="T220" i="55"/>
  <c r="U220" i="55" s="1"/>
  <c r="X231" i="55"/>
  <c r="Y231" i="55" s="1"/>
  <c r="S166" i="55"/>
  <c r="AC166" i="55" s="1"/>
  <c r="S174" i="55"/>
  <c r="AC174" i="55" s="1"/>
  <c r="S182" i="55"/>
  <c r="AC182" i="55" s="1"/>
  <c r="S190" i="55"/>
  <c r="AC190" i="55" s="1"/>
  <c r="S198" i="55"/>
  <c r="AC198" i="55" s="1"/>
  <c r="S206" i="55"/>
  <c r="AC206" i="55" s="1"/>
  <c r="S214" i="55"/>
  <c r="AC214" i="55" s="1"/>
  <c r="AB181" i="55"/>
  <c r="AB189" i="55"/>
  <c r="AB197" i="55"/>
  <c r="AB205" i="55"/>
  <c r="AB213" i="55"/>
  <c r="AB221" i="55"/>
  <c r="AA231" i="55"/>
  <c r="AA239" i="55"/>
  <c r="AA247" i="55"/>
  <c r="T203" i="55"/>
  <c r="U203" i="55" s="1"/>
  <c r="T211" i="55"/>
  <c r="U211" i="55" s="1"/>
  <c r="T219" i="55"/>
  <c r="U219" i="55" s="1"/>
  <c r="T227" i="55"/>
  <c r="U227" i="55" s="1"/>
  <c r="X184" i="55" l="1"/>
  <c r="Y184" i="55" s="1"/>
  <c r="X234" i="55"/>
  <c r="S234" i="55"/>
  <c r="AC234" i="55" s="1"/>
  <c r="X159" i="55"/>
  <c r="Y159" i="55" s="1"/>
  <c r="X233" i="55"/>
  <c r="S233" i="55"/>
  <c r="AC233" i="55" s="1"/>
  <c r="AC34" i="55"/>
  <c r="Y34" i="55"/>
  <c r="S110" i="55"/>
  <c r="AC110" i="55" s="1"/>
  <c r="X110" i="55"/>
  <c r="Y110" i="55" s="1"/>
  <c r="X124" i="55"/>
  <c r="Y124" i="55" s="1"/>
  <c r="Y35" i="55"/>
  <c r="Y242" i="55"/>
  <c r="X217" i="55"/>
  <c r="S217" i="55"/>
  <c r="AC217" i="55" s="1"/>
  <c r="X136" i="55"/>
  <c r="Y136" i="55" s="1"/>
  <c r="X89" i="55"/>
  <c r="Y89" i="55" s="1"/>
  <c r="X121" i="55"/>
  <c r="Y121" i="55" s="1"/>
  <c r="X185" i="55"/>
  <c r="Y185" i="55" s="1"/>
  <c r="X72" i="55"/>
  <c r="Y72" i="55" s="1"/>
  <c r="Y45" i="55"/>
  <c r="X200" i="55"/>
  <c r="Y200" i="55" s="1"/>
  <c r="X164" i="55"/>
  <c r="Y164" i="55" s="1"/>
  <c r="Y15" i="55"/>
  <c r="X122" i="55"/>
  <c r="Y122" i="55" s="1"/>
  <c r="Y26" i="55"/>
  <c r="Y182" i="55"/>
  <c r="X180" i="55"/>
  <c r="Y180" i="55" s="1"/>
  <c r="X84" i="55"/>
  <c r="Y84" i="55" s="1"/>
  <c r="X14" i="55"/>
  <c r="S14" i="55"/>
  <c r="AC14" i="55" s="1"/>
  <c r="X241" i="55"/>
  <c r="Y241" i="55" s="1"/>
  <c r="S241" i="55"/>
  <c r="AC241" i="55" s="1"/>
  <c r="X232" i="55"/>
  <c r="S232" i="55"/>
  <c r="AC232" i="55" s="1"/>
  <c r="S91" i="55"/>
  <c r="AC91" i="55" s="1"/>
  <c r="X91" i="55"/>
  <c r="X168" i="55"/>
  <c r="Y168" i="55" s="1"/>
  <c r="Y235" i="55"/>
  <c r="Y214" i="55"/>
  <c r="X25" i="55"/>
  <c r="Y25" i="55" s="1"/>
  <c r="Y199" i="55"/>
  <c r="X201" i="55"/>
  <c r="Y201" i="55" s="1"/>
  <c r="X226" i="55"/>
  <c r="S226" i="55"/>
  <c r="AC226" i="55" s="1"/>
  <c r="X116" i="55"/>
  <c r="Y116" i="55" s="1"/>
  <c r="Y146" i="55"/>
  <c r="X179" i="55"/>
  <c r="Y179" i="55" s="1"/>
  <c r="Y218" i="55"/>
  <c r="X152" i="55"/>
  <c r="Y152" i="55" s="1"/>
  <c r="X227" i="55"/>
  <c r="Y227" i="55" s="1"/>
  <c r="Y206" i="55"/>
  <c r="X194" i="55"/>
  <c r="Y194" i="55" s="1"/>
  <c r="X44" i="55"/>
  <c r="Y44" i="55" s="1"/>
  <c r="Y77" i="55"/>
  <c r="X40" i="55"/>
  <c r="Y40" i="55" s="1"/>
  <c r="BU10" i="55" a="1"/>
  <c r="BU10" i="55" s="1"/>
  <c r="X216" i="55"/>
  <c r="S216" i="55"/>
  <c r="AC216" i="55" s="1"/>
  <c r="Y174" i="55"/>
  <c r="X46" i="55"/>
  <c r="Y46" i="55" s="1"/>
  <c r="S18" i="55"/>
  <c r="AC18" i="55" s="1"/>
  <c r="X18" i="55"/>
  <c r="Y18" i="55" s="1"/>
  <c r="CA11" i="55"/>
  <c r="Y175" i="55"/>
  <c r="X187" i="55"/>
  <c r="Y187" i="55" s="1"/>
  <c r="X148" i="55"/>
  <c r="Y148" i="55" s="1"/>
  <c r="Y27" i="55"/>
  <c r="X74" i="55"/>
  <c r="Y74" i="55" s="1"/>
  <c r="CB11" i="55"/>
  <c r="X169" i="55"/>
  <c r="Y169" i="55" s="1"/>
  <c r="X248" i="55"/>
  <c r="Y248" i="55" s="1"/>
  <c r="X240" i="55"/>
  <c r="Y240" i="55" s="1"/>
  <c r="X247" i="55"/>
  <c r="Y247" i="55" s="1"/>
  <c r="Y243" i="55"/>
  <c r="X163" i="55"/>
  <c r="Y163" i="55" s="1"/>
  <c r="X126" i="55"/>
  <c r="Y126" i="55" s="1"/>
  <c r="S102" i="55"/>
  <c r="AC102" i="55" s="1"/>
  <c r="X102" i="55"/>
  <c r="Y102" i="55" s="1"/>
  <c r="S131" i="55"/>
  <c r="AC131" i="55" s="1"/>
  <c r="X131" i="55"/>
  <c r="Y166" i="55"/>
  <c r="Y48" i="55"/>
  <c r="CC11" i="55"/>
  <c r="X16" i="55"/>
  <c r="Y16" i="55" s="1"/>
  <c r="X193" i="55"/>
  <c r="Y193" i="55" s="1"/>
  <c r="Y22" i="55"/>
  <c r="Y183" i="55"/>
  <c r="X118" i="55"/>
  <c r="Y118" i="55" s="1"/>
  <c r="X43" i="55"/>
  <c r="Y43" i="55" s="1"/>
  <c r="X30" i="55"/>
  <c r="Y30" i="55" s="1"/>
  <c r="Y61" i="55"/>
  <c r="Y53" i="55"/>
  <c r="X76" i="55"/>
  <c r="Y76" i="55" s="1"/>
  <c r="CD11" i="55"/>
  <c r="S72" i="52"/>
  <c r="U72" i="52" s="1"/>
  <c r="T72" i="52"/>
  <c r="V72" i="52" s="1"/>
  <c r="X72" i="52"/>
  <c r="Z72" i="52" s="1"/>
  <c r="Y72" i="52"/>
  <c r="AA72" i="52" s="1"/>
  <c r="AC72" i="52"/>
  <c r="AE72" i="52" s="1"/>
  <c r="AD72" i="52"/>
  <c r="AF72" i="52" s="1"/>
  <c r="AH72" i="52"/>
  <c r="AJ72" i="52" s="1"/>
  <c r="AI72" i="52"/>
  <c r="AK72" i="52" s="1"/>
  <c r="S73" i="52"/>
  <c r="U73" i="52" s="1"/>
  <c r="T73" i="52"/>
  <c r="V73" i="52" s="1"/>
  <c r="X73" i="52"/>
  <c r="Z73" i="52" s="1"/>
  <c r="Y73" i="52"/>
  <c r="AA73" i="52" s="1"/>
  <c r="AC73" i="52"/>
  <c r="AE73" i="52" s="1"/>
  <c r="AD73" i="52"/>
  <c r="AF73" i="52" s="1"/>
  <c r="AH73" i="52"/>
  <c r="AJ73" i="52" s="1"/>
  <c r="AI73" i="52"/>
  <c r="AK73" i="52" s="1"/>
  <c r="S80" i="52"/>
  <c r="U80" i="52" s="1"/>
  <c r="T80" i="52"/>
  <c r="V80" i="52" s="1"/>
  <c r="X80" i="52"/>
  <c r="Z80" i="52" s="1"/>
  <c r="Y80" i="52"/>
  <c r="AA80" i="52" s="1"/>
  <c r="AC80" i="52"/>
  <c r="AE80" i="52" s="1"/>
  <c r="AD80" i="52"/>
  <c r="AF80" i="52" s="1"/>
  <c r="AH80" i="52"/>
  <c r="AJ80" i="52" s="1"/>
  <c r="AI80" i="52"/>
  <c r="AK80" i="52" s="1"/>
  <c r="S81" i="52"/>
  <c r="U81" i="52" s="1"/>
  <c r="T81" i="52"/>
  <c r="V81" i="52" s="1"/>
  <c r="X81" i="52"/>
  <c r="Z81" i="52" s="1"/>
  <c r="Y81" i="52"/>
  <c r="AA81" i="52" s="1"/>
  <c r="AC81" i="52"/>
  <c r="AE81" i="52" s="1"/>
  <c r="AD81" i="52"/>
  <c r="AF81" i="52" s="1"/>
  <c r="AH81" i="52"/>
  <c r="AJ81" i="52" s="1"/>
  <c r="AI81" i="52"/>
  <c r="AK81" i="52" s="1"/>
  <c r="S82" i="52"/>
  <c r="U82" i="52" s="1"/>
  <c r="T82" i="52"/>
  <c r="V82" i="52" s="1"/>
  <c r="X82" i="52"/>
  <c r="Z82" i="52" s="1"/>
  <c r="Y82" i="52"/>
  <c r="AA82" i="52" s="1"/>
  <c r="AC82" i="52"/>
  <c r="AE82" i="52" s="1"/>
  <c r="AD82" i="52"/>
  <c r="AF82" i="52" s="1"/>
  <c r="AH82" i="52"/>
  <c r="AJ82" i="52" s="1"/>
  <c r="AI82" i="52"/>
  <c r="AK82" i="52" s="1"/>
  <c r="S83" i="52"/>
  <c r="U83" i="52" s="1"/>
  <c r="T83" i="52"/>
  <c r="V83" i="52" s="1"/>
  <c r="X83" i="52"/>
  <c r="Z83" i="52" s="1"/>
  <c r="Y83" i="52"/>
  <c r="AA83" i="52" s="1"/>
  <c r="AC83" i="52"/>
  <c r="AE83" i="52" s="1"/>
  <c r="AD83" i="52"/>
  <c r="AF83" i="52" s="1"/>
  <c r="AH83" i="52"/>
  <c r="AJ83" i="52" s="1"/>
  <c r="AI83" i="52"/>
  <c r="AK83" i="52" s="1"/>
  <c r="S84" i="52"/>
  <c r="U84" i="52" s="1"/>
  <c r="T84" i="52"/>
  <c r="V84" i="52" s="1"/>
  <c r="X84" i="52"/>
  <c r="Z84" i="52" s="1"/>
  <c r="Y84" i="52"/>
  <c r="AA84" i="52" s="1"/>
  <c r="AC84" i="52"/>
  <c r="AE84" i="52" s="1"/>
  <c r="AD84" i="52"/>
  <c r="AF84" i="52" s="1"/>
  <c r="AH84" i="52"/>
  <c r="AJ84" i="52" s="1"/>
  <c r="AI84" i="52"/>
  <c r="AK84" i="52" s="1"/>
  <c r="S85" i="52"/>
  <c r="U85" i="52" s="1"/>
  <c r="T85" i="52"/>
  <c r="V85" i="52" s="1"/>
  <c r="X85" i="52"/>
  <c r="Z85" i="52" s="1"/>
  <c r="Y85" i="52"/>
  <c r="AA85" i="52" s="1"/>
  <c r="AC85" i="52"/>
  <c r="AE85" i="52" s="1"/>
  <c r="AD85" i="52"/>
  <c r="AF85" i="52" s="1"/>
  <c r="AH85" i="52"/>
  <c r="AJ85" i="52" s="1"/>
  <c r="AI85" i="52"/>
  <c r="AK85" i="52" s="1"/>
  <c r="S88" i="52"/>
  <c r="U88" i="52" s="1"/>
  <c r="T88" i="52"/>
  <c r="V88" i="52" s="1"/>
  <c r="X88" i="52"/>
  <c r="Z88" i="52" s="1"/>
  <c r="Y88" i="52"/>
  <c r="AA88" i="52" s="1"/>
  <c r="AC88" i="52"/>
  <c r="AE88" i="52" s="1"/>
  <c r="AD88" i="52"/>
  <c r="AF88" i="52" s="1"/>
  <c r="AH88" i="52"/>
  <c r="AJ88" i="52" s="1"/>
  <c r="AI88" i="52"/>
  <c r="AK88" i="52" s="1"/>
  <c r="S89" i="52"/>
  <c r="U89" i="52" s="1"/>
  <c r="T89" i="52"/>
  <c r="V89" i="52" s="1"/>
  <c r="X89" i="52"/>
  <c r="Z89" i="52" s="1"/>
  <c r="Y89" i="52"/>
  <c r="AA89" i="52" s="1"/>
  <c r="AC89" i="52"/>
  <c r="AE89" i="52" s="1"/>
  <c r="AD89" i="52"/>
  <c r="AF89" i="52" s="1"/>
  <c r="AH89" i="52"/>
  <c r="AJ89" i="52" s="1"/>
  <c r="AI89" i="52"/>
  <c r="AK89" i="52" s="1"/>
  <c r="S90" i="52"/>
  <c r="U90" i="52" s="1"/>
  <c r="T90" i="52"/>
  <c r="V90" i="52" s="1"/>
  <c r="X90" i="52"/>
  <c r="Z90" i="52" s="1"/>
  <c r="Y90" i="52"/>
  <c r="AA90" i="52" s="1"/>
  <c r="AC90" i="52"/>
  <c r="AE90" i="52" s="1"/>
  <c r="AD90" i="52"/>
  <c r="AF90" i="52" s="1"/>
  <c r="AH90" i="52"/>
  <c r="AJ90" i="52" s="1"/>
  <c r="AI90" i="52"/>
  <c r="AK90" i="52" s="1"/>
  <c r="S91" i="52"/>
  <c r="U91" i="52" s="1"/>
  <c r="T91" i="52"/>
  <c r="V91" i="52" s="1"/>
  <c r="X91" i="52"/>
  <c r="Z91" i="52" s="1"/>
  <c r="Y91" i="52"/>
  <c r="AA91" i="52" s="1"/>
  <c r="AC91" i="52"/>
  <c r="AE91" i="52" s="1"/>
  <c r="AD91" i="52"/>
  <c r="AF91" i="52" s="1"/>
  <c r="AH91" i="52"/>
  <c r="AJ91" i="52" s="1"/>
  <c r="AI91" i="52"/>
  <c r="AK91" i="52" s="1"/>
  <c r="S92" i="52"/>
  <c r="U92" i="52" s="1"/>
  <c r="T92" i="52"/>
  <c r="V92" i="52" s="1"/>
  <c r="X92" i="52"/>
  <c r="Z92" i="52" s="1"/>
  <c r="Y92" i="52"/>
  <c r="AA92" i="52" s="1"/>
  <c r="AC92" i="52"/>
  <c r="AE92" i="52" s="1"/>
  <c r="AD92" i="52"/>
  <c r="AF92" i="52" s="1"/>
  <c r="AH92" i="52"/>
  <c r="AJ92" i="52" s="1"/>
  <c r="AI92" i="52"/>
  <c r="AK92" i="52" s="1"/>
  <c r="S93" i="52"/>
  <c r="U93" i="52" s="1"/>
  <c r="T93" i="52"/>
  <c r="V93" i="52" s="1"/>
  <c r="X93" i="52"/>
  <c r="Z93" i="52" s="1"/>
  <c r="Y93" i="52"/>
  <c r="AA93" i="52" s="1"/>
  <c r="AC93" i="52"/>
  <c r="AE93" i="52" s="1"/>
  <c r="AD93" i="52"/>
  <c r="AF93" i="52" s="1"/>
  <c r="AH93" i="52"/>
  <c r="AJ93" i="52" s="1"/>
  <c r="AI93" i="52"/>
  <c r="AK93" i="52" s="1"/>
  <c r="S96" i="52"/>
  <c r="U96" i="52" s="1"/>
  <c r="T96" i="52"/>
  <c r="V96" i="52" s="1"/>
  <c r="X96" i="52"/>
  <c r="Z96" i="52" s="1"/>
  <c r="Y96" i="52"/>
  <c r="AA96" i="52" s="1"/>
  <c r="AC96" i="52"/>
  <c r="AE96" i="52" s="1"/>
  <c r="AD96" i="52"/>
  <c r="AF96" i="52" s="1"/>
  <c r="AH96" i="52"/>
  <c r="AJ96" i="52" s="1"/>
  <c r="AI96" i="52"/>
  <c r="AK96" i="52" s="1"/>
  <c r="S97" i="52"/>
  <c r="U97" i="52" s="1"/>
  <c r="T97" i="52"/>
  <c r="V97" i="52" s="1"/>
  <c r="X97" i="52"/>
  <c r="Z97" i="52" s="1"/>
  <c r="Y97" i="52"/>
  <c r="AA97" i="52" s="1"/>
  <c r="AC97" i="52"/>
  <c r="AE97" i="52" s="1"/>
  <c r="AD97" i="52"/>
  <c r="AF97" i="52" s="1"/>
  <c r="AH97" i="52"/>
  <c r="AJ97" i="52" s="1"/>
  <c r="AI97" i="52"/>
  <c r="AK97" i="52" s="1"/>
  <c r="S121" i="52"/>
  <c r="U121" i="52" s="1"/>
  <c r="T121" i="52"/>
  <c r="V121" i="52" s="1"/>
  <c r="X121" i="52"/>
  <c r="Z121" i="52" s="1"/>
  <c r="Y121" i="52"/>
  <c r="AA121" i="52" s="1"/>
  <c r="AC121" i="52"/>
  <c r="AE121" i="52" s="1"/>
  <c r="AD121" i="52"/>
  <c r="AF121" i="52" s="1"/>
  <c r="AH121" i="52"/>
  <c r="AJ121" i="52" s="1"/>
  <c r="AI121" i="52"/>
  <c r="AK121" i="52" s="1"/>
  <c r="S122" i="52"/>
  <c r="U122" i="52" s="1"/>
  <c r="T122" i="52"/>
  <c r="V122" i="52" s="1"/>
  <c r="X122" i="52"/>
  <c r="Z122" i="52" s="1"/>
  <c r="Y122" i="52"/>
  <c r="AA122" i="52" s="1"/>
  <c r="AC122" i="52"/>
  <c r="AE122" i="52" s="1"/>
  <c r="AD122" i="52"/>
  <c r="AF122" i="52" s="1"/>
  <c r="AH122" i="52"/>
  <c r="AJ122" i="52" s="1"/>
  <c r="AI122" i="52"/>
  <c r="AK122" i="52" s="1"/>
  <c r="S123" i="52"/>
  <c r="U123" i="52" s="1"/>
  <c r="T123" i="52"/>
  <c r="V123" i="52" s="1"/>
  <c r="X123" i="52"/>
  <c r="Z123" i="52" s="1"/>
  <c r="Y123" i="52"/>
  <c r="AA123" i="52" s="1"/>
  <c r="AC123" i="52"/>
  <c r="AE123" i="52" s="1"/>
  <c r="AD123" i="52"/>
  <c r="AF123" i="52" s="1"/>
  <c r="AH123" i="52"/>
  <c r="AJ123" i="52" s="1"/>
  <c r="AI123" i="52"/>
  <c r="AK123" i="52" s="1"/>
  <c r="S124" i="52"/>
  <c r="U124" i="52" s="1"/>
  <c r="T124" i="52"/>
  <c r="V124" i="52" s="1"/>
  <c r="X124" i="52"/>
  <c r="Z124" i="52" s="1"/>
  <c r="Y124" i="52"/>
  <c r="AA124" i="52" s="1"/>
  <c r="AC124" i="52"/>
  <c r="AE124" i="52" s="1"/>
  <c r="AD124" i="52"/>
  <c r="AF124" i="52" s="1"/>
  <c r="AH124" i="52"/>
  <c r="AJ124" i="52" s="1"/>
  <c r="AI124" i="52"/>
  <c r="AK124" i="52" s="1"/>
  <c r="S135" i="52"/>
  <c r="U135" i="52" s="1"/>
  <c r="T135" i="52"/>
  <c r="V135" i="52" s="1"/>
  <c r="X135" i="52"/>
  <c r="Z135" i="52" s="1"/>
  <c r="Y135" i="52"/>
  <c r="AA135" i="52" s="1"/>
  <c r="AC135" i="52"/>
  <c r="AE135" i="52" s="1"/>
  <c r="AD135" i="52"/>
  <c r="AF135" i="52" s="1"/>
  <c r="AH135" i="52"/>
  <c r="AJ135" i="52" s="1"/>
  <c r="AI135" i="52"/>
  <c r="AK135" i="52" s="1"/>
  <c r="S136" i="52"/>
  <c r="U136" i="52" s="1"/>
  <c r="T136" i="52"/>
  <c r="V136" i="52" s="1"/>
  <c r="X136" i="52"/>
  <c r="Z136" i="52" s="1"/>
  <c r="Y136" i="52"/>
  <c r="AA136" i="52" s="1"/>
  <c r="AC136" i="52"/>
  <c r="AE136" i="52" s="1"/>
  <c r="AD136" i="52"/>
  <c r="AF136" i="52" s="1"/>
  <c r="AH136" i="52"/>
  <c r="AJ136" i="52" s="1"/>
  <c r="AI136" i="52"/>
  <c r="AK136" i="52" s="1"/>
  <c r="S137" i="52"/>
  <c r="U137" i="52" s="1"/>
  <c r="T137" i="52"/>
  <c r="V137" i="52" s="1"/>
  <c r="X137" i="52"/>
  <c r="Z137" i="52" s="1"/>
  <c r="Y137" i="52"/>
  <c r="AA137" i="52" s="1"/>
  <c r="AC137" i="52"/>
  <c r="AE137" i="52" s="1"/>
  <c r="AD137" i="52"/>
  <c r="AF137" i="52" s="1"/>
  <c r="AH137" i="52"/>
  <c r="AJ137" i="52" s="1"/>
  <c r="AI137" i="52"/>
  <c r="AK137" i="52" s="1"/>
  <c r="S138" i="52"/>
  <c r="U138" i="52" s="1"/>
  <c r="T138" i="52"/>
  <c r="V138" i="52" s="1"/>
  <c r="X138" i="52"/>
  <c r="Z138" i="52" s="1"/>
  <c r="Y138" i="52"/>
  <c r="AA138" i="52" s="1"/>
  <c r="AC138" i="52"/>
  <c r="AE138" i="52" s="1"/>
  <c r="AD138" i="52"/>
  <c r="AF138" i="52" s="1"/>
  <c r="AH138" i="52"/>
  <c r="AJ138" i="52" s="1"/>
  <c r="AI138" i="52"/>
  <c r="AK138" i="52" s="1"/>
  <c r="S250" i="52"/>
  <c r="U250" i="52" s="1"/>
  <c r="T250" i="52"/>
  <c r="V250" i="52" s="1"/>
  <c r="X250" i="52"/>
  <c r="Z250" i="52" s="1"/>
  <c r="Y250" i="52"/>
  <c r="AA250" i="52" s="1"/>
  <c r="AC250" i="52"/>
  <c r="AE250" i="52" s="1"/>
  <c r="AD250" i="52"/>
  <c r="AF250" i="52" s="1"/>
  <c r="AH250" i="52"/>
  <c r="AJ250" i="52" s="1"/>
  <c r="AI250" i="52"/>
  <c r="AK250" i="52" s="1"/>
  <c r="S251" i="52"/>
  <c r="U251" i="52" s="1"/>
  <c r="T251" i="52"/>
  <c r="V251" i="52" s="1"/>
  <c r="X251" i="52"/>
  <c r="Z251" i="52" s="1"/>
  <c r="Y251" i="52"/>
  <c r="AA251" i="52" s="1"/>
  <c r="AC251" i="52"/>
  <c r="AE251" i="52" s="1"/>
  <c r="AD251" i="52"/>
  <c r="AF251" i="52" s="1"/>
  <c r="AH251" i="52"/>
  <c r="AJ251" i="52" s="1"/>
  <c r="AI251" i="52"/>
  <c r="AK251" i="52" s="1"/>
  <c r="S252" i="52"/>
  <c r="U252" i="52" s="1"/>
  <c r="T252" i="52"/>
  <c r="V252" i="52" s="1"/>
  <c r="X252" i="52"/>
  <c r="Z252" i="52" s="1"/>
  <c r="Y252" i="52"/>
  <c r="AA252" i="52" s="1"/>
  <c r="AC252" i="52"/>
  <c r="AE252" i="52" s="1"/>
  <c r="AD252" i="52"/>
  <c r="AF252" i="52" s="1"/>
  <c r="AH252" i="52"/>
  <c r="AJ252" i="52" s="1"/>
  <c r="AI252" i="52"/>
  <c r="AK252" i="52" s="1"/>
  <c r="BY10" i="55" l="1" a="1"/>
  <c r="BY10" i="55" s="1"/>
  <c r="CA10" i="55"/>
  <c r="CD10" i="55"/>
  <c r="CC10" i="55"/>
  <c r="CB10" i="55"/>
  <c r="Y216" i="55"/>
  <c r="Y14" i="55"/>
  <c r="Y217" i="55"/>
  <c r="Y131" i="55"/>
  <c r="Y91" i="55"/>
  <c r="Y233" i="55"/>
  <c r="Y232" i="55"/>
  <c r="Y234" i="55"/>
  <c r="Y226" i="55"/>
  <c r="W7" i="52"/>
  <c r="X39" i="52" l="1"/>
  <c r="Z39" i="52" s="1"/>
  <c r="Y44" i="52"/>
  <c r="X49" i="52"/>
  <c r="Z49" i="52" s="1"/>
  <c r="Y57" i="52"/>
  <c r="Y67" i="52"/>
  <c r="X98" i="52"/>
  <c r="Z98" i="52" s="1"/>
  <c r="X109" i="52"/>
  <c r="Z109" i="52" s="1"/>
  <c r="Y127" i="52"/>
  <c r="X134" i="52"/>
  <c r="Z134" i="52" s="1"/>
  <c r="Y143" i="52"/>
  <c r="AA143" i="52" s="1"/>
  <c r="X145" i="52"/>
  <c r="Z145" i="52" s="1"/>
  <c r="Y150" i="52"/>
  <c r="AA150" i="52" s="1"/>
  <c r="X157" i="52"/>
  <c r="Z157" i="52" s="1"/>
  <c r="X164" i="52"/>
  <c r="Z164" i="52" s="1"/>
  <c r="X168" i="52"/>
  <c r="Z168" i="52" s="1"/>
  <c r="Y175" i="52"/>
  <c r="Y178" i="52"/>
  <c r="Y181" i="52"/>
  <c r="AA181" i="52" s="1"/>
  <c r="X192" i="52"/>
  <c r="Z192" i="52" s="1"/>
  <c r="Y195" i="52"/>
  <c r="Y202" i="52"/>
  <c r="Y209" i="52"/>
  <c r="AA209" i="52" s="1"/>
  <c r="Y212" i="52"/>
  <c r="X218" i="52"/>
  <c r="Z218" i="52" s="1"/>
  <c r="X225" i="52"/>
  <c r="Z225" i="52" s="1"/>
  <c r="X228" i="52"/>
  <c r="Z228" i="52" s="1"/>
  <c r="Y232" i="52"/>
  <c r="X235" i="52"/>
  <c r="Z235" i="52" s="1"/>
  <c r="Y249" i="52"/>
  <c r="X254" i="52"/>
  <c r="Z254" i="52" s="1"/>
  <c r="X261" i="52"/>
  <c r="Z261" i="52" s="1"/>
  <c r="Y275" i="52"/>
  <c r="X278" i="52"/>
  <c r="Z278" i="52" s="1"/>
  <c r="X285" i="52"/>
  <c r="Z285" i="52" s="1"/>
  <c r="X290" i="52"/>
  <c r="Z290" i="52" s="1"/>
  <c r="Y294" i="52"/>
  <c r="X299" i="52"/>
  <c r="Z299" i="52" s="1"/>
  <c r="Y308" i="52"/>
  <c r="X320" i="52"/>
  <c r="Z320" i="52" s="1"/>
  <c r="X329" i="52"/>
  <c r="Z329" i="52" s="1"/>
  <c r="Y334" i="52"/>
  <c r="Y337" i="52"/>
  <c r="AA337" i="52" s="1"/>
  <c r="Y341" i="52"/>
  <c r="AA341" i="52" s="1"/>
  <c r="Y345" i="52"/>
  <c r="X348" i="52"/>
  <c r="Z348" i="52" s="1"/>
  <c r="X352" i="52"/>
  <c r="Z352" i="52" s="1"/>
  <c r="Y363" i="52"/>
  <c r="AA363" i="52" s="1"/>
  <c r="Y371" i="52"/>
  <c r="AA371" i="52" s="1"/>
  <c r="X375" i="52"/>
  <c r="Z375" i="52" s="1"/>
  <c r="X379" i="52"/>
  <c r="Z379" i="52" s="1"/>
  <c r="Y39" i="52"/>
  <c r="AA39" i="52" s="1"/>
  <c r="X43" i="52"/>
  <c r="Z43" i="52" s="1"/>
  <c r="Y49" i="52"/>
  <c r="X71" i="52"/>
  <c r="Z71" i="52" s="1"/>
  <c r="X77" i="52"/>
  <c r="Z77" i="52" s="1"/>
  <c r="Y98" i="52"/>
  <c r="X102" i="52"/>
  <c r="Z102" i="52" s="1"/>
  <c r="X105" i="52"/>
  <c r="Z105" i="52" s="1"/>
  <c r="Y109" i="52"/>
  <c r="Y134" i="52"/>
  <c r="Y145" i="52"/>
  <c r="AA145" i="52" s="1"/>
  <c r="X152" i="52"/>
  <c r="Z152" i="52" s="1"/>
  <c r="Y157" i="52"/>
  <c r="X161" i="52"/>
  <c r="Z161" i="52" s="1"/>
  <c r="Y164" i="52"/>
  <c r="Y168" i="52"/>
  <c r="X189" i="52"/>
  <c r="Z189" i="52" s="1"/>
  <c r="Y192" i="52"/>
  <c r="X215" i="52"/>
  <c r="Z215" i="52" s="1"/>
  <c r="Y218" i="52"/>
  <c r="Y225" i="52"/>
  <c r="Y228" i="52"/>
  <c r="Y235" i="52"/>
  <c r="X238" i="52"/>
  <c r="Z238" i="52" s="1"/>
  <c r="X242" i="52"/>
  <c r="Z242" i="52" s="1"/>
  <c r="X245" i="52"/>
  <c r="Z245" i="52" s="1"/>
  <c r="Y254" i="52"/>
  <c r="X257" i="52"/>
  <c r="Z257" i="52" s="1"/>
  <c r="Y261" i="52"/>
  <c r="X264" i="52"/>
  <c r="Z264" i="52" s="1"/>
  <c r="X271" i="52"/>
  <c r="Z271" i="52" s="1"/>
  <c r="Y278" i="52"/>
  <c r="Y285" i="52"/>
  <c r="Y290" i="52"/>
  <c r="Y299" i="52"/>
  <c r="X302" i="52"/>
  <c r="Z302" i="52" s="1"/>
  <c r="X311" i="52"/>
  <c r="Z311" i="52" s="1"/>
  <c r="X316" i="52"/>
  <c r="Z316" i="52" s="1"/>
  <c r="Y320" i="52"/>
  <c r="X325" i="52"/>
  <c r="Z325" i="52" s="1"/>
  <c r="Y329" i="52"/>
  <c r="AA329" i="52" s="1"/>
  <c r="Y348" i="52"/>
  <c r="AA348" i="52" s="1"/>
  <c r="Y352" i="52"/>
  <c r="AA352" i="52" s="1"/>
  <c r="X359" i="52"/>
  <c r="Z359" i="52" s="1"/>
  <c r="X367" i="52"/>
  <c r="Z367" i="52" s="1"/>
  <c r="Y375" i="52"/>
  <c r="AA375" i="52" s="1"/>
  <c r="Y379" i="52"/>
  <c r="AA379" i="52" s="1"/>
  <c r="X383" i="52"/>
  <c r="Z383" i="52" s="1"/>
  <c r="Y43" i="52"/>
  <c r="X48" i="52"/>
  <c r="Z48" i="52" s="1"/>
  <c r="X52" i="52"/>
  <c r="Z52" i="52" s="1"/>
  <c r="X56" i="52"/>
  <c r="Z56" i="52" s="1"/>
  <c r="Y71" i="52"/>
  <c r="Y77" i="52"/>
  <c r="Y102" i="52"/>
  <c r="Y105" i="52"/>
  <c r="X114" i="52"/>
  <c r="Z114" i="52" s="1"/>
  <c r="X117" i="52"/>
  <c r="Z117" i="52" s="1"/>
  <c r="X120" i="52"/>
  <c r="Z120" i="52" s="1"/>
  <c r="X129" i="52"/>
  <c r="Z129" i="52" s="1"/>
  <c r="Y152" i="52"/>
  <c r="AA152" i="52" s="1"/>
  <c r="Y161" i="52"/>
  <c r="AA161" i="52" s="1"/>
  <c r="X171" i="52"/>
  <c r="Z171" i="52" s="1"/>
  <c r="X186" i="52"/>
  <c r="Z186" i="52" s="1"/>
  <c r="Y189" i="52"/>
  <c r="X198" i="52"/>
  <c r="Z198" i="52" s="1"/>
  <c r="X205" i="52"/>
  <c r="Z205" i="52" s="1"/>
  <c r="X211" i="52"/>
  <c r="Z211" i="52" s="1"/>
  <c r="Y215" i="52"/>
  <c r="AA215" i="52" s="1"/>
  <c r="X221" i="52"/>
  <c r="Z221" i="52" s="1"/>
  <c r="X231" i="52"/>
  <c r="Z231" i="52" s="1"/>
  <c r="Y238" i="52"/>
  <c r="Y242" i="52"/>
  <c r="Y245" i="52"/>
  <c r="AA245" i="52" s="1"/>
  <c r="X248" i="52"/>
  <c r="Z248" i="52" s="1"/>
  <c r="Y257" i="52"/>
  <c r="Y264" i="52"/>
  <c r="X267" i="52"/>
  <c r="Z267" i="52" s="1"/>
  <c r="Y271" i="52"/>
  <c r="X281" i="52"/>
  <c r="Z281" i="52" s="1"/>
  <c r="X293" i="52"/>
  <c r="Z293" i="52" s="1"/>
  <c r="Y302" i="52"/>
  <c r="X307" i="52"/>
  <c r="Z307" i="52" s="1"/>
  <c r="Y311" i="52"/>
  <c r="AA311" i="52" s="1"/>
  <c r="Y316" i="52"/>
  <c r="AA316" i="52" s="1"/>
  <c r="Y325" i="52"/>
  <c r="X333" i="52"/>
  <c r="Z333" i="52" s="1"/>
  <c r="X340" i="52"/>
  <c r="Z340" i="52" s="1"/>
  <c r="X344" i="52"/>
  <c r="Z344" i="52" s="1"/>
  <c r="X355" i="52"/>
  <c r="Z355" i="52" s="1"/>
  <c r="Y359" i="52"/>
  <c r="AA359" i="52" s="1"/>
  <c r="X362" i="52"/>
  <c r="Z362" i="52" s="1"/>
  <c r="Y367" i="52"/>
  <c r="AA367" i="52" s="1"/>
  <c r="X370" i="52"/>
  <c r="Z370" i="52" s="1"/>
  <c r="X374" i="52"/>
  <c r="Z374" i="52" s="1"/>
  <c r="Y383" i="52"/>
  <c r="X387" i="52"/>
  <c r="Z387" i="52" s="1"/>
  <c r="X42" i="52"/>
  <c r="Z42" i="52" s="1"/>
  <c r="Y48" i="52"/>
  <c r="Y52" i="52"/>
  <c r="Y56" i="52"/>
  <c r="X66" i="52"/>
  <c r="Z66" i="52" s="1"/>
  <c r="X70" i="52"/>
  <c r="Z70" i="52" s="1"/>
  <c r="X101" i="52"/>
  <c r="Z101" i="52" s="1"/>
  <c r="X111" i="52"/>
  <c r="Z111" i="52" s="1"/>
  <c r="Y114" i="52"/>
  <c r="Y117" i="52"/>
  <c r="Y120" i="52"/>
  <c r="Y129" i="52"/>
  <c r="X131" i="52"/>
  <c r="Z131" i="52" s="1"/>
  <c r="X140" i="52"/>
  <c r="Z140" i="52" s="1"/>
  <c r="X147" i="52"/>
  <c r="Z147" i="52" s="1"/>
  <c r="X154" i="52"/>
  <c r="Z154" i="52" s="1"/>
  <c r="X160" i="52"/>
  <c r="Z160" i="52" s="1"/>
  <c r="X167" i="52"/>
  <c r="Z167" i="52" s="1"/>
  <c r="Y171" i="52"/>
  <c r="AA171" i="52" s="1"/>
  <c r="X183" i="52"/>
  <c r="Z183" i="52" s="1"/>
  <c r="Y186" i="52"/>
  <c r="X194" i="52"/>
  <c r="Z194" i="52" s="1"/>
  <c r="Y198" i="52"/>
  <c r="X201" i="52"/>
  <c r="Z201" i="52" s="1"/>
  <c r="Y205" i="52"/>
  <c r="AA205" i="52" s="1"/>
  <c r="X208" i="52"/>
  <c r="Z208" i="52" s="1"/>
  <c r="Y211" i="52"/>
  <c r="AA211" i="52" s="1"/>
  <c r="X214" i="52"/>
  <c r="Z214" i="52" s="1"/>
  <c r="Y221" i="52"/>
  <c r="Y231" i="52"/>
  <c r="X241" i="52"/>
  <c r="Z241" i="52" s="1"/>
  <c r="Y248" i="52"/>
  <c r="AA248" i="52" s="1"/>
  <c r="X253" i="52"/>
  <c r="Z253" i="52" s="1"/>
  <c r="Y267" i="52"/>
  <c r="X274" i="52"/>
  <c r="Z274" i="52" s="1"/>
  <c r="Y281" i="52"/>
  <c r="X284" i="52"/>
  <c r="Z284" i="52" s="1"/>
  <c r="X289" i="52"/>
  <c r="Z289" i="52" s="1"/>
  <c r="Y293" i="52"/>
  <c r="X298" i="52"/>
  <c r="Z298" i="52" s="1"/>
  <c r="Y307" i="52"/>
  <c r="Y333" i="52"/>
  <c r="Y340" i="52"/>
  <c r="AA340" i="52" s="1"/>
  <c r="Y344" i="52"/>
  <c r="X347" i="52"/>
  <c r="Z347" i="52" s="1"/>
  <c r="X351" i="52"/>
  <c r="Z351" i="52" s="1"/>
  <c r="Y355" i="52"/>
  <c r="AA355" i="52" s="1"/>
  <c r="Y362" i="52"/>
  <c r="AA362" i="52" s="1"/>
  <c r="X366" i="52"/>
  <c r="Z366" i="52" s="1"/>
  <c r="Y370" i="52"/>
  <c r="AA370" i="52" s="1"/>
  <c r="Y374" i="52"/>
  <c r="AA374" i="52" s="1"/>
  <c r="Y387" i="52"/>
  <c r="AA387" i="52" s="1"/>
  <c r="X391" i="52"/>
  <c r="Z391" i="52" s="1"/>
  <c r="Y46" i="52"/>
  <c r="AA46" i="52" s="1"/>
  <c r="X54" i="52"/>
  <c r="Z54" i="52" s="1"/>
  <c r="Y68" i="52"/>
  <c r="Y75" i="52"/>
  <c r="Y95" i="52"/>
  <c r="X103" i="52"/>
  <c r="Z103" i="52" s="1"/>
  <c r="Y110" i="52"/>
  <c r="Y116" i="52"/>
  <c r="Y119" i="52"/>
  <c r="Y128" i="52"/>
  <c r="X130" i="52"/>
  <c r="Z130" i="52" s="1"/>
  <c r="Y139" i="52"/>
  <c r="X146" i="52"/>
  <c r="Z146" i="52" s="1"/>
  <c r="X153" i="52"/>
  <c r="Z153" i="52" s="1"/>
  <c r="X169" i="52"/>
  <c r="Z169" i="52" s="1"/>
  <c r="Y173" i="52"/>
  <c r="AA173" i="52" s="1"/>
  <c r="Y176" i="52"/>
  <c r="Y179" i="52"/>
  <c r="Y182" i="52"/>
  <c r="X190" i="52"/>
  <c r="Z190" i="52" s="1"/>
  <c r="Y193" i="52"/>
  <c r="Y200" i="52"/>
  <c r="X203" i="52"/>
  <c r="Z203" i="52" s="1"/>
  <c r="Y207" i="52"/>
  <c r="AA207" i="52" s="1"/>
  <c r="Y210" i="52"/>
  <c r="AA210" i="52" s="1"/>
  <c r="X216" i="52"/>
  <c r="Z216" i="52" s="1"/>
  <c r="X219" i="52"/>
  <c r="Z219" i="52" s="1"/>
  <c r="Y223" i="52"/>
  <c r="X226" i="52"/>
  <c r="Z226" i="52" s="1"/>
  <c r="X236" i="52"/>
  <c r="Z236" i="52" s="1"/>
  <c r="Y262" i="52"/>
  <c r="AA262" i="52" s="1"/>
  <c r="Y269" i="52"/>
  <c r="X276" i="52"/>
  <c r="Z276" i="52" s="1"/>
  <c r="X279" i="52"/>
  <c r="Z279" i="52" s="1"/>
  <c r="Y283" i="52"/>
  <c r="Y287" i="52"/>
  <c r="Y296" i="52"/>
  <c r="X304" i="52"/>
  <c r="Z304" i="52" s="1"/>
  <c r="X309" i="52"/>
  <c r="Z309" i="52" s="1"/>
  <c r="Y313" i="52"/>
  <c r="AA313" i="52" s="1"/>
  <c r="Y318" i="52"/>
  <c r="AA318" i="52" s="1"/>
  <c r="Y322" i="52"/>
  <c r="AA322" i="52" s="1"/>
  <c r="Y327" i="52"/>
  <c r="Y331" i="52"/>
  <c r="AA331" i="52" s="1"/>
  <c r="Y335" i="52"/>
  <c r="Y338" i="52"/>
  <c r="AA338" i="52" s="1"/>
  <c r="Y346" i="52"/>
  <c r="AA346" i="52" s="1"/>
  <c r="X353" i="52"/>
  <c r="Z353" i="52" s="1"/>
  <c r="X364" i="52"/>
  <c r="Z364" i="52" s="1"/>
  <c r="X372" i="52"/>
  <c r="Z372" i="52" s="1"/>
  <c r="Y377" i="52"/>
  <c r="AA377" i="52" s="1"/>
  <c r="Y381" i="52"/>
  <c r="AA381" i="52" s="1"/>
  <c r="X385" i="52"/>
  <c r="Z385" i="52" s="1"/>
  <c r="X389" i="52"/>
  <c r="Z389" i="52" s="1"/>
  <c r="X394" i="52"/>
  <c r="Z394" i="52" s="1"/>
  <c r="Y45" i="52"/>
  <c r="X51" i="52"/>
  <c r="Z51" i="52" s="1"/>
  <c r="X64" i="52"/>
  <c r="Z64" i="52" s="1"/>
  <c r="X67" i="52"/>
  <c r="Z67" i="52" s="1"/>
  <c r="X107" i="52"/>
  <c r="Z107" i="52" s="1"/>
  <c r="Y112" i="52"/>
  <c r="Y130" i="52"/>
  <c r="X132" i="52"/>
  <c r="Z132" i="52" s="1"/>
  <c r="X148" i="52"/>
  <c r="Z148" i="52" s="1"/>
  <c r="Y169" i="52"/>
  <c r="Y172" i="52"/>
  <c r="Y177" i="52"/>
  <c r="X179" i="52"/>
  <c r="Z179" i="52" s="1"/>
  <c r="X223" i="52"/>
  <c r="Z223" i="52" s="1"/>
  <c r="Y233" i="52"/>
  <c r="X240" i="52"/>
  <c r="Z240" i="52" s="1"/>
  <c r="Y243" i="52"/>
  <c r="X260" i="52"/>
  <c r="Z260" i="52" s="1"/>
  <c r="Y265" i="52"/>
  <c r="X286" i="52"/>
  <c r="Z286" i="52" s="1"/>
  <c r="X296" i="52"/>
  <c r="Z296" i="52" s="1"/>
  <c r="Y306" i="52"/>
  <c r="X315" i="52"/>
  <c r="Z315" i="52" s="1"/>
  <c r="X318" i="52"/>
  <c r="Z318" i="52" s="1"/>
  <c r="Y330" i="52"/>
  <c r="AA330" i="52" s="1"/>
  <c r="X360" i="52"/>
  <c r="Z360" i="52" s="1"/>
  <c r="X363" i="52"/>
  <c r="Z363" i="52" s="1"/>
  <c r="Y369" i="52"/>
  <c r="AA369" i="52" s="1"/>
  <c r="X388" i="52"/>
  <c r="Z388" i="52" s="1"/>
  <c r="Y398" i="52"/>
  <c r="AA398" i="52" s="1"/>
  <c r="X406" i="52"/>
  <c r="Z406" i="52" s="1"/>
  <c r="X414" i="52"/>
  <c r="Z414" i="52" s="1"/>
  <c r="Y415" i="52"/>
  <c r="AA415" i="52" s="1"/>
  <c r="X422" i="52"/>
  <c r="Z422" i="52" s="1"/>
  <c r="Y423" i="52"/>
  <c r="AA423" i="52" s="1"/>
  <c r="X430" i="52"/>
  <c r="Z430" i="52" s="1"/>
  <c r="Y431" i="52"/>
  <c r="AA431" i="52" s="1"/>
  <c r="Y439" i="52"/>
  <c r="AA439" i="52" s="1"/>
  <c r="X447" i="52"/>
  <c r="Z447" i="52" s="1"/>
  <c r="X455" i="52"/>
  <c r="Z455" i="52" s="1"/>
  <c r="Y456" i="52"/>
  <c r="AA456" i="52" s="1"/>
  <c r="Y464" i="52"/>
  <c r="X470" i="52"/>
  <c r="Z470" i="52" s="1"/>
  <c r="X476" i="52"/>
  <c r="Z476" i="52" s="1"/>
  <c r="Y477" i="52"/>
  <c r="AA477" i="52" s="1"/>
  <c r="Y482" i="52"/>
  <c r="AA482" i="52" s="1"/>
  <c r="X488" i="52"/>
  <c r="Z488" i="52" s="1"/>
  <c r="X494" i="52"/>
  <c r="Z494" i="52" s="1"/>
  <c r="Y495" i="52"/>
  <c r="AA495" i="52" s="1"/>
  <c r="Y51" i="52"/>
  <c r="X53" i="52"/>
  <c r="Z53" i="52" s="1"/>
  <c r="X63" i="52"/>
  <c r="Z63" i="52" s="1"/>
  <c r="Y64" i="52"/>
  <c r="X75" i="52"/>
  <c r="Z75" i="52" s="1"/>
  <c r="X78" i="52"/>
  <c r="Z78" i="52" s="1"/>
  <c r="Y107" i="52"/>
  <c r="Y132" i="52"/>
  <c r="Y146" i="52"/>
  <c r="AA146" i="52" s="1"/>
  <c r="Y148" i="52"/>
  <c r="AA148" i="52" s="1"/>
  <c r="Y154" i="52"/>
  <c r="AA154" i="52" s="1"/>
  <c r="Y208" i="52"/>
  <c r="AA208" i="52" s="1"/>
  <c r="X220" i="52"/>
  <c r="Z220" i="52" s="1"/>
  <c r="X230" i="52"/>
  <c r="Z230" i="52" s="1"/>
  <c r="Y240" i="52"/>
  <c r="Y260" i="52"/>
  <c r="X262" i="52"/>
  <c r="Z262" i="52" s="1"/>
  <c r="X273" i="52"/>
  <c r="Z273" i="52" s="1"/>
  <c r="Y286" i="52"/>
  <c r="X305" i="52"/>
  <c r="Z305" i="52" s="1"/>
  <c r="Y315" i="52"/>
  <c r="X336" i="52"/>
  <c r="Z336" i="52" s="1"/>
  <c r="X349" i="52"/>
  <c r="Z349" i="52" s="1"/>
  <c r="X357" i="52"/>
  <c r="Z357" i="52" s="1"/>
  <c r="Y360" i="52"/>
  <c r="AA360" i="52" s="1"/>
  <c r="Y366" i="52"/>
  <c r="AA366" i="52" s="1"/>
  <c r="X371" i="52"/>
  <c r="Z371" i="52" s="1"/>
  <c r="Y385" i="52"/>
  <c r="AA385" i="52" s="1"/>
  <c r="Y388" i="52"/>
  <c r="AA388" i="52" s="1"/>
  <c r="X397" i="52"/>
  <c r="Z397" i="52" s="1"/>
  <c r="X405" i="52"/>
  <c r="Z405" i="52" s="1"/>
  <c r="Y406" i="52"/>
  <c r="AA406" i="52" s="1"/>
  <c r="X413" i="52"/>
  <c r="Z413" i="52" s="1"/>
  <c r="Y414" i="52"/>
  <c r="AA414" i="52" s="1"/>
  <c r="X421" i="52"/>
  <c r="Z421" i="52" s="1"/>
  <c r="Y422" i="52"/>
  <c r="AA422" i="52" s="1"/>
  <c r="Y430" i="52"/>
  <c r="AA430" i="52" s="1"/>
  <c r="X438" i="52"/>
  <c r="Z438" i="52" s="1"/>
  <c r="X446" i="52"/>
  <c r="Z446" i="52" s="1"/>
  <c r="Y447" i="52"/>
  <c r="AA447" i="52" s="1"/>
  <c r="Y455" i="52"/>
  <c r="AA455" i="52" s="1"/>
  <c r="X463" i="52"/>
  <c r="Z463" i="52" s="1"/>
  <c r="Y470" i="52"/>
  <c r="AA470" i="52" s="1"/>
  <c r="Y476" i="52"/>
  <c r="AA476" i="52" s="1"/>
  <c r="X481" i="52"/>
  <c r="Z481" i="52" s="1"/>
  <c r="Y488" i="52"/>
  <c r="AA488" i="52" s="1"/>
  <c r="Y494" i="52"/>
  <c r="AA494" i="52" s="1"/>
  <c r="X41" i="52"/>
  <c r="Z41" i="52" s="1"/>
  <c r="Y53" i="52"/>
  <c r="X62" i="52"/>
  <c r="Z62" i="52" s="1"/>
  <c r="Y63" i="52"/>
  <c r="Y70" i="52"/>
  <c r="AA70" i="52" s="1"/>
  <c r="Y78" i="52"/>
  <c r="X116" i="52"/>
  <c r="Z116" i="52" s="1"/>
  <c r="X118" i="52"/>
  <c r="Z118" i="52" s="1"/>
  <c r="X128" i="52"/>
  <c r="Z128" i="52" s="1"/>
  <c r="Y140" i="52"/>
  <c r="X142" i="52"/>
  <c r="Z142" i="52" s="1"/>
  <c r="X150" i="52"/>
  <c r="Z150" i="52" s="1"/>
  <c r="X156" i="52"/>
  <c r="Z156" i="52" s="1"/>
  <c r="X158" i="52"/>
  <c r="Z158" i="52" s="1"/>
  <c r="X174" i="52"/>
  <c r="Z174" i="52" s="1"/>
  <c r="X188" i="52"/>
  <c r="Z188" i="52" s="1"/>
  <c r="Y190" i="52"/>
  <c r="X197" i="52"/>
  <c r="Z197" i="52" s="1"/>
  <c r="X200" i="52"/>
  <c r="Z200" i="52" s="1"/>
  <c r="X210" i="52"/>
  <c r="Z210" i="52" s="1"/>
  <c r="Y220" i="52"/>
  <c r="Y230" i="52"/>
  <c r="X237" i="52"/>
  <c r="Z237" i="52" s="1"/>
  <c r="X270" i="52"/>
  <c r="Z270" i="52" s="1"/>
  <c r="Y273" i="52"/>
  <c r="X283" i="52"/>
  <c r="Z283" i="52" s="1"/>
  <c r="X295" i="52"/>
  <c r="Z295" i="52" s="1"/>
  <c r="Y305" i="52"/>
  <c r="X308" i="52"/>
  <c r="Z308" i="52" s="1"/>
  <c r="X314" i="52"/>
  <c r="Z314" i="52" s="1"/>
  <c r="X324" i="52"/>
  <c r="Z324" i="52" s="1"/>
  <c r="X327" i="52"/>
  <c r="Z327" i="52" s="1"/>
  <c r="Y336" i="52"/>
  <c r="X338" i="52"/>
  <c r="Z338" i="52" s="1"/>
  <c r="Y349" i="52"/>
  <c r="AA349" i="52" s="1"/>
  <c r="Y357" i="52"/>
  <c r="AA357" i="52" s="1"/>
  <c r="X382" i="52"/>
  <c r="Z382" i="52" s="1"/>
  <c r="X396" i="52"/>
  <c r="Z396" i="52" s="1"/>
  <c r="Y397" i="52"/>
  <c r="AA397" i="52" s="1"/>
  <c r="X404" i="52"/>
  <c r="Z404" i="52" s="1"/>
  <c r="Y405" i="52"/>
  <c r="AA405" i="52" s="1"/>
  <c r="X412" i="52"/>
  <c r="Z412" i="52" s="1"/>
  <c r="Y413" i="52"/>
  <c r="AA413" i="52" s="1"/>
  <c r="Y421" i="52"/>
  <c r="AA421" i="52" s="1"/>
  <c r="X429" i="52"/>
  <c r="Z429" i="52" s="1"/>
  <c r="X437" i="52"/>
  <c r="Z437" i="52" s="1"/>
  <c r="Y438" i="52"/>
  <c r="AA438" i="52" s="1"/>
  <c r="Y446" i="52"/>
  <c r="X454" i="52"/>
  <c r="Z454" i="52" s="1"/>
  <c r="Y463" i="52"/>
  <c r="X475" i="52"/>
  <c r="Z475" i="52" s="1"/>
  <c r="Y481" i="52"/>
  <c r="AA481" i="52" s="1"/>
  <c r="X493" i="52"/>
  <c r="Z493" i="52" s="1"/>
  <c r="Y41" i="52"/>
  <c r="AA41" i="52" s="1"/>
  <c r="X50" i="52"/>
  <c r="Z50" i="52" s="1"/>
  <c r="X61" i="52"/>
  <c r="Z61" i="52" s="1"/>
  <c r="Y62" i="52"/>
  <c r="X74" i="52"/>
  <c r="Z74" i="52" s="1"/>
  <c r="X99" i="52"/>
  <c r="Z99" i="52" s="1"/>
  <c r="X104" i="52"/>
  <c r="Z104" i="52" s="1"/>
  <c r="Y118" i="52"/>
  <c r="X126" i="52"/>
  <c r="Z126" i="52" s="1"/>
  <c r="Y142" i="52"/>
  <c r="AA142" i="52" s="1"/>
  <c r="X144" i="52"/>
  <c r="Z144" i="52" s="1"/>
  <c r="Y156" i="52"/>
  <c r="AA156" i="52" s="1"/>
  <c r="Y158" i="52"/>
  <c r="X166" i="52"/>
  <c r="Z166" i="52" s="1"/>
  <c r="Y174" i="52"/>
  <c r="X176" i="52"/>
  <c r="Z176" i="52" s="1"/>
  <c r="X181" i="52"/>
  <c r="Z181" i="52" s="1"/>
  <c r="Y188" i="52"/>
  <c r="Y197" i="52"/>
  <c r="X212" i="52"/>
  <c r="Z212" i="52" s="1"/>
  <c r="X217" i="52"/>
  <c r="Z217" i="52" s="1"/>
  <c r="X222" i="52"/>
  <c r="Z222" i="52" s="1"/>
  <c r="X232" i="52"/>
  <c r="Z232" i="52" s="1"/>
  <c r="Y237" i="52"/>
  <c r="X259" i="52"/>
  <c r="Z259" i="52" s="1"/>
  <c r="Y270" i="52"/>
  <c r="X280" i="52"/>
  <c r="Z280" i="52" s="1"/>
  <c r="Y295" i="52"/>
  <c r="Y314" i="52"/>
  <c r="AA314" i="52" s="1"/>
  <c r="X317" i="52"/>
  <c r="Z317" i="52" s="1"/>
  <c r="Y324" i="52"/>
  <c r="X341" i="52"/>
  <c r="Z341" i="52" s="1"/>
  <c r="X346" i="52"/>
  <c r="Z346" i="52" s="1"/>
  <c r="X354" i="52"/>
  <c r="Z354" i="52" s="1"/>
  <c r="X365" i="52"/>
  <c r="Z365" i="52" s="1"/>
  <c r="X376" i="52"/>
  <c r="Z376" i="52" s="1"/>
  <c r="Y382" i="52"/>
  <c r="AA382" i="52" s="1"/>
  <c r="Y391" i="52"/>
  <c r="AA391" i="52" s="1"/>
  <c r="X395" i="52"/>
  <c r="Z395" i="52" s="1"/>
  <c r="Y396" i="52"/>
  <c r="AA396" i="52" s="1"/>
  <c r="X403" i="52"/>
  <c r="Z403" i="52" s="1"/>
  <c r="Y404" i="52"/>
  <c r="AA404" i="52" s="1"/>
  <c r="Y412" i="52"/>
  <c r="AA412" i="52" s="1"/>
  <c r="X420" i="52"/>
  <c r="Z420" i="52" s="1"/>
  <c r="X428" i="52"/>
  <c r="Z428" i="52" s="1"/>
  <c r="Y429" i="52"/>
  <c r="AA429" i="52" s="1"/>
  <c r="Y437" i="52"/>
  <c r="X445" i="52"/>
  <c r="Z445" i="52" s="1"/>
  <c r="Y454" i="52"/>
  <c r="AA454" i="52" s="1"/>
  <c r="X462" i="52"/>
  <c r="Z462" i="52" s="1"/>
  <c r="X469" i="52"/>
  <c r="Z469" i="52" s="1"/>
  <c r="Y475" i="52"/>
  <c r="AA475" i="52" s="1"/>
  <c r="X487" i="52"/>
  <c r="Z487" i="52" s="1"/>
  <c r="Y493" i="52"/>
  <c r="AA493" i="52" s="1"/>
  <c r="X44" i="52"/>
  <c r="Z44" i="52" s="1"/>
  <c r="Y50" i="52"/>
  <c r="AA50" i="52" s="1"/>
  <c r="X60" i="52"/>
  <c r="Z60" i="52" s="1"/>
  <c r="Y61" i="52"/>
  <c r="X69" i="52"/>
  <c r="Z69" i="52" s="1"/>
  <c r="Y74" i="52"/>
  <c r="X95" i="52"/>
  <c r="Z95" i="52" s="1"/>
  <c r="Y99" i="52"/>
  <c r="Y104" i="52"/>
  <c r="X106" i="52"/>
  <c r="Z106" i="52" s="1"/>
  <c r="Y126" i="52"/>
  <c r="Y144" i="52"/>
  <c r="AA144" i="52" s="1"/>
  <c r="Y166" i="52"/>
  <c r="Y183" i="52"/>
  <c r="Y194" i="52"/>
  <c r="X202" i="52"/>
  <c r="Z202" i="52" s="1"/>
  <c r="Y217" i="52"/>
  <c r="Y222" i="52"/>
  <c r="X227" i="52"/>
  <c r="Z227" i="52" s="1"/>
  <c r="X247" i="52"/>
  <c r="Z247" i="52" s="1"/>
  <c r="Y259" i="52"/>
  <c r="X272" i="52"/>
  <c r="Z272" i="52" s="1"/>
  <c r="X275" i="52"/>
  <c r="Z275" i="52" s="1"/>
  <c r="Y280" i="52"/>
  <c r="Y289" i="52"/>
  <c r="X292" i="52"/>
  <c r="Z292" i="52" s="1"/>
  <c r="Y304" i="52"/>
  <c r="Y317" i="52"/>
  <c r="AA317" i="52" s="1"/>
  <c r="X323" i="52"/>
  <c r="Z323" i="52" s="1"/>
  <c r="Y354" i="52"/>
  <c r="AA354" i="52" s="1"/>
  <c r="Y365" i="52"/>
  <c r="AA365" i="52" s="1"/>
  <c r="X368" i="52"/>
  <c r="Z368" i="52" s="1"/>
  <c r="X373" i="52"/>
  <c r="Z373" i="52" s="1"/>
  <c r="Y376" i="52"/>
  <c r="AA376" i="52" s="1"/>
  <c r="Y395" i="52"/>
  <c r="AA395" i="52" s="1"/>
  <c r="Y403" i="52"/>
  <c r="AA403" i="52" s="1"/>
  <c r="X411" i="52"/>
  <c r="Z411" i="52" s="1"/>
  <c r="X419" i="52"/>
  <c r="Z419" i="52" s="1"/>
  <c r="X46" i="52"/>
  <c r="Z46" i="52" s="1"/>
  <c r="X55" i="52"/>
  <c r="Z55" i="52" s="1"/>
  <c r="X58" i="52"/>
  <c r="Z58" i="52" s="1"/>
  <c r="Y59" i="52"/>
  <c r="X68" i="52"/>
  <c r="Z68" i="52" s="1"/>
  <c r="X119" i="52"/>
  <c r="Z119" i="52" s="1"/>
  <c r="Y125" i="52"/>
  <c r="X162" i="52"/>
  <c r="Z162" i="52" s="1"/>
  <c r="Y196" i="52"/>
  <c r="AA196" i="52" s="1"/>
  <c r="Y227" i="52"/>
  <c r="X229" i="52"/>
  <c r="Z229" i="52" s="1"/>
  <c r="X256" i="52"/>
  <c r="Z256" i="52" s="1"/>
  <c r="X291" i="52"/>
  <c r="Z291" i="52" s="1"/>
  <c r="X331" i="52"/>
  <c r="Z331" i="52" s="1"/>
  <c r="Y347" i="52"/>
  <c r="AA347" i="52" s="1"/>
  <c r="Y361" i="52"/>
  <c r="AA361" i="52" s="1"/>
  <c r="Y380" i="52"/>
  <c r="AA380" i="52" s="1"/>
  <c r="Y390" i="52"/>
  <c r="AA390" i="52" s="1"/>
  <c r="X393" i="52"/>
  <c r="Z393" i="52" s="1"/>
  <c r="Y401" i="52"/>
  <c r="AA401" i="52" s="1"/>
  <c r="X408" i="52"/>
  <c r="Z408" i="52" s="1"/>
  <c r="Y424" i="52"/>
  <c r="AA424" i="52" s="1"/>
  <c r="Y432" i="52"/>
  <c r="AA432" i="52" s="1"/>
  <c r="Y441" i="52"/>
  <c r="AA441" i="52" s="1"/>
  <c r="X451" i="52"/>
  <c r="Z451" i="52" s="1"/>
  <c r="Y462" i="52"/>
  <c r="X465" i="52"/>
  <c r="Z465" i="52" s="1"/>
  <c r="Y478" i="52"/>
  <c r="AA478" i="52" s="1"/>
  <c r="X486" i="52"/>
  <c r="Z486" i="52" s="1"/>
  <c r="Y498" i="52"/>
  <c r="AA498" i="52" s="1"/>
  <c r="X504" i="52"/>
  <c r="Z504" i="52" s="1"/>
  <c r="X509" i="52"/>
  <c r="Z509" i="52" s="1"/>
  <c r="Y510" i="52"/>
  <c r="AA510" i="52" s="1"/>
  <c r="X519" i="52"/>
  <c r="Z519" i="52" s="1"/>
  <c r="Y520" i="52"/>
  <c r="AA520" i="52" s="1"/>
  <c r="Y15" i="52"/>
  <c r="Y55" i="52"/>
  <c r="Y58" i="52"/>
  <c r="X87" i="52"/>
  <c r="Z87" i="52" s="1"/>
  <c r="X100" i="52"/>
  <c r="Z100" i="52" s="1"/>
  <c r="X113" i="52"/>
  <c r="Z113" i="52" s="1"/>
  <c r="X115" i="52"/>
  <c r="Z115" i="52" s="1"/>
  <c r="X143" i="52"/>
  <c r="Z143" i="52" s="1"/>
  <c r="X159" i="52"/>
  <c r="Z159" i="52" s="1"/>
  <c r="Y162" i="52"/>
  <c r="X173" i="52"/>
  <c r="Z173" i="52" s="1"/>
  <c r="X175" i="52"/>
  <c r="Z175" i="52" s="1"/>
  <c r="Y216" i="52"/>
  <c r="Y229" i="52"/>
  <c r="Y247" i="52"/>
  <c r="AA247" i="52" s="1"/>
  <c r="Y256" i="52"/>
  <c r="Y274" i="52"/>
  <c r="Y291" i="52"/>
  <c r="X301" i="52"/>
  <c r="Z301" i="52" s="1"/>
  <c r="X326" i="52"/>
  <c r="Z326" i="52" s="1"/>
  <c r="X345" i="52"/>
  <c r="Z345" i="52" s="1"/>
  <c r="X356" i="52"/>
  <c r="Z356" i="52" s="1"/>
  <c r="Y368" i="52"/>
  <c r="AA368" i="52" s="1"/>
  <c r="X377" i="52"/>
  <c r="Z377" i="52" s="1"/>
  <c r="Y393" i="52"/>
  <c r="AA393" i="52" s="1"/>
  <c r="X400" i="52"/>
  <c r="Z400" i="52" s="1"/>
  <c r="Y408" i="52"/>
  <c r="X450" i="52"/>
  <c r="Z450" i="52" s="1"/>
  <c r="Y451" i="52"/>
  <c r="X461" i="52"/>
  <c r="Z461" i="52" s="1"/>
  <c r="Y465" i="52"/>
  <c r="X485" i="52"/>
  <c r="Z485" i="52" s="1"/>
  <c r="Y486" i="52"/>
  <c r="AA486" i="52" s="1"/>
  <c r="X489" i="52"/>
  <c r="Z489" i="52" s="1"/>
  <c r="X497" i="52"/>
  <c r="Z497" i="52" s="1"/>
  <c r="X503" i="52"/>
  <c r="Z503" i="52" s="1"/>
  <c r="Y504" i="52"/>
  <c r="AA504" i="52" s="1"/>
  <c r="Y509" i="52"/>
  <c r="AA509" i="52" s="1"/>
  <c r="X518" i="52"/>
  <c r="Z518" i="52" s="1"/>
  <c r="Y519" i="52"/>
  <c r="AA519" i="52" s="1"/>
  <c r="X14" i="52"/>
  <c r="Z14" i="52" s="1"/>
  <c r="X20" i="52"/>
  <c r="Z20" i="52" s="1"/>
  <c r="X26" i="52"/>
  <c r="Z26" i="52" s="1"/>
  <c r="X32" i="52"/>
  <c r="Z32" i="52" s="1"/>
  <c r="X38" i="52"/>
  <c r="Z38" i="52" s="1"/>
  <c r="X65" i="52"/>
  <c r="Z65" i="52" s="1"/>
  <c r="X79" i="52"/>
  <c r="Z79" i="52" s="1"/>
  <c r="Y87" i="52"/>
  <c r="Y100" i="52"/>
  <c r="AA100" i="52" s="1"/>
  <c r="Y111" i="52"/>
  <c r="Y113" i="52"/>
  <c r="Y115" i="52"/>
  <c r="X133" i="52"/>
  <c r="Z133" i="52" s="1"/>
  <c r="X155" i="52"/>
  <c r="Z155" i="52" s="1"/>
  <c r="Y159" i="52"/>
  <c r="X177" i="52"/>
  <c r="Z177" i="52" s="1"/>
  <c r="X191" i="52"/>
  <c r="Z191" i="52" s="1"/>
  <c r="X193" i="52"/>
  <c r="Z193" i="52" s="1"/>
  <c r="X204" i="52"/>
  <c r="Z204" i="52" s="1"/>
  <c r="X213" i="52"/>
  <c r="Z213" i="52" s="1"/>
  <c r="X249" i="52"/>
  <c r="Z249" i="52" s="1"/>
  <c r="X258" i="52"/>
  <c r="Z258" i="52" s="1"/>
  <c r="Y276" i="52"/>
  <c r="X288" i="52"/>
  <c r="Z288" i="52" s="1"/>
  <c r="Y298" i="52"/>
  <c r="Y301" i="52"/>
  <c r="X303" i="52"/>
  <c r="Z303" i="52" s="1"/>
  <c r="X306" i="52"/>
  <c r="Z306" i="52" s="1"/>
  <c r="Y326" i="52"/>
  <c r="Y356" i="52"/>
  <c r="AA356" i="52" s="1"/>
  <c r="Y372" i="52"/>
  <c r="AA372" i="52" s="1"/>
  <c r="Y400" i="52"/>
  <c r="AA400" i="52" s="1"/>
  <c r="Y420" i="52"/>
  <c r="AA420" i="52" s="1"/>
  <c r="X423" i="52"/>
  <c r="Z423" i="52" s="1"/>
  <c r="Y428" i="52"/>
  <c r="AA428" i="52" s="1"/>
  <c r="X440" i="52"/>
  <c r="Z440" i="52" s="1"/>
  <c r="Y450" i="52"/>
  <c r="Y461" i="52"/>
  <c r="X474" i="52"/>
  <c r="Z474" i="52" s="1"/>
  <c r="Y485" i="52"/>
  <c r="AA485" i="52" s="1"/>
  <c r="Y489" i="52"/>
  <c r="AA489" i="52" s="1"/>
  <c r="Y497" i="52"/>
  <c r="AA497" i="52" s="1"/>
  <c r="Y503" i="52"/>
  <c r="AA503" i="52" s="1"/>
  <c r="X508" i="52"/>
  <c r="Z508" i="52" s="1"/>
  <c r="X517" i="52"/>
  <c r="Z517" i="52" s="1"/>
  <c r="Y518" i="52"/>
  <c r="AA518" i="52" s="1"/>
  <c r="Y14" i="52"/>
  <c r="Y65" i="52"/>
  <c r="Y79" i="52"/>
  <c r="Y133" i="52"/>
  <c r="X139" i="52"/>
  <c r="Z139" i="52" s="1"/>
  <c r="X141" i="52"/>
  <c r="Z141" i="52" s="1"/>
  <c r="Y155" i="52"/>
  <c r="X185" i="52"/>
  <c r="Z185" i="52" s="1"/>
  <c r="X187" i="52"/>
  <c r="Z187" i="52" s="1"/>
  <c r="Y191" i="52"/>
  <c r="X195" i="52"/>
  <c r="Z195" i="52" s="1"/>
  <c r="Y204" i="52"/>
  <c r="AA204" i="52" s="1"/>
  <c r="X207" i="52"/>
  <c r="Z207" i="52" s="1"/>
  <c r="X209" i="52"/>
  <c r="Z209" i="52" s="1"/>
  <c r="Y213" i="52"/>
  <c r="AA213" i="52" s="1"/>
  <c r="X233" i="52"/>
  <c r="Z233" i="52" s="1"/>
  <c r="X244" i="52"/>
  <c r="Z244" i="52" s="1"/>
  <c r="Y253" i="52"/>
  <c r="Y258" i="52"/>
  <c r="Y288" i="52"/>
  <c r="Y303" i="52"/>
  <c r="X342" i="52"/>
  <c r="Z342" i="52" s="1"/>
  <c r="X384" i="52"/>
  <c r="Z384" i="52" s="1"/>
  <c r="Y389" i="52"/>
  <c r="AA389" i="52" s="1"/>
  <c r="X392" i="52"/>
  <c r="Z392" i="52" s="1"/>
  <c r="X399" i="52"/>
  <c r="Z399" i="52" s="1"/>
  <c r="X407" i="52"/>
  <c r="Z407" i="52" s="1"/>
  <c r="X415" i="52"/>
  <c r="Z415" i="52" s="1"/>
  <c r="X431" i="52"/>
  <c r="Z431" i="52" s="1"/>
  <c r="X436" i="52"/>
  <c r="Z436" i="52" s="1"/>
  <c r="Y440" i="52"/>
  <c r="AA440" i="52" s="1"/>
  <c r="X449" i="52"/>
  <c r="Z449" i="52" s="1"/>
  <c r="X460" i="52"/>
  <c r="Z460" i="52" s="1"/>
  <c r="X473" i="52"/>
  <c r="Z473" i="52" s="1"/>
  <c r="Y474" i="52"/>
  <c r="AA474" i="52" s="1"/>
  <c r="X477" i="52"/>
  <c r="Z477" i="52" s="1"/>
  <c r="X484" i="52"/>
  <c r="Z484" i="52" s="1"/>
  <c r="X502" i="52"/>
  <c r="Z502" i="52" s="1"/>
  <c r="Y508" i="52"/>
  <c r="AA508" i="52" s="1"/>
  <c r="X516" i="52"/>
  <c r="Z516" i="52" s="1"/>
  <c r="Y517" i="52"/>
  <c r="AA517" i="52" s="1"/>
  <c r="X13" i="52"/>
  <c r="Z13" i="52" s="1"/>
  <c r="X19" i="52"/>
  <c r="Z19" i="52" s="1"/>
  <c r="X25" i="52"/>
  <c r="Z25" i="52" s="1"/>
  <c r="X31" i="52"/>
  <c r="Z31" i="52" s="1"/>
  <c r="X37" i="52"/>
  <c r="Z37" i="52" s="1"/>
  <c r="X40" i="52"/>
  <c r="Z40" i="52" s="1"/>
  <c r="Y149" i="52"/>
  <c r="AA149" i="52" s="1"/>
  <c r="Y206" i="52"/>
  <c r="AA206" i="52" s="1"/>
  <c r="Y266" i="52"/>
  <c r="Y300" i="52"/>
  <c r="X337" i="52"/>
  <c r="Z337" i="52" s="1"/>
  <c r="Y386" i="52"/>
  <c r="AA386" i="52" s="1"/>
  <c r="Y435" i="52"/>
  <c r="X448" i="52"/>
  <c r="Z448" i="52" s="1"/>
  <c r="Y458" i="52"/>
  <c r="AA458" i="52" s="1"/>
  <c r="X86" i="52"/>
  <c r="Z86" i="52" s="1"/>
  <c r="X94" i="52"/>
  <c r="Z94" i="52" s="1"/>
  <c r="Y131" i="52"/>
  <c r="Y141" i="52"/>
  <c r="AA141" i="52" s="1"/>
  <c r="X151" i="52"/>
  <c r="Z151" i="52" s="1"/>
  <c r="Y153" i="52"/>
  <c r="AA153" i="52" s="1"/>
  <c r="X170" i="52"/>
  <c r="Z170" i="52" s="1"/>
  <c r="Y185" i="52"/>
  <c r="Y187" i="52"/>
  <c r="Y244" i="52"/>
  <c r="AA244" i="52" s="1"/>
  <c r="X269" i="52"/>
  <c r="Z269" i="52" s="1"/>
  <c r="X313" i="52"/>
  <c r="Z313" i="52" s="1"/>
  <c r="Y323" i="52"/>
  <c r="AA323" i="52" s="1"/>
  <c r="X328" i="52"/>
  <c r="Z328" i="52" s="1"/>
  <c r="X330" i="52"/>
  <c r="Z330" i="52" s="1"/>
  <c r="Y342" i="52"/>
  <c r="AA342" i="52" s="1"/>
  <c r="Y351" i="52"/>
  <c r="AA351" i="52" s="1"/>
  <c r="X358" i="52"/>
  <c r="Z358" i="52" s="1"/>
  <c r="Y384" i="52"/>
  <c r="AA384" i="52" s="1"/>
  <c r="Y392" i="52"/>
  <c r="AA392" i="52" s="1"/>
  <c r="Y399" i="52"/>
  <c r="AA399" i="52" s="1"/>
  <c r="Y407" i="52"/>
  <c r="AA407" i="52" s="1"/>
  <c r="Y419" i="52"/>
  <c r="AA419" i="52" s="1"/>
  <c r="X427" i="52"/>
  <c r="Z427" i="52" s="1"/>
  <c r="Y436" i="52"/>
  <c r="Y449" i="52"/>
  <c r="X459" i="52"/>
  <c r="Z459" i="52" s="1"/>
  <c r="Y460" i="52"/>
  <c r="X464" i="52"/>
  <c r="Z464" i="52" s="1"/>
  <c r="Y473" i="52"/>
  <c r="AA473" i="52" s="1"/>
  <c r="Y484" i="52"/>
  <c r="AA484" i="52" s="1"/>
  <c r="Y502" i="52"/>
  <c r="AA502" i="52" s="1"/>
  <c r="X515" i="52"/>
  <c r="Z515" i="52" s="1"/>
  <c r="Y516" i="52"/>
  <c r="AA516" i="52" s="1"/>
  <c r="Y13" i="52"/>
  <c r="Y19" i="52"/>
  <c r="Y25" i="52"/>
  <c r="AA25" i="52" s="1"/>
  <c r="Y31" i="52"/>
  <c r="AA31" i="52" s="1"/>
  <c r="Y37" i="52"/>
  <c r="AA37" i="52" s="1"/>
  <c r="X36" i="52"/>
  <c r="Z36" i="52" s="1"/>
  <c r="X335" i="52"/>
  <c r="Z335" i="52" s="1"/>
  <c r="Y353" i="52"/>
  <c r="AA353" i="52" s="1"/>
  <c r="X418" i="52"/>
  <c r="Z418" i="52" s="1"/>
  <c r="X426" i="52"/>
  <c r="Z426" i="52" s="1"/>
  <c r="X434" i="52"/>
  <c r="Z434" i="52" s="1"/>
  <c r="X45" i="52"/>
  <c r="Z45" i="52" s="1"/>
  <c r="X57" i="52"/>
  <c r="Z57" i="52" s="1"/>
  <c r="Y86" i="52"/>
  <c r="Y94" i="52"/>
  <c r="Y106" i="52"/>
  <c r="X149" i="52"/>
  <c r="Z149" i="52" s="1"/>
  <c r="Y151" i="52"/>
  <c r="AA151" i="52" s="1"/>
  <c r="Y170" i="52"/>
  <c r="X206" i="52"/>
  <c r="Z206" i="52" s="1"/>
  <c r="X224" i="52"/>
  <c r="Z224" i="52" s="1"/>
  <c r="Y226" i="52"/>
  <c r="X239" i="52"/>
  <c r="Z239" i="52" s="1"/>
  <c r="X266" i="52"/>
  <c r="Z266" i="52" s="1"/>
  <c r="X287" i="52"/>
  <c r="Z287" i="52" s="1"/>
  <c r="X300" i="52"/>
  <c r="Z300" i="52" s="1"/>
  <c r="Y328" i="52"/>
  <c r="AA328" i="52" s="1"/>
  <c r="X339" i="52"/>
  <c r="Z339" i="52" s="1"/>
  <c r="Y358" i="52"/>
  <c r="AA358" i="52" s="1"/>
  <c r="X386" i="52"/>
  <c r="Z386" i="52" s="1"/>
  <c r="Y427" i="52"/>
  <c r="AA427" i="52" s="1"/>
  <c r="X435" i="52"/>
  <c r="Z435" i="52" s="1"/>
  <c r="Y445" i="52"/>
  <c r="AA445" i="52" s="1"/>
  <c r="X458" i="52"/>
  <c r="Z458" i="52" s="1"/>
  <c r="Y459" i="52"/>
  <c r="AA459" i="52" s="1"/>
  <c r="Y469" i="52"/>
  <c r="AA469" i="52" s="1"/>
  <c r="X472" i="52"/>
  <c r="Z472" i="52" s="1"/>
  <c r="X480" i="52"/>
  <c r="Z480" i="52" s="1"/>
  <c r="X483" i="52"/>
  <c r="Z483" i="52" s="1"/>
  <c r="X496" i="52"/>
  <c r="Z496" i="52" s="1"/>
  <c r="X501" i="52"/>
  <c r="Z501" i="52" s="1"/>
  <c r="X507" i="52"/>
  <c r="Z507" i="52" s="1"/>
  <c r="X514" i="52"/>
  <c r="Z514" i="52" s="1"/>
  <c r="Y515" i="52"/>
  <c r="AA515" i="52" s="1"/>
  <c r="X12" i="52"/>
  <c r="Z12" i="52" s="1"/>
  <c r="X18" i="52"/>
  <c r="Z18" i="52" s="1"/>
  <c r="X24" i="52"/>
  <c r="Z24" i="52" s="1"/>
  <c r="X30" i="52"/>
  <c r="Z30" i="52" s="1"/>
  <c r="X163" i="52"/>
  <c r="Z163" i="52" s="1"/>
  <c r="X199" i="52"/>
  <c r="Z199" i="52" s="1"/>
  <c r="Y224" i="52"/>
  <c r="Y239" i="52"/>
  <c r="X255" i="52"/>
  <c r="Z255" i="52" s="1"/>
  <c r="X282" i="52"/>
  <c r="Z282" i="52" s="1"/>
  <c r="X310" i="52"/>
  <c r="Z310" i="52" s="1"/>
  <c r="Y339" i="52"/>
  <c r="AA339" i="52" s="1"/>
  <c r="X439" i="52"/>
  <c r="Z439" i="52" s="1"/>
  <c r="Y54" i="52"/>
  <c r="Y47" i="52"/>
  <c r="Y60" i="52"/>
  <c r="Y103" i="52"/>
  <c r="AA103" i="52" s="1"/>
  <c r="X127" i="52"/>
  <c r="Z127" i="52" s="1"/>
  <c r="Y160" i="52"/>
  <c r="AA160" i="52" s="1"/>
  <c r="Y167" i="52"/>
  <c r="Y234" i="52"/>
  <c r="Y236" i="52"/>
  <c r="Y263" i="52"/>
  <c r="Y309" i="52"/>
  <c r="Y321" i="52"/>
  <c r="AA321" i="52" s="1"/>
  <c r="X343" i="52"/>
  <c r="Z343" i="52" s="1"/>
  <c r="Y373" i="52"/>
  <c r="AA373" i="52" s="1"/>
  <c r="Y394" i="52"/>
  <c r="AA394" i="52" s="1"/>
  <c r="X402" i="52"/>
  <c r="Z402" i="52" s="1"/>
  <c r="X409" i="52"/>
  <c r="Z409" i="52" s="1"/>
  <c r="X416" i="52"/>
  <c r="Z416" i="52" s="1"/>
  <c r="Y433" i="52"/>
  <c r="AA433" i="52" s="1"/>
  <c r="X442" i="52"/>
  <c r="Z442" i="52" s="1"/>
  <c r="Y69" i="52"/>
  <c r="AA69" i="52" s="1"/>
  <c r="X243" i="52"/>
  <c r="Z243" i="52" s="1"/>
  <c r="X277" i="52"/>
  <c r="Z277" i="52" s="1"/>
  <c r="Y279" i="52"/>
  <c r="X294" i="52"/>
  <c r="Z294" i="52" s="1"/>
  <c r="X334" i="52"/>
  <c r="Z334" i="52" s="1"/>
  <c r="Y350" i="52"/>
  <c r="AA350" i="52" s="1"/>
  <c r="X381" i="52"/>
  <c r="Z381" i="52" s="1"/>
  <c r="Y417" i="52"/>
  <c r="X443" i="52"/>
  <c r="Z443" i="52" s="1"/>
  <c r="Y452" i="52"/>
  <c r="AA452" i="52" s="1"/>
  <c r="X467" i="52"/>
  <c r="Z467" i="52" s="1"/>
  <c r="Y468" i="52"/>
  <c r="Y471" i="52"/>
  <c r="AA471" i="52" s="1"/>
  <c r="Y479" i="52"/>
  <c r="AA479" i="52" s="1"/>
  <c r="Y499" i="52"/>
  <c r="AA499" i="52" s="1"/>
  <c r="X512" i="52"/>
  <c r="Z512" i="52" s="1"/>
  <c r="Y513" i="52"/>
  <c r="AA513" i="52" s="1"/>
  <c r="Y12" i="52"/>
  <c r="X15" i="52"/>
  <c r="Z15" i="52" s="1"/>
  <c r="X23" i="52"/>
  <c r="Z23" i="52" s="1"/>
  <c r="Y27" i="52"/>
  <c r="AA27" i="52" s="1"/>
  <c r="X35" i="52"/>
  <c r="Z35" i="52" s="1"/>
  <c r="Y277" i="52"/>
  <c r="Y292" i="52"/>
  <c r="Y426" i="52"/>
  <c r="AA426" i="52" s="1"/>
  <c r="Y443" i="52"/>
  <c r="AA443" i="52" s="1"/>
  <c r="Y467" i="52"/>
  <c r="Y487" i="52"/>
  <c r="AA487" i="52" s="1"/>
  <c r="Y496" i="52"/>
  <c r="AA496" i="52" s="1"/>
  <c r="X511" i="52"/>
  <c r="Z511" i="52" s="1"/>
  <c r="Y512" i="52"/>
  <c r="AA512" i="52" s="1"/>
  <c r="Y23" i="52"/>
  <c r="AA23" i="52" s="1"/>
  <c r="Y35" i="52"/>
  <c r="AA35" i="52" s="1"/>
  <c r="X22" i="52"/>
  <c r="Z22" i="52" s="1"/>
  <c r="X34" i="52"/>
  <c r="Z34" i="52" s="1"/>
  <c r="X319" i="52"/>
  <c r="Z319" i="52" s="1"/>
  <c r="X500" i="52"/>
  <c r="Z500" i="52" s="1"/>
  <c r="Y16" i="52"/>
  <c r="Y310" i="52"/>
  <c r="AA310" i="52" s="1"/>
  <c r="X444" i="52"/>
  <c r="Z444" i="52" s="1"/>
  <c r="Y297" i="52"/>
  <c r="X452" i="52"/>
  <c r="Z452" i="52" s="1"/>
  <c r="X27" i="52"/>
  <c r="Z27" i="52" s="1"/>
  <c r="Y38" i="52"/>
  <c r="AA38" i="52" s="1"/>
  <c r="X28" i="52"/>
  <c r="Z28" i="52" s="1"/>
  <c r="X398" i="52"/>
  <c r="Z398" i="52" s="1"/>
  <c r="Y241" i="52"/>
  <c r="Y319" i="52"/>
  <c r="AA319" i="52" s="1"/>
  <c r="X490" i="52"/>
  <c r="Z490" i="52" s="1"/>
  <c r="X263" i="52"/>
  <c r="Z263" i="52" s="1"/>
  <c r="X417" i="52"/>
  <c r="Z417" i="52" s="1"/>
  <c r="X471" i="52"/>
  <c r="Z471" i="52" s="1"/>
  <c r="X479" i="52"/>
  <c r="Z479" i="52" s="1"/>
  <c r="X112" i="52"/>
  <c r="Z112" i="52" s="1"/>
  <c r="Y163" i="52"/>
  <c r="AA163" i="52" s="1"/>
  <c r="X165" i="52"/>
  <c r="Z165" i="52" s="1"/>
  <c r="Y219" i="52"/>
  <c r="Y255" i="52"/>
  <c r="X361" i="52"/>
  <c r="Z361" i="52" s="1"/>
  <c r="Y411" i="52"/>
  <c r="AA411" i="52" s="1"/>
  <c r="Y511" i="52"/>
  <c r="AA511" i="52" s="1"/>
  <c r="X524" i="52"/>
  <c r="Z524" i="52" s="1"/>
  <c r="Y26" i="52"/>
  <c r="AA26" i="52" s="1"/>
  <c r="X125" i="52"/>
  <c r="Z125" i="52" s="1"/>
  <c r="Y332" i="52"/>
  <c r="AA332" i="52" s="1"/>
  <c r="Y364" i="52"/>
  <c r="Y444" i="52"/>
  <c r="AA444" i="52" s="1"/>
  <c r="X468" i="52"/>
  <c r="Z468" i="52" s="1"/>
  <c r="X520" i="52"/>
  <c r="Z520" i="52" s="1"/>
  <c r="X110" i="52"/>
  <c r="Z110" i="52" s="1"/>
  <c r="Y165" i="52"/>
  <c r="X378" i="52"/>
  <c r="Z378" i="52" s="1"/>
  <c r="Y402" i="52"/>
  <c r="AA402" i="52" s="1"/>
  <c r="Y416" i="52"/>
  <c r="AA416" i="52" s="1"/>
  <c r="X425" i="52"/>
  <c r="Z425" i="52" s="1"/>
  <c r="Y434" i="52"/>
  <c r="X498" i="52"/>
  <c r="Z498" i="52" s="1"/>
  <c r="X505" i="52"/>
  <c r="Z505" i="52" s="1"/>
  <c r="X523" i="52"/>
  <c r="Z523" i="52" s="1"/>
  <c r="Y524" i="52"/>
  <c r="AA524" i="52" s="1"/>
  <c r="Y22" i="52"/>
  <c r="AA22" i="52" s="1"/>
  <c r="Y34" i="52"/>
  <c r="AA34" i="52" s="1"/>
  <c r="Y30" i="52"/>
  <c r="AA30" i="52" s="1"/>
  <c r="X47" i="52"/>
  <c r="Z47" i="52" s="1"/>
  <c r="X182" i="52"/>
  <c r="Z182" i="52" s="1"/>
  <c r="Y21" i="52"/>
  <c r="X180" i="52"/>
  <c r="Z180" i="52" s="1"/>
  <c r="X246" i="52"/>
  <c r="Z246" i="52" s="1"/>
  <c r="Y268" i="52"/>
  <c r="Y457" i="52"/>
  <c r="Y32" i="52"/>
  <c r="AA32" i="52" s="1"/>
  <c r="Y76" i="52"/>
  <c r="X390" i="52"/>
  <c r="Z390" i="52" s="1"/>
  <c r="Y409" i="52"/>
  <c r="AA409" i="52" s="1"/>
  <c r="Y480" i="52"/>
  <c r="AA480" i="52" s="1"/>
  <c r="X59" i="52"/>
  <c r="Z59" i="52" s="1"/>
  <c r="X297" i="52"/>
  <c r="Z297" i="52" s="1"/>
  <c r="Y500" i="52"/>
  <c r="AA500" i="52" s="1"/>
  <c r="Y24" i="52"/>
  <c r="AA24" i="52" s="1"/>
  <c r="X265" i="52"/>
  <c r="Z265" i="52" s="1"/>
  <c r="X350" i="52"/>
  <c r="Z350" i="52" s="1"/>
  <c r="Y490" i="52"/>
  <c r="AA490" i="52" s="1"/>
  <c r="Y506" i="52"/>
  <c r="AA506" i="52" s="1"/>
  <c r="X108" i="52"/>
  <c r="Z108" i="52" s="1"/>
  <c r="Y199" i="52"/>
  <c r="Y201" i="52"/>
  <c r="Y203" i="52"/>
  <c r="AA203" i="52" s="1"/>
  <c r="Y378" i="52"/>
  <c r="AA378" i="52" s="1"/>
  <c r="X410" i="52"/>
  <c r="Z410" i="52" s="1"/>
  <c r="Y425" i="52"/>
  <c r="AA425" i="52" s="1"/>
  <c r="X466" i="52"/>
  <c r="Z466" i="52" s="1"/>
  <c r="Y505" i="52"/>
  <c r="AA505" i="52" s="1"/>
  <c r="Y523" i="52"/>
  <c r="AA523" i="52" s="1"/>
  <c r="Y18" i="52"/>
  <c r="X33" i="52"/>
  <c r="Z33" i="52" s="1"/>
  <c r="Y40" i="52"/>
  <c r="AA40" i="52" s="1"/>
  <c r="X178" i="52"/>
  <c r="Z178" i="52" s="1"/>
  <c r="Y184" i="52"/>
  <c r="X268" i="52"/>
  <c r="Z268" i="52" s="1"/>
  <c r="X322" i="52"/>
  <c r="Z322" i="52" s="1"/>
  <c r="X369" i="52"/>
  <c r="Z369" i="52" s="1"/>
  <c r="Y492" i="52"/>
  <c r="AA492" i="52" s="1"/>
  <c r="Y522" i="52"/>
  <c r="AA522" i="52" s="1"/>
  <c r="X17" i="52"/>
  <c r="Z17" i="52" s="1"/>
  <c r="X29" i="52"/>
  <c r="Z29" i="52" s="1"/>
  <c r="Y42" i="52"/>
  <c r="AA42" i="52" s="1"/>
  <c r="Y272" i="52"/>
  <c r="X401" i="52"/>
  <c r="Z401" i="52" s="1"/>
  <c r="Y491" i="52"/>
  <c r="AA491" i="52" s="1"/>
  <c r="Y29" i="52"/>
  <c r="Y20" i="52"/>
  <c r="X172" i="52"/>
  <c r="Z172" i="52" s="1"/>
  <c r="Y418" i="52"/>
  <c r="AA418" i="52" s="1"/>
  <c r="Y453" i="52"/>
  <c r="AA453" i="52" s="1"/>
  <c r="Y28" i="52"/>
  <c r="AA28" i="52" s="1"/>
  <c r="Y101" i="52"/>
  <c r="X196" i="52"/>
  <c r="Z196" i="52" s="1"/>
  <c r="Y514" i="52"/>
  <c r="AA514" i="52" s="1"/>
  <c r="X482" i="52"/>
  <c r="Z482" i="52" s="1"/>
  <c r="Y66" i="52"/>
  <c r="Y108" i="52"/>
  <c r="X184" i="52"/>
  <c r="Z184" i="52" s="1"/>
  <c r="X234" i="52"/>
  <c r="Z234" i="52" s="1"/>
  <c r="Y343" i="52"/>
  <c r="X380" i="52"/>
  <c r="Z380" i="52" s="1"/>
  <c r="Y410" i="52"/>
  <c r="AA410" i="52" s="1"/>
  <c r="Y442" i="52"/>
  <c r="AA442" i="52" s="1"/>
  <c r="Y466" i="52"/>
  <c r="AA466" i="52" s="1"/>
  <c r="X478" i="52"/>
  <c r="Z478" i="52" s="1"/>
  <c r="X492" i="52"/>
  <c r="Z492" i="52" s="1"/>
  <c r="X495" i="52"/>
  <c r="Z495" i="52" s="1"/>
  <c r="X510" i="52"/>
  <c r="Z510" i="52" s="1"/>
  <c r="X522" i="52"/>
  <c r="Z522" i="52" s="1"/>
  <c r="X21" i="52"/>
  <c r="Z21" i="52" s="1"/>
  <c r="Y147" i="52"/>
  <c r="AA147" i="52" s="1"/>
  <c r="Y448" i="52"/>
  <c r="AA448" i="52" s="1"/>
  <c r="X457" i="52"/>
  <c r="Z457" i="52" s="1"/>
  <c r="X491" i="52"/>
  <c r="Z491" i="52" s="1"/>
  <c r="Y33" i="52"/>
  <c r="AA33" i="52" s="1"/>
  <c r="X433" i="52"/>
  <c r="Z433" i="52" s="1"/>
  <c r="Y483" i="52"/>
  <c r="AA483" i="52" s="1"/>
  <c r="X521" i="52"/>
  <c r="Z521" i="52" s="1"/>
  <c r="Y17" i="52"/>
  <c r="X16" i="52"/>
  <c r="Z16" i="52" s="1"/>
  <c r="X321" i="52"/>
  <c r="Z321" i="52" s="1"/>
  <c r="X456" i="52"/>
  <c r="Z456" i="52" s="1"/>
  <c r="X312" i="52"/>
  <c r="Z312" i="52" s="1"/>
  <c r="X332" i="52"/>
  <c r="Z332" i="52" s="1"/>
  <c r="X432" i="52"/>
  <c r="Z432" i="52" s="1"/>
  <c r="X506" i="52"/>
  <c r="Z506" i="52" s="1"/>
  <c r="Y36" i="52"/>
  <c r="AA36" i="52" s="1"/>
  <c r="Y312" i="52"/>
  <c r="AA312" i="52" s="1"/>
  <c r="X499" i="52"/>
  <c r="Z499" i="52" s="1"/>
  <c r="X513" i="52"/>
  <c r="Z513" i="52" s="1"/>
  <c r="X76" i="52"/>
  <c r="Z76" i="52" s="1"/>
  <c r="Y180" i="52"/>
  <c r="Y214" i="52"/>
  <c r="AA214" i="52" s="1"/>
  <c r="Y246" i="52"/>
  <c r="AA246" i="52" s="1"/>
  <c r="Y282" i="52"/>
  <c r="Y284" i="52"/>
  <c r="X424" i="52"/>
  <c r="Z424" i="52" s="1"/>
  <c r="X441" i="52"/>
  <c r="Z441" i="52" s="1"/>
  <c r="X453" i="52"/>
  <c r="Z453" i="52" s="1"/>
  <c r="Y472" i="52"/>
  <c r="AA472" i="52" s="1"/>
  <c r="Y501" i="52"/>
  <c r="AA501" i="52" s="1"/>
  <c r="Y507" i="52"/>
  <c r="AA507" i="52" s="1"/>
  <c r="Y521" i="52"/>
  <c r="AA521" i="52" s="1"/>
  <c r="AG7" i="52"/>
  <c r="AI11" i="52" s="1"/>
  <c r="AB7" i="52"/>
  <c r="AD11" i="52" s="1"/>
  <c r="R7" i="52"/>
  <c r="H229" i="45"/>
  <c r="H195" i="45"/>
  <c r="H136" i="45"/>
  <c r="H90" i="45"/>
  <c r="H89" i="45"/>
  <c r="H82" i="45"/>
  <c r="H73" i="45"/>
  <c r="H64" i="45"/>
  <c r="H56" i="45"/>
  <c r="H51" i="45"/>
  <c r="H43" i="45"/>
  <c r="Y11" i="52"/>
  <c r="X11" i="52"/>
  <c r="H252" i="45"/>
  <c r="H81" i="45"/>
  <c r="H18" i="45" l="1"/>
  <c r="H249" i="45"/>
  <c r="H184" i="45"/>
  <c r="H188" i="45"/>
  <c r="H125" i="45"/>
  <c r="AA298" i="52"/>
  <c r="AA260" i="52"/>
  <c r="AA287" i="52"/>
  <c r="AA192" i="52"/>
  <c r="AA17" i="52"/>
  <c r="AA272" i="52"/>
  <c r="AA13" i="52"/>
  <c r="AA258" i="52"/>
  <c r="AA155" i="52"/>
  <c r="AA326" i="52"/>
  <c r="AA295" i="52"/>
  <c r="AA62" i="52"/>
  <c r="AA336" i="52"/>
  <c r="AA220" i="52"/>
  <c r="AA132" i="52"/>
  <c r="AA223" i="52"/>
  <c r="AA75" i="52"/>
  <c r="AA186" i="52"/>
  <c r="AA114" i="52"/>
  <c r="AA302" i="52"/>
  <c r="AA290" i="52"/>
  <c r="AA228" i="52"/>
  <c r="AA134" i="52"/>
  <c r="AA294" i="52"/>
  <c r="AA467" i="52"/>
  <c r="AA59" i="52"/>
  <c r="AA190" i="52"/>
  <c r="AA18" i="52"/>
  <c r="AA457" i="52"/>
  <c r="AA364" i="52"/>
  <c r="AA12" i="52"/>
  <c r="AA60" i="52"/>
  <c r="AA435" i="52"/>
  <c r="AA253" i="52"/>
  <c r="AA125" i="52"/>
  <c r="AA259" i="52"/>
  <c r="AA104" i="52"/>
  <c r="AA174" i="52"/>
  <c r="AA286" i="52"/>
  <c r="AA107" i="52"/>
  <c r="AA68" i="52"/>
  <c r="AA344" i="52"/>
  <c r="AA285" i="52"/>
  <c r="AA225" i="52"/>
  <c r="AA109" i="52"/>
  <c r="AA212" i="52"/>
  <c r="AA237" i="52"/>
  <c r="AA221" i="52"/>
  <c r="AA268" i="52"/>
  <c r="AA297" i="52"/>
  <c r="AA47" i="52"/>
  <c r="AA187" i="52"/>
  <c r="AA159" i="52"/>
  <c r="AA465" i="52"/>
  <c r="AA99" i="52"/>
  <c r="AA270" i="52"/>
  <c r="AA265" i="52"/>
  <c r="AA130" i="52"/>
  <c r="AA105" i="52"/>
  <c r="AA278" i="52"/>
  <c r="AA218" i="52"/>
  <c r="AA74" i="52"/>
  <c r="AA11" i="52"/>
  <c r="AA101" i="52"/>
  <c r="AA434" i="52"/>
  <c r="AA54" i="52"/>
  <c r="AA226" i="52"/>
  <c r="AA185" i="52"/>
  <c r="AA133" i="52"/>
  <c r="AA461" i="52"/>
  <c r="AA301" i="52"/>
  <c r="AA291" i="52"/>
  <c r="AA158" i="52"/>
  <c r="AA78" i="52"/>
  <c r="AA464" i="52"/>
  <c r="AA112" i="52"/>
  <c r="AA296" i="52"/>
  <c r="AA333" i="52"/>
  <c r="AA231" i="52"/>
  <c r="AA271" i="52"/>
  <c r="AA102" i="52"/>
  <c r="AA202" i="52"/>
  <c r="AA127" i="52"/>
  <c r="AA21" i="52"/>
  <c r="AA16" i="52"/>
  <c r="AA309" i="52"/>
  <c r="AA266" i="52"/>
  <c r="AA65" i="52"/>
  <c r="AA115" i="52"/>
  <c r="AA256" i="52"/>
  <c r="AA217" i="52"/>
  <c r="AA437" i="52"/>
  <c r="AA305" i="52"/>
  <c r="AA63" i="52"/>
  <c r="AA240" i="52"/>
  <c r="AA283" i="52"/>
  <c r="AA56" i="52"/>
  <c r="AA264" i="52"/>
  <c r="AA189" i="52"/>
  <c r="AA71" i="52"/>
  <c r="AA261" i="52"/>
  <c r="AA263" i="52"/>
  <c r="AA170" i="52"/>
  <c r="AA14" i="52"/>
  <c r="AA276" i="52"/>
  <c r="AA113" i="52"/>
  <c r="AA408" i="52"/>
  <c r="AA58" i="52"/>
  <c r="AA462" i="52"/>
  <c r="AA61" i="52"/>
  <c r="AA233" i="52"/>
  <c r="AA200" i="52"/>
  <c r="AA128" i="52"/>
  <c r="AA293" i="52"/>
  <c r="AA52" i="52"/>
  <c r="AA257" i="52"/>
  <c r="AA168" i="52"/>
  <c r="AA450" i="52"/>
  <c r="AA345" i="52"/>
  <c r="AA284" i="52"/>
  <c r="AA343" i="52"/>
  <c r="AA292" i="52"/>
  <c r="AA468" i="52"/>
  <c r="AA236" i="52"/>
  <c r="AA460" i="52"/>
  <c r="AA111" i="52"/>
  <c r="AA229" i="52"/>
  <c r="AA55" i="52"/>
  <c r="AA304" i="52"/>
  <c r="AA194" i="52"/>
  <c r="AA463" i="52"/>
  <c r="AA53" i="52"/>
  <c r="AA51" i="52"/>
  <c r="AA335" i="52"/>
  <c r="AA193" i="52"/>
  <c r="AA119" i="52"/>
  <c r="AA48" i="52"/>
  <c r="AA320" i="52"/>
  <c r="AA254" i="52"/>
  <c r="AA164" i="52"/>
  <c r="AA49" i="52"/>
  <c r="AA334" i="52"/>
  <c r="AA249" i="52"/>
  <c r="AA178" i="52"/>
  <c r="AA67" i="52"/>
  <c r="AA300" i="52"/>
  <c r="AA243" i="52"/>
  <c r="AA307" i="52"/>
  <c r="AA98" i="52"/>
  <c r="AA282" i="52"/>
  <c r="AA20" i="52"/>
  <c r="AA165" i="52"/>
  <c r="AA241" i="52"/>
  <c r="AA277" i="52"/>
  <c r="AA234" i="52"/>
  <c r="AA131" i="52"/>
  <c r="AA216" i="52"/>
  <c r="AA15" i="52"/>
  <c r="AA183" i="52"/>
  <c r="AA118" i="52"/>
  <c r="AA273" i="52"/>
  <c r="AA45" i="52"/>
  <c r="AA269" i="52"/>
  <c r="AA116" i="52"/>
  <c r="AA325" i="52"/>
  <c r="AA175" i="52"/>
  <c r="AA57" i="52"/>
  <c r="AA139" i="52"/>
  <c r="AA77" i="52"/>
  <c r="AA29" i="52"/>
  <c r="AA184" i="52"/>
  <c r="AA201" i="52"/>
  <c r="AA255" i="52"/>
  <c r="AA167" i="52"/>
  <c r="AA239" i="52"/>
  <c r="AA106" i="52"/>
  <c r="AA449" i="52"/>
  <c r="AA191" i="52"/>
  <c r="AA87" i="52"/>
  <c r="AA289" i="52"/>
  <c r="AA166" i="52"/>
  <c r="AA324" i="52"/>
  <c r="AA197" i="52"/>
  <c r="AA446" i="52"/>
  <c r="AA177" i="52"/>
  <c r="AA327" i="52"/>
  <c r="AA182" i="52"/>
  <c r="AA110" i="52"/>
  <c r="AA281" i="52"/>
  <c r="AA129" i="52"/>
  <c r="AA242" i="52"/>
  <c r="AA43" i="52"/>
  <c r="AA157" i="52"/>
  <c r="AA232" i="52"/>
  <c r="AA451" i="52"/>
  <c r="AA64" i="52"/>
  <c r="AA195" i="52"/>
  <c r="AA108" i="52"/>
  <c r="AA199" i="52"/>
  <c r="AA219" i="52"/>
  <c r="AA224" i="52"/>
  <c r="AA94" i="52"/>
  <c r="AA436" i="52"/>
  <c r="AA303" i="52"/>
  <c r="AA227" i="52"/>
  <c r="AA280" i="52"/>
  <c r="AA188" i="52"/>
  <c r="AA172" i="52"/>
  <c r="AA179" i="52"/>
  <c r="AA198" i="52"/>
  <c r="AA120" i="52"/>
  <c r="AA383" i="52"/>
  <c r="AA238" i="52"/>
  <c r="AA308" i="52"/>
  <c r="AA44" i="52"/>
  <c r="AA279" i="52"/>
  <c r="AA79" i="52"/>
  <c r="AA274" i="52"/>
  <c r="AA222" i="52"/>
  <c r="AA275" i="52"/>
  <c r="AA180" i="52"/>
  <c r="AA66" i="52"/>
  <c r="AA76" i="52"/>
  <c r="AA417" i="52"/>
  <c r="AA86" i="52"/>
  <c r="AA19" i="52"/>
  <c r="AA288" i="52"/>
  <c r="AA162" i="52"/>
  <c r="AA126" i="52"/>
  <c r="AA230" i="52"/>
  <c r="AA140" i="52"/>
  <c r="AA315" i="52"/>
  <c r="AA306" i="52"/>
  <c r="AA169" i="52"/>
  <c r="AA176" i="52"/>
  <c r="AA95" i="52"/>
  <c r="AA267" i="52"/>
  <c r="AA117" i="52"/>
  <c r="AA299" i="52"/>
  <c r="AA235" i="52"/>
  <c r="H16" i="45"/>
  <c r="H259" i="45"/>
  <c r="H199" i="45"/>
  <c r="AH39" i="52"/>
  <c r="AJ39" i="52" s="1"/>
  <c r="AH43" i="52"/>
  <c r="AJ43" i="52" s="1"/>
  <c r="AH54" i="52"/>
  <c r="AJ54" i="52" s="1"/>
  <c r="AI58" i="52"/>
  <c r="AK58" i="52" s="1"/>
  <c r="AI61" i="52"/>
  <c r="AK61" i="52" s="1"/>
  <c r="AI64" i="52"/>
  <c r="AK64" i="52" s="1"/>
  <c r="AH68" i="52"/>
  <c r="AJ68" i="52" s="1"/>
  <c r="AI71" i="52"/>
  <c r="AK71" i="52" s="1"/>
  <c r="AI79" i="52"/>
  <c r="AK79" i="52" s="1"/>
  <c r="AH109" i="52"/>
  <c r="AJ109" i="52" s="1"/>
  <c r="AI114" i="52"/>
  <c r="AK114" i="52" s="1"/>
  <c r="AI119" i="52"/>
  <c r="AK119" i="52" s="1"/>
  <c r="AH130" i="52"/>
  <c r="AJ130" i="52" s="1"/>
  <c r="AH141" i="52"/>
  <c r="AJ141" i="52" s="1"/>
  <c r="AH147" i="52"/>
  <c r="AJ147" i="52" s="1"/>
  <c r="AH153" i="52"/>
  <c r="AJ153" i="52" s="1"/>
  <c r="AH158" i="52"/>
  <c r="AJ158" i="52" s="1"/>
  <c r="AI166" i="52"/>
  <c r="AK166" i="52" s="1"/>
  <c r="AI170" i="52"/>
  <c r="AK170" i="52" s="1"/>
  <c r="AH174" i="52"/>
  <c r="AJ174" i="52" s="1"/>
  <c r="AI178" i="52"/>
  <c r="AK178" i="52" s="1"/>
  <c r="AI182" i="52"/>
  <c r="AK182" i="52" s="1"/>
  <c r="AH187" i="52"/>
  <c r="AJ187" i="52" s="1"/>
  <c r="AI191" i="52"/>
  <c r="AK191" i="52" s="1"/>
  <c r="AH204" i="52"/>
  <c r="AJ204" i="52" s="1"/>
  <c r="AH208" i="52"/>
  <c r="AJ208" i="52" s="1"/>
  <c r="AI221" i="52"/>
  <c r="AK221" i="52" s="1"/>
  <c r="AI225" i="52"/>
  <c r="AK225" i="52" s="1"/>
  <c r="AH230" i="52"/>
  <c r="AJ230" i="52" s="1"/>
  <c r="AH234" i="52"/>
  <c r="AJ234" i="52" s="1"/>
  <c r="AI238" i="52"/>
  <c r="AK238" i="52" s="1"/>
  <c r="AI242" i="52"/>
  <c r="AK242" i="52" s="1"/>
  <c r="AI246" i="52"/>
  <c r="AK246" i="52" s="1"/>
  <c r="AH256" i="52"/>
  <c r="AJ256" i="52" s="1"/>
  <c r="AH260" i="52"/>
  <c r="AJ260" i="52" s="1"/>
  <c r="AH264" i="52"/>
  <c r="AJ264" i="52" s="1"/>
  <c r="AH273" i="52"/>
  <c r="AJ273" i="52" s="1"/>
  <c r="AH278" i="52"/>
  <c r="AJ278" i="52" s="1"/>
  <c r="AH294" i="52"/>
  <c r="AJ294" i="52" s="1"/>
  <c r="AH298" i="52"/>
  <c r="AJ298" i="52" s="1"/>
  <c r="AI302" i="52"/>
  <c r="AK302" i="52" s="1"/>
  <c r="AH306" i="52"/>
  <c r="AJ306" i="52" s="1"/>
  <c r="AH310" i="52"/>
  <c r="AJ310" i="52" s="1"/>
  <c r="AH314" i="52"/>
  <c r="AJ314" i="52" s="1"/>
  <c r="AH318" i="52"/>
  <c r="AJ318" i="52" s="1"/>
  <c r="AH322" i="52"/>
  <c r="AJ322" i="52" s="1"/>
  <c r="AH326" i="52"/>
  <c r="AJ326" i="52" s="1"/>
  <c r="AI330" i="52"/>
  <c r="AK330" i="52" s="1"/>
  <c r="AH339" i="52"/>
  <c r="AJ339" i="52" s="1"/>
  <c r="AI343" i="52"/>
  <c r="AK343" i="52" s="1"/>
  <c r="AI347" i="52"/>
  <c r="AK347" i="52" s="1"/>
  <c r="AH352" i="52"/>
  <c r="AJ352" i="52" s="1"/>
  <c r="AH356" i="52"/>
  <c r="AJ356" i="52" s="1"/>
  <c r="AH360" i="52"/>
  <c r="AJ360" i="52" s="1"/>
  <c r="AI371" i="52"/>
  <c r="AK371" i="52" s="1"/>
  <c r="AI375" i="52"/>
  <c r="AK375" i="52" s="1"/>
  <c r="AI379" i="52"/>
  <c r="AK379" i="52" s="1"/>
  <c r="AH383" i="52"/>
  <c r="AJ383" i="52" s="1"/>
  <c r="AI387" i="52"/>
  <c r="AK387" i="52" s="1"/>
  <c r="AI394" i="52"/>
  <c r="AK394" i="52" s="1"/>
  <c r="AH398" i="52"/>
  <c r="AJ398" i="52" s="1"/>
  <c r="AI408" i="52"/>
  <c r="AK408" i="52" s="1"/>
  <c r="AI39" i="52"/>
  <c r="AK39" i="52" s="1"/>
  <c r="AI43" i="52"/>
  <c r="AK43" i="52" s="1"/>
  <c r="AI54" i="52"/>
  <c r="AK54" i="52" s="1"/>
  <c r="AI68" i="52"/>
  <c r="AK68" i="52" s="1"/>
  <c r="AH75" i="52"/>
  <c r="AJ75" i="52" s="1"/>
  <c r="AH101" i="52"/>
  <c r="AJ101" i="52" s="1"/>
  <c r="AH105" i="52"/>
  <c r="AJ105" i="52" s="1"/>
  <c r="AI109" i="52"/>
  <c r="AK109" i="52" s="1"/>
  <c r="AH115" i="52"/>
  <c r="AJ115" i="52" s="1"/>
  <c r="AH120" i="52"/>
  <c r="AJ120" i="52" s="1"/>
  <c r="AI130" i="52"/>
  <c r="AK130" i="52" s="1"/>
  <c r="AI141" i="52"/>
  <c r="AK141" i="52" s="1"/>
  <c r="AI147" i="52"/>
  <c r="AK147" i="52" s="1"/>
  <c r="AI153" i="52"/>
  <c r="AK153" i="52" s="1"/>
  <c r="AI158" i="52"/>
  <c r="AK158" i="52" s="1"/>
  <c r="AH162" i="52"/>
  <c r="AJ162" i="52" s="1"/>
  <c r="AI174" i="52"/>
  <c r="AK174" i="52" s="1"/>
  <c r="AI187" i="52"/>
  <c r="AK187" i="52" s="1"/>
  <c r="AH196" i="52"/>
  <c r="AJ196" i="52" s="1"/>
  <c r="AH200" i="52"/>
  <c r="AJ200" i="52" s="1"/>
  <c r="AI204" i="52"/>
  <c r="AK204" i="52" s="1"/>
  <c r="AI208" i="52"/>
  <c r="AK208" i="52" s="1"/>
  <c r="AH213" i="52"/>
  <c r="AJ213" i="52" s="1"/>
  <c r="AH217" i="52"/>
  <c r="AJ217" i="52" s="1"/>
  <c r="AI230" i="52"/>
  <c r="AK230" i="52" s="1"/>
  <c r="AI234" i="52"/>
  <c r="AK234" i="52" s="1"/>
  <c r="AH239" i="52"/>
  <c r="AJ239" i="52" s="1"/>
  <c r="AH243" i="52"/>
  <c r="AJ243" i="52" s="1"/>
  <c r="AH247" i="52"/>
  <c r="AJ247" i="52" s="1"/>
  <c r="AI256" i="52"/>
  <c r="AK256" i="52" s="1"/>
  <c r="AI260" i="52"/>
  <c r="AK260" i="52" s="1"/>
  <c r="AI264" i="52"/>
  <c r="AK264" i="52" s="1"/>
  <c r="AH269" i="52"/>
  <c r="AJ269" i="52" s="1"/>
  <c r="AI273" i="52"/>
  <c r="AK273" i="52" s="1"/>
  <c r="AI278" i="52"/>
  <c r="AK278" i="52" s="1"/>
  <c r="AH282" i="52"/>
  <c r="AJ282" i="52" s="1"/>
  <c r="AH286" i="52"/>
  <c r="AJ286" i="52" s="1"/>
  <c r="AH290" i="52"/>
  <c r="AJ290" i="52" s="1"/>
  <c r="AI294" i="52"/>
  <c r="AK294" i="52" s="1"/>
  <c r="AI298" i="52"/>
  <c r="AK298" i="52" s="1"/>
  <c r="AI306" i="52"/>
  <c r="AK306" i="52" s="1"/>
  <c r="AI310" i="52"/>
  <c r="AK310" i="52" s="1"/>
  <c r="AI314" i="52"/>
  <c r="AK314" i="52" s="1"/>
  <c r="AI318" i="52"/>
  <c r="AK318" i="52" s="1"/>
  <c r="AI322" i="52"/>
  <c r="AK322" i="52" s="1"/>
  <c r="AI326" i="52"/>
  <c r="AK326" i="52" s="1"/>
  <c r="AI339" i="52"/>
  <c r="AK339" i="52" s="1"/>
  <c r="AI352" i="52"/>
  <c r="AK352" i="52" s="1"/>
  <c r="AI356" i="52"/>
  <c r="AK356" i="52" s="1"/>
  <c r="AI360" i="52"/>
  <c r="AK360" i="52" s="1"/>
  <c r="AH364" i="52"/>
  <c r="AJ364" i="52" s="1"/>
  <c r="AH368" i="52"/>
  <c r="AJ368" i="52" s="1"/>
  <c r="AI383" i="52"/>
  <c r="AK383" i="52" s="1"/>
  <c r="AH391" i="52"/>
  <c r="AJ391" i="52" s="1"/>
  <c r="AI398" i="52"/>
  <c r="AK398" i="52" s="1"/>
  <c r="AH405" i="52"/>
  <c r="AJ405" i="52" s="1"/>
  <c r="AH40" i="52"/>
  <c r="AJ40" i="52" s="1"/>
  <c r="AH47" i="52"/>
  <c r="AJ47" i="52" s="1"/>
  <c r="AH51" i="52"/>
  <c r="AJ51" i="52" s="1"/>
  <c r="AH55" i="52"/>
  <c r="AJ55" i="52" s="1"/>
  <c r="AH65" i="52"/>
  <c r="AJ65" i="52" s="1"/>
  <c r="AI75" i="52"/>
  <c r="AK75" i="52" s="1"/>
  <c r="AH86" i="52"/>
  <c r="AJ86" i="52" s="1"/>
  <c r="AI101" i="52"/>
  <c r="AK101" i="52" s="1"/>
  <c r="AI105" i="52"/>
  <c r="AK105" i="52" s="1"/>
  <c r="AH110" i="52"/>
  <c r="AJ110" i="52" s="1"/>
  <c r="AI115" i="52"/>
  <c r="AK115" i="52" s="1"/>
  <c r="AI120" i="52"/>
  <c r="AK120" i="52" s="1"/>
  <c r="AH125" i="52"/>
  <c r="AJ125" i="52" s="1"/>
  <c r="AH131" i="52"/>
  <c r="AJ131" i="52" s="1"/>
  <c r="AH142" i="52"/>
  <c r="AJ142" i="52" s="1"/>
  <c r="AH148" i="52"/>
  <c r="AJ148" i="52" s="1"/>
  <c r="AH154" i="52"/>
  <c r="AJ154" i="52" s="1"/>
  <c r="AI162" i="52"/>
  <c r="AK162" i="52" s="1"/>
  <c r="AH167" i="52"/>
  <c r="AJ167" i="52" s="1"/>
  <c r="AH175" i="52"/>
  <c r="AJ175" i="52" s="1"/>
  <c r="AH179" i="52"/>
  <c r="AJ179" i="52" s="1"/>
  <c r="AH183" i="52"/>
  <c r="AJ183" i="52" s="1"/>
  <c r="AH192" i="52"/>
  <c r="AJ192" i="52" s="1"/>
  <c r="AI196" i="52"/>
  <c r="AK196" i="52" s="1"/>
  <c r="AI200" i="52"/>
  <c r="AK200" i="52" s="1"/>
  <c r="AH209" i="52"/>
  <c r="AJ209" i="52" s="1"/>
  <c r="AI213" i="52"/>
  <c r="AK213" i="52" s="1"/>
  <c r="AI217" i="52"/>
  <c r="AK217" i="52" s="1"/>
  <c r="AH222" i="52"/>
  <c r="AJ222" i="52" s="1"/>
  <c r="AH226" i="52"/>
  <c r="AJ226" i="52" s="1"/>
  <c r="AI239" i="52"/>
  <c r="AK239" i="52" s="1"/>
  <c r="AI243" i="52"/>
  <c r="AK243" i="52" s="1"/>
  <c r="AI247" i="52"/>
  <c r="AK247" i="52" s="1"/>
  <c r="AH257" i="52"/>
  <c r="AJ257" i="52" s="1"/>
  <c r="AH261" i="52"/>
  <c r="AJ261" i="52" s="1"/>
  <c r="AH265" i="52"/>
  <c r="AJ265" i="52" s="1"/>
  <c r="AI269" i="52"/>
  <c r="AK269" i="52" s="1"/>
  <c r="AI282" i="52"/>
  <c r="AK282" i="52" s="1"/>
  <c r="AI286" i="52"/>
  <c r="AK286" i="52" s="1"/>
  <c r="AI290" i="52"/>
  <c r="AK290" i="52" s="1"/>
  <c r="AH303" i="52"/>
  <c r="AJ303" i="52" s="1"/>
  <c r="AH307" i="52"/>
  <c r="AJ307" i="52" s="1"/>
  <c r="AH311" i="52"/>
  <c r="AJ311" i="52" s="1"/>
  <c r="AH335" i="52"/>
  <c r="AJ335" i="52" s="1"/>
  <c r="AH348" i="52"/>
  <c r="AJ348" i="52" s="1"/>
  <c r="AI364" i="52"/>
  <c r="AK364" i="52" s="1"/>
  <c r="AI368" i="52"/>
  <c r="AK368" i="52" s="1"/>
  <c r="AH372" i="52"/>
  <c r="AJ372" i="52" s="1"/>
  <c r="AH376" i="52"/>
  <c r="AJ376" i="52" s="1"/>
  <c r="AH384" i="52"/>
  <c r="AJ384" i="52" s="1"/>
  <c r="AH388" i="52"/>
  <c r="AJ388" i="52" s="1"/>
  <c r="AI391" i="52"/>
  <c r="AK391" i="52" s="1"/>
  <c r="AH395" i="52"/>
  <c r="AJ395" i="52" s="1"/>
  <c r="AH402" i="52"/>
  <c r="AJ402" i="52" s="1"/>
  <c r="AI405" i="52"/>
  <c r="AK405" i="52" s="1"/>
  <c r="AI40" i="52"/>
  <c r="AK40" i="52" s="1"/>
  <c r="AI47" i="52"/>
  <c r="AK47" i="52" s="1"/>
  <c r="AI51" i="52"/>
  <c r="AK51" i="52" s="1"/>
  <c r="AI55" i="52"/>
  <c r="AK55" i="52" s="1"/>
  <c r="AH59" i="52"/>
  <c r="AJ59" i="52" s="1"/>
  <c r="AH62" i="52"/>
  <c r="AJ62" i="52" s="1"/>
  <c r="AI65" i="52"/>
  <c r="AK65" i="52" s="1"/>
  <c r="AH76" i="52"/>
  <c r="AJ76" i="52" s="1"/>
  <c r="AI86" i="52"/>
  <c r="AK86" i="52" s="1"/>
  <c r="AH94" i="52"/>
  <c r="AJ94" i="52" s="1"/>
  <c r="AH98" i="52"/>
  <c r="AJ98" i="52" s="1"/>
  <c r="AH106" i="52"/>
  <c r="AJ106" i="52" s="1"/>
  <c r="AI110" i="52"/>
  <c r="AK110" i="52" s="1"/>
  <c r="AI125" i="52"/>
  <c r="AK125" i="52" s="1"/>
  <c r="AI131" i="52"/>
  <c r="AK131" i="52" s="1"/>
  <c r="AI142" i="52"/>
  <c r="AK142" i="52" s="1"/>
  <c r="AI148" i="52"/>
  <c r="AK148" i="52" s="1"/>
  <c r="AI154" i="52"/>
  <c r="AK154" i="52" s="1"/>
  <c r="AH159" i="52"/>
  <c r="AJ159" i="52" s="1"/>
  <c r="AH163" i="52"/>
  <c r="AJ163" i="52" s="1"/>
  <c r="AI167" i="52"/>
  <c r="AK167" i="52" s="1"/>
  <c r="AH171" i="52"/>
  <c r="AJ171" i="52" s="1"/>
  <c r="AI175" i="52"/>
  <c r="AK175" i="52" s="1"/>
  <c r="AI179" i="52"/>
  <c r="AK179" i="52" s="1"/>
  <c r="AI183" i="52"/>
  <c r="AK183" i="52" s="1"/>
  <c r="AH188" i="52"/>
  <c r="AJ188" i="52" s="1"/>
  <c r="AI192" i="52"/>
  <c r="AK192" i="52" s="1"/>
  <c r="AH201" i="52"/>
  <c r="AJ201" i="52" s="1"/>
  <c r="AH205" i="52"/>
  <c r="AJ205" i="52" s="1"/>
  <c r="AI209" i="52"/>
  <c r="AK209" i="52" s="1"/>
  <c r="AI222" i="52"/>
  <c r="AK222" i="52" s="1"/>
  <c r="AI226" i="52"/>
  <c r="AK226" i="52" s="1"/>
  <c r="AH231" i="52"/>
  <c r="AJ231" i="52" s="1"/>
  <c r="AH235" i="52"/>
  <c r="AJ235" i="52" s="1"/>
  <c r="AH248" i="52"/>
  <c r="AJ248" i="52" s="1"/>
  <c r="AH253" i="52"/>
  <c r="AJ253" i="52" s="1"/>
  <c r="AI257" i="52"/>
  <c r="AK257" i="52" s="1"/>
  <c r="AI261" i="52"/>
  <c r="AK261" i="52" s="1"/>
  <c r="AI265" i="52"/>
  <c r="AK265" i="52" s="1"/>
  <c r="AH274" i="52"/>
  <c r="AJ274" i="52" s="1"/>
  <c r="AH279" i="52"/>
  <c r="AJ279" i="52" s="1"/>
  <c r="AI303" i="52"/>
  <c r="AK303" i="52" s="1"/>
  <c r="AI307" i="52"/>
  <c r="AK307" i="52" s="1"/>
  <c r="AI311" i="52"/>
  <c r="AK311" i="52" s="1"/>
  <c r="AH315" i="52"/>
  <c r="AJ315" i="52" s="1"/>
  <c r="AH319" i="52"/>
  <c r="AJ319" i="52" s="1"/>
  <c r="AH323" i="52"/>
  <c r="AJ323" i="52" s="1"/>
  <c r="AH327" i="52"/>
  <c r="AJ327" i="52" s="1"/>
  <c r="AH331" i="52"/>
  <c r="AJ331" i="52" s="1"/>
  <c r="AI335" i="52"/>
  <c r="AK335" i="52" s="1"/>
  <c r="AH344" i="52"/>
  <c r="AJ344" i="52" s="1"/>
  <c r="AI348" i="52"/>
  <c r="AK348" i="52" s="1"/>
  <c r="AH357" i="52"/>
  <c r="AJ357" i="52" s="1"/>
  <c r="AH361" i="52"/>
  <c r="AJ361" i="52" s="1"/>
  <c r="AI372" i="52"/>
  <c r="AK372" i="52" s="1"/>
  <c r="AI376" i="52"/>
  <c r="AK376" i="52" s="1"/>
  <c r="AH380" i="52"/>
  <c r="AJ380" i="52" s="1"/>
  <c r="AI384" i="52"/>
  <c r="AK384" i="52" s="1"/>
  <c r="AI388" i="52"/>
  <c r="AK388" i="52" s="1"/>
  <c r="AH392" i="52"/>
  <c r="AJ392" i="52" s="1"/>
  <c r="AI395" i="52"/>
  <c r="AK395" i="52" s="1"/>
  <c r="AI402" i="52"/>
  <c r="AK402" i="52" s="1"/>
  <c r="AH409" i="52"/>
  <c r="AJ409" i="52" s="1"/>
  <c r="AH42" i="52"/>
  <c r="AJ42" i="52" s="1"/>
  <c r="AI49" i="52"/>
  <c r="AK49" i="52" s="1"/>
  <c r="AH53" i="52"/>
  <c r="AJ53" i="52" s="1"/>
  <c r="AI60" i="52"/>
  <c r="AK60" i="52" s="1"/>
  <c r="AI63" i="52"/>
  <c r="AK63" i="52" s="1"/>
  <c r="AH67" i="52"/>
  <c r="AJ67" i="52" s="1"/>
  <c r="AH70" i="52"/>
  <c r="AJ70" i="52" s="1"/>
  <c r="AI99" i="52"/>
  <c r="AK99" i="52" s="1"/>
  <c r="AI103" i="52"/>
  <c r="AK103" i="52" s="1"/>
  <c r="AH113" i="52"/>
  <c r="AJ113" i="52" s="1"/>
  <c r="AH118" i="52"/>
  <c r="AJ118" i="52" s="1"/>
  <c r="AH128" i="52"/>
  <c r="AJ128" i="52" s="1"/>
  <c r="AH134" i="52"/>
  <c r="AJ134" i="52" s="1"/>
  <c r="AH139" i="52"/>
  <c r="AJ139" i="52" s="1"/>
  <c r="AH145" i="52"/>
  <c r="AJ145" i="52" s="1"/>
  <c r="AH151" i="52"/>
  <c r="AJ151" i="52" s="1"/>
  <c r="AI160" i="52"/>
  <c r="AK160" i="52" s="1"/>
  <c r="AH169" i="52"/>
  <c r="AJ169" i="52" s="1"/>
  <c r="AH173" i="52"/>
  <c r="AJ173" i="52" s="1"/>
  <c r="AH181" i="52"/>
  <c r="AJ181" i="52" s="1"/>
  <c r="AI185" i="52"/>
  <c r="AK185" i="52" s="1"/>
  <c r="AH190" i="52"/>
  <c r="AJ190" i="52" s="1"/>
  <c r="AI194" i="52"/>
  <c r="AK194" i="52" s="1"/>
  <c r="AH198" i="52"/>
  <c r="AJ198" i="52" s="1"/>
  <c r="AI211" i="52"/>
  <c r="AK211" i="52" s="1"/>
  <c r="AH215" i="52"/>
  <c r="AJ215" i="52" s="1"/>
  <c r="AI219" i="52"/>
  <c r="AK219" i="52" s="1"/>
  <c r="AH228" i="52"/>
  <c r="AJ228" i="52" s="1"/>
  <c r="AI241" i="52"/>
  <c r="AK241" i="52" s="1"/>
  <c r="AH245" i="52"/>
  <c r="AJ245" i="52" s="1"/>
  <c r="AI249" i="52"/>
  <c r="AK249" i="52" s="1"/>
  <c r="AI254" i="52"/>
  <c r="AK254" i="52" s="1"/>
  <c r="AH259" i="52"/>
  <c r="AJ259" i="52" s="1"/>
  <c r="AH267" i="52"/>
  <c r="AJ267" i="52" s="1"/>
  <c r="AI271" i="52"/>
  <c r="AK271" i="52" s="1"/>
  <c r="AH276" i="52"/>
  <c r="AJ276" i="52" s="1"/>
  <c r="AI280" i="52"/>
  <c r="AK280" i="52" s="1"/>
  <c r="AI288" i="52"/>
  <c r="AK288" i="52" s="1"/>
  <c r="AI292" i="52"/>
  <c r="AK292" i="52" s="1"/>
  <c r="AI296" i="52"/>
  <c r="AK296" i="52" s="1"/>
  <c r="AI300" i="52"/>
  <c r="AK300" i="52" s="1"/>
  <c r="AH321" i="52"/>
  <c r="AJ321" i="52" s="1"/>
  <c r="AH325" i="52"/>
  <c r="AJ325" i="52" s="1"/>
  <c r="AH329" i="52"/>
  <c r="AJ329" i="52" s="1"/>
  <c r="AH333" i="52"/>
  <c r="AJ333" i="52" s="1"/>
  <c r="AI337" i="52"/>
  <c r="AK337" i="52" s="1"/>
  <c r="AI341" i="52"/>
  <c r="AK341" i="52" s="1"/>
  <c r="AH350" i="52"/>
  <c r="AJ350" i="52" s="1"/>
  <c r="AI354" i="52"/>
  <c r="AK354" i="52" s="1"/>
  <c r="AI358" i="52"/>
  <c r="AK358" i="52" s="1"/>
  <c r="AI362" i="52"/>
  <c r="AK362" i="52" s="1"/>
  <c r="AI366" i="52"/>
  <c r="AK366" i="52" s="1"/>
  <c r="AI370" i="52"/>
  <c r="AK370" i="52" s="1"/>
  <c r="AH374" i="52"/>
  <c r="AJ374" i="52" s="1"/>
  <c r="AH378" i="52"/>
  <c r="AJ378" i="52" s="1"/>
  <c r="AH386" i="52"/>
  <c r="AJ386" i="52" s="1"/>
  <c r="AI393" i="52"/>
  <c r="AK393" i="52" s="1"/>
  <c r="AH400" i="52"/>
  <c r="AJ400" i="52" s="1"/>
  <c r="AI407" i="52"/>
  <c r="AK407" i="52" s="1"/>
  <c r="AH46" i="52"/>
  <c r="AJ46" i="52" s="1"/>
  <c r="AH64" i="52"/>
  <c r="AJ64" i="52" s="1"/>
  <c r="AI70" i="52"/>
  <c r="AK70" i="52" s="1"/>
  <c r="AI76" i="52"/>
  <c r="AK76" i="52" s="1"/>
  <c r="AI98" i="52"/>
  <c r="AK98" i="52" s="1"/>
  <c r="AH104" i="52"/>
  <c r="AJ104" i="52" s="1"/>
  <c r="AI112" i="52"/>
  <c r="AK112" i="52" s="1"/>
  <c r="AH127" i="52"/>
  <c r="AJ127" i="52" s="1"/>
  <c r="AI143" i="52"/>
  <c r="AK143" i="52" s="1"/>
  <c r="AI152" i="52"/>
  <c r="AK152" i="52" s="1"/>
  <c r="AH168" i="52"/>
  <c r="AJ168" i="52" s="1"/>
  <c r="AI189" i="52"/>
  <c r="AK189" i="52" s="1"/>
  <c r="AI197" i="52"/>
  <c r="AK197" i="52" s="1"/>
  <c r="AH233" i="52"/>
  <c r="AJ233" i="52" s="1"/>
  <c r="AH241" i="52"/>
  <c r="AJ241" i="52" s="1"/>
  <c r="AH255" i="52"/>
  <c r="AJ255" i="52" s="1"/>
  <c r="AI270" i="52"/>
  <c r="AK270" i="52" s="1"/>
  <c r="AI277" i="52"/>
  <c r="AK277" i="52" s="1"/>
  <c r="AH285" i="52"/>
  <c r="AJ285" i="52" s="1"/>
  <c r="AH299" i="52"/>
  <c r="AJ299" i="52" s="1"/>
  <c r="AI305" i="52"/>
  <c r="AK305" i="52" s="1"/>
  <c r="AH320" i="52"/>
  <c r="AJ320" i="52" s="1"/>
  <c r="AI333" i="52"/>
  <c r="AK333" i="52" s="1"/>
  <c r="AH355" i="52"/>
  <c r="AJ355" i="52" s="1"/>
  <c r="AH362" i="52"/>
  <c r="AJ362" i="52" s="1"/>
  <c r="AI369" i="52"/>
  <c r="AK369" i="52" s="1"/>
  <c r="AH375" i="52"/>
  <c r="AJ375" i="52" s="1"/>
  <c r="AH382" i="52"/>
  <c r="AJ382" i="52" s="1"/>
  <c r="AH389" i="52"/>
  <c r="AJ389" i="52" s="1"/>
  <c r="AH401" i="52"/>
  <c r="AJ401" i="52" s="1"/>
  <c r="AH407" i="52"/>
  <c r="AJ407" i="52" s="1"/>
  <c r="AH415" i="52"/>
  <c r="AJ415" i="52" s="1"/>
  <c r="AH419" i="52"/>
  <c r="AJ419" i="52" s="1"/>
  <c r="AI422" i="52"/>
  <c r="AK422" i="52" s="1"/>
  <c r="AI429" i="52"/>
  <c r="AK429" i="52" s="1"/>
  <c r="AH436" i="52"/>
  <c r="AJ436" i="52" s="1"/>
  <c r="AI443" i="52"/>
  <c r="AK443" i="52" s="1"/>
  <c r="AH450" i="52"/>
  <c r="AJ450" i="52" s="1"/>
  <c r="AH457" i="52"/>
  <c r="AJ457" i="52" s="1"/>
  <c r="AI460" i="52"/>
  <c r="AK460" i="52" s="1"/>
  <c r="AI464" i="52"/>
  <c r="AK464" i="52" s="1"/>
  <c r="AI471" i="52"/>
  <c r="AK471" i="52" s="1"/>
  <c r="AH475" i="52"/>
  <c r="AJ475" i="52" s="1"/>
  <c r="AH479" i="52"/>
  <c r="AJ479" i="52" s="1"/>
  <c r="AH486" i="52"/>
  <c r="AJ486" i="52" s="1"/>
  <c r="AH490" i="52"/>
  <c r="AJ490" i="52" s="1"/>
  <c r="AI501" i="52"/>
  <c r="AK501" i="52" s="1"/>
  <c r="AH509" i="52"/>
  <c r="AJ509" i="52" s="1"/>
  <c r="AI512" i="52"/>
  <c r="AK512" i="52" s="1"/>
  <c r="AH522" i="52"/>
  <c r="AJ522" i="52" s="1"/>
  <c r="AH13" i="52"/>
  <c r="AJ13" i="52" s="1"/>
  <c r="AH20" i="52"/>
  <c r="AJ20" i="52" s="1"/>
  <c r="AH41" i="52"/>
  <c r="AJ41" i="52" s="1"/>
  <c r="AI46" i="52"/>
  <c r="AK46" i="52" s="1"/>
  <c r="AI53" i="52"/>
  <c r="AK53" i="52" s="1"/>
  <c r="AI104" i="52"/>
  <c r="AK104" i="52" s="1"/>
  <c r="AI113" i="52"/>
  <c r="AK113" i="52" s="1"/>
  <c r="AI127" i="52"/>
  <c r="AK127" i="52" s="1"/>
  <c r="AH144" i="52"/>
  <c r="AJ144" i="52" s="1"/>
  <c r="AH155" i="52"/>
  <c r="AJ155" i="52" s="1"/>
  <c r="AH161" i="52"/>
  <c r="AJ161" i="52" s="1"/>
  <c r="AI168" i="52"/>
  <c r="AK168" i="52" s="1"/>
  <c r="AH176" i="52"/>
  <c r="AJ176" i="52" s="1"/>
  <c r="AH182" i="52"/>
  <c r="AJ182" i="52" s="1"/>
  <c r="AI190" i="52"/>
  <c r="AK190" i="52" s="1"/>
  <c r="AI205" i="52"/>
  <c r="AK205" i="52" s="1"/>
  <c r="AH212" i="52"/>
  <c r="AJ212" i="52" s="1"/>
  <c r="AH219" i="52"/>
  <c r="AJ219" i="52" s="1"/>
  <c r="AH227" i="52"/>
  <c r="AJ227" i="52" s="1"/>
  <c r="AI233" i="52"/>
  <c r="AK233" i="52" s="1"/>
  <c r="AI255" i="52"/>
  <c r="AK255" i="52" s="1"/>
  <c r="AH263" i="52"/>
  <c r="AJ263" i="52" s="1"/>
  <c r="AI279" i="52"/>
  <c r="AK279" i="52" s="1"/>
  <c r="AI285" i="52"/>
  <c r="AK285" i="52" s="1"/>
  <c r="AH292" i="52"/>
  <c r="AJ292" i="52" s="1"/>
  <c r="AI299" i="52"/>
  <c r="AK299" i="52" s="1"/>
  <c r="AH313" i="52"/>
  <c r="AJ313" i="52" s="1"/>
  <c r="AI320" i="52"/>
  <c r="AK320" i="52" s="1"/>
  <c r="AI327" i="52"/>
  <c r="AK327" i="52" s="1"/>
  <c r="AH334" i="52"/>
  <c r="AJ334" i="52" s="1"/>
  <c r="AH341" i="52"/>
  <c r="AJ341" i="52" s="1"/>
  <c r="AI355" i="52"/>
  <c r="AK355" i="52" s="1"/>
  <c r="AI382" i="52"/>
  <c r="AK382" i="52" s="1"/>
  <c r="AI389" i="52"/>
  <c r="AK389" i="52" s="1"/>
  <c r="AI401" i="52"/>
  <c r="AK401" i="52" s="1"/>
  <c r="AH412" i="52"/>
  <c r="AJ412" i="52" s="1"/>
  <c r="AI415" i="52"/>
  <c r="AK415" i="52" s="1"/>
  <c r="AI419" i="52"/>
  <c r="AK419" i="52" s="1"/>
  <c r="AH426" i="52"/>
  <c r="AJ426" i="52" s="1"/>
  <c r="AI436" i="52"/>
  <c r="AK436" i="52" s="1"/>
  <c r="AH440" i="52"/>
  <c r="AJ440" i="52" s="1"/>
  <c r="AH447" i="52"/>
  <c r="AJ447" i="52" s="1"/>
  <c r="AI450" i="52"/>
  <c r="AK450" i="52" s="1"/>
  <c r="AI457" i="52"/>
  <c r="AK457" i="52" s="1"/>
  <c r="AH461" i="52"/>
  <c r="AJ461" i="52" s="1"/>
  <c r="AI475" i="52"/>
  <c r="AK475" i="52" s="1"/>
  <c r="AI479" i="52"/>
  <c r="AK479" i="52" s="1"/>
  <c r="AH483" i="52"/>
  <c r="AJ483" i="52" s="1"/>
  <c r="AI486" i="52"/>
  <c r="AK486" i="52" s="1"/>
  <c r="AI490" i="52"/>
  <c r="AK490" i="52" s="1"/>
  <c r="AH494" i="52"/>
  <c r="AJ494" i="52" s="1"/>
  <c r="AH505" i="52"/>
  <c r="AJ505" i="52" s="1"/>
  <c r="AI509" i="52"/>
  <c r="AK509" i="52" s="1"/>
  <c r="AH519" i="52"/>
  <c r="AJ519" i="52" s="1"/>
  <c r="AI522" i="52"/>
  <c r="AK522" i="52" s="1"/>
  <c r="AI13" i="52"/>
  <c r="AK13" i="52" s="1"/>
  <c r="AI20" i="52"/>
  <c r="AK20" i="52" s="1"/>
  <c r="AI41" i="52"/>
  <c r="AK41" i="52" s="1"/>
  <c r="AH60" i="52"/>
  <c r="AJ60" i="52" s="1"/>
  <c r="AH71" i="52"/>
  <c r="AJ71" i="52" s="1"/>
  <c r="AH77" i="52"/>
  <c r="AJ77" i="52" s="1"/>
  <c r="AI106" i="52"/>
  <c r="AK106" i="52" s="1"/>
  <c r="AI128" i="52"/>
  <c r="AK128" i="52" s="1"/>
  <c r="AI144" i="52"/>
  <c r="AK144" i="52" s="1"/>
  <c r="AI155" i="52"/>
  <c r="AK155" i="52" s="1"/>
  <c r="AI161" i="52"/>
  <c r="AK161" i="52" s="1"/>
  <c r="AI169" i="52"/>
  <c r="AK169" i="52" s="1"/>
  <c r="AI176" i="52"/>
  <c r="AK176" i="52" s="1"/>
  <c r="AH184" i="52"/>
  <c r="AJ184" i="52" s="1"/>
  <c r="AI212" i="52"/>
  <c r="AK212" i="52" s="1"/>
  <c r="AH220" i="52"/>
  <c r="AJ220" i="52" s="1"/>
  <c r="AI227" i="52"/>
  <c r="AK227" i="52" s="1"/>
  <c r="AI235" i="52"/>
  <c r="AK235" i="52" s="1"/>
  <c r="AH249" i="52"/>
  <c r="AJ249" i="52" s="1"/>
  <c r="AI263" i="52"/>
  <c r="AK263" i="52" s="1"/>
  <c r="AH271" i="52"/>
  <c r="AJ271" i="52" s="1"/>
  <c r="AH293" i="52"/>
  <c r="AJ293" i="52" s="1"/>
  <c r="AI313" i="52"/>
  <c r="AK313" i="52" s="1"/>
  <c r="AI334" i="52"/>
  <c r="AK334" i="52" s="1"/>
  <c r="AH342" i="52"/>
  <c r="AJ342" i="52" s="1"/>
  <c r="AH349" i="52"/>
  <c r="AJ349" i="52" s="1"/>
  <c r="AI357" i="52"/>
  <c r="AK357" i="52" s="1"/>
  <c r="AH363" i="52"/>
  <c r="AJ363" i="52" s="1"/>
  <c r="AH370" i="52"/>
  <c r="AJ370" i="52" s="1"/>
  <c r="AH377" i="52"/>
  <c r="AJ377" i="52" s="1"/>
  <c r="AH390" i="52"/>
  <c r="AJ390" i="52" s="1"/>
  <c r="AH396" i="52"/>
  <c r="AJ396" i="52" s="1"/>
  <c r="AI412" i="52"/>
  <c r="AK412" i="52" s="1"/>
  <c r="AH416" i="52"/>
  <c r="AJ416" i="52" s="1"/>
  <c r="AI426" i="52"/>
  <c r="AK426" i="52" s="1"/>
  <c r="AH433" i="52"/>
  <c r="AJ433" i="52" s="1"/>
  <c r="AH437" i="52"/>
  <c r="AJ437" i="52" s="1"/>
  <c r="AI440" i="52"/>
  <c r="AK440" i="52" s="1"/>
  <c r="AI447" i="52"/>
  <c r="AK447" i="52" s="1"/>
  <c r="AH454" i="52"/>
  <c r="AJ454" i="52" s="1"/>
  <c r="AI461" i="52"/>
  <c r="AK461" i="52" s="1"/>
  <c r="AH468" i="52"/>
  <c r="AJ468" i="52" s="1"/>
  <c r="AH472" i="52"/>
  <c r="AJ472" i="52" s="1"/>
  <c r="AI483" i="52"/>
  <c r="AK483" i="52" s="1"/>
  <c r="AH491" i="52"/>
  <c r="AJ491" i="52" s="1"/>
  <c r="AI494" i="52"/>
  <c r="AK494" i="52" s="1"/>
  <c r="AH498" i="52"/>
  <c r="AJ498" i="52" s="1"/>
  <c r="AI505" i="52"/>
  <c r="AK505" i="52" s="1"/>
  <c r="AH516" i="52"/>
  <c r="AJ516" i="52" s="1"/>
  <c r="AI519" i="52"/>
  <c r="AK519" i="52" s="1"/>
  <c r="AH17" i="52"/>
  <c r="AJ17" i="52" s="1"/>
  <c r="AH48" i="52"/>
  <c r="AJ48" i="52" s="1"/>
  <c r="AH66" i="52"/>
  <c r="AJ66" i="52" s="1"/>
  <c r="AI77" i="52"/>
  <c r="AK77" i="52" s="1"/>
  <c r="AI94" i="52"/>
  <c r="AK94" i="52" s="1"/>
  <c r="AH99" i="52"/>
  <c r="AJ99" i="52" s="1"/>
  <c r="AH114" i="52"/>
  <c r="AJ114" i="52" s="1"/>
  <c r="AH129" i="52"/>
  <c r="AJ129" i="52" s="1"/>
  <c r="AI145" i="52"/>
  <c r="AK145" i="52" s="1"/>
  <c r="AH156" i="52"/>
  <c r="AJ156" i="52" s="1"/>
  <c r="AI163" i="52"/>
  <c r="AK163" i="52" s="1"/>
  <c r="AI184" i="52"/>
  <c r="AK184" i="52" s="1"/>
  <c r="AH191" i="52"/>
  <c r="AJ191" i="52" s="1"/>
  <c r="AI198" i="52"/>
  <c r="AK198" i="52" s="1"/>
  <c r="AH206" i="52"/>
  <c r="AJ206" i="52" s="1"/>
  <c r="AH214" i="52"/>
  <c r="AJ214" i="52" s="1"/>
  <c r="AI220" i="52"/>
  <c r="AK220" i="52" s="1"/>
  <c r="AH242" i="52"/>
  <c r="AJ242" i="52" s="1"/>
  <c r="AH272" i="52"/>
  <c r="AJ272" i="52" s="1"/>
  <c r="AH287" i="52"/>
  <c r="AJ287" i="52" s="1"/>
  <c r="AI293" i="52"/>
  <c r="AK293" i="52" s="1"/>
  <c r="AH300" i="52"/>
  <c r="AJ300" i="52" s="1"/>
  <c r="AI321" i="52"/>
  <c r="AK321" i="52" s="1"/>
  <c r="AH328" i="52"/>
  <c r="AJ328" i="52" s="1"/>
  <c r="AI342" i="52"/>
  <c r="AK342" i="52" s="1"/>
  <c r="AI349" i="52"/>
  <c r="AK349" i="52" s="1"/>
  <c r="AI363" i="52"/>
  <c r="AK363" i="52" s="1"/>
  <c r="AI377" i="52"/>
  <c r="AK377" i="52" s="1"/>
  <c r="AI390" i="52"/>
  <c r="AK390" i="52" s="1"/>
  <c r="AI396" i="52"/>
  <c r="AK396" i="52" s="1"/>
  <c r="AH408" i="52"/>
  <c r="AJ408" i="52" s="1"/>
  <c r="AI416" i="52"/>
  <c r="AK416" i="52" s="1"/>
  <c r="AH423" i="52"/>
  <c r="AJ423" i="52" s="1"/>
  <c r="AH430" i="52"/>
  <c r="AJ430" i="52" s="1"/>
  <c r="AI433" i="52"/>
  <c r="AK433" i="52" s="1"/>
  <c r="AI437" i="52"/>
  <c r="AK437" i="52" s="1"/>
  <c r="AH444" i="52"/>
  <c r="AJ444" i="52" s="1"/>
  <c r="AI454" i="52"/>
  <c r="AK454" i="52" s="1"/>
  <c r="AH458" i="52"/>
  <c r="AJ458" i="52" s="1"/>
  <c r="AH465" i="52"/>
  <c r="AJ465" i="52" s="1"/>
  <c r="AI468" i="52"/>
  <c r="AK468" i="52" s="1"/>
  <c r="AI472" i="52"/>
  <c r="AK472" i="52" s="1"/>
  <c r="AH476" i="52"/>
  <c r="AJ476" i="52" s="1"/>
  <c r="AH487" i="52"/>
  <c r="AJ487" i="52" s="1"/>
  <c r="AI491" i="52"/>
  <c r="AK491" i="52" s="1"/>
  <c r="AI498" i="52"/>
  <c r="AK498" i="52" s="1"/>
  <c r="AH502" i="52"/>
  <c r="AJ502" i="52" s="1"/>
  <c r="AH506" i="52"/>
  <c r="AJ506" i="52" s="1"/>
  <c r="AH513" i="52"/>
  <c r="AJ513" i="52" s="1"/>
  <c r="AI516" i="52"/>
  <c r="AK516" i="52" s="1"/>
  <c r="AH523" i="52"/>
  <c r="AJ523" i="52" s="1"/>
  <c r="AI17" i="52"/>
  <c r="AK17" i="52" s="1"/>
  <c r="AI42" i="52"/>
  <c r="AK42" i="52" s="1"/>
  <c r="AI48" i="52"/>
  <c r="AK48" i="52" s="1"/>
  <c r="AI66" i="52"/>
  <c r="AK66" i="52" s="1"/>
  <c r="AH78" i="52"/>
  <c r="AJ78" i="52" s="1"/>
  <c r="AH100" i="52"/>
  <c r="AJ100" i="52" s="1"/>
  <c r="AH107" i="52"/>
  <c r="AJ107" i="52" s="1"/>
  <c r="AH116" i="52"/>
  <c r="AJ116" i="52" s="1"/>
  <c r="AI129" i="52"/>
  <c r="AK129" i="52" s="1"/>
  <c r="AH146" i="52"/>
  <c r="AJ146" i="52" s="1"/>
  <c r="AI156" i="52"/>
  <c r="AK156" i="52" s="1"/>
  <c r="AH170" i="52"/>
  <c r="AJ170" i="52" s="1"/>
  <c r="AH177" i="52"/>
  <c r="AJ177" i="52" s="1"/>
  <c r="AH193" i="52"/>
  <c r="AJ193" i="52" s="1"/>
  <c r="AH199" i="52"/>
  <c r="AJ199" i="52" s="1"/>
  <c r="AI206" i="52"/>
  <c r="AK206" i="52" s="1"/>
  <c r="AI214" i="52"/>
  <c r="AK214" i="52" s="1"/>
  <c r="AH221" i="52"/>
  <c r="AJ221" i="52" s="1"/>
  <c r="AI228" i="52"/>
  <c r="AK228" i="52" s="1"/>
  <c r="AH236" i="52"/>
  <c r="AJ236" i="52" s="1"/>
  <c r="AH244" i="52"/>
  <c r="AJ244" i="52" s="1"/>
  <c r="AH258" i="52"/>
  <c r="AJ258" i="52" s="1"/>
  <c r="AH266" i="52"/>
  <c r="AJ266" i="52" s="1"/>
  <c r="AI272" i="52"/>
  <c r="AK272" i="52" s="1"/>
  <c r="AH280" i="52"/>
  <c r="AJ280" i="52" s="1"/>
  <c r="AI287" i="52"/>
  <c r="AK287" i="52" s="1"/>
  <c r="AH301" i="52"/>
  <c r="AJ301" i="52" s="1"/>
  <c r="AH308" i="52"/>
  <c r="AJ308" i="52" s="1"/>
  <c r="AI315" i="52"/>
  <c r="AK315" i="52" s="1"/>
  <c r="AI328" i="52"/>
  <c r="AK328" i="52" s="1"/>
  <c r="AH336" i="52"/>
  <c r="AJ336" i="52" s="1"/>
  <c r="AH343" i="52"/>
  <c r="AJ343" i="52" s="1"/>
  <c r="AI350" i="52"/>
  <c r="AK350" i="52" s="1"/>
  <c r="AH365" i="52"/>
  <c r="AJ365" i="52" s="1"/>
  <c r="AH385" i="52"/>
  <c r="AJ385" i="52" s="1"/>
  <c r="AH403" i="52"/>
  <c r="AJ403" i="52" s="1"/>
  <c r="AI409" i="52"/>
  <c r="AK409" i="52" s="1"/>
  <c r="AH413" i="52"/>
  <c r="AJ413" i="52" s="1"/>
  <c r="AH420" i="52"/>
  <c r="AJ420" i="52" s="1"/>
  <c r="AI423" i="52"/>
  <c r="AK423" i="52" s="1"/>
  <c r="AI430" i="52"/>
  <c r="AK430" i="52" s="1"/>
  <c r="AH434" i="52"/>
  <c r="AJ434" i="52" s="1"/>
  <c r="AI444" i="52"/>
  <c r="AK444" i="52" s="1"/>
  <c r="AH451" i="52"/>
  <c r="AJ451" i="52" s="1"/>
  <c r="AH455" i="52"/>
  <c r="AJ455" i="52" s="1"/>
  <c r="AI458" i="52"/>
  <c r="AK458" i="52" s="1"/>
  <c r="AI465" i="52"/>
  <c r="AK465" i="52" s="1"/>
  <c r="AH473" i="52"/>
  <c r="AJ473" i="52" s="1"/>
  <c r="AI476" i="52"/>
  <c r="AK476" i="52" s="1"/>
  <c r="AH480" i="52"/>
  <c r="AJ480" i="52" s="1"/>
  <c r="AI487" i="52"/>
  <c r="AK487" i="52" s="1"/>
  <c r="AI502" i="52"/>
  <c r="AK502" i="52" s="1"/>
  <c r="AI506" i="52"/>
  <c r="AK506" i="52" s="1"/>
  <c r="AH510" i="52"/>
  <c r="AJ510" i="52" s="1"/>
  <c r="AI513" i="52"/>
  <c r="AK513" i="52" s="1"/>
  <c r="AH520" i="52"/>
  <c r="AJ520" i="52" s="1"/>
  <c r="AI523" i="52"/>
  <c r="AK523" i="52" s="1"/>
  <c r="AH14" i="52"/>
  <c r="AJ14" i="52" s="1"/>
  <c r="AH21" i="52"/>
  <c r="AJ21" i="52" s="1"/>
  <c r="AH49" i="52"/>
  <c r="AJ49" i="52" s="1"/>
  <c r="AH61" i="52"/>
  <c r="AJ61" i="52" s="1"/>
  <c r="AI67" i="52"/>
  <c r="AK67" i="52" s="1"/>
  <c r="AI78" i="52"/>
  <c r="AK78" i="52" s="1"/>
  <c r="AH87" i="52"/>
  <c r="AJ87" i="52" s="1"/>
  <c r="AH95" i="52"/>
  <c r="AJ95" i="52" s="1"/>
  <c r="AI100" i="52"/>
  <c r="AK100" i="52" s="1"/>
  <c r="AI107" i="52"/>
  <c r="AK107" i="52" s="1"/>
  <c r="AI116" i="52"/>
  <c r="AK116" i="52" s="1"/>
  <c r="AH132" i="52"/>
  <c r="AJ132" i="52" s="1"/>
  <c r="AI146" i="52"/>
  <c r="AK146" i="52" s="1"/>
  <c r="AH157" i="52"/>
  <c r="AJ157" i="52" s="1"/>
  <c r="AH164" i="52"/>
  <c r="AJ164" i="52" s="1"/>
  <c r="AI171" i="52"/>
  <c r="AK171" i="52" s="1"/>
  <c r="AI177" i="52"/>
  <c r="AK177" i="52" s="1"/>
  <c r="AH185" i="52"/>
  <c r="AJ185" i="52" s="1"/>
  <c r="AI193" i="52"/>
  <c r="AK193" i="52" s="1"/>
  <c r="AI199" i="52"/>
  <c r="AK199" i="52" s="1"/>
  <c r="AH229" i="52"/>
  <c r="AJ229" i="52" s="1"/>
  <c r="AI236" i="52"/>
  <c r="AK236" i="52" s="1"/>
  <c r="AI244" i="52"/>
  <c r="AK244" i="52" s="1"/>
  <c r="AI258" i="52"/>
  <c r="AK258" i="52" s="1"/>
  <c r="AI266" i="52"/>
  <c r="AK266" i="52" s="1"/>
  <c r="AH295" i="52"/>
  <c r="AJ295" i="52" s="1"/>
  <c r="AI301" i="52"/>
  <c r="AK301" i="52" s="1"/>
  <c r="AI308" i="52"/>
  <c r="AK308" i="52" s="1"/>
  <c r="AH316" i="52"/>
  <c r="AJ316" i="52" s="1"/>
  <c r="AI329" i="52"/>
  <c r="AK329" i="52" s="1"/>
  <c r="AI336" i="52"/>
  <c r="AK336" i="52" s="1"/>
  <c r="AI344" i="52"/>
  <c r="AK344" i="52" s="1"/>
  <c r="AH351" i="52"/>
  <c r="AJ351" i="52" s="1"/>
  <c r="AH358" i="52"/>
  <c r="AJ358" i="52" s="1"/>
  <c r="AI365" i="52"/>
  <c r="AK365" i="52" s="1"/>
  <c r="AH371" i="52"/>
  <c r="AJ371" i="52" s="1"/>
  <c r="AI378" i="52"/>
  <c r="AK378" i="52" s="1"/>
  <c r="AI385" i="52"/>
  <c r="AK385" i="52" s="1"/>
  <c r="AI392" i="52"/>
  <c r="AK392" i="52" s="1"/>
  <c r="AH397" i="52"/>
  <c r="AJ397" i="52" s="1"/>
  <c r="AI403" i="52"/>
  <c r="AK403" i="52" s="1"/>
  <c r="AH410" i="52"/>
  <c r="AJ410" i="52" s="1"/>
  <c r="AI413" i="52"/>
  <c r="AK413" i="52" s="1"/>
  <c r="AI420" i="52"/>
  <c r="AK420" i="52" s="1"/>
  <c r="AH427" i="52"/>
  <c r="AJ427" i="52" s="1"/>
  <c r="AI434" i="52"/>
  <c r="AK434" i="52" s="1"/>
  <c r="AH441" i="52"/>
  <c r="AJ441" i="52" s="1"/>
  <c r="AH448" i="52"/>
  <c r="AJ448" i="52" s="1"/>
  <c r="AI451" i="52"/>
  <c r="AK451" i="52" s="1"/>
  <c r="AI455" i="52"/>
  <c r="AK455" i="52" s="1"/>
  <c r="AH462" i="52"/>
  <c r="AJ462" i="52" s="1"/>
  <c r="AH469" i="52"/>
  <c r="AJ469" i="52" s="1"/>
  <c r="AI473" i="52"/>
  <c r="AK473" i="52" s="1"/>
  <c r="AI480" i="52"/>
  <c r="AK480" i="52" s="1"/>
  <c r="AH484" i="52"/>
  <c r="AJ484" i="52" s="1"/>
  <c r="AH488" i="52"/>
  <c r="AJ488" i="52" s="1"/>
  <c r="AH495" i="52"/>
  <c r="AJ495" i="52" s="1"/>
  <c r="AH499" i="52"/>
  <c r="AJ499" i="52" s="1"/>
  <c r="AI510" i="52"/>
  <c r="AK510" i="52" s="1"/>
  <c r="AH517" i="52"/>
  <c r="AJ517" i="52" s="1"/>
  <c r="AI520" i="52"/>
  <c r="AK520" i="52" s="1"/>
  <c r="AI44" i="52"/>
  <c r="AK44" i="52" s="1"/>
  <c r="AI50" i="52"/>
  <c r="AK50" i="52" s="1"/>
  <c r="AH57" i="52"/>
  <c r="AJ57" i="52" s="1"/>
  <c r="AI57" i="52"/>
  <c r="AK57" i="52" s="1"/>
  <c r="AI69" i="52"/>
  <c r="AK69" i="52" s="1"/>
  <c r="AH79" i="52"/>
  <c r="AJ79" i="52" s="1"/>
  <c r="AH112" i="52"/>
  <c r="AJ112" i="52" s="1"/>
  <c r="AH143" i="52"/>
  <c r="AJ143" i="52" s="1"/>
  <c r="AH160" i="52"/>
  <c r="AJ160" i="52" s="1"/>
  <c r="AH189" i="52"/>
  <c r="AJ189" i="52" s="1"/>
  <c r="AI203" i="52"/>
  <c r="AK203" i="52" s="1"/>
  <c r="AI218" i="52"/>
  <c r="AK218" i="52" s="1"/>
  <c r="AI248" i="52"/>
  <c r="AK248" i="52" s="1"/>
  <c r="AH304" i="52"/>
  <c r="AJ304" i="52" s="1"/>
  <c r="AI317" i="52"/>
  <c r="AK317" i="52" s="1"/>
  <c r="AH346" i="52"/>
  <c r="AJ346" i="52" s="1"/>
  <c r="AI361" i="52"/>
  <c r="AK361" i="52" s="1"/>
  <c r="AH387" i="52"/>
  <c r="AJ387" i="52" s="1"/>
  <c r="AH411" i="52"/>
  <c r="AJ411" i="52" s="1"/>
  <c r="AH425" i="52"/>
  <c r="AJ425" i="52" s="1"/>
  <c r="AH446" i="52"/>
  <c r="AJ446" i="52" s="1"/>
  <c r="AI474" i="52"/>
  <c r="AK474" i="52" s="1"/>
  <c r="AH482" i="52"/>
  <c r="AJ482" i="52" s="1"/>
  <c r="AH489" i="52"/>
  <c r="AJ489" i="52" s="1"/>
  <c r="AI496" i="52"/>
  <c r="AK496" i="52" s="1"/>
  <c r="AH518" i="52"/>
  <c r="AJ518" i="52" s="1"/>
  <c r="AI18" i="52"/>
  <c r="AK18" i="52" s="1"/>
  <c r="AI27" i="52"/>
  <c r="AK27" i="52" s="1"/>
  <c r="AI31" i="52"/>
  <c r="AK31" i="52" s="1"/>
  <c r="AI38" i="52"/>
  <c r="AK38" i="52" s="1"/>
  <c r="AI267" i="52"/>
  <c r="AK267" i="52" s="1"/>
  <c r="AI338" i="52"/>
  <c r="AK338" i="52" s="1"/>
  <c r="AH414" i="52"/>
  <c r="AJ414" i="52" s="1"/>
  <c r="AH449" i="52"/>
  <c r="AJ449" i="52" s="1"/>
  <c r="AH485" i="52"/>
  <c r="AJ485" i="52" s="1"/>
  <c r="AH521" i="52"/>
  <c r="AJ521" i="52" s="1"/>
  <c r="AH29" i="52"/>
  <c r="AJ29" i="52" s="1"/>
  <c r="AH152" i="52"/>
  <c r="AJ152" i="52" s="1"/>
  <c r="AI181" i="52"/>
  <c r="AK181" i="52" s="1"/>
  <c r="AH225" i="52"/>
  <c r="AJ225" i="52" s="1"/>
  <c r="AH463" i="52"/>
  <c r="AJ463" i="52" s="1"/>
  <c r="AI157" i="52"/>
  <c r="AK157" i="52" s="1"/>
  <c r="AI268" i="52"/>
  <c r="AK268" i="52" s="1"/>
  <c r="AH312" i="52"/>
  <c r="AJ312" i="52" s="1"/>
  <c r="AH354" i="52"/>
  <c r="AJ354" i="52" s="1"/>
  <c r="AH406" i="52"/>
  <c r="AJ406" i="52" s="1"/>
  <c r="AH508" i="52"/>
  <c r="AJ508" i="52" s="1"/>
  <c r="AI22" i="52"/>
  <c r="AK22" i="52" s="1"/>
  <c r="AH37" i="52"/>
  <c r="AJ37" i="52" s="1"/>
  <c r="AH140" i="52"/>
  <c r="AJ140" i="52" s="1"/>
  <c r="AH373" i="52"/>
  <c r="AJ373" i="52" s="1"/>
  <c r="AH424" i="52"/>
  <c r="AJ424" i="52" s="1"/>
  <c r="AH481" i="52"/>
  <c r="AJ481" i="52" s="1"/>
  <c r="AI140" i="52"/>
  <c r="AK140" i="52" s="1"/>
  <c r="AI232" i="52"/>
  <c r="AK232" i="52" s="1"/>
  <c r="AI331" i="52"/>
  <c r="AK331" i="52" s="1"/>
  <c r="AH44" i="52"/>
  <c r="AJ44" i="52" s="1"/>
  <c r="AH58" i="52"/>
  <c r="AJ58" i="52" s="1"/>
  <c r="AH117" i="52"/>
  <c r="AJ117" i="52" s="1"/>
  <c r="AH149" i="52"/>
  <c r="AJ149" i="52" s="1"/>
  <c r="AI164" i="52"/>
  <c r="AK164" i="52" s="1"/>
  <c r="AH178" i="52"/>
  <c r="AJ178" i="52" s="1"/>
  <c r="AH207" i="52"/>
  <c r="AJ207" i="52" s="1"/>
  <c r="AH223" i="52"/>
  <c r="AJ223" i="52" s="1"/>
  <c r="AH237" i="52"/>
  <c r="AJ237" i="52" s="1"/>
  <c r="AH262" i="52"/>
  <c r="AJ262" i="52" s="1"/>
  <c r="AI276" i="52"/>
  <c r="AK276" i="52" s="1"/>
  <c r="AH291" i="52"/>
  <c r="AJ291" i="52" s="1"/>
  <c r="AI304" i="52"/>
  <c r="AK304" i="52" s="1"/>
  <c r="AH332" i="52"/>
  <c r="AJ332" i="52" s="1"/>
  <c r="AI346" i="52"/>
  <c r="AK346" i="52" s="1"/>
  <c r="AI374" i="52"/>
  <c r="AK374" i="52" s="1"/>
  <c r="AI411" i="52"/>
  <c r="AK411" i="52" s="1"/>
  <c r="AH418" i="52"/>
  <c r="AJ418" i="52" s="1"/>
  <c r="AI425" i="52"/>
  <c r="AK425" i="52" s="1"/>
  <c r="AH432" i="52"/>
  <c r="AJ432" i="52" s="1"/>
  <c r="AH439" i="52"/>
  <c r="AJ439" i="52" s="1"/>
  <c r="AI446" i="52"/>
  <c r="AK446" i="52" s="1"/>
  <c r="AH453" i="52"/>
  <c r="AJ453" i="52" s="1"/>
  <c r="AH467" i="52"/>
  <c r="AJ467" i="52" s="1"/>
  <c r="AI482" i="52"/>
  <c r="AK482" i="52" s="1"/>
  <c r="AI489" i="52"/>
  <c r="AK489" i="52" s="1"/>
  <c r="AH497" i="52"/>
  <c r="AJ497" i="52" s="1"/>
  <c r="AH504" i="52"/>
  <c r="AJ504" i="52" s="1"/>
  <c r="AI518" i="52"/>
  <c r="AK518" i="52" s="1"/>
  <c r="AH12" i="52"/>
  <c r="AJ12" i="52" s="1"/>
  <c r="AH19" i="52"/>
  <c r="AJ19" i="52" s="1"/>
  <c r="AH24" i="52"/>
  <c r="AJ24" i="52" s="1"/>
  <c r="AH28" i="52"/>
  <c r="AJ28" i="52" s="1"/>
  <c r="AH35" i="52"/>
  <c r="AJ35" i="52" s="1"/>
  <c r="AI180" i="52"/>
  <c r="AK180" i="52" s="1"/>
  <c r="AH283" i="52"/>
  <c r="AJ283" i="52" s="1"/>
  <c r="AI353" i="52"/>
  <c r="AK353" i="52" s="1"/>
  <c r="AI500" i="52"/>
  <c r="AK500" i="52" s="1"/>
  <c r="AI21" i="52"/>
  <c r="AK21" i="52" s="1"/>
  <c r="AH63" i="52"/>
  <c r="AJ63" i="52" s="1"/>
  <c r="AI126" i="52"/>
  <c r="AK126" i="52" s="1"/>
  <c r="AI283" i="52"/>
  <c r="AK283" i="52" s="1"/>
  <c r="AI414" i="52"/>
  <c r="AK414" i="52" s="1"/>
  <c r="AI449" i="52"/>
  <c r="AK449" i="52" s="1"/>
  <c r="AI485" i="52"/>
  <c r="AK485" i="52" s="1"/>
  <c r="AI521" i="52"/>
  <c r="AK521" i="52" s="1"/>
  <c r="AH172" i="52"/>
  <c r="AJ172" i="52" s="1"/>
  <c r="AH381" i="52"/>
  <c r="AJ381" i="52" s="1"/>
  <c r="AI442" i="52"/>
  <c r="AK442" i="52" s="1"/>
  <c r="AH493" i="52"/>
  <c r="AJ493" i="52" s="1"/>
  <c r="AH33" i="52"/>
  <c r="AJ33" i="52" s="1"/>
  <c r="AH289" i="52"/>
  <c r="AJ289" i="52" s="1"/>
  <c r="AI386" i="52"/>
  <c r="AK386" i="52" s="1"/>
  <c r="AI438" i="52"/>
  <c r="AK438" i="52" s="1"/>
  <c r="AI289" i="52"/>
  <c r="AK289" i="52" s="1"/>
  <c r="AI345" i="52"/>
  <c r="AK345" i="52" s="1"/>
  <c r="AH45" i="52"/>
  <c r="AJ45" i="52" s="1"/>
  <c r="AI59" i="52"/>
  <c r="AK59" i="52" s="1"/>
  <c r="AI117" i="52"/>
  <c r="AK117" i="52" s="1"/>
  <c r="AI149" i="52"/>
  <c r="AK149" i="52" s="1"/>
  <c r="AH165" i="52"/>
  <c r="AJ165" i="52" s="1"/>
  <c r="AH194" i="52"/>
  <c r="AJ194" i="52" s="1"/>
  <c r="AI207" i="52"/>
  <c r="AK207" i="52" s="1"/>
  <c r="AI223" i="52"/>
  <c r="AK223" i="52" s="1"/>
  <c r="AI237" i="52"/>
  <c r="AK237" i="52" s="1"/>
  <c r="AI262" i="52"/>
  <c r="AK262" i="52" s="1"/>
  <c r="AH277" i="52"/>
  <c r="AJ277" i="52" s="1"/>
  <c r="AI291" i="52"/>
  <c r="AK291" i="52" s="1"/>
  <c r="AH305" i="52"/>
  <c r="AJ305" i="52" s="1"/>
  <c r="AI319" i="52"/>
  <c r="AK319" i="52" s="1"/>
  <c r="AI332" i="52"/>
  <c r="AK332" i="52" s="1"/>
  <c r="AH347" i="52"/>
  <c r="AJ347" i="52" s="1"/>
  <c r="AI400" i="52"/>
  <c r="AK400" i="52" s="1"/>
  <c r="AI418" i="52"/>
  <c r="AK418" i="52" s="1"/>
  <c r="AI432" i="52"/>
  <c r="AK432" i="52" s="1"/>
  <c r="AI439" i="52"/>
  <c r="AK439" i="52" s="1"/>
  <c r="AI453" i="52"/>
  <c r="AK453" i="52" s="1"/>
  <c r="AH460" i="52"/>
  <c r="AJ460" i="52" s="1"/>
  <c r="AI467" i="52"/>
  <c r="AK467" i="52" s="1"/>
  <c r="AI497" i="52"/>
  <c r="AK497" i="52" s="1"/>
  <c r="AI504" i="52"/>
  <c r="AK504" i="52" s="1"/>
  <c r="AH512" i="52"/>
  <c r="AJ512" i="52" s="1"/>
  <c r="AI12" i="52"/>
  <c r="AK12" i="52" s="1"/>
  <c r="AI19" i="52"/>
  <c r="AK19" i="52" s="1"/>
  <c r="AI24" i="52"/>
  <c r="AK24" i="52" s="1"/>
  <c r="AI28" i="52"/>
  <c r="AK28" i="52" s="1"/>
  <c r="AI35" i="52"/>
  <c r="AK35" i="52" s="1"/>
  <c r="AH103" i="52"/>
  <c r="AJ103" i="52" s="1"/>
  <c r="AH119" i="52"/>
  <c r="AJ119" i="52" s="1"/>
  <c r="AH126" i="52"/>
  <c r="AJ126" i="52" s="1"/>
  <c r="AI151" i="52"/>
  <c r="AK151" i="52" s="1"/>
  <c r="AI195" i="52"/>
  <c r="AK195" i="52" s="1"/>
  <c r="AI240" i="52"/>
  <c r="AK240" i="52" s="1"/>
  <c r="AI380" i="52"/>
  <c r="AK380" i="52" s="1"/>
  <c r="AI428" i="52"/>
  <c r="AK428" i="52" s="1"/>
  <c r="AI470" i="52"/>
  <c r="AK470" i="52" s="1"/>
  <c r="AH367" i="52"/>
  <c r="AJ367" i="52" s="1"/>
  <c r="AI421" i="52"/>
  <c r="AK421" i="52" s="1"/>
  <c r="AI456" i="52"/>
  <c r="AK456" i="52" s="1"/>
  <c r="AH15" i="52"/>
  <c r="AJ15" i="52" s="1"/>
  <c r="AI36" i="52"/>
  <c r="AK36" i="52" s="1"/>
  <c r="AI95" i="52"/>
  <c r="AK95" i="52" s="1"/>
  <c r="AH297" i="52"/>
  <c r="AJ297" i="52" s="1"/>
  <c r="AI463" i="52"/>
  <c r="AK463" i="52" s="1"/>
  <c r="AI15" i="52"/>
  <c r="AK15" i="52" s="1"/>
  <c r="AI188" i="52"/>
  <c r="AK188" i="52" s="1"/>
  <c r="AH330" i="52"/>
  <c r="AJ330" i="52" s="1"/>
  <c r="AI417" i="52"/>
  <c r="AK417" i="52" s="1"/>
  <c r="AH466" i="52"/>
  <c r="AJ466" i="52" s="1"/>
  <c r="AI503" i="52"/>
  <c r="AK503" i="52" s="1"/>
  <c r="AI30" i="52"/>
  <c r="AK30" i="52" s="1"/>
  <c r="AH69" i="52"/>
  <c r="AJ69" i="52" s="1"/>
  <c r="AI275" i="52"/>
  <c r="AK275" i="52" s="1"/>
  <c r="AI45" i="52"/>
  <c r="AK45" i="52" s="1"/>
  <c r="AI62" i="52"/>
  <c r="AK62" i="52" s="1"/>
  <c r="AH102" i="52"/>
  <c r="AJ102" i="52" s="1"/>
  <c r="AI118" i="52"/>
  <c r="AK118" i="52" s="1"/>
  <c r="AH150" i="52"/>
  <c r="AJ150" i="52" s="1"/>
  <c r="AI165" i="52"/>
  <c r="AK165" i="52" s="1"/>
  <c r="AH210" i="52"/>
  <c r="AJ210" i="52" s="1"/>
  <c r="AH238" i="52"/>
  <c r="AJ238" i="52" s="1"/>
  <c r="AH281" i="52"/>
  <c r="AJ281" i="52" s="1"/>
  <c r="AI295" i="52"/>
  <c r="AK295" i="52" s="1"/>
  <c r="AH309" i="52"/>
  <c r="AJ309" i="52" s="1"/>
  <c r="AI323" i="52"/>
  <c r="AK323" i="52" s="1"/>
  <c r="AH337" i="52"/>
  <c r="AJ337" i="52" s="1"/>
  <c r="AI351" i="52"/>
  <c r="AK351" i="52" s="1"/>
  <c r="AH404" i="52"/>
  <c r="AJ404" i="52" s="1"/>
  <c r="AI427" i="52"/>
  <c r="AK427" i="52" s="1"/>
  <c r="AI441" i="52"/>
  <c r="AK441" i="52" s="1"/>
  <c r="AI448" i="52"/>
  <c r="AK448" i="52" s="1"/>
  <c r="AI462" i="52"/>
  <c r="AK462" i="52" s="1"/>
  <c r="AI469" i="52"/>
  <c r="AK469" i="52" s="1"/>
  <c r="AI484" i="52"/>
  <c r="AK484" i="52" s="1"/>
  <c r="AH492" i="52"/>
  <c r="AJ492" i="52" s="1"/>
  <c r="AI499" i="52"/>
  <c r="AK499" i="52" s="1"/>
  <c r="AH514" i="52"/>
  <c r="AJ514" i="52" s="1"/>
  <c r="AI14" i="52"/>
  <c r="AK14" i="52" s="1"/>
  <c r="AH25" i="52"/>
  <c r="AJ25" i="52" s="1"/>
  <c r="AH32" i="52"/>
  <c r="AJ32" i="52" s="1"/>
  <c r="AI224" i="52"/>
  <c r="AK224" i="52" s="1"/>
  <c r="AH296" i="52"/>
  <c r="AJ296" i="52" s="1"/>
  <c r="AH421" i="52"/>
  <c r="AJ421" i="52" s="1"/>
  <c r="AH456" i="52"/>
  <c r="AJ456" i="52" s="1"/>
  <c r="AH36" i="52"/>
  <c r="AJ36" i="52" s="1"/>
  <c r="AH211" i="52"/>
  <c r="AJ211" i="52" s="1"/>
  <c r="AI435" i="52"/>
  <c r="AK435" i="52" s="1"/>
  <c r="AH22" i="52"/>
  <c r="AJ22" i="52" s="1"/>
  <c r="AI201" i="52"/>
  <c r="AK201" i="52" s="1"/>
  <c r="AH254" i="52"/>
  <c r="AJ254" i="52" s="1"/>
  <c r="AI325" i="52"/>
  <c r="AK325" i="52" s="1"/>
  <c r="AH478" i="52"/>
  <c r="AJ478" i="52" s="1"/>
  <c r="AH26" i="52"/>
  <c r="AJ26" i="52" s="1"/>
  <c r="AH345" i="52"/>
  <c r="AJ345" i="52" s="1"/>
  <c r="AH445" i="52"/>
  <c r="AJ445" i="52" s="1"/>
  <c r="AH511" i="52"/>
  <c r="AJ511" i="52" s="1"/>
  <c r="AI34" i="52"/>
  <c r="AK34" i="52" s="1"/>
  <c r="AI111" i="52"/>
  <c r="AK111" i="52" s="1"/>
  <c r="AH246" i="52"/>
  <c r="AJ246" i="52" s="1"/>
  <c r="AH317" i="52"/>
  <c r="AJ317" i="52" s="1"/>
  <c r="AI102" i="52"/>
  <c r="AK102" i="52" s="1"/>
  <c r="AI150" i="52"/>
  <c r="AK150" i="52" s="1"/>
  <c r="AH166" i="52"/>
  <c r="AJ166" i="52" s="1"/>
  <c r="AH180" i="52"/>
  <c r="AJ180" i="52" s="1"/>
  <c r="AH195" i="52"/>
  <c r="AJ195" i="52" s="1"/>
  <c r="AI210" i="52"/>
  <c r="AK210" i="52" s="1"/>
  <c r="AH224" i="52"/>
  <c r="AJ224" i="52" s="1"/>
  <c r="AH240" i="52"/>
  <c r="AJ240" i="52" s="1"/>
  <c r="AI253" i="52"/>
  <c r="AK253" i="52" s="1"/>
  <c r="AI281" i="52"/>
  <c r="AK281" i="52" s="1"/>
  <c r="AI309" i="52"/>
  <c r="AK309" i="52" s="1"/>
  <c r="AH338" i="52"/>
  <c r="AJ338" i="52" s="1"/>
  <c r="AH353" i="52"/>
  <c r="AJ353" i="52" s="1"/>
  <c r="AH366" i="52"/>
  <c r="AJ366" i="52" s="1"/>
  <c r="AH379" i="52"/>
  <c r="AJ379" i="52" s="1"/>
  <c r="AI404" i="52"/>
  <c r="AK404" i="52" s="1"/>
  <c r="AH428" i="52"/>
  <c r="AJ428" i="52" s="1"/>
  <c r="AH470" i="52"/>
  <c r="AJ470" i="52" s="1"/>
  <c r="AH477" i="52"/>
  <c r="AJ477" i="52" s="1"/>
  <c r="AI492" i="52"/>
  <c r="AK492" i="52" s="1"/>
  <c r="AH500" i="52"/>
  <c r="AJ500" i="52" s="1"/>
  <c r="AH507" i="52"/>
  <c r="AJ507" i="52" s="1"/>
  <c r="AI514" i="52"/>
  <c r="AK514" i="52" s="1"/>
  <c r="AI25" i="52"/>
  <c r="AK25" i="52" s="1"/>
  <c r="AI32" i="52"/>
  <c r="AK32" i="52" s="1"/>
  <c r="AH324" i="52"/>
  <c r="AJ324" i="52" s="1"/>
  <c r="AH393" i="52"/>
  <c r="AJ393" i="52" s="1"/>
  <c r="AH435" i="52"/>
  <c r="AJ435" i="52" s="1"/>
  <c r="AI477" i="52"/>
  <c r="AK477" i="52" s="1"/>
  <c r="AI507" i="52"/>
  <c r="AK507" i="52" s="1"/>
  <c r="AH50" i="52"/>
  <c r="AJ50" i="52" s="1"/>
  <c r="AH197" i="52"/>
  <c r="AJ197" i="52" s="1"/>
  <c r="AH268" i="52"/>
  <c r="AJ268" i="52" s="1"/>
  <c r="AI324" i="52"/>
  <c r="AK324" i="52" s="1"/>
  <c r="AH442" i="52"/>
  <c r="AJ442" i="52" s="1"/>
  <c r="AI29" i="52"/>
  <c r="AK29" i="52" s="1"/>
  <c r="AI132" i="52"/>
  <c r="AK132" i="52" s="1"/>
  <c r="AI229" i="52"/>
  <c r="AK229" i="52" s="1"/>
  <c r="AH284" i="52"/>
  <c r="AJ284" i="52" s="1"/>
  <c r="AI367" i="52"/>
  <c r="AK367" i="52" s="1"/>
  <c r="AH515" i="52"/>
  <c r="AJ515" i="52" s="1"/>
  <c r="AH399" i="52"/>
  <c r="AJ399" i="52" s="1"/>
  <c r="AI431" i="52"/>
  <c r="AK431" i="52" s="1"/>
  <c r="AH524" i="52"/>
  <c r="AJ524" i="52" s="1"/>
  <c r="AH218" i="52"/>
  <c r="AJ218" i="52" s="1"/>
  <c r="AI373" i="52"/>
  <c r="AK373" i="52" s="1"/>
  <c r="AH52" i="52"/>
  <c r="AJ52" i="52" s="1"/>
  <c r="AH340" i="52"/>
  <c r="AJ340" i="52" s="1"/>
  <c r="AI52" i="52"/>
  <c r="AK52" i="52" s="1"/>
  <c r="AH108" i="52"/>
  <c r="AJ108" i="52" s="1"/>
  <c r="AH133" i="52"/>
  <c r="AJ133" i="52" s="1"/>
  <c r="AI172" i="52"/>
  <c r="AK172" i="52" s="1"/>
  <c r="AH186" i="52"/>
  <c r="AJ186" i="52" s="1"/>
  <c r="AI215" i="52"/>
  <c r="AK215" i="52" s="1"/>
  <c r="AI231" i="52"/>
  <c r="AK231" i="52" s="1"/>
  <c r="AH270" i="52"/>
  <c r="AJ270" i="52" s="1"/>
  <c r="AI284" i="52"/>
  <c r="AK284" i="52" s="1"/>
  <c r="AI297" i="52"/>
  <c r="AK297" i="52" s="1"/>
  <c r="AI312" i="52"/>
  <c r="AK312" i="52" s="1"/>
  <c r="AI340" i="52"/>
  <c r="AK340" i="52" s="1"/>
  <c r="AH369" i="52"/>
  <c r="AJ369" i="52" s="1"/>
  <c r="AI381" i="52"/>
  <c r="AK381" i="52" s="1"/>
  <c r="AH394" i="52"/>
  <c r="AJ394" i="52" s="1"/>
  <c r="AI406" i="52"/>
  <c r="AK406" i="52" s="1"/>
  <c r="AH422" i="52"/>
  <c r="AJ422" i="52" s="1"/>
  <c r="AH429" i="52"/>
  <c r="AJ429" i="52" s="1"/>
  <c r="AH443" i="52"/>
  <c r="AJ443" i="52" s="1"/>
  <c r="AH464" i="52"/>
  <c r="AJ464" i="52" s="1"/>
  <c r="AH471" i="52"/>
  <c r="AJ471" i="52" s="1"/>
  <c r="AI478" i="52"/>
  <c r="AK478" i="52" s="1"/>
  <c r="AI493" i="52"/>
  <c r="AK493" i="52" s="1"/>
  <c r="AH501" i="52"/>
  <c r="AJ501" i="52" s="1"/>
  <c r="AI508" i="52"/>
  <c r="AK508" i="52" s="1"/>
  <c r="AI515" i="52"/>
  <c r="AK515" i="52" s="1"/>
  <c r="AH16" i="52"/>
  <c r="AJ16" i="52" s="1"/>
  <c r="AI26" i="52"/>
  <c r="AK26" i="52" s="1"/>
  <c r="AI33" i="52"/>
  <c r="AK33" i="52" s="1"/>
  <c r="AI37" i="52"/>
  <c r="AK37" i="52" s="1"/>
  <c r="AH74" i="52"/>
  <c r="AJ74" i="52" s="1"/>
  <c r="AI108" i="52"/>
  <c r="AK108" i="52" s="1"/>
  <c r="AI133" i="52"/>
  <c r="AK133" i="52" s="1"/>
  <c r="AI139" i="52"/>
  <c r="AK139" i="52" s="1"/>
  <c r="AI159" i="52"/>
  <c r="AK159" i="52" s="1"/>
  <c r="AI186" i="52"/>
  <c r="AK186" i="52" s="1"/>
  <c r="AH202" i="52"/>
  <c r="AJ202" i="52" s="1"/>
  <c r="AH216" i="52"/>
  <c r="AJ216" i="52" s="1"/>
  <c r="AI245" i="52"/>
  <c r="AK245" i="52" s="1"/>
  <c r="AI259" i="52"/>
  <c r="AK259" i="52" s="1"/>
  <c r="AI274" i="52"/>
  <c r="AK274" i="52" s="1"/>
  <c r="AH288" i="52"/>
  <c r="AJ288" i="52" s="1"/>
  <c r="AH302" i="52"/>
  <c r="AJ302" i="52" s="1"/>
  <c r="AI316" i="52"/>
  <c r="AK316" i="52" s="1"/>
  <c r="AI397" i="52"/>
  <c r="AK397" i="52" s="1"/>
  <c r="AI410" i="52"/>
  <c r="AK410" i="52" s="1"/>
  <c r="AH417" i="52"/>
  <c r="AJ417" i="52" s="1"/>
  <c r="AH431" i="52"/>
  <c r="AJ431" i="52" s="1"/>
  <c r="AH438" i="52"/>
  <c r="AJ438" i="52" s="1"/>
  <c r="AH452" i="52"/>
  <c r="AJ452" i="52" s="1"/>
  <c r="AI488" i="52"/>
  <c r="AK488" i="52" s="1"/>
  <c r="AI495" i="52"/>
  <c r="AK495" i="52" s="1"/>
  <c r="AH503" i="52"/>
  <c r="AJ503" i="52" s="1"/>
  <c r="AI517" i="52"/>
  <c r="AK517" i="52" s="1"/>
  <c r="AI16" i="52"/>
  <c r="AK16" i="52" s="1"/>
  <c r="AH30" i="52"/>
  <c r="AJ30" i="52" s="1"/>
  <c r="AH34" i="52"/>
  <c r="AJ34" i="52" s="1"/>
  <c r="AI74" i="52"/>
  <c r="AK74" i="52" s="1"/>
  <c r="AI87" i="52"/>
  <c r="AK87" i="52" s="1"/>
  <c r="AH111" i="52"/>
  <c r="AJ111" i="52" s="1"/>
  <c r="AI134" i="52"/>
  <c r="AK134" i="52" s="1"/>
  <c r="AI173" i="52"/>
  <c r="AK173" i="52" s="1"/>
  <c r="AI216" i="52"/>
  <c r="AK216" i="52" s="1"/>
  <c r="AH232" i="52"/>
  <c r="AJ232" i="52" s="1"/>
  <c r="AH275" i="52"/>
  <c r="AJ275" i="52" s="1"/>
  <c r="AH359" i="52"/>
  <c r="AJ359" i="52" s="1"/>
  <c r="AI452" i="52"/>
  <c r="AK452" i="52" s="1"/>
  <c r="AH23" i="52"/>
  <c r="AJ23" i="52" s="1"/>
  <c r="AI56" i="52"/>
  <c r="AK56" i="52" s="1"/>
  <c r="AH203" i="52"/>
  <c r="AJ203" i="52" s="1"/>
  <c r="AI359" i="52"/>
  <c r="AK359" i="52" s="1"/>
  <c r="AH56" i="52"/>
  <c r="AJ56" i="52" s="1"/>
  <c r="AI202" i="52"/>
  <c r="AK202" i="52" s="1"/>
  <c r="AH459" i="52"/>
  <c r="AJ459" i="52" s="1"/>
  <c r="AI459" i="52"/>
  <c r="AK459" i="52" s="1"/>
  <c r="AH27" i="52"/>
  <c r="AJ27" i="52" s="1"/>
  <c r="AH31" i="52"/>
  <c r="AJ31" i="52" s="1"/>
  <c r="AI481" i="52"/>
  <c r="AK481" i="52" s="1"/>
  <c r="AH496" i="52"/>
  <c r="AJ496" i="52" s="1"/>
  <c r="AI511" i="52"/>
  <c r="AK511" i="52" s="1"/>
  <c r="AI466" i="52"/>
  <c r="AK466" i="52" s="1"/>
  <c r="AI445" i="52"/>
  <c r="AK445" i="52" s="1"/>
  <c r="AH474" i="52"/>
  <c r="AJ474" i="52" s="1"/>
  <c r="AH38" i="52"/>
  <c r="AJ38" i="52" s="1"/>
  <c r="AH18" i="52"/>
  <c r="AJ18" i="52" s="1"/>
  <c r="AI23" i="52"/>
  <c r="AK23" i="52" s="1"/>
  <c r="AI399" i="52"/>
  <c r="AK399" i="52" s="1"/>
  <c r="AI424" i="52"/>
  <c r="AK424" i="52" s="1"/>
  <c r="AI524" i="52"/>
  <c r="AK524" i="52" s="1"/>
  <c r="AC11" i="52"/>
  <c r="AC39" i="52"/>
  <c r="AE39" i="52" s="1"/>
  <c r="AD41" i="52"/>
  <c r="AF41" i="52" s="1"/>
  <c r="AC43" i="52"/>
  <c r="AE43" i="52" s="1"/>
  <c r="AD48" i="52"/>
  <c r="AF48" i="52" s="1"/>
  <c r="AD54" i="52"/>
  <c r="AF54" i="52" s="1"/>
  <c r="AD58" i="52"/>
  <c r="AF58" i="52" s="1"/>
  <c r="AD61" i="52"/>
  <c r="AF61" i="52" s="1"/>
  <c r="AD64" i="52"/>
  <c r="AF64" i="52" s="1"/>
  <c r="AD66" i="52"/>
  <c r="AF66" i="52" s="1"/>
  <c r="AC70" i="52"/>
  <c r="AE70" i="52" s="1"/>
  <c r="AC76" i="52"/>
  <c r="AE76" i="52" s="1"/>
  <c r="AC78" i="52"/>
  <c r="AE78" i="52" s="1"/>
  <c r="AD99" i="52"/>
  <c r="AF99" i="52" s="1"/>
  <c r="AD110" i="52"/>
  <c r="AF110" i="52" s="1"/>
  <c r="AD115" i="52"/>
  <c r="AF115" i="52" s="1"/>
  <c r="AC120" i="52"/>
  <c r="AE120" i="52" s="1"/>
  <c r="AD132" i="52"/>
  <c r="AF132" i="52" s="1"/>
  <c r="AD139" i="52"/>
  <c r="AF139" i="52" s="1"/>
  <c r="AC142" i="52"/>
  <c r="AE142" i="52" s="1"/>
  <c r="AD150" i="52"/>
  <c r="AF150" i="52" s="1"/>
  <c r="AC153" i="52"/>
  <c r="AE153" i="52" s="1"/>
  <c r="AC158" i="52"/>
  <c r="AE158" i="52" s="1"/>
  <c r="AC162" i="52"/>
  <c r="AE162" i="52" s="1"/>
  <c r="AC173" i="52"/>
  <c r="AE173" i="52" s="1"/>
  <c r="AD175" i="52"/>
  <c r="AF175" i="52" s="1"/>
  <c r="AD177" i="52"/>
  <c r="AF177" i="52" s="1"/>
  <c r="AC182" i="52"/>
  <c r="AE182" i="52" s="1"/>
  <c r="AC189" i="52"/>
  <c r="AE189" i="52" s="1"/>
  <c r="AC194" i="52"/>
  <c r="AE194" i="52" s="1"/>
  <c r="AC200" i="52"/>
  <c r="AE200" i="52" s="1"/>
  <c r="AC211" i="52"/>
  <c r="AE211" i="52" s="1"/>
  <c r="AC215" i="52"/>
  <c r="AE215" i="52" s="1"/>
  <c r="AC222" i="52"/>
  <c r="AE222" i="52" s="1"/>
  <c r="AC226" i="52"/>
  <c r="AE226" i="52" s="1"/>
  <c r="AD228" i="52"/>
  <c r="AF228" i="52" s="1"/>
  <c r="AD239" i="52"/>
  <c r="AF239" i="52" s="1"/>
  <c r="AD241" i="52"/>
  <c r="AF241" i="52" s="1"/>
  <c r="AD243" i="52"/>
  <c r="AF243" i="52" s="1"/>
  <c r="AC258" i="52"/>
  <c r="AE258" i="52" s="1"/>
  <c r="AD262" i="52"/>
  <c r="AF262" i="52" s="1"/>
  <c r="AC264" i="52"/>
  <c r="AE264" i="52" s="1"/>
  <c r="AC277" i="52"/>
  <c r="AE277" i="52" s="1"/>
  <c r="AD281" i="52"/>
  <c r="AF281" i="52" s="1"/>
  <c r="AD283" i="52"/>
  <c r="AF283" i="52" s="1"/>
  <c r="AD287" i="52"/>
  <c r="AF287" i="52" s="1"/>
  <c r="AD289" i="52"/>
  <c r="AF289" i="52" s="1"/>
  <c r="AC291" i="52"/>
  <c r="AE291" i="52" s="1"/>
  <c r="AD293" i="52"/>
  <c r="AF293" i="52" s="1"/>
  <c r="AD295" i="52"/>
  <c r="AF295" i="52" s="1"/>
  <c r="AC299" i="52"/>
  <c r="AE299" i="52" s="1"/>
  <c r="AC301" i="52"/>
  <c r="AE301" i="52" s="1"/>
  <c r="AC305" i="52"/>
  <c r="AE305" i="52" s="1"/>
  <c r="AC307" i="52"/>
  <c r="AE307" i="52" s="1"/>
  <c r="AC311" i="52"/>
  <c r="AE311" i="52" s="1"/>
  <c r="AC313" i="52"/>
  <c r="AE313" i="52" s="1"/>
  <c r="AC321" i="52"/>
  <c r="AE321" i="52" s="1"/>
  <c r="AD339" i="52"/>
  <c r="AF339" i="52" s="1"/>
  <c r="AC343" i="52"/>
  <c r="AE343" i="52" s="1"/>
  <c r="AD347" i="52"/>
  <c r="AF347" i="52" s="1"/>
  <c r="AD349" i="52"/>
  <c r="AF349" i="52" s="1"/>
  <c r="AC370" i="52"/>
  <c r="AE370" i="52" s="1"/>
  <c r="AD39" i="52"/>
  <c r="AF39" i="52" s="1"/>
  <c r="AD43" i="52"/>
  <c r="AF43" i="52" s="1"/>
  <c r="AD70" i="52"/>
  <c r="AF70" i="52" s="1"/>
  <c r="AD76" i="52"/>
  <c r="AF76" i="52" s="1"/>
  <c r="AD78" i="52"/>
  <c r="AF78" i="52" s="1"/>
  <c r="AC86" i="52"/>
  <c r="AE86" i="52" s="1"/>
  <c r="AC106" i="52"/>
  <c r="AE106" i="52" s="1"/>
  <c r="AC113" i="52"/>
  <c r="AE113" i="52" s="1"/>
  <c r="AD120" i="52"/>
  <c r="AF120" i="52" s="1"/>
  <c r="AC127" i="52"/>
  <c r="AE127" i="52" s="1"/>
  <c r="AD142" i="52"/>
  <c r="AF142" i="52" s="1"/>
  <c r="AC145" i="52"/>
  <c r="AE145" i="52" s="1"/>
  <c r="AD153" i="52"/>
  <c r="AF153" i="52" s="1"/>
  <c r="AD158" i="52"/>
  <c r="AF158" i="52" s="1"/>
  <c r="AC160" i="52"/>
  <c r="AE160" i="52" s="1"/>
  <c r="AD162" i="52"/>
  <c r="AF162" i="52" s="1"/>
  <c r="AD173" i="52"/>
  <c r="AF173" i="52" s="1"/>
  <c r="AD182" i="52"/>
  <c r="AF182" i="52" s="1"/>
  <c r="AC187" i="52"/>
  <c r="AE187" i="52" s="1"/>
  <c r="AD189" i="52"/>
  <c r="AF189" i="52" s="1"/>
  <c r="AD194" i="52"/>
  <c r="AF194" i="52" s="1"/>
  <c r="AC196" i="52"/>
  <c r="AE196" i="52" s="1"/>
  <c r="AC198" i="52"/>
  <c r="AE198" i="52" s="1"/>
  <c r="AD200" i="52"/>
  <c r="AF200" i="52" s="1"/>
  <c r="AD211" i="52"/>
  <c r="AF211" i="52" s="1"/>
  <c r="AD215" i="52"/>
  <c r="AF215" i="52" s="1"/>
  <c r="AD222" i="52"/>
  <c r="AF222" i="52" s="1"/>
  <c r="AD226" i="52"/>
  <c r="AF226" i="52" s="1"/>
  <c r="AC237" i="52"/>
  <c r="AE237" i="52" s="1"/>
  <c r="AC256" i="52"/>
  <c r="AE256" i="52" s="1"/>
  <c r="AD258" i="52"/>
  <c r="AF258" i="52" s="1"/>
  <c r="AC260" i="52"/>
  <c r="AE260" i="52" s="1"/>
  <c r="AD264" i="52"/>
  <c r="AF264" i="52" s="1"/>
  <c r="AC275" i="52"/>
  <c r="AE275" i="52" s="1"/>
  <c r="AD277" i="52"/>
  <c r="AF277" i="52" s="1"/>
  <c r="AD291" i="52"/>
  <c r="AF291" i="52" s="1"/>
  <c r="AC297" i="52"/>
  <c r="AE297" i="52" s="1"/>
  <c r="AD299" i="52"/>
  <c r="AF299" i="52" s="1"/>
  <c r="AD301" i="52"/>
  <c r="AF301" i="52" s="1"/>
  <c r="AD305" i="52"/>
  <c r="AF305" i="52" s="1"/>
  <c r="AD307" i="52"/>
  <c r="AF307" i="52" s="1"/>
  <c r="AC309" i="52"/>
  <c r="AE309" i="52" s="1"/>
  <c r="AD311" i="52"/>
  <c r="AF311" i="52" s="1"/>
  <c r="AD313" i="52"/>
  <c r="AF313" i="52" s="1"/>
  <c r="AC317" i="52"/>
  <c r="AE317" i="52" s="1"/>
  <c r="AD321" i="52"/>
  <c r="AF321" i="52" s="1"/>
  <c r="AC337" i="52"/>
  <c r="AE337" i="52" s="1"/>
  <c r="AC341" i="52"/>
  <c r="AE341" i="52" s="1"/>
  <c r="AD343" i="52"/>
  <c r="AF343" i="52" s="1"/>
  <c r="AC345" i="52"/>
  <c r="AE345" i="52" s="1"/>
  <c r="AC360" i="52"/>
  <c r="AE360" i="52" s="1"/>
  <c r="AC362" i="52"/>
  <c r="AE362" i="52" s="1"/>
  <c r="AC364" i="52"/>
  <c r="AE364" i="52" s="1"/>
  <c r="AD370" i="52"/>
  <c r="AF370" i="52" s="1"/>
  <c r="AC372" i="52"/>
  <c r="AE372" i="52" s="1"/>
  <c r="AC374" i="52"/>
  <c r="AE374" i="52" s="1"/>
  <c r="AC388" i="52"/>
  <c r="AE388" i="52" s="1"/>
  <c r="AC45" i="52"/>
  <c r="AE45" i="52" s="1"/>
  <c r="AD86" i="52"/>
  <c r="AF86" i="52" s="1"/>
  <c r="AC95" i="52"/>
  <c r="AE95" i="52" s="1"/>
  <c r="AD106" i="52"/>
  <c r="AF106" i="52" s="1"/>
  <c r="AC108" i="52"/>
  <c r="AE108" i="52" s="1"/>
  <c r="AD113" i="52"/>
  <c r="AF113" i="52" s="1"/>
  <c r="AC118" i="52"/>
  <c r="AE118" i="52" s="1"/>
  <c r="AD127" i="52"/>
  <c r="AF127" i="52" s="1"/>
  <c r="AC130" i="52"/>
  <c r="AE130" i="52" s="1"/>
  <c r="AD145" i="52"/>
  <c r="AF145" i="52" s="1"/>
  <c r="AC148" i="52"/>
  <c r="AE148" i="52" s="1"/>
  <c r="AC156" i="52"/>
  <c r="AE156" i="52" s="1"/>
  <c r="AD160" i="52"/>
  <c r="AF160" i="52" s="1"/>
  <c r="AC167" i="52"/>
  <c r="AE167" i="52" s="1"/>
  <c r="AC169" i="52"/>
  <c r="AE169" i="52" s="1"/>
  <c r="AC171" i="52"/>
  <c r="AE171" i="52" s="1"/>
  <c r="AD187" i="52"/>
  <c r="AF187" i="52" s="1"/>
  <c r="AD196" i="52"/>
  <c r="AF196" i="52" s="1"/>
  <c r="AD198" i="52"/>
  <c r="AF198" i="52" s="1"/>
  <c r="AC209" i="52"/>
  <c r="AE209" i="52" s="1"/>
  <c r="AC220" i="52"/>
  <c r="AE220" i="52" s="1"/>
  <c r="AC224" i="52"/>
  <c r="AE224" i="52" s="1"/>
  <c r="AC231" i="52"/>
  <c r="AE231" i="52" s="1"/>
  <c r="AC235" i="52"/>
  <c r="AE235" i="52" s="1"/>
  <c r="AD237" i="52"/>
  <c r="AF237" i="52" s="1"/>
  <c r="AC248" i="52"/>
  <c r="AE248" i="52" s="1"/>
  <c r="AC254" i="52"/>
  <c r="AE254" i="52" s="1"/>
  <c r="AD256" i="52"/>
  <c r="AF256" i="52" s="1"/>
  <c r="AD260" i="52"/>
  <c r="AF260" i="52" s="1"/>
  <c r="AC273" i="52"/>
  <c r="AE273" i="52" s="1"/>
  <c r="AD275" i="52"/>
  <c r="AF275" i="52" s="1"/>
  <c r="AD297" i="52"/>
  <c r="AF297" i="52" s="1"/>
  <c r="AD309" i="52"/>
  <c r="AF309" i="52" s="1"/>
  <c r="AC315" i="52"/>
  <c r="AE315" i="52" s="1"/>
  <c r="AD317" i="52"/>
  <c r="AF317" i="52" s="1"/>
  <c r="AC319" i="52"/>
  <c r="AE319" i="52" s="1"/>
  <c r="AC323" i="52"/>
  <c r="AE323" i="52" s="1"/>
  <c r="AC325" i="52"/>
  <c r="AE325" i="52" s="1"/>
  <c r="AC329" i="52"/>
  <c r="AE329" i="52" s="1"/>
  <c r="AC331" i="52"/>
  <c r="AE331" i="52" s="1"/>
  <c r="AC335" i="52"/>
  <c r="AE335" i="52" s="1"/>
  <c r="AD337" i="52"/>
  <c r="AF337" i="52" s="1"/>
  <c r="AD341" i="52"/>
  <c r="AF341" i="52" s="1"/>
  <c r="AD345" i="52"/>
  <c r="AF345" i="52" s="1"/>
  <c r="AC356" i="52"/>
  <c r="AE356" i="52" s="1"/>
  <c r="AC358" i="52"/>
  <c r="AE358" i="52" s="1"/>
  <c r="AD360" i="52"/>
  <c r="AF360" i="52" s="1"/>
  <c r="AD362" i="52"/>
  <c r="AF362" i="52" s="1"/>
  <c r="AD364" i="52"/>
  <c r="AF364" i="52" s="1"/>
  <c r="AC366" i="52"/>
  <c r="AE366" i="52" s="1"/>
  <c r="AC368" i="52"/>
  <c r="AE368" i="52" s="1"/>
  <c r="AD372" i="52"/>
  <c r="AF372" i="52" s="1"/>
  <c r="AD374" i="52"/>
  <c r="AF374" i="52" s="1"/>
  <c r="AC376" i="52"/>
  <c r="AE376" i="52" s="1"/>
  <c r="AC378" i="52"/>
  <c r="AE378" i="52" s="1"/>
  <c r="AC380" i="52"/>
  <c r="AE380" i="52" s="1"/>
  <c r="AC382" i="52"/>
  <c r="AE382" i="52" s="1"/>
  <c r="AD45" i="52"/>
  <c r="AF45" i="52" s="1"/>
  <c r="AC53" i="52"/>
  <c r="AE53" i="52" s="1"/>
  <c r="AC60" i="52"/>
  <c r="AE60" i="52" s="1"/>
  <c r="AC63" i="52"/>
  <c r="AE63" i="52" s="1"/>
  <c r="AC67" i="52"/>
  <c r="AE67" i="52" s="1"/>
  <c r="AD95" i="52"/>
  <c r="AF95" i="52" s="1"/>
  <c r="AC98" i="52"/>
  <c r="AE98" i="52" s="1"/>
  <c r="AC104" i="52"/>
  <c r="AE104" i="52" s="1"/>
  <c r="AD108" i="52"/>
  <c r="AF108" i="52" s="1"/>
  <c r="AD118" i="52"/>
  <c r="AF118" i="52" s="1"/>
  <c r="AD130" i="52"/>
  <c r="AF130" i="52" s="1"/>
  <c r="AC133" i="52"/>
  <c r="AE133" i="52" s="1"/>
  <c r="AC140" i="52"/>
  <c r="AE140" i="52" s="1"/>
  <c r="AD148" i="52"/>
  <c r="AF148" i="52" s="1"/>
  <c r="AC151" i="52"/>
  <c r="AE151" i="52" s="1"/>
  <c r="AD156" i="52"/>
  <c r="AF156" i="52" s="1"/>
  <c r="AC165" i="52"/>
  <c r="AE165" i="52" s="1"/>
  <c r="AD167" i="52"/>
  <c r="AF167" i="52" s="1"/>
  <c r="AD169" i="52"/>
  <c r="AF169" i="52" s="1"/>
  <c r="AD171" i="52"/>
  <c r="AF171" i="52" s="1"/>
  <c r="AC178" i="52"/>
  <c r="AE178" i="52" s="1"/>
  <c r="AC180" i="52"/>
  <c r="AE180" i="52" s="1"/>
  <c r="AC185" i="52"/>
  <c r="AE185" i="52" s="1"/>
  <c r="AC192" i="52"/>
  <c r="AE192" i="52" s="1"/>
  <c r="AC203" i="52"/>
  <c r="AE203" i="52" s="1"/>
  <c r="AD209" i="52"/>
  <c r="AF209" i="52" s="1"/>
  <c r="AC218" i="52"/>
  <c r="AE218" i="52" s="1"/>
  <c r="AD220" i="52"/>
  <c r="AF220" i="52" s="1"/>
  <c r="AD224" i="52"/>
  <c r="AF224" i="52" s="1"/>
  <c r="AD231" i="52"/>
  <c r="AF231" i="52" s="1"/>
  <c r="AD235" i="52"/>
  <c r="AF235" i="52" s="1"/>
  <c r="AD248" i="52"/>
  <c r="AF248" i="52" s="1"/>
  <c r="AD254" i="52"/>
  <c r="AF254" i="52" s="1"/>
  <c r="AC267" i="52"/>
  <c r="AE267" i="52" s="1"/>
  <c r="AC269" i="52"/>
  <c r="AE269" i="52" s="1"/>
  <c r="AC271" i="52"/>
  <c r="AE271" i="52" s="1"/>
  <c r="AD273" i="52"/>
  <c r="AF273" i="52" s="1"/>
  <c r="AD315" i="52"/>
  <c r="AF315" i="52" s="1"/>
  <c r="AD319" i="52"/>
  <c r="AF319" i="52" s="1"/>
  <c r="AD323" i="52"/>
  <c r="AF323" i="52" s="1"/>
  <c r="AD325" i="52"/>
  <c r="AF325" i="52" s="1"/>
  <c r="AC327" i="52"/>
  <c r="AE327" i="52" s="1"/>
  <c r="AD329" i="52"/>
  <c r="AF329" i="52" s="1"/>
  <c r="AD331" i="52"/>
  <c r="AF331" i="52" s="1"/>
  <c r="AC333" i="52"/>
  <c r="AE333" i="52" s="1"/>
  <c r="AD335" i="52"/>
  <c r="AF335" i="52" s="1"/>
  <c r="AC352" i="52"/>
  <c r="AE352" i="52" s="1"/>
  <c r="AD356" i="52"/>
  <c r="AF356" i="52" s="1"/>
  <c r="AD358" i="52"/>
  <c r="AF358" i="52" s="1"/>
  <c r="AD366" i="52"/>
  <c r="AF366" i="52" s="1"/>
  <c r="AD368" i="52"/>
  <c r="AF368" i="52" s="1"/>
  <c r="AD376" i="52"/>
  <c r="AF376" i="52" s="1"/>
  <c r="AD378" i="52"/>
  <c r="AF378" i="52" s="1"/>
  <c r="AD380" i="52"/>
  <c r="AF380" i="52" s="1"/>
  <c r="AD382" i="52"/>
  <c r="AF382" i="52" s="1"/>
  <c r="AD384" i="52"/>
  <c r="AF384" i="52" s="1"/>
  <c r="AD386" i="52"/>
  <c r="AF386" i="52" s="1"/>
  <c r="AC47" i="52"/>
  <c r="AE47" i="52" s="1"/>
  <c r="AD53" i="52"/>
  <c r="AF53" i="52" s="1"/>
  <c r="AC55" i="52"/>
  <c r="AE55" i="52" s="1"/>
  <c r="AD60" i="52"/>
  <c r="AF60" i="52" s="1"/>
  <c r="AD63" i="52"/>
  <c r="AF63" i="52" s="1"/>
  <c r="AC65" i="52"/>
  <c r="AE65" i="52" s="1"/>
  <c r="AD67" i="52"/>
  <c r="AF67" i="52" s="1"/>
  <c r="AC79" i="52"/>
  <c r="AE79" i="52" s="1"/>
  <c r="AD98" i="52"/>
  <c r="AF98" i="52" s="1"/>
  <c r="AC100" i="52"/>
  <c r="AE100" i="52" s="1"/>
  <c r="AD104" i="52"/>
  <c r="AF104" i="52" s="1"/>
  <c r="AC116" i="52"/>
  <c r="AE116" i="52" s="1"/>
  <c r="AC125" i="52"/>
  <c r="AE125" i="52" s="1"/>
  <c r="AD133" i="52"/>
  <c r="AF133" i="52" s="1"/>
  <c r="AD140" i="52"/>
  <c r="AF140" i="52" s="1"/>
  <c r="AC143" i="52"/>
  <c r="AE143" i="52" s="1"/>
  <c r="AD151" i="52"/>
  <c r="AF151" i="52" s="1"/>
  <c r="AC163" i="52"/>
  <c r="AE163" i="52" s="1"/>
  <c r="AD165" i="52"/>
  <c r="AF165" i="52" s="1"/>
  <c r="AC176" i="52"/>
  <c r="AE176" i="52" s="1"/>
  <c r="AD178" i="52"/>
  <c r="AF178" i="52" s="1"/>
  <c r="AD180" i="52"/>
  <c r="AF180" i="52" s="1"/>
  <c r="AD185" i="52"/>
  <c r="AF185" i="52" s="1"/>
  <c r="AC190" i="52"/>
  <c r="AE190" i="52" s="1"/>
  <c r="AD192" i="52"/>
  <c r="AF192" i="52" s="1"/>
  <c r="AD203" i="52"/>
  <c r="AF203" i="52" s="1"/>
  <c r="AC205" i="52"/>
  <c r="AE205" i="52" s="1"/>
  <c r="AC207" i="52"/>
  <c r="AE207" i="52" s="1"/>
  <c r="AD218" i="52"/>
  <c r="AF218" i="52" s="1"/>
  <c r="AC229" i="52"/>
  <c r="AE229" i="52" s="1"/>
  <c r="AC233" i="52"/>
  <c r="AE233" i="52" s="1"/>
  <c r="AC240" i="52"/>
  <c r="AE240" i="52" s="1"/>
  <c r="AC244" i="52"/>
  <c r="AE244" i="52" s="1"/>
  <c r="AC265" i="52"/>
  <c r="AE265" i="52" s="1"/>
  <c r="AD267" i="52"/>
  <c r="AF267" i="52" s="1"/>
  <c r="AD269" i="52"/>
  <c r="AF269" i="52" s="1"/>
  <c r="AD271" i="52"/>
  <c r="AF271" i="52" s="1"/>
  <c r="AC284" i="52"/>
  <c r="AE284" i="52" s="1"/>
  <c r="AC286" i="52"/>
  <c r="AE286" i="52" s="1"/>
  <c r="AC294" i="52"/>
  <c r="AE294" i="52" s="1"/>
  <c r="AD327" i="52"/>
  <c r="AF327" i="52" s="1"/>
  <c r="AD333" i="52"/>
  <c r="AF333" i="52" s="1"/>
  <c r="AC348" i="52"/>
  <c r="AE348" i="52" s="1"/>
  <c r="AD352" i="52"/>
  <c r="AF352" i="52" s="1"/>
  <c r="AC354" i="52"/>
  <c r="AE354" i="52" s="1"/>
  <c r="AD392" i="52"/>
  <c r="AF392" i="52" s="1"/>
  <c r="AD42" i="52"/>
  <c r="AF42" i="52" s="1"/>
  <c r="AC49" i="52"/>
  <c r="AE49" i="52" s="1"/>
  <c r="AD51" i="52"/>
  <c r="AF51" i="52" s="1"/>
  <c r="AD56" i="52"/>
  <c r="AF56" i="52" s="1"/>
  <c r="AC64" i="52"/>
  <c r="AE64" i="52" s="1"/>
  <c r="AC69" i="52"/>
  <c r="AE69" i="52" s="1"/>
  <c r="AD125" i="52"/>
  <c r="AF125" i="52" s="1"/>
  <c r="AC150" i="52"/>
  <c r="AE150" i="52" s="1"/>
  <c r="AC154" i="52"/>
  <c r="AE154" i="52" s="1"/>
  <c r="AC157" i="52"/>
  <c r="AE157" i="52" s="1"/>
  <c r="AC168" i="52"/>
  <c r="AE168" i="52" s="1"/>
  <c r="AD188" i="52"/>
  <c r="AF188" i="52" s="1"/>
  <c r="AD191" i="52"/>
  <c r="AF191" i="52" s="1"/>
  <c r="AD202" i="52"/>
  <c r="AF202" i="52" s="1"/>
  <c r="AC210" i="52"/>
  <c r="AE210" i="52" s="1"/>
  <c r="AC221" i="52"/>
  <c r="AE221" i="52" s="1"/>
  <c r="AD232" i="52"/>
  <c r="AF232" i="52" s="1"/>
  <c r="AC245" i="52"/>
  <c r="AE245" i="52" s="1"/>
  <c r="AC268" i="52"/>
  <c r="AE268" i="52" s="1"/>
  <c r="AC276" i="52"/>
  <c r="AE276" i="52" s="1"/>
  <c r="AC279" i="52"/>
  <c r="AE279" i="52" s="1"/>
  <c r="AC281" i="52"/>
  <c r="AE281" i="52" s="1"/>
  <c r="AD286" i="52"/>
  <c r="AF286" i="52" s="1"/>
  <c r="AD306" i="52"/>
  <c r="AF306" i="52" s="1"/>
  <c r="AC314" i="52"/>
  <c r="AE314" i="52" s="1"/>
  <c r="AD322" i="52"/>
  <c r="AF322" i="52" s="1"/>
  <c r="AD340" i="52"/>
  <c r="AF340" i="52" s="1"/>
  <c r="AD348" i="52"/>
  <c r="AF348" i="52" s="1"/>
  <c r="AC369" i="52"/>
  <c r="AE369" i="52" s="1"/>
  <c r="AC377" i="52"/>
  <c r="AE377" i="52" s="1"/>
  <c r="AC387" i="52"/>
  <c r="AE387" i="52" s="1"/>
  <c r="AD389" i="52"/>
  <c r="AF389" i="52" s="1"/>
  <c r="AD391" i="52"/>
  <c r="AF391" i="52" s="1"/>
  <c r="AD395" i="52"/>
  <c r="AF395" i="52" s="1"/>
  <c r="AD402" i="52"/>
  <c r="AF402" i="52" s="1"/>
  <c r="AD407" i="52"/>
  <c r="AF407" i="52" s="1"/>
  <c r="AD412" i="52"/>
  <c r="AF412" i="52" s="1"/>
  <c r="AC419" i="52"/>
  <c r="AE419" i="52" s="1"/>
  <c r="AD429" i="52"/>
  <c r="AF429" i="52" s="1"/>
  <c r="AD434" i="52"/>
  <c r="AF434" i="52" s="1"/>
  <c r="AD439" i="52"/>
  <c r="AF439" i="52" s="1"/>
  <c r="AC446" i="52"/>
  <c r="AE446" i="52" s="1"/>
  <c r="AD456" i="52"/>
  <c r="AF456" i="52" s="1"/>
  <c r="AD461" i="52"/>
  <c r="AF461" i="52" s="1"/>
  <c r="AD466" i="52"/>
  <c r="AF466" i="52" s="1"/>
  <c r="AC468" i="52"/>
  <c r="AE468" i="52" s="1"/>
  <c r="AC470" i="52"/>
  <c r="AE470" i="52" s="1"/>
  <c r="AD475" i="52"/>
  <c r="AF475" i="52" s="1"/>
  <c r="AC477" i="52"/>
  <c r="AE477" i="52" s="1"/>
  <c r="AC479" i="52"/>
  <c r="AE479" i="52" s="1"/>
  <c r="AD484" i="52"/>
  <c r="AF484" i="52" s="1"/>
  <c r="AC486" i="52"/>
  <c r="AE486" i="52" s="1"/>
  <c r="AC488" i="52"/>
  <c r="AE488" i="52" s="1"/>
  <c r="AD493" i="52"/>
  <c r="AF493" i="52" s="1"/>
  <c r="AC495" i="52"/>
  <c r="AE495" i="52" s="1"/>
  <c r="AC497" i="52"/>
  <c r="AE497" i="52" s="1"/>
  <c r="AD49" i="52"/>
  <c r="AF49" i="52" s="1"/>
  <c r="AD69" i="52"/>
  <c r="AF69" i="52" s="1"/>
  <c r="AC74" i="52"/>
  <c r="AE74" i="52" s="1"/>
  <c r="AD79" i="52"/>
  <c r="AF79" i="52" s="1"/>
  <c r="AC103" i="52"/>
  <c r="AE103" i="52" s="1"/>
  <c r="AC115" i="52"/>
  <c r="AE115" i="52" s="1"/>
  <c r="AC147" i="52"/>
  <c r="AE147" i="52" s="1"/>
  <c r="AD154" i="52"/>
  <c r="AF154" i="52" s="1"/>
  <c r="AD157" i="52"/>
  <c r="AF157" i="52" s="1"/>
  <c r="AD163" i="52"/>
  <c r="AF163" i="52" s="1"/>
  <c r="AD168" i="52"/>
  <c r="AF168" i="52" s="1"/>
  <c r="AC197" i="52"/>
  <c r="AE197" i="52" s="1"/>
  <c r="AD207" i="52"/>
  <c r="AF207" i="52" s="1"/>
  <c r="AD210" i="52"/>
  <c r="AF210" i="52" s="1"/>
  <c r="AC213" i="52"/>
  <c r="AE213" i="52" s="1"/>
  <c r="AD221" i="52"/>
  <c r="AF221" i="52" s="1"/>
  <c r="AC227" i="52"/>
  <c r="AE227" i="52" s="1"/>
  <c r="AD245" i="52"/>
  <c r="AF245" i="52" s="1"/>
  <c r="AC263" i="52"/>
  <c r="AE263" i="52" s="1"/>
  <c r="AD268" i="52"/>
  <c r="AF268" i="52" s="1"/>
  <c r="AD276" i="52"/>
  <c r="AF276" i="52" s="1"/>
  <c r="AD279" i="52"/>
  <c r="AF279" i="52" s="1"/>
  <c r="AD284" i="52"/>
  <c r="AF284" i="52" s="1"/>
  <c r="AC296" i="52"/>
  <c r="AE296" i="52" s="1"/>
  <c r="AC304" i="52"/>
  <c r="AE304" i="52" s="1"/>
  <c r="AD314" i="52"/>
  <c r="AF314" i="52" s="1"/>
  <c r="AC332" i="52"/>
  <c r="AE332" i="52" s="1"/>
  <c r="AC338" i="52"/>
  <c r="AE338" i="52" s="1"/>
  <c r="AD369" i="52"/>
  <c r="AF369" i="52" s="1"/>
  <c r="AD377" i="52"/>
  <c r="AF377" i="52" s="1"/>
  <c r="AD387" i="52"/>
  <c r="AF387" i="52" s="1"/>
  <c r="AC414" i="52"/>
  <c r="AE414" i="52" s="1"/>
  <c r="AD419" i="52"/>
  <c r="AF419" i="52" s="1"/>
  <c r="AC424" i="52"/>
  <c r="AE424" i="52" s="1"/>
  <c r="AC441" i="52"/>
  <c r="AE441" i="52" s="1"/>
  <c r="AD446" i="52"/>
  <c r="AF446" i="52" s="1"/>
  <c r="AC451" i="52"/>
  <c r="AE451" i="52" s="1"/>
  <c r="AD468" i="52"/>
  <c r="AF468" i="52" s="1"/>
  <c r="AD470" i="52"/>
  <c r="AF470" i="52" s="1"/>
  <c r="AD477" i="52"/>
  <c r="AF477" i="52" s="1"/>
  <c r="AD479" i="52"/>
  <c r="AF479" i="52" s="1"/>
  <c r="AD486" i="52"/>
  <c r="AF486" i="52" s="1"/>
  <c r="AD488" i="52"/>
  <c r="AF488" i="52" s="1"/>
  <c r="AD495" i="52"/>
  <c r="AF495" i="52" s="1"/>
  <c r="AD497" i="52"/>
  <c r="AF497" i="52" s="1"/>
  <c r="AC40" i="52"/>
  <c r="AE40" i="52" s="1"/>
  <c r="AD74" i="52"/>
  <c r="AF74" i="52" s="1"/>
  <c r="AD103" i="52"/>
  <c r="AF103" i="52" s="1"/>
  <c r="AC112" i="52"/>
  <c r="AE112" i="52" s="1"/>
  <c r="AC132" i="52"/>
  <c r="AE132" i="52" s="1"/>
  <c r="AC144" i="52"/>
  <c r="AE144" i="52" s="1"/>
  <c r="AD147" i="52"/>
  <c r="AF147" i="52" s="1"/>
  <c r="AC174" i="52"/>
  <c r="AE174" i="52" s="1"/>
  <c r="AD197" i="52"/>
  <c r="AF197" i="52" s="1"/>
  <c r="AD205" i="52"/>
  <c r="AF205" i="52" s="1"/>
  <c r="AD213" i="52"/>
  <c r="AF213" i="52" s="1"/>
  <c r="AD227" i="52"/>
  <c r="AF227" i="52" s="1"/>
  <c r="AC230" i="52"/>
  <c r="AE230" i="52" s="1"/>
  <c r="AC238" i="52"/>
  <c r="AE238" i="52" s="1"/>
  <c r="AD263" i="52"/>
  <c r="AF263" i="52" s="1"/>
  <c r="AC266" i="52"/>
  <c r="AE266" i="52" s="1"/>
  <c r="AD296" i="52"/>
  <c r="AF296" i="52" s="1"/>
  <c r="AC302" i="52"/>
  <c r="AE302" i="52" s="1"/>
  <c r="AD304" i="52"/>
  <c r="AF304" i="52" s="1"/>
  <c r="AC312" i="52"/>
  <c r="AE312" i="52" s="1"/>
  <c r="AC320" i="52"/>
  <c r="AE320" i="52" s="1"/>
  <c r="AC330" i="52"/>
  <c r="AE330" i="52" s="1"/>
  <c r="AD332" i="52"/>
  <c r="AF332" i="52" s="1"/>
  <c r="AD338" i="52"/>
  <c r="AF338" i="52" s="1"/>
  <c r="AC351" i="52"/>
  <c r="AE351" i="52" s="1"/>
  <c r="AC385" i="52"/>
  <c r="AE385" i="52" s="1"/>
  <c r="AC397" i="52"/>
  <c r="AE397" i="52" s="1"/>
  <c r="AC399" i="52"/>
  <c r="AE399" i="52" s="1"/>
  <c r="AC404" i="52"/>
  <c r="AE404" i="52" s="1"/>
  <c r="AC409" i="52"/>
  <c r="AE409" i="52" s="1"/>
  <c r="AD414" i="52"/>
  <c r="AF414" i="52" s="1"/>
  <c r="AD424" i="52"/>
  <c r="AF424" i="52" s="1"/>
  <c r="AC426" i="52"/>
  <c r="AE426" i="52" s="1"/>
  <c r="AC431" i="52"/>
  <c r="AE431" i="52" s="1"/>
  <c r="AC436" i="52"/>
  <c r="AE436" i="52" s="1"/>
  <c r="AD441" i="52"/>
  <c r="AF441" i="52" s="1"/>
  <c r="AD451" i="52"/>
  <c r="AF451" i="52" s="1"/>
  <c r="AC453" i="52"/>
  <c r="AE453" i="52" s="1"/>
  <c r="AC458" i="52"/>
  <c r="AE458" i="52" s="1"/>
  <c r="AC463" i="52"/>
  <c r="AE463" i="52" s="1"/>
  <c r="AC472" i="52"/>
  <c r="AE472" i="52" s="1"/>
  <c r="AC481" i="52"/>
  <c r="AE481" i="52" s="1"/>
  <c r="AC490" i="52"/>
  <c r="AE490" i="52" s="1"/>
  <c r="AC499" i="52"/>
  <c r="AE499" i="52" s="1"/>
  <c r="AD40" i="52"/>
  <c r="AF40" i="52" s="1"/>
  <c r="AD47" i="52"/>
  <c r="AF47" i="52" s="1"/>
  <c r="AC52" i="52"/>
  <c r="AE52" i="52" s="1"/>
  <c r="AC54" i="52"/>
  <c r="AE54" i="52" s="1"/>
  <c r="AC59" i="52"/>
  <c r="AE59" i="52" s="1"/>
  <c r="AC101" i="52"/>
  <c r="AE101" i="52" s="1"/>
  <c r="AC109" i="52"/>
  <c r="AE109" i="52" s="1"/>
  <c r="AD112" i="52"/>
  <c r="AF112" i="52" s="1"/>
  <c r="AC129" i="52"/>
  <c r="AE129" i="52" s="1"/>
  <c r="AD144" i="52"/>
  <c r="AF144" i="52" s="1"/>
  <c r="AC166" i="52"/>
  <c r="AE166" i="52" s="1"/>
  <c r="AD174" i="52"/>
  <c r="AF174" i="52" s="1"/>
  <c r="AC183" i="52"/>
  <c r="AE183" i="52" s="1"/>
  <c r="AC195" i="52"/>
  <c r="AE195" i="52" s="1"/>
  <c r="AC216" i="52"/>
  <c r="AE216" i="52" s="1"/>
  <c r="AD230" i="52"/>
  <c r="AF230" i="52" s="1"/>
  <c r="AD238" i="52"/>
  <c r="AF238" i="52" s="1"/>
  <c r="AC243" i="52"/>
  <c r="AE243" i="52" s="1"/>
  <c r="AC261" i="52"/>
  <c r="AE261" i="52" s="1"/>
  <c r="AD266" i="52"/>
  <c r="AF266" i="52" s="1"/>
  <c r="AC289" i="52"/>
  <c r="AE289" i="52" s="1"/>
  <c r="AD294" i="52"/>
  <c r="AF294" i="52" s="1"/>
  <c r="AD302" i="52"/>
  <c r="AF302" i="52" s="1"/>
  <c r="AD312" i="52"/>
  <c r="AF312" i="52" s="1"/>
  <c r="AD320" i="52"/>
  <c r="AF320" i="52" s="1"/>
  <c r="AD330" i="52"/>
  <c r="AF330" i="52" s="1"/>
  <c r="AC346" i="52"/>
  <c r="AE346" i="52" s="1"/>
  <c r="AD351" i="52"/>
  <c r="AF351" i="52" s="1"/>
  <c r="AC359" i="52"/>
  <c r="AE359" i="52" s="1"/>
  <c r="AC367" i="52"/>
  <c r="AE367" i="52" s="1"/>
  <c r="AC375" i="52"/>
  <c r="AE375" i="52" s="1"/>
  <c r="AD385" i="52"/>
  <c r="AF385" i="52" s="1"/>
  <c r="AD397" i="52"/>
  <c r="AF397" i="52" s="1"/>
  <c r="AD399" i="52"/>
  <c r="AF399" i="52" s="1"/>
  <c r="AD404" i="52"/>
  <c r="AF404" i="52" s="1"/>
  <c r="AD409" i="52"/>
  <c r="AF409" i="52" s="1"/>
  <c r="AC411" i="52"/>
  <c r="AE411" i="52" s="1"/>
  <c r="AC416" i="52"/>
  <c r="AE416" i="52" s="1"/>
  <c r="AC421" i="52"/>
  <c r="AE421" i="52" s="1"/>
  <c r="AD426" i="52"/>
  <c r="AF426" i="52" s="1"/>
  <c r="AD431" i="52"/>
  <c r="AF431" i="52" s="1"/>
  <c r="AD436" i="52"/>
  <c r="AF436" i="52" s="1"/>
  <c r="AC438" i="52"/>
  <c r="AE438" i="52" s="1"/>
  <c r="AC443" i="52"/>
  <c r="AE443" i="52" s="1"/>
  <c r="AC448" i="52"/>
  <c r="AE448" i="52" s="1"/>
  <c r="AD453" i="52"/>
  <c r="AF453" i="52" s="1"/>
  <c r="AD458" i="52"/>
  <c r="AF458" i="52" s="1"/>
  <c r="AD463" i="52"/>
  <c r="AF463" i="52" s="1"/>
  <c r="AC465" i="52"/>
  <c r="AE465" i="52" s="1"/>
  <c r="AD472" i="52"/>
  <c r="AF472" i="52" s="1"/>
  <c r="AC474" i="52"/>
  <c r="AE474" i="52" s="1"/>
  <c r="AD481" i="52"/>
  <c r="AF481" i="52" s="1"/>
  <c r="AD52" i="52"/>
  <c r="AF52" i="52" s="1"/>
  <c r="AC57" i="52"/>
  <c r="AE57" i="52" s="1"/>
  <c r="AD59" i="52"/>
  <c r="AF59" i="52" s="1"/>
  <c r="AD65" i="52"/>
  <c r="AF65" i="52" s="1"/>
  <c r="AC77" i="52"/>
  <c r="AE77" i="52" s="1"/>
  <c r="AD101" i="52"/>
  <c r="AF101" i="52" s="1"/>
  <c r="AD109" i="52"/>
  <c r="AF109" i="52" s="1"/>
  <c r="AC126" i="52"/>
  <c r="AE126" i="52" s="1"/>
  <c r="AD129" i="52"/>
  <c r="AF129" i="52" s="1"/>
  <c r="AC141" i="52"/>
  <c r="AE141" i="52" s="1"/>
  <c r="AC155" i="52"/>
  <c r="AE155" i="52" s="1"/>
  <c r="AD166" i="52"/>
  <c r="AF166" i="52" s="1"/>
  <c r="AC177" i="52"/>
  <c r="AE177" i="52" s="1"/>
  <c r="AD183" i="52"/>
  <c r="AF183" i="52" s="1"/>
  <c r="AC186" i="52"/>
  <c r="AE186" i="52" s="1"/>
  <c r="AD195" i="52"/>
  <c r="AF195" i="52" s="1"/>
  <c r="AD216" i="52"/>
  <c r="AF216" i="52" s="1"/>
  <c r="AC255" i="52"/>
  <c r="AE255" i="52" s="1"/>
  <c r="AD261" i="52"/>
  <c r="AF261" i="52" s="1"/>
  <c r="AC274" i="52"/>
  <c r="AE274" i="52" s="1"/>
  <c r="AC282" i="52"/>
  <c r="AE282" i="52" s="1"/>
  <c r="AD346" i="52"/>
  <c r="AF346" i="52" s="1"/>
  <c r="AD354" i="52"/>
  <c r="AF354" i="52" s="1"/>
  <c r="AC357" i="52"/>
  <c r="AE357" i="52" s="1"/>
  <c r="AD359" i="52"/>
  <c r="AF359" i="52" s="1"/>
  <c r="AD367" i="52"/>
  <c r="AF367" i="52" s="1"/>
  <c r="AD375" i="52"/>
  <c r="AF375" i="52" s="1"/>
  <c r="AC383" i="52"/>
  <c r="AE383" i="52" s="1"/>
  <c r="AC392" i="52"/>
  <c r="AE392" i="52" s="1"/>
  <c r="AC394" i="52"/>
  <c r="AE394" i="52" s="1"/>
  <c r="AC401" i="52"/>
  <c r="AE401" i="52" s="1"/>
  <c r="AD411" i="52"/>
  <c r="AF411" i="52" s="1"/>
  <c r="AD416" i="52"/>
  <c r="AF416" i="52" s="1"/>
  <c r="AD421" i="52"/>
  <c r="AF421" i="52" s="1"/>
  <c r="AC428" i="52"/>
  <c r="AE428" i="52" s="1"/>
  <c r="AD438" i="52"/>
  <c r="AF438" i="52" s="1"/>
  <c r="AD443" i="52"/>
  <c r="AF443" i="52" s="1"/>
  <c r="AD448" i="52"/>
  <c r="AF448" i="52" s="1"/>
  <c r="AC455" i="52"/>
  <c r="AE455" i="52" s="1"/>
  <c r="AD465" i="52"/>
  <c r="AF465" i="52" s="1"/>
  <c r="AD474" i="52"/>
  <c r="AF474" i="52" s="1"/>
  <c r="AD483" i="52"/>
  <c r="AF483" i="52" s="1"/>
  <c r="AD492" i="52"/>
  <c r="AF492" i="52" s="1"/>
  <c r="AD501" i="52"/>
  <c r="AF501" i="52" s="1"/>
  <c r="AC50" i="52"/>
  <c r="AE50" i="52" s="1"/>
  <c r="AD57" i="52"/>
  <c r="AF57" i="52" s="1"/>
  <c r="AC61" i="52"/>
  <c r="AE61" i="52" s="1"/>
  <c r="AC68" i="52"/>
  <c r="AE68" i="52" s="1"/>
  <c r="AD77" i="52"/>
  <c r="AF77" i="52" s="1"/>
  <c r="AC107" i="52"/>
  <c r="AE107" i="52" s="1"/>
  <c r="AD116" i="52"/>
  <c r="AF116" i="52" s="1"/>
  <c r="AC119" i="52"/>
  <c r="AE119" i="52" s="1"/>
  <c r="AD126" i="52"/>
  <c r="AF126" i="52" s="1"/>
  <c r="AD141" i="52"/>
  <c r="AF141" i="52" s="1"/>
  <c r="AC152" i="52"/>
  <c r="AE152" i="52" s="1"/>
  <c r="AD155" i="52"/>
  <c r="AF155" i="52" s="1"/>
  <c r="AC172" i="52"/>
  <c r="AE172" i="52" s="1"/>
  <c r="AD186" i="52"/>
  <c r="AF186" i="52" s="1"/>
  <c r="AC208" i="52"/>
  <c r="AE208" i="52" s="1"/>
  <c r="AC219" i="52"/>
  <c r="AE219" i="52" s="1"/>
  <c r="AC225" i="52"/>
  <c r="AE225" i="52" s="1"/>
  <c r="AC241" i="52"/>
  <c r="AE241" i="52" s="1"/>
  <c r="AC246" i="52"/>
  <c r="AE246" i="52" s="1"/>
  <c r="AD255" i="52"/>
  <c r="AF255" i="52" s="1"/>
  <c r="AD274" i="52"/>
  <c r="AF274" i="52" s="1"/>
  <c r="AD282" i="52"/>
  <c r="AF282" i="52" s="1"/>
  <c r="AC285" i="52"/>
  <c r="AE285" i="52" s="1"/>
  <c r="AC344" i="52"/>
  <c r="AE344" i="52" s="1"/>
  <c r="AD357" i="52"/>
  <c r="AF357" i="52" s="1"/>
  <c r="AC365" i="52"/>
  <c r="AE365" i="52" s="1"/>
  <c r="AD383" i="52"/>
  <c r="AF383" i="52" s="1"/>
  <c r="AD388" i="52"/>
  <c r="AF388" i="52" s="1"/>
  <c r="AC390" i="52"/>
  <c r="AE390" i="52" s="1"/>
  <c r="AD394" i="52"/>
  <c r="AF394" i="52" s="1"/>
  <c r="AD401" i="52"/>
  <c r="AF401" i="52" s="1"/>
  <c r="AC406" i="52"/>
  <c r="AE406" i="52" s="1"/>
  <c r="AC423" i="52"/>
  <c r="AE423" i="52" s="1"/>
  <c r="AD428" i="52"/>
  <c r="AF428" i="52" s="1"/>
  <c r="AC433" i="52"/>
  <c r="AE433" i="52" s="1"/>
  <c r="AC450" i="52"/>
  <c r="AE450" i="52" s="1"/>
  <c r="AD455" i="52"/>
  <c r="AF455" i="52" s="1"/>
  <c r="AC460" i="52"/>
  <c r="AE460" i="52" s="1"/>
  <c r="AC467" i="52"/>
  <c r="AE467" i="52" s="1"/>
  <c r="AC476" i="52"/>
  <c r="AE476" i="52" s="1"/>
  <c r="AD46" i="52"/>
  <c r="AF46" i="52" s="1"/>
  <c r="AC51" i="52"/>
  <c r="AE51" i="52" s="1"/>
  <c r="AD62" i="52"/>
  <c r="AF62" i="52" s="1"/>
  <c r="AC105" i="52"/>
  <c r="AE105" i="52" s="1"/>
  <c r="AD119" i="52"/>
  <c r="AF119" i="52" s="1"/>
  <c r="AD128" i="52"/>
  <c r="AF128" i="52" s="1"/>
  <c r="AC146" i="52"/>
  <c r="AE146" i="52" s="1"/>
  <c r="AC161" i="52"/>
  <c r="AE161" i="52" s="1"/>
  <c r="AC181" i="52"/>
  <c r="AE181" i="52" s="1"/>
  <c r="AC199" i="52"/>
  <c r="AE199" i="52" s="1"/>
  <c r="AC202" i="52"/>
  <c r="AE202" i="52" s="1"/>
  <c r="AC228" i="52"/>
  <c r="AE228" i="52" s="1"/>
  <c r="AD234" i="52"/>
  <c r="AF234" i="52" s="1"/>
  <c r="AD244" i="52"/>
  <c r="AF244" i="52" s="1"/>
  <c r="AD247" i="52"/>
  <c r="AF247" i="52" s="1"/>
  <c r="AC278" i="52"/>
  <c r="AE278" i="52" s="1"/>
  <c r="AD292" i="52"/>
  <c r="AF292" i="52" s="1"/>
  <c r="AC295" i="52"/>
  <c r="AE295" i="52" s="1"/>
  <c r="AD308" i="52"/>
  <c r="AF308" i="52" s="1"/>
  <c r="AD355" i="52"/>
  <c r="AF355" i="52" s="1"/>
  <c r="AC371" i="52"/>
  <c r="AE371" i="52" s="1"/>
  <c r="AC386" i="52"/>
  <c r="AE386" i="52" s="1"/>
  <c r="AC389" i="52"/>
  <c r="AE389" i="52" s="1"/>
  <c r="AD406" i="52"/>
  <c r="AF406" i="52" s="1"/>
  <c r="AC413" i="52"/>
  <c r="AE413" i="52" s="1"/>
  <c r="AD415" i="52"/>
  <c r="AF415" i="52" s="1"/>
  <c r="AC420" i="52"/>
  <c r="AE420" i="52" s="1"/>
  <c r="AC422" i="52"/>
  <c r="AE422" i="52" s="1"/>
  <c r="AC445" i="52"/>
  <c r="AE445" i="52" s="1"/>
  <c r="AC454" i="52"/>
  <c r="AE454" i="52" s="1"/>
  <c r="AD473" i="52"/>
  <c r="AF473" i="52" s="1"/>
  <c r="AC478" i="52"/>
  <c r="AE478" i="52" s="1"/>
  <c r="AC485" i="52"/>
  <c r="AE485" i="52" s="1"/>
  <c r="AD487" i="52"/>
  <c r="AF487" i="52" s="1"/>
  <c r="AC496" i="52"/>
  <c r="AE496" i="52" s="1"/>
  <c r="AD504" i="52"/>
  <c r="AF504" i="52" s="1"/>
  <c r="AD506" i="52"/>
  <c r="AF506" i="52" s="1"/>
  <c r="AC513" i="52"/>
  <c r="AE513" i="52" s="1"/>
  <c r="AC518" i="52"/>
  <c r="AE518" i="52" s="1"/>
  <c r="AD15" i="52"/>
  <c r="AF15" i="52" s="1"/>
  <c r="AD17" i="52"/>
  <c r="AF17" i="52" s="1"/>
  <c r="AD24" i="52"/>
  <c r="AF24" i="52" s="1"/>
  <c r="AD26" i="52"/>
  <c r="AF26" i="52" s="1"/>
  <c r="AD33" i="52"/>
  <c r="AF33" i="52" s="1"/>
  <c r="AD35" i="52"/>
  <c r="AF35" i="52" s="1"/>
  <c r="AD134" i="52"/>
  <c r="AF134" i="52" s="1"/>
  <c r="AD219" i="52"/>
  <c r="AF219" i="52" s="1"/>
  <c r="AC262" i="52"/>
  <c r="AE262" i="52" s="1"/>
  <c r="AC288" i="52"/>
  <c r="AE288" i="52" s="1"/>
  <c r="AD334" i="52"/>
  <c r="AF334" i="52" s="1"/>
  <c r="AC405" i="52"/>
  <c r="AE405" i="52" s="1"/>
  <c r="AC48" i="52"/>
  <c r="AE48" i="52" s="1"/>
  <c r="AD68" i="52"/>
  <c r="AF68" i="52" s="1"/>
  <c r="AC99" i="52"/>
  <c r="AE99" i="52" s="1"/>
  <c r="AC102" i="52"/>
  <c r="AE102" i="52" s="1"/>
  <c r="AD105" i="52"/>
  <c r="AF105" i="52" s="1"/>
  <c r="AD146" i="52"/>
  <c r="AF146" i="52" s="1"/>
  <c r="AD161" i="52"/>
  <c r="AF161" i="52" s="1"/>
  <c r="AC175" i="52"/>
  <c r="AE175" i="52" s="1"/>
  <c r="AD181" i="52"/>
  <c r="AF181" i="52" s="1"/>
  <c r="AD199" i="52"/>
  <c r="AF199" i="52" s="1"/>
  <c r="AD208" i="52"/>
  <c r="AF208" i="52" s="1"/>
  <c r="AC212" i="52"/>
  <c r="AE212" i="52" s="1"/>
  <c r="AD278" i="52"/>
  <c r="AF278" i="52" s="1"/>
  <c r="AC287" i="52"/>
  <c r="AE287" i="52" s="1"/>
  <c r="AC290" i="52"/>
  <c r="AE290" i="52" s="1"/>
  <c r="AC324" i="52"/>
  <c r="AE324" i="52" s="1"/>
  <c r="AC336" i="52"/>
  <c r="AE336" i="52" s="1"/>
  <c r="AC349" i="52"/>
  <c r="AE349" i="52" s="1"/>
  <c r="AD371" i="52"/>
  <c r="AF371" i="52" s="1"/>
  <c r="AC402" i="52"/>
  <c r="AE402" i="52" s="1"/>
  <c r="AD413" i="52"/>
  <c r="AF413" i="52" s="1"/>
  <c r="AD420" i="52"/>
  <c r="AF420" i="52" s="1"/>
  <c r="AD422" i="52"/>
  <c r="AF422" i="52" s="1"/>
  <c r="AD445" i="52"/>
  <c r="AF445" i="52" s="1"/>
  <c r="AC452" i="52"/>
  <c r="AE452" i="52" s="1"/>
  <c r="AD454" i="52"/>
  <c r="AF454" i="52" s="1"/>
  <c r="AC459" i="52"/>
  <c r="AE459" i="52" s="1"/>
  <c r="AC461" i="52"/>
  <c r="AE461" i="52" s="1"/>
  <c r="AD478" i="52"/>
  <c r="AF478" i="52" s="1"/>
  <c r="AC483" i="52"/>
  <c r="AE483" i="52" s="1"/>
  <c r="AD485" i="52"/>
  <c r="AF485" i="52" s="1"/>
  <c r="AC494" i="52"/>
  <c r="AE494" i="52" s="1"/>
  <c r="AD496" i="52"/>
  <c r="AF496" i="52" s="1"/>
  <c r="AC508" i="52"/>
  <c r="AE508" i="52" s="1"/>
  <c r="AD513" i="52"/>
  <c r="AF513" i="52" s="1"/>
  <c r="AD518" i="52"/>
  <c r="AF518" i="52" s="1"/>
  <c r="AC523" i="52"/>
  <c r="AE523" i="52" s="1"/>
  <c r="AC19" i="52"/>
  <c r="AE19" i="52" s="1"/>
  <c r="AC28" i="52"/>
  <c r="AE28" i="52" s="1"/>
  <c r="AC37" i="52"/>
  <c r="AE37" i="52" s="1"/>
  <c r="AC223" i="52"/>
  <c r="AE223" i="52" s="1"/>
  <c r="AC259" i="52"/>
  <c r="AE259" i="52" s="1"/>
  <c r="AD303" i="52"/>
  <c r="AF303" i="52" s="1"/>
  <c r="AD393" i="52"/>
  <c r="AF393" i="52" s="1"/>
  <c r="AD512" i="52"/>
  <c r="AF512" i="52" s="1"/>
  <c r="AC71" i="52"/>
  <c r="AE71" i="52" s="1"/>
  <c r="AD102" i="52"/>
  <c r="AF102" i="52" s="1"/>
  <c r="AC159" i="52"/>
  <c r="AE159" i="52" s="1"/>
  <c r="AD212" i="52"/>
  <c r="AF212" i="52" s="1"/>
  <c r="AD225" i="52"/>
  <c r="AF225" i="52" s="1"/>
  <c r="AC232" i="52"/>
  <c r="AE232" i="52" s="1"/>
  <c r="AD290" i="52"/>
  <c r="AF290" i="52" s="1"/>
  <c r="AC318" i="52"/>
  <c r="AE318" i="52" s="1"/>
  <c r="AD324" i="52"/>
  <c r="AF324" i="52" s="1"/>
  <c r="AD336" i="52"/>
  <c r="AF336" i="52" s="1"/>
  <c r="AD365" i="52"/>
  <c r="AF365" i="52" s="1"/>
  <c r="AC418" i="52"/>
  <c r="AE418" i="52" s="1"/>
  <c r="AC427" i="52"/>
  <c r="AE427" i="52" s="1"/>
  <c r="AD452" i="52"/>
  <c r="AF452" i="52" s="1"/>
  <c r="AC457" i="52"/>
  <c r="AE457" i="52" s="1"/>
  <c r="AD459" i="52"/>
  <c r="AF459" i="52" s="1"/>
  <c r="AC471" i="52"/>
  <c r="AE471" i="52" s="1"/>
  <c r="AC492" i="52"/>
  <c r="AE492" i="52" s="1"/>
  <c r="AD494" i="52"/>
  <c r="AF494" i="52" s="1"/>
  <c r="AD508" i="52"/>
  <c r="AF508" i="52" s="1"/>
  <c r="AC510" i="52"/>
  <c r="AE510" i="52" s="1"/>
  <c r="AC515" i="52"/>
  <c r="AE515" i="52" s="1"/>
  <c r="AD523" i="52"/>
  <c r="AF523" i="52" s="1"/>
  <c r="AD19" i="52"/>
  <c r="AF19" i="52" s="1"/>
  <c r="AD28" i="52"/>
  <c r="AF28" i="52" s="1"/>
  <c r="AD37" i="52"/>
  <c r="AF37" i="52" s="1"/>
  <c r="AD190" i="52"/>
  <c r="AF190" i="52" s="1"/>
  <c r="AC272" i="52"/>
  <c r="AE272" i="52" s="1"/>
  <c r="AC363" i="52"/>
  <c r="AE363" i="52" s="1"/>
  <c r="AD464" i="52"/>
  <c r="AF464" i="52" s="1"/>
  <c r="AC25" i="52"/>
  <c r="AE25" i="52" s="1"/>
  <c r="AC66" i="52"/>
  <c r="AE66" i="52" s="1"/>
  <c r="AC46" i="52"/>
  <c r="AE46" i="52" s="1"/>
  <c r="AD55" i="52"/>
  <c r="AF55" i="52" s="1"/>
  <c r="AD71" i="52"/>
  <c r="AF71" i="52" s="1"/>
  <c r="AD159" i="52"/>
  <c r="AF159" i="52" s="1"/>
  <c r="AD172" i="52"/>
  <c r="AF172" i="52" s="1"/>
  <c r="AC193" i="52"/>
  <c r="AE193" i="52" s="1"/>
  <c r="AD229" i="52"/>
  <c r="AF229" i="52" s="1"/>
  <c r="AD265" i="52"/>
  <c r="AF265" i="52" s="1"/>
  <c r="AD318" i="52"/>
  <c r="AF318" i="52" s="1"/>
  <c r="AC340" i="52"/>
  <c r="AE340" i="52" s="1"/>
  <c r="AC353" i="52"/>
  <c r="AE353" i="52" s="1"/>
  <c r="AC395" i="52"/>
  <c r="AE395" i="52" s="1"/>
  <c r="AD418" i="52"/>
  <c r="AF418" i="52" s="1"/>
  <c r="AC425" i="52"/>
  <c r="AE425" i="52" s="1"/>
  <c r="AD427" i="52"/>
  <c r="AF427" i="52" s="1"/>
  <c r="AC432" i="52"/>
  <c r="AE432" i="52" s="1"/>
  <c r="AC434" i="52"/>
  <c r="AE434" i="52" s="1"/>
  <c r="AD457" i="52"/>
  <c r="AF457" i="52" s="1"/>
  <c r="AD471" i="52"/>
  <c r="AF471" i="52" s="1"/>
  <c r="AD476" i="52"/>
  <c r="AF476" i="52" s="1"/>
  <c r="AD490" i="52"/>
  <c r="AF490" i="52" s="1"/>
  <c r="AC501" i="52"/>
  <c r="AE501" i="52" s="1"/>
  <c r="AD510" i="52"/>
  <c r="AF510" i="52" s="1"/>
  <c r="AD515" i="52"/>
  <c r="AF515" i="52" s="1"/>
  <c r="AC520" i="52"/>
  <c r="AE520" i="52" s="1"/>
  <c r="AC12" i="52"/>
  <c r="AE12" i="52" s="1"/>
  <c r="AC14" i="52"/>
  <c r="AE14" i="52" s="1"/>
  <c r="AC21" i="52"/>
  <c r="AE21" i="52" s="1"/>
  <c r="AC23" i="52"/>
  <c r="AE23" i="52" s="1"/>
  <c r="AC30" i="52"/>
  <c r="AE30" i="52" s="1"/>
  <c r="AC32" i="52"/>
  <c r="AE32" i="52" s="1"/>
  <c r="AD179" i="52"/>
  <c r="AF179" i="52" s="1"/>
  <c r="AD206" i="52"/>
  <c r="AF206" i="52" s="1"/>
  <c r="AC242" i="52"/>
  <c r="AE242" i="52" s="1"/>
  <c r="AC322" i="52"/>
  <c r="AE322" i="52" s="1"/>
  <c r="AD350" i="52"/>
  <c r="AF350" i="52" s="1"/>
  <c r="AD381" i="52"/>
  <c r="AF381" i="52" s="1"/>
  <c r="AD400" i="52"/>
  <c r="AF400" i="52" s="1"/>
  <c r="AD430" i="52"/>
  <c r="AF430" i="52" s="1"/>
  <c r="AC16" i="52"/>
  <c r="AE16" i="52" s="1"/>
  <c r="AC34" i="52"/>
  <c r="AE34" i="52" s="1"/>
  <c r="AC58" i="52"/>
  <c r="AE58" i="52" s="1"/>
  <c r="AD100" i="52"/>
  <c r="AF100" i="52" s="1"/>
  <c r="AC117" i="52"/>
  <c r="AE117" i="52" s="1"/>
  <c r="AC134" i="52"/>
  <c r="AE134" i="52" s="1"/>
  <c r="AD143" i="52"/>
  <c r="AF143" i="52" s="1"/>
  <c r="AC179" i="52"/>
  <c r="AE179" i="52" s="1"/>
  <c r="AD193" i="52"/>
  <c r="AF193" i="52" s="1"/>
  <c r="AC206" i="52"/>
  <c r="AE206" i="52" s="1"/>
  <c r="AD285" i="52"/>
  <c r="AF285" i="52" s="1"/>
  <c r="AC293" i="52"/>
  <c r="AE293" i="52" s="1"/>
  <c r="AC303" i="52"/>
  <c r="AE303" i="52" s="1"/>
  <c r="AC306" i="52"/>
  <c r="AE306" i="52" s="1"/>
  <c r="AC334" i="52"/>
  <c r="AE334" i="52" s="1"/>
  <c r="AC350" i="52"/>
  <c r="AE350" i="52" s="1"/>
  <c r="AD353" i="52"/>
  <c r="AF353" i="52" s="1"/>
  <c r="AC381" i="52"/>
  <c r="AE381" i="52" s="1"/>
  <c r="AD390" i="52"/>
  <c r="AF390" i="52" s="1"/>
  <c r="AC393" i="52"/>
  <c r="AE393" i="52" s="1"/>
  <c r="AC400" i="52"/>
  <c r="AE400" i="52" s="1"/>
  <c r="AD425" i="52"/>
  <c r="AF425" i="52" s="1"/>
  <c r="AC430" i="52"/>
  <c r="AE430" i="52" s="1"/>
  <c r="AD432" i="52"/>
  <c r="AF432" i="52" s="1"/>
  <c r="AD450" i="52"/>
  <c r="AF450" i="52" s="1"/>
  <c r="AC464" i="52"/>
  <c r="AE464" i="52" s="1"/>
  <c r="AC466" i="52"/>
  <c r="AE466" i="52" s="1"/>
  <c r="AD499" i="52"/>
  <c r="AF499" i="52" s="1"/>
  <c r="AC503" i="52"/>
  <c r="AE503" i="52" s="1"/>
  <c r="AC512" i="52"/>
  <c r="AE512" i="52" s="1"/>
  <c r="AD520" i="52"/>
  <c r="AF520" i="52" s="1"/>
  <c r="AD12" i="52"/>
  <c r="AF12" i="52" s="1"/>
  <c r="AD14" i="52"/>
  <c r="AF14" i="52" s="1"/>
  <c r="AD21" i="52"/>
  <c r="AF21" i="52" s="1"/>
  <c r="AD23" i="52"/>
  <c r="AF23" i="52" s="1"/>
  <c r="AD30" i="52"/>
  <c r="AF30" i="52" s="1"/>
  <c r="AD32" i="52"/>
  <c r="AF32" i="52" s="1"/>
  <c r="AC41" i="52"/>
  <c r="AE41" i="52" s="1"/>
  <c r="AD117" i="52"/>
  <c r="AF117" i="52" s="1"/>
  <c r="AD176" i="52"/>
  <c r="AF176" i="52" s="1"/>
  <c r="AC239" i="52"/>
  <c r="AE239" i="52" s="1"/>
  <c r="AC316" i="52"/>
  <c r="AE316" i="52" s="1"/>
  <c r="AC347" i="52"/>
  <c r="AE347" i="52" s="1"/>
  <c r="AC384" i="52"/>
  <c r="AE384" i="52" s="1"/>
  <c r="AC407" i="52"/>
  <c r="AE407" i="52" s="1"/>
  <c r="AC469" i="52"/>
  <c r="AE469" i="52" s="1"/>
  <c r="AD503" i="52"/>
  <c r="AF503" i="52" s="1"/>
  <c r="AC517" i="52"/>
  <c r="AE517" i="52" s="1"/>
  <c r="AD44" i="52"/>
  <c r="AF44" i="52" s="1"/>
  <c r="AD50" i="52"/>
  <c r="AF50" i="52" s="1"/>
  <c r="AD87" i="52"/>
  <c r="AF87" i="52" s="1"/>
  <c r="AC94" i="52"/>
  <c r="AE94" i="52" s="1"/>
  <c r="AD107" i="52"/>
  <c r="AF107" i="52" s="1"/>
  <c r="AD114" i="52"/>
  <c r="AF114" i="52" s="1"/>
  <c r="AC131" i="52"/>
  <c r="AE131" i="52" s="1"/>
  <c r="AC139" i="52"/>
  <c r="AE139" i="52" s="1"/>
  <c r="AD170" i="52"/>
  <c r="AF170" i="52" s="1"/>
  <c r="AC201" i="52"/>
  <c r="AE201" i="52" s="1"/>
  <c r="AC204" i="52"/>
  <c r="AE204" i="52" s="1"/>
  <c r="AD233" i="52"/>
  <c r="AF233" i="52" s="1"/>
  <c r="AC236" i="52"/>
  <c r="AE236" i="52" s="1"/>
  <c r="AD300" i="52"/>
  <c r="AF300" i="52" s="1"/>
  <c r="AC328" i="52"/>
  <c r="AE328" i="52" s="1"/>
  <c r="AD379" i="52"/>
  <c r="AF379" i="52" s="1"/>
  <c r="AD398" i="52"/>
  <c r="AF398" i="52" s="1"/>
  <c r="AD403" i="52"/>
  <c r="AF403" i="52" s="1"/>
  <c r="AD437" i="52"/>
  <c r="AF437" i="52" s="1"/>
  <c r="AD444" i="52"/>
  <c r="AF444" i="52" s="1"/>
  <c r="AD462" i="52"/>
  <c r="AF462" i="52" s="1"/>
  <c r="AD482" i="52"/>
  <c r="AF482" i="52" s="1"/>
  <c r="AC491" i="52"/>
  <c r="AE491" i="52" s="1"/>
  <c r="AD505" i="52"/>
  <c r="AF505" i="52" s="1"/>
  <c r="AD507" i="52"/>
  <c r="AF507" i="52" s="1"/>
  <c r="AC509" i="52"/>
  <c r="AE509" i="52" s="1"/>
  <c r="AC514" i="52"/>
  <c r="AE514" i="52" s="1"/>
  <c r="AD522" i="52"/>
  <c r="AF522" i="52" s="1"/>
  <c r="AC18" i="52"/>
  <c r="AE18" i="52" s="1"/>
  <c r="AC20" i="52"/>
  <c r="AE20" i="52" s="1"/>
  <c r="AC56" i="52"/>
  <c r="AE56" i="52" s="1"/>
  <c r="AC75" i="52"/>
  <c r="AE75" i="52" s="1"/>
  <c r="AD94" i="52"/>
  <c r="AF94" i="52" s="1"/>
  <c r="AD131" i="52"/>
  <c r="AF131" i="52" s="1"/>
  <c r="AD201" i="52"/>
  <c r="AF201" i="52" s="1"/>
  <c r="AD204" i="52"/>
  <c r="AF204" i="52" s="1"/>
  <c r="AD236" i="52"/>
  <c r="AF236" i="52" s="1"/>
  <c r="AD246" i="52"/>
  <c r="AF246" i="52" s="1"/>
  <c r="AC249" i="52"/>
  <c r="AE249" i="52" s="1"/>
  <c r="AC253" i="52"/>
  <c r="AE253" i="52" s="1"/>
  <c r="AD328" i="52"/>
  <c r="AF328" i="52" s="1"/>
  <c r="AC361" i="52"/>
  <c r="AE361" i="52" s="1"/>
  <c r="AC396" i="52"/>
  <c r="AE396" i="52" s="1"/>
  <c r="AC410" i="52"/>
  <c r="AE410" i="52" s="1"/>
  <c r="AC412" i="52"/>
  <c r="AE412" i="52" s="1"/>
  <c r="AC417" i="52"/>
  <c r="AE417" i="52" s="1"/>
  <c r="AC435" i="52"/>
  <c r="AE435" i="52" s="1"/>
  <c r="AD460" i="52"/>
  <c r="AF460" i="52" s="1"/>
  <c r="AD467" i="52"/>
  <c r="AF467" i="52" s="1"/>
  <c r="AC484" i="52"/>
  <c r="AE484" i="52" s="1"/>
  <c r="AC489" i="52"/>
  <c r="AE489" i="52" s="1"/>
  <c r="AD491" i="52"/>
  <c r="AF491" i="52" s="1"/>
  <c r="AC500" i="52"/>
  <c r="AE500" i="52" s="1"/>
  <c r="AD509" i="52"/>
  <c r="AF509" i="52" s="1"/>
  <c r="AD514" i="52"/>
  <c r="AF514" i="52" s="1"/>
  <c r="AC519" i="52"/>
  <c r="AE519" i="52" s="1"/>
  <c r="AC524" i="52"/>
  <c r="AE524" i="52" s="1"/>
  <c r="AD18" i="52"/>
  <c r="AF18" i="52" s="1"/>
  <c r="AD20" i="52"/>
  <c r="AF20" i="52" s="1"/>
  <c r="AD27" i="52"/>
  <c r="AF27" i="52" s="1"/>
  <c r="AD29" i="52"/>
  <c r="AF29" i="52" s="1"/>
  <c r="AD36" i="52"/>
  <c r="AF36" i="52" s="1"/>
  <c r="AD38" i="52"/>
  <c r="AF38" i="52" s="1"/>
  <c r="AC42" i="52"/>
  <c r="AE42" i="52" s="1"/>
  <c r="AD75" i="52"/>
  <c r="AF75" i="52" s="1"/>
  <c r="AC111" i="52"/>
  <c r="AE111" i="52" s="1"/>
  <c r="AC149" i="52"/>
  <c r="AE149" i="52" s="1"/>
  <c r="AC191" i="52"/>
  <c r="AE191" i="52" s="1"/>
  <c r="AC214" i="52"/>
  <c r="AE214" i="52" s="1"/>
  <c r="AC217" i="52"/>
  <c r="AE217" i="52" s="1"/>
  <c r="AD240" i="52"/>
  <c r="AF240" i="52" s="1"/>
  <c r="AD249" i="52"/>
  <c r="AF249" i="52" s="1"/>
  <c r="AD253" i="52"/>
  <c r="AF253" i="52" s="1"/>
  <c r="AC257" i="52"/>
  <c r="AE257" i="52" s="1"/>
  <c r="AC280" i="52"/>
  <c r="AE280" i="52" s="1"/>
  <c r="AC298" i="52"/>
  <c r="AE298" i="52" s="1"/>
  <c r="AC310" i="52"/>
  <c r="AE310" i="52" s="1"/>
  <c r="AC326" i="52"/>
  <c r="AE326" i="52" s="1"/>
  <c r="AC342" i="52"/>
  <c r="AE342" i="52" s="1"/>
  <c r="AD361" i="52"/>
  <c r="AF361" i="52" s="1"/>
  <c r="AC373" i="52"/>
  <c r="AE373" i="52" s="1"/>
  <c r="AC391" i="52"/>
  <c r="AE391" i="52" s="1"/>
  <c r="AD396" i="52"/>
  <c r="AF396" i="52" s="1"/>
  <c r="AD410" i="52"/>
  <c r="AF410" i="52" s="1"/>
  <c r="AD417" i="52"/>
  <c r="AF417" i="52" s="1"/>
  <c r="AD435" i="52"/>
  <c r="AF435" i="52" s="1"/>
  <c r="AC442" i="52"/>
  <c r="AE442" i="52" s="1"/>
  <c r="AD111" i="52"/>
  <c r="AF111" i="52" s="1"/>
  <c r="AD149" i="52"/>
  <c r="AF149" i="52" s="1"/>
  <c r="AC164" i="52"/>
  <c r="AE164" i="52" s="1"/>
  <c r="AC184" i="52"/>
  <c r="AE184" i="52" s="1"/>
  <c r="AD214" i="52"/>
  <c r="AF214" i="52" s="1"/>
  <c r="AD217" i="52"/>
  <c r="AF217" i="52" s="1"/>
  <c r="AD257" i="52"/>
  <c r="AF257" i="52" s="1"/>
  <c r="AC270" i="52"/>
  <c r="AE270" i="52" s="1"/>
  <c r="AD280" i="52"/>
  <c r="AF280" i="52" s="1"/>
  <c r="AC283" i="52"/>
  <c r="AE283" i="52" s="1"/>
  <c r="AD298" i="52"/>
  <c r="AF298" i="52" s="1"/>
  <c r="AD310" i="52"/>
  <c r="AF310" i="52" s="1"/>
  <c r="AD326" i="52"/>
  <c r="AF326" i="52" s="1"/>
  <c r="AC339" i="52"/>
  <c r="AE339" i="52" s="1"/>
  <c r="AD342" i="52"/>
  <c r="AF342" i="52" s="1"/>
  <c r="AD373" i="52"/>
  <c r="AF373" i="52" s="1"/>
  <c r="AC408" i="52"/>
  <c r="AE408" i="52" s="1"/>
  <c r="AD433" i="52"/>
  <c r="AF433" i="52" s="1"/>
  <c r="AC440" i="52"/>
  <c r="AE440" i="52" s="1"/>
  <c r="AD442" i="52"/>
  <c r="AF442" i="52" s="1"/>
  <c r="AC447" i="52"/>
  <c r="AE447" i="52" s="1"/>
  <c r="AC449" i="52"/>
  <c r="AE449" i="52" s="1"/>
  <c r="AC379" i="52"/>
  <c r="AE379" i="52" s="1"/>
  <c r="AC403" i="52"/>
  <c r="AE403" i="52" s="1"/>
  <c r="AC482" i="52"/>
  <c r="AE482" i="52" s="1"/>
  <c r="AC498" i="52"/>
  <c r="AE498" i="52" s="1"/>
  <c r="AD517" i="52"/>
  <c r="AF517" i="52" s="1"/>
  <c r="AC22" i="52"/>
  <c r="AE22" i="52" s="1"/>
  <c r="AC27" i="52"/>
  <c r="AE27" i="52" s="1"/>
  <c r="AD480" i="52"/>
  <c r="AF480" i="52" s="1"/>
  <c r="AC437" i="52"/>
  <c r="AE437" i="52" s="1"/>
  <c r="AC502" i="52"/>
  <c r="AE502" i="52" s="1"/>
  <c r="AC15" i="52"/>
  <c r="AE15" i="52" s="1"/>
  <c r="AC26" i="52"/>
  <c r="AE26" i="52" s="1"/>
  <c r="AC234" i="52"/>
  <c r="AE234" i="52" s="1"/>
  <c r="AC170" i="52"/>
  <c r="AE170" i="52" s="1"/>
  <c r="AD423" i="52"/>
  <c r="AF423" i="52" s="1"/>
  <c r="AD469" i="52"/>
  <c r="AF469" i="52" s="1"/>
  <c r="AC473" i="52"/>
  <c r="AE473" i="52" s="1"/>
  <c r="AD498" i="52"/>
  <c r="AF498" i="52" s="1"/>
  <c r="AC522" i="52"/>
  <c r="AE522" i="52" s="1"/>
  <c r="AD22" i="52"/>
  <c r="AF22" i="52" s="1"/>
  <c r="AC398" i="52"/>
  <c r="AE398" i="52" s="1"/>
  <c r="AC114" i="52"/>
  <c r="AE114" i="52" s="1"/>
  <c r="AC292" i="52"/>
  <c r="AE292" i="52" s="1"/>
  <c r="AC355" i="52"/>
  <c r="AE355" i="52" s="1"/>
  <c r="AC33" i="52"/>
  <c r="AE33" i="52" s="1"/>
  <c r="AC511" i="52"/>
  <c r="AE511" i="52" s="1"/>
  <c r="AD242" i="52"/>
  <c r="AF242" i="52" s="1"/>
  <c r="AC24" i="52"/>
  <c r="AE24" i="52" s="1"/>
  <c r="AC247" i="52"/>
  <c r="AE247" i="52" s="1"/>
  <c r="AD489" i="52"/>
  <c r="AF489" i="52" s="1"/>
  <c r="AC17" i="52"/>
  <c r="AE17" i="52" s="1"/>
  <c r="AD25" i="52"/>
  <c r="AF25" i="52" s="1"/>
  <c r="AC35" i="52"/>
  <c r="AE35" i="52" s="1"/>
  <c r="AC38" i="52"/>
  <c r="AE38" i="52" s="1"/>
  <c r="AC516" i="52"/>
  <c r="AE516" i="52" s="1"/>
  <c r="AC31" i="52"/>
  <c r="AE31" i="52" s="1"/>
  <c r="AC429" i="52"/>
  <c r="AE429" i="52" s="1"/>
  <c r="AC506" i="52"/>
  <c r="AE506" i="52" s="1"/>
  <c r="AD223" i="52"/>
  <c r="AF223" i="52" s="1"/>
  <c r="AC439" i="52"/>
  <c r="AE439" i="52" s="1"/>
  <c r="AD288" i="52"/>
  <c r="AF288" i="52" s="1"/>
  <c r="AC36" i="52"/>
  <c r="AE36" i="52" s="1"/>
  <c r="AD259" i="52"/>
  <c r="AF259" i="52" s="1"/>
  <c r="AC44" i="52"/>
  <c r="AE44" i="52" s="1"/>
  <c r="AC62" i="52"/>
  <c r="AE62" i="52" s="1"/>
  <c r="AD272" i="52"/>
  <c r="AF272" i="52" s="1"/>
  <c r="AC480" i="52"/>
  <c r="AE480" i="52" s="1"/>
  <c r="AC504" i="52"/>
  <c r="AE504" i="52" s="1"/>
  <c r="AC507" i="52"/>
  <c r="AE507" i="52" s="1"/>
  <c r="AC128" i="52"/>
  <c r="AE128" i="52" s="1"/>
  <c r="AC13" i="52"/>
  <c r="AE13" i="52" s="1"/>
  <c r="AD524" i="52"/>
  <c r="AF524" i="52" s="1"/>
  <c r="AC444" i="52"/>
  <c r="AE444" i="52" s="1"/>
  <c r="AD164" i="52"/>
  <c r="AF164" i="52" s="1"/>
  <c r="AC300" i="52"/>
  <c r="AE300" i="52" s="1"/>
  <c r="AC308" i="52"/>
  <c r="AE308" i="52" s="1"/>
  <c r="AD408" i="52"/>
  <c r="AF408" i="52" s="1"/>
  <c r="AD440" i="52"/>
  <c r="AF440" i="52" s="1"/>
  <c r="AD449" i="52"/>
  <c r="AF449" i="52" s="1"/>
  <c r="AC487" i="52"/>
  <c r="AE487" i="52" s="1"/>
  <c r="AC493" i="52"/>
  <c r="AE493" i="52" s="1"/>
  <c r="AD502" i="52"/>
  <c r="AF502" i="52" s="1"/>
  <c r="AC521" i="52"/>
  <c r="AE521" i="52" s="1"/>
  <c r="AC110" i="52"/>
  <c r="AE110" i="52" s="1"/>
  <c r="AD184" i="52"/>
  <c r="AF184" i="52" s="1"/>
  <c r="AC188" i="52"/>
  <c r="AE188" i="52" s="1"/>
  <c r="AD316" i="52"/>
  <c r="AF316" i="52" s="1"/>
  <c r="AD405" i="52"/>
  <c r="AF405" i="52" s="1"/>
  <c r="AC462" i="52"/>
  <c r="AE462" i="52" s="1"/>
  <c r="AD500" i="52"/>
  <c r="AF500" i="52" s="1"/>
  <c r="AC505" i="52"/>
  <c r="AE505" i="52" s="1"/>
  <c r="AD511" i="52"/>
  <c r="AF511" i="52" s="1"/>
  <c r="AD516" i="52"/>
  <c r="AF516" i="52" s="1"/>
  <c r="AD521" i="52"/>
  <c r="AF521" i="52" s="1"/>
  <c r="AD13" i="52"/>
  <c r="AF13" i="52" s="1"/>
  <c r="AD31" i="52"/>
  <c r="AF31" i="52" s="1"/>
  <c r="AC87" i="52"/>
  <c r="AE87" i="52" s="1"/>
  <c r="AD344" i="52"/>
  <c r="AF344" i="52" s="1"/>
  <c r="AD363" i="52"/>
  <c r="AF363" i="52" s="1"/>
  <c r="AC415" i="52"/>
  <c r="AE415" i="52" s="1"/>
  <c r="AC456" i="52"/>
  <c r="AE456" i="52" s="1"/>
  <c r="AD519" i="52"/>
  <c r="AF519" i="52" s="1"/>
  <c r="AD16" i="52"/>
  <c r="AF16" i="52" s="1"/>
  <c r="AC29" i="52"/>
  <c r="AE29" i="52" s="1"/>
  <c r="AD34" i="52"/>
  <c r="AF34" i="52" s="1"/>
  <c r="AD447" i="52"/>
  <c r="AF447" i="52" s="1"/>
  <c r="AC475" i="52"/>
  <c r="AE475" i="52" s="1"/>
  <c r="AD152" i="52"/>
  <c r="AF152" i="52" s="1"/>
  <c r="AD270" i="52"/>
  <c r="AF270" i="52" s="1"/>
  <c r="H14" i="45"/>
  <c r="H303" i="45"/>
  <c r="H54" i="45"/>
  <c r="H261" i="45"/>
  <c r="H15" i="45"/>
  <c r="S39" i="52"/>
  <c r="U39" i="52" s="1"/>
  <c r="T40" i="52"/>
  <c r="V40" i="52" s="1"/>
  <c r="S41" i="52"/>
  <c r="U41" i="52" s="1"/>
  <c r="S42" i="52"/>
  <c r="U42" i="52" s="1"/>
  <c r="S111" i="52"/>
  <c r="U111" i="52" s="1"/>
  <c r="S132" i="52"/>
  <c r="U132" i="52" s="1"/>
  <c r="T143" i="52"/>
  <c r="V143" i="52" s="1"/>
  <c r="S148" i="52"/>
  <c r="U148" i="52" s="1"/>
  <c r="S154" i="52"/>
  <c r="U154" i="52" s="1"/>
  <c r="S172" i="52"/>
  <c r="U172" i="52" s="1"/>
  <c r="S173" i="52"/>
  <c r="U173" i="52" s="1"/>
  <c r="S174" i="52"/>
  <c r="U174" i="52" s="1"/>
  <c r="S182" i="52"/>
  <c r="U182" i="52" s="1"/>
  <c r="T183" i="52"/>
  <c r="V183" i="52" s="1"/>
  <c r="S199" i="52"/>
  <c r="U199" i="52" s="1"/>
  <c r="S200" i="52"/>
  <c r="U200" i="52" s="1"/>
  <c r="S201" i="52"/>
  <c r="U201" i="52" s="1"/>
  <c r="T213" i="52"/>
  <c r="V213" i="52" s="1"/>
  <c r="T214" i="52"/>
  <c r="V214" i="52" s="1"/>
  <c r="S215" i="52"/>
  <c r="U215" i="52" s="1"/>
  <c r="S231" i="52"/>
  <c r="U231" i="52" s="1"/>
  <c r="T232" i="52"/>
  <c r="V232" i="52" s="1"/>
  <c r="S233" i="52"/>
  <c r="U233" i="52" s="1"/>
  <c r="S248" i="52"/>
  <c r="U248" i="52" s="1"/>
  <c r="S266" i="52"/>
  <c r="U266" i="52" s="1"/>
  <c r="T268" i="52"/>
  <c r="V268" i="52" s="1"/>
  <c r="T269" i="52"/>
  <c r="V269" i="52" s="1"/>
  <c r="T270" i="52"/>
  <c r="V270" i="52" s="1"/>
  <c r="T271" i="52"/>
  <c r="V271" i="52" s="1"/>
  <c r="T308" i="52"/>
  <c r="V308" i="52" s="1"/>
  <c r="T309" i="52"/>
  <c r="V309" i="52" s="1"/>
  <c r="T310" i="52"/>
  <c r="V310" i="52" s="1"/>
  <c r="S315" i="52"/>
  <c r="U315" i="52" s="1"/>
  <c r="S316" i="52"/>
  <c r="U316" i="52" s="1"/>
  <c r="S319" i="52"/>
  <c r="U319" i="52" s="1"/>
  <c r="S322" i="52"/>
  <c r="U322" i="52" s="1"/>
  <c r="S323" i="52"/>
  <c r="U323" i="52" s="1"/>
  <c r="T337" i="52"/>
  <c r="V337" i="52" s="1"/>
  <c r="T340" i="52"/>
  <c r="V340" i="52" s="1"/>
  <c r="T341" i="52"/>
  <c r="V341" i="52" s="1"/>
  <c r="S342" i="52"/>
  <c r="U342" i="52" s="1"/>
  <c r="S343" i="52"/>
  <c r="U343" i="52" s="1"/>
  <c r="S344" i="52"/>
  <c r="U344" i="52" s="1"/>
  <c r="T345" i="52"/>
  <c r="V345" i="52" s="1"/>
  <c r="T401" i="52"/>
  <c r="V401" i="52" s="1"/>
  <c r="S406" i="52"/>
  <c r="U406" i="52" s="1"/>
  <c r="S412" i="52"/>
  <c r="U412" i="52" s="1"/>
  <c r="S417" i="52"/>
  <c r="U417" i="52" s="1"/>
  <c r="T428" i="52"/>
  <c r="V428" i="52" s="1"/>
  <c r="S433" i="52"/>
  <c r="U433" i="52" s="1"/>
  <c r="S439" i="52"/>
  <c r="U439" i="52" s="1"/>
  <c r="S444" i="52"/>
  <c r="U444" i="52" s="1"/>
  <c r="T39" i="52"/>
  <c r="V39" i="52" s="1"/>
  <c r="T41" i="52"/>
  <c r="V41" i="52" s="1"/>
  <c r="T42" i="52"/>
  <c r="V42" i="52" s="1"/>
  <c r="S43" i="52"/>
  <c r="U43" i="52" s="1"/>
  <c r="S60" i="52"/>
  <c r="U60" i="52" s="1"/>
  <c r="S63" i="52"/>
  <c r="U63" i="52" s="1"/>
  <c r="T111" i="52"/>
  <c r="V111" i="52" s="1"/>
  <c r="S126" i="52"/>
  <c r="U126" i="52" s="1"/>
  <c r="S131" i="52"/>
  <c r="U131" i="52" s="1"/>
  <c r="T132" i="52"/>
  <c r="V132" i="52" s="1"/>
  <c r="S142" i="52"/>
  <c r="U142" i="52" s="1"/>
  <c r="T148" i="52"/>
  <c r="V148" i="52" s="1"/>
  <c r="T154" i="52"/>
  <c r="V154" i="52" s="1"/>
  <c r="S169" i="52"/>
  <c r="U169" i="52" s="1"/>
  <c r="S170" i="52"/>
  <c r="U170" i="52" s="1"/>
  <c r="T172" i="52"/>
  <c r="V172" i="52" s="1"/>
  <c r="T173" i="52"/>
  <c r="V173" i="52" s="1"/>
  <c r="T174" i="52"/>
  <c r="V174" i="52" s="1"/>
  <c r="S181" i="52"/>
  <c r="U181" i="52" s="1"/>
  <c r="T182" i="52"/>
  <c r="V182" i="52" s="1"/>
  <c r="S189" i="52"/>
  <c r="U189" i="52" s="1"/>
  <c r="T199" i="52"/>
  <c r="V199" i="52" s="1"/>
  <c r="T200" i="52"/>
  <c r="V200" i="52" s="1"/>
  <c r="T201" i="52"/>
  <c r="V201" i="52" s="1"/>
  <c r="S211" i="52"/>
  <c r="U211" i="52" s="1"/>
  <c r="S212" i="52"/>
  <c r="U212" i="52" s="1"/>
  <c r="T215" i="52"/>
  <c r="V215" i="52" s="1"/>
  <c r="S229" i="52"/>
  <c r="U229" i="52" s="1"/>
  <c r="S230" i="52"/>
  <c r="U230" i="52" s="1"/>
  <c r="T231" i="52"/>
  <c r="V231" i="52" s="1"/>
  <c r="T233" i="52"/>
  <c r="V233" i="52" s="1"/>
  <c r="S247" i="52"/>
  <c r="U247" i="52" s="1"/>
  <c r="T248" i="52"/>
  <c r="V248" i="52" s="1"/>
  <c r="S249" i="52"/>
  <c r="U249" i="52" s="1"/>
  <c r="S265" i="52"/>
  <c r="U265" i="52" s="1"/>
  <c r="T266" i="52"/>
  <c r="V266" i="52" s="1"/>
  <c r="S267" i="52"/>
  <c r="U267" i="52" s="1"/>
  <c r="T315" i="52"/>
  <c r="V315" i="52" s="1"/>
  <c r="T316" i="52"/>
  <c r="V316" i="52" s="1"/>
  <c r="S317" i="52"/>
  <c r="U317" i="52" s="1"/>
  <c r="S318" i="52"/>
  <c r="U318" i="52" s="1"/>
  <c r="T319" i="52"/>
  <c r="V319" i="52" s="1"/>
  <c r="T322" i="52"/>
  <c r="V322" i="52" s="1"/>
  <c r="T323" i="52"/>
  <c r="V323" i="52" s="1"/>
  <c r="S329" i="52"/>
  <c r="U329" i="52" s="1"/>
  <c r="S330" i="52"/>
  <c r="U330" i="52" s="1"/>
  <c r="S336" i="52"/>
  <c r="U336" i="52" s="1"/>
  <c r="T342" i="52"/>
  <c r="V342" i="52" s="1"/>
  <c r="T343" i="52"/>
  <c r="V343" i="52" s="1"/>
  <c r="T344" i="52"/>
  <c r="V344" i="52" s="1"/>
  <c r="S396" i="52"/>
  <c r="U396" i="52" s="1"/>
  <c r="T406" i="52"/>
  <c r="V406" i="52" s="1"/>
  <c r="S407" i="52"/>
  <c r="U407" i="52" s="1"/>
  <c r="T412" i="52"/>
  <c r="V412" i="52" s="1"/>
  <c r="T417" i="52"/>
  <c r="V417" i="52" s="1"/>
  <c r="S423" i="52"/>
  <c r="U423" i="52" s="1"/>
  <c r="T433" i="52"/>
  <c r="V433" i="52" s="1"/>
  <c r="S434" i="52"/>
  <c r="U434" i="52" s="1"/>
  <c r="T439" i="52"/>
  <c r="V439" i="52" s="1"/>
  <c r="T444" i="52"/>
  <c r="V444" i="52" s="1"/>
  <c r="T43" i="52"/>
  <c r="V43" i="52" s="1"/>
  <c r="T60" i="52"/>
  <c r="V60" i="52" s="1"/>
  <c r="T63" i="52"/>
  <c r="V63" i="52" s="1"/>
  <c r="S106" i="52"/>
  <c r="U106" i="52" s="1"/>
  <c r="S110" i="52"/>
  <c r="U110" i="52" s="1"/>
  <c r="S118" i="52"/>
  <c r="U118" i="52" s="1"/>
  <c r="S120" i="52"/>
  <c r="U120" i="52" s="1"/>
  <c r="S125" i="52"/>
  <c r="U125" i="52" s="1"/>
  <c r="T126" i="52"/>
  <c r="V126" i="52" s="1"/>
  <c r="T131" i="52"/>
  <c r="V131" i="52" s="1"/>
  <c r="T142" i="52"/>
  <c r="V142" i="52" s="1"/>
  <c r="S167" i="52"/>
  <c r="U167" i="52" s="1"/>
  <c r="T169" i="52"/>
  <c r="V169" i="52" s="1"/>
  <c r="T170" i="52"/>
  <c r="V170" i="52" s="1"/>
  <c r="S171" i="52"/>
  <c r="U171" i="52" s="1"/>
  <c r="T181" i="52"/>
  <c r="V181" i="52" s="1"/>
  <c r="S188" i="52"/>
  <c r="U188" i="52" s="1"/>
  <c r="T189" i="52"/>
  <c r="V189" i="52" s="1"/>
  <c r="S197" i="52"/>
  <c r="U197" i="52" s="1"/>
  <c r="S198" i="52"/>
  <c r="U198" i="52" s="1"/>
  <c r="T211" i="52"/>
  <c r="V211" i="52" s="1"/>
  <c r="T212" i="52"/>
  <c r="V212" i="52" s="1"/>
  <c r="S226" i="52"/>
  <c r="U226" i="52" s="1"/>
  <c r="S227" i="52"/>
  <c r="U227" i="52" s="1"/>
  <c r="S228" i="52"/>
  <c r="U228" i="52" s="1"/>
  <c r="T229" i="52"/>
  <c r="V229" i="52" s="1"/>
  <c r="T230" i="52"/>
  <c r="V230" i="52" s="1"/>
  <c r="S244" i="52"/>
  <c r="U244" i="52" s="1"/>
  <c r="S245" i="52"/>
  <c r="U245" i="52" s="1"/>
  <c r="T247" i="52"/>
  <c r="V247" i="52" s="1"/>
  <c r="T249" i="52"/>
  <c r="V249" i="52" s="1"/>
  <c r="S262" i="52"/>
  <c r="U262" i="52" s="1"/>
  <c r="S263" i="52"/>
  <c r="U263" i="52" s="1"/>
  <c r="T265" i="52"/>
  <c r="V265" i="52" s="1"/>
  <c r="T267" i="52"/>
  <c r="V267" i="52" s="1"/>
  <c r="T317" i="52"/>
  <c r="V317" i="52" s="1"/>
  <c r="T318" i="52"/>
  <c r="V318" i="52" s="1"/>
  <c r="S324" i="52"/>
  <c r="U324" i="52" s="1"/>
  <c r="S325" i="52"/>
  <c r="U325" i="52" s="1"/>
  <c r="T329" i="52"/>
  <c r="V329" i="52" s="1"/>
  <c r="T330" i="52"/>
  <c r="V330" i="52" s="1"/>
  <c r="S332" i="52"/>
  <c r="U332" i="52" s="1"/>
  <c r="S333" i="52"/>
  <c r="U333" i="52" s="1"/>
  <c r="S334" i="52"/>
  <c r="U334" i="52" s="1"/>
  <c r="S335" i="52"/>
  <c r="U335" i="52" s="1"/>
  <c r="T336" i="52"/>
  <c r="V336" i="52" s="1"/>
  <c r="T396" i="52"/>
  <c r="V396" i="52" s="1"/>
  <c r="S402" i="52"/>
  <c r="U402" i="52" s="1"/>
  <c r="T407" i="52"/>
  <c r="V407" i="52" s="1"/>
  <c r="S413" i="52"/>
  <c r="U413" i="52" s="1"/>
  <c r="S418" i="52"/>
  <c r="U418" i="52" s="1"/>
  <c r="T423" i="52"/>
  <c r="V423" i="52" s="1"/>
  <c r="S429" i="52"/>
  <c r="U429" i="52" s="1"/>
  <c r="T434" i="52"/>
  <c r="V434" i="52" s="1"/>
  <c r="S440" i="52"/>
  <c r="U440" i="52" s="1"/>
  <c r="S445" i="52"/>
  <c r="U445" i="52" s="1"/>
  <c r="S40" i="52"/>
  <c r="U40" i="52" s="1"/>
  <c r="T95" i="52"/>
  <c r="V95" i="52" s="1"/>
  <c r="S143" i="52"/>
  <c r="U143" i="52" s="1"/>
  <c r="T144" i="52"/>
  <c r="V144" i="52" s="1"/>
  <c r="T149" i="52"/>
  <c r="V149" i="52" s="1"/>
  <c r="T155" i="52"/>
  <c r="V155" i="52" s="1"/>
  <c r="S183" i="52"/>
  <c r="U183" i="52" s="1"/>
  <c r="T190" i="52"/>
  <c r="V190" i="52" s="1"/>
  <c r="T202" i="52"/>
  <c r="T203" i="52"/>
  <c r="V203" i="52" s="1"/>
  <c r="T205" i="52"/>
  <c r="V205" i="52" s="1"/>
  <c r="S213" i="52"/>
  <c r="U213" i="52" s="1"/>
  <c r="S214" i="52"/>
  <c r="U214" i="52" s="1"/>
  <c r="S232" i="52"/>
  <c r="U232" i="52" s="1"/>
  <c r="S268" i="52"/>
  <c r="U268" i="52" s="1"/>
  <c r="S269" i="52"/>
  <c r="U269" i="52" s="1"/>
  <c r="S270" i="52"/>
  <c r="U270" i="52" s="1"/>
  <c r="S271" i="52"/>
  <c r="U271" i="52" s="1"/>
  <c r="T272" i="52"/>
  <c r="V272" i="52" s="1"/>
  <c r="T273" i="52"/>
  <c r="V273" i="52" s="1"/>
  <c r="T274" i="52"/>
  <c r="V274" i="52" s="1"/>
  <c r="T306" i="52"/>
  <c r="V306" i="52" s="1"/>
  <c r="T307" i="52"/>
  <c r="V307" i="52" s="1"/>
  <c r="S308" i="52"/>
  <c r="U308" i="52" s="1"/>
  <c r="S309" i="52"/>
  <c r="U309" i="52" s="1"/>
  <c r="S310" i="52"/>
  <c r="U310" i="52" s="1"/>
  <c r="T313" i="52"/>
  <c r="V313" i="52" s="1"/>
  <c r="T314" i="52"/>
  <c r="V314" i="52" s="1"/>
  <c r="T320" i="52"/>
  <c r="V320" i="52" s="1"/>
  <c r="T321" i="52"/>
  <c r="V321" i="52" s="1"/>
  <c r="S337" i="52"/>
  <c r="U337" i="52" s="1"/>
  <c r="S340" i="52"/>
  <c r="U340" i="52" s="1"/>
  <c r="S341" i="52"/>
  <c r="U341" i="52" s="1"/>
  <c r="S345" i="52"/>
  <c r="U345" i="52" s="1"/>
  <c r="T346" i="52"/>
  <c r="V346" i="52" s="1"/>
  <c r="T349" i="52"/>
  <c r="V349" i="52" s="1"/>
  <c r="T395" i="52"/>
  <c r="V395" i="52" s="1"/>
  <c r="T400" i="52"/>
  <c r="V400" i="52" s="1"/>
  <c r="S401" i="52"/>
  <c r="U401" i="52" s="1"/>
  <c r="T411" i="52"/>
  <c r="V411" i="52" s="1"/>
  <c r="T422" i="52"/>
  <c r="V422" i="52" s="1"/>
  <c r="T427" i="52"/>
  <c r="V427" i="52" s="1"/>
  <c r="S428" i="52"/>
  <c r="U428" i="52" s="1"/>
  <c r="T438" i="52"/>
  <c r="V438" i="52" s="1"/>
  <c r="T449" i="52"/>
  <c r="V449" i="52" s="1"/>
  <c r="T454" i="52"/>
  <c r="V454" i="52" s="1"/>
  <c r="S455" i="52"/>
  <c r="U455" i="52" s="1"/>
  <c r="T61" i="52"/>
  <c r="V61" i="52" s="1"/>
  <c r="T94" i="52"/>
  <c r="V94" i="52" s="1"/>
  <c r="T106" i="52"/>
  <c r="V106" i="52" s="1"/>
  <c r="S107" i="52"/>
  <c r="U107" i="52" s="1"/>
  <c r="S109" i="52"/>
  <c r="U109" i="52" s="1"/>
  <c r="S114" i="52"/>
  <c r="U114" i="52" s="1"/>
  <c r="T116" i="52"/>
  <c r="V116" i="52" s="1"/>
  <c r="T130" i="52"/>
  <c r="V130" i="52" s="1"/>
  <c r="S133" i="52"/>
  <c r="U133" i="52" s="1"/>
  <c r="T134" i="52"/>
  <c r="V134" i="52" s="1"/>
  <c r="T139" i="52"/>
  <c r="V139" i="52" s="1"/>
  <c r="S150" i="52"/>
  <c r="U150" i="52" s="1"/>
  <c r="S165" i="52"/>
  <c r="U165" i="52" s="1"/>
  <c r="S166" i="52"/>
  <c r="U166" i="52" s="1"/>
  <c r="T168" i="52"/>
  <c r="V168" i="52" s="1"/>
  <c r="T178" i="52"/>
  <c r="V178" i="52" s="1"/>
  <c r="S204" i="52"/>
  <c r="U204" i="52" s="1"/>
  <c r="S205" i="52"/>
  <c r="U205" i="52" s="1"/>
  <c r="S225" i="52"/>
  <c r="U225" i="52" s="1"/>
  <c r="S237" i="52"/>
  <c r="U237" i="52" s="1"/>
  <c r="T238" i="52"/>
  <c r="V238" i="52" s="1"/>
  <c r="T239" i="52"/>
  <c r="V239" i="52" s="1"/>
  <c r="S256" i="52"/>
  <c r="U256" i="52" s="1"/>
  <c r="T257" i="52"/>
  <c r="V257" i="52" s="1"/>
  <c r="S258" i="52"/>
  <c r="U258" i="52" s="1"/>
  <c r="T260" i="52"/>
  <c r="V260" i="52" s="1"/>
  <c r="T275" i="52"/>
  <c r="V275" i="52" s="1"/>
  <c r="T276" i="52"/>
  <c r="V276" i="52" s="1"/>
  <c r="T297" i="52"/>
  <c r="V297" i="52" s="1"/>
  <c r="T298" i="52"/>
  <c r="V298" i="52" s="1"/>
  <c r="T299" i="52"/>
  <c r="V299" i="52" s="1"/>
  <c r="T335" i="52"/>
  <c r="V335" i="52" s="1"/>
  <c r="T358" i="52"/>
  <c r="V358" i="52" s="1"/>
  <c r="T359" i="52"/>
  <c r="V359" i="52" s="1"/>
  <c r="T391" i="52"/>
  <c r="V391" i="52" s="1"/>
  <c r="T393" i="52"/>
  <c r="V393" i="52" s="1"/>
  <c r="T416" i="52"/>
  <c r="V416" i="52" s="1"/>
  <c r="T419" i="52"/>
  <c r="V419" i="52" s="1"/>
  <c r="T426" i="52"/>
  <c r="V426" i="52" s="1"/>
  <c r="S427" i="52"/>
  <c r="U427" i="52" s="1"/>
  <c r="T430" i="52"/>
  <c r="V430" i="52" s="1"/>
  <c r="S451" i="52"/>
  <c r="U451" i="52" s="1"/>
  <c r="T464" i="52"/>
  <c r="V464" i="52" s="1"/>
  <c r="T471" i="52"/>
  <c r="V471" i="52" s="1"/>
  <c r="T472" i="52"/>
  <c r="V472" i="52" s="1"/>
  <c r="S473" i="52"/>
  <c r="U473" i="52" s="1"/>
  <c r="S480" i="52"/>
  <c r="U480" i="52" s="1"/>
  <c r="S481" i="52"/>
  <c r="U481" i="52" s="1"/>
  <c r="T487" i="52"/>
  <c r="V487" i="52" s="1"/>
  <c r="T488" i="52"/>
  <c r="V488" i="52" s="1"/>
  <c r="T495" i="52"/>
  <c r="V495" i="52" s="1"/>
  <c r="S496" i="52"/>
  <c r="U496" i="52" s="1"/>
  <c r="S497" i="52"/>
  <c r="U497" i="52" s="1"/>
  <c r="S504" i="52"/>
  <c r="U504" i="52" s="1"/>
  <c r="S513" i="52"/>
  <c r="U513" i="52" s="1"/>
  <c r="S522" i="52"/>
  <c r="U522" i="52" s="1"/>
  <c r="S44" i="52"/>
  <c r="U44" i="52" s="1"/>
  <c r="S45" i="52"/>
  <c r="U45" i="52" s="1"/>
  <c r="T107" i="52"/>
  <c r="V107" i="52" s="1"/>
  <c r="T109" i="52"/>
  <c r="V109" i="52" s="1"/>
  <c r="S113" i="52"/>
  <c r="U113" i="52" s="1"/>
  <c r="T114" i="52"/>
  <c r="V114" i="52" s="1"/>
  <c r="T133" i="52"/>
  <c r="V133" i="52" s="1"/>
  <c r="S147" i="52"/>
  <c r="U147" i="52" s="1"/>
  <c r="T150" i="52"/>
  <c r="V150" i="52" s="1"/>
  <c r="S164" i="52"/>
  <c r="U164" i="52" s="1"/>
  <c r="T165" i="52"/>
  <c r="V165" i="52" s="1"/>
  <c r="T166" i="52"/>
  <c r="V166" i="52" s="1"/>
  <c r="T188" i="52"/>
  <c r="V188" i="52" s="1"/>
  <c r="S192" i="52"/>
  <c r="U192" i="52" s="1"/>
  <c r="T204" i="52"/>
  <c r="V204" i="52" s="1"/>
  <c r="T225" i="52"/>
  <c r="V225" i="52" s="1"/>
  <c r="S236" i="52"/>
  <c r="U236" i="52" s="1"/>
  <c r="T237" i="52"/>
  <c r="V237" i="52" s="1"/>
  <c r="T256" i="52"/>
  <c r="V256" i="52" s="1"/>
  <c r="T258" i="52"/>
  <c r="V258" i="52" s="1"/>
  <c r="S321" i="52"/>
  <c r="U321" i="52" s="1"/>
  <c r="T334" i="52"/>
  <c r="V334" i="52" s="1"/>
  <c r="S339" i="52"/>
  <c r="U339" i="52" s="1"/>
  <c r="S353" i="52"/>
  <c r="U353" i="52" s="1"/>
  <c r="S354" i="52"/>
  <c r="U354" i="52" s="1"/>
  <c r="S355" i="52"/>
  <c r="U355" i="52" s="1"/>
  <c r="S394" i="52"/>
  <c r="U394" i="52" s="1"/>
  <c r="S405" i="52"/>
  <c r="U405" i="52" s="1"/>
  <c r="S408" i="52"/>
  <c r="U408" i="52" s="1"/>
  <c r="S431" i="52"/>
  <c r="U431" i="52" s="1"/>
  <c r="S442" i="52"/>
  <c r="U442" i="52" s="1"/>
  <c r="T451" i="52"/>
  <c r="V451" i="52" s="1"/>
  <c r="S452" i="52"/>
  <c r="U452" i="52" s="1"/>
  <c r="S459" i="52"/>
  <c r="U459" i="52" s="1"/>
  <c r="T473" i="52"/>
  <c r="V473" i="52" s="1"/>
  <c r="T480" i="52"/>
  <c r="V480" i="52" s="1"/>
  <c r="T481" i="52"/>
  <c r="V481" i="52" s="1"/>
  <c r="S482" i="52"/>
  <c r="U482" i="52" s="1"/>
  <c r="S489" i="52"/>
  <c r="U489" i="52" s="1"/>
  <c r="S490" i="52"/>
  <c r="U490" i="52" s="1"/>
  <c r="T496" i="52"/>
  <c r="V496" i="52" s="1"/>
  <c r="T497" i="52"/>
  <c r="V497" i="52" s="1"/>
  <c r="T504" i="52"/>
  <c r="V504" i="52" s="1"/>
  <c r="S505" i="52"/>
  <c r="U505" i="52" s="1"/>
  <c r="S506" i="52"/>
  <c r="U506" i="52" s="1"/>
  <c r="T513" i="52"/>
  <c r="V513" i="52" s="1"/>
  <c r="S518" i="52"/>
  <c r="U518" i="52" s="1"/>
  <c r="T522" i="52"/>
  <c r="V522" i="52" s="1"/>
  <c r="S17" i="52"/>
  <c r="U17" i="52" s="1"/>
  <c r="T46" i="52"/>
  <c r="V46" i="52" s="1"/>
  <c r="S48" i="52"/>
  <c r="U48" i="52" s="1"/>
  <c r="S49" i="52"/>
  <c r="U49" i="52" s="1"/>
  <c r="T52" i="52"/>
  <c r="V52" i="52" s="1"/>
  <c r="T59" i="52"/>
  <c r="V59" i="52" s="1"/>
  <c r="T64" i="52"/>
  <c r="V64" i="52" s="1"/>
  <c r="S65" i="52"/>
  <c r="U65" i="52" s="1"/>
  <c r="S66" i="52"/>
  <c r="U66" i="52" s="1"/>
  <c r="S69" i="52"/>
  <c r="U69" i="52" s="1"/>
  <c r="S70" i="52"/>
  <c r="U70" i="52" s="1"/>
  <c r="T79" i="52"/>
  <c r="V79" i="52" s="1"/>
  <c r="T119" i="52"/>
  <c r="V119" i="52" s="1"/>
  <c r="T127" i="52"/>
  <c r="V127" i="52" s="1"/>
  <c r="S144" i="52"/>
  <c r="U144" i="52" s="1"/>
  <c r="S151" i="52"/>
  <c r="U151" i="52" s="1"/>
  <c r="T152" i="52"/>
  <c r="V152" i="52" s="1"/>
  <c r="T184" i="52"/>
  <c r="V184" i="52" s="1"/>
  <c r="S195" i="52"/>
  <c r="U195" i="52" s="1"/>
  <c r="S206" i="52"/>
  <c r="U206" i="52" s="1"/>
  <c r="S207" i="52"/>
  <c r="U207" i="52" s="1"/>
  <c r="T217" i="52"/>
  <c r="V217" i="52" s="1"/>
  <c r="S243" i="52"/>
  <c r="U243" i="52" s="1"/>
  <c r="S279" i="52"/>
  <c r="U279" i="52" s="1"/>
  <c r="S282" i="52"/>
  <c r="U282" i="52" s="1"/>
  <c r="S283" i="52"/>
  <c r="U283" i="52" s="1"/>
  <c r="T286" i="52"/>
  <c r="V286" i="52" s="1"/>
  <c r="T287" i="52"/>
  <c r="V287" i="52" s="1"/>
  <c r="T293" i="52"/>
  <c r="V293" i="52" s="1"/>
  <c r="T294" i="52"/>
  <c r="V294" i="52" s="1"/>
  <c r="S301" i="52"/>
  <c r="U301" i="52" s="1"/>
  <c r="S304" i="52"/>
  <c r="U304" i="52" s="1"/>
  <c r="S305" i="52"/>
  <c r="U305" i="52" s="1"/>
  <c r="S307" i="52"/>
  <c r="U307" i="52" s="1"/>
  <c r="S311" i="52"/>
  <c r="U311" i="52" s="1"/>
  <c r="T312" i="52"/>
  <c r="V312" i="52" s="1"/>
  <c r="T325" i="52"/>
  <c r="V325" i="52" s="1"/>
  <c r="S326" i="52"/>
  <c r="U326" i="52" s="1"/>
  <c r="S327" i="52"/>
  <c r="U327" i="52" s="1"/>
  <c r="S328" i="52"/>
  <c r="U328" i="52" s="1"/>
  <c r="S370" i="52"/>
  <c r="U370" i="52" s="1"/>
  <c r="S374" i="52"/>
  <c r="U374" i="52" s="1"/>
  <c r="S375" i="52"/>
  <c r="U375" i="52" s="1"/>
  <c r="S379" i="52"/>
  <c r="U379" i="52" s="1"/>
  <c r="S384" i="52"/>
  <c r="U384" i="52" s="1"/>
  <c r="S388" i="52"/>
  <c r="U388" i="52" s="1"/>
  <c r="S399" i="52"/>
  <c r="U399" i="52" s="1"/>
  <c r="S403" i="52"/>
  <c r="U403" i="52" s="1"/>
  <c r="T414" i="52"/>
  <c r="V414" i="52" s="1"/>
  <c r="T424" i="52"/>
  <c r="V424" i="52" s="1"/>
  <c r="S425" i="52"/>
  <c r="U425" i="52" s="1"/>
  <c r="T437" i="52"/>
  <c r="V437" i="52" s="1"/>
  <c r="T440" i="52"/>
  <c r="V440" i="52" s="1"/>
  <c r="T448" i="52"/>
  <c r="V448" i="52" s="1"/>
  <c r="S457" i="52"/>
  <c r="U457" i="52" s="1"/>
  <c r="S462" i="52"/>
  <c r="U462" i="52" s="1"/>
  <c r="S468" i="52"/>
  <c r="U468" i="52" s="1"/>
  <c r="T485" i="52"/>
  <c r="V485" i="52" s="1"/>
  <c r="T493" i="52"/>
  <c r="V493" i="52" s="1"/>
  <c r="S494" i="52"/>
  <c r="U494" i="52" s="1"/>
  <c r="S502" i="52"/>
  <c r="U502" i="52" s="1"/>
  <c r="T511" i="52"/>
  <c r="V511" i="52" s="1"/>
  <c r="T44" i="52"/>
  <c r="V44" i="52" s="1"/>
  <c r="S47" i="52"/>
  <c r="U47" i="52" s="1"/>
  <c r="S94" i="52"/>
  <c r="U94" i="52" s="1"/>
  <c r="S115" i="52"/>
  <c r="U115" i="52" s="1"/>
  <c r="S128" i="52"/>
  <c r="U128" i="52" s="1"/>
  <c r="T151" i="52"/>
  <c r="V151" i="52" s="1"/>
  <c r="S155" i="52"/>
  <c r="U155" i="52" s="1"/>
  <c r="S180" i="52"/>
  <c r="U180" i="52" s="1"/>
  <c r="T192" i="52"/>
  <c r="V192" i="52" s="1"/>
  <c r="S202" i="52"/>
  <c r="U202" i="52" s="1"/>
  <c r="T206" i="52"/>
  <c r="V206" i="52" s="1"/>
  <c r="S239" i="52"/>
  <c r="U239" i="52" s="1"/>
  <c r="T253" i="52"/>
  <c r="V253" i="52" s="1"/>
  <c r="T254" i="52"/>
  <c r="V254" i="52" s="1"/>
  <c r="T255" i="52"/>
  <c r="V255" i="52" s="1"/>
  <c r="S274" i="52"/>
  <c r="U274" i="52" s="1"/>
  <c r="T282" i="52"/>
  <c r="V282" i="52" s="1"/>
  <c r="T300" i="52"/>
  <c r="V300" i="52" s="1"/>
  <c r="T324" i="52"/>
  <c r="V324" i="52" s="1"/>
  <c r="T338" i="52"/>
  <c r="V338" i="52" s="1"/>
  <c r="S347" i="52"/>
  <c r="U347" i="52" s="1"/>
  <c r="S348" i="52"/>
  <c r="U348" i="52" s="1"/>
  <c r="S359" i="52"/>
  <c r="U359" i="52" s="1"/>
  <c r="T374" i="52"/>
  <c r="V374" i="52" s="1"/>
  <c r="T376" i="52"/>
  <c r="V376" i="52" s="1"/>
  <c r="T377" i="52"/>
  <c r="V377" i="52" s="1"/>
  <c r="T378" i="52"/>
  <c r="V378" i="52" s="1"/>
  <c r="T380" i="52"/>
  <c r="V380" i="52" s="1"/>
  <c r="S411" i="52"/>
  <c r="U411" i="52" s="1"/>
  <c r="S414" i="52"/>
  <c r="U414" i="52" s="1"/>
  <c r="T418" i="52"/>
  <c r="V418" i="52" s="1"/>
  <c r="S420" i="52"/>
  <c r="U420" i="52" s="1"/>
  <c r="S447" i="52"/>
  <c r="U447" i="52" s="1"/>
  <c r="S460" i="52"/>
  <c r="U460" i="52" s="1"/>
  <c r="T475" i="52"/>
  <c r="V475" i="52" s="1"/>
  <c r="S476" i="52"/>
  <c r="U476" i="52" s="1"/>
  <c r="T507" i="52"/>
  <c r="V507" i="52" s="1"/>
  <c r="T509" i="52"/>
  <c r="V509" i="52" s="1"/>
  <c r="S517" i="52"/>
  <c r="U517" i="52" s="1"/>
  <c r="T20" i="52"/>
  <c r="V20" i="52" s="1"/>
  <c r="T29" i="52"/>
  <c r="V29" i="52" s="1"/>
  <c r="T38" i="52"/>
  <c r="V38" i="52" s="1"/>
  <c r="T47" i="52"/>
  <c r="V47" i="52" s="1"/>
  <c r="S78" i="52"/>
  <c r="U78" i="52" s="1"/>
  <c r="S103" i="52"/>
  <c r="U103" i="52" s="1"/>
  <c r="S105" i="52"/>
  <c r="U105" i="52" s="1"/>
  <c r="T115" i="52"/>
  <c r="V115" i="52" s="1"/>
  <c r="S62" i="52"/>
  <c r="U62" i="52" s="1"/>
  <c r="S67" i="52"/>
  <c r="U67" i="52" s="1"/>
  <c r="T68" i="52"/>
  <c r="V68" i="52" s="1"/>
  <c r="T69" i="52"/>
  <c r="V69" i="52" s="1"/>
  <c r="T71" i="52"/>
  <c r="V71" i="52" s="1"/>
  <c r="T74" i="52"/>
  <c r="V74" i="52" s="1"/>
  <c r="T75" i="52"/>
  <c r="V75" i="52" s="1"/>
  <c r="S98" i="52"/>
  <c r="U98" i="52" s="1"/>
  <c r="T100" i="52"/>
  <c r="V100" i="52" s="1"/>
  <c r="S101" i="52"/>
  <c r="U101" i="52" s="1"/>
  <c r="S102" i="52"/>
  <c r="U102" i="52" s="1"/>
  <c r="T110" i="52"/>
  <c r="V110" i="52" s="1"/>
  <c r="S119" i="52"/>
  <c r="U119" i="52" s="1"/>
  <c r="S158" i="52"/>
  <c r="U158" i="52" s="1"/>
  <c r="S159" i="52"/>
  <c r="U159" i="52" s="1"/>
  <c r="S163" i="52"/>
  <c r="U163" i="52" s="1"/>
  <c r="S178" i="52"/>
  <c r="U178" i="52" s="1"/>
  <c r="S219" i="52"/>
  <c r="U219" i="52" s="1"/>
  <c r="T220" i="52"/>
  <c r="V220" i="52" s="1"/>
  <c r="T221" i="52"/>
  <c r="V221" i="52" s="1"/>
  <c r="T244" i="52"/>
  <c r="V244" i="52" s="1"/>
  <c r="T246" i="52"/>
  <c r="V246" i="52" s="1"/>
  <c r="S272" i="52"/>
  <c r="U272" i="52" s="1"/>
  <c r="S277" i="52"/>
  <c r="U277" i="52" s="1"/>
  <c r="T295" i="52"/>
  <c r="V295" i="52" s="1"/>
  <c r="T296" i="52"/>
  <c r="V296" i="52" s="1"/>
  <c r="T331" i="52"/>
  <c r="V331" i="52" s="1"/>
  <c r="T356" i="52"/>
  <c r="V356" i="52" s="1"/>
  <c r="S365" i="52"/>
  <c r="U365" i="52" s="1"/>
  <c r="S366" i="52"/>
  <c r="U366" i="52" s="1"/>
  <c r="S368" i="52"/>
  <c r="U368" i="52" s="1"/>
  <c r="T392" i="52"/>
  <c r="V392" i="52" s="1"/>
  <c r="S422" i="52"/>
  <c r="U422" i="52" s="1"/>
  <c r="S463" i="52"/>
  <c r="U463" i="52" s="1"/>
  <c r="S464" i="52"/>
  <c r="U464" i="52" s="1"/>
  <c r="T478" i="52"/>
  <c r="V478" i="52" s="1"/>
  <c r="T484" i="52"/>
  <c r="V484" i="52" s="1"/>
  <c r="T512" i="52"/>
  <c r="V512" i="52" s="1"/>
  <c r="T519" i="52"/>
  <c r="V519" i="52" s="1"/>
  <c r="T12" i="52"/>
  <c r="V12" i="52" s="1"/>
  <c r="T13" i="52"/>
  <c r="V13" i="52" s="1"/>
  <c r="T23" i="52"/>
  <c r="V23" i="52" s="1"/>
  <c r="T32" i="52"/>
  <c r="V32" i="52" s="1"/>
  <c r="S487" i="52"/>
  <c r="U487" i="52" s="1"/>
  <c r="S492" i="52"/>
  <c r="U492" i="52" s="1"/>
  <c r="S499" i="52"/>
  <c r="U499" i="52" s="1"/>
  <c r="S24" i="52"/>
  <c r="U24" i="52" s="1"/>
  <c r="T62" i="52"/>
  <c r="V62" i="52" s="1"/>
  <c r="T67" i="52"/>
  <c r="V67" i="52" s="1"/>
  <c r="T98" i="52"/>
  <c r="V98" i="52" s="1"/>
  <c r="S99" i="52"/>
  <c r="U99" i="52" s="1"/>
  <c r="T101" i="52"/>
  <c r="V101" i="52" s="1"/>
  <c r="T102" i="52"/>
  <c r="V102" i="52" s="1"/>
  <c r="T118" i="52"/>
  <c r="V118" i="52" s="1"/>
  <c r="S141" i="52"/>
  <c r="U141" i="52" s="1"/>
  <c r="S157" i="52"/>
  <c r="U157" i="52" s="1"/>
  <c r="T158" i="52"/>
  <c r="V158" i="52" s="1"/>
  <c r="T159" i="52"/>
  <c r="S160" i="52"/>
  <c r="U160" i="52" s="1"/>
  <c r="S161" i="52"/>
  <c r="U161" i="52" s="1"/>
  <c r="S162" i="52"/>
  <c r="U162" i="52" s="1"/>
  <c r="T163" i="52"/>
  <c r="V163" i="52" s="1"/>
  <c r="S186" i="52"/>
  <c r="U186" i="52" s="1"/>
  <c r="S190" i="52"/>
  <c r="U190" i="52" s="1"/>
  <c r="T195" i="52"/>
  <c r="V195" i="52" s="1"/>
  <c r="S196" i="52"/>
  <c r="U196" i="52" s="1"/>
  <c r="T219" i="52"/>
  <c r="V219" i="52" s="1"/>
  <c r="T227" i="52"/>
  <c r="V227" i="52" s="1"/>
  <c r="S264" i="52"/>
  <c r="U264" i="52" s="1"/>
  <c r="T277" i="52"/>
  <c r="V277" i="52" s="1"/>
  <c r="S292" i="52"/>
  <c r="U292" i="52" s="1"/>
  <c r="S297" i="52"/>
  <c r="U297" i="52" s="1"/>
  <c r="S303" i="52"/>
  <c r="U303" i="52" s="1"/>
  <c r="T305" i="52"/>
  <c r="V305" i="52" s="1"/>
  <c r="S364" i="52"/>
  <c r="U364" i="52" s="1"/>
  <c r="T365" i="52"/>
  <c r="V365" i="52" s="1"/>
  <c r="T366" i="52"/>
  <c r="V366" i="52" s="1"/>
  <c r="S367" i="52"/>
  <c r="U367" i="52" s="1"/>
  <c r="T368" i="52"/>
  <c r="V368" i="52" s="1"/>
  <c r="S393" i="52"/>
  <c r="U393" i="52" s="1"/>
  <c r="T394" i="52"/>
  <c r="V394" i="52" s="1"/>
  <c r="S424" i="52"/>
  <c r="U424" i="52" s="1"/>
  <c r="T425" i="52"/>
  <c r="V425" i="52" s="1"/>
  <c r="S432" i="52"/>
  <c r="U432" i="52" s="1"/>
  <c r="S435" i="52"/>
  <c r="U435" i="52" s="1"/>
  <c r="S453" i="52"/>
  <c r="U453" i="52" s="1"/>
  <c r="T455" i="52"/>
  <c r="V455" i="52" s="1"/>
  <c r="T463" i="52"/>
  <c r="V463" i="52" s="1"/>
  <c r="S465" i="52"/>
  <c r="U465" i="52" s="1"/>
  <c r="S486" i="52"/>
  <c r="U486" i="52" s="1"/>
  <c r="S498" i="52"/>
  <c r="U498" i="52" s="1"/>
  <c r="S514" i="52"/>
  <c r="U514" i="52" s="1"/>
  <c r="S520" i="52"/>
  <c r="U520" i="52" s="1"/>
  <c r="S14" i="52"/>
  <c r="U14" i="52" s="1"/>
  <c r="S52" i="52"/>
  <c r="U52" i="52" s="1"/>
  <c r="T53" i="52"/>
  <c r="V53" i="52" s="1"/>
  <c r="T55" i="52"/>
  <c r="V55" i="52" s="1"/>
  <c r="S56" i="52"/>
  <c r="U56" i="52" s="1"/>
  <c r="T57" i="52"/>
  <c r="V57" i="52" s="1"/>
  <c r="T58" i="52"/>
  <c r="V58" i="52" s="1"/>
  <c r="S64" i="52"/>
  <c r="U64" i="52" s="1"/>
  <c r="T65" i="52"/>
  <c r="V65" i="52" s="1"/>
  <c r="T129" i="52"/>
  <c r="V129" i="52" s="1"/>
  <c r="S234" i="52"/>
  <c r="U234" i="52" s="1"/>
  <c r="S246" i="52"/>
  <c r="U246" i="52" s="1"/>
  <c r="T262" i="52"/>
  <c r="V262" i="52" s="1"/>
  <c r="T280" i="52"/>
  <c r="V280" i="52" s="1"/>
  <c r="T281" i="52"/>
  <c r="V281" i="52" s="1"/>
  <c r="S312" i="52"/>
  <c r="U312" i="52" s="1"/>
  <c r="S350" i="52"/>
  <c r="U350" i="52" s="1"/>
  <c r="T351" i="52"/>
  <c r="V351" i="52" s="1"/>
  <c r="S357" i="52"/>
  <c r="U357" i="52" s="1"/>
  <c r="S358" i="52"/>
  <c r="U358" i="52" s="1"/>
  <c r="T384" i="52"/>
  <c r="V384" i="52" s="1"/>
  <c r="S385" i="52"/>
  <c r="U385" i="52" s="1"/>
  <c r="S386" i="52"/>
  <c r="U386" i="52" s="1"/>
  <c r="S387" i="52"/>
  <c r="U387" i="52" s="1"/>
  <c r="S389" i="52"/>
  <c r="U389" i="52" s="1"/>
  <c r="T390" i="52"/>
  <c r="V390" i="52" s="1"/>
  <c r="T415" i="52"/>
  <c r="V415" i="52" s="1"/>
  <c r="S436" i="52"/>
  <c r="U436" i="52" s="1"/>
  <c r="S437" i="52"/>
  <c r="U437" i="52" s="1"/>
  <c r="S488" i="52"/>
  <c r="U488" i="52" s="1"/>
  <c r="S495" i="52"/>
  <c r="U495" i="52" s="1"/>
  <c r="T503" i="52"/>
  <c r="V503" i="52" s="1"/>
  <c r="T516" i="52"/>
  <c r="V516" i="52" s="1"/>
  <c r="T517" i="52"/>
  <c r="V517" i="52" s="1"/>
  <c r="T518" i="52"/>
  <c r="V518" i="52" s="1"/>
  <c r="T18" i="52"/>
  <c r="V18" i="52" s="1"/>
  <c r="T19" i="52"/>
  <c r="V19" i="52" s="1"/>
  <c r="S20" i="52"/>
  <c r="U20" i="52" s="1"/>
  <c r="T35" i="52"/>
  <c r="V35" i="52" s="1"/>
  <c r="T21" i="52"/>
  <c r="V21" i="52" s="1"/>
  <c r="S51" i="52"/>
  <c r="U51" i="52" s="1"/>
  <c r="T99" i="52"/>
  <c r="V99" i="52" s="1"/>
  <c r="S104" i="52"/>
  <c r="U104" i="52" s="1"/>
  <c r="S117" i="52"/>
  <c r="U117" i="52" s="1"/>
  <c r="S185" i="52"/>
  <c r="U185" i="52" s="1"/>
  <c r="T234" i="52"/>
  <c r="V234" i="52" s="1"/>
  <c r="S278" i="52"/>
  <c r="S300" i="52"/>
  <c r="U300" i="52" s="1"/>
  <c r="T350" i="52"/>
  <c r="V350" i="52" s="1"/>
  <c r="T357" i="52"/>
  <c r="V357" i="52" s="1"/>
  <c r="T370" i="52"/>
  <c r="V370" i="52" s="1"/>
  <c r="S371" i="52"/>
  <c r="U371" i="52" s="1"/>
  <c r="S372" i="52"/>
  <c r="U372" i="52" s="1"/>
  <c r="S373" i="52"/>
  <c r="U373" i="52" s="1"/>
  <c r="S383" i="52"/>
  <c r="U383" i="52" s="1"/>
  <c r="T385" i="52"/>
  <c r="V385" i="52" s="1"/>
  <c r="T386" i="52"/>
  <c r="V386" i="52" s="1"/>
  <c r="T387" i="52"/>
  <c r="V387" i="52" s="1"/>
  <c r="T389" i="52"/>
  <c r="V389" i="52" s="1"/>
  <c r="T436" i="52"/>
  <c r="V436" i="52" s="1"/>
  <c r="S441" i="52"/>
  <c r="U441" i="52" s="1"/>
  <c r="S21" i="52"/>
  <c r="U21" i="52" s="1"/>
  <c r="S22" i="52"/>
  <c r="U22" i="52" s="1"/>
  <c r="S25" i="52"/>
  <c r="U25" i="52" s="1"/>
  <c r="S36" i="52"/>
  <c r="U36" i="52" s="1"/>
  <c r="S37" i="52"/>
  <c r="U37" i="52" s="1"/>
  <c r="T432" i="52"/>
  <c r="V432" i="52" s="1"/>
  <c r="T24" i="52"/>
  <c r="V24" i="52" s="1"/>
  <c r="S38" i="52"/>
  <c r="U38" i="52" s="1"/>
  <c r="T49" i="52"/>
  <c r="V49" i="52" s="1"/>
  <c r="S153" i="52"/>
  <c r="U153" i="52" s="1"/>
  <c r="S176" i="52"/>
  <c r="U176" i="52" s="1"/>
  <c r="T197" i="52"/>
  <c r="V197" i="52" s="1"/>
  <c r="S291" i="52"/>
  <c r="U291" i="52" s="1"/>
  <c r="S299" i="52"/>
  <c r="U299" i="52" s="1"/>
  <c r="T348" i="52"/>
  <c r="V348" i="52" s="1"/>
  <c r="S363" i="52"/>
  <c r="U363" i="52" s="1"/>
  <c r="T382" i="52"/>
  <c r="V382" i="52" s="1"/>
  <c r="T446" i="52"/>
  <c r="V446" i="52" s="1"/>
  <c r="T482" i="52"/>
  <c r="V482" i="52" s="1"/>
  <c r="S26" i="52"/>
  <c r="U26" i="52" s="1"/>
  <c r="S260" i="52"/>
  <c r="U260" i="52" s="1"/>
  <c r="S320" i="52"/>
  <c r="U320" i="52" s="1"/>
  <c r="S360" i="52"/>
  <c r="U360" i="52" s="1"/>
  <c r="T450" i="52"/>
  <c r="V450" i="52" s="1"/>
  <c r="S458" i="52"/>
  <c r="U458" i="52" s="1"/>
  <c r="S50" i="52"/>
  <c r="U50" i="52" s="1"/>
  <c r="T51" i="52"/>
  <c r="V51" i="52" s="1"/>
  <c r="S68" i="52"/>
  <c r="U68" i="52" s="1"/>
  <c r="T78" i="52"/>
  <c r="V78" i="52" s="1"/>
  <c r="T103" i="52"/>
  <c r="V103" i="52" s="1"/>
  <c r="T104" i="52"/>
  <c r="V104" i="52" s="1"/>
  <c r="T113" i="52"/>
  <c r="V113" i="52" s="1"/>
  <c r="T117" i="52"/>
  <c r="V117" i="52" s="1"/>
  <c r="T125" i="52"/>
  <c r="V125" i="52" s="1"/>
  <c r="T128" i="52"/>
  <c r="V128" i="52" s="1"/>
  <c r="S134" i="52"/>
  <c r="U134" i="52" s="1"/>
  <c r="S156" i="52"/>
  <c r="U156" i="52" s="1"/>
  <c r="S168" i="52"/>
  <c r="U168" i="52" s="1"/>
  <c r="T185" i="52"/>
  <c r="V185" i="52" s="1"/>
  <c r="T198" i="52"/>
  <c r="V198" i="52" s="1"/>
  <c r="T245" i="52"/>
  <c r="V245" i="52" s="1"/>
  <c r="T278" i="52"/>
  <c r="V278" i="52" s="1"/>
  <c r="T292" i="52"/>
  <c r="V292" i="52" s="1"/>
  <c r="T311" i="52"/>
  <c r="V311" i="52" s="1"/>
  <c r="T339" i="52"/>
  <c r="V339" i="52" s="1"/>
  <c r="S356" i="52"/>
  <c r="U356" i="52" s="1"/>
  <c r="T364" i="52"/>
  <c r="V364" i="52" s="1"/>
  <c r="T371" i="52"/>
  <c r="V371" i="52" s="1"/>
  <c r="T372" i="52"/>
  <c r="V372" i="52" s="1"/>
  <c r="T373" i="52"/>
  <c r="V373" i="52" s="1"/>
  <c r="S382" i="52"/>
  <c r="U382" i="52" s="1"/>
  <c r="T383" i="52"/>
  <c r="V383" i="52" s="1"/>
  <c r="S430" i="52"/>
  <c r="U430" i="52" s="1"/>
  <c r="T431" i="52"/>
  <c r="V431" i="52" s="1"/>
  <c r="S438" i="52"/>
  <c r="U438" i="52" s="1"/>
  <c r="T441" i="52"/>
  <c r="V441" i="52" s="1"/>
  <c r="T442" i="52"/>
  <c r="V442" i="52" s="1"/>
  <c r="S443" i="52"/>
  <c r="U443" i="52" s="1"/>
  <c r="T445" i="52"/>
  <c r="V445" i="52" s="1"/>
  <c r="S446" i="52"/>
  <c r="U446" i="52" s="1"/>
  <c r="S519" i="52"/>
  <c r="U519" i="52" s="1"/>
  <c r="T520" i="52"/>
  <c r="V520" i="52" s="1"/>
  <c r="T22" i="52"/>
  <c r="V22" i="52" s="1"/>
  <c r="S23" i="52"/>
  <c r="U23" i="52" s="1"/>
  <c r="T25" i="52"/>
  <c r="V25" i="52" s="1"/>
  <c r="T36" i="52"/>
  <c r="V36" i="52" s="1"/>
  <c r="T37" i="52"/>
  <c r="V37" i="52" s="1"/>
  <c r="T50" i="52"/>
  <c r="V50" i="52" s="1"/>
  <c r="S77" i="52"/>
  <c r="U77" i="52" s="1"/>
  <c r="T156" i="52"/>
  <c r="V156" i="52" s="1"/>
  <c r="S177" i="52"/>
  <c r="U177" i="52" s="1"/>
  <c r="S184" i="52"/>
  <c r="U184" i="52" s="1"/>
  <c r="S218" i="52"/>
  <c r="U218" i="52" s="1"/>
  <c r="S261" i="52"/>
  <c r="U261" i="52" s="1"/>
  <c r="S287" i="52"/>
  <c r="U287" i="52" s="1"/>
  <c r="S349" i="52"/>
  <c r="U349" i="52" s="1"/>
  <c r="S369" i="52"/>
  <c r="U369" i="52" s="1"/>
  <c r="S381" i="52"/>
  <c r="U381" i="52" s="1"/>
  <c r="T429" i="52"/>
  <c r="V429" i="52" s="1"/>
  <c r="T443" i="52"/>
  <c r="V443" i="52" s="1"/>
  <c r="T224" i="52"/>
  <c r="V224" i="52" s="1"/>
  <c r="T304" i="52"/>
  <c r="V304" i="52" s="1"/>
  <c r="T355" i="52"/>
  <c r="V355" i="52" s="1"/>
  <c r="T465" i="52"/>
  <c r="V465" i="52" s="1"/>
  <c r="S508" i="52"/>
  <c r="U508" i="52" s="1"/>
  <c r="T48" i="52"/>
  <c r="V48" i="52" s="1"/>
  <c r="S76" i="52"/>
  <c r="U76" i="52" s="1"/>
  <c r="T77" i="52"/>
  <c r="V77" i="52" s="1"/>
  <c r="S112" i="52"/>
  <c r="U112" i="52" s="1"/>
  <c r="T153" i="52"/>
  <c r="V153" i="52" s="1"/>
  <c r="T162" i="52"/>
  <c r="V162" i="52" s="1"/>
  <c r="T167" i="52"/>
  <c r="V167" i="52" s="1"/>
  <c r="T176" i="52"/>
  <c r="V176" i="52" s="1"/>
  <c r="T177" i="52"/>
  <c r="V177" i="52" s="1"/>
  <c r="S209" i="52"/>
  <c r="U209" i="52" s="1"/>
  <c r="S210" i="52"/>
  <c r="U210" i="52" s="1"/>
  <c r="T218" i="52"/>
  <c r="V218" i="52" s="1"/>
  <c r="S223" i="52"/>
  <c r="U223" i="52" s="1"/>
  <c r="S238" i="52"/>
  <c r="U238" i="52" s="1"/>
  <c r="T261" i="52"/>
  <c r="V261" i="52" s="1"/>
  <c r="S273" i="52"/>
  <c r="U273" i="52" s="1"/>
  <c r="S285" i="52"/>
  <c r="U285" i="52" s="1"/>
  <c r="S286" i="52"/>
  <c r="U286" i="52" s="1"/>
  <c r="S288" i="52"/>
  <c r="U288" i="52" s="1"/>
  <c r="S289" i="52"/>
  <c r="U289" i="52" s="1"/>
  <c r="S290" i="52"/>
  <c r="U290" i="52" s="1"/>
  <c r="T291" i="52"/>
  <c r="V291" i="52" s="1"/>
  <c r="S338" i="52"/>
  <c r="U338" i="52" s="1"/>
  <c r="T347" i="52"/>
  <c r="V347" i="52" s="1"/>
  <c r="S361" i="52"/>
  <c r="U361" i="52" s="1"/>
  <c r="S362" i="52"/>
  <c r="U362" i="52" s="1"/>
  <c r="T363" i="52"/>
  <c r="V363" i="52" s="1"/>
  <c r="T369" i="52"/>
  <c r="V369" i="52" s="1"/>
  <c r="T381" i="52"/>
  <c r="V381" i="52" s="1"/>
  <c r="T447" i="52"/>
  <c r="V447" i="52" s="1"/>
  <c r="S448" i="52"/>
  <c r="U448" i="52" s="1"/>
  <c r="T452" i="52"/>
  <c r="V452" i="52" s="1"/>
  <c r="T453" i="52"/>
  <c r="V453" i="52" s="1"/>
  <c r="S454" i="52"/>
  <c r="U454" i="52" s="1"/>
  <c r="S456" i="52"/>
  <c r="U456" i="52" s="1"/>
  <c r="S483" i="52"/>
  <c r="U483" i="52" s="1"/>
  <c r="S485" i="52"/>
  <c r="U485" i="52" s="1"/>
  <c r="T486" i="52"/>
  <c r="V486" i="52" s="1"/>
  <c r="S521" i="52"/>
  <c r="U521" i="52" s="1"/>
  <c r="T26" i="52"/>
  <c r="V26" i="52" s="1"/>
  <c r="S58" i="52"/>
  <c r="U58" i="52" s="1"/>
  <c r="T76" i="52"/>
  <c r="V76" i="52" s="1"/>
  <c r="S86" i="52"/>
  <c r="U86" i="52" s="1"/>
  <c r="S87" i="52"/>
  <c r="U87" i="52" s="1"/>
  <c r="T112" i="52"/>
  <c r="V112" i="52" s="1"/>
  <c r="S116" i="52"/>
  <c r="U116" i="52" s="1"/>
  <c r="T120" i="52"/>
  <c r="V120" i="52" s="1"/>
  <c r="S127" i="52"/>
  <c r="U127" i="52" s="1"/>
  <c r="T141" i="52"/>
  <c r="V141" i="52" s="1"/>
  <c r="T147" i="52"/>
  <c r="V147" i="52" s="1"/>
  <c r="T161" i="52"/>
  <c r="V161" i="52" s="1"/>
  <c r="S175" i="52"/>
  <c r="U175" i="52" s="1"/>
  <c r="S191" i="52"/>
  <c r="U191" i="52" s="1"/>
  <c r="T209" i="52"/>
  <c r="V209" i="52" s="1"/>
  <c r="T210" i="52"/>
  <c r="V210" i="52" s="1"/>
  <c r="S217" i="52"/>
  <c r="U217" i="52" s="1"/>
  <c r="S222" i="52"/>
  <c r="U222" i="52" s="1"/>
  <c r="T223" i="52"/>
  <c r="V223" i="52" s="1"/>
  <c r="S224" i="52"/>
  <c r="U224" i="52" s="1"/>
  <c r="T228" i="52"/>
  <c r="V228" i="52" s="1"/>
  <c r="S255" i="52"/>
  <c r="U255" i="52" s="1"/>
  <c r="S284" i="52"/>
  <c r="U284" i="52" s="1"/>
  <c r="T285" i="52"/>
  <c r="V285" i="52" s="1"/>
  <c r="T288" i="52"/>
  <c r="V288" i="52" s="1"/>
  <c r="T289" i="52"/>
  <c r="V289" i="52" s="1"/>
  <c r="T290" i="52"/>
  <c r="V290" i="52" s="1"/>
  <c r="S298" i="52"/>
  <c r="U298" i="52" s="1"/>
  <c r="S306" i="52"/>
  <c r="U306" i="52" s="1"/>
  <c r="T328" i="52"/>
  <c r="V328" i="52" s="1"/>
  <c r="T361" i="52"/>
  <c r="V361" i="52" s="1"/>
  <c r="T362" i="52"/>
  <c r="V362" i="52" s="1"/>
  <c r="T379" i="52"/>
  <c r="V379" i="52" s="1"/>
  <c r="S380" i="52"/>
  <c r="U380" i="52" s="1"/>
  <c r="S449" i="52"/>
  <c r="U449" i="52" s="1"/>
  <c r="S450" i="52"/>
  <c r="U450" i="52" s="1"/>
  <c r="T456" i="52"/>
  <c r="V456" i="52" s="1"/>
  <c r="T457" i="52"/>
  <c r="V457" i="52" s="1"/>
  <c r="T483" i="52"/>
  <c r="V483" i="52" s="1"/>
  <c r="S484" i="52"/>
  <c r="U484" i="52" s="1"/>
  <c r="T521" i="52"/>
  <c r="V521" i="52" s="1"/>
  <c r="S27" i="52"/>
  <c r="U27" i="52" s="1"/>
  <c r="S28" i="52"/>
  <c r="U28" i="52" s="1"/>
  <c r="S57" i="52"/>
  <c r="U57" i="52" s="1"/>
  <c r="S75" i="52"/>
  <c r="U75" i="52" s="1"/>
  <c r="T86" i="52"/>
  <c r="V86" i="52" s="1"/>
  <c r="T87" i="52"/>
  <c r="V87" i="52" s="1"/>
  <c r="S108" i="52"/>
  <c r="U108" i="52" s="1"/>
  <c r="S152" i="52"/>
  <c r="U152" i="52" s="1"/>
  <c r="T160" i="52"/>
  <c r="V160" i="52" s="1"/>
  <c r="T175" i="52"/>
  <c r="V175" i="52" s="1"/>
  <c r="T191" i="52"/>
  <c r="V191" i="52" s="1"/>
  <c r="T196" i="52"/>
  <c r="V196" i="52" s="1"/>
  <c r="S208" i="52"/>
  <c r="U208" i="52" s="1"/>
  <c r="T222" i="52"/>
  <c r="V222" i="52" s="1"/>
  <c r="S254" i="52"/>
  <c r="U254" i="52" s="1"/>
  <c r="S259" i="52"/>
  <c r="U259" i="52" s="1"/>
  <c r="T284" i="52"/>
  <c r="V284" i="52" s="1"/>
  <c r="T303" i="52"/>
  <c r="V303" i="52" s="1"/>
  <c r="T327" i="52"/>
  <c r="V327" i="52" s="1"/>
  <c r="S509" i="52"/>
  <c r="U509" i="52" s="1"/>
  <c r="S523" i="52"/>
  <c r="U523" i="52" s="1"/>
  <c r="S74" i="52"/>
  <c r="U74" i="52" s="1"/>
  <c r="T108" i="52"/>
  <c r="V108" i="52" s="1"/>
  <c r="S130" i="52"/>
  <c r="U130" i="52" s="1"/>
  <c r="S146" i="52"/>
  <c r="U146" i="52" s="1"/>
  <c r="S149" i="52"/>
  <c r="U149" i="52" s="1"/>
  <c r="T171" i="52"/>
  <c r="V171" i="52" s="1"/>
  <c r="T180" i="52"/>
  <c r="V180" i="52" s="1"/>
  <c r="S187" i="52"/>
  <c r="U187" i="52" s="1"/>
  <c r="T208" i="52"/>
  <c r="V208" i="52" s="1"/>
  <c r="S216" i="52"/>
  <c r="U216" i="52" s="1"/>
  <c r="S253" i="52"/>
  <c r="U253" i="52" s="1"/>
  <c r="T259" i="52"/>
  <c r="V259" i="52" s="1"/>
  <c r="S302" i="52"/>
  <c r="U302" i="52" s="1"/>
  <c r="T326" i="52"/>
  <c r="V326" i="52" s="1"/>
  <c r="T333" i="52"/>
  <c r="V333" i="52" s="1"/>
  <c r="S346" i="52"/>
  <c r="U346" i="52" s="1"/>
  <c r="T354" i="52"/>
  <c r="V354" i="52" s="1"/>
  <c r="T360" i="52"/>
  <c r="V360" i="52" s="1"/>
  <c r="S378" i="52"/>
  <c r="U378" i="52" s="1"/>
  <c r="S395" i="52"/>
  <c r="U395" i="52" s="1"/>
  <c r="S419" i="52"/>
  <c r="U419" i="52" s="1"/>
  <c r="T420" i="52"/>
  <c r="V420" i="52" s="1"/>
  <c r="S426" i="52"/>
  <c r="U426" i="52" s="1"/>
  <c r="T458" i="52"/>
  <c r="V458" i="52" s="1"/>
  <c r="T459" i="52"/>
  <c r="V459" i="52" s="1"/>
  <c r="S466" i="52"/>
  <c r="U466" i="52" s="1"/>
  <c r="S472" i="52"/>
  <c r="U472" i="52" s="1"/>
  <c r="S474" i="52"/>
  <c r="U474" i="52" s="1"/>
  <c r="S479" i="52"/>
  <c r="U479" i="52" s="1"/>
  <c r="T499" i="52"/>
  <c r="V499" i="52" s="1"/>
  <c r="S500" i="52"/>
  <c r="U500" i="52" s="1"/>
  <c r="T508" i="52"/>
  <c r="V508" i="52" s="1"/>
  <c r="S511" i="52"/>
  <c r="U511" i="52" s="1"/>
  <c r="T514" i="52"/>
  <c r="V514" i="52" s="1"/>
  <c r="T523" i="52"/>
  <c r="V523" i="52" s="1"/>
  <c r="S30" i="52"/>
  <c r="U30" i="52" s="1"/>
  <c r="S31" i="52"/>
  <c r="U31" i="52" s="1"/>
  <c r="S55" i="52"/>
  <c r="U55" i="52" s="1"/>
  <c r="T56" i="52"/>
  <c r="V56" i="52" s="1"/>
  <c r="S79" i="52"/>
  <c r="U79" i="52" s="1"/>
  <c r="S221" i="52"/>
  <c r="U221" i="52" s="1"/>
  <c r="T240" i="52"/>
  <c r="V240" i="52" s="1"/>
  <c r="T242" i="52"/>
  <c r="V242" i="52" s="1"/>
  <c r="T460" i="52"/>
  <c r="V460" i="52" s="1"/>
  <c r="S461" i="52"/>
  <c r="U461" i="52" s="1"/>
  <c r="T469" i="52"/>
  <c r="V469" i="52" s="1"/>
  <c r="T28" i="52"/>
  <c r="V28" i="52" s="1"/>
  <c r="T33" i="52"/>
  <c r="V33" i="52" s="1"/>
  <c r="T34" i="52"/>
  <c r="V34" i="52" s="1"/>
  <c r="S35" i="52"/>
  <c r="U35" i="52" s="1"/>
  <c r="S53" i="52"/>
  <c r="U53" i="52" s="1"/>
  <c r="S139" i="52"/>
  <c r="U139" i="52" s="1"/>
  <c r="T186" i="52"/>
  <c r="V186" i="52" s="1"/>
  <c r="S235" i="52"/>
  <c r="U235" i="52" s="1"/>
  <c r="T301" i="52"/>
  <c r="V301" i="52" s="1"/>
  <c r="S377" i="52"/>
  <c r="U377" i="52" s="1"/>
  <c r="T461" i="52"/>
  <c r="V461" i="52" s="1"/>
  <c r="T505" i="52"/>
  <c r="V505" i="52" s="1"/>
  <c r="T27" i="52"/>
  <c r="V27" i="52" s="1"/>
  <c r="S54" i="52"/>
  <c r="U54" i="52" s="1"/>
  <c r="T105" i="52"/>
  <c r="V105" i="52" s="1"/>
  <c r="T157" i="52"/>
  <c r="V157" i="52" s="1"/>
  <c r="S203" i="52"/>
  <c r="U203" i="52" s="1"/>
  <c r="T207" i="52"/>
  <c r="V207" i="52" s="1"/>
  <c r="S220" i="52"/>
  <c r="U220" i="52" s="1"/>
  <c r="T235" i="52"/>
  <c r="V235" i="52" s="1"/>
  <c r="S281" i="52"/>
  <c r="U281" i="52" s="1"/>
  <c r="S296" i="52"/>
  <c r="U296" i="52" s="1"/>
  <c r="S16" i="52"/>
  <c r="U16" i="52" s="1"/>
  <c r="S376" i="52"/>
  <c r="U376" i="52" s="1"/>
  <c r="S391" i="52"/>
  <c r="U391" i="52" s="1"/>
  <c r="T462" i="52"/>
  <c r="V462" i="52" s="1"/>
  <c r="T500" i="52"/>
  <c r="V500" i="52" s="1"/>
  <c r="S524" i="52"/>
  <c r="U524" i="52" s="1"/>
  <c r="S13" i="52"/>
  <c r="U13" i="52" s="1"/>
  <c r="T14" i="52"/>
  <c r="V14" i="52" s="1"/>
  <c r="T54" i="52"/>
  <c r="V54" i="52" s="1"/>
  <c r="S294" i="52"/>
  <c r="U294" i="52" s="1"/>
  <c r="S295" i="52"/>
  <c r="U295" i="52" s="1"/>
  <c r="T367" i="52"/>
  <c r="V367" i="52" s="1"/>
  <c r="T375" i="52"/>
  <c r="V375" i="52" s="1"/>
  <c r="S390" i="52"/>
  <c r="U390" i="52" s="1"/>
  <c r="S421" i="52"/>
  <c r="U421" i="52" s="1"/>
  <c r="S503" i="52"/>
  <c r="U503" i="52" s="1"/>
  <c r="T524" i="52"/>
  <c r="V524" i="52" s="1"/>
  <c r="S12" i="52"/>
  <c r="S15" i="52"/>
  <c r="U15" i="52" s="1"/>
  <c r="S19" i="52"/>
  <c r="U19" i="52" s="1"/>
  <c r="T66" i="52"/>
  <c r="V66" i="52" s="1"/>
  <c r="S179" i="52"/>
  <c r="U179" i="52" s="1"/>
  <c r="T216" i="52"/>
  <c r="V216" i="52" s="1"/>
  <c r="S280" i="52"/>
  <c r="U280" i="52" s="1"/>
  <c r="S314" i="52"/>
  <c r="U314" i="52" s="1"/>
  <c r="T421" i="52"/>
  <c r="V421" i="52" s="1"/>
  <c r="T479" i="52"/>
  <c r="V479" i="52" s="1"/>
  <c r="T498" i="52"/>
  <c r="V498" i="52" s="1"/>
  <c r="S501" i="52"/>
  <c r="U501" i="52" s="1"/>
  <c r="T502" i="52"/>
  <c r="V502" i="52" s="1"/>
  <c r="T15" i="52"/>
  <c r="V15" i="52" s="1"/>
  <c r="T16" i="52"/>
  <c r="V16" i="52" s="1"/>
  <c r="T17" i="52"/>
  <c r="V17" i="52" s="1"/>
  <c r="S18" i="52"/>
  <c r="U18" i="52" s="1"/>
  <c r="T474" i="52"/>
  <c r="V474" i="52" s="1"/>
  <c r="S71" i="52"/>
  <c r="U71" i="52" s="1"/>
  <c r="S129" i="52"/>
  <c r="U129" i="52" s="1"/>
  <c r="T146" i="52"/>
  <c r="V146" i="52" s="1"/>
  <c r="T194" i="52"/>
  <c r="V194" i="52" s="1"/>
  <c r="T226" i="52"/>
  <c r="V226" i="52" s="1"/>
  <c r="T413" i="52"/>
  <c r="V413" i="52" s="1"/>
  <c r="T477" i="52"/>
  <c r="V477" i="52" s="1"/>
  <c r="S491" i="52"/>
  <c r="U491" i="52" s="1"/>
  <c r="S510" i="52"/>
  <c r="U510" i="52" s="1"/>
  <c r="S95" i="52"/>
  <c r="U95" i="52" s="1"/>
  <c r="S100" i="52"/>
  <c r="U100" i="52" s="1"/>
  <c r="T164" i="52"/>
  <c r="T179" i="52"/>
  <c r="V179" i="52" s="1"/>
  <c r="S257" i="52"/>
  <c r="U257" i="52" s="1"/>
  <c r="S276" i="52"/>
  <c r="U276" i="52" s="1"/>
  <c r="S293" i="52"/>
  <c r="U293" i="52" s="1"/>
  <c r="S313" i="52"/>
  <c r="U313" i="52" s="1"/>
  <c r="S475" i="52"/>
  <c r="U475" i="52" s="1"/>
  <c r="T476" i="52"/>
  <c r="V476" i="52" s="1"/>
  <c r="T501" i="52"/>
  <c r="V501" i="52" s="1"/>
  <c r="S275" i="52"/>
  <c r="U275" i="52" s="1"/>
  <c r="T388" i="52"/>
  <c r="V388" i="52" s="1"/>
  <c r="T408" i="52"/>
  <c r="V408" i="52" s="1"/>
  <c r="T490" i="52"/>
  <c r="V490" i="52" s="1"/>
  <c r="T515" i="52"/>
  <c r="V515" i="52" s="1"/>
  <c r="S194" i="52"/>
  <c r="U194" i="52" s="1"/>
  <c r="T279" i="52"/>
  <c r="V279" i="52" s="1"/>
  <c r="T353" i="52"/>
  <c r="V353" i="52" s="1"/>
  <c r="S477" i="52"/>
  <c r="U477" i="52" s="1"/>
  <c r="S478" i="52"/>
  <c r="U478" i="52" s="1"/>
  <c r="S512" i="52"/>
  <c r="U512" i="52" s="1"/>
  <c r="S515" i="52"/>
  <c r="U515" i="52" s="1"/>
  <c r="S46" i="52"/>
  <c r="U46" i="52" s="1"/>
  <c r="S59" i="52"/>
  <c r="U59" i="52" s="1"/>
  <c r="T70" i="52"/>
  <c r="V70" i="52" s="1"/>
  <c r="S193" i="52"/>
  <c r="U193" i="52" s="1"/>
  <c r="T264" i="52"/>
  <c r="V264" i="52" s="1"/>
  <c r="S352" i="52"/>
  <c r="U352" i="52" s="1"/>
  <c r="S397" i="52"/>
  <c r="U397" i="52" s="1"/>
  <c r="T402" i="52"/>
  <c r="V402" i="52" s="1"/>
  <c r="T403" i="52"/>
  <c r="V403" i="52" s="1"/>
  <c r="S409" i="52"/>
  <c r="U409" i="52" s="1"/>
  <c r="S416" i="52"/>
  <c r="U416" i="52" s="1"/>
  <c r="T491" i="52"/>
  <c r="V491" i="52" s="1"/>
  <c r="T492" i="52"/>
  <c r="V492" i="52" s="1"/>
  <c r="S493" i="52"/>
  <c r="U493" i="52" s="1"/>
  <c r="T494" i="52"/>
  <c r="V494" i="52" s="1"/>
  <c r="T510" i="52"/>
  <c r="V510" i="52" s="1"/>
  <c r="S516" i="52"/>
  <c r="U516" i="52" s="1"/>
  <c r="T409" i="52"/>
  <c r="V409" i="52" s="1"/>
  <c r="T489" i="52"/>
  <c r="V489" i="52" s="1"/>
  <c r="S32" i="52"/>
  <c r="U32" i="52" s="1"/>
  <c r="T45" i="52"/>
  <c r="V45" i="52" s="1"/>
  <c r="S61" i="52"/>
  <c r="U61" i="52" s="1"/>
  <c r="S145" i="52"/>
  <c r="U145" i="52" s="1"/>
  <c r="T187" i="52"/>
  <c r="V187" i="52" s="1"/>
  <c r="T193" i="52"/>
  <c r="V193" i="52" s="1"/>
  <c r="T243" i="52"/>
  <c r="V243" i="52" s="1"/>
  <c r="T263" i="52"/>
  <c r="V263" i="52" s="1"/>
  <c r="T283" i="52"/>
  <c r="V283" i="52" s="1"/>
  <c r="T332" i="52"/>
  <c r="V332" i="52" s="1"/>
  <c r="T352" i="52"/>
  <c r="V352" i="52" s="1"/>
  <c r="T397" i="52"/>
  <c r="V397" i="52" s="1"/>
  <c r="S398" i="52"/>
  <c r="U398" i="52" s="1"/>
  <c r="S404" i="52"/>
  <c r="U404" i="52" s="1"/>
  <c r="S410" i="52"/>
  <c r="U410" i="52" s="1"/>
  <c r="S415" i="52"/>
  <c r="U415" i="52" s="1"/>
  <c r="T466" i="52"/>
  <c r="V466" i="52" s="1"/>
  <c r="S467" i="52"/>
  <c r="U467" i="52" s="1"/>
  <c r="T405" i="52"/>
  <c r="V405" i="52" s="1"/>
  <c r="S140" i="52"/>
  <c r="U140" i="52" s="1"/>
  <c r="T145" i="52"/>
  <c r="V145" i="52" s="1"/>
  <c r="S241" i="52"/>
  <c r="U241" i="52" s="1"/>
  <c r="T302" i="52"/>
  <c r="V302" i="52" s="1"/>
  <c r="S351" i="52"/>
  <c r="U351" i="52" s="1"/>
  <c r="T398" i="52"/>
  <c r="V398" i="52" s="1"/>
  <c r="S400" i="52"/>
  <c r="U400" i="52" s="1"/>
  <c r="T404" i="52"/>
  <c r="V404" i="52" s="1"/>
  <c r="T410" i="52"/>
  <c r="V410" i="52" s="1"/>
  <c r="T435" i="52"/>
  <c r="V435" i="52" s="1"/>
  <c r="T467" i="52"/>
  <c r="V467" i="52" s="1"/>
  <c r="S470" i="52"/>
  <c r="U470" i="52" s="1"/>
  <c r="S471" i="52"/>
  <c r="U471" i="52" s="1"/>
  <c r="T31" i="52"/>
  <c r="V31" i="52" s="1"/>
  <c r="T140" i="52"/>
  <c r="V140" i="52" s="1"/>
  <c r="T236" i="52"/>
  <c r="V236" i="52" s="1"/>
  <c r="S240" i="52"/>
  <c r="U240" i="52" s="1"/>
  <c r="T241" i="52"/>
  <c r="V241" i="52" s="1"/>
  <c r="S242" i="52"/>
  <c r="U242" i="52" s="1"/>
  <c r="S331" i="52"/>
  <c r="U331" i="52" s="1"/>
  <c r="S392" i="52"/>
  <c r="U392" i="52" s="1"/>
  <c r="T399" i="52"/>
  <c r="V399" i="52" s="1"/>
  <c r="T468" i="52"/>
  <c r="V468" i="52" s="1"/>
  <c r="S469" i="52"/>
  <c r="U469" i="52" s="1"/>
  <c r="T470" i="52"/>
  <c r="V470" i="52" s="1"/>
  <c r="T506" i="52"/>
  <c r="V506" i="52" s="1"/>
  <c r="S507" i="52"/>
  <c r="U507" i="52" s="1"/>
  <c r="S29" i="52"/>
  <c r="U29" i="52" s="1"/>
  <c r="T30" i="52"/>
  <c r="V30" i="52" s="1"/>
  <c r="S33" i="52"/>
  <c r="U33" i="52" s="1"/>
  <c r="S34" i="52"/>
  <c r="U34" i="52" s="1"/>
  <c r="AE11" i="52"/>
  <c r="AF11" i="52"/>
  <c r="H118" i="45"/>
  <c r="AK11" i="52"/>
  <c r="H92" i="45"/>
  <c r="H137" i="45"/>
  <c r="H20" i="45"/>
  <c r="H63" i="45"/>
  <c r="H130" i="45"/>
  <c r="S11" i="52"/>
  <c r="T11" i="52"/>
  <c r="V11" i="52" s="1"/>
  <c r="H300" i="45"/>
  <c r="H279" i="45"/>
  <c r="H216" i="45"/>
  <c r="H198" i="45"/>
  <c r="H189" i="45"/>
  <c r="H174" i="45"/>
  <c r="H131" i="45"/>
  <c r="H129" i="45"/>
  <c r="H94" i="45"/>
  <c r="H58" i="45"/>
  <c r="H468" i="45"/>
  <c r="H344" i="45"/>
  <c r="H284" i="45"/>
  <c r="H126" i="45"/>
  <c r="H119" i="45"/>
  <c r="H109" i="45"/>
  <c r="H101" i="45"/>
  <c r="H308" i="45"/>
  <c r="H287" i="45"/>
  <c r="H268" i="45"/>
  <c r="H240" i="45"/>
  <c r="H194" i="45"/>
  <c r="H186" i="45"/>
  <c r="H169" i="45"/>
  <c r="H446" i="45"/>
  <c r="H296" i="45"/>
  <c r="H230" i="45"/>
  <c r="H223" i="45"/>
  <c r="H197" i="45"/>
  <c r="H191" i="45"/>
  <c r="H176" i="45"/>
  <c r="H140" i="45"/>
  <c r="H117" i="45"/>
  <c r="H86" i="45"/>
  <c r="H237" i="45"/>
  <c r="H158" i="45"/>
  <c r="H291" i="45"/>
  <c r="H218" i="45"/>
  <c r="H333" i="45"/>
  <c r="H295" i="45"/>
  <c r="H225" i="45"/>
  <c r="H220" i="45"/>
  <c r="H162" i="45"/>
  <c r="H78" i="45"/>
  <c r="H52" i="45"/>
  <c r="H294" i="45"/>
  <c r="H285" i="45"/>
  <c r="H281" i="45"/>
  <c r="H270" i="45"/>
  <c r="H241" i="45"/>
  <c r="H236" i="45"/>
  <c r="H190" i="45"/>
  <c r="H182" i="45"/>
  <c r="H175" i="45"/>
  <c r="H157" i="45"/>
  <c r="H132" i="45"/>
  <c r="H106" i="45"/>
  <c r="H102" i="45"/>
  <c r="H74" i="45"/>
  <c r="H57" i="45"/>
  <c r="H364" i="45"/>
  <c r="H177" i="45"/>
  <c r="H172" i="45"/>
  <c r="H116" i="45"/>
  <c r="H98" i="45"/>
  <c r="H87" i="45"/>
  <c r="H289" i="45"/>
  <c r="H254" i="45"/>
  <c r="H159" i="45"/>
  <c r="H134" i="45"/>
  <c r="H67" i="45"/>
  <c r="AH525" i="52"/>
  <c r="AJ525" i="52" s="1"/>
  <c r="AI526" i="52"/>
  <c r="AK526" i="52" s="1"/>
  <c r="AI525" i="52"/>
  <c r="AK525" i="52" s="1"/>
  <c r="AH11" i="52"/>
  <c r="H122" i="45"/>
  <c r="H179" i="45"/>
  <c r="H121" i="45"/>
  <c r="H166" i="45"/>
  <c r="H97" i="45"/>
  <c r="H227" i="45"/>
  <c r="H48" i="45"/>
  <c r="H59" i="45"/>
  <c r="H84" i="45"/>
  <c r="H164" i="45"/>
  <c r="H19" i="45"/>
  <c r="H71" i="45"/>
  <c r="H12" i="45"/>
  <c r="H104" i="45"/>
  <c r="H110" i="45"/>
  <c r="AC526" i="52"/>
  <c r="AE526" i="52" s="1"/>
  <c r="H80" i="45"/>
  <c r="H293" i="45"/>
  <c r="Z11" i="52"/>
  <c r="H49" i="45"/>
  <c r="H138" i="45"/>
  <c r="AD525" i="52"/>
  <c r="AF525" i="52" s="1"/>
  <c r="Y526" i="52"/>
  <c r="AA526" i="52" s="1"/>
  <c r="X526" i="52"/>
  <c r="Z526" i="52" s="1"/>
  <c r="H461" i="45"/>
  <c r="H457" i="45"/>
  <c r="Y525" i="52"/>
  <c r="AA525" i="52" s="1"/>
  <c r="X525" i="52"/>
  <c r="Z525" i="52" s="1"/>
  <c r="H437" i="45"/>
  <c r="H435" i="45"/>
  <c r="H320" i="45"/>
  <c r="H265" i="45"/>
  <c r="H238" i="45"/>
  <c r="H201" i="45"/>
  <c r="H202" i="45"/>
  <c r="AD526" i="52"/>
  <c r="AF526" i="52" s="1"/>
  <c r="H302" i="45"/>
  <c r="H264" i="45"/>
  <c r="AH526" i="52"/>
  <c r="AJ526" i="52" s="1"/>
  <c r="H62" i="45"/>
  <c r="H96" i="45"/>
  <c r="H123" i="45"/>
  <c r="H269" i="45"/>
  <c r="H165" i="45"/>
  <c r="H133" i="45"/>
  <c r="H113" i="45"/>
  <c r="H135" i="45"/>
  <c r="H17" i="45"/>
  <c r="H55" i="45"/>
  <c r="H72" i="45"/>
  <c r="H88" i="45"/>
  <c r="H21" i="45"/>
  <c r="H60" i="45"/>
  <c r="H91" i="45"/>
  <c r="H124" i="45"/>
  <c r="H178" i="45"/>
  <c r="H250" i="45"/>
  <c r="T525" i="52"/>
  <c r="V525" i="52" s="1"/>
  <c r="S525" i="52"/>
  <c r="U525" i="52" s="1"/>
  <c r="T526" i="52"/>
  <c r="V526" i="52" s="1"/>
  <c r="S526" i="52"/>
  <c r="U526" i="52" s="1"/>
  <c r="H44" i="45"/>
  <c r="H93" i="45"/>
  <c r="H292" i="45"/>
  <c r="H45" i="45"/>
  <c r="H112" i="45"/>
  <c r="H235" i="45"/>
  <c r="H47" i="45"/>
  <c r="H343" i="45"/>
  <c r="AC525" i="52"/>
  <c r="AE525" i="52" s="1"/>
  <c r="H128" i="45"/>
  <c r="H83" i="45"/>
  <c r="H85" i="45"/>
  <c r="H29" i="45"/>
  <c r="H251" i="45"/>
  <c r="H11" i="45"/>
  <c r="H77" i="45"/>
  <c r="H222" i="45"/>
  <c r="H66" i="45"/>
  <c r="H95" i="45"/>
  <c r="H449" i="45"/>
  <c r="H13" i="45"/>
  <c r="H180" i="45"/>
  <c r="H465" i="45"/>
  <c r="BR12" i="45"/>
  <c r="BR13" i="45"/>
  <c r="BR14" i="45"/>
  <c r="BR15" i="45"/>
  <c r="BR16" i="45"/>
  <c r="BR17" i="45"/>
  <c r="BR18" i="45"/>
  <c r="BR19" i="45"/>
  <c r="BR20" i="45"/>
  <c r="BR21" i="45"/>
  <c r="BR29" i="45"/>
  <c r="BR43" i="45"/>
  <c r="BR44" i="45"/>
  <c r="BR45" i="45"/>
  <c r="BR47" i="45"/>
  <c r="BR48" i="45"/>
  <c r="BR49" i="45"/>
  <c r="BR51" i="45"/>
  <c r="BR52" i="45"/>
  <c r="BR53" i="45"/>
  <c r="BR54" i="45"/>
  <c r="BR55" i="45"/>
  <c r="BR56" i="45"/>
  <c r="BR57" i="45"/>
  <c r="BR58" i="45"/>
  <c r="BR59" i="45"/>
  <c r="BR60" i="45"/>
  <c r="BR61" i="45"/>
  <c r="BR62" i="45"/>
  <c r="BR63" i="45"/>
  <c r="BR64" i="45"/>
  <c r="BR65" i="45"/>
  <c r="BR66" i="45"/>
  <c r="BR67" i="45"/>
  <c r="BR68" i="45"/>
  <c r="BR71" i="45"/>
  <c r="BR72" i="45"/>
  <c r="BR73" i="45"/>
  <c r="BR74" i="45"/>
  <c r="BR75" i="45"/>
  <c r="BR76" i="45"/>
  <c r="BR77" i="45"/>
  <c r="BR78" i="45"/>
  <c r="BR79" i="45"/>
  <c r="BR80" i="45"/>
  <c r="BR81" i="45"/>
  <c r="BR82" i="45"/>
  <c r="BR83" i="45"/>
  <c r="BR84" i="45"/>
  <c r="BR85" i="45"/>
  <c r="BR86" i="45"/>
  <c r="BR87" i="45"/>
  <c r="BR88" i="45"/>
  <c r="BR89" i="45"/>
  <c r="BR90" i="45"/>
  <c r="BR91" i="45"/>
  <c r="BR92" i="45"/>
  <c r="BR93" i="45"/>
  <c r="BR94" i="45"/>
  <c r="BR95" i="45"/>
  <c r="BR96" i="45"/>
  <c r="BR97" i="45"/>
  <c r="BR98" i="45"/>
  <c r="BR99" i="45"/>
  <c r="BR101" i="45"/>
  <c r="BR102" i="45"/>
  <c r="BR104" i="45"/>
  <c r="BR105" i="45"/>
  <c r="BR106" i="45"/>
  <c r="BR107" i="45"/>
  <c r="BR108" i="45"/>
  <c r="BR109" i="45"/>
  <c r="BR110" i="45"/>
  <c r="BR111" i="45"/>
  <c r="BR112" i="45"/>
  <c r="BR113" i="45"/>
  <c r="BR114" i="45"/>
  <c r="BR115" i="45"/>
  <c r="BR116" i="45"/>
  <c r="BR117" i="45"/>
  <c r="BR118" i="45"/>
  <c r="BR119" i="45"/>
  <c r="BR120" i="45"/>
  <c r="BR121" i="45"/>
  <c r="BR122" i="45"/>
  <c r="BR123" i="45"/>
  <c r="BR124" i="45"/>
  <c r="BR125" i="45"/>
  <c r="BR126" i="45"/>
  <c r="BR127" i="45"/>
  <c r="BR128" i="45"/>
  <c r="BR129" i="45"/>
  <c r="BR130" i="45"/>
  <c r="BR131" i="45"/>
  <c r="BR132" i="45"/>
  <c r="BR133" i="45"/>
  <c r="BR134" i="45"/>
  <c r="BR135" i="45"/>
  <c r="BR136" i="45"/>
  <c r="BR137" i="45"/>
  <c r="BR138" i="45"/>
  <c r="BR139" i="45"/>
  <c r="BR140" i="45"/>
  <c r="BR155" i="45"/>
  <c r="BR157" i="45"/>
  <c r="BR158" i="45"/>
  <c r="BR159" i="45"/>
  <c r="BR162" i="45"/>
  <c r="BR164" i="45"/>
  <c r="BR165" i="45"/>
  <c r="BR166" i="45"/>
  <c r="BR167" i="45"/>
  <c r="BR168" i="45"/>
  <c r="BR169" i="45"/>
  <c r="BR170" i="45"/>
  <c r="BR172" i="45"/>
  <c r="BR174" i="45"/>
  <c r="BR175" i="45"/>
  <c r="BR176" i="45"/>
  <c r="BR177" i="45"/>
  <c r="BR178" i="45"/>
  <c r="BR179" i="45"/>
  <c r="BR180" i="45"/>
  <c r="BR182" i="45"/>
  <c r="BR183" i="45"/>
  <c r="BR184" i="45"/>
  <c r="BR185" i="45"/>
  <c r="BR186" i="45"/>
  <c r="BR187" i="45"/>
  <c r="BR188" i="45"/>
  <c r="BR189" i="45"/>
  <c r="BR190" i="45"/>
  <c r="BR191" i="45"/>
  <c r="BR192" i="45"/>
  <c r="BR193" i="45"/>
  <c r="BR194" i="45"/>
  <c r="BR195" i="45"/>
  <c r="BR197" i="45"/>
  <c r="BR198" i="45"/>
  <c r="BR199" i="45"/>
  <c r="BR200" i="45"/>
  <c r="BR201" i="45"/>
  <c r="BR202" i="45"/>
  <c r="BR212" i="45"/>
  <c r="BR216" i="45"/>
  <c r="BR217" i="45"/>
  <c r="BR218" i="45"/>
  <c r="BR219" i="45"/>
  <c r="BR220" i="45"/>
  <c r="BR221" i="45"/>
  <c r="BR222" i="45"/>
  <c r="BR223" i="45"/>
  <c r="BR224" i="45"/>
  <c r="BR225" i="45"/>
  <c r="BR226" i="45"/>
  <c r="BR227" i="45"/>
  <c r="BR228" i="45"/>
  <c r="BR229" i="45"/>
  <c r="BR230" i="45"/>
  <c r="BR231" i="45"/>
  <c r="BR232" i="45"/>
  <c r="BR233" i="45"/>
  <c r="BR234" i="45"/>
  <c r="BR235" i="45"/>
  <c r="BR236" i="45"/>
  <c r="BR237" i="45"/>
  <c r="BR238" i="45"/>
  <c r="BR239" i="45"/>
  <c r="BR240" i="45"/>
  <c r="BR241" i="45"/>
  <c r="BR242" i="45"/>
  <c r="BR243" i="45"/>
  <c r="BR249" i="45"/>
  <c r="BR250" i="45"/>
  <c r="BR251" i="45"/>
  <c r="BR252" i="45"/>
  <c r="BR253" i="45"/>
  <c r="BR254" i="45"/>
  <c r="BR255" i="45"/>
  <c r="BR256" i="45"/>
  <c r="BR257" i="45"/>
  <c r="BR258" i="45"/>
  <c r="BR259" i="45"/>
  <c r="BR260" i="45"/>
  <c r="BR261" i="45"/>
  <c r="BR263" i="45"/>
  <c r="BR264" i="45"/>
  <c r="BR265" i="45"/>
  <c r="BR266" i="45"/>
  <c r="BR267" i="45"/>
  <c r="BR268" i="45"/>
  <c r="BR269" i="45"/>
  <c r="BR270" i="45"/>
  <c r="BR271" i="45"/>
  <c r="BR272" i="45"/>
  <c r="BR273" i="45"/>
  <c r="BR274" i="45"/>
  <c r="BR275" i="45"/>
  <c r="BR276" i="45"/>
  <c r="BR277" i="45"/>
  <c r="BR278" i="45"/>
  <c r="BR279" i="45"/>
  <c r="BR280" i="45"/>
  <c r="BR281" i="45"/>
  <c r="BR282" i="45"/>
  <c r="BR283" i="45"/>
  <c r="BR284" i="45"/>
  <c r="BR285" i="45"/>
  <c r="BR286" i="45"/>
  <c r="BR287" i="45"/>
  <c r="BR288" i="45"/>
  <c r="BR289" i="45"/>
  <c r="BR290" i="45"/>
  <c r="BR291" i="45"/>
  <c r="BR292" i="45"/>
  <c r="BR293" i="45"/>
  <c r="BR294" i="45"/>
  <c r="BR295" i="45"/>
  <c r="BR296" i="45"/>
  <c r="BR297" i="45"/>
  <c r="BR298" i="45"/>
  <c r="BR299" i="45"/>
  <c r="BR300" i="45"/>
  <c r="BR301" i="45"/>
  <c r="BR302" i="45"/>
  <c r="BR303" i="45"/>
  <c r="BR304" i="45"/>
  <c r="BR305" i="45"/>
  <c r="BR306" i="45"/>
  <c r="BR307" i="45"/>
  <c r="BR308" i="45"/>
  <c r="BR309" i="45"/>
  <c r="BR315" i="45"/>
  <c r="BR320" i="45"/>
  <c r="BR324" i="45"/>
  <c r="BR325" i="45"/>
  <c r="BR326" i="45"/>
  <c r="BR327" i="45"/>
  <c r="BR333" i="45"/>
  <c r="BR334" i="45"/>
  <c r="BR335" i="45"/>
  <c r="BR336" i="45"/>
  <c r="BR343" i="45"/>
  <c r="BR344" i="45"/>
  <c r="BR345" i="45"/>
  <c r="BR364" i="45"/>
  <c r="BR383" i="45"/>
  <c r="BR408" i="45"/>
  <c r="BR417" i="45"/>
  <c r="BR434" i="45"/>
  <c r="BR435" i="45"/>
  <c r="BR436" i="45"/>
  <c r="BR437" i="45"/>
  <c r="BR446" i="45"/>
  <c r="BR449" i="45"/>
  <c r="BR450" i="45"/>
  <c r="BR451" i="45"/>
  <c r="BR457" i="45"/>
  <c r="BR460" i="45"/>
  <c r="BR461" i="45"/>
  <c r="BR462" i="45"/>
  <c r="BR463" i="45"/>
  <c r="BR464" i="45"/>
  <c r="BR465" i="45"/>
  <c r="BR467" i="45"/>
  <c r="BR468" i="45"/>
  <c r="BR12" i="47"/>
  <c r="BR13" i="47"/>
  <c r="BR14" i="47"/>
  <c r="BR15" i="47"/>
  <c r="BR16" i="47"/>
  <c r="BR17" i="47"/>
  <c r="BR18" i="47"/>
  <c r="BR19" i="47"/>
  <c r="BR20" i="47"/>
  <c r="BR21" i="47"/>
  <c r="BR29" i="47"/>
  <c r="BR43" i="47"/>
  <c r="BR44" i="47"/>
  <c r="BR45" i="47"/>
  <c r="BR47" i="47"/>
  <c r="BR48" i="47"/>
  <c r="BR49" i="47"/>
  <c r="BR51" i="47"/>
  <c r="BR52" i="47"/>
  <c r="BR53" i="47"/>
  <c r="BR54" i="47"/>
  <c r="BR55" i="47"/>
  <c r="BR56" i="47"/>
  <c r="BR57" i="47"/>
  <c r="BR58" i="47"/>
  <c r="BR59" i="47"/>
  <c r="BR60" i="47"/>
  <c r="BR61" i="47"/>
  <c r="BR62" i="47"/>
  <c r="BR63" i="47"/>
  <c r="BR64" i="47"/>
  <c r="BR65" i="47"/>
  <c r="BR66" i="47"/>
  <c r="BR67" i="47"/>
  <c r="BR68" i="47"/>
  <c r="BR71" i="47"/>
  <c r="BR72" i="47"/>
  <c r="BR73" i="47"/>
  <c r="BR74" i="47"/>
  <c r="BR75" i="47"/>
  <c r="BR76" i="47"/>
  <c r="BR77" i="47"/>
  <c r="BR78" i="47"/>
  <c r="BR79" i="47"/>
  <c r="BR80" i="47"/>
  <c r="BR81" i="47"/>
  <c r="BR82" i="47"/>
  <c r="BR83" i="47"/>
  <c r="BR84" i="47"/>
  <c r="BR85" i="47"/>
  <c r="BR86" i="47"/>
  <c r="BR87" i="47"/>
  <c r="BR88" i="47"/>
  <c r="BR89" i="47"/>
  <c r="BR90" i="47"/>
  <c r="BR91" i="47"/>
  <c r="BR92" i="47"/>
  <c r="BR93" i="47"/>
  <c r="BR94" i="47"/>
  <c r="BR95" i="47"/>
  <c r="BR96" i="47"/>
  <c r="BR97" i="47"/>
  <c r="BR98" i="47"/>
  <c r="BR99" i="47"/>
  <c r="BR101" i="47"/>
  <c r="BR102" i="47"/>
  <c r="BR104" i="47"/>
  <c r="BR105" i="47"/>
  <c r="BR106" i="47"/>
  <c r="BR107" i="47"/>
  <c r="BR108" i="47"/>
  <c r="BR109" i="47"/>
  <c r="BR110" i="47"/>
  <c r="BR111" i="47"/>
  <c r="BR112" i="47"/>
  <c r="BR113" i="47"/>
  <c r="BR114" i="47"/>
  <c r="BR115" i="47"/>
  <c r="BR116" i="47"/>
  <c r="BR117" i="47"/>
  <c r="BR118" i="47"/>
  <c r="BR119" i="47"/>
  <c r="BR120" i="47"/>
  <c r="BR121" i="47"/>
  <c r="BR122" i="47"/>
  <c r="BR123" i="47"/>
  <c r="BR124" i="47"/>
  <c r="BR125" i="47"/>
  <c r="BR126" i="47"/>
  <c r="BR127" i="47"/>
  <c r="BR128" i="47"/>
  <c r="BR129" i="47"/>
  <c r="BR130" i="47"/>
  <c r="BR131" i="47"/>
  <c r="BR132" i="47"/>
  <c r="BR133" i="47"/>
  <c r="BR134" i="47"/>
  <c r="BR135" i="47"/>
  <c r="BR136" i="47"/>
  <c r="BR137" i="47"/>
  <c r="BR138" i="47"/>
  <c r="BR139" i="47"/>
  <c r="BR140" i="47"/>
  <c r="BR155" i="47"/>
  <c r="BR157" i="47"/>
  <c r="BR158" i="47"/>
  <c r="BR159" i="47"/>
  <c r="BR162" i="47"/>
  <c r="BR164" i="47"/>
  <c r="BR165" i="47"/>
  <c r="BR166" i="47"/>
  <c r="BR167" i="47"/>
  <c r="BR168" i="47"/>
  <c r="BR169" i="47"/>
  <c r="BR170" i="47"/>
  <c r="BR172" i="47"/>
  <c r="BR174" i="47"/>
  <c r="BR175" i="47"/>
  <c r="BR176" i="47"/>
  <c r="BR177" i="47"/>
  <c r="BR178" i="47"/>
  <c r="BR179" i="47"/>
  <c r="BR180" i="47"/>
  <c r="BR182" i="47"/>
  <c r="BR183" i="47"/>
  <c r="BR184" i="47"/>
  <c r="BR185" i="47"/>
  <c r="BR186" i="47"/>
  <c r="BR187" i="47"/>
  <c r="BR188" i="47"/>
  <c r="BR189" i="47"/>
  <c r="BR190" i="47"/>
  <c r="BR191" i="47"/>
  <c r="BR192" i="47"/>
  <c r="BR193" i="47"/>
  <c r="BR194" i="47"/>
  <c r="BR195" i="47"/>
  <c r="BR197" i="47"/>
  <c r="BR198" i="47"/>
  <c r="BR199" i="47"/>
  <c r="BR200" i="47"/>
  <c r="BR201" i="47"/>
  <c r="BR202" i="47"/>
  <c r="BR212" i="47"/>
  <c r="BR216" i="47"/>
  <c r="BR217" i="47"/>
  <c r="BR218" i="47"/>
  <c r="BR219" i="47"/>
  <c r="BR220" i="47"/>
  <c r="BR221" i="47"/>
  <c r="BR222" i="47"/>
  <c r="BR223" i="47"/>
  <c r="BR224" i="47"/>
  <c r="BR225" i="47"/>
  <c r="BR226" i="47"/>
  <c r="BR227" i="47"/>
  <c r="BR228" i="47"/>
  <c r="BR229" i="47"/>
  <c r="BR230" i="47"/>
  <c r="BR231" i="47"/>
  <c r="BR232" i="47"/>
  <c r="BR233" i="47"/>
  <c r="BR234" i="47"/>
  <c r="BR235" i="47"/>
  <c r="BR236" i="47"/>
  <c r="BR237" i="47"/>
  <c r="BR238" i="47"/>
  <c r="BR239" i="47"/>
  <c r="BR240" i="47"/>
  <c r="BR241" i="47"/>
  <c r="BR242" i="47"/>
  <c r="BR243" i="47"/>
  <c r="BR249" i="47"/>
  <c r="BR250" i="47"/>
  <c r="BR251" i="47"/>
  <c r="BR252" i="47"/>
  <c r="BR253" i="47"/>
  <c r="BR254" i="47"/>
  <c r="BR255" i="47"/>
  <c r="BR256" i="47"/>
  <c r="BR257" i="47"/>
  <c r="BR258" i="47"/>
  <c r="BR259" i="47"/>
  <c r="BR260" i="47"/>
  <c r="BR261" i="47"/>
  <c r="BR263" i="47"/>
  <c r="BR264" i="47"/>
  <c r="BR265" i="47"/>
  <c r="BR266" i="47"/>
  <c r="BR267" i="47"/>
  <c r="BR268" i="47"/>
  <c r="BR269" i="47"/>
  <c r="BR270" i="47"/>
  <c r="BR271" i="47"/>
  <c r="BR272" i="47"/>
  <c r="BR273" i="47"/>
  <c r="BR274" i="47"/>
  <c r="BR275" i="47"/>
  <c r="BR276" i="47"/>
  <c r="BR277" i="47"/>
  <c r="BR278" i="47"/>
  <c r="BR279" i="47"/>
  <c r="BR280" i="47"/>
  <c r="BR281" i="47"/>
  <c r="BR282" i="47"/>
  <c r="BR283" i="47"/>
  <c r="BR284" i="47"/>
  <c r="BR285" i="47"/>
  <c r="BR286" i="47"/>
  <c r="BR287" i="47"/>
  <c r="BR288" i="47"/>
  <c r="BR289" i="47"/>
  <c r="BR290" i="47"/>
  <c r="BR291" i="47"/>
  <c r="BR292" i="47"/>
  <c r="BR293" i="47"/>
  <c r="BR294" i="47"/>
  <c r="BR295" i="47"/>
  <c r="BR296" i="47"/>
  <c r="BR297" i="47"/>
  <c r="BR298" i="47"/>
  <c r="BR299" i="47"/>
  <c r="BR300" i="47"/>
  <c r="BR301" i="47"/>
  <c r="BR302" i="47"/>
  <c r="BR303" i="47"/>
  <c r="BR304" i="47"/>
  <c r="BR305" i="47"/>
  <c r="BR306" i="47"/>
  <c r="BR307" i="47"/>
  <c r="BR308" i="47"/>
  <c r="BR309" i="47"/>
  <c r="BR315" i="47"/>
  <c r="BR320" i="47"/>
  <c r="BR324" i="47"/>
  <c r="BR325" i="47"/>
  <c r="BR326" i="47"/>
  <c r="BR327" i="47"/>
  <c r="BR333" i="47"/>
  <c r="BR334" i="47"/>
  <c r="BR335" i="47"/>
  <c r="BR336" i="47"/>
  <c r="BR343" i="47"/>
  <c r="BR344" i="47"/>
  <c r="BR345" i="47"/>
  <c r="BR364" i="47"/>
  <c r="BR383" i="47"/>
  <c r="BR408" i="47"/>
  <c r="BR417" i="47"/>
  <c r="BR434" i="47"/>
  <c r="BR435" i="47"/>
  <c r="BR436" i="47"/>
  <c r="BR437" i="47"/>
  <c r="BR446" i="47"/>
  <c r="BR449" i="47"/>
  <c r="BR450" i="47"/>
  <c r="BR451" i="47"/>
  <c r="BR457" i="47"/>
  <c r="BR460" i="47"/>
  <c r="BR461" i="47"/>
  <c r="BR462" i="47"/>
  <c r="BR463" i="47"/>
  <c r="BR464" i="47"/>
  <c r="BR465" i="47"/>
  <c r="BR467" i="47"/>
  <c r="BR468" i="47"/>
  <c r="BR12" i="49"/>
  <c r="BR13" i="49"/>
  <c r="BR14" i="49"/>
  <c r="BR15" i="49"/>
  <c r="BR16" i="49"/>
  <c r="BR17" i="49"/>
  <c r="BR18" i="49"/>
  <c r="BR19" i="49"/>
  <c r="BR20" i="49"/>
  <c r="BR21" i="49"/>
  <c r="BR29" i="49"/>
  <c r="BR43" i="49"/>
  <c r="BR44" i="49"/>
  <c r="BR45" i="49"/>
  <c r="BR47" i="49"/>
  <c r="BR48" i="49"/>
  <c r="BR49" i="49"/>
  <c r="BR51" i="49"/>
  <c r="BR52" i="49"/>
  <c r="BR53" i="49"/>
  <c r="BR54" i="49"/>
  <c r="BR55" i="49"/>
  <c r="BR56" i="49"/>
  <c r="BR57" i="49"/>
  <c r="BR58" i="49"/>
  <c r="BR59" i="49"/>
  <c r="BR60" i="49"/>
  <c r="BR61" i="49"/>
  <c r="BR62" i="49"/>
  <c r="BR63" i="49"/>
  <c r="BR64" i="49"/>
  <c r="BR65" i="49"/>
  <c r="BR66" i="49"/>
  <c r="BR67" i="49"/>
  <c r="BR68" i="49"/>
  <c r="BR71" i="49"/>
  <c r="BR72" i="49"/>
  <c r="BR73" i="49"/>
  <c r="BR74" i="49"/>
  <c r="BR75" i="49"/>
  <c r="BR76" i="49"/>
  <c r="BR77" i="49"/>
  <c r="BR78" i="49"/>
  <c r="BR79" i="49"/>
  <c r="BR80" i="49"/>
  <c r="BR81" i="49"/>
  <c r="BR82" i="49"/>
  <c r="BR83" i="49"/>
  <c r="BR84" i="49"/>
  <c r="BR85" i="49"/>
  <c r="BR86" i="49"/>
  <c r="BR87" i="49"/>
  <c r="BR88" i="49"/>
  <c r="BR89" i="49"/>
  <c r="BR90" i="49"/>
  <c r="BR91" i="49"/>
  <c r="BR92" i="49"/>
  <c r="BR93" i="49"/>
  <c r="BR94" i="49"/>
  <c r="BR95" i="49"/>
  <c r="BR96" i="49"/>
  <c r="BR97" i="49"/>
  <c r="BR98" i="49"/>
  <c r="BR99" i="49"/>
  <c r="BR101" i="49"/>
  <c r="BR102" i="49"/>
  <c r="BR104" i="49"/>
  <c r="BR105" i="49"/>
  <c r="BR106" i="49"/>
  <c r="BR107" i="49"/>
  <c r="BR108" i="49"/>
  <c r="BR109" i="49"/>
  <c r="BR110" i="49"/>
  <c r="BR111" i="49"/>
  <c r="BR112" i="49"/>
  <c r="BR113" i="49"/>
  <c r="BR114" i="49"/>
  <c r="BR115" i="49"/>
  <c r="BR116" i="49"/>
  <c r="BR117" i="49"/>
  <c r="BR118" i="49"/>
  <c r="BR119" i="49"/>
  <c r="BR120" i="49"/>
  <c r="BR121" i="49"/>
  <c r="BR122" i="49"/>
  <c r="BR123" i="49"/>
  <c r="BR124" i="49"/>
  <c r="BR125" i="49"/>
  <c r="BR126" i="49"/>
  <c r="BR127" i="49"/>
  <c r="BR128" i="49"/>
  <c r="BR129" i="49"/>
  <c r="BR130" i="49"/>
  <c r="BR131" i="49"/>
  <c r="BR132" i="49"/>
  <c r="BR133" i="49"/>
  <c r="BR134" i="49"/>
  <c r="BR135" i="49"/>
  <c r="BR136" i="49"/>
  <c r="BR137" i="49"/>
  <c r="BR138" i="49"/>
  <c r="BR139" i="49"/>
  <c r="BR140" i="49"/>
  <c r="BR155" i="49"/>
  <c r="BR157" i="49"/>
  <c r="BR158" i="49"/>
  <c r="BR159" i="49"/>
  <c r="BR162" i="49"/>
  <c r="BR164" i="49"/>
  <c r="BR165" i="49"/>
  <c r="BR166" i="49"/>
  <c r="BR167" i="49"/>
  <c r="BR168" i="49"/>
  <c r="BR169" i="49"/>
  <c r="BR170" i="49"/>
  <c r="BR172" i="49"/>
  <c r="BR174" i="49"/>
  <c r="BR175" i="49"/>
  <c r="BR176" i="49"/>
  <c r="BR177" i="49"/>
  <c r="BR178" i="49"/>
  <c r="BR179" i="49"/>
  <c r="BR180" i="49"/>
  <c r="BR182" i="49"/>
  <c r="BR183" i="49"/>
  <c r="BR184" i="49"/>
  <c r="BR185" i="49"/>
  <c r="BR186" i="49"/>
  <c r="BR187" i="49"/>
  <c r="BR188" i="49"/>
  <c r="BR189" i="49"/>
  <c r="BR190" i="49"/>
  <c r="BR191" i="49"/>
  <c r="BR192" i="49"/>
  <c r="BR193" i="49"/>
  <c r="BR194" i="49"/>
  <c r="BR195" i="49"/>
  <c r="BR197" i="49"/>
  <c r="BR198" i="49"/>
  <c r="BR199" i="49"/>
  <c r="BR200" i="49"/>
  <c r="BR201" i="49"/>
  <c r="BR202" i="49"/>
  <c r="BR212" i="49"/>
  <c r="BR216" i="49"/>
  <c r="BR217" i="49"/>
  <c r="BR218" i="49"/>
  <c r="BR219" i="49"/>
  <c r="BR220" i="49"/>
  <c r="BR221" i="49"/>
  <c r="BR222" i="49"/>
  <c r="BR223" i="49"/>
  <c r="BR224" i="49"/>
  <c r="BR225" i="49"/>
  <c r="BR226" i="49"/>
  <c r="BR227" i="49"/>
  <c r="BR228" i="49"/>
  <c r="BR229" i="49"/>
  <c r="BR230" i="49"/>
  <c r="BR231" i="49"/>
  <c r="BR232" i="49"/>
  <c r="BR233" i="49"/>
  <c r="BR234" i="49"/>
  <c r="BR235" i="49"/>
  <c r="BR236" i="49"/>
  <c r="BR237" i="49"/>
  <c r="BR238" i="49"/>
  <c r="BR239" i="49"/>
  <c r="BR240" i="49"/>
  <c r="BR241" i="49"/>
  <c r="BR242" i="49"/>
  <c r="BR243" i="49"/>
  <c r="BR249" i="49"/>
  <c r="BR250" i="49"/>
  <c r="BR251" i="49"/>
  <c r="BR252" i="49"/>
  <c r="BR253" i="49"/>
  <c r="BR254" i="49"/>
  <c r="BR255" i="49"/>
  <c r="BR256" i="49"/>
  <c r="BR257" i="49"/>
  <c r="BR258" i="49"/>
  <c r="BR259" i="49"/>
  <c r="BR260" i="49"/>
  <c r="BR261" i="49"/>
  <c r="BR263" i="49"/>
  <c r="BR264" i="49"/>
  <c r="BR265" i="49"/>
  <c r="BR266" i="49"/>
  <c r="BR267" i="49"/>
  <c r="BR268" i="49"/>
  <c r="BR269" i="49"/>
  <c r="BR270" i="49"/>
  <c r="BR271" i="49"/>
  <c r="BR272" i="49"/>
  <c r="BR273" i="49"/>
  <c r="BR274" i="49"/>
  <c r="BR275" i="49"/>
  <c r="BR276" i="49"/>
  <c r="BR277" i="49"/>
  <c r="BR278" i="49"/>
  <c r="BR279" i="49"/>
  <c r="BR280" i="49"/>
  <c r="BR281" i="49"/>
  <c r="BR282" i="49"/>
  <c r="BR283" i="49"/>
  <c r="BR284" i="49"/>
  <c r="BR285" i="49"/>
  <c r="BR286" i="49"/>
  <c r="BR287" i="49"/>
  <c r="BR288" i="49"/>
  <c r="BR289" i="49"/>
  <c r="BR290" i="49"/>
  <c r="BR291" i="49"/>
  <c r="BR292" i="49"/>
  <c r="BR293" i="49"/>
  <c r="BR294" i="49"/>
  <c r="BR295" i="49"/>
  <c r="BR296" i="49"/>
  <c r="BR297" i="49"/>
  <c r="BR298" i="49"/>
  <c r="BR299" i="49"/>
  <c r="BR300" i="49"/>
  <c r="BR301" i="49"/>
  <c r="BR302" i="49"/>
  <c r="BR303" i="49"/>
  <c r="BR304" i="49"/>
  <c r="BR305" i="49"/>
  <c r="BR306" i="49"/>
  <c r="BR307" i="49"/>
  <c r="BR308" i="49"/>
  <c r="BR309" i="49"/>
  <c r="BR315" i="49"/>
  <c r="BR320" i="49"/>
  <c r="BR324" i="49"/>
  <c r="BR325" i="49"/>
  <c r="BR326" i="49"/>
  <c r="BR327" i="49"/>
  <c r="BR333" i="49"/>
  <c r="BR334" i="49"/>
  <c r="BR335" i="49"/>
  <c r="BR336" i="49"/>
  <c r="BR343" i="49"/>
  <c r="BR344" i="49"/>
  <c r="BR345" i="49"/>
  <c r="BR364" i="49"/>
  <c r="BR383" i="49"/>
  <c r="BR408" i="49"/>
  <c r="BR417" i="49"/>
  <c r="BR434" i="49"/>
  <c r="BR435" i="49"/>
  <c r="BR436" i="49"/>
  <c r="BR437" i="49"/>
  <c r="BR446" i="49"/>
  <c r="BR449" i="49"/>
  <c r="BR450" i="49"/>
  <c r="BR451" i="49"/>
  <c r="BR457" i="49"/>
  <c r="BR460" i="49"/>
  <c r="BR461" i="49"/>
  <c r="BR462" i="49"/>
  <c r="BR463" i="49"/>
  <c r="BR464" i="49"/>
  <c r="BR465" i="49"/>
  <c r="BR467" i="49"/>
  <c r="BR468" i="49"/>
  <c r="BR12" i="5"/>
  <c r="BR13" i="5"/>
  <c r="BR14" i="5"/>
  <c r="BR15" i="5"/>
  <c r="BR16" i="5"/>
  <c r="BR17" i="5"/>
  <c r="BR18" i="5"/>
  <c r="BR19" i="5"/>
  <c r="BR20" i="5"/>
  <c r="BR21" i="5"/>
  <c r="BR29" i="5"/>
  <c r="BR43" i="5"/>
  <c r="BR44" i="5"/>
  <c r="BR45" i="5"/>
  <c r="BR47" i="5"/>
  <c r="BR48" i="5"/>
  <c r="BR49" i="5"/>
  <c r="BR51" i="5"/>
  <c r="BR52" i="5"/>
  <c r="BR53" i="5"/>
  <c r="BR54" i="5"/>
  <c r="BR55" i="5"/>
  <c r="BR56" i="5"/>
  <c r="BR57" i="5"/>
  <c r="BR58" i="5"/>
  <c r="BR59" i="5"/>
  <c r="BR60" i="5"/>
  <c r="BR61" i="5"/>
  <c r="BR62" i="5"/>
  <c r="BR63" i="5"/>
  <c r="BR64" i="5"/>
  <c r="BR65" i="5"/>
  <c r="BR66" i="5"/>
  <c r="BR67" i="5"/>
  <c r="BR68" i="5"/>
  <c r="BR71" i="5"/>
  <c r="BR72" i="5"/>
  <c r="BR73" i="5"/>
  <c r="BR74" i="5"/>
  <c r="BR75" i="5"/>
  <c r="BR76" i="5"/>
  <c r="BR77" i="5"/>
  <c r="BR78" i="5"/>
  <c r="BR79" i="5"/>
  <c r="BR80" i="5"/>
  <c r="BR81" i="5"/>
  <c r="BR82" i="5"/>
  <c r="BR83" i="5"/>
  <c r="BR84" i="5"/>
  <c r="BR85" i="5"/>
  <c r="BR86" i="5"/>
  <c r="BR87" i="5"/>
  <c r="BR88" i="5"/>
  <c r="BR89" i="5"/>
  <c r="BR90" i="5"/>
  <c r="BR91" i="5"/>
  <c r="BR92" i="5"/>
  <c r="BR93" i="5"/>
  <c r="BR94" i="5"/>
  <c r="BR95" i="5"/>
  <c r="BR96" i="5"/>
  <c r="BR97" i="5"/>
  <c r="BR98" i="5"/>
  <c r="BR99" i="5"/>
  <c r="BR101" i="5"/>
  <c r="BR102" i="5"/>
  <c r="BR104" i="5"/>
  <c r="BR105" i="5"/>
  <c r="BR106" i="5"/>
  <c r="BR107" i="5"/>
  <c r="BR108" i="5"/>
  <c r="BR109" i="5"/>
  <c r="BR110" i="5"/>
  <c r="BR111" i="5"/>
  <c r="BR112" i="5"/>
  <c r="BR113" i="5"/>
  <c r="BR114" i="5"/>
  <c r="BR115" i="5"/>
  <c r="BR116" i="5"/>
  <c r="BR117" i="5"/>
  <c r="BR118" i="5"/>
  <c r="BR119" i="5"/>
  <c r="BR120" i="5"/>
  <c r="BR121" i="5"/>
  <c r="BR122" i="5"/>
  <c r="BR123" i="5"/>
  <c r="BR124" i="5"/>
  <c r="BR125" i="5"/>
  <c r="BR126" i="5"/>
  <c r="BR127" i="5"/>
  <c r="BR128" i="5"/>
  <c r="BR129" i="5"/>
  <c r="BR130" i="5"/>
  <c r="BR131" i="5"/>
  <c r="BR132" i="5"/>
  <c r="BR133" i="5"/>
  <c r="BR134" i="5"/>
  <c r="BR135" i="5"/>
  <c r="BR136" i="5"/>
  <c r="BR137" i="5"/>
  <c r="BR138" i="5"/>
  <c r="BR139" i="5"/>
  <c r="BR140" i="5"/>
  <c r="BR155" i="5"/>
  <c r="BR157" i="5"/>
  <c r="BR158" i="5"/>
  <c r="BR159" i="5"/>
  <c r="BR162" i="5"/>
  <c r="BR164" i="5"/>
  <c r="BR165" i="5"/>
  <c r="BR166" i="5"/>
  <c r="BR167" i="5"/>
  <c r="BR168" i="5"/>
  <c r="BR169" i="5"/>
  <c r="BR170" i="5"/>
  <c r="BR172" i="5"/>
  <c r="BR174" i="5"/>
  <c r="BR175" i="5"/>
  <c r="BR176" i="5"/>
  <c r="BR177" i="5"/>
  <c r="BR178" i="5"/>
  <c r="BR179" i="5"/>
  <c r="BR180" i="5"/>
  <c r="BR182" i="5"/>
  <c r="BR183" i="5"/>
  <c r="BR184" i="5"/>
  <c r="BR185" i="5"/>
  <c r="BR186" i="5"/>
  <c r="BR187" i="5"/>
  <c r="BR188" i="5"/>
  <c r="BR189" i="5"/>
  <c r="BR190" i="5"/>
  <c r="BR191" i="5"/>
  <c r="BR192" i="5"/>
  <c r="BR193" i="5"/>
  <c r="BR194" i="5"/>
  <c r="BR195" i="5"/>
  <c r="BR197" i="5"/>
  <c r="BR198" i="5"/>
  <c r="BR199" i="5"/>
  <c r="BR200" i="5"/>
  <c r="BR201" i="5"/>
  <c r="BR202" i="5"/>
  <c r="BR212" i="5"/>
  <c r="BR216" i="5"/>
  <c r="BR217" i="5"/>
  <c r="BR218" i="5"/>
  <c r="BR219" i="5"/>
  <c r="BR220" i="5"/>
  <c r="BR221" i="5"/>
  <c r="BR222" i="5"/>
  <c r="BR223" i="5"/>
  <c r="BR224" i="5"/>
  <c r="BR225" i="5"/>
  <c r="BR226" i="5"/>
  <c r="BR227" i="5"/>
  <c r="BR228" i="5"/>
  <c r="BR229" i="5"/>
  <c r="BR230" i="5"/>
  <c r="BR231" i="5"/>
  <c r="BR232" i="5"/>
  <c r="BR233" i="5"/>
  <c r="BR234" i="5"/>
  <c r="BR235" i="5"/>
  <c r="BR236" i="5"/>
  <c r="BR237" i="5"/>
  <c r="BR238" i="5"/>
  <c r="BR239" i="5"/>
  <c r="BR240" i="5"/>
  <c r="BR241" i="5"/>
  <c r="BR242" i="5"/>
  <c r="BR243" i="5"/>
  <c r="BR249" i="5"/>
  <c r="BR250" i="5"/>
  <c r="BR251" i="5"/>
  <c r="BR252" i="5"/>
  <c r="BR253" i="5"/>
  <c r="BR254" i="5"/>
  <c r="BR255" i="5"/>
  <c r="BR256" i="5"/>
  <c r="BR257" i="5"/>
  <c r="BR258" i="5"/>
  <c r="BR259" i="5"/>
  <c r="BR260" i="5"/>
  <c r="BR261" i="5"/>
  <c r="BR263" i="5"/>
  <c r="BR264" i="5"/>
  <c r="BR265" i="5"/>
  <c r="BR266" i="5"/>
  <c r="BR267" i="5"/>
  <c r="BR268" i="5"/>
  <c r="BR269" i="5"/>
  <c r="BR270" i="5"/>
  <c r="BR271" i="5"/>
  <c r="BR272" i="5"/>
  <c r="BR273" i="5"/>
  <c r="BR274" i="5"/>
  <c r="BR275" i="5"/>
  <c r="BR276" i="5"/>
  <c r="BR277" i="5"/>
  <c r="BR278" i="5"/>
  <c r="BR279" i="5"/>
  <c r="BR280" i="5"/>
  <c r="BR281" i="5"/>
  <c r="BR282" i="5"/>
  <c r="BR283" i="5"/>
  <c r="BR284" i="5"/>
  <c r="BR285" i="5"/>
  <c r="BR286" i="5"/>
  <c r="BR287" i="5"/>
  <c r="BR288" i="5"/>
  <c r="BR289" i="5"/>
  <c r="BR290" i="5"/>
  <c r="BR291" i="5"/>
  <c r="BR292" i="5"/>
  <c r="BR293" i="5"/>
  <c r="BR294" i="5"/>
  <c r="BR295" i="5"/>
  <c r="BR296" i="5"/>
  <c r="BR297" i="5"/>
  <c r="BR298" i="5"/>
  <c r="BR299" i="5"/>
  <c r="BR300" i="5"/>
  <c r="BR301" i="5"/>
  <c r="BR302" i="5"/>
  <c r="BR303" i="5"/>
  <c r="BR304" i="5"/>
  <c r="BR305" i="5"/>
  <c r="BR306" i="5"/>
  <c r="BR307" i="5"/>
  <c r="BR308" i="5"/>
  <c r="BR309" i="5"/>
  <c r="BR315" i="5"/>
  <c r="BR320" i="5"/>
  <c r="BR324" i="5"/>
  <c r="BR325" i="5"/>
  <c r="BR326" i="5"/>
  <c r="BR327" i="5"/>
  <c r="BR333" i="5"/>
  <c r="BR334" i="5"/>
  <c r="BR335" i="5"/>
  <c r="BR336" i="5"/>
  <c r="BR343" i="5"/>
  <c r="BR344" i="5"/>
  <c r="BR345" i="5"/>
  <c r="BR364" i="5"/>
  <c r="BR383" i="5"/>
  <c r="BR408" i="5"/>
  <c r="BR417" i="5"/>
  <c r="BR434" i="5"/>
  <c r="BR435" i="5"/>
  <c r="BR436" i="5"/>
  <c r="BR437" i="5"/>
  <c r="BR446" i="5"/>
  <c r="BR449" i="5"/>
  <c r="BR450" i="5"/>
  <c r="BR451" i="5"/>
  <c r="BR457" i="5"/>
  <c r="BR460" i="5"/>
  <c r="BR461" i="5"/>
  <c r="BR462" i="5"/>
  <c r="BR463" i="5"/>
  <c r="BR464" i="5"/>
  <c r="BR465" i="5"/>
  <c r="BR467" i="5"/>
  <c r="BR468" i="5"/>
  <c r="BR11" i="45"/>
  <c r="BR11" i="47"/>
  <c r="BR11" i="49"/>
  <c r="BR11" i="5"/>
  <c r="V202" i="52" l="1"/>
  <c r="V164" i="52"/>
  <c r="V159" i="52"/>
  <c r="U278" i="52"/>
  <c r="U12" i="52"/>
  <c r="H170" i="45"/>
  <c r="AJ11" i="52"/>
  <c r="H65" i="45"/>
  <c r="H107" i="45"/>
  <c r="H139" i="45"/>
  <c r="H99" i="45"/>
  <c r="H114" i="45"/>
  <c r="H231" i="45"/>
  <c r="H75" i="45"/>
  <c r="H76" i="45"/>
  <c r="H383" i="45"/>
  <c r="H53" i="45"/>
  <c r="H155" i="45"/>
  <c r="H221" i="45"/>
  <c r="H275" i="45"/>
  <c r="H233" i="45"/>
  <c r="H183" i="45"/>
  <c r="H115" i="45"/>
  <c r="H193" i="45"/>
  <c r="H79" i="45"/>
  <c r="H192" i="45"/>
  <c r="H108" i="45"/>
  <c r="H255" i="45"/>
  <c r="H217" i="45"/>
  <c r="H232" i="45"/>
  <c r="H120" i="45"/>
  <c r="H167" i="45"/>
  <c r="H301" i="45"/>
  <c r="H111" i="45"/>
  <c r="H242" i="45"/>
  <c r="H266" i="45"/>
  <c r="U11" i="52"/>
  <c r="H61" i="45"/>
  <c r="H212" i="45"/>
  <c r="H263" i="45"/>
  <c r="H127" i="45"/>
  <c r="H105" i="45"/>
  <c r="H68" i="45"/>
  <c r="H168" i="45"/>
  <c r="H185" i="45"/>
  <c r="H200" i="45"/>
  <c r="H228" i="45"/>
  <c r="H187" i="45"/>
  <c r="H234" i="45"/>
  <c r="H273" i="45"/>
  <c r="H335" i="45"/>
  <c r="H326" i="45"/>
  <c r="H434" i="45"/>
  <c r="H463" i="45"/>
  <c r="H304" i="45"/>
  <c r="H239" i="45"/>
  <c r="H277" i="45"/>
  <c r="H267" i="45"/>
  <c r="H436" i="45"/>
  <c r="H278" i="45"/>
  <c r="H283" i="45"/>
  <c r="H260" i="45"/>
  <c r="H298" i="45"/>
  <c r="H280" i="45"/>
  <c r="H315" i="45"/>
  <c r="H286" i="45"/>
  <c r="H309" i="45"/>
  <c r="H345" i="45"/>
  <c r="H464" i="45"/>
  <c r="H451" i="45"/>
  <c r="H467" i="45"/>
  <c r="H408" i="45"/>
  <c r="H417" i="45"/>
  <c r="H219" i="45"/>
  <c r="H256" i="45"/>
  <c r="H325" i="45"/>
  <c r="H258" i="45"/>
  <c r="H243" i="45"/>
  <c r="H276" i="45"/>
  <c r="H450" i="45"/>
  <c r="H282" i="45"/>
  <c r="H253" i="45"/>
  <c r="H288" i="45"/>
  <c r="H274" i="45"/>
  <c r="H257" i="45"/>
  <c r="H334" i="45"/>
  <c r="H460" i="45"/>
  <c r="H224" i="45"/>
  <c r="H297" i="45"/>
  <c r="H336" i="45"/>
  <c r="H462" i="45"/>
  <c r="H327" i="45"/>
  <c r="H306" i="45"/>
  <c r="H226" i="45"/>
  <c r="H299" i="45"/>
  <c r="H305" i="45"/>
  <c r="H271" i="45"/>
  <c r="H272" i="45"/>
  <c r="H307" i="45"/>
  <c r="H290" i="45"/>
  <c r="H324" i="45"/>
  <c r="AL88" i="45"/>
  <c r="AM88" i="45"/>
  <c r="AN88" i="45"/>
  <c r="AO88" i="45"/>
  <c r="AP88" i="45"/>
  <c r="AQ88" i="45"/>
  <c r="AR88" i="45"/>
  <c r="AS88" i="45"/>
  <c r="AT88" i="45"/>
  <c r="AU88" i="45"/>
  <c r="AV88" i="45"/>
  <c r="AW88" i="45"/>
  <c r="AX88" i="45"/>
  <c r="AY88" i="45"/>
  <c r="AZ88" i="45"/>
  <c r="BA88" i="45"/>
  <c r="BB88" i="45"/>
  <c r="BC88" i="45"/>
  <c r="BD88" i="45"/>
  <c r="BE88" i="45"/>
  <c r="BF88" i="45"/>
  <c r="BG88" i="45"/>
  <c r="BH88" i="45"/>
  <c r="BI88" i="45"/>
  <c r="BJ88" i="45"/>
  <c r="BK88" i="45"/>
  <c r="BL88" i="45"/>
  <c r="BM88" i="45"/>
  <c r="BN88" i="45"/>
  <c r="BO88" i="45"/>
  <c r="BP88" i="45"/>
  <c r="AL89" i="45"/>
  <c r="AM89" i="45"/>
  <c r="AN89" i="45"/>
  <c r="AO89" i="45"/>
  <c r="AP89" i="45"/>
  <c r="AQ89" i="45"/>
  <c r="AR89" i="45"/>
  <c r="AS89" i="45"/>
  <c r="AT89" i="45"/>
  <c r="AU89" i="45"/>
  <c r="AV89" i="45"/>
  <c r="AW89" i="45"/>
  <c r="AX89" i="45"/>
  <c r="AY89" i="45"/>
  <c r="AZ89" i="45"/>
  <c r="BA89" i="45"/>
  <c r="BB89" i="45"/>
  <c r="BC89" i="45"/>
  <c r="BD89" i="45"/>
  <c r="BE89" i="45"/>
  <c r="BF89" i="45"/>
  <c r="BG89" i="45"/>
  <c r="BH89" i="45"/>
  <c r="BI89" i="45"/>
  <c r="BJ89" i="45"/>
  <c r="BK89" i="45"/>
  <c r="BL89" i="45"/>
  <c r="BM89" i="45"/>
  <c r="BN89" i="45"/>
  <c r="BO89" i="45"/>
  <c r="BP89" i="45"/>
  <c r="AL90" i="45"/>
  <c r="AM90" i="45"/>
  <c r="AN90" i="45"/>
  <c r="AO90" i="45"/>
  <c r="AP90" i="45"/>
  <c r="AQ90" i="45"/>
  <c r="AR90" i="45"/>
  <c r="AS90" i="45"/>
  <c r="AT90" i="45"/>
  <c r="AU90" i="45"/>
  <c r="AV90" i="45"/>
  <c r="AW90" i="45"/>
  <c r="AX90" i="45"/>
  <c r="AY90" i="45"/>
  <c r="AZ90" i="45"/>
  <c r="BA90" i="45"/>
  <c r="BB90" i="45"/>
  <c r="BC90" i="45"/>
  <c r="BD90" i="45"/>
  <c r="BE90" i="45"/>
  <c r="BF90" i="45"/>
  <c r="BG90" i="45"/>
  <c r="BH90" i="45"/>
  <c r="BI90" i="45"/>
  <c r="BJ90" i="45"/>
  <c r="BK90" i="45"/>
  <c r="BL90" i="45"/>
  <c r="BM90" i="45"/>
  <c r="BN90" i="45"/>
  <c r="BO90" i="45"/>
  <c r="BP90" i="45"/>
  <c r="AL91" i="45"/>
  <c r="AM91" i="45"/>
  <c r="AN91" i="45"/>
  <c r="AO91" i="45"/>
  <c r="AP91" i="45"/>
  <c r="AQ91" i="45"/>
  <c r="AR91" i="45"/>
  <c r="AS91" i="45"/>
  <c r="AT91" i="45"/>
  <c r="AU91" i="45"/>
  <c r="AV91" i="45"/>
  <c r="AW91" i="45"/>
  <c r="AX91" i="45"/>
  <c r="AY91" i="45"/>
  <c r="AZ91" i="45"/>
  <c r="BA91" i="45"/>
  <c r="BB91" i="45"/>
  <c r="BC91" i="45"/>
  <c r="BD91" i="45"/>
  <c r="BE91" i="45"/>
  <c r="BF91" i="45"/>
  <c r="BG91" i="45"/>
  <c r="BH91" i="45"/>
  <c r="BI91" i="45"/>
  <c r="BJ91" i="45"/>
  <c r="BK91" i="45"/>
  <c r="BL91" i="45"/>
  <c r="BM91" i="45"/>
  <c r="BN91" i="45"/>
  <c r="BO91" i="45"/>
  <c r="BP91" i="45"/>
  <c r="AL92" i="45"/>
  <c r="AM92" i="45"/>
  <c r="AN92" i="45"/>
  <c r="AO92" i="45"/>
  <c r="AP92" i="45"/>
  <c r="AQ92" i="45"/>
  <c r="AR92" i="45"/>
  <c r="AS92" i="45"/>
  <c r="AT92" i="45"/>
  <c r="AU92" i="45"/>
  <c r="AV92" i="45"/>
  <c r="AW92" i="45"/>
  <c r="AX92" i="45"/>
  <c r="AY92" i="45"/>
  <c r="AZ92" i="45"/>
  <c r="BA92" i="45"/>
  <c r="BB92" i="45"/>
  <c r="BC92" i="45"/>
  <c r="BD92" i="45"/>
  <c r="BE92" i="45"/>
  <c r="BF92" i="45"/>
  <c r="BG92" i="45"/>
  <c r="BH92" i="45"/>
  <c r="BI92" i="45"/>
  <c r="BJ92" i="45"/>
  <c r="BK92" i="45"/>
  <c r="BL92" i="45"/>
  <c r="BM92" i="45"/>
  <c r="BN92" i="45"/>
  <c r="BO92" i="45"/>
  <c r="BP92" i="45"/>
  <c r="AL93" i="45"/>
  <c r="AM93" i="45"/>
  <c r="AN93" i="45"/>
  <c r="AO93" i="45"/>
  <c r="AP93" i="45"/>
  <c r="AQ93" i="45"/>
  <c r="AR93" i="45"/>
  <c r="AS93" i="45"/>
  <c r="AT93" i="45"/>
  <c r="AU93" i="45"/>
  <c r="AV93" i="45"/>
  <c r="AW93" i="45"/>
  <c r="AX93" i="45"/>
  <c r="AY93" i="45"/>
  <c r="AZ93" i="45"/>
  <c r="BA93" i="45"/>
  <c r="BB93" i="45"/>
  <c r="BC93" i="45"/>
  <c r="BD93" i="45"/>
  <c r="BE93" i="45"/>
  <c r="BF93" i="45"/>
  <c r="BG93" i="45"/>
  <c r="BH93" i="45"/>
  <c r="BI93" i="45"/>
  <c r="BJ93" i="45"/>
  <c r="BK93" i="45"/>
  <c r="BL93" i="45"/>
  <c r="BM93" i="45"/>
  <c r="BN93" i="45"/>
  <c r="BO93" i="45"/>
  <c r="BP93" i="45"/>
  <c r="AL88" i="47"/>
  <c r="AM88" i="47"/>
  <c r="AN88" i="47"/>
  <c r="AO88" i="47"/>
  <c r="AP88" i="47"/>
  <c r="AQ88" i="47"/>
  <c r="AR88" i="47"/>
  <c r="AS88" i="47"/>
  <c r="AT88" i="47"/>
  <c r="AU88" i="47"/>
  <c r="AV88" i="47"/>
  <c r="AW88" i="47"/>
  <c r="AX88" i="47"/>
  <c r="AY88" i="47"/>
  <c r="AZ88" i="47"/>
  <c r="BA88" i="47"/>
  <c r="BB88" i="47"/>
  <c r="BC88" i="47"/>
  <c r="BD88" i="47"/>
  <c r="BE88" i="47"/>
  <c r="BF88" i="47"/>
  <c r="BG88" i="47"/>
  <c r="BH88" i="47"/>
  <c r="BI88" i="47"/>
  <c r="BJ88" i="47"/>
  <c r="BK88" i="47"/>
  <c r="BL88" i="47"/>
  <c r="BM88" i="47"/>
  <c r="BN88" i="47"/>
  <c r="BO88" i="47"/>
  <c r="BP88" i="47"/>
  <c r="AL89" i="47"/>
  <c r="AM89" i="47"/>
  <c r="AN89" i="47"/>
  <c r="AO89" i="47"/>
  <c r="AP89" i="47"/>
  <c r="AQ89" i="47"/>
  <c r="AR89" i="47"/>
  <c r="AS89" i="47"/>
  <c r="AT89" i="47"/>
  <c r="AU89" i="47"/>
  <c r="AV89" i="47"/>
  <c r="AW89" i="47"/>
  <c r="AX89" i="47"/>
  <c r="AY89" i="47"/>
  <c r="AZ89" i="47"/>
  <c r="BA89" i="47"/>
  <c r="BB89" i="47"/>
  <c r="BC89" i="47"/>
  <c r="BD89" i="47"/>
  <c r="BE89" i="47"/>
  <c r="BF89" i="47"/>
  <c r="BG89" i="47"/>
  <c r="BH89" i="47"/>
  <c r="BI89" i="47"/>
  <c r="BJ89" i="47"/>
  <c r="BK89" i="47"/>
  <c r="BL89" i="47"/>
  <c r="BM89" i="47"/>
  <c r="BN89" i="47"/>
  <c r="BO89" i="47"/>
  <c r="BP89" i="47"/>
  <c r="AL90" i="47"/>
  <c r="AM90" i="47"/>
  <c r="AN90" i="47"/>
  <c r="AO90" i="47"/>
  <c r="AP90" i="47"/>
  <c r="AQ90" i="47"/>
  <c r="AR90" i="47"/>
  <c r="AS90" i="47"/>
  <c r="AT90" i="47"/>
  <c r="AU90" i="47"/>
  <c r="AV90" i="47"/>
  <c r="AW90" i="47"/>
  <c r="AX90" i="47"/>
  <c r="AY90" i="47"/>
  <c r="AZ90" i="47"/>
  <c r="BA90" i="47"/>
  <c r="BB90" i="47"/>
  <c r="BC90" i="47"/>
  <c r="BD90" i="47"/>
  <c r="BE90" i="47"/>
  <c r="BF90" i="47"/>
  <c r="BG90" i="47"/>
  <c r="BH90" i="47"/>
  <c r="BI90" i="47"/>
  <c r="BJ90" i="47"/>
  <c r="BK90" i="47"/>
  <c r="BL90" i="47"/>
  <c r="BM90" i="47"/>
  <c r="BN90" i="47"/>
  <c r="BO90" i="47"/>
  <c r="BP90" i="47"/>
  <c r="AL91" i="47"/>
  <c r="AM91" i="47"/>
  <c r="AN91" i="47"/>
  <c r="AO91" i="47"/>
  <c r="AP91" i="47"/>
  <c r="AQ91" i="47"/>
  <c r="AR91" i="47"/>
  <c r="AS91" i="47"/>
  <c r="AT91" i="47"/>
  <c r="AU91" i="47"/>
  <c r="AV91" i="47"/>
  <c r="AW91" i="47"/>
  <c r="AX91" i="47"/>
  <c r="AY91" i="47"/>
  <c r="AZ91" i="47"/>
  <c r="BA91" i="47"/>
  <c r="BB91" i="47"/>
  <c r="BC91" i="47"/>
  <c r="BD91" i="47"/>
  <c r="BE91" i="47"/>
  <c r="BF91" i="47"/>
  <c r="BG91" i="47"/>
  <c r="BH91" i="47"/>
  <c r="BI91" i="47"/>
  <c r="BJ91" i="47"/>
  <c r="BK91" i="47"/>
  <c r="BL91" i="47"/>
  <c r="BM91" i="47"/>
  <c r="BN91" i="47"/>
  <c r="BO91" i="47"/>
  <c r="BP91" i="47"/>
  <c r="AL92" i="47"/>
  <c r="AM92" i="47"/>
  <c r="AN92" i="47"/>
  <c r="AO92" i="47"/>
  <c r="AP92" i="47"/>
  <c r="AQ92" i="47"/>
  <c r="AR92" i="47"/>
  <c r="AS92" i="47"/>
  <c r="AT92" i="47"/>
  <c r="AU92" i="47"/>
  <c r="AV92" i="47"/>
  <c r="AW92" i="47"/>
  <c r="AX92" i="47"/>
  <c r="AY92" i="47"/>
  <c r="AZ92" i="47"/>
  <c r="BA92" i="47"/>
  <c r="BB92" i="47"/>
  <c r="BC92" i="47"/>
  <c r="BD92" i="47"/>
  <c r="BE92" i="47"/>
  <c r="BF92" i="47"/>
  <c r="BG92" i="47"/>
  <c r="BH92" i="47"/>
  <c r="BI92" i="47"/>
  <c r="BJ92" i="47"/>
  <c r="BK92" i="47"/>
  <c r="BL92" i="47"/>
  <c r="BM92" i="47"/>
  <c r="BN92" i="47"/>
  <c r="BO92" i="47"/>
  <c r="BP92" i="47"/>
  <c r="AL93" i="47"/>
  <c r="AM93" i="47"/>
  <c r="AN93" i="47"/>
  <c r="AO93" i="47"/>
  <c r="AP93" i="47"/>
  <c r="AQ93" i="47"/>
  <c r="AR93" i="47"/>
  <c r="AS93" i="47"/>
  <c r="AT93" i="47"/>
  <c r="AU93" i="47"/>
  <c r="AV93" i="47"/>
  <c r="AW93" i="47"/>
  <c r="AX93" i="47"/>
  <c r="AY93" i="47"/>
  <c r="AZ93" i="47"/>
  <c r="BA93" i="47"/>
  <c r="BB93" i="47"/>
  <c r="BC93" i="47"/>
  <c r="BD93" i="47"/>
  <c r="BE93" i="47"/>
  <c r="BF93" i="47"/>
  <c r="BG93" i="47"/>
  <c r="BH93" i="47"/>
  <c r="BI93" i="47"/>
  <c r="BJ93" i="47"/>
  <c r="BK93" i="47"/>
  <c r="BL93" i="47"/>
  <c r="BM93" i="47"/>
  <c r="BN93" i="47"/>
  <c r="BO93" i="47"/>
  <c r="BP93" i="47"/>
  <c r="AL88" i="49"/>
  <c r="AM88" i="49"/>
  <c r="AN88" i="49"/>
  <c r="AO88" i="49"/>
  <c r="AP88" i="49"/>
  <c r="AQ88" i="49"/>
  <c r="AR88" i="49"/>
  <c r="AS88" i="49"/>
  <c r="AT88" i="49"/>
  <c r="AU88" i="49"/>
  <c r="AV88" i="49"/>
  <c r="AW88" i="49"/>
  <c r="AX88" i="49"/>
  <c r="AY88" i="49"/>
  <c r="AZ88" i="49"/>
  <c r="BA88" i="49"/>
  <c r="BB88" i="49"/>
  <c r="BC88" i="49"/>
  <c r="BD88" i="49"/>
  <c r="BE88" i="49"/>
  <c r="BF88" i="49"/>
  <c r="BG88" i="49"/>
  <c r="BH88" i="49"/>
  <c r="BI88" i="49"/>
  <c r="BJ88" i="49"/>
  <c r="BK88" i="49"/>
  <c r="BL88" i="49"/>
  <c r="BM88" i="49"/>
  <c r="BN88" i="49"/>
  <c r="BO88" i="49"/>
  <c r="BP88" i="49"/>
  <c r="AL89" i="49"/>
  <c r="AM89" i="49"/>
  <c r="AN89" i="49"/>
  <c r="AO89" i="49"/>
  <c r="AP89" i="49"/>
  <c r="AQ89" i="49"/>
  <c r="AR89" i="49"/>
  <c r="AS89" i="49"/>
  <c r="AT89" i="49"/>
  <c r="AU89" i="49"/>
  <c r="AV89" i="49"/>
  <c r="AW89" i="49"/>
  <c r="AX89" i="49"/>
  <c r="AY89" i="49"/>
  <c r="AZ89" i="49"/>
  <c r="BA89" i="49"/>
  <c r="BB89" i="49"/>
  <c r="BC89" i="49"/>
  <c r="BD89" i="49"/>
  <c r="BE89" i="49"/>
  <c r="BF89" i="49"/>
  <c r="BG89" i="49"/>
  <c r="BH89" i="49"/>
  <c r="BI89" i="49"/>
  <c r="BJ89" i="49"/>
  <c r="BK89" i="49"/>
  <c r="BL89" i="49"/>
  <c r="BM89" i="49"/>
  <c r="BN89" i="49"/>
  <c r="BO89" i="49"/>
  <c r="BP89" i="49"/>
  <c r="AL90" i="49"/>
  <c r="AM90" i="49"/>
  <c r="AN90" i="49"/>
  <c r="AO90" i="49"/>
  <c r="AP90" i="49"/>
  <c r="AQ90" i="49"/>
  <c r="AR90" i="49"/>
  <c r="AS90" i="49"/>
  <c r="AT90" i="49"/>
  <c r="AU90" i="49"/>
  <c r="AV90" i="49"/>
  <c r="AW90" i="49"/>
  <c r="AX90" i="49"/>
  <c r="AY90" i="49"/>
  <c r="AZ90" i="49"/>
  <c r="BA90" i="49"/>
  <c r="BB90" i="49"/>
  <c r="BC90" i="49"/>
  <c r="BD90" i="49"/>
  <c r="BE90" i="49"/>
  <c r="BF90" i="49"/>
  <c r="BG90" i="49"/>
  <c r="BH90" i="49"/>
  <c r="BI90" i="49"/>
  <c r="BJ90" i="49"/>
  <c r="BK90" i="49"/>
  <c r="BL90" i="49"/>
  <c r="BM90" i="49"/>
  <c r="BN90" i="49"/>
  <c r="BO90" i="49"/>
  <c r="BP90" i="49"/>
  <c r="AL91" i="49"/>
  <c r="AM91" i="49"/>
  <c r="AN91" i="49"/>
  <c r="AO91" i="49"/>
  <c r="AP91" i="49"/>
  <c r="AQ91" i="49"/>
  <c r="AR91" i="49"/>
  <c r="AS91" i="49"/>
  <c r="AT91" i="49"/>
  <c r="AU91" i="49"/>
  <c r="AV91" i="49"/>
  <c r="AW91" i="49"/>
  <c r="AX91" i="49"/>
  <c r="AY91" i="49"/>
  <c r="AZ91" i="49"/>
  <c r="BA91" i="49"/>
  <c r="BB91" i="49"/>
  <c r="BC91" i="49"/>
  <c r="BD91" i="49"/>
  <c r="BE91" i="49"/>
  <c r="BF91" i="49"/>
  <c r="BG91" i="49"/>
  <c r="BH91" i="49"/>
  <c r="BI91" i="49"/>
  <c r="BJ91" i="49"/>
  <c r="BK91" i="49"/>
  <c r="BL91" i="49"/>
  <c r="BM91" i="49"/>
  <c r="BN91" i="49"/>
  <c r="BO91" i="49"/>
  <c r="BP91" i="49"/>
  <c r="AL92" i="49"/>
  <c r="AM92" i="49"/>
  <c r="AN92" i="49"/>
  <c r="AO92" i="49"/>
  <c r="AP92" i="49"/>
  <c r="AQ92" i="49"/>
  <c r="AR92" i="49"/>
  <c r="AS92" i="49"/>
  <c r="AT92" i="49"/>
  <c r="AU92" i="49"/>
  <c r="AV92" i="49"/>
  <c r="AW92" i="49"/>
  <c r="AX92" i="49"/>
  <c r="AY92" i="49"/>
  <c r="AZ92" i="49"/>
  <c r="BA92" i="49"/>
  <c r="BB92" i="49"/>
  <c r="BC92" i="49"/>
  <c r="BD92" i="49"/>
  <c r="BE92" i="49"/>
  <c r="BF92" i="49"/>
  <c r="BG92" i="49"/>
  <c r="BH92" i="49"/>
  <c r="BI92" i="49"/>
  <c r="BJ92" i="49"/>
  <c r="BK92" i="49"/>
  <c r="BL92" i="49"/>
  <c r="BM92" i="49"/>
  <c r="BN92" i="49"/>
  <c r="BO92" i="49"/>
  <c r="BP92" i="49"/>
  <c r="AL93" i="49"/>
  <c r="AM93" i="49"/>
  <c r="AN93" i="49"/>
  <c r="AO93" i="49"/>
  <c r="AP93" i="49"/>
  <c r="AQ93" i="49"/>
  <c r="AR93" i="49"/>
  <c r="AS93" i="49"/>
  <c r="AT93" i="49"/>
  <c r="AU93" i="49"/>
  <c r="AV93" i="49"/>
  <c r="AW93" i="49"/>
  <c r="AX93" i="49"/>
  <c r="AY93" i="49"/>
  <c r="AZ93" i="49"/>
  <c r="BA93" i="49"/>
  <c r="BB93" i="49"/>
  <c r="BC93" i="49"/>
  <c r="BD93" i="49"/>
  <c r="BE93" i="49"/>
  <c r="BF93" i="49"/>
  <c r="BG93" i="49"/>
  <c r="BH93" i="49"/>
  <c r="BI93" i="49"/>
  <c r="BJ93" i="49"/>
  <c r="BK93" i="49"/>
  <c r="BL93" i="49"/>
  <c r="BM93" i="49"/>
  <c r="BN93" i="49"/>
  <c r="BO93" i="49"/>
  <c r="BP93" i="49"/>
  <c r="AL88" i="5"/>
  <c r="AM88" i="5"/>
  <c r="AN88" i="5"/>
  <c r="AO88" i="5"/>
  <c r="AP88" i="5"/>
  <c r="AQ88" i="5"/>
  <c r="AR88" i="5"/>
  <c r="AS88" i="5"/>
  <c r="AT88" i="5"/>
  <c r="AU88" i="5"/>
  <c r="AV88" i="5"/>
  <c r="AW88" i="5"/>
  <c r="AX88" i="5"/>
  <c r="AY88" i="5"/>
  <c r="AZ88" i="5"/>
  <c r="BA88" i="5"/>
  <c r="BB88" i="5"/>
  <c r="BC88" i="5"/>
  <c r="BD88" i="5"/>
  <c r="BE88" i="5"/>
  <c r="BF88" i="5"/>
  <c r="BG88" i="5"/>
  <c r="BH88" i="5"/>
  <c r="BI88" i="5"/>
  <c r="BJ88" i="5"/>
  <c r="BK88" i="5"/>
  <c r="BL88" i="5"/>
  <c r="BM88" i="5"/>
  <c r="BN88" i="5"/>
  <c r="BO88" i="5"/>
  <c r="BP88" i="5"/>
  <c r="AL89" i="5"/>
  <c r="AM89" i="5"/>
  <c r="AN89" i="5"/>
  <c r="AO89" i="5"/>
  <c r="AP89" i="5"/>
  <c r="AQ89" i="5"/>
  <c r="AR89" i="5"/>
  <c r="AS89" i="5"/>
  <c r="AT89" i="5"/>
  <c r="AU89" i="5"/>
  <c r="AV89" i="5"/>
  <c r="AW89" i="5"/>
  <c r="AX89" i="5"/>
  <c r="AY89" i="5"/>
  <c r="AZ89" i="5"/>
  <c r="BA89" i="5"/>
  <c r="BB89" i="5"/>
  <c r="BC89" i="5"/>
  <c r="BD89" i="5"/>
  <c r="BE89" i="5"/>
  <c r="BF89" i="5"/>
  <c r="BG89" i="5"/>
  <c r="BH89" i="5"/>
  <c r="BI89" i="5"/>
  <c r="BJ89" i="5"/>
  <c r="BK89" i="5"/>
  <c r="BL89" i="5"/>
  <c r="BM89" i="5"/>
  <c r="BN89" i="5"/>
  <c r="BO89" i="5"/>
  <c r="BP89" i="5"/>
  <c r="AL90" i="5"/>
  <c r="AM90" i="5"/>
  <c r="AN90" i="5"/>
  <c r="AO90" i="5"/>
  <c r="AP90" i="5"/>
  <c r="AQ90" i="5"/>
  <c r="AR90" i="5"/>
  <c r="AS90" i="5"/>
  <c r="AT90" i="5"/>
  <c r="AU90" i="5"/>
  <c r="AV90" i="5"/>
  <c r="AW90" i="5"/>
  <c r="AX90" i="5"/>
  <c r="AY90" i="5"/>
  <c r="AZ90" i="5"/>
  <c r="BA90" i="5"/>
  <c r="BB90" i="5"/>
  <c r="BC90" i="5"/>
  <c r="BD90" i="5"/>
  <c r="BE90" i="5"/>
  <c r="BF90" i="5"/>
  <c r="BG90" i="5"/>
  <c r="BH90" i="5"/>
  <c r="BI90" i="5"/>
  <c r="BJ90" i="5"/>
  <c r="BK90" i="5"/>
  <c r="BL90" i="5"/>
  <c r="BM90" i="5"/>
  <c r="BN90" i="5"/>
  <c r="BO90" i="5"/>
  <c r="BP90" i="5"/>
  <c r="AL91" i="5"/>
  <c r="AM91" i="5"/>
  <c r="AN91" i="5"/>
  <c r="AO91" i="5"/>
  <c r="AP91" i="5"/>
  <c r="AQ91" i="5"/>
  <c r="AR91" i="5"/>
  <c r="AS91" i="5"/>
  <c r="AT91" i="5"/>
  <c r="AU91" i="5"/>
  <c r="AV91" i="5"/>
  <c r="AW91" i="5"/>
  <c r="AX91" i="5"/>
  <c r="AY91" i="5"/>
  <c r="AZ91" i="5"/>
  <c r="BA91" i="5"/>
  <c r="BB91" i="5"/>
  <c r="BC91" i="5"/>
  <c r="BD91" i="5"/>
  <c r="BE91" i="5"/>
  <c r="BF91" i="5"/>
  <c r="BG91" i="5"/>
  <c r="BH91" i="5"/>
  <c r="BI91" i="5"/>
  <c r="BJ91" i="5"/>
  <c r="BK91" i="5"/>
  <c r="BL91" i="5"/>
  <c r="BM91" i="5"/>
  <c r="BN91" i="5"/>
  <c r="BO91" i="5"/>
  <c r="BP91" i="5"/>
  <c r="AL92" i="5"/>
  <c r="AM92" i="5"/>
  <c r="AN92" i="5"/>
  <c r="AO92" i="5"/>
  <c r="AP92" i="5"/>
  <c r="AQ92" i="5"/>
  <c r="AR92" i="5"/>
  <c r="AS92" i="5"/>
  <c r="AT92" i="5"/>
  <c r="AU92" i="5"/>
  <c r="AV92" i="5"/>
  <c r="AW92" i="5"/>
  <c r="AX92" i="5"/>
  <c r="AY92" i="5"/>
  <c r="AZ92" i="5"/>
  <c r="BA92" i="5"/>
  <c r="BB92" i="5"/>
  <c r="BC92" i="5"/>
  <c r="BD92" i="5"/>
  <c r="BE92" i="5"/>
  <c r="BF92" i="5"/>
  <c r="BG92" i="5"/>
  <c r="BH92" i="5"/>
  <c r="BI92" i="5"/>
  <c r="BJ92" i="5"/>
  <c r="BK92" i="5"/>
  <c r="BL92" i="5"/>
  <c r="BM92" i="5"/>
  <c r="BN92" i="5"/>
  <c r="BO92" i="5"/>
  <c r="BP92" i="5"/>
  <c r="AL93" i="5"/>
  <c r="AM93" i="5"/>
  <c r="AN93" i="5"/>
  <c r="AO93" i="5"/>
  <c r="AP93" i="5"/>
  <c r="AQ93" i="5"/>
  <c r="AR93" i="5"/>
  <c r="AS93" i="5"/>
  <c r="AT93" i="5"/>
  <c r="AU93" i="5"/>
  <c r="AV93" i="5"/>
  <c r="AW93" i="5"/>
  <c r="AX93" i="5"/>
  <c r="AY93" i="5"/>
  <c r="AZ93" i="5"/>
  <c r="BA93" i="5"/>
  <c r="BB93" i="5"/>
  <c r="BC93" i="5"/>
  <c r="BD93" i="5"/>
  <c r="BE93" i="5"/>
  <c r="BF93" i="5"/>
  <c r="BG93" i="5"/>
  <c r="BH93" i="5"/>
  <c r="BI93" i="5"/>
  <c r="BJ93" i="5"/>
  <c r="BK93" i="5"/>
  <c r="BL93" i="5"/>
  <c r="BM93" i="5"/>
  <c r="BN93" i="5"/>
  <c r="BO93" i="5"/>
  <c r="BP93" i="5"/>
  <c r="AL80" i="45"/>
  <c r="AM80" i="45"/>
  <c r="AN80" i="45"/>
  <c r="AO80" i="45"/>
  <c r="AP80" i="45"/>
  <c r="AQ80" i="45"/>
  <c r="AR80" i="45"/>
  <c r="AS80" i="45"/>
  <c r="AT80" i="45"/>
  <c r="AU80" i="45"/>
  <c r="AV80" i="45"/>
  <c r="AW80" i="45"/>
  <c r="AX80" i="45"/>
  <c r="AY80" i="45"/>
  <c r="AZ80" i="45"/>
  <c r="BA80" i="45"/>
  <c r="BB80" i="45"/>
  <c r="BC80" i="45"/>
  <c r="BD80" i="45"/>
  <c r="BE80" i="45"/>
  <c r="BF80" i="45"/>
  <c r="BG80" i="45"/>
  <c r="BH80" i="45"/>
  <c r="BI80" i="45"/>
  <c r="BJ80" i="45"/>
  <c r="BK80" i="45"/>
  <c r="BL80" i="45"/>
  <c r="BM80" i="45"/>
  <c r="BN80" i="45"/>
  <c r="BO80" i="45"/>
  <c r="BP80" i="45"/>
  <c r="AL81" i="45"/>
  <c r="AM81" i="45"/>
  <c r="AN81" i="45"/>
  <c r="AO81" i="45"/>
  <c r="AP81" i="45"/>
  <c r="AQ81" i="45"/>
  <c r="AR81" i="45"/>
  <c r="AS81" i="45"/>
  <c r="AT81" i="45"/>
  <c r="AU81" i="45"/>
  <c r="AV81" i="45"/>
  <c r="AW81" i="45"/>
  <c r="AX81" i="45"/>
  <c r="AY81" i="45"/>
  <c r="AZ81" i="45"/>
  <c r="BA81" i="45"/>
  <c r="BB81" i="45"/>
  <c r="BC81" i="45"/>
  <c r="BD81" i="45"/>
  <c r="BE81" i="45"/>
  <c r="BF81" i="45"/>
  <c r="BG81" i="45"/>
  <c r="BH81" i="45"/>
  <c r="BI81" i="45"/>
  <c r="BJ81" i="45"/>
  <c r="BK81" i="45"/>
  <c r="BL81" i="45"/>
  <c r="BM81" i="45"/>
  <c r="BN81" i="45"/>
  <c r="BO81" i="45"/>
  <c r="BP81" i="45"/>
  <c r="AL82" i="45"/>
  <c r="AM82" i="45"/>
  <c r="AN82" i="45"/>
  <c r="AO82" i="45"/>
  <c r="AP82" i="45"/>
  <c r="AQ82" i="45"/>
  <c r="AR82" i="45"/>
  <c r="AS82" i="45"/>
  <c r="AT82" i="45"/>
  <c r="AU82" i="45"/>
  <c r="AV82" i="45"/>
  <c r="AW82" i="45"/>
  <c r="AX82" i="45"/>
  <c r="AY82" i="45"/>
  <c r="AZ82" i="45"/>
  <c r="BA82" i="45"/>
  <c r="BB82" i="45"/>
  <c r="BC82" i="45"/>
  <c r="BD82" i="45"/>
  <c r="BE82" i="45"/>
  <c r="BF82" i="45"/>
  <c r="BG82" i="45"/>
  <c r="BH82" i="45"/>
  <c r="BI82" i="45"/>
  <c r="BJ82" i="45"/>
  <c r="BK82" i="45"/>
  <c r="BL82" i="45"/>
  <c r="BM82" i="45"/>
  <c r="BN82" i="45"/>
  <c r="BO82" i="45"/>
  <c r="BP82" i="45"/>
  <c r="AL83" i="45"/>
  <c r="AM83" i="45"/>
  <c r="AN83" i="45"/>
  <c r="AO83" i="45"/>
  <c r="AP83" i="45"/>
  <c r="AQ83" i="45"/>
  <c r="AR83" i="45"/>
  <c r="AS83" i="45"/>
  <c r="AT83" i="45"/>
  <c r="AU83" i="45"/>
  <c r="AV83" i="45"/>
  <c r="AW83" i="45"/>
  <c r="AX83" i="45"/>
  <c r="AY83" i="45"/>
  <c r="AZ83" i="45"/>
  <c r="BA83" i="45"/>
  <c r="BB83" i="45"/>
  <c r="BC83" i="45"/>
  <c r="BD83" i="45"/>
  <c r="BE83" i="45"/>
  <c r="BF83" i="45"/>
  <c r="BG83" i="45"/>
  <c r="BH83" i="45"/>
  <c r="BI83" i="45"/>
  <c r="BJ83" i="45"/>
  <c r="BK83" i="45"/>
  <c r="BL83" i="45"/>
  <c r="BM83" i="45"/>
  <c r="BN83" i="45"/>
  <c r="BO83" i="45"/>
  <c r="BP83" i="45"/>
  <c r="AL84" i="45"/>
  <c r="AM84" i="45"/>
  <c r="AN84" i="45"/>
  <c r="AO84" i="45"/>
  <c r="AP84" i="45"/>
  <c r="AQ84" i="45"/>
  <c r="AR84" i="45"/>
  <c r="AS84" i="45"/>
  <c r="AT84" i="45"/>
  <c r="AU84" i="45"/>
  <c r="AV84" i="45"/>
  <c r="AW84" i="45"/>
  <c r="AX84" i="45"/>
  <c r="AY84" i="45"/>
  <c r="AZ84" i="45"/>
  <c r="BA84" i="45"/>
  <c r="BB84" i="45"/>
  <c r="BC84" i="45"/>
  <c r="BD84" i="45"/>
  <c r="BE84" i="45"/>
  <c r="BF84" i="45"/>
  <c r="BG84" i="45"/>
  <c r="BH84" i="45"/>
  <c r="BI84" i="45"/>
  <c r="BJ84" i="45"/>
  <c r="BK84" i="45"/>
  <c r="BL84" i="45"/>
  <c r="BM84" i="45"/>
  <c r="BN84" i="45"/>
  <c r="BO84" i="45"/>
  <c r="BP84" i="45"/>
  <c r="AL85" i="45"/>
  <c r="AM85" i="45"/>
  <c r="AN85" i="45"/>
  <c r="AO85" i="45"/>
  <c r="AP85" i="45"/>
  <c r="AQ85" i="45"/>
  <c r="AR85" i="45"/>
  <c r="AS85" i="45"/>
  <c r="AT85" i="45"/>
  <c r="AU85" i="45"/>
  <c r="AV85" i="45"/>
  <c r="AW85" i="45"/>
  <c r="AX85" i="45"/>
  <c r="AY85" i="45"/>
  <c r="AZ85" i="45"/>
  <c r="BA85" i="45"/>
  <c r="BB85" i="45"/>
  <c r="BC85" i="45"/>
  <c r="BD85" i="45"/>
  <c r="BE85" i="45"/>
  <c r="BF85" i="45"/>
  <c r="BG85" i="45"/>
  <c r="BH85" i="45"/>
  <c r="BI85" i="45"/>
  <c r="BJ85" i="45"/>
  <c r="BK85" i="45"/>
  <c r="BL85" i="45"/>
  <c r="BM85" i="45"/>
  <c r="BN85" i="45"/>
  <c r="BO85" i="45"/>
  <c r="BP85" i="45"/>
  <c r="AL80" i="47"/>
  <c r="AM80" i="47"/>
  <c r="AN80" i="47"/>
  <c r="AO80" i="47"/>
  <c r="AP80" i="47"/>
  <c r="AQ80" i="47"/>
  <c r="AR80" i="47"/>
  <c r="AS80" i="47"/>
  <c r="AT80" i="47"/>
  <c r="AU80" i="47"/>
  <c r="AV80" i="47"/>
  <c r="AW80" i="47"/>
  <c r="AX80" i="47"/>
  <c r="AY80" i="47"/>
  <c r="AZ80" i="47"/>
  <c r="BA80" i="47"/>
  <c r="BB80" i="47"/>
  <c r="BC80" i="47"/>
  <c r="BD80" i="47"/>
  <c r="BE80" i="47"/>
  <c r="BF80" i="47"/>
  <c r="BG80" i="47"/>
  <c r="BH80" i="47"/>
  <c r="BI80" i="47"/>
  <c r="BJ80" i="47"/>
  <c r="BK80" i="47"/>
  <c r="BL80" i="47"/>
  <c r="BM80" i="47"/>
  <c r="BN80" i="47"/>
  <c r="BO80" i="47"/>
  <c r="BP80" i="47"/>
  <c r="AL81" i="47"/>
  <c r="AM81" i="47"/>
  <c r="AN81" i="47"/>
  <c r="AO81" i="47"/>
  <c r="AP81" i="47"/>
  <c r="AQ81" i="47"/>
  <c r="AR81" i="47"/>
  <c r="AS81" i="47"/>
  <c r="AT81" i="47"/>
  <c r="AU81" i="47"/>
  <c r="AV81" i="47"/>
  <c r="AW81" i="47"/>
  <c r="AX81" i="47"/>
  <c r="AY81" i="47"/>
  <c r="AZ81" i="47"/>
  <c r="BA81" i="47"/>
  <c r="BB81" i="47"/>
  <c r="BC81" i="47"/>
  <c r="BD81" i="47"/>
  <c r="BE81" i="47"/>
  <c r="BF81" i="47"/>
  <c r="BG81" i="47"/>
  <c r="BH81" i="47"/>
  <c r="BI81" i="47"/>
  <c r="BJ81" i="47"/>
  <c r="BK81" i="47"/>
  <c r="BL81" i="47"/>
  <c r="BM81" i="47"/>
  <c r="BN81" i="47"/>
  <c r="BO81" i="47"/>
  <c r="BP81" i="47"/>
  <c r="AL82" i="47"/>
  <c r="AM82" i="47"/>
  <c r="AN82" i="47"/>
  <c r="AO82" i="47"/>
  <c r="AP82" i="47"/>
  <c r="AQ82" i="47"/>
  <c r="AR82" i="47"/>
  <c r="AS82" i="47"/>
  <c r="AT82" i="47"/>
  <c r="AU82" i="47"/>
  <c r="AV82" i="47"/>
  <c r="AW82" i="47"/>
  <c r="AX82" i="47"/>
  <c r="AY82" i="47"/>
  <c r="AZ82" i="47"/>
  <c r="BA82" i="47"/>
  <c r="BB82" i="47"/>
  <c r="BC82" i="47"/>
  <c r="BD82" i="47"/>
  <c r="BE82" i="47"/>
  <c r="BF82" i="47"/>
  <c r="BG82" i="47"/>
  <c r="BH82" i="47"/>
  <c r="BI82" i="47"/>
  <c r="BJ82" i="47"/>
  <c r="BK82" i="47"/>
  <c r="BL82" i="47"/>
  <c r="BM82" i="47"/>
  <c r="BN82" i="47"/>
  <c r="BO82" i="47"/>
  <c r="BP82" i="47"/>
  <c r="AL83" i="47"/>
  <c r="AM83" i="47"/>
  <c r="AN83" i="47"/>
  <c r="AO83" i="47"/>
  <c r="AP83" i="47"/>
  <c r="AQ83" i="47"/>
  <c r="AR83" i="47"/>
  <c r="AS83" i="47"/>
  <c r="AT83" i="47"/>
  <c r="AU83" i="47"/>
  <c r="AV83" i="47"/>
  <c r="AW83" i="47"/>
  <c r="AX83" i="47"/>
  <c r="AY83" i="47"/>
  <c r="AZ83" i="47"/>
  <c r="BA83" i="47"/>
  <c r="BB83" i="47"/>
  <c r="BC83" i="47"/>
  <c r="BD83" i="47"/>
  <c r="BE83" i="47"/>
  <c r="BF83" i="47"/>
  <c r="BG83" i="47"/>
  <c r="BH83" i="47"/>
  <c r="BI83" i="47"/>
  <c r="BJ83" i="47"/>
  <c r="BK83" i="47"/>
  <c r="BL83" i="47"/>
  <c r="BM83" i="47"/>
  <c r="BN83" i="47"/>
  <c r="BO83" i="47"/>
  <c r="BP83" i="47"/>
  <c r="AL84" i="47"/>
  <c r="AM84" i="47"/>
  <c r="AN84" i="47"/>
  <c r="AO84" i="47"/>
  <c r="AP84" i="47"/>
  <c r="AQ84" i="47"/>
  <c r="AR84" i="47"/>
  <c r="AS84" i="47"/>
  <c r="AT84" i="47"/>
  <c r="AU84" i="47"/>
  <c r="AV84" i="47"/>
  <c r="AW84" i="47"/>
  <c r="AX84" i="47"/>
  <c r="AY84" i="47"/>
  <c r="AZ84" i="47"/>
  <c r="BA84" i="47"/>
  <c r="BB84" i="47"/>
  <c r="BC84" i="47"/>
  <c r="BD84" i="47"/>
  <c r="BE84" i="47"/>
  <c r="BF84" i="47"/>
  <c r="BG84" i="47"/>
  <c r="BH84" i="47"/>
  <c r="BI84" i="47"/>
  <c r="BJ84" i="47"/>
  <c r="BK84" i="47"/>
  <c r="BL84" i="47"/>
  <c r="BM84" i="47"/>
  <c r="BN84" i="47"/>
  <c r="BO84" i="47"/>
  <c r="BP84" i="47"/>
  <c r="AL85" i="47"/>
  <c r="AM85" i="47"/>
  <c r="AN85" i="47"/>
  <c r="AO85" i="47"/>
  <c r="AP85" i="47"/>
  <c r="AQ85" i="47"/>
  <c r="AR85" i="47"/>
  <c r="AS85" i="47"/>
  <c r="AT85" i="47"/>
  <c r="AU85" i="47"/>
  <c r="AV85" i="47"/>
  <c r="AW85" i="47"/>
  <c r="AX85" i="47"/>
  <c r="AY85" i="47"/>
  <c r="AZ85" i="47"/>
  <c r="BA85" i="47"/>
  <c r="BB85" i="47"/>
  <c r="BC85" i="47"/>
  <c r="BD85" i="47"/>
  <c r="BE85" i="47"/>
  <c r="BF85" i="47"/>
  <c r="BG85" i="47"/>
  <c r="BH85" i="47"/>
  <c r="BI85" i="47"/>
  <c r="BJ85" i="47"/>
  <c r="BK85" i="47"/>
  <c r="BL85" i="47"/>
  <c r="BM85" i="47"/>
  <c r="BN85" i="47"/>
  <c r="BO85" i="47"/>
  <c r="BP85" i="47"/>
  <c r="AL80" i="49"/>
  <c r="AM80" i="49"/>
  <c r="AN80" i="49"/>
  <c r="AO80" i="49"/>
  <c r="AP80" i="49"/>
  <c r="AQ80" i="49"/>
  <c r="AR80" i="49"/>
  <c r="AS80" i="49"/>
  <c r="AT80" i="49"/>
  <c r="AU80" i="49"/>
  <c r="AV80" i="49"/>
  <c r="AW80" i="49"/>
  <c r="AX80" i="49"/>
  <c r="AY80" i="49"/>
  <c r="AZ80" i="49"/>
  <c r="BA80" i="49"/>
  <c r="BB80" i="49"/>
  <c r="BC80" i="49"/>
  <c r="BD80" i="49"/>
  <c r="BE80" i="49"/>
  <c r="BF80" i="49"/>
  <c r="BG80" i="49"/>
  <c r="BH80" i="49"/>
  <c r="BI80" i="49"/>
  <c r="BJ80" i="49"/>
  <c r="BK80" i="49"/>
  <c r="BL80" i="49"/>
  <c r="BM80" i="49"/>
  <c r="BN80" i="49"/>
  <c r="BO80" i="49"/>
  <c r="BP80" i="49"/>
  <c r="AL81" i="49"/>
  <c r="AM81" i="49"/>
  <c r="AN81" i="49"/>
  <c r="AO81" i="49"/>
  <c r="AP81" i="49"/>
  <c r="AQ81" i="49"/>
  <c r="AR81" i="49"/>
  <c r="AS81" i="49"/>
  <c r="AT81" i="49"/>
  <c r="AU81" i="49"/>
  <c r="AV81" i="49"/>
  <c r="AW81" i="49"/>
  <c r="AX81" i="49"/>
  <c r="AY81" i="49"/>
  <c r="AZ81" i="49"/>
  <c r="BA81" i="49"/>
  <c r="BB81" i="49"/>
  <c r="BC81" i="49"/>
  <c r="BD81" i="49"/>
  <c r="BE81" i="49"/>
  <c r="BF81" i="49"/>
  <c r="BG81" i="49"/>
  <c r="BH81" i="49"/>
  <c r="BI81" i="49"/>
  <c r="BJ81" i="49"/>
  <c r="BK81" i="49"/>
  <c r="BL81" i="49"/>
  <c r="BM81" i="49"/>
  <c r="BN81" i="49"/>
  <c r="BO81" i="49"/>
  <c r="BP81" i="49"/>
  <c r="AL82" i="49"/>
  <c r="AM82" i="49"/>
  <c r="AN82" i="49"/>
  <c r="AO82" i="49"/>
  <c r="AP82" i="49"/>
  <c r="AQ82" i="49"/>
  <c r="AR82" i="49"/>
  <c r="AS82" i="49"/>
  <c r="AT82" i="49"/>
  <c r="AU82" i="49"/>
  <c r="AV82" i="49"/>
  <c r="AW82" i="49"/>
  <c r="AX82" i="49"/>
  <c r="AY82" i="49"/>
  <c r="AZ82" i="49"/>
  <c r="BA82" i="49"/>
  <c r="BB82" i="49"/>
  <c r="BC82" i="49"/>
  <c r="BD82" i="49"/>
  <c r="BE82" i="49"/>
  <c r="BF82" i="49"/>
  <c r="BG82" i="49"/>
  <c r="BH82" i="49"/>
  <c r="BI82" i="49"/>
  <c r="BJ82" i="49"/>
  <c r="BK82" i="49"/>
  <c r="BL82" i="49"/>
  <c r="BM82" i="49"/>
  <c r="BN82" i="49"/>
  <c r="BO82" i="49"/>
  <c r="BP82" i="49"/>
  <c r="AL83" i="49"/>
  <c r="AM83" i="49"/>
  <c r="AN83" i="49"/>
  <c r="AO83" i="49"/>
  <c r="AP83" i="49"/>
  <c r="AQ83" i="49"/>
  <c r="AR83" i="49"/>
  <c r="AS83" i="49"/>
  <c r="AT83" i="49"/>
  <c r="AU83" i="49"/>
  <c r="AV83" i="49"/>
  <c r="AW83" i="49"/>
  <c r="AX83" i="49"/>
  <c r="AY83" i="49"/>
  <c r="AZ83" i="49"/>
  <c r="BA83" i="49"/>
  <c r="BB83" i="49"/>
  <c r="BC83" i="49"/>
  <c r="BD83" i="49"/>
  <c r="BE83" i="49"/>
  <c r="BF83" i="49"/>
  <c r="BG83" i="49"/>
  <c r="BH83" i="49"/>
  <c r="BI83" i="49"/>
  <c r="BJ83" i="49"/>
  <c r="BK83" i="49"/>
  <c r="BL83" i="49"/>
  <c r="BM83" i="49"/>
  <c r="BN83" i="49"/>
  <c r="BO83" i="49"/>
  <c r="BP83" i="49"/>
  <c r="AL84" i="49"/>
  <c r="AM84" i="49"/>
  <c r="AN84" i="49"/>
  <c r="AO84" i="49"/>
  <c r="AP84" i="49"/>
  <c r="AQ84" i="49"/>
  <c r="AR84" i="49"/>
  <c r="AS84" i="49"/>
  <c r="AT84" i="49"/>
  <c r="AU84" i="49"/>
  <c r="AV84" i="49"/>
  <c r="AW84" i="49"/>
  <c r="AX84" i="49"/>
  <c r="AY84" i="49"/>
  <c r="AZ84" i="49"/>
  <c r="BA84" i="49"/>
  <c r="BB84" i="49"/>
  <c r="BC84" i="49"/>
  <c r="BD84" i="49"/>
  <c r="BE84" i="49"/>
  <c r="BF84" i="49"/>
  <c r="BG84" i="49"/>
  <c r="BH84" i="49"/>
  <c r="BI84" i="49"/>
  <c r="BJ84" i="49"/>
  <c r="BK84" i="49"/>
  <c r="BL84" i="49"/>
  <c r="BM84" i="49"/>
  <c r="BN84" i="49"/>
  <c r="BO84" i="49"/>
  <c r="BP84" i="49"/>
  <c r="AL85" i="49"/>
  <c r="AM85" i="49"/>
  <c r="AN85" i="49"/>
  <c r="AO85" i="49"/>
  <c r="AP85" i="49"/>
  <c r="AQ85" i="49"/>
  <c r="AR85" i="49"/>
  <c r="AS85" i="49"/>
  <c r="AT85" i="49"/>
  <c r="AU85" i="49"/>
  <c r="AV85" i="49"/>
  <c r="AW85" i="49"/>
  <c r="AX85" i="49"/>
  <c r="AY85" i="49"/>
  <c r="AZ85" i="49"/>
  <c r="BA85" i="49"/>
  <c r="BB85" i="49"/>
  <c r="BC85" i="49"/>
  <c r="BD85" i="49"/>
  <c r="BE85" i="49"/>
  <c r="BF85" i="49"/>
  <c r="BG85" i="49"/>
  <c r="BH85" i="49"/>
  <c r="BI85" i="49"/>
  <c r="BJ85" i="49"/>
  <c r="BK85" i="49"/>
  <c r="BL85" i="49"/>
  <c r="BM85" i="49"/>
  <c r="BN85" i="49"/>
  <c r="BO85" i="49"/>
  <c r="BP85" i="49"/>
  <c r="AL80" i="5"/>
  <c r="AM80" i="5"/>
  <c r="AN80" i="5"/>
  <c r="AO80" i="5"/>
  <c r="AP80" i="5"/>
  <c r="AQ80" i="5"/>
  <c r="AR80" i="5"/>
  <c r="AS80" i="5"/>
  <c r="AT80" i="5"/>
  <c r="AU80" i="5"/>
  <c r="AV80" i="5"/>
  <c r="AW80" i="5"/>
  <c r="AX80" i="5"/>
  <c r="AY80" i="5"/>
  <c r="AZ80" i="5"/>
  <c r="BA80" i="5"/>
  <c r="BB80" i="5"/>
  <c r="BC80" i="5"/>
  <c r="BD80" i="5"/>
  <c r="BE80" i="5"/>
  <c r="BF80" i="5"/>
  <c r="BG80" i="5"/>
  <c r="BH80" i="5"/>
  <c r="BI80" i="5"/>
  <c r="BJ80" i="5"/>
  <c r="BK80" i="5"/>
  <c r="BL80" i="5"/>
  <c r="BM80" i="5"/>
  <c r="BN80" i="5"/>
  <c r="BO80" i="5"/>
  <c r="BP80" i="5"/>
  <c r="AL81" i="5"/>
  <c r="AM81" i="5"/>
  <c r="AN81" i="5"/>
  <c r="AO81" i="5"/>
  <c r="AP81" i="5"/>
  <c r="AQ81" i="5"/>
  <c r="AR81" i="5"/>
  <c r="AS81" i="5"/>
  <c r="AT81" i="5"/>
  <c r="AU81" i="5"/>
  <c r="AV81" i="5"/>
  <c r="AW81" i="5"/>
  <c r="AX81" i="5"/>
  <c r="AY81" i="5"/>
  <c r="AZ81" i="5"/>
  <c r="BA81" i="5"/>
  <c r="BB81" i="5"/>
  <c r="BC81" i="5"/>
  <c r="BD81" i="5"/>
  <c r="BE81" i="5"/>
  <c r="BF81" i="5"/>
  <c r="BG81" i="5"/>
  <c r="BH81" i="5"/>
  <c r="BI81" i="5"/>
  <c r="BJ81" i="5"/>
  <c r="BK81" i="5"/>
  <c r="BL81" i="5"/>
  <c r="BM81" i="5"/>
  <c r="BN81" i="5"/>
  <c r="BO81" i="5"/>
  <c r="BP81" i="5"/>
  <c r="AL82" i="5"/>
  <c r="AM82" i="5"/>
  <c r="AN82" i="5"/>
  <c r="AO82" i="5"/>
  <c r="AP82" i="5"/>
  <c r="AQ82" i="5"/>
  <c r="AR82" i="5"/>
  <c r="AS82" i="5"/>
  <c r="AT82" i="5"/>
  <c r="AU82" i="5"/>
  <c r="AV82" i="5"/>
  <c r="AW82" i="5"/>
  <c r="AX82" i="5"/>
  <c r="AY82" i="5"/>
  <c r="AZ82" i="5"/>
  <c r="BA82" i="5"/>
  <c r="BB82" i="5"/>
  <c r="BC82" i="5"/>
  <c r="BD82" i="5"/>
  <c r="BE82" i="5"/>
  <c r="BF82" i="5"/>
  <c r="BG82" i="5"/>
  <c r="BH82" i="5"/>
  <c r="BI82" i="5"/>
  <c r="BJ82" i="5"/>
  <c r="BK82" i="5"/>
  <c r="BL82" i="5"/>
  <c r="BM82" i="5"/>
  <c r="BN82" i="5"/>
  <c r="BO82" i="5"/>
  <c r="BP82" i="5"/>
  <c r="AL83" i="5"/>
  <c r="AM83" i="5"/>
  <c r="AN83" i="5"/>
  <c r="AO83" i="5"/>
  <c r="AP83" i="5"/>
  <c r="AQ83" i="5"/>
  <c r="AR83" i="5"/>
  <c r="AS83" i="5"/>
  <c r="AT83" i="5"/>
  <c r="AU83" i="5"/>
  <c r="AV83" i="5"/>
  <c r="AW83" i="5"/>
  <c r="AX83" i="5"/>
  <c r="AY83" i="5"/>
  <c r="AZ83" i="5"/>
  <c r="BA83" i="5"/>
  <c r="BB83" i="5"/>
  <c r="BC83" i="5"/>
  <c r="BD83" i="5"/>
  <c r="BE83" i="5"/>
  <c r="BF83" i="5"/>
  <c r="BG83" i="5"/>
  <c r="BH83" i="5"/>
  <c r="BI83" i="5"/>
  <c r="BJ83" i="5"/>
  <c r="BK83" i="5"/>
  <c r="BL83" i="5"/>
  <c r="BM83" i="5"/>
  <c r="BN83" i="5"/>
  <c r="BO83" i="5"/>
  <c r="BP83" i="5"/>
  <c r="AL84" i="5"/>
  <c r="AM84" i="5"/>
  <c r="AN84" i="5"/>
  <c r="AO84" i="5"/>
  <c r="AP84" i="5"/>
  <c r="AQ84" i="5"/>
  <c r="AR84" i="5"/>
  <c r="AS84" i="5"/>
  <c r="AT84" i="5"/>
  <c r="AU84" i="5"/>
  <c r="AV84" i="5"/>
  <c r="AW84" i="5"/>
  <c r="AX84" i="5"/>
  <c r="AY84" i="5"/>
  <c r="AZ84" i="5"/>
  <c r="BA84" i="5"/>
  <c r="BB84" i="5"/>
  <c r="BC84" i="5"/>
  <c r="BD84" i="5"/>
  <c r="BE84" i="5"/>
  <c r="BF84" i="5"/>
  <c r="BG84" i="5"/>
  <c r="BH84" i="5"/>
  <c r="BI84" i="5"/>
  <c r="BJ84" i="5"/>
  <c r="BK84" i="5"/>
  <c r="BL84" i="5"/>
  <c r="BM84" i="5"/>
  <c r="BN84" i="5"/>
  <c r="BO84" i="5"/>
  <c r="BP84" i="5"/>
  <c r="AL85" i="5"/>
  <c r="AM85" i="5"/>
  <c r="AN85" i="5"/>
  <c r="AO85" i="5"/>
  <c r="AP85" i="5"/>
  <c r="AQ85" i="5"/>
  <c r="AR85" i="5"/>
  <c r="AS85" i="5"/>
  <c r="AT85" i="5"/>
  <c r="AU85" i="5"/>
  <c r="AV85" i="5"/>
  <c r="AW85" i="5"/>
  <c r="AX85" i="5"/>
  <c r="AY85" i="5"/>
  <c r="AZ85" i="5"/>
  <c r="BA85" i="5"/>
  <c r="BB85" i="5"/>
  <c r="BC85" i="5"/>
  <c r="BD85" i="5"/>
  <c r="BE85" i="5"/>
  <c r="BF85" i="5"/>
  <c r="BG85" i="5"/>
  <c r="BH85" i="5"/>
  <c r="BI85" i="5"/>
  <c r="BJ85" i="5"/>
  <c r="BK85" i="5"/>
  <c r="BL85" i="5"/>
  <c r="BM85" i="5"/>
  <c r="BN85" i="5"/>
  <c r="BO85" i="5"/>
  <c r="BP85" i="5"/>
  <c r="AK93" i="45"/>
  <c r="AK92" i="45"/>
  <c r="AK91" i="45"/>
  <c r="AK90" i="45"/>
  <c r="AK89" i="45"/>
  <c r="AK88" i="45"/>
  <c r="AK93" i="47"/>
  <c r="AK92" i="47"/>
  <c r="AK91" i="47"/>
  <c r="AK90" i="47"/>
  <c r="AK89" i="47"/>
  <c r="AK88" i="47"/>
  <c r="AK93" i="49"/>
  <c r="AK92" i="49"/>
  <c r="AK91" i="49"/>
  <c r="AK90" i="49"/>
  <c r="AK89" i="49"/>
  <c r="AK88" i="49"/>
  <c r="AK85" i="49"/>
  <c r="AK84" i="49"/>
  <c r="AK83" i="49"/>
  <c r="AK82" i="49"/>
  <c r="AK81" i="49"/>
  <c r="AK80" i="49"/>
  <c r="AK85" i="47"/>
  <c r="AK84" i="47"/>
  <c r="AK83" i="47"/>
  <c r="AK82" i="47"/>
  <c r="AK81" i="47"/>
  <c r="AK80" i="47"/>
  <c r="AK85" i="45"/>
  <c r="AK84" i="45"/>
  <c r="AK83" i="45"/>
  <c r="AK82" i="45"/>
  <c r="AK81" i="45"/>
  <c r="AK80" i="45"/>
  <c r="AK89" i="5"/>
  <c r="AK90" i="5"/>
  <c r="AK91" i="5"/>
  <c r="AK92" i="5"/>
  <c r="AK93" i="5"/>
  <c r="AK88" i="5"/>
  <c r="AK85" i="5"/>
  <c r="AK84" i="5"/>
  <c r="AK83" i="5"/>
  <c r="AK82" i="5"/>
  <c r="AK81" i="5"/>
  <c r="AK80" i="5"/>
  <c r="L88" i="45"/>
  <c r="I88" i="45"/>
  <c r="M88" i="45" s="1"/>
  <c r="L89" i="45"/>
  <c r="I89" i="45"/>
  <c r="L90" i="45"/>
  <c r="I90" i="45"/>
  <c r="L91" i="45"/>
  <c r="I91" i="45"/>
  <c r="M91" i="45" s="1"/>
  <c r="L92" i="45"/>
  <c r="I92" i="45"/>
  <c r="L93" i="45"/>
  <c r="I93" i="45"/>
  <c r="M93" i="45" s="1"/>
  <c r="H88" i="47"/>
  <c r="L88" i="47" s="1"/>
  <c r="I88" i="47"/>
  <c r="M88" i="47" s="1"/>
  <c r="H89" i="47"/>
  <c r="L89" i="47" s="1"/>
  <c r="I89" i="47"/>
  <c r="M89" i="47" s="1"/>
  <c r="H90" i="47"/>
  <c r="L90" i="47" s="1"/>
  <c r="I90" i="47"/>
  <c r="H91" i="47"/>
  <c r="L91" i="47" s="1"/>
  <c r="I91" i="47"/>
  <c r="M91" i="47" s="1"/>
  <c r="H92" i="47"/>
  <c r="L92" i="47" s="1"/>
  <c r="I92" i="47"/>
  <c r="M92" i="47" s="1"/>
  <c r="H93" i="47"/>
  <c r="L93" i="47" s="1"/>
  <c r="I93" i="47"/>
  <c r="H88" i="49"/>
  <c r="L88" i="49" s="1"/>
  <c r="I88" i="49"/>
  <c r="H89" i="49"/>
  <c r="L89" i="49" s="1"/>
  <c r="I89" i="49"/>
  <c r="H90" i="49"/>
  <c r="L90" i="49" s="1"/>
  <c r="I90" i="49"/>
  <c r="H91" i="49"/>
  <c r="L91" i="49" s="1"/>
  <c r="I91" i="49"/>
  <c r="M91" i="49" s="1"/>
  <c r="H92" i="49"/>
  <c r="L92" i="49" s="1"/>
  <c r="I92" i="49"/>
  <c r="H93" i="49"/>
  <c r="L93" i="49" s="1"/>
  <c r="I93" i="49"/>
  <c r="H88" i="5"/>
  <c r="L88" i="5" s="1"/>
  <c r="I88" i="5"/>
  <c r="H89" i="5"/>
  <c r="L89" i="5" s="1"/>
  <c r="I89" i="5"/>
  <c r="H90" i="5"/>
  <c r="L90" i="5" s="1"/>
  <c r="I90" i="5"/>
  <c r="H91" i="5"/>
  <c r="L91" i="5" s="1"/>
  <c r="I91" i="5"/>
  <c r="H92" i="5"/>
  <c r="L92" i="5" s="1"/>
  <c r="I92" i="5"/>
  <c r="H93" i="5"/>
  <c r="L93" i="5" s="1"/>
  <c r="I93" i="5"/>
  <c r="M93" i="5" s="1"/>
  <c r="L80" i="45"/>
  <c r="I80" i="45"/>
  <c r="M80" i="45" s="1"/>
  <c r="L81" i="45"/>
  <c r="I81" i="45"/>
  <c r="M81" i="45" s="1"/>
  <c r="L82" i="45"/>
  <c r="I82" i="45"/>
  <c r="L83" i="45"/>
  <c r="I83" i="45"/>
  <c r="M83" i="45" s="1"/>
  <c r="L84" i="45"/>
  <c r="I84" i="45"/>
  <c r="L85" i="45"/>
  <c r="I85" i="45"/>
  <c r="H80" i="47"/>
  <c r="L80" i="47" s="1"/>
  <c r="I80" i="47"/>
  <c r="M80" i="47" s="1"/>
  <c r="H81" i="47"/>
  <c r="L81" i="47" s="1"/>
  <c r="I81" i="47"/>
  <c r="H82" i="47"/>
  <c r="L82" i="47" s="1"/>
  <c r="I82" i="47"/>
  <c r="H83" i="47"/>
  <c r="L83" i="47" s="1"/>
  <c r="I83" i="47"/>
  <c r="H84" i="47"/>
  <c r="L84" i="47" s="1"/>
  <c r="I84" i="47"/>
  <c r="H85" i="47"/>
  <c r="L85" i="47" s="1"/>
  <c r="I85" i="47"/>
  <c r="H80" i="49"/>
  <c r="L80" i="49" s="1"/>
  <c r="I80" i="49"/>
  <c r="M80" i="49" s="1"/>
  <c r="H81" i="49"/>
  <c r="L81" i="49" s="1"/>
  <c r="I81" i="49"/>
  <c r="M81" i="49" s="1"/>
  <c r="H82" i="49"/>
  <c r="L82" i="49" s="1"/>
  <c r="I82" i="49"/>
  <c r="H83" i="49"/>
  <c r="L83" i="49" s="1"/>
  <c r="I83" i="49"/>
  <c r="H84" i="49"/>
  <c r="L84" i="49" s="1"/>
  <c r="I84" i="49"/>
  <c r="M84" i="49" s="1"/>
  <c r="H85" i="49"/>
  <c r="L85" i="49" s="1"/>
  <c r="I85" i="49"/>
  <c r="M85" i="49" s="1"/>
  <c r="H80" i="5"/>
  <c r="L80" i="5" s="1"/>
  <c r="I80" i="5"/>
  <c r="H81" i="5"/>
  <c r="L81" i="5" s="1"/>
  <c r="I81" i="5"/>
  <c r="M81" i="5" s="1"/>
  <c r="H82" i="5"/>
  <c r="L82" i="5" s="1"/>
  <c r="I82" i="5"/>
  <c r="M82" i="5" s="1"/>
  <c r="H83" i="5"/>
  <c r="L83" i="5" s="1"/>
  <c r="I83" i="5"/>
  <c r="H84" i="5"/>
  <c r="L84" i="5" s="1"/>
  <c r="I84" i="5"/>
  <c r="H85" i="5"/>
  <c r="L85" i="5" s="1"/>
  <c r="I85" i="5"/>
  <c r="AE91" i="45"/>
  <c r="AE90" i="45"/>
  <c r="AE91" i="47"/>
  <c r="AE90" i="47"/>
  <c r="AE91" i="49"/>
  <c r="AE90" i="49"/>
  <c r="AE91" i="5"/>
  <c r="AE90" i="5"/>
  <c r="AE93" i="45"/>
  <c r="AE92" i="45"/>
  <c r="AE93" i="47"/>
  <c r="AE92" i="47"/>
  <c r="AE93" i="49"/>
  <c r="AE92" i="49"/>
  <c r="AE93" i="5"/>
  <c r="AE92" i="5"/>
  <c r="AE89" i="45"/>
  <c r="AE89" i="47"/>
  <c r="AE89" i="49"/>
  <c r="AE89" i="5"/>
  <c r="AE88" i="45"/>
  <c r="AE88" i="47"/>
  <c r="AE88" i="49"/>
  <c r="AE88" i="5"/>
  <c r="AE81" i="5"/>
  <c r="AE80" i="5"/>
  <c r="AE81" i="45"/>
  <c r="AE80" i="45"/>
  <c r="AE81" i="47"/>
  <c r="AE80" i="47"/>
  <c r="AE81" i="49"/>
  <c r="AE80" i="49"/>
  <c r="AE83" i="5"/>
  <c r="AE82" i="5"/>
  <c r="AE83" i="45"/>
  <c r="AE82" i="45"/>
  <c r="AE83" i="47"/>
  <c r="AE82" i="47"/>
  <c r="AE83" i="49"/>
  <c r="AE82" i="49"/>
  <c r="AE84" i="5"/>
  <c r="AE84" i="45"/>
  <c r="AE84" i="47"/>
  <c r="AE84" i="49"/>
  <c r="AE85" i="5"/>
  <c r="AE85" i="45"/>
  <c r="AE85" i="47"/>
  <c r="AE85" i="49"/>
  <c r="H89" i="52"/>
  <c r="G89" i="52"/>
  <c r="H88" i="52"/>
  <c r="G88" i="52"/>
  <c r="H91" i="52"/>
  <c r="G91" i="52"/>
  <c r="H90" i="52"/>
  <c r="G90" i="52"/>
  <c r="H92" i="52"/>
  <c r="G92" i="52"/>
  <c r="H93" i="52"/>
  <c r="G93" i="52"/>
  <c r="H80" i="52"/>
  <c r="G80" i="52"/>
  <c r="H81" i="52"/>
  <c r="G81" i="52"/>
  <c r="H82" i="52"/>
  <c r="G82" i="52"/>
  <c r="H83" i="52"/>
  <c r="G83" i="52"/>
  <c r="H84" i="52"/>
  <c r="G84" i="52"/>
  <c r="H85" i="52"/>
  <c r="G85" i="52"/>
  <c r="P92" i="47" l="1"/>
  <c r="P92" i="45"/>
  <c r="O85" i="5"/>
  <c r="R92" i="5"/>
  <c r="S92" i="5" s="1"/>
  <c r="AC92" i="5" s="1"/>
  <c r="P89" i="5"/>
  <c r="P83" i="47"/>
  <c r="R89" i="47"/>
  <c r="S89" i="47" s="1"/>
  <c r="AC89" i="47" s="1"/>
  <c r="O88" i="45"/>
  <c r="Q84" i="45"/>
  <c r="R80" i="5"/>
  <c r="S80" i="5" s="1"/>
  <c r="AC80" i="5" s="1"/>
  <c r="Q90" i="49"/>
  <c r="R83" i="45"/>
  <c r="S83" i="45" s="1"/>
  <c r="AC83" i="45" s="1"/>
  <c r="O80" i="47"/>
  <c r="Q81" i="45"/>
  <c r="T81" i="45" s="1"/>
  <c r="U81" i="45" s="1"/>
  <c r="R91" i="45"/>
  <c r="S91" i="45" s="1"/>
  <c r="AC91" i="45" s="1"/>
  <c r="BW82" i="5"/>
  <c r="BU82" i="5"/>
  <c r="BV82" i="5"/>
  <c r="BU82" i="45"/>
  <c r="BV82" i="45"/>
  <c r="BW82" i="45"/>
  <c r="BU82" i="49"/>
  <c r="BV82" i="49"/>
  <c r="BW82" i="49"/>
  <c r="BU89" i="47"/>
  <c r="BV89" i="47"/>
  <c r="BW89" i="47"/>
  <c r="O84" i="5"/>
  <c r="O82" i="5"/>
  <c r="O83" i="49"/>
  <c r="R84" i="47"/>
  <c r="S84" i="47" s="1"/>
  <c r="AC84" i="47" s="1"/>
  <c r="R82" i="47"/>
  <c r="S82" i="47" s="1"/>
  <c r="AC82" i="47" s="1"/>
  <c r="P83" i="45"/>
  <c r="Q92" i="5"/>
  <c r="P90" i="5"/>
  <c r="O92" i="47"/>
  <c r="O91" i="45"/>
  <c r="BU90" i="47"/>
  <c r="BV90" i="47"/>
  <c r="BW90" i="47"/>
  <c r="R82" i="5"/>
  <c r="S82" i="5" s="1"/>
  <c r="AC82" i="5" s="1"/>
  <c r="Q83" i="45"/>
  <c r="T83" i="45" s="1"/>
  <c r="U83" i="45" s="1"/>
  <c r="Q90" i="5"/>
  <c r="P90" i="47"/>
  <c r="BT84" i="49"/>
  <c r="BT84" i="47"/>
  <c r="BT84" i="5"/>
  <c r="BT84" i="45"/>
  <c r="BT81" i="47"/>
  <c r="BT81" i="5"/>
  <c r="BT81" i="45"/>
  <c r="BT81" i="49"/>
  <c r="BT92" i="5"/>
  <c r="BT92" i="45"/>
  <c r="BT92" i="49"/>
  <c r="BT92" i="47"/>
  <c r="BT88" i="47"/>
  <c r="BT88" i="5"/>
  <c r="BT88" i="45"/>
  <c r="BT88" i="49"/>
  <c r="BU84" i="5"/>
  <c r="BV84" i="5"/>
  <c r="BW84" i="5"/>
  <c r="BV84" i="45"/>
  <c r="BW84" i="45"/>
  <c r="BU84" i="45"/>
  <c r="BU84" i="49"/>
  <c r="BV84" i="49"/>
  <c r="BW84" i="49"/>
  <c r="BU91" i="47"/>
  <c r="BV91" i="47"/>
  <c r="BW91" i="47"/>
  <c r="BU85" i="49"/>
  <c r="BV85" i="49"/>
  <c r="BW85" i="49"/>
  <c r="BU92" i="47"/>
  <c r="BV92" i="47"/>
  <c r="BW92" i="47"/>
  <c r="P81" i="45"/>
  <c r="Q93" i="49"/>
  <c r="O92" i="49"/>
  <c r="R89" i="49"/>
  <c r="S89" i="49" s="1"/>
  <c r="AC89" i="49" s="1"/>
  <c r="Q90" i="45"/>
  <c r="R89" i="45"/>
  <c r="S89" i="45" s="1"/>
  <c r="AC89" i="45" s="1"/>
  <c r="BS84" i="47"/>
  <c r="BS84" i="5"/>
  <c r="BS84" i="45"/>
  <c r="BS84" i="49"/>
  <c r="BU88" i="5"/>
  <c r="BV88" i="5"/>
  <c r="BW88" i="5"/>
  <c r="BW80" i="47"/>
  <c r="BU80" i="47"/>
  <c r="BV80" i="47"/>
  <c r="BU93" i="47"/>
  <c r="BV93" i="47"/>
  <c r="BW93" i="47"/>
  <c r="P83" i="5"/>
  <c r="O81" i="5"/>
  <c r="P80" i="5"/>
  <c r="Q83" i="47"/>
  <c r="Q80" i="47"/>
  <c r="T80" i="47" s="1"/>
  <c r="U80" i="47" s="1"/>
  <c r="R84" i="45"/>
  <c r="O82" i="45"/>
  <c r="O93" i="5"/>
  <c r="O91" i="5"/>
  <c r="Q89" i="5"/>
  <c r="R88" i="5"/>
  <c r="S88" i="5" s="1"/>
  <c r="AC88" i="5" s="1"/>
  <c r="R92" i="49"/>
  <c r="S92" i="49" s="1"/>
  <c r="AC92" i="49" s="1"/>
  <c r="O93" i="47"/>
  <c r="R88" i="47"/>
  <c r="S88" i="47" s="1"/>
  <c r="AC88" i="47" s="1"/>
  <c r="Q92" i="45"/>
  <c r="R90" i="45"/>
  <c r="S90" i="45" s="1"/>
  <c r="AC90" i="45" s="1"/>
  <c r="BU93" i="5"/>
  <c r="BV93" i="5"/>
  <c r="BW93" i="5"/>
  <c r="BU81" i="47"/>
  <c r="BV81" i="47"/>
  <c r="BW81" i="47"/>
  <c r="BV88" i="49"/>
  <c r="BW88" i="49"/>
  <c r="BU88" i="49"/>
  <c r="BU88" i="45"/>
  <c r="BV88" i="45"/>
  <c r="BW88" i="45"/>
  <c r="Q85" i="5"/>
  <c r="P81" i="5"/>
  <c r="R85" i="47"/>
  <c r="S85" i="47" s="1"/>
  <c r="AC85" i="47" s="1"/>
  <c r="P82" i="45"/>
  <c r="P93" i="5"/>
  <c r="P91" i="5"/>
  <c r="Q93" i="47"/>
  <c r="BS81" i="47"/>
  <c r="BS81" i="5"/>
  <c r="BS81" i="45"/>
  <c r="BS81" i="49"/>
  <c r="BU85" i="45"/>
  <c r="BV85" i="45"/>
  <c r="BW85" i="45"/>
  <c r="BS83" i="5"/>
  <c r="BS83" i="45"/>
  <c r="BS83" i="49"/>
  <c r="BS83" i="47"/>
  <c r="BS89" i="45"/>
  <c r="BS89" i="49"/>
  <c r="BS89" i="47"/>
  <c r="BS89" i="5"/>
  <c r="BT83" i="47"/>
  <c r="BT83" i="5"/>
  <c r="BT83" i="45"/>
  <c r="BT83" i="49"/>
  <c r="BT80" i="45"/>
  <c r="BT80" i="49"/>
  <c r="BT80" i="47"/>
  <c r="BT80" i="5"/>
  <c r="BT89" i="45"/>
  <c r="BT89" i="49"/>
  <c r="BT89" i="47"/>
  <c r="BT89" i="5"/>
  <c r="Q92" i="49"/>
  <c r="BU92" i="5"/>
  <c r="BV92" i="5"/>
  <c r="BW92" i="5"/>
  <c r="BU82" i="47"/>
  <c r="BV82" i="47"/>
  <c r="BW82" i="47"/>
  <c r="BU89" i="49"/>
  <c r="BV89" i="49"/>
  <c r="BW89" i="49"/>
  <c r="BU89" i="45"/>
  <c r="BV89" i="45"/>
  <c r="BW89" i="45"/>
  <c r="Q83" i="5"/>
  <c r="R84" i="49"/>
  <c r="S84" i="49" s="1"/>
  <c r="AC84" i="49" s="1"/>
  <c r="O82" i="49"/>
  <c r="R83" i="47"/>
  <c r="P84" i="45"/>
  <c r="Q82" i="45"/>
  <c r="Q91" i="5"/>
  <c r="R89" i="5"/>
  <c r="S89" i="5" s="1"/>
  <c r="AC89" i="5" s="1"/>
  <c r="P92" i="49"/>
  <c r="O90" i="49"/>
  <c r="Q91" i="47"/>
  <c r="AB91" i="47" s="1"/>
  <c r="O92" i="45"/>
  <c r="BS88" i="47"/>
  <c r="BS88" i="5"/>
  <c r="BS88" i="45"/>
  <c r="BS88" i="49"/>
  <c r="BU83" i="5"/>
  <c r="BV83" i="5"/>
  <c r="BW83" i="5"/>
  <c r="P84" i="5"/>
  <c r="R90" i="5"/>
  <c r="P90" i="45"/>
  <c r="BU91" i="5"/>
  <c r="BV91" i="5"/>
  <c r="BW91" i="5"/>
  <c r="BU83" i="47"/>
  <c r="BV83" i="47"/>
  <c r="BW83" i="47"/>
  <c r="BU90" i="49"/>
  <c r="BV90" i="49"/>
  <c r="BW90" i="49"/>
  <c r="BU90" i="45"/>
  <c r="BV90" i="45"/>
  <c r="BW90" i="45"/>
  <c r="Q82" i="49"/>
  <c r="O83" i="47"/>
  <c r="R82" i="45"/>
  <c r="S82" i="45" s="1"/>
  <c r="AC82" i="45" s="1"/>
  <c r="R91" i="5"/>
  <c r="S91" i="5" s="1"/>
  <c r="AC91" i="5" s="1"/>
  <c r="O89" i="5"/>
  <c r="P90" i="49"/>
  <c r="R88" i="49"/>
  <c r="S88" i="49" s="1"/>
  <c r="AC88" i="49" s="1"/>
  <c r="R91" i="47"/>
  <c r="S91" i="47" s="1"/>
  <c r="AC91" i="47" s="1"/>
  <c r="Q89" i="47"/>
  <c r="AB89" i="47" s="1"/>
  <c r="O90" i="45"/>
  <c r="BS92" i="5"/>
  <c r="BS92" i="45"/>
  <c r="BS92" i="49"/>
  <c r="BS92" i="47"/>
  <c r="BU83" i="49"/>
  <c r="BV83" i="49"/>
  <c r="BW83" i="49"/>
  <c r="Q90" i="47"/>
  <c r="BS80" i="45"/>
  <c r="BS80" i="49"/>
  <c r="BS80" i="47"/>
  <c r="BS80" i="5"/>
  <c r="P93" i="49"/>
  <c r="BU90" i="5"/>
  <c r="BV90" i="5"/>
  <c r="BW90" i="5"/>
  <c r="BU84" i="47"/>
  <c r="BV84" i="47"/>
  <c r="BW84" i="47"/>
  <c r="BU91" i="49"/>
  <c r="BV91" i="49"/>
  <c r="BW91" i="49"/>
  <c r="BU91" i="45"/>
  <c r="BV91" i="45"/>
  <c r="BW91" i="45"/>
  <c r="BU83" i="45"/>
  <c r="BV83" i="45"/>
  <c r="BW83" i="45"/>
  <c r="BS90" i="47"/>
  <c r="BS90" i="5"/>
  <c r="BS90" i="45"/>
  <c r="BS90" i="49"/>
  <c r="BT90" i="47"/>
  <c r="BT90" i="5"/>
  <c r="BT90" i="45"/>
  <c r="BT90" i="49"/>
  <c r="P88" i="5"/>
  <c r="BS82" i="49"/>
  <c r="BS82" i="47"/>
  <c r="BS82" i="5"/>
  <c r="BS82" i="45"/>
  <c r="BS91" i="49"/>
  <c r="BS91" i="47"/>
  <c r="BS91" i="5"/>
  <c r="BS91" i="45"/>
  <c r="O83" i="5"/>
  <c r="BV89" i="5"/>
  <c r="BW89" i="5"/>
  <c r="BU89" i="5"/>
  <c r="BU85" i="47"/>
  <c r="BV85" i="47"/>
  <c r="BW85" i="47"/>
  <c r="BU92" i="49"/>
  <c r="BV92" i="49"/>
  <c r="BW92" i="49"/>
  <c r="BU92" i="45"/>
  <c r="BV92" i="45"/>
  <c r="BW92" i="45"/>
  <c r="BV85" i="5"/>
  <c r="BW85" i="5"/>
  <c r="BU85" i="5"/>
  <c r="BT82" i="45"/>
  <c r="BT82" i="49"/>
  <c r="BT82" i="47"/>
  <c r="BT82" i="5"/>
  <c r="BT91" i="49"/>
  <c r="BT91" i="47"/>
  <c r="BT91" i="5"/>
  <c r="BT91" i="45"/>
  <c r="P83" i="49"/>
  <c r="BU80" i="5"/>
  <c r="BV80" i="5"/>
  <c r="BW80" i="5"/>
  <c r="BU80" i="45"/>
  <c r="BV80" i="45"/>
  <c r="BW80" i="45"/>
  <c r="BU80" i="49"/>
  <c r="BV80" i="49"/>
  <c r="BW80" i="49"/>
  <c r="BW93" i="49"/>
  <c r="BU93" i="49"/>
  <c r="BV93" i="49"/>
  <c r="BU93" i="45"/>
  <c r="BV93" i="45"/>
  <c r="BW93" i="45"/>
  <c r="BU81" i="5"/>
  <c r="BV81" i="5"/>
  <c r="BW81" i="5"/>
  <c r="BU81" i="45"/>
  <c r="BV81" i="45"/>
  <c r="BW81" i="45"/>
  <c r="BW81" i="49"/>
  <c r="BU81" i="49"/>
  <c r="BV81" i="49"/>
  <c r="BU88" i="47"/>
  <c r="BV88" i="47"/>
  <c r="BW88" i="47"/>
  <c r="R84" i="5"/>
  <c r="S84" i="5" s="1"/>
  <c r="P85" i="49"/>
  <c r="Q83" i="49"/>
  <c r="P84" i="47"/>
  <c r="Q82" i="47"/>
  <c r="R85" i="45"/>
  <c r="S85" i="45" s="1"/>
  <c r="AC85" i="45" s="1"/>
  <c r="O83" i="45"/>
  <c r="O92" i="5"/>
  <c r="O90" i="5"/>
  <c r="R93" i="49"/>
  <c r="S93" i="49" s="1"/>
  <c r="AC93" i="49" s="1"/>
  <c r="Q92" i="47"/>
  <c r="T92" i="47" s="1"/>
  <c r="U92" i="47" s="1"/>
  <c r="R90" i="47"/>
  <c r="S90" i="47" s="1"/>
  <c r="AC90" i="47" s="1"/>
  <c r="R93" i="45"/>
  <c r="S93" i="45" s="1"/>
  <c r="AC93" i="45" s="1"/>
  <c r="BS85" i="5"/>
  <c r="BS85" i="49"/>
  <c r="BS85" i="47"/>
  <c r="BS85" i="45"/>
  <c r="BT85" i="5"/>
  <c r="BT85" i="49"/>
  <c r="BT85" i="47"/>
  <c r="BT85" i="45"/>
  <c r="BS93" i="49"/>
  <c r="BS93" i="45"/>
  <c r="BS93" i="47"/>
  <c r="BS93" i="5"/>
  <c r="BT93" i="45"/>
  <c r="BT93" i="5"/>
  <c r="BT93" i="49"/>
  <c r="BT93" i="47"/>
  <c r="M83" i="5"/>
  <c r="M83" i="49"/>
  <c r="M82" i="45"/>
  <c r="M90" i="5"/>
  <c r="M89" i="5"/>
  <c r="M82" i="49"/>
  <c r="M82" i="47"/>
  <c r="M89" i="45"/>
  <c r="M80" i="5"/>
  <c r="M88" i="5"/>
  <c r="M90" i="45"/>
  <c r="M85" i="5"/>
  <c r="M85" i="45"/>
  <c r="M93" i="49"/>
  <c r="M93" i="47"/>
  <c r="M90" i="47"/>
  <c r="M81" i="47"/>
  <c r="M84" i="5"/>
  <c r="M84" i="47"/>
  <c r="M84" i="45"/>
  <c r="M92" i="5"/>
  <c r="M92" i="49"/>
  <c r="M92" i="45"/>
  <c r="M90" i="49"/>
  <c r="M83" i="47"/>
  <c r="M89" i="49"/>
  <c r="M91" i="5"/>
  <c r="P80" i="47"/>
  <c r="R81" i="45"/>
  <c r="P89" i="47"/>
  <c r="R83" i="49"/>
  <c r="S83" i="49" s="1"/>
  <c r="AC83" i="49" s="1"/>
  <c r="P92" i="5"/>
  <c r="R92" i="47"/>
  <c r="S92" i="47" s="1"/>
  <c r="AC92" i="47" s="1"/>
  <c r="R92" i="45"/>
  <c r="S92" i="45" s="1"/>
  <c r="AC92" i="45" s="1"/>
  <c r="O93" i="49"/>
  <c r="Q84" i="5"/>
  <c r="O93" i="45"/>
  <c r="O80" i="5"/>
  <c r="O82" i="47"/>
  <c r="Q84" i="47"/>
  <c r="P93" i="45"/>
  <c r="R81" i="5"/>
  <c r="S81" i="5" s="1"/>
  <c r="AC81" i="5" s="1"/>
  <c r="P89" i="49"/>
  <c r="P82" i="5"/>
  <c r="Q93" i="5"/>
  <c r="AB93" i="5" s="1"/>
  <c r="Q93" i="45"/>
  <c r="AB93" i="45" s="1"/>
  <c r="O91" i="47"/>
  <c r="P82" i="49"/>
  <c r="Q82" i="5"/>
  <c r="O88" i="5"/>
  <c r="P89" i="45"/>
  <c r="R93" i="5"/>
  <c r="S93" i="5" s="1"/>
  <c r="R93" i="47"/>
  <c r="S93" i="47" s="1"/>
  <c r="P91" i="47"/>
  <c r="P91" i="45"/>
  <c r="R83" i="5"/>
  <c r="P82" i="47"/>
  <c r="O84" i="47"/>
  <c r="P81" i="47"/>
  <c r="P93" i="47"/>
  <c r="O89" i="45"/>
  <c r="O84" i="45"/>
  <c r="Q89" i="49"/>
  <c r="Q89" i="45"/>
  <c r="O90" i="47"/>
  <c r="Q91" i="45"/>
  <c r="O89" i="47"/>
  <c r="O91" i="49"/>
  <c r="P91" i="49"/>
  <c r="Q91" i="49"/>
  <c r="R88" i="45"/>
  <c r="R91" i="49"/>
  <c r="S91" i="49" s="1"/>
  <c r="AC91" i="49" s="1"/>
  <c r="P88" i="45"/>
  <c r="O89" i="49"/>
  <c r="R90" i="49"/>
  <c r="O81" i="47"/>
  <c r="O80" i="49"/>
  <c r="R82" i="49"/>
  <c r="Q80" i="49"/>
  <c r="AB80" i="49" s="1"/>
  <c r="R80" i="49"/>
  <c r="S80" i="49" s="1"/>
  <c r="AC80" i="49" s="1"/>
  <c r="R81" i="49"/>
  <c r="S81" i="49" s="1"/>
  <c r="Q81" i="47"/>
  <c r="P80" i="45"/>
  <c r="O85" i="49"/>
  <c r="P84" i="49"/>
  <c r="R80" i="45"/>
  <c r="S80" i="45" s="1"/>
  <c r="O81" i="45"/>
  <c r="P80" i="49"/>
  <c r="O81" i="49"/>
  <c r="P81" i="49"/>
  <c r="Q81" i="49"/>
  <c r="R80" i="47"/>
  <c r="O80" i="45"/>
  <c r="O84" i="49"/>
  <c r="R81" i="47"/>
  <c r="Q80" i="45"/>
  <c r="Q84" i="49"/>
  <c r="Q80" i="5"/>
  <c r="Q81" i="5"/>
  <c r="Q88" i="5"/>
  <c r="Q88" i="45"/>
  <c r="M88" i="49"/>
  <c r="O88" i="49"/>
  <c r="P88" i="49"/>
  <c r="Q88" i="49"/>
  <c r="O88" i="47"/>
  <c r="P88" i="47"/>
  <c r="Q88" i="47"/>
  <c r="AB81" i="45"/>
  <c r="R85" i="49"/>
  <c r="M85" i="47"/>
  <c r="R85" i="5"/>
  <c r="O85" i="47"/>
  <c r="P85" i="47"/>
  <c r="P85" i="5"/>
  <c r="Q85" i="47"/>
  <c r="O85" i="45"/>
  <c r="Q85" i="49"/>
  <c r="P85" i="45"/>
  <c r="Q85" i="45"/>
  <c r="AB89" i="5" l="1"/>
  <c r="AA92" i="5"/>
  <c r="W81" i="45"/>
  <c r="AB90" i="5"/>
  <c r="AB90" i="49"/>
  <c r="Z84" i="47"/>
  <c r="Z90" i="49"/>
  <c r="T91" i="5"/>
  <c r="U91" i="5" s="1"/>
  <c r="T90" i="49"/>
  <c r="U90" i="49" s="1"/>
  <c r="T82" i="45"/>
  <c r="U82" i="45" s="1"/>
  <c r="AB93" i="47"/>
  <c r="V91" i="5"/>
  <c r="AB89" i="49"/>
  <c r="AA91" i="5"/>
  <c r="AA83" i="5"/>
  <c r="T85" i="45"/>
  <c r="U85" i="45" s="1"/>
  <c r="Z82" i="45"/>
  <c r="AB80" i="47"/>
  <c r="V83" i="5"/>
  <c r="Z91" i="5"/>
  <c r="AB83" i="49"/>
  <c r="T90" i="5"/>
  <c r="U90" i="5" s="1"/>
  <c r="AB83" i="5"/>
  <c r="Z82" i="47"/>
  <c r="Z93" i="49"/>
  <c r="W92" i="49"/>
  <c r="T83" i="47"/>
  <c r="U83" i="47" s="1"/>
  <c r="Z83" i="5"/>
  <c r="AB89" i="45"/>
  <c r="T83" i="5"/>
  <c r="U83" i="5" s="1"/>
  <c r="W93" i="49"/>
  <c r="V93" i="49"/>
  <c r="X93" i="49" s="1"/>
  <c r="Y93" i="49" s="1"/>
  <c r="T85" i="5"/>
  <c r="U85" i="5" s="1"/>
  <c r="AB80" i="5"/>
  <c r="AB84" i="5"/>
  <c r="AA84" i="45"/>
  <c r="AA84" i="49"/>
  <c r="W83" i="45"/>
  <c r="AB92" i="49"/>
  <c r="T92" i="49"/>
  <c r="U92" i="49" s="1"/>
  <c r="AA82" i="5"/>
  <c r="V88" i="47"/>
  <c r="AA82" i="49"/>
  <c r="Z92" i="49"/>
  <c r="V82" i="5"/>
  <c r="AB83" i="45"/>
  <c r="Z83" i="45"/>
  <c r="V92" i="49"/>
  <c r="X92" i="49" s="1"/>
  <c r="Y92" i="49" s="1"/>
  <c r="Z92" i="5"/>
  <c r="AA81" i="5"/>
  <c r="AA92" i="49"/>
  <c r="AA83" i="45"/>
  <c r="V83" i="45"/>
  <c r="X83" i="45" s="1"/>
  <c r="Y83" i="45" s="1"/>
  <c r="AB92" i="5"/>
  <c r="AB84" i="45"/>
  <c r="AB93" i="49"/>
  <c r="AA93" i="49"/>
  <c r="AA83" i="49"/>
  <c r="V89" i="49"/>
  <c r="W92" i="45"/>
  <c r="V85" i="5"/>
  <c r="T93" i="5"/>
  <c r="U93" i="5" s="1"/>
  <c r="W91" i="5"/>
  <c r="W81" i="5"/>
  <c r="Z89" i="5"/>
  <c r="W89" i="5"/>
  <c r="W92" i="5"/>
  <c r="V93" i="5"/>
  <c r="Z83" i="49"/>
  <c r="W84" i="5"/>
  <c r="V83" i="49"/>
  <c r="T93" i="47"/>
  <c r="U93" i="47" s="1"/>
  <c r="AA89" i="5"/>
  <c r="Z84" i="5"/>
  <c r="T84" i="5"/>
  <c r="U84" i="5" s="1"/>
  <c r="S85" i="5"/>
  <c r="T83" i="49"/>
  <c r="U83" i="49" s="1"/>
  <c r="W88" i="45"/>
  <c r="AB81" i="5"/>
  <c r="AB91" i="5"/>
  <c r="AB85" i="5"/>
  <c r="AB82" i="45"/>
  <c r="T84" i="45"/>
  <c r="U84" i="45" s="1"/>
  <c r="AA80" i="47"/>
  <c r="T82" i="49"/>
  <c r="U82" i="49" s="1"/>
  <c r="S83" i="5"/>
  <c r="AC83" i="5" s="1"/>
  <c r="Z90" i="47"/>
  <c r="V83" i="47"/>
  <c r="V90" i="45"/>
  <c r="Z81" i="5"/>
  <c r="V89" i="5"/>
  <c r="X89" i="5" s="1"/>
  <c r="Y89" i="5" s="1"/>
  <c r="Z89" i="47"/>
  <c r="V91" i="47"/>
  <c r="V92" i="47"/>
  <c r="T91" i="47"/>
  <c r="U91" i="47" s="1"/>
  <c r="Z83" i="47"/>
  <c r="W91" i="47"/>
  <c r="Z92" i="47"/>
  <c r="Z91" i="47"/>
  <c r="AA92" i="47"/>
  <c r="AB90" i="47"/>
  <c r="W83" i="47"/>
  <c r="V84" i="47"/>
  <c r="V82" i="47"/>
  <c r="W92" i="47"/>
  <c r="W89" i="47"/>
  <c r="AB82" i="47"/>
  <c r="AA89" i="47"/>
  <c r="V80" i="47"/>
  <c r="AA82" i="47"/>
  <c r="AA91" i="47"/>
  <c r="AB92" i="47"/>
  <c r="T89" i="47"/>
  <c r="U89" i="47" s="1"/>
  <c r="V89" i="47"/>
  <c r="X89" i="47" s="1"/>
  <c r="Y89" i="47" s="1"/>
  <c r="V82" i="45"/>
  <c r="X82" i="45" s="1"/>
  <c r="Y82" i="45" s="1"/>
  <c r="AB90" i="45"/>
  <c r="W82" i="45"/>
  <c r="AA82" i="45"/>
  <c r="S81" i="45"/>
  <c r="AC81" i="45" s="1"/>
  <c r="AA93" i="45"/>
  <c r="Z93" i="45"/>
  <c r="AA92" i="45"/>
  <c r="AA90" i="45"/>
  <c r="AB92" i="45"/>
  <c r="Z84" i="45"/>
  <c r="Z92" i="45"/>
  <c r="AA90" i="47"/>
  <c r="S84" i="45"/>
  <c r="AC84" i="45" s="1"/>
  <c r="S81" i="47"/>
  <c r="AC81" i="47" s="1"/>
  <c r="V84" i="45"/>
  <c r="W90" i="45"/>
  <c r="Z90" i="45"/>
  <c r="S90" i="49"/>
  <c r="AC90" i="49" s="1"/>
  <c r="AB82" i="49"/>
  <c r="AB83" i="47"/>
  <c r="S83" i="47"/>
  <c r="AC83" i="47" s="1"/>
  <c r="T92" i="5"/>
  <c r="U92" i="5" s="1"/>
  <c r="W90" i="5"/>
  <c r="W84" i="45"/>
  <c r="V92" i="5"/>
  <c r="X92" i="5" s="1"/>
  <c r="Y92" i="5" s="1"/>
  <c r="V92" i="45"/>
  <c r="X92" i="45" s="1"/>
  <c r="Y92" i="45" s="1"/>
  <c r="AA93" i="5"/>
  <c r="V90" i="47"/>
  <c r="T84" i="47"/>
  <c r="U84" i="47" s="1"/>
  <c r="S80" i="47"/>
  <c r="AC80" i="47" s="1"/>
  <c r="S90" i="5"/>
  <c r="AC90" i="5" s="1"/>
  <c r="AA84" i="47"/>
  <c r="W83" i="5"/>
  <c r="AA90" i="5"/>
  <c r="AC81" i="49"/>
  <c r="W84" i="47"/>
  <c r="T93" i="49"/>
  <c r="U93" i="49" s="1"/>
  <c r="AA83" i="47"/>
  <c r="Z80" i="49"/>
  <c r="V93" i="45"/>
  <c r="V90" i="5"/>
  <c r="X90" i="5" s="1"/>
  <c r="T93" i="45"/>
  <c r="U93" i="45" s="1"/>
  <c r="AC93" i="47"/>
  <c r="AB82" i="5"/>
  <c r="T90" i="47"/>
  <c r="U90" i="47" s="1"/>
  <c r="Z82" i="5"/>
  <c r="W82" i="5"/>
  <c r="Z90" i="5"/>
  <c r="W83" i="49"/>
  <c r="AC80" i="45"/>
  <c r="W89" i="49"/>
  <c r="S85" i="49"/>
  <c r="AC85" i="49" s="1"/>
  <c r="S88" i="45"/>
  <c r="AC88" i="45" s="1"/>
  <c r="T90" i="45"/>
  <c r="U90" i="45" s="1"/>
  <c r="S82" i="49"/>
  <c r="AC82" i="49" s="1"/>
  <c r="AC93" i="5"/>
  <c r="T89" i="5"/>
  <c r="U89" i="5" s="1"/>
  <c r="W82" i="47"/>
  <c r="W90" i="47"/>
  <c r="T82" i="47"/>
  <c r="U82" i="47" s="1"/>
  <c r="T92" i="45"/>
  <c r="U92" i="45" s="1"/>
  <c r="AA93" i="47"/>
  <c r="AA80" i="49"/>
  <c r="T89" i="49"/>
  <c r="U89" i="49" s="1"/>
  <c r="Z93" i="47"/>
  <c r="W80" i="5"/>
  <c r="T80" i="49"/>
  <c r="U80" i="49" s="1"/>
  <c r="AA81" i="45"/>
  <c r="V89" i="45"/>
  <c r="V84" i="5"/>
  <c r="X84" i="5" s="1"/>
  <c r="Y84" i="5" s="1"/>
  <c r="AB84" i="47"/>
  <c r="AA89" i="45"/>
  <c r="Z80" i="47"/>
  <c r="V80" i="49"/>
  <c r="X80" i="49" s="1"/>
  <c r="Y80" i="49" s="1"/>
  <c r="W93" i="47"/>
  <c r="T80" i="5"/>
  <c r="U80" i="5" s="1"/>
  <c r="Z89" i="49"/>
  <c r="V81" i="5"/>
  <c r="Z89" i="45"/>
  <c r="T82" i="5"/>
  <c r="U82" i="5" s="1"/>
  <c r="W80" i="47"/>
  <c r="W93" i="45"/>
  <c r="T91" i="45"/>
  <c r="U91" i="45" s="1"/>
  <c r="AB91" i="45"/>
  <c r="AA91" i="45"/>
  <c r="Z91" i="45"/>
  <c r="W91" i="45"/>
  <c r="V91" i="45"/>
  <c r="Z81" i="45"/>
  <c r="V80" i="5"/>
  <c r="X80" i="5" s="1"/>
  <c r="Y80" i="5" s="1"/>
  <c r="V81" i="45"/>
  <c r="X81" i="45" s="1"/>
  <c r="W89" i="45"/>
  <c r="AA80" i="5"/>
  <c r="W93" i="5"/>
  <c r="AA89" i="49"/>
  <c r="Z93" i="5"/>
  <c r="AA84" i="5"/>
  <c r="Z80" i="5"/>
  <c r="T89" i="45"/>
  <c r="U89" i="45" s="1"/>
  <c r="V93" i="47"/>
  <c r="AA90" i="49"/>
  <c r="V90" i="49"/>
  <c r="X90" i="49" s="1"/>
  <c r="T88" i="49"/>
  <c r="U88" i="49" s="1"/>
  <c r="W90" i="49"/>
  <c r="W91" i="49"/>
  <c r="AB91" i="49"/>
  <c r="AA91" i="49"/>
  <c r="Z91" i="49"/>
  <c r="T91" i="49"/>
  <c r="U91" i="49" s="1"/>
  <c r="V91" i="49"/>
  <c r="X91" i="49" s="1"/>
  <c r="Y91" i="49" s="1"/>
  <c r="AA81" i="49"/>
  <c r="W80" i="49"/>
  <c r="AA81" i="47"/>
  <c r="W81" i="47"/>
  <c r="V81" i="47"/>
  <c r="Z80" i="45"/>
  <c r="AA80" i="45"/>
  <c r="T80" i="45"/>
  <c r="U80" i="45" s="1"/>
  <c r="AB80" i="45"/>
  <c r="V80" i="45"/>
  <c r="W80" i="45"/>
  <c r="Z81" i="49"/>
  <c r="Z81" i="47"/>
  <c r="V81" i="49"/>
  <c r="W82" i="49"/>
  <c r="Z84" i="49"/>
  <c r="W84" i="49"/>
  <c r="V84" i="49"/>
  <c r="T84" i="49"/>
  <c r="U84" i="49" s="1"/>
  <c r="Z82" i="49"/>
  <c r="AB81" i="49"/>
  <c r="V82" i="49"/>
  <c r="W81" i="49"/>
  <c r="T81" i="49"/>
  <c r="U81" i="49" s="1"/>
  <c r="T81" i="47"/>
  <c r="U81" i="47" s="1"/>
  <c r="AB84" i="49"/>
  <c r="AB81" i="47"/>
  <c r="T81" i="5"/>
  <c r="U81" i="5" s="1"/>
  <c r="AC84" i="5"/>
  <c r="AA85" i="5"/>
  <c r="W85" i="5"/>
  <c r="Z85" i="5"/>
  <c r="Z88" i="5"/>
  <c r="AA88" i="5"/>
  <c r="T88" i="5"/>
  <c r="U88" i="5" s="1"/>
  <c r="AB88" i="5"/>
  <c r="W88" i="49"/>
  <c r="AB88" i="49"/>
  <c r="AA88" i="49"/>
  <c r="Z88" i="49"/>
  <c r="W88" i="47"/>
  <c r="T88" i="47"/>
  <c r="U88" i="47" s="1"/>
  <c r="W88" i="5"/>
  <c r="V88" i="49"/>
  <c r="V88" i="5"/>
  <c r="AB88" i="47"/>
  <c r="AA88" i="47"/>
  <c r="Z88" i="47"/>
  <c r="Z88" i="45"/>
  <c r="AA88" i="45"/>
  <c r="T88" i="45"/>
  <c r="U88" i="45" s="1"/>
  <c r="AB88" i="45"/>
  <c r="V88" i="45"/>
  <c r="W85" i="47"/>
  <c r="AB85" i="47"/>
  <c r="AA85" i="47"/>
  <c r="Z85" i="47"/>
  <c r="AB85" i="45"/>
  <c r="AA85" i="45"/>
  <c r="Z85" i="45"/>
  <c r="T85" i="47"/>
  <c r="U85" i="47" s="1"/>
  <c r="W85" i="45"/>
  <c r="V85" i="47"/>
  <c r="Z85" i="49"/>
  <c r="AB85" i="49"/>
  <c r="AA85" i="49"/>
  <c r="W85" i="49"/>
  <c r="T85" i="49"/>
  <c r="U85" i="49" s="1"/>
  <c r="V85" i="45"/>
  <c r="V85" i="49"/>
  <c r="X91" i="5" l="1"/>
  <c r="Y91" i="5" s="1"/>
  <c r="X82" i="5"/>
  <c r="Y82" i="5" s="1"/>
  <c r="X83" i="5"/>
  <c r="Y83" i="5" s="1"/>
  <c r="Y90" i="5"/>
  <c r="X88" i="47"/>
  <c r="Y88" i="47" s="1"/>
  <c r="Y81" i="45"/>
  <c r="X83" i="47"/>
  <c r="Y83" i="47" s="1"/>
  <c r="X92" i="47"/>
  <c r="Y92" i="47" s="1"/>
  <c r="X82" i="49"/>
  <c r="Y82" i="49" s="1"/>
  <c r="X81" i="49"/>
  <c r="Y81" i="49" s="1"/>
  <c r="X89" i="49"/>
  <c r="Y89" i="49" s="1"/>
  <c r="X84" i="49"/>
  <c r="Y84" i="49" s="1"/>
  <c r="X83" i="49"/>
  <c r="Y83" i="49" s="1"/>
  <c r="X91" i="47"/>
  <c r="Y91" i="47" s="1"/>
  <c r="X90" i="45"/>
  <c r="Y90" i="45" s="1"/>
  <c r="X81" i="5"/>
  <c r="Y81" i="5" s="1"/>
  <c r="X93" i="5"/>
  <c r="Y93" i="5" s="1"/>
  <c r="X85" i="5"/>
  <c r="Y85" i="5" s="1"/>
  <c r="X88" i="45"/>
  <c r="Y88" i="45" s="1"/>
  <c r="X84" i="47"/>
  <c r="Y84" i="47" s="1"/>
  <c r="X93" i="47"/>
  <c r="Y93" i="47" s="1"/>
  <c r="X80" i="47"/>
  <c r="Y80" i="47" s="1"/>
  <c r="X90" i="47"/>
  <c r="Y90" i="47" s="1"/>
  <c r="X81" i="47"/>
  <c r="Y81" i="47" s="1"/>
  <c r="X82" i="47"/>
  <c r="Y82" i="47" s="1"/>
  <c r="X93" i="45"/>
  <c r="Y93" i="45" s="1"/>
  <c r="X91" i="45"/>
  <c r="Y91" i="45" s="1"/>
  <c r="X89" i="45"/>
  <c r="Y89" i="45" s="1"/>
  <c r="X80" i="45"/>
  <c r="Y80" i="45" s="1"/>
  <c r="X84" i="45"/>
  <c r="Y84" i="45" s="1"/>
  <c r="Y90" i="49"/>
  <c r="AC85" i="5"/>
  <c r="X88" i="5"/>
  <c r="Y88" i="5" s="1"/>
  <c r="X88" i="49"/>
  <c r="Y88" i="49" s="1"/>
  <c r="X85" i="47"/>
  <c r="Y85" i="47" s="1"/>
  <c r="X85" i="45"/>
  <c r="Y85" i="45" s="1"/>
  <c r="X85" i="49"/>
  <c r="Y85" i="49" s="1"/>
  <c r="AL126" i="45" l="1"/>
  <c r="AM126" i="45"/>
  <c r="AN126" i="45"/>
  <c r="AO126" i="45"/>
  <c r="AP126" i="45"/>
  <c r="AQ126" i="45"/>
  <c r="AR126" i="45"/>
  <c r="AS126" i="45"/>
  <c r="AT126" i="45"/>
  <c r="AU126" i="45"/>
  <c r="AV126" i="45"/>
  <c r="AW126" i="45"/>
  <c r="AX126" i="45"/>
  <c r="AY126" i="45"/>
  <c r="AZ126" i="45"/>
  <c r="BA126" i="45"/>
  <c r="BB126" i="45"/>
  <c r="BC126" i="45"/>
  <c r="BD126" i="45"/>
  <c r="BE126" i="45"/>
  <c r="BF126" i="45"/>
  <c r="BG126" i="45"/>
  <c r="BH126" i="45"/>
  <c r="BI126" i="45"/>
  <c r="BJ126" i="45"/>
  <c r="BK126" i="45"/>
  <c r="BL126" i="45"/>
  <c r="BM126" i="45"/>
  <c r="BN126" i="45"/>
  <c r="BO126" i="45"/>
  <c r="BP126" i="45"/>
  <c r="AL127" i="45"/>
  <c r="AM127" i="45"/>
  <c r="AN127" i="45"/>
  <c r="AO127" i="45"/>
  <c r="AP127" i="45"/>
  <c r="AQ127" i="45"/>
  <c r="AR127" i="45"/>
  <c r="AS127" i="45"/>
  <c r="AT127" i="45"/>
  <c r="AU127" i="45"/>
  <c r="AV127" i="45"/>
  <c r="AW127" i="45"/>
  <c r="AX127" i="45"/>
  <c r="AY127" i="45"/>
  <c r="AZ127" i="45"/>
  <c r="BA127" i="45"/>
  <c r="BB127" i="45"/>
  <c r="BC127" i="45"/>
  <c r="BD127" i="45"/>
  <c r="BE127" i="45"/>
  <c r="BF127" i="45"/>
  <c r="BG127" i="45"/>
  <c r="BH127" i="45"/>
  <c r="BI127" i="45"/>
  <c r="BJ127" i="45"/>
  <c r="BK127" i="45"/>
  <c r="BL127" i="45"/>
  <c r="BM127" i="45"/>
  <c r="BN127" i="45"/>
  <c r="BO127" i="45"/>
  <c r="BP127" i="45"/>
  <c r="AL128" i="45"/>
  <c r="AM128" i="45"/>
  <c r="AN128" i="45"/>
  <c r="AO128" i="45"/>
  <c r="AP128" i="45"/>
  <c r="AQ128" i="45"/>
  <c r="AR128" i="45"/>
  <c r="AS128" i="45"/>
  <c r="AT128" i="45"/>
  <c r="AU128" i="45"/>
  <c r="AV128" i="45"/>
  <c r="AW128" i="45"/>
  <c r="AX128" i="45"/>
  <c r="AY128" i="45"/>
  <c r="AZ128" i="45"/>
  <c r="BA128" i="45"/>
  <c r="BB128" i="45"/>
  <c r="BC128" i="45"/>
  <c r="BD128" i="45"/>
  <c r="BE128" i="45"/>
  <c r="BF128" i="45"/>
  <c r="BG128" i="45"/>
  <c r="BH128" i="45"/>
  <c r="BI128" i="45"/>
  <c r="BJ128" i="45"/>
  <c r="BK128" i="45"/>
  <c r="BL128" i="45"/>
  <c r="BM128" i="45"/>
  <c r="BN128" i="45"/>
  <c r="BO128" i="45"/>
  <c r="BP128" i="45"/>
  <c r="AL129" i="45"/>
  <c r="AM129" i="45"/>
  <c r="AN129" i="45"/>
  <c r="AO129" i="45"/>
  <c r="AP129" i="45"/>
  <c r="AQ129" i="45"/>
  <c r="AR129" i="45"/>
  <c r="AS129" i="45"/>
  <c r="AT129" i="45"/>
  <c r="AU129" i="45"/>
  <c r="AV129" i="45"/>
  <c r="AW129" i="45"/>
  <c r="AX129" i="45"/>
  <c r="AY129" i="45"/>
  <c r="AZ129" i="45"/>
  <c r="BA129" i="45"/>
  <c r="BB129" i="45"/>
  <c r="BC129" i="45"/>
  <c r="BD129" i="45"/>
  <c r="BE129" i="45"/>
  <c r="BF129" i="45"/>
  <c r="BG129" i="45"/>
  <c r="BH129" i="45"/>
  <c r="BI129" i="45"/>
  <c r="BJ129" i="45"/>
  <c r="BK129" i="45"/>
  <c r="BL129" i="45"/>
  <c r="BM129" i="45"/>
  <c r="BN129" i="45"/>
  <c r="BO129" i="45"/>
  <c r="BP129" i="45"/>
  <c r="AL130" i="45"/>
  <c r="AM130" i="45"/>
  <c r="AN130" i="45"/>
  <c r="AO130" i="45"/>
  <c r="AP130" i="45"/>
  <c r="AQ130" i="45"/>
  <c r="AR130" i="45"/>
  <c r="AS130" i="45"/>
  <c r="AT130" i="45"/>
  <c r="AU130" i="45"/>
  <c r="AV130" i="45"/>
  <c r="AW130" i="45"/>
  <c r="AX130" i="45"/>
  <c r="AY130" i="45"/>
  <c r="AZ130" i="45"/>
  <c r="BA130" i="45"/>
  <c r="BB130" i="45"/>
  <c r="BC130" i="45"/>
  <c r="BD130" i="45"/>
  <c r="BE130" i="45"/>
  <c r="BF130" i="45"/>
  <c r="BG130" i="45"/>
  <c r="BH130" i="45"/>
  <c r="BI130" i="45"/>
  <c r="BJ130" i="45"/>
  <c r="BK130" i="45"/>
  <c r="BL130" i="45"/>
  <c r="BM130" i="45"/>
  <c r="BN130" i="45"/>
  <c r="BO130" i="45"/>
  <c r="BP130" i="45"/>
  <c r="AL131" i="45"/>
  <c r="AM131" i="45"/>
  <c r="AN131" i="45"/>
  <c r="AO131" i="45"/>
  <c r="AP131" i="45"/>
  <c r="AQ131" i="45"/>
  <c r="AR131" i="45"/>
  <c r="AS131" i="45"/>
  <c r="AT131" i="45"/>
  <c r="AU131" i="45"/>
  <c r="AV131" i="45"/>
  <c r="AW131" i="45"/>
  <c r="AX131" i="45"/>
  <c r="AY131" i="45"/>
  <c r="AZ131" i="45"/>
  <c r="BA131" i="45"/>
  <c r="BB131" i="45"/>
  <c r="BC131" i="45"/>
  <c r="BD131" i="45"/>
  <c r="BE131" i="45"/>
  <c r="BF131" i="45"/>
  <c r="BG131" i="45"/>
  <c r="BH131" i="45"/>
  <c r="BI131" i="45"/>
  <c r="BJ131" i="45"/>
  <c r="BK131" i="45"/>
  <c r="BL131" i="45"/>
  <c r="BM131" i="45"/>
  <c r="BN131" i="45"/>
  <c r="BO131" i="45"/>
  <c r="BP131" i="45"/>
  <c r="AL126" i="47"/>
  <c r="AM126" i="47"/>
  <c r="AN126" i="47"/>
  <c r="AO126" i="47"/>
  <c r="AP126" i="47"/>
  <c r="AQ126" i="47"/>
  <c r="AR126" i="47"/>
  <c r="AS126" i="47"/>
  <c r="AT126" i="47"/>
  <c r="AU126" i="47"/>
  <c r="AV126" i="47"/>
  <c r="AW126" i="47"/>
  <c r="AX126" i="47"/>
  <c r="AY126" i="47"/>
  <c r="AZ126" i="47"/>
  <c r="BA126" i="47"/>
  <c r="BB126" i="47"/>
  <c r="BC126" i="47"/>
  <c r="BD126" i="47"/>
  <c r="BE126" i="47"/>
  <c r="BF126" i="47"/>
  <c r="BG126" i="47"/>
  <c r="BH126" i="47"/>
  <c r="BI126" i="47"/>
  <c r="BJ126" i="47"/>
  <c r="BK126" i="47"/>
  <c r="BL126" i="47"/>
  <c r="BM126" i="47"/>
  <c r="BN126" i="47"/>
  <c r="BO126" i="47"/>
  <c r="BP126" i="47"/>
  <c r="AL127" i="47"/>
  <c r="AM127" i="47"/>
  <c r="AN127" i="47"/>
  <c r="AO127" i="47"/>
  <c r="AP127" i="47"/>
  <c r="AQ127" i="47"/>
  <c r="AR127" i="47"/>
  <c r="AS127" i="47"/>
  <c r="AT127" i="47"/>
  <c r="AU127" i="47"/>
  <c r="AV127" i="47"/>
  <c r="AW127" i="47"/>
  <c r="AX127" i="47"/>
  <c r="AY127" i="47"/>
  <c r="AZ127" i="47"/>
  <c r="BA127" i="47"/>
  <c r="BB127" i="47"/>
  <c r="BC127" i="47"/>
  <c r="BD127" i="47"/>
  <c r="BE127" i="47"/>
  <c r="BF127" i="47"/>
  <c r="BG127" i="47"/>
  <c r="BH127" i="47"/>
  <c r="BI127" i="47"/>
  <c r="BJ127" i="47"/>
  <c r="BK127" i="47"/>
  <c r="BL127" i="47"/>
  <c r="BM127" i="47"/>
  <c r="BN127" i="47"/>
  <c r="BO127" i="47"/>
  <c r="BP127" i="47"/>
  <c r="AL128" i="47"/>
  <c r="AM128" i="47"/>
  <c r="AN128" i="47"/>
  <c r="AO128" i="47"/>
  <c r="AP128" i="47"/>
  <c r="AQ128" i="47"/>
  <c r="AR128" i="47"/>
  <c r="AS128" i="47"/>
  <c r="AT128" i="47"/>
  <c r="AU128" i="47"/>
  <c r="AV128" i="47"/>
  <c r="AW128" i="47"/>
  <c r="AX128" i="47"/>
  <c r="AY128" i="47"/>
  <c r="AZ128" i="47"/>
  <c r="BA128" i="47"/>
  <c r="BB128" i="47"/>
  <c r="BC128" i="47"/>
  <c r="BD128" i="47"/>
  <c r="BE128" i="47"/>
  <c r="BF128" i="47"/>
  <c r="BG128" i="47"/>
  <c r="BH128" i="47"/>
  <c r="BI128" i="47"/>
  <c r="BJ128" i="47"/>
  <c r="BK128" i="47"/>
  <c r="BL128" i="47"/>
  <c r="BM128" i="47"/>
  <c r="BN128" i="47"/>
  <c r="BO128" i="47"/>
  <c r="BP128" i="47"/>
  <c r="AL129" i="47"/>
  <c r="AM129" i="47"/>
  <c r="AN129" i="47"/>
  <c r="AO129" i="47"/>
  <c r="AP129" i="47"/>
  <c r="AQ129" i="47"/>
  <c r="AR129" i="47"/>
  <c r="AS129" i="47"/>
  <c r="AT129" i="47"/>
  <c r="AU129" i="47"/>
  <c r="AV129" i="47"/>
  <c r="AW129" i="47"/>
  <c r="AX129" i="47"/>
  <c r="AY129" i="47"/>
  <c r="AZ129" i="47"/>
  <c r="BA129" i="47"/>
  <c r="BB129" i="47"/>
  <c r="BC129" i="47"/>
  <c r="BD129" i="47"/>
  <c r="BE129" i="47"/>
  <c r="BF129" i="47"/>
  <c r="BG129" i="47"/>
  <c r="BH129" i="47"/>
  <c r="BI129" i="47"/>
  <c r="BJ129" i="47"/>
  <c r="BK129" i="47"/>
  <c r="BL129" i="47"/>
  <c r="BM129" i="47"/>
  <c r="BN129" i="47"/>
  <c r="BO129" i="47"/>
  <c r="BP129" i="47"/>
  <c r="AL130" i="47"/>
  <c r="AM130" i="47"/>
  <c r="AN130" i="47"/>
  <c r="AO130" i="47"/>
  <c r="AP130" i="47"/>
  <c r="AQ130" i="47"/>
  <c r="AR130" i="47"/>
  <c r="AS130" i="47"/>
  <c r="AT130" i="47"/>
  <c r="AU130" i="47"/>
  <c r="AV130" i="47"/>
  <c r="AW130" i="47"/>
  <c r="AX130" i="47"/>
  <c r="AY130" i="47"/>
  <c r="AZ130" i="47"/>
  <c r="BA130" i="47"/>
  <c r="BB130" i="47"/>
  <c r="BC130" i="47"/>
  <c r="BD130" i="47"/>
  <c r="BE130" i="47"/>
  <c r="BF130" i="47"/>
  <c r="BG130" i="47"/>
  <c r="BH130" i="47"/>
  <c r="BI130" i="47"/>
  <c r="BJ130" i="47"/>
  <c r="BK130" i="47"/>
  <c r="BL130" i="47"/>
  <c r="BM130" i="47"/>
  <c r="BN130" i="47"/>
  <c r="BO130" i="47"/>
  <c r="BP130" i="47"/>
  <c r="AL131" i="47"/>
  <c r="AM131" i="47"/>
  <c r="AN131" i="47"/>
  <c r="AO131" i="47"/>
  <c r="AP131" i="47"/>
  <c r="AQ131" i="47"/>
  <c r="AR131" i="47"/>
  <c r="AS131" i="47"/>
  <c r="AT131" i="47"/>
  <c r="AU131" i="47"/>
  <c r="AV131" i="47"/>
  <c r="AW131" i="47"/>
  <c r="AX131" i="47"/>
  <c r="AY131" i="47"/>
  <c r="AZ131" i="47"/>
  <c r="BA131" i="47"/>
  <c r="BB131" i="47"/>
  <c r="BC131" i="47"/>
  <c r="BD131" i="47"/>
  <c r="BE131" i="47"/>
  <c r="BF131" i="47"/>
  <c r="BG131" i="47"/>
  <c r="BH131" i="47"/>
  <c r="BI131" i="47"/>
  <c r="BJ131" i="47"/>
  <c r="BK131" i="47"/>
  <c r="BL131" i="47"/>
  <c r="BM131" i="47"/>
  <c r="BN131" i="47"/>
  <c r="BO131" i="47"/>
  <c r="BP131" i="47"/>
  <c r="AL126" i="49"/>
  <c r="AM126" i="49"/>
  <c r="AN126" i="49"/>
  <c r="AO126" i="49"/>
  <c r="AP126" i="49"/>
  <c r="AQ126" i="49"/>
  <c r="AR126" i="49"/>
  <c r="AS126" i="49"/>
  <c r="AT126" i="49"/>
  <c r="AU126" i="49"/>
  <c r="AV126" i="49"/>
  <c r="AW126" i="49"/>
  <c r="AX126" i="49"/>
  <c r="AY126" i="49"/>
  <c r="AZ126" i="49"/>
  <c r="BA126" i="49"/>
  <c r="BB126" i="49"/>
  <c r="BC126" i="49"/>
  <c r="BD126" i="49"/>
  <c r="BE126" i="49"/>
  <c r="BF126" i="49"/>
  <c r="BG126" i="49"/>
  <c r="BH126" i="49"/>
  <c r="BI126" i="49"/>
  <c r="BJ126" i="49"/>
  <c r="BK126" i="49"/>
  <c r="BL126" i="49"/>
  <c r="BM126" i="49"/>
  <c r="BN126" i="49"/>
  <c r="BO126" i="49"/>
  <c r="BP126" i="49"/>
  <c r="AL127" i="49"/>
  <c r="AM127" i="49"/>
  <c r="AN127" i="49"/>
  <c r="AO127" i="49"/>
  <c r="AP127" i="49"/>
  <c r="AQ127" i="49"/>
  <c r="AR127" i="49"/>
  <c r="AS127" i="49"/>
  <c r="AT127" i="49"/>
  <c r="AU127" i="49"/>
  <c r="AV127" i="49"/>
  <c r="AW127" i="49"/>
  <c r="AX127" i="49"/>
  <c r="AY127" i="49"/>
  <c r="AZ127" i="49"/>
  <c r="BA127" i="49"/>
  <c r="BB127" i="49"/>
  <c r="BC127" i="49"/>
  <c r="BD127" i="49"/>
  <c r="BE127" i="49"/>
  <c r="BF127" i="49"/>
  <c r="BG127" i="49"/>
  <c r="BH127" i="49"/>
  <c r="BI127" i="49"/>
  <c r="BJ127" i="49"/>
  <c r="BK127" i="49"/>
  <c r="BL127" i="49"/>
  <c r="BM127" i="49"/>
  <c r="BN127" i="49"/>
  <c r="BO127" i="49"/>
  <c r="BP127" i="49"/>
  <c r="AL128" i="49"/>
  <c r="AM128" i="49"/>
  <c r="AN128" i="49"/>
  <c r="AO128" i="49"/>
  <c r="AP128" i="49"/>
  <c r="AQ128" i="49"/>
  <c r="AR128" i="49"/>
  <c r="AS128" i="49"/>
  <c r="AT128" i="49"/>
  <c r="AU128" i="49"/>
  <c r="AV128" i="49"/>
  <c r="AW128" i="49"/>
  <c r="AX128" i="49"/>
  <c r="AY128" i="49"/>
  <c r="AZ128" i="49"/>
  <c r="BA128" i="49"/>
  <c r="BB128" i="49"/>
  <c r="BC128" i="49"/>
  <c r="BD128" i="49"/>
  <c r="BE128" i="49"/>
  <c r="BF128" i="49"/>
  <c r="BG128" i="49"/>
  <c r="BH128" i="49"/>
  <c r="BI128" i="49"/>
  <c r="BJ128" i="49"/>
  <c r="BK128" i="49"/>
  <c r="BL128" i="49"/>
  <c r="BM128" i="49"/>
  <c r="BN128" i="49"/>
  <c r="BO128" i="49"/>
  <c r="BP128" i="49"/>
  <c r="AL129" i="49"/>
  <c r="AM129" i="49"/>
  <c r="AN129" i="49"/>
  <c r="AO129" i="49"/>
  <c r="AP129" i="49"/>
  <c r="AQ129" i="49"/>
  <c r="AR129" i="49"/>
  <c r="AS129" i="49"/>
  <c r="AT129" i="49"/>
  <c r="AU129" i="49"/>
  <c r="AV129" i="49"/>
  <c r="AW129" i="49"/>
  <c r="AX129" i="49"/>
  <c r="AY129" i="49"/>
  <c r="AZ129" i="49"/>
  <c r="BA129" i="49"/>
  <c r="BB129" i="49"/>
  <c r="BC129" i="49"/>
  <c r="BD129" i="49"/>
  <c r="BE129" i="49"/>
  <c r="BF129" i="49"/>
  <c r="BG129" i="49"/>
  <c r="BH129" i="49"/>
  <c r="BI129" i="49"/>
  <c r="BJ129" i="49"/>
  <c r="BK129" i="49"/>
  <c r="BL129" i="49"/>
  <c r="BM129" i="49"/>
  <c r="BN129" i="49"/>
  <c r="BO129" i="49"/>
  <c r="BP129" i="49"/>
  <c r="AL130" i="49"/>
  <c r="AM130" i="49"/>
  <c r="AN130" i="49"/>
  <c r="AO130" i="49"/>
  <c r="AP130" i="49"/>
  <c r="AQ130" i="49"/>
  <c r="AR130" i="49"/>
  <c r="AS130" i="49"/>
  <c r="AT130" i="49"/>
  <c r="AU130" i="49"/>
  <c r="AV130" i="49"/>
  <c r="AW130" i="49"/>
  <c r="AX130" i="49"/>
  <c r="AY130" i="49"/>
  <c r="AZ130" i="49"/>
  <c r="BA130" i="49"/>
  <c r="BB130" i="49"/>
  <c r="BC130" i="49"/>
  <c r="BD130" i="49"/>
  <c r="BE130" i="49"/>
  <c r="BF130" i="49"/>
  <c r="BG130" i="49"/>
  <c r="BH130" i="49"/>
  <c r="BI130" i="49"/>
  <c r="BJ130" i="49"/>
  <c r="BK130" i="49"/>
  <c r="BL130" i="49"/>
  <c r="BM130" i="49"/>
  <c r="BN130" i="49"/>
  <c r="BO130" i="49"/>
  <c r="BP130" i="49"/>
  <c r="AL131" i="49"/>
  <c r="AM131" i="49"/>
  <c r="AN131" i="49"/>
  <c r="AO131" i="49"/>
  <c r="AP131" i="49"/>
  <c r="AQ131" i="49"/>
  <c r="AR131" i="49"/>
  <c r="AS131" i="49"/>
  <c r="AT131" i="49"/>
  <c r="AU131" i="49"/>
  <c r="AV131" i="49"/>
  <c r="AW131" i="49"/>
  <c r="AX131" i="49"/>
  <c r="AY131" i="49"/>
  <c r="AZ131" i="49"/>
  <c r="BA131" i="49"/>
  <c r="BB131" i="49"/>
  <c r="BC131" i="49"/>
  <c r="BD131" i="49"/>
  <c r="BE131" i="49"/>
  <c r="BF131" i="49"/>
  <c r="BG131" i="49"/>
  <c r="BH131" i="49"/>
  <c r="BI131" i="49"/>
  <c r="BJ131" i="49"/>
  <c r="BK131" i="49"/>
  <c r="BL131" i="49"/>
  <c r="BM131" i="49"/>
  <c r="BN131" i="49"/>
  <c r="BO131" i="49"/>
  <c r="BP131" i="49"/>
  <c r="AL126" i="5"/>
  <c r="AM126" i="5"/>
  <c r="AN126" i="5"/>
  <c r="AO126" i="5"/>
  <c r="AP126" i="5"/>
  <c r="AQ126" i="5"/>
  <c r="AR126" i="5"/>
  <c r="AS126" i="5"/>
  <c r="AT126" i="5"/>
  <c r="AU126" i="5"/>
  <c r="AV126" i="5"/>
  <c r="AW126" i="5"/>
  <c r="AX126" i="5"/>
  <c r="AY126" i="5"/>
  <c r="AZ126" i="5"/>
  <c r="BA126" i="5"/>
  <c r="BB126" i="5"/>
  <c r="BC126" i="5"/>
  <c r="BD126" i="5"/>
  <c r="BE126" i="5"/>
  <c r="BF126" i="5"/>
  <c r="BG126" i="5"/>
  <c r="BH126" i="5"/>
  <c r="BI126" i="5"/>
  <c r="BJ126" i="5"/>
  <c r="BK126" i="5"/>
  <c r="BL126" i="5"/>
  <c r="BM126" i="5"/>
  <c r="BN126" i="5"/>
  <c r="BO126" i="5"/>
  <c r="BP126" i="5"/>
  <c r="AL127" i="5"/>
  <c r="AM127" i="5"/>
  <c r="AN127" i="5"/>
  <c r="AO127" i="5"/>
  <c r="AP127" i="5"/>
  <c r="AQ127" i="5"/>
  <c r="AR127" i="5"/>
  <c r="AS127" i="5"/>
  <c r="AT127" i="5"/>
  <c r="AU127" i="5"/>
  <c r="AV127" i="5"/>
  <c r="AW127" i="5"/>
  <c r="AX127" i="5"/>
  <c r="AY127" i="5"/>
  <c r="AZ127" i="5"/>
  <c r="BA127" i="5"/>
  <c r="BB127" i="5"/>
  <c r="BC127" i="5"/>
  <c r="BD127" i="5"/>
  <c r="BE127" i="5"/>
  <c r="BF127" i="5"/>
  <c r="BG127" i="5"/>
  <c r="BH127" i="5"/>
  <c r="BI127" i="5"/>
  <c r="BJ127" i="5"/>
  <c r="BK127" i="5"/>
  <c r="BL127" i="5"/>
  <c r="BM127" i="5"/>
  <c r="BN127" i="5"/>
  <c r="BO127" i="5"/>
  <c r="BP127" i="5"/>
  <c r="AL128" i="5"/>
  <c r="AM128" i="5"/>
  <c r="AN128" i="5"/>
  <c r="AO128" i="5"/>
  <c r="AP128" i="5"/>
  <c r="AQ128" i="5"/>
  <c r="AR128" i="5"/>
  <c r="AS128" i="5"/>
  <c r="AT128" i="5"/>
  <c r="AU128" i="5"/>
  <c r="AV128" i="5"/>
  <c r="AW128" i="5"/>
  <c r="AX128" i="5"/>
  <c r="AY128" i="5"/>
  <c r="AZ128" i="5"/>
  <c r="BA128" i="5"/>
  <c r="BB128" i="5"/>
  <c r="BC128" i="5"/>
  <c r="BD128" i="5"/>
  <c r="BE128" i="5"/>
  <c r="BF128" i="5"/>
  <c r="BG128" i="5"/>
  <c r="BH128" i="5"/>
  <c r="BI128" i="5"/>
  <c r="BJ128" i="5"/>
  <c r="BK128" i="5"/>
  <c r="BL128" i="5"/>
  <c r="BM128" i="5"/>
  <c r="BN128" i="5"/>
  <c r="BO128" i="5"/>
  <c r="BP128" i="5"/>
  <c r="AL129" i="5"/>
  <c r="AM129" i="5"/>
  <c r="AN129" i="5"/>
  <c r="AO129" i="5"/>
  <c r="AP129" i="5"/>
  <c r="AQ129" i="5"/>
  <c r="AR129" i="5"/>
  <c r="AS129" i="5"/>
  <c r="AT129" i="5"/>
  <c r="AU129" i="5"/>
  <c r="AV129" i="5"/>
  <c r="AW129" i="5"/>
  <c r="AX129" i="5"/>
  <c r="AY129" i="5"/>
  <c r="AZ129" i="5"/>
  <c r="BA129" i="5"/>
  <c r="BB129" i="5"/>
  <c r="BC129" i="5"/>
  <c r="BD129" i="5"/>
  <c r="BE129" i="5"/>
  <c r="BF129" i="5"/>
  <c r="BG129" i="5"/>
  <c r="BH129" i="5"/>
  <c r="BI129" i="5"/>
  <c r="BJ129" i="5"/>
  <c r="BK129" i="5"/>
  <c r="BL129" i="5"/>
  <c r="BM129" i="5"/>
  <c r="BN129" i="5"/>
  <c r="BO129" i="5"/>
  <c r="BP129" i="5"/>
  <c r="AL130" i="5"/>
  <c r="AM130" i="5"/>
  <c r="AN130" i="5"/>
  <c r="AO130" i="5"/>
  <c r="AP130" i="5"/>
  <c r="AQ130" i="5"/>
  <c r="AR130" i="5"/>
  <c r="AS130" i="5"/>
  <c r="AT130" i="5"/>
  <c r="AU130" i="5"/>
  <c r="AV130" i="5"/>
  <c r="AW130" i="5"/>
  <c r="AX130" i="5"/>
  <c r="AY130" i="5"/>
  <c r="AZ130" i="5"/>
  <c r="BA130" i="5"/>
  <c r="BB130" i="5"/>
  <c r="BC130" i="5"/>
  <c r="BD130" i="5"/>
  <c r="BE130" i="5"/>
  <c r="BF130" i="5"/>
  <c r="BG130" i="5"/>
  <c r="BH130" i="5"/>
  <c r="BI130" i="5"/>
  <c r="BJ130" i="5"/>
  <c r="BK130" i="5"/>
  <c r="BL130" i="5"/>
  <c r="BM130" i="5"/>
  <c r="BN130" i="5"/>
  <c r="BO130" i="5"/>
  <c r="BP130" i="5"/>
  <c r="AL131" i="5"/>
  <c r="AM131" i="5"/>
  <c r="AN131" i="5"/>
  <c r="AO131" i="5"/>
  <c r="AP131" i="5"/>
  <c r="AQ131" i="5"/>
  <c r="AR131" i="5"/>
  <c r="AS131" i="5"/>
  <c r="AT131" i="5"/>
  <c r="AU131" i="5"/>
  <c r="AV131" i="5"/>
  <c r="AW131" i="5"/>
  <c r="AX131" i="5"/>
  <c r="AY131" i="5"/>
  <c r="AZ131" i="5"/>
  <c r="BA131" i="5"/>
  <c r="BB131" i="5"/>
  <c r="BC131" i="5"/>
  <c r="BD131" i="5"/>
  <c r="BE131" i="5"/>
  <c r="BF131" i="5"/>
  <c r="BG131" i="5"/>
  <c r="BH131" i="5"/>
  <c r="BI131" i="5"/>
  <c r="BJ131" i="5"/>
  <c r="BK131" i="5"/>
  <c r="BL131" i="5"/>
  <c r="BM131" i="5"/>
  <c r="BN131" i="5"/>
  <c r="BO131" i="5"/>
  <c r="BP131" i="5"/>
  <c r="AK130" i="45"/>
  <c r="AK131" i="45"/>
  <c r="AK130" i="47"/>
  <c r="AK131" i="47"/>
  <c r="AK130" i="49"/>
  <c r="AK131" i="49"/>
  <c r="AK130" i="5"/>
  <c r="AK131" i="5"/>
  <c r="AK127" i="45"/>
  <c r="AK128" i="45"/>
  <c r="AK129" i="45"/>
  <c r="AK127" i="47"/>
  <c r="AK128" i="47"/>
  <c r="AK129" i="47"/>
  <c r="AK127" i="49"/>
  <c r="AK128" i="49"/>
  <c r="AK129" i="49"/>
  <c r="AK127" i="5"/>
  <c r="AK128" i="5"/>
  <c r="AK129" i="5"/>
  <c r="AK126" i="47"/>
  <c r="AK126" i="49"/>
  <c r="AK126" i="45"/>
  <c r="AM461" i="47"/>
  <c r="AL461" i="47"/>
  <c r="AK461" i="47"/>
  <c r="BP457" i="47"/>
  <c r="BO457" i="47"/>
  <c r="BN457" i="47"/>
  <c r="BM457" i="47"/>
  <c r="BL457" i="47"/>
  <c r="BK457" i="47"/>
  <c r="BJ457" i="47"/>
  <c r="BI457" i="47"/>
  <c r="BH457" i="47"/>
  <c r="BG457" i="47"/>
  <c r="BF457" i="47"/>
  <c r="BE457" i="47"/>
  <c r="BD457" i="47"/>
  <c r="BC457" i="47"/>
  <c r="BB457" i="47"/>
  <c r="BA457" i="47"/>
  <c r="AZ457" i="47"/>
  <c r="AY457" i="47"/>
  <c r="AX457" i="47"/>
  <c r="AW457" i="47"/>
  <c r="AV457" i="47"/>
  <c r="AU457" i="47"/>
  <c r="AT457" i="47"/>
  <c r="AS457" i="47"/>
  <c r="AR457" i="47"/>
  <c r="AQ457" i="47"/>
  <c r="AP457" i="47"/>
  <c r="AO457" i="47"/>
  <c r="AN457" i="47"/>
  <c r="BP446" i="47"/>
  <c r="BO446" i="47"/>
  <c r="BN446" i="47"/>
  <c r="BM446" i="47"/>
  <c r="BL446" i="47"/>
  <c r="BK446" i="47"/>
  <c r="BJ446" i="47"/>
  <c r="BI446" i="47"/>
  <c r="BH446" i="47"/>
  <c r="BG446" i="47"/>
  <c r="BF446" i="47"/>
  <c r="BE446" i="47"/>
  <c r="BD446" i="47"/>
  <c r="BC446" i="47"/>
  <c r="BB446" i="47"/>
  <c r="BA446" i="47"/>
  <c r="AZ446" i="47"/>
  <c r="AY446" i="47"/>
  <c r="AX446" i="47"/>
  <c r="AW446" i="47"/>
  <c r="AV446" i="47"/>
  <c r="AU446" i="47"/>
  <c r="AT446" i="47"/>
  <c r="AS446" i="47"/>
  <c r="AR446" i="47"/>
  <c r="AQ446" i="47"/>
  <c r="AP446" i="47"/>
  <c r="AO446" i="47"/>
  <c r="AN446" i="47"/>
  <c r="AM315" i="47"/>
  <c r="AL315" i="47"/>
  <c r="AK315" i="47"/>
  <c r="BP309" i="47"/>
  <c r="BO309" i="47"/>
  <c r="BN309" i="47"/>
  <c r="BM309" i="47"/>
  <c r="BL309" i="47"/>
  <c r="BK309" i="47"/>
  <c r="BJ309" i="47"/>
  <c r="BI309" i="47"/>
  <c r="BH309" i="47"/>
  <c r="BG309" i="47"/>
  <c r="BF309" i="47"/>
  <c r="BE309" i="47"/>
  <c r="BD309" i="47"/>
  <c r="BC309" i="47"/>
  <c r="BB309" i="47"/>
  <c r="BA309" i="47"/>
  <c r="AZ309" i="47"/>
  <c r="AY309" i="47"/>
  <c r="AX309" i="47"/>
  <c r="AW309" i="47"/>
  <c r="AV309" i="47"/>
  <c r="AU309" i="47"/>
  <c r="AT309" i="47"/>
  <c r="AS309" i="47"/>
  <c r="AR309" i="47"/>
  <c r="AQ309" i="47"/>
  <c r="AP309" i="47"/>
  <c r="AO309" i="47"/>
  <c r="AN309" i="47"/>
  <c r="BP308" i="47"/>
  <c r="BO308" i="47"/>
  <c r="BN308" i="47"/>
  <c r="BM308" i="47"/>
  <c r="BL308" i="47"/>
  <c r="BK308" i="47"/>
  <c r="BJ308" i="47"/>
  <c r="BI308" i="47"/>
  <c r="BH308" i="47"/>
  <c r="BG308" i="47"/>
  <c r="BF308" i="47"/>
  <c r="BE308" i="47"/>
  <c r="BD308" i="47"/>
  <c r="BC308" i="47"/>
  <c r="BB308" i="47"/>
  <c r="BA308" i="47"/>
  <c r="AZ308" i="47"/>
  <c r="AY308" i="47"/>
  <c r="AX308" i="47"/>
  <c r="AW308" i="47"/>
  <c r="AV308" i="47"/>
  <c r="AU308" i="47"/>
  <c r="AT308" i="47"/>
  <c r="AS308" i="47"/>
  <c r="AR308" i="47"/>
  <c r="AQ308" i="47"/>
  <c r="AP308" i="47"/>
  <c r="AO308" i="47"/>
  <c r="AN308" i="47"/>
  <c r="AE306" i="47"/>
  <c r="AE187" i="47"/>
  <c r="AE51" i="47"/>
  <c r="AM461" i="49"/>
  <c r="AL461" i="49"/>
  <c r="AK461" i="49"/>
  <c r="BP457" i="49"/>
  <c r="BO457" i="49"/>
  <c r="BN457" i="49"/>
  <c r="BM457" i="49"/>
  <c r="BL457" i="49"/>
  <c r="BK457" i="49"/>
  <c r="BJ457" i="49"/>
  <c r="BI457" i="49"/>
  <c r="BH457" i="49"/>
  <c r="BG457" i="49"/>
  <c r="BF457" i="49"/>
  <c r="BE457" i="49"/>
  <c r="BD457" i="49"/>
  <c r="BC457" i="49"/>
  <c r="BB457" i="49"/>
  <c r="BA457" i="49"/>
  <c r="AZ457" i="49"/>
  <c r="AY457" i="49"/>
  <c r="AX457" i="49"/>
  <c r="AW457" i="49"/>
  <c r="AV457" i="49"/>
  <c r="AU457" i="49"/>
  <c r="AT457" i="49"/>
  <c r="AS457" i="49"/>
  <c r="AR457" i="49"/>
  <c r="AQ457" i="49"/>
  <c r="AP457" i="49"/>
  <c r="AO457" i="49"/>
  <c r="AN457" i="49"/>
  <c r="BP446" i="49"/>
  <c r="BO446" i="49"/>
  <c r="BN446" i="49"/>
  <c r="BM446" i="49"/>
  <c r="BL446" i="49"/>
  <c r="BK446" i="49"/>
  <c r="BJ446" i="49"/>
  <c r="BI446" i="49"/>
  <c r="BH446" i="49"/>
  <c r="BG446" i="49"/>
  <c r="BF446" i="49"/>
  <c r="BE446" i="49"/>
  <c r="BD446" i="49"/>
  <c r="BC446" i="49"/>
  <c r="BB446" i="49"/>
  <c r="BA446" i="49"/>
  <c r="AZ446" i="49"/>
  <c r="AY446" i="49"/>
  <c r="AX446" i="49"/>
  <c r="AW446" i="49"/>
  <c r="AV446" i="49"/>
  <c r="AU446" i="49"/>
  <c r="AT446" i="49"/>
  <c r="AS446" i="49"/>
  <c r="AR446" i="49"/>
  <c r="AQ446" i="49"/>
  <c r="AP446" i="49"/>
  <c r="AO446" i="49"/>
  <c r="AN446" i="49"/>
  <c r="AM315" i="49"/>
  <c r="AL315" i="49"/>
  <c r="AK315" i="49"/>
  <c r="BP309" i="49"/>
  <c r="BO309" i="49"/>
  <c r="BN309" i="49"/>
  <c r="BM309" i="49"/>
  <c r="BL309" i="49"/>
  <c r="BK309" i="49"/>
  <c r="BJ309" i="49"/>
  <c r="BI309" i="49"/>
  <c r="BH309" i="49"/>
  <c r="BG309" i="49"/>
  <c r="BF309" i="49"/>
  <c r="BE309" i="49"/>
  <c r="BD309" i="49"/>
  <c r="BC309" i="49"/>
  <c r="BB309" i="49"/>
  <c r="BA309" i="49"/>
  <c r="AZ309" i="49"/>
  <c r="AY309" i="49"/>
  <c r="AX309" i="49"/>
  <c r="AW309" i="49"/>
  <c r="AV309" i="49"/>
  <c r="AU309" i="49"/>
  <c r="AT309" i="49"/>
  <c r="AS309" i="49"/>
  <c r="AR309" i="49"/>
  <c r="AQ309" i="49"/>
  <c r="AP309" i="49"/>
  <c r="AO309" i="49"/>
  <c r="AN309" i="49"/>
  <c r="BP308" i="49"/>
  <c r="BO308" i="49"/>
  <c r="BN308" i="49"/>
  <c r="BM308" i="49"/>
  <c r="BL308" i="49"/>
  <c r="BK308" i="49"/>
  <c r="BJ308" i="49"/>
  <c r="BI308" i="49"/>
  <c r="BH308" i="49"/>
  <c r="BG308" i="49"/>
  <c r="BF308" i="49"/>
  <c r="BE308" i="49"/>
  <c r="BD308" i="49"/>
  <c r="BC308" i="49"/>
  <c r="BB308" i="49"/>
  <c r="BA308" i="49"/>
  <c r="AZ308" i="49"/>
  <c r="AY308" i="49"/>
  <c r="AX308" i="49"/>
  <c r="AW308" i="49"/>
  <c r="AV308" i="49"/>
  <c r="AU308" i="49"/>
  <c r="AT308" i="49"/>
  <c r="AS308" i="49"/>
  <c r="AR308" i="49"/>
  <c r="AQ308" i="49"/>
  <c r="AP308" i="49"/>
  <c r="AO308" i="49"/>
  <c r="AN308" i="49"/>
  <c r="AE306" i="49"/>
  <c r="AE187" i="49"/>
  <c r="AE51" i="49"/>
  <c r="AM461" i="45"/>
  <c r="AL461" i="45"/>
  <c r="AK461" i="45"/>
  <c r="BP457" i="45"/>
  <c r="BO457" i="45"/>
  <c r="BN457" i="45"/>
  <c r="BM457" i="45"/>
  <c r="BL457" i="45"/>
  <c r="BK457" i="45"/>
  <c r="BJ457" i="45"/>
  <c r="BI457" i="45"/>
  <c r="BH457" i="45"/>
  <c r="BG457" i="45"/>
  <c r="BF457" i="45"/>
  <c r="BE457" i="45"/>
  <c r="BD457" i="45"/>
  <c r="BC457" i="45"/>
  <c r="BB457" i="45"/>
  <c r="BA457" i="45"/>
  <c r="AZ457" i="45"/>
  <c r="AY457" i="45"/>
  <c r="AX457" i="45"/>
  <c r="AW457" i="45"/>
  <c r="AV457" i="45"/>
  <c r="AU457" i="45"/>
  <c r="AT457" i="45"/>
  <c r="AS457" i="45"/>
  <c r="AR457" i="45"/>
  <c r="AQ457" i="45"/>
  <c r="AP457" i="45"/>
  <c r="AO457" i="45"/>
  <c r="AN457" i="45"/>
  <c r="BP446" i="45"/>
  <c r="BO446" i="45"/>
  <c r="BN446" i="45"/>
  <c r="BM446" i="45"/>
  <c r="BL446" i="45"/>
  <c r="BK446" i="45"/>
  <c r="BJ446" i="45"/>
  <c r="BI446" i="45"/>
  <c r="BH446" i="45"/>
  <c r="BG446" i="45"/>
  <c r="BF446" i="45"/>
  <c r="BE446" i="45"/>
  <c r="BD446" i="45"/>
  <c r="BC446" i="45"/>
  <c r="BB446" i="45"/>
  <c r="BA446" i="45"/>
  <c r="AZ446" i="45"/>
  <c r="AY446" i="45"/>
  <c r="AX446" i="45"/>
  <c r="AW446" i="45"/>
  <c r="AV446" i="45"/>
  <c r="AU446" i="45"/>
  <c r="AT446" i="45"/>
  <c r="AS446" i="45"/>
  <c r="AR446" i="45"/>
  <c r="AQ446" i="45"/>
  <c r="AP446" i="45"/>
  <c r="AO446" i="45"/>
  <c r="AN446" i="45"/>
  <c r="AM315" i="45"/>
  <c r="AL315" i="45"/>
  <c r="AK315" i="45"/>
  <c r="BP309" i="45"/>
  <c r="BO309" i="45"/>
  <c r="BN309" i="45"/>
  <c r="BM309" i="45"/>
  <c r="BL309" i="45"/>
  <c r="BK309" i="45"/>
  <c r="BJ309" i="45"/>
  <c r="BI309" i="45"/>
  <c r="BH309" i="45"/>
  <c r="BG309" i="45"/>
  <c r="BF309" i="45"/>
  <c r="BE309" i="45"/>
  <c r="BD309" i="45"/>
  <c r="BC309" i="45"/>
  <c r="BB309" i="45"/>
  <c r="BA309" i="45"/>
  <c r="AZ309" i="45"/>
  <c r="AY309" i="45"/>
  <c r="AX309" i="45"/>
  <c r="AW309" i="45"/>
  <c r="AV309" i="45"/>
  <c r="AU309" i="45"/>
  <c r="AT309" i="45"/>
  <c r="AS309" i="45"/>
  <c r="AR309" i="45"/>
  <c r="AQ309" i="45"/>
  <c r="AP309" i="45"/>
  <c r="AO309" i="45"/>
  <c r="AN309" i="45"/>
  <c r="BP308" i="45"/>
  <c r="BO308" i="45"/>
  <c r="BN308" i="45"/>
  <c r="BM308" i="45"/>
  <c r="BL308" i="45"/>
  <c r="BK308" i="45"/>
  <c r="BJ308" i="45"/>
  <c r="BI308" i="45"/>
  <c r="BH308" i="45"/>
  <c r="BG308" i="45"/>
  <c r="BF308" i="45"/>
  <c r="BE308" i="45"/>
  <c r="BD308" i="45"/>
  <c r="BC308" i="45"/>
  <c r="BB308" i="45"/>
  <c r="BA308" i="45"/>
  <c r="AZ308" i="45"/>
  <c r="AY308" i="45"/>
  <c r="AX308" i="45"/>
  <c r="AW308" i="45"/>
  <c r="AV308" i="45"/>
  <c r="AU308" i="45"/>
  <c r="AT308" i="45"/>
  <c r="AS308" i="45"/>
  <c r="AR308" i="45"/>
  <c r="AQ308" i="45"/>
  <c r="AP308" i="45"/>
  <c r="AO308" i="45"/>
  <c r="AN308" i="45"/>
  <c r="AE306" i="45"/>
  <c r="AE187" i="45"/>
  <c r="AE51" i="45"/>
  <c r="AM155" i="45"/>
  <c r="AL155" i="45"/>
  <c r="AK155" i="45"/>
  <c r="AM155" i="49"/>
  <c r="AL155" i="49"/>
  <c r="AK155" i="49"/>
  <c r="AM155" i="47"/>
  <c r="AL155" i="47"/>
  <c r="AK155" i="47"/>
  <c r="AK126" i="5"/>
  <c r="I282" i="45"/>
  <c r="H282" i="52"/>
  <c r="G282" i="52"/>
  <c r="I281" i="5"/>
  <c r="H281" i="52"/>
  <c r="G281" i="52"/>
  <c r="H280" i="52"/>
  <c r="G280" i="52"/>
  <c r="I279" i="45"/>
  <c r="H279" i="52"/>
  <c r="G279" i="52"/>
  <c r="H278" i="52"/>
  <c r="G278" i="52"/>
  <c r="I277" i="45"/>
  <c r="H277" i="52"/>
  <c r="G277" i="52"/>
  <c r="H276" i="52"/>
  <c r="G276" i="52"/>
  <c r="H275" i="5"/>
  <c r="H275" i="52"/>
  <c r="G275" i="52"/>
  <c r="I274" i="49"/>
  <c r="H274" i="52"/>
  <c r="G274" i="52"/>
  <c r="H273" i="52"/>
  <c r="G273" i="52"/>
  <c r="I272" i="5"/>
  <c r="H272" i="52"/>
  <c r="G272" i="52"/>
  <c r="H271" i="52"/>
  <c r="G271" i="52"/>
  <c r="I270" i="45"/>
  <c r="H270" i="5"/>
  <c r="H270" i="52"/>
  <c r="G270" i="52"/>
  <c r="I269" i="5"/>
  <c r="H269" i="52"/>
  <c r="G269" i="52"/>
  <c r="I268" i="5"/>
  <c r="H268" i="52"/>
  <c r="G268" i="52"/>
  <c r="I267" i="45"/>
  <c r="H267" i="49"/>
  <c r="H267" i="52"/>
  <c r="G267" i="52"/>
  <c r="H266" i="52"/>
  <c r="G266" i="52"/>
  <c r="I265" i="45"/>
  <c r="H265" i="52"/>
  <c r="G265" i="52"/>
  <c r="H264" i="52"/>
  <c r="G264" i="52"/>
  <c r="H263" i="5"/>
  <c r="H263" i="52"/>
  <c r="G263" i="52"/>
  <c r="I261" i="5"/>
  <c r="H261" i="5"/>
  <c r="H261" i="52"/>
  <c r="G261" i="52"/>
  <c r="H260" i="47"/>
  <c r="H260" i="52"/>
  <c r="G260" i="52"/>
  <c r="I259" i="47"/>
  <c r="H259" i="52"/>
  <c r="G259" i="52"/>
  <c r="H258" i="52"/>
  <c r="G258" i="52"/>
  <c r="I257" i="45"/>
  <c r="H257" i="5"/>
  <c r="H257" i="52"/>
  <c r="G257" i="52"/>
  <c r="I256" i="5"/>
  <c r="H256" i="52"/>
  <c r="G256" i="52"/>
  <c r="I255" i="49"/>
  <c r="H255" i="5"/>
  <c r="H255" i="52"/>
  <c r="G255" i="52"/>
  <c r="I254" i="45"/>
  <c r="H254" i="49"/>
  <c r="H254" i="52"/>
  <c r="G254" i="52"/>
  <c r="I253" i="49"/>
  <c r="H253" i="52"/>
  <c r="G253" i="52"/>
  <c r="H252" i="52"/>
  <c r="G252" i="52"/>
  <c r="H251" i="52"/>
  <c r="G251" i="52"/>
  <c r="H250" i="5"/>
  <c r="H250" i="52"/>
  <c r="G250" i="52"/>
  <c r="I249" i="5"/>
  <c r="H249" i="52"/>
  <c r="G249" i="52"/>
  <c r="I243" i="49"/>
  <c r="H243" i="52"/>
  <c r="G243" i="52"/>
  <c r="I242" i="47"/>
  <c r="H242" i="5"/>
  <c r="H242" i="52"/>
  <c r="G242" i="52"/>
  <c r="H241" i="52"/>
  <c r="G241" i="52"/>
  <c r="I240" i="45"/>
  <c r="H240" i="52"/>
  <c r="G240" i="52"/>
  <c r="H239" i="52"/>
  <c r="G239" i="52"/>
  <c r="H238" i="52"/>
  <c r="G238" i="52"/>
  <c r="I237" i="45"/>
  <c r="H237" i="47"/>
  <c r="H237" i="52"/>
  <c r="G237" i="52"/>
  <c r="H236" i="52"/>
  <c r="G236" i="52"/>
  <c r="I235" i="45"/>
  <c r="H235" i="52"/>
  <c r="G235" i="52"/>
  <c r="H234" i="52"/>
  <c r="G234" i="52"/>
  <c r="H233" i="5"/>
  <c r="H233" i="52"/>
  <c r="G233" i="52"/>
  <c r="I232" i="5"/>
  <c r="H232" i="52"/>
  <c r="G232" i="52"/>
  <c r="H231" i="52"/>
  <c r="G231" i="52"/>
  <c r="I230" i="5"/>
  <c r="H230" i="52"/>
  <c r="G230" i="52"/>
  <c r="H229" i="52"/>
  <c r="G229" i="52"/>
  <c r="I228" i="45"/>
  <c r="H228" i="5"/>
  <c r="H228" i="52"/>
  <c r="G228" i="52"/>
  <c r="H227" i="52"/>
  <c r="G227" i="52"/>
  <c r="H226" i="52"/>
  <c r="G226" i="52"/>
  <c r="I225" i="45"/>
  <c r="H225" i="52"/>
  <c r="G225" i="52"/>
  <c r="H224" i="52"/>
  <c r="G224" i="52"/>
  <c r="H223" i="47"/>
  <c r="H223" i="52"/>
  <c r="G223" i="52"/>
  <c r="H222" i="52"/>
  <c r="G222" i="52"/>
  <c r="H221" i="5"/>
  <c r="H221" i="52"/>
  <c r="G221" i="52"/>
  <c r="H220" i="49"/>
  <c r="H220" i="52"/>
  <c r="G220" i="52"/>
  <c r="I219" i="49"/>
  <c r="H219" i="52"/>
  <c r="G219" i="52"/>
  <c r="I218" i="5"/>
  <c r="H218" i="52"/>
  <c r="G218" i="52"/>
  <c r="I217" i="47"/>
  <c r="H217" i="52"/>
  <c r="G217" i="52"/>
  <c r="I216" i="45"/>
  <c r="H216" i="52"/>
  <c r="G216" i="52"/>
  <c r="H212" i="52"/>
  <c r="G212" i="52"/>
  <c r="H202" i="52"/>
  <c r="G202" i="52"/>
  <c r="I201" i="45"/>
  <c r="H201" i="47"/>
  <c r="H201" i="52"/>
  <c r="G201" i="52"/>
  <c r="H200" i="52"/>
  <c r="G200" i="52"/>
  <c r="I199" i="45"/>
  <c r="H199" i="52"/>
  <c r="G199" i="52"/>
  <c r="H198" i="52"/>
  <c r="G198" i="52"/>
  <c r="H197" i="5"/>
  <c r="H197" i="52"/>
  <c r="G197" i="52"/>
  <c r="H195" i="5"/>
  <c r="H195" i="52"/>
  <c r="G195" i="52"/>
  <c r="I194" i="49"/>
  <c r="H194" i="49"/>
  <c r="H194" i="52"/>
  <c r="G194" i="52"/>
  <c r="I193" i="5"/>
  <c r="H193" i="52"/>
  <c r="G193" i="52"/>
  <c r="H119" i="47"/>
  <c r="H119" i="52"/>
  <c r="G119" i="52"/>
  <c r="I118" i="45"/>
  <c r="H118" i="52"/>
  <c r="G118" i="52"/>
  <c r="H117" i="52"/>
  <c r="G117" i="52"/>
  <c r="I116" i="45"/>
  <c r="H116" i="5"/>
  <c r="H116" i="52"/>
  <c r="G116" i="52"/>
  <c r="H115" i="5"/>
  <c r="H115" i="52"/>
  <c r="G115" i="52"/>
  <c r="I114" i="5"/>
  <c r="H114" i="5"/>
  <c r="H114" i="52"/>
  <c r="G114" i="52"/>
  <c r="H113" i="49"/>
  <c r="H113" i="52"/>
  <c r="G113" i="52"/>
  <c r="I112" i="5"/>
  <c r="H112" i="52"/>
  <c r="G112" i="52"/>
  <c r="H111" i="49"/>
  <c r="H111" i="52"/>
  <c r="G111" i="52"/>
  <c r="H110" i="5"/>
  <c r="H110" i="52"/>
  <c r="G110" i="52"/>
  <c r="I109" i="5"/>
  <c r="H109" i="5"/>
  <c r="H109" i="52"/>
  <c r="G109" i="52"/>
  <c r="H108" i="52"/>
  <c r="G108" i="52"/>
  <c r="I107" i="45"/>
  <c r="H107" i="52"/>
  <c r="G107" i="52"/>
  <c r="H106" i="49"/>
  <c r="H106" i="52"/>
  <c r="G106" i="52"/>
  <c r="H105" i="52"/>
  <c r="G105" i="52"/>
  <c r="I104" i="47"/>
  <c r="H104" i="5"/>
  <c r="H104" i="52"/>
  <c r="G104" i="52"/>
  <c r="I102" i="45"/>
  <c r="H102" i="52"/>
  <c r="G102" i="52"/>
  <c r="I101" i="45"/>
  <c r="H101" i="47"/>
  <c r="H101" i="52"/>
  <c r="G101" i="52"/>
  <c r="I99" i="45"/>
  <c r="H99" i="52"/>
  <c r="G99" i="52"/>
  <c r="I98" i="5"/>
  <c r="H98" i="52"/>
  <c r="G98" i="52"/>
  <c r="I97" i="47"/>
  <c r="H97" i="52"/>
  <c r="G97" i="52"/>
  <c r="H96" i="47"/>
  <c r="H96" i="52"/>
  <c r="G96" i="52"/>
  <c r="I95" i="5"/>
  <c r="H95" i="52"/>
  <c r="G95" i="52"/>
  <c r="H94" i="52"/>
  <c r="G94" i="52"/>
  <c r="I87" i="45"/>
  <c r="H87" i="47"/>
  <c r="H87" i="52"/>
  <c r="G87" i="52"/>
  <c r="I86" i="5"/>
  <c r="H86" i="52"/>
  <c r="G86" i="52"/>
  <c r="I79" i="49"/>
  <c r="H79" i="52"/>
  <c r="G79" i="52"/>
  <c r="H78" i="52"/>
  <c r="G78" i="52"/>
  <c r="I77" i="45"/>
  <c r="H77" i="5"/>
  <c r="H77" i="52"/>
  <c r="G77" i="52"/>
  <c r="I76" i="5"/>
  <c r="H76" i="5"/>
  <c r="H76" i="52"/>
  <c r="G76" i="52"/>
  <c r="I75" i="45"/>
  <c r="H75" i="49"/>
  <c r="H75" i="52"/>
  <c r="G75" i="52"/>
  <c r="I74" i="5"/>
  <c r="H74" i="52"/>
  <c r="G74" i="52"/>
  <c r="H73" i="52"/>
  <c r="G73" i="52"/>
  <c r="H72" i="5"/>
  <c r="H72" i="52"/>
  <c r="G72" i="52"/>
  <c r="I71" i="45"/>
  <c r="H71" i="52"/>
  <c r="G71" i="52"/>
  <c r="H68" i="49"/>
  <c r="H68" i="52"/>
  <c r="G68" i="52"/>
  <c r="I67" i="45"/>
  <c r="H67" i="47"/>
  <c r="H67" i="52"/>
  <c r="G67" i="52"/>
  <c r="I66" i="5"/>
  <c r="H66" i="52"/>
  <c r="G66" i="52"/>
  <c r="H65" i="52"/>
  <c r="G65" i="52"/>
  <c r="H64" i="47"/>
  <c r="H64" i="52"/>
  <c r="G64" i="52"/>
  <c r="H522" i="52"/>
  <c r="G522" i="52"/>
  <c r="H521" i="52"/>
  <c r="G521" i="52"/>
  <c r="H520" i="52"/>
  <c r="G520" i="52"/>
  <c r="H519" i="52"/>
  <c r="G519" i="52"/>
  <c r="H518" i="52"/>
  <c r="G518" i="52"/>
  <c r="H517" i="52"/>
  <c r="G517" i="52"/>
  <c r="H516" i="52"/>
  <c r="G516" i="52"/>
  <c r="H515" i="52"/>
  <c r="G515" i="52"/>
  <c r="H514" i="52"/>
  <c r="G514" i="52"/>
  <c r="H513" i="52"/>
  <c r="G513" i="52"/>
  <c r="H512" i="52"/>
  <c r="G512" i="52"/>
  <c r="H511" i="52"/>
  <c r="G511" i="52"/>
  <c r="H510" i="52"/>
  <c r="G510" i="52"/>
  <c r="H509" i="52"/>
  <c r="G509" i="52"/>
  <c r="H508" i="52"/>
  <c r="G508" i="52"/>
  <c r="H507" i="52"/>
  <c r="G507" i="52"/>
  <c r="H506" i="52"/>
  <c r="G506" i="52"/>
  <c r="H505" i="52"/>
  <c r="G505" i="52"/>
  <c r="H504" i="52"/>
  <c r="G504" i="52"/>
  <c r="H503" i="52"/>
  <c r="G503" i="52"/>
  <c r="H502" i="52"/>
  <c r="G502" i="52"/>
  <c r="H526" i="52"/>
  <c r="G526" i="52"/>
  <c r="H525" i="52"/>
  <c r="G525" i="52"/>
  <c r="H524" i="52"/>
  <c r="G524" i="52"/>
  <c r="H523" i="52"/>
  <c r="G523" i="52"/>
  <c r="H501" i="52"/>
  <c r="G501" i="52"/>
  <c r="H500" i="52"/>
  <c r="G500" i="52"/>
  <c r="H499" i="52"/>
  <c r="G499" i="52"/>
  <c r="H498" i="52"/>
  <c r="G498" i="52"/>
  <c r="H497" i="52"/>
  <c r="G497" i="52"/>
  <c r="H496" i="52"/>
  <c r="G496" i="52"/>
  <c r="H495" i="52"/>
  <c r="G495" i="52"/>
  <c r="H494" i="52"/>
  <c r="G494" i="52"/>
  <c r="H493" i="52"/>
  <c r="G493" i="52"/>
  <c r="H492" i="52"/>
  <c r="G492" i="52"/>
  <c r="H491" i="52"/>
  <c r="G491" i="52"/>
  <c r="H490" i="52"/>
  <c r="G490" i="52"/>
  <c r="H489" i="52"/>
  <c r="G489" i="52"/>
  <c r="H488" i="52"/>
  <c r="G488" i="52"/>
  <c r="H487" i="52"/>
  <c r="G487" i="52"/>
  <c r="H486" i="52"/>
  <c r="G486" i="52"/>
  <c r="H485" i="52"/>
  <c r="G485" i="52"/>
  <c r="H484" i="52"/>
  <c r="G484" i="52"/>
  <c r="H483" i="52"/>
  <c r="G483" i="52"/>
  <c r="H482" i="52"/>
  <c r="G482" i="52"/>
  <c r="H481" i="52"/>
  <c r="G481" i="52"/>
  <c r="H480" i="52"/>
  <c r="G480" i="52"/>
  <c r="H479" i="52"/>
  <c r="G479" i="52"/>
  <c r="H478" i="52"/>
  <c r="G478" i="52"/>
  <c r="H477" i="52"/>
  <c r="G477" i="52"/>
  <c r="H476" i="52"/>
  <c r="G476" i="52"/>
  <c r="H475" i="52"/>
  <c r="G475" i="52"/>
  <c r="H474" i="52"/>
  <c r="G474" i="52"/>
  <c r="H473" i="52"/>
  <c r="G473" i="52"/>
  <c r="H472" i="52"/>
  <c r="G472" i="52"/>
  <c r="H471" i="52"/>
  <c r="G471" i="52"/>
  <c r="H470" i="52"/>
  <c r="G470" i="52"/>
  <c r="H469" i="52"/>
  <c r="G469" i="52"/>
  <c r="I468" i="5"/>
  <c r="H468" i="52"/>
  <c r="G468" i="52"/>
  <c r="I467" i="5"/>
  <c r="H467" i="5"/>
  <c r="H467" i="52"/>
  <c r="G467" i="52"/>
  <c r="I465" i="5"/>
  <c r="H465" i="5"/>
  <c r="H465" i="52"/>
  <c r="G465" i="52"/>
  <c r="I464" i="45"/>
  <c r="H464" i="52"/>
  <c r="G464" i="52"/>
  <c r="I463" i="5"/>
  <c r="H463" i="52"/>
  <c r="G463" i="52"/>
  <c r="I462" i="45"/>
  <c r="H462" i="5"/>
  <c r="H462" i="52"/>
  <c r="G462" i="52"/>
  <c r="I461" i="5"/>
  <c r="H461" i="5"/>
  <c r="H461" i="52"/>
  <c r="G461" i="52"/>
  <c r="I460" i="5"/>
  <c r="H460" i="5"/>
  <c r="H460" i="52"/>
  <c r="G460" i="52"/>
  <c r="I457" i="5"/>
  <c r="H457" i="5"/>
  <c r="H457" i="52"/>
  <c r="G457" i="52"/>
  <c r="I451" i="5"/>
  <c r="H451" i="52"/>
  <c r="G451" i="52"/>
  <c r="I450" i="5"/>
  <c r="H450" i="52"/>
  <c r="G450" i="52"/>
  <c r="I449" i="5"/>
  <c r="H449" i="47"/>
  <c r="H449" i="52"/>
  <c r="G449" i="52"/>
  <c r="I446" i="45"/>
  <c r="H446" i="52"/>
  <c r="G446" i="52"/>
  <c r="I437" i="5"/>
  <c r="H437" i="5"/>
  <c r="H437" i="52"/>
  <c r="G437" i="52"/>
  <c r="I436" i="5"/>
  <c r="H436" i="5"/>
  <c r="H436" i="52"/>
  <c r="G436" i="52"/>
  <c r="I435" i="45"/>
  <c r="H435" i="5"/>
  <c r="H435" i="52"/>
  <c r="G435" i="52"/>
  <c r="I434" i="5"/>
  <c r="H434" i="47"/>
  <c r="H434" i="52"/>
  <c r="G434" i="52"/>
  <c r="I417" i="5"/>
  <c r="H417" i="5"/>
  <c r="H417" i="52"/>
  <c r="G417" i="52"/>
  <c r="I408" i="5"/>
  <c r="H408" i="52"/>
  <c r="G408" i="52"/>
  <c r="I383" i="5"/>
  <c r="H383" i="5"/>
  <c r="H383" i="52"/>
  <c r="G383" i="52"/>
  <c r="I364" i="5"/>
  <c r="H364" i="5"/>
  <c r="H364" i="52"/>
  <c r="G364" i="52"/>
  <c r="H345" i="52"/>
  <c r="G345" i="52"/>
  <c r="I344" i="5"/>
  <c r="H344" i="49"/>
  <c r="H344" i="52"/>
  <c r="G344" i="52"/>
  <c r="I343" i="5"/>
  <c r="H343" i="5"/>
  <c r="H343" i="52"/>
  <c r="G343" i="52"/>
  <c r="I336" i="45"/>
  <c r="H336" i="52"/>
  <c r="G336" i="52"/>
  <c r="I335" i="5"/>
  <c r="H335" i="5"/>
  <c r="H335" i="52"/>
  <c r="G335" i="52"/>
  <c r="I334" i="5"/>
  <c r="H334" i="5"/>
  <c r="H334" i="52"/>
  <c r="G334" i="52"/>
  <c r="H333" i="5"/>
  <c r="H333" i="52"/>
  <c r="G333" i="52"/>
  <c r="I327" i="5"/>
  <c r="H327" i="52"/>
  <c r="G327" i="52"/>
  <c r="I326" i="45"/>
  <c r="H326" i="5"/>
  <c r="H326" i="52"/>
  <c r="G326" i="52"/>
  <c r="I325" i="5"/>
  <c r="H325" i="52"/>
  <c r="G325" i="52"/>
  <c r="I324" i="5"/>
  <c r="H324" i="5"/>
  <c r="H324" i="52"/>
  <c r="G324" i="52"/>
  <c r="I320" i="49"/>
  <c r="H320" i="5"/>
  <c r="H320" i="52"/>
  <c r="G320" i="52"/>
  <c r="I315" i="47"/>
  <c r="H315" i="49"/>
  <c r="H315" i="52"/>
  <c r="G315" i="52"/>
  <c r="I309" i="5"/>
  <c r="H309" i="52"/>
  <c r="G309" i="52"/>
  <c r="I308" i="5"/>
  <c r="H308" i="5"/>
  <c r="H308" i="52"/>
  <c r="G308" i="52"/>
  <c r="I307" i="5"/>
  <c r="H307" i="52"/>
  <c r="G307" i="52"/>
  <c r="I306" i="47"/>
  <c r="H306" i="47"/>
  <c r="H306" i="52"/>
  <c r="G306" i="52"/>
  <c r="I305" i="5"/>
  <c r="H305" i="5"/>
  <c r="H305" i="52"/>
  <c r="G305" i="52"/>
  <c r="H304" i="47"/>
  <c r="H304" i="52"/>
  <c r="G304" i="52"/>
  <c r="I303" i="5"/>
  <c r="H303" i="52"/>
  <c r="G303" i="52"/>
  <c r="I302" i="47"/>
  <c r="H302" i="5"/>
  <c r="H302" i="52"/>
  <c r="G302" i="52"/>
  <c r="I301" i="5"/>
  <c r="H301" i="5"/>
  <c r="H301" i="52"/>
  <c r="G301" i="52"/>
  <c r="I300" i="5"/>
  <c r="H300" i="5"/>
  <c r="H300" i="52"/>
  <c r="G300" i="52"/>
  <c r="I299" i="5"/>
  <c r="H299" i="5"/>
  <c r="H299" i="52"/>
  <c r="G299" i="52"/>
  <c r="H298" i="52"/>
  <c r="G298" i="52"/>
  <c r="I297" i="5"/>
  <c r="H297" i="52"/>
  <c r="G297" i="52"/>
  <c r="I296" i="49"/>
  <c r="H296" i="49"/>
  <c r="H296" i="52"/>
  <c r="G296" i="52"/>
  <c r="I295" i="5"/>
  <c r="H295" i="5"/>
  <c r="H295" i="52"/>
  <c r="G295" i="52"/>
  <c r="I294" i="45"/>
  <c r="H294" i="5"/>
  <c r="H294" i="52"/>
  <c r="G294" i="52"/>
  <c r="I293" i="5"/>
  <c r="H293" i="5"/>
  <c r="H293" i="52"/>
  <c r="G293" i="52"/>
  <c r="I292" i="5"/>
  <c r="H292" i="52"/>
  <c r="G292" i="52"/>
  <c r="I291" i="5"/>
  <c r="H291" i="49"/>
  <c r="H291" i="52"/>
  <c r="G291" i="52"/>
  <c r="I290" i="5"/>
  <c r="H290" i="52"/>
  <c r="G290" i="52"/>
  <c r="I289" i="5"/>
  <c r="H289" i="52"/>
  <c r="G289" i="52"/>
  <c r="I288" i="5"/>
  <c r="H288" i="5"/>
  <c r="H288" i="52"/>
  <c r="G288" i="52"/>
  <c r="I287" i="5"/>
  <c r="H287" i="5"/>
  <c r="H287" i="52"/>
  <c r="G287" i="52"/>
  <c r="I286" i="5"/>
  <c r="H286" i="52"/>
  <c r="G286" i="52"/>
  <c r="I285" i="5"/>
  <c r="H285" i="52"/>
  <c r="G285" i="52"/>
  <c r="I284" i="5"/>
  <c r="H284" i="52"/>
  <c r="G284" i="52"/>
  <c r="I283" i="5"/>
  <c r="H283" i="52"/>
  <c r="G283" i="52"/>
  <c r="H192" i="47"/>
  <c r="H192" i="52"/>
  <c r="G192" i="52"/>
  <c r="I191" i="45"/>
  <c r="H191" i="52"/>
  <c r="G191" i="52"/>
  <c r="H190" i="52"/>
  <c r="G190" i="52"/>
  <c r="I189" i="5"/>
  <c r="H189" i="5"/>
  <c r="H189" i="52"/>
  <c r="G189" i="52"/>
  <c r="I188" i="45"/>
  <c r="H188" i="47"/>
  <c r="H188" i="52"/>
  <c r="G188" i="52"/>
  <c r="I187" i="5"/>
  <c r="H187" i="52"/>
  <c r="G187" i="52"/>
  <c r="I186" i="47"/>
  <c r="H186" i="52"/>
  <c r="G186" i="52"/>
  <c r="H185" i="52"/>
  <c r="G185" i="52"/>
  <c r="H184" i="5"/>
  <c r="H184" i="52"/>
  <c r="G184" i="52"/>
  <c r="I183" i="5"/>
  <c r="H183" i="5"/>
  <c r="H183" i="52"/>
  <c r="G183" i="52"/>
  <c r="H182" i="52"/>
  <c r="G182" i="52"/>
  <c r="I180" i="47"/>
  <c r="H180" i="52"/>
  <c r="G180" i="52"/>
  <c r="H179" i="52"/>
  <c r="G179" i="52"/>
  <c r="I178" i="47"/>
  <c r="H178" i="5"/>
  <c r="H178" i="52"/>
  <c r="G178" i="52"/>
  <c r="H177" i="5"/>
  <c r="H177" i="52"/>
  <c r="G177" i="52"/>
  <c r="I176" i="5"/>
  <c r="H176" i="5"/>
  <c r="H176" i="52"/>
  <c r="G176" i="52"/>
  <c r="H175" i="52"/>
  <c r="G175" i="52"/>
  <c r="H174" i="52"/>
  <c r="G174" i="52"/>
  <c r="H172" i="49"/>
  <c r="H172" i="52"/>
  <c r="G172" i="52"/>
  <c r="I170" i="45"/>
  <c r="H170" i="52"/>
  <c r="G170" i="52"/>
  <c r="H169" i="5"/>
  <c r="H169" i="52"/>
  <c r="G169" i="52"/>
  <c r="I168" i="5"/>
  <c r="H168" i="49"/>
  <c r="H168" i="52"/>
  <c r="G168" i="52"/>
  <c r="H167" i="52"/>
  <c r="G167" i="52"/>
  <c r="I166" i="5"/>
  <c r="H166" i="52"/>
  <c r="G166" i="52"/>
  <c r="I165" i="49"/>
  <c r="H165" i="52"/>
  <c r="G165" i="52"/>
  <c r="I164" i="47"/>
  <c r="H164" i="5"/>
  <c r="H164" i="52"/>
  <c r="G164" i="52"/>
  <c r="I162" i="45"/>
  <c r="H162" i="52"/>
  <c r="G162" i="52"/>
  <c r="I159" i="5"/>
  <c r="H159" i="5"/>
  <c r="H159" i="52"/>
  <c r="G159" i="52"/>
  <c r="I158" i="49"/>
  <c r="H158" i="49"/>
  <c r="H158" i="52"/>
  <c r="G158" i="52"/>
  <c r="I157" i="45"/>
  <c r="H157" i="52"/>
  <c r="G157" i="52"/>
  <c r="H155" i="47"/>
  <c r="H155" i="52"/>
  <c r="G155" i="52"/>
  <c r="H140" i="52"/>
  <c r="G140" i="52"/>
  <c r="H139" i="5"/>
  <c r="H139" i="52"/>
  <c r="G139" i="52"/>
  <c r="I138" i="5"/>
  <c r="H138" i="5"/>
  <c r="H138" i="52"/>
  <c r="G138" i="52"/>
  <c r="H137" i="47"/>
  <c r="H137" i="52"/>
  <c r="G137" i="52"/>
  <c r="I136" i="47"/>
  <c r="H136" i="52"/>
  <c r="G136" i="52"/>
  <c r="H135" i="52"/>
  <c r="G135" i="52"/>
  <c r="H134" i="5"/>
  <c r="H134" i="52"/>
  <c r="G134" i="52"/>
  <c r="H133" i="5"/>
  <c r="H133" i="52"/>
  <c r="G133" i="52"/>
  <c r="I132" i="5"/>
  <c r="H132" i="5"/>
  <c r="H132" i="52"/>
  <c r="G132" i="52"/>
  <c r="H131" i="49"/>
  <c r="H131" i="52"/>
  <c r="G131" i="52"/>
  <c r="I130" i="45"/>
  <c r="H130" i="52"/>
  <c r="G130" i="52"/>
  <c r="H129" i="52"/>
  <c r="G129" i="52"/>
  <c r="I128" i="45"/>
  <c r="H128" i="52"/>
  <c r="G128" i="52"/>
  <c r="H127" i="5"/>
  <c r="H127" i="52"/>
  <c r="G127" i="52"/>
  <c r="I126" i="5"/>
  <c r="H126" i="5"/>
  <c r="H126" i="52"/>
  <c r="G126" i="52"/>
  <c r="I125" i="49"/>
  <c r="H125" i="52"/>
  <c r="G125" i="52"/>
  <c r="I124" i="47"/>
  <c r="H124" i="47"/>
  <c r="H124" i="52"/>
  <c r="G124" i="52"/>
  <c r="I123" i="49"/>
  <c r="H123" i="52"/>
  <c r="G123" i="52"/>
  <c r="H122" i="5"/>
  <c r="H122" i="52"/>
  <c r="G122" i="52"/>
  <c r="I121" i="45"/>
  <c r="H121" i="5"/>
  <c r="H121" i="52"/>
  <c r="G121" i="52"/>
  <c r="I120" i="5"/>
  <c r="H120" i="5"/>
  <c r="H120" i="52"/>
  <c r="G120" i="52"/>
  <c r="I63" i="45"/>
  <c r="H63" i="52"/>
  <c r="G63" i="52"/>
  <c r="I62" i="45"/>
  <c r="H62" i="52"/>
  <c r="G62" i="52"/>
  <c r="I61" i="45"/>
  <c r="H61" i="52"/>
  <c r="G61" i="52"/>
  <c r="I60" i="5"/>
  <c r="H60" i="52"/>
  <c r="G60" i="52"/>
  <c r="H59" i="52"/>
  <c r="G59" i="52"/>
  <c r="I58" i="49"/>
  <c r="H58" i="5"/>
  <c r="H58" i="52"/>
  <c r="G58" i="52"/>
  <c r="I57" i="45"/>
  <c r="H57" i="52"/>
  <c r="G57" i="52"/>
  <c r="H56" i="52"/>
  <c r="G56" i="52"/>
  <c r="H55" i="52"/>
  <c r="G55" i="52"/>
  <c r="H54" i="52"/>
  <c r="G54" i="52"/>
  <c r="I53" i="49"/>
  <c r="H53" i="49"/>
  <c r="H53" i="52"/>
  <c r="G53" i="52"/>
  <c r="I52" i="45"/>
  <c r="H52" i="52"/>
  <c r="G52" i="52"/>
  <c r="I51" i="5"/>
  <c r="H51" i="5"/>
  <c r="H51" i="52"/>
  <c r="G51" i="52"/>
  <c r="I49" i="45"/>
  <c r="H49" i="52"/>
  <c r="G49" i="52"/>
  <c r="I48" i="45"/>
  <c r="H48" i="52"/>
  <c r="G48" i="52"/>
  <c r="H47" i="52"/>
  <c r="G47" i="52"/>
  <c r="I45" i="47"/>
  <c r="H45" i="52"/>
  <c r="G45" i="52"/>
  <c r="I44" i="5"/>
  <c r="H44" i="52"/>
  <c r="G44" i="52"/>
  <c r="I43" i="45"/>
  <c r="H43" i="52"/>
  <c r="G43" i="52"/>
  <c r="I29" i="45"/>
  <c r="H29" i="52"/>
  <c r="G29" i="52"/>
  <c r="I21" i="45"/>
  <c r="H21" i="52"/>
  <c r="G21" i="52"/>
  <c r="H20" i="49"/>
  <c r="H20" i="52"/>
  <c r="G20" i="52"/>
  <c r="H19" i="52"/>
  <c r="G19" i="52"/>
  <c r="I18" i="47"/>
  <c r="H18" i="5"/>
  <c r="H18" i="52"/>
  <c r="G18" i="52"/>
  <c r="I17" i="5"/>
  <c r="H17" i="52"/>
  <c r="G17" i="52"/>
  <c r="I16" i="45"/>
  <c r="H16" i="52"/>
  <c r="G16" i="52"/>
  <c r="I15" i="5"/>
  <c r="H15" i="52"/>
  <c r="G15" i="52"/>
  <c r="H14" i="52"/>
  <c r="G14" i="52"/>
  <c r="H13" i="52"/>
  <c r="G13" i="52"/>
  <c r="I12" i="49"/>
  <c r="H12" i="52"/>
  <c r="G12" i="52"/>
  <c r="I11" i="45"/>
  <c r="H11" i="5"/>
  <c r="H11" i="52"/>
  <c r="G11" i="52"/>
  <c r="BS17" i="45" l="1"/>
  <c r="BS17" i="49"/>
  <c r="BS17" i="47"/>
  <c r="BS17" i="5"/>
  <c r="BS13" i="47"/>
  <c r="BS13" i="5"/>
  <c r="BS13" i="45"/>
  <c r="BS13" i="49"/>
  <c r="BT60" i="47"/>
  <c r="BT60" i="5"/>
  <c r="BT60" i="45"/>
  <c r="BT60" i="49"/>
  <c r="BT64" i="49"/>
  <c r="BT64" i="47"/>
  <c r="BT64" i="5"/>
  <c r="BT64" i="45"/>
  <c r="BU127" i="47"/>
  <c r="BV127" i="47"/>
  <c r="BW127" i="47"/>
  <c r="BT14" i="47"/>
  <c r="BT14" i="5"/>
  <c r="BT14" i="45"/>
  <c r="BT14" i="49"/>
  <c r="BT18" i="47"/>
  <c r="BT18" i="5"/>
  <c r="BT18" i="45"/>
  <c r="BT18" i="49"/>
  <c r="BS29" i="47"/>
  <c r="BS29" i="5"/>
  <c r="BS29" i="45"/>
  <c r="BS29" i="49"/>
  <c r="BS55" i="47"/>
  <c r="BS55" i="5"/>
  <c r="BS55" i="45"/>
  <c r="BS55" i="49"/>
  <c r="BS58" i="47"/>
  <c r="BS58" i="5"/>
  <c r="BS58" i="45"/>
  <c r="BS58" i="49"/>
  <c r="BT68" i="47"/>
  <c r="BT68" i="5"/>
  <c r="BT68" i="45"/>
  <c r="BT68" i="49"/>
  <c r="BT74" i="45"/>
  <c r="BT74" i="49"/>
  <c r="BT74" i="47"/>
  <c r="BT74" i="5"/>
  <c r="BV126" i="45"/>
  <c r="BW126" i="45"/>
  <c r="BU126" i="45"/>
  <c r="BU129" i="45"/>
  <c r="BV129" i="45"/>
  <c r="BW129" i="45"/>
  <c r="BT45" i="5"/>
  <c r="BT45" i="45"/>
  <c r="BT45" i="49"/>
  <c r="BT45" i="47"/>
  <c r="BT61" i="45"/>
  <c r="BT61" i="49"/>
  <c r="BT61" i="47"/>
  <c r="BT61" i="5"/>
  <c r="BT77" i="47"/>
  <c r="BT77" i="5"/>
  <c r="BT77" i="45"/>
  <c r="BT77" i="49"/>
  <c r="BU126" i="5"/>
  <c r="BV126" i="5"/>
  <c r="BW126" i="5"/>
  <c r="BT29" i="49"/>
  <c r="BT29" i="47"/>
  <c r="BT29" i="5"/>
  <c r="BT29" i="45"/>
  <c r="BT55" i="47"/>
  <c r="BT55" i="5"/>
  <c r="BT55" i="45"/>
  <c r="BT55" i="49"/>
  <c r="BT58" i="49"/>
  <c r="BT58" i="47"/>
  <c r="BT58" i="5"/>
  <c r="BT58" i="45"/>
  <c r="BS62" i="47"/>
  <c r="BS62" i="5"/>
  <c r="BS62" i="45"/>
  <c r="BS62" i="49"/>
  <c r="BS65" i="49"/>
  <c r="BS65" i="47"/>
  <c r="BS65" i="5"/>
  <c r="BS65" i="45"/>
  <c r="BU126" i="49"/>
  <c r="BV126" i="49"/>
  <c r="BW126" i="49"/>
  <c r="BU128" i="45"/>
  <c r="BV128" i="45"/>
  <c r="BW128" i="45"/>
  <c r="BS11" i="47"/>
  <c r="BS11" i="49"/>
  <c r="BS11" i="5"/>
  <c r="BS11" i="45"/>
  <c r="BS52" i="45"/>
  <c r="BS52" i="49"/>
  <c r="BS52" i="47"/>
  <c r="BS52" i="5"/>
  <c r="BT62" i="47"/>
  <c r="BT62" i="5"/>
  <c r="BT62" i="45"/>
  <c r="BT62" i="49"/>
  <c r="BT65" i="45"/>
  <c r="BT65" i="49"/>
  <c r="BT65" i="47"/>
  <c r="BT65" i="5"/>
  <c r="BS71" i="47"/>
  <c r="BS71" i="5"/>
  <c r="BS71" i="45"/>
  <c r="BS71" i="49"/>
  <c r="BS75" i="5"/>
  <c r="BS75" i="45"/>
  <c r="BS75" i="49"/>
  <c r="BS75" i="47"/>
  <c r="BS78" i="47"/>
  <c r="BS78" i="5"/>
  <c r="BS78" i="45"/>
  <c r="BS78" i="49"/>
  <c r="BU126" i="47"/>
  <c r="BV126" i="47"/>
  <c r="BW126" i="47"/>
  <c r="BU127" i="45"/>
  <c r="BV127" i="45"/>
  <c r="BW127" i="45"/>
  <c r="BT87" i="47"/>
  <c r="BT87" i="5"/>
  <c r="BT87" i="45"/>
  <c r="BT87" i="49"/>
  <c r="BS15" i="49"/>
  <c r="BS15" i="47"/>
  <c r="BS15" i="5"/>
  <c r="BS15" i="45"/>
  <c r="BT15" i="49"/>
  <c r="BT15" i="47"/>
  <c r="BT15" i="5"/>
  <c r="BT15" i="45"/>
  <c r="BT71" i="47"/>
  <c r="BT71" i="5"/>
  <c r="BT71" i="45"/>
  <c r="BT71" i="49"/>
  <c r="BT75" i="5"/>
  <c r="BT75" i="45"/>
  <c r="BT75" i="49"/>
  <c r="BT75" i="47"/>
  <c r="BT78" i="49"/>
  <c r="BT78" i="47"/>
  <c r="BT78" i="5"/>
  <c r="BT78" i="45"/>
  <c r="BU129" i="5"/>
  <c r="BV129" i="5"/>
  <c r="BW129" i="5"/>
  <c r="BV131" i="5"/>
  <c r="BW131" i="5"/>
  <c r="BU131" i="5"/>
  <c r="BT20" i="5"/>
  <c r="BT20" i="45"/>
  <c r="BT20" i="49"/>
  <c r="BT20" i="47"/>
  <c r="BS44" i="45"/>
  <c r="BS44" i="49"/>
  <c r="BS44" i="47"/>
  <c r="BS44" i="5"/>
  <c r="BS60" i="47"/>
  <c r="BS60" i="5"/>
  <c r="BS60" i="45"/>
  <c r="BS60" i="49"/>
  <c r="BT44" i="45"/>
  <c r="BT44" i="49"/>
  <c r="BT44" i="47"/>
  <c r="BT44" i="5"/>
  <c r="BT51" i="45"/>
  <c r="BT51" i="49"/>
  <c r="BT51" i="47"/>
  <c r="BT51" i="5"/>
  <c r="BS68" i="47"/>
  <c r="BS68" i="5"/>
  <c r="BS68" i="45"/>
  <c r="BS68" i="49"/>
  <c r="BT11" i="47"/>
  <c r="BT11" i="49"/>
  <c r="BT11" i="5"/>
  <c r="BT11" i="45"/>
  <c r="BS47" i="47"/>
  <c r="BS47" i="5"/>
  <c r="BS47" i="45"/>
  <c r="BS47" i="49"/>
  <c r="BS19" i="47"/>
  <c r="BS19" i="5"/>
  <c r="BS19" i="45"/>
  <c r="BS19" i="49"/>
  <c r="BT47" i="47"/>
  <c r="BT47" i="5"/>
  <c r="BT47" i="45"/>
  <c r="BT47" i="49"/>
  <c r="BT52" i="45"/>
  <c r="BT52" i="49"/>
  <c r="BT52" i="47"/>
  <c r="BT52" i="5"/>
  <c r="BS16" i="45"/>
  <c r="BS16" i="49"/>
  <c r="BS16" i="47"/>
  <c r="BS16" i="5"/>
  <c r="BT19" i="49"/>
  <c r="BT19" i="47"/>
  <c r="BT19" i="5"/>
  <c r="BT19" i="45"/>
  <c r="BS43" i="49"/>
  <c r="BS43" i="47"/>
  <c r="BS43" i="5"/>
  <c r="BS43" i="45"/>
  <c r="BS48" i="47"/>
  <c r="BS48" i="5"/>
  <c r="BS48" i="45"/>
  <c r="BS48" i="49"/>
  <c r="BS59" i="45"/>
  <c r="BS59" i="49"/>
  <c r="BS59" i="47"/>
  <c r="BS59" i="5"/>
  <c r="BS63" i="47"/>
  <c r="BS63" i="5"/>
  <c r="BS63" i="45"/>
  <c r="BS63" i="49"/>
  <c r="BS66" i="45"/>
  <c r="BS66" i="49"/>
  <c r="BS66" i="47"/>
  <c r="BS66" i="5"/>
  <c r="BS79" i="49"/>
  <c r="BS79" i="47"/>
  <c r="BS79" i="5"/>
  <c r="BS79" i="45"/>
  <c r="BU128" i="5"/>
  <c r="BV128" i="5"/>
  <c r="BW128" i="5"/>
  <c r="BU130" i="5"/>
  <c r="BV130" i="5"/>
  <c r="BW130" i="5"/>
  <c r="BS57" i="5"/>
  <c r="BS57" i="45"/>
  <c r="BS57" i="49"/>
  <c r="BS57" i="47"/>
  <c r="BS14" i="47"/>
  <c r="BS14" i="5"/>
  <c r="BS14" i="45"/>
  <c r="BS14" i="49"/>
  <c r="BS74" i="45"/>
  <c r="BS74" i="49"/>
  <c r="BS74" i="47"/>
  <c r="BS74" i="5"/>
  <c r="BS12" i="5"/>
  <c r="BS12" i="45"/>
  <c r="BS12" i="49"/>
  <c r="BS12" i="47"/>
  <c r="BT48" i="47"/>
  <c r="BT48" i="5"/>
  <c r="BT48" i="45"/>
  <c r="BT48" i="49"/>
  <c r="BS56" i="49"/>
  <c r="BS56" i="47"/>
  <c r="BS56" i="5"/>
  <c r="BS56" i="45"/>
  <c r="BT59" i="5"/>
  <c r="BT59" i="45"/>
  <c r="BT59" i="49"/>
  <c r="BT59" i="47"/>
  <c r="BT63" i="47"/>
  <c r="BT63" i="5"/>
  <c r="BT63" i="45"/>
  <c r="BT63" i="49"/>
  <c r="BT66" i="45"/>
  <c r="BT66" i="49"/>
  <c r="BT66" i="47"/>
  <c r="BT66" i="5"/>
  <c r="BT79" i="45"/>
  <c r="BT79" i="49"/>
  <c r="BT79" i="47"/>
  <c r="BT79" i="5"/>
  <c r="BV127" i="5"/>
  <c r="BW127" i="5"/>
  <c r="BU127" i="5"/>
  <c r="BU131" i="49"/>
  <c r="BV131" i="49"/>
  <c r="BW131" i="49"/>
  <c r="BT49" i="49"/>
  <c r="BT49" i="47"/>
  <c r="BT49" i="5"/>
  <c r="BT49" i="45"/>
  <c r="BS18" i="5"/>
  <c r="BS18" i="45"/>
  <c r="BS18" i="49"/>
  <c r="BS18" i="47"/>
  <c r="BT54" i="47"/>
  <c r="BT54" i="5"/>
  <c r="BT54" i="45"/>
  <c r="BT54" i="49"/>
  <c r="BT16" i="45"/>
  <c r="BT16" i="49"/>
  <c r="BT16" i="47"/>
  <c r="BT16" i="5"/>
  <c r="BT43" i="45"/>
  <c r="BT43" i="49"/>
  <c r="BT43" i="47"/>
  <c r="BT43" i="5"/>
  <c r="BT12" i="47"/>
  <c r="BT12" i="5"/>
  <c r="BT12" i="45"/>
  <c r="BT12" i="49"/>
  <c r="BS20" i="45"/>
  <c r="BS20" i="49"/>
  <c r="BS20" i="47"/>
  <c r="BS20" i="5"/>
  <c r="BS53" i="5"/>
  <c r="BS53" i="45"/>
  <c r="BS53" i="49"/>
  <c r="BS53" i="47"/>
  <c r="BT56" i="45"/>
  <c r="BT56" i="49"/>
  <c r="BT56" i="47"/>
  <c r="BT56" i="5"/>
  <c r="BS72" i="47"/>
  <c r="BS72" i="5"/>
  <c r="BS72" i="45"/>
  <c r="BS72" i="49"/>
  <c r="BS76" i="47"/>
  <c r="BS76" i="5"/>
  <c r="BS76" i="45"/>
  <c r="BS76" i="49"/>
  <c r="BW129" i="49"/>
  <c r="BU129" i="49"/>
  <c r="BV129" i="49"/>
  <c r="BU130" i="49"/>
  <c r="BV130" i="49"/>
  <c r="BW130" i="49"/>
  <c r="BS67" i="5"/>
  <c r="BS67" i="45"/>
  <c r="BS67" i="49"/>
  <c r="BS67" i="47"/>
  <c r="BT72" i="49"/>
  <c r="BT72" i="47"/>
  <c r="BT72" i="5"/>
  <c r="BT72" i="45"/>
  <c r="BT76" i="47"/>
  <c r="BT76" i="5"/>
  <c r="BT76" i="45"/>
  <c r="BT76" i="49"/>
  <c r="BU128" i="49"/>
  <c r="BV128" i="49"/>
  <c r="BW128" i="49"/>
  <c r="BU131" i="47"/>
  <c r="BV131" i="47"/>
  <c r="BW131" i="47"/>
  <c r="BU127" i="49"/>
  <c r="BV127" i="49"/>
  <c r="BW127" i="49"/>
  <c r="BU130" i="47"/>
  <c r="BV130" i="47"/>
  <c r="BW130" i="47"/>
  <c r="BT53" i="5"/>
  <c r="BT53" i="45"/>
  <c r="BT53" i="49"/>
  <c r="BT53" i="47"/>
  <c r="BT17" i="5"/>
  <c r="BT17" i="45"/>
  <c r="BT17" i="49"/>
  <c r="BT17" i="47"/>
  <c r="BT13" i="47"/>
  <c r="BT13" i="5"/>
  <c r="BT13" i="45"/>
  <c r="BT13" i="49"/>
  <c r="BS21" i="47"/>
  <c r="BS21" i="5"/>
  <c r="BS21" i="45"/>
  <c r="BS21" i="49"/>
  <c r="BS73" i="49"/>
  <c r="BS73" i="47"/>
  <c r="BS73" i="5"/>
  <c r="BS73" i="45"/>
  <c r="BU129" i="47"/>
  <c r="BV129" i="47"/>
  <c r="BW129" i="47"/>
  <c r="BU131" i="45"/>
  <c r="BV131" i="45"/>
  <c r="BW131" i="45"/>
  <c r="BS49" i="47"/>
  <c r="BS49" i="5"/>
  <c r="BS49" i="45"/>
  <c r="BS49" i="49"/>
  <c r="BT67" i="5"/>
  <c r="BT67" i="45"/>
  <c r="BT67" i="49"/>
  <c r="BT67" i="47"/>
  <c r="BT57" i="47"/>
  <c r="BT57" i="5"/>
  <c r="BT57" i="45"/>
  <c r="BT57" i="49"/>
  <c r="BT21" i="47"/>
  <c r="BT21" i="5"/>
  <c r="BT21" i="45"/>
  <c r="BT21" i="49"/>
  <c r="BS45" i="5"/>
  <c r="BS45" i="45"/>
  <c r="BS45" i="49"/>
  <c r="BS45" i="47"/>
  <c r="BS51" i="49"/>
  <c r="BS51" i="47"/>
  <c r="BS51" i="5"/>
  <c r="BS51" i="45"/>
  <c r="BS54" i="47"/>
  <c r="BS54" i="5"/>
  <c r="BS54" i="45"/>
  <c r="BS54" i="49"/>
  <c r="BS61" i="45"/>
  <c r="BS61" i="49"/>
  <c r="BS61" i="47"/>
  <c r="BS61" i="5"/>
  <c r="BS64" i="47"/>
  <c r="BS64" i="5"/>
  <c r="BS64" i="45"/>
  <c r="BS64" i="49"/>
  <c r="BT73" i="45"/>
  <c r="BT73" i="49"/>
  <c r="BT73" i="47"/>
  <c r="BT73" i="5"/>
  <c r="BS77" i="47"/>
  <c r="BS77" i="5"/>
  <c r="BS77" i="45"/>
  <c r="BS77" i="49"/>
  <c r="BS87" i="47"/>
  <c r="BS87" i="5"/>
  <c r="BS87" i="45"/>
  <c r="BS87" i="49"/>
  <c r="BU128" i="47"/>
  <c r="BV128" i="47"/>
  <c r="BW128" i="47"/>
  <c r="BV130" i="45"/>
  <c r="BW130" i="45"/>
  <c r="BU130" i="45"/>
  <c r="BS86" i="5"/>
  <c r="BS86" i="47"/>
  <c r="BS86" i="45"/>
  <c r="BS86" i="49"/>
  <c r="BT86" i="5"/>
  <c r="BT86" i="45"/>
  <c r="BT86" i="49"/>
  <c r="BT86" i="47"/>
  <c r="BS135" i="49"/>
  <c r="BS135" i="47"/>
  <c r="BS135" i="45"/>
  <c r="BS135" i="5"/>
  <c r="BT172" i="45"/>
  <c r="BT172" i="47"/>
  <c r="BT172" i="49"/>
  <c r="BT172" i="5"/>
  <c r="BS190" i="45"/>
  <c r="BS190" i="5"/>
  <c r="BS190" i="47"/>
  <c r="BS190" i="49"/>
  <c r="BS294" i="49"/>
  <c r="BS294" i="45"/>
  <c r="BS294" i="47"/>
  <c r="BS294" i="5"/>
  <c r="BT325" i="45"/>
  <c r="BT325" i="49"/>
  <c r="BT325" i="47"/>
  <c r="BT325" i="5"/>
  <c r="BT467" i="47"/>
  <c r="BT467" i="45"/>
  <c r="BT467" i="5"/>
  <c r="BT467" i="49"/>
  <c r="BS106" i="45"/>
  <c r="BS106" i="5"/>
  <c r="BS106" i="49"/>
  <c r="BS106" i="47"/>
  <c r="BS199" i="49"/>
  <c r="BS199" i="47"/>
  <c r="BS199" i="45"/>
  <c r="BS199" i="5"/>
  <c r="BT228" i="47"/>
  <c r="BT228" i="45"/>
  <c r="BT228" i="5"/>
  <c r="BT228" i="49"/>
  <c r="BS279" i="47"/>
  <c r="BS279" i="45"/>
  <c r="BS279" i="49"/>
  <c r="BS279" i="5"/>
  <c r="BT124" i="47"/>
  <c r="BT124" i="45"/>
  <c r="BT124" i="5"/>
  <c r="BT124" i="49"/>
  <c r="BS139" i="45"/>
  <c r="BS139" i="49"/>
  <c r="BS139" i="5"/>
  <c r="BS139" i="47"/>
  <c r="BS178" i="47"/>
  <c r="BS178" i="45"/>
  <c r="BS178" i="5"/>
  <c r="BS178" i="49"/>
  <c r="BS437" i="47"/>
  <c r="BS437" i="5"/>
  <c r="BS437" i="45"/>
  <c r="BS437" i="49"/>
  <c r="BT106" i="47"/>
  <c r="BT106" i="45"/>
  <c r="BT106" i="5"/>
  <c r="BT106" i="49"/>
  <c r="BT212" i="47"/>
  <c r="BT212" i="45"/>
  <c r="BT212" i="49"/>
  <c r="BT212" i="5"/>
  <c r="BS250" i="45"/>
  <c r="BS250" i="49"/>
  <c r="BS250" i="47"/>
  <c r="BS250" i="5"/>
  <c r="BT279" i="47"/>
  <c r="BT279" i="49"/>
  <c r="BT279" i="5"/>
  <c r="BT279" i="45"/>
  <c r="BS174" i="49"/>
  <c r="BS174" i="45"/>
  <c r="BS174" i="5"/>
  <c r="BS174" i="47"/>
  <c r="BT291" i="45"/>
  <c r="BT291" i="5"/>
  <c r="BT291" i="49"/>
  <c r="BT291" i="47"/>
  <c r="BT334" i="5"/>
  <c r="BT334" i="49"/>
  <c r="BT334" i="47"/>
  <c r="BT334" i="45"/>
  <c r="BT450" i="47"/>
  <c r="BT450" i="49"/>
  <c r="BT450" i="45"/>
  <c r="BT450" i="5"/>
  <c r="BT97" i="49"/>
  <c r="BT97" i="47"/>
  <c r="BT97" i="5"/>
  <c r="BT97" i="45"/>
  <c r="BT237" i="47"/>
  <c r="BT237" i="5"/>
  <c r="BT237" i="49"/>
  <c r="BT237" i="45"/>
  <c r="BS258" i="47"/>
  <c r="BS258" i="45"/>
  <c r="BS258" i="49"/>
  <c r="BS258" i="5"/>
  <c r="BT128" i="47"/>
  <c r="BT128" i="49"/>
  <c r="BT128" i="5"/>
  <c r="BT128" i="45"/>
  <c r="BT132" i="49"/>
  <c r="BT132" i="47"/>
  <c r="BT132" i="5"/>
  <c r="BT132" i="45"/>
  <c r="BS136" i="49"/>
  <c r="BS136" i="45"/>
  <c r="BS136" i="5"/>
  <c r="BS136" i="47"/>
  <c r="BT174" i="49"/>
  <c r="BT174" i="47"/>
  <c r="BT174" i="45"/>
  <c r="BT174" i="5"/>
  <c r="BT191" i="47"/>
  <c r="BT191" i="45"/>
  <c r="BT191" i="49"/>
  <c r="BT191" i="5"/>
  <c r="BT288" i="49"/>
  <c r="BT288" i="47"/>
  <c r="BT288" i="45"/>
  <c r="BT288" i="5"/>
  <c r="BS298" i="47"/>
  <c r="BS298" i="45"/>
  <c r="BS298" i="49"/>
  <c r="BS298" i="5"/>
  <c r="BS305" i="45"/>
  <c r="BS305" i="47"/>
  <c r="BS305" i="49"/>
  <c r="BS305" i="5"/>
  <c r="BS308" i="45"/>
  <c r="BS308" i="49"/>
  <c r="BS308" i="5"/>
  <c r="BS308" i="47"/>
  <c r="BS320" i="47"/>
  <c r="BS320" i="45"/>
  <c r="BS320" i="49"/>
  <c r="BS320" i="5"/>
  <c r="BT326" i="47"/>
  <c r="BT326" i="45"/>
  <c r="BT326" i="49"/>
  <c r="BT326" i="5"/>
  <c r="BT383" i="47"/>
  <c r="BT383" i="45"/>
  <c r="BT383" i="49"/>
  <c r="BT383" i="5"/>
  <c r="BS468" i="45"/>
  <c r="BS468" i="49"/>
  <c r="BS468" i="47"/>
  <c r="BS468" i="5"/>
  <c r="BS94" i="49"/>
  <c r="BS94" i="47"/>
  <c r="BS94" i="45"/>
  <c r="BS94" i="5"/>
  <c r="BT102" i="49"/>
  <c r="BT102" i="47"/>
  <c r="BT102" i="5"/>
  <c r="BT102" i="45"/>
  <c r="BS107" i="49"/>
  <c r="BS107" i="45"/>
  <c r="BS107" i="5"/>
  <c r="BS107" i="47"/>
  <c r="BT118" i="47"/>
  <c r="BT118" i="45"/>
  <c r="BT118" i="5"/>
  <c r="BT118" i="49"/>
  <c r="BS200" i="47"/>
  <c r="BS200" i="49"/>
  <c r="BS200" i="45"/>
  <c r="BS200" i="5"/>
  <c r="BT216" i="47"/>
  <c r="BT216" i="45"/>
  <c r="BT216" i="49"/>
  <c r="BT216" i="5"/>
  <c r="BS220" i="45"/>
  <c r="BS220" i="49"/>
  <c r="BS220" i="47"/>
  <c r="BS220" i="5"/>
  <c r="BT224" i="47"/>
  <c r="BT224" i="45"/>
  <c r="BT224" i="5"/>
  <c r="BT224" i="49"/>
  <c r="BS229" i="47"/>
  <c r="BS229" i="45"/>
  <c r="BS229" i="5"/>
  <c r="BS229" i="49"/>
  <c r="BT233" i="47"/>
  <c r="BT233" i="45"/>
  <c r="BT233" i="49"/>
  <c r="BT233" i="5"/>
  <c r="BS242" i="45"/>
  <c r="BS242" i="49"/>
  <c r="BS242" i="47"/>
  <c r="BS242" i="5"/>
  <c r="BS255" i="45"/>
  <c r="BS255" i="49"/>
  <c r="BS255" i="47"/>
  <c r="BS255" i="5"/>
  <c r="BT258" i="45"/>
  <c r="BT258" i="49"/>
  <c r="BT258" i="47"/>
  <c r="BT258" i="5"/>
  <c r="BS263" i="45"/>
  <c r="BS263" i="49"/>
  <c r="BS263" i="5"/>
  <c r="BS263" i="47"/>
  <c r="BS271" i="47"/>
  <c r="BS271" i="45"/>
  <c r="BS271" i="49"/>
  <c r="BS271" i="5"/>
  <c r="BT275" i="47"/>
  <c r="BT275" i="45"/>
  <c r="BT275" i="49"/>
  <c r="BT275" i="5"/>
  <c r="BS280" i="47"/>
  <c r="BS280" i="45"/>
  <c r="BS280" i="49"/>
  <c r="BS280" i="5"/>
  <c r="BS125" i="49"/>
  <c r="BS125" i="45"/>
  <c r="BS125" i="5"/>
  <c r="BS125" i="47"/>
  <c r="BT136" i="49"/>
  <c r="BT136" i="47"/>
  <c r="BT136" i="45"/>
  <c r="BT136" i="5"/>
  <c r="BS140" i="47"/>
  <c r="BS140" i="45"/>
  <c r="BS140" i="5"/>
  <c r="BS140" i="49"/>
  <c r="BS159" i="45"/>
  <c r="BS159" i="47"/>
  <c r="BS159" i="49"/>
  <c r="BS159" i="5"/>
  <c r="BS165" i="49"/>
  <c r="BS165" i="47"/>
  <c r="BS165" i="45"/>
  <c r="BS165" i="5"/>
  <c r="BS175" i="47"/>
  <c r="BS175" i="45"/>
  <c r="BS175" i="5"/>
  <c r="BS175" i="49"/>
  <c r="BS188" i="47"/>
  <c r="BS188" i="45"/>
  <c r="BS188" i="5"/>
  <c r="BS188" i="49"/>
  <c r="BS285" i="49"/>
  <c r="BS285" i="45"/>
  <c r="BS285" i="47"/>
  <c r="BS285" i="5"/>
  <c r="BS295" i="47"/>
  <c r="BS295" i="5"/>
  <c r="BS295" i="45"/>
  <c r="BS295" i="49"/>
  <c r="BT298" i="45"/>
  <c r="BT298" i="47"/>
  <c r="BT298" i="49"/>
  <c r="BT298" i="5"/>
  <c r="BT305" i="45"/>
  <c r="BT305" i="5"/>
  <c r="BT305" i="49"/>
  <c r="BT305" i="47"/>
  <c r="BT308" i="47"/>
  <c r="BT308" i="45"/>
  <c r="BT308" i="5"/>
  <c r="BT308" i="49"/>
  <c r="BT320" i="47"/>
  <c r="BT320" i="5"/>
  <c r="BT320" i="45"/>
  <c r="BT320" i="49"/>
  <c r="BS344" i="47"/>
  <c r="BS344" i="5"/>
  <c r="BS344" i="45"/>
  <c r="BS344" i="49"/>
  <c r="BS461" i="45"/>
  <c r="BS461" i="47"/>
  <c r="BS461" i="49"/>
  <c r="BS461" i="5"/>
  <c r="BS464" i="47"/>
  <c r="BS464" i="45"/>
  <c r="BS464" i="5"/>
  <c r="BS464" i="49"/>
  <c r="BT468" i="49"/>
  <c r="BT468" i="45"/>
  <c r="BT468" i="5"/>
  <c r="BT468" i="47"/>
  <c r="BT94" i="45"/>
  <c r="BT94" i="47"/>
  <c r="BT94" i="5"/>
  <c r="BT94" i="49"/>
  <c r="BS98" i="45"/>
  <c r="BS98" i="47"/>
  <c r="BS98" i="49"/>
  <c r="BS98" i="5"/>
  <c r="BT107" i="47"/>
  <c r="BT107" i="49"/>
  <c r="BT107" i="5"/>
  <c r="BT107" i="45"/>
  <c r="BS111" i="45"/>
  <c r="BS111" i="49"/>
  <c r="BS111" i="5"/>
  <c r="BS111" i="47"/>
  <c r="BS195" i="45"/>
  <c r="BS195" i="5"/>
  <c r="BS195" i="47"/>
  <c r="BS195" i="49"/>
  <c r="BT200" i="5"/>
  <c r="BT200" i="49"/>
  <c r="BT200" i="47"/>
  <c r="BT200" i="45"/>
  <c r="BT220" i="49"/>
  <c r="BT220" i="47"/>
  <c r="BT220" i="5"/>
  <c r="BT220" i="45"/>
  <c r="BS225" i="47"/>
  <c r="BS225" i="45"/>
  <c r="BS225" i="5"/>
  <c r="BS225" i="49"/>
  <c r="BT229" i="45"/>
  <c r="BT229" i="47"/>
  <c r="BT229" i="49"/>
  <c r="BT229" i="5"/>
  <c r="BT242" i="47"/>
  <c r="BT242" i="45"/>
  <c r="BT242" i="5"/>
  <c r="BT242" i="49"/>
  <c r="BS251" i="47"/>
  <c r="BS251" i="45"/>
  <c r="BS251" i="49"/>
  <c r="BS251" i="5"/>
  <c r="BT255" i="49"/>
  <c r="BT255" i="45"/>
  <c r="BT255" i="47"/>
  <c r="BT255" i="5"/>
  <c r="BS259" i="49"/>
  <c r="BS259" i="45"/>
  <c r="BS259" i="47"/>
  <c r="BS259" i="5"/>
  <c r="BT263" i="47"/>
  <c r="BT263" i="45"/>
  <c r="BT263" i="5"/>
  <c r="BT263" i="49"/>
  <c r="BT271" i="45"/>
  <c r="BT271" i="47"/>
  <c r="BT271" i="49"/>
  <c r="BT271" i="5"/>
  <c r="BT280" i="45"/>
  <c r="BT280" i="49"/>
  <c r="BT280" i="5"/>
  <c r="BT280" i="47"/>
  <c r="BS124" i="45"/>
  <c r="BS124" i="49"/>
  <c r="BS124" i="47"/>
  <c r="BS124" i="5"/>
  <c r="BS164" i="49"/>
  <c r="BS164" i="47"/>
  <c r="BS164" i="45"/>
  <c r="BS164" i="5"/>
  <c r="BS304" i="47"/>
  <c r="BS304" i="45"/>
  <c r="BS304" i="49"/>
  <c r="BS304" i="5"/>
  <c r="BS212" i="45"/>
  <c r="BS212" i="49"/>
  <c r="BS212" i="47"/>
  <c r="BS212" i="5"/>
  <c r="BT261" i="49"/>
  <c r="BT261" i="47"/>
  <c r="BT261" i="5"/>
  <c r="BT261" i="45"/>
  <c r="BT135" i="45"/>
  <c r="BT135" i="47"/>
  <c r="BT135" i="5"/>
  <c r="BT135" i="49"/>
  <c r="BS187" i="49"/>
  <c r="BS187" i="45"/>
  <c r="BS187" i="47"/>
  <c r="BS187" i="5"/>
  <c r="BT304" i="45"/>
  <c r="BT304" i="47"/>
  <c r="BT304" i="49"/>
  <c r="BT304" i="5"/>
  <c r="BS450" i="45"/>
  <c r="BS450" i="47"/>
  <c r="BS450" i="49"/>
  <c r="BS450" i="5"/>
  <c r="BS97" i="45"/>
  <c r="BS97" i="49"/>
  <c r="BS97" i="5"/>
  <c r="BS97" i="47"/>
  <c r="BT117" i="49"/>
  <c r="BT117" i="47"/>
  <c r="BT117" i="45"/>
  <c r="BT117" i="5"/>
  <c r="BT178" i="47"/>
  <c r="BT178" i="49"/>
  <c r="BT178" i="45"/>
  <c r="BT178" i="5"/>
  <c r="BS326" i="45"/>
  <c r="BS326" i="49"/>
  <c r="BS326" i="47"/>
  <c r="BS326" i="5"/>
  <c r="BS102" i="49"/>
  <c r="BS102" i="45"/>
  <c r="BS102" i="47"/>
  <c r="BS102" i="5"/>
  <c r="BS233" i="45"/>
  <c r="BS233" i="49"/>
  <c r="BS233" i="47"/>
  <c r="BS233" i="5"/>
  <c r="BS122" i="47"/>
  <c r="BS122" i="49"/>
  <c r="BS122" i="5"/>
  <c r="BS122" i="45"/>
  <c r="BT159" i="49"/>
  <c r="BT159" i="45"/>
  <c r="BT159" i="47"/>
  <c r="BT159" i="5"/>
  <c r="BS179" i="49"/>
  <c r="BS179" i="47"/>
  <c r="BS179" i="45"/>
  <c r="BS179" i="5"/>
  <c r="BS292" i="47"/>
  <c r="BS292" i="45"/>
  <c r="BS292" i="49"/>
  <c r="BS292" i="5"/>
  <c r="BS299" i="45"/>
  <c r="BS299" i="47"/>
  <c r="BS299" i="5"/>
  <c r="BS299" i="49"/>
  <c r="BS335" i="47"/>
  <c r="BS335" i="45"/>
  <c r="BS335" i="5"/>
  <c r="BS335" i="49"/>
  <c r="BT461" i="47"/>
  <c r="BT461" i="49"/>
  <c r="BT461" i="45"/>
  <c r="BT461" i="5"/>
  <c r="BT111" i="49"/>
  <c r="BT111" i="45"/>
  <c r="BT111" i="5"/>
  <c r="BT111" i="47"/>
  <c r="BT225" i="45"/>
  <c r="BT225" i="47"/>
  <c r="BT225" i="5"/>
  <c r="BT225" i="49"/>
  <c r="BS276" i="47"/>
  <c r="BS276" i="45"/>
  <c r="BS276" i="5"/>
  <c r="BS276" i="49"/>
  <c r="BS133" i="45"/>
  <c r="BS133" i="5"/>
  <c r="BS133" i="49"/>
  <c r="BS133" i="47"/>
  <c r="BS155" i="49"/>
  <c r="BS155" i="47"/>
  <c r="BS155" i="5"/>
  <c r="BS155" i="45"/>
  <c r="BT169" i="47"/>
  <c r="BT169" i="45"/>
  <c r="BT169" i="5"/>
  <c r="BT169" i="49"/>
  <c r="BS176" i="45"/>
  <c r="BS176" i="49"/>
  <c r="BS176" i="5"/>
  <c r="BS176" i="47"/>
  <c r="BT179" i="45"/>
  <c r="BT179" i="47"/>
  <c r="BT179" i="5"/>
  <c r="BT179" i="49"/>
  <c r="BT184" i="47"/>
  <c r="BT184" i="45"/>
  <c r="BT184" i="49"/>
  <c r="BT184" i="5"/>
  <c r="BS192" i="49"/>
  <c r="BS192" i="47"/>
  <c r="BS192" i="45"/>
  <c r="BS192" i="5"/>
  <c r="BS289" i="45"/>
  <c r="BS289" i="49"/>
  <c r="BS289" i="47"/>
  <c r="BS289" i="5"/>
  <c r="BT292" i="45"/>
  <c r="BT292" i="47"/>
  <c r="BT292" i="5"/>
  <c r="BT292" i="49"/>
  <c r="BT299" i="5"/>
  <c r="BT299" i="47"/>
  <c r="BT299" i="45"/>
  <c r="BT299" i="49"/>
  <c r="BT302" i="47"/>
  <c r="BT302" i="45"/>
  <c r="BT302" i="49"/>
  <c r="BT302" i="5"/>
  <c r="BS327" i="45"/>
  <c r="BS327" i="47"/>
  <c r="BS327" i="5"/>
  <c r="BS327" i="49"/>
  <c r="BT335" i="45"/>
  <c r="BT335" i="5"/>
  <c r="BT335" i="49"/>
  <c r="BT335" i="47"/>
  <c r="BS408" i="45"/>
  <c r="BS408" i="49"/>
  <c r="BS408" i="47"/>
  <c r="BS408" i="5"/>
  <c r="BT435" i="45"/>
  <c r="BT435" i="47"/>
  <c r="BT435" i="49"/>
  <c r="BT435" i="5"/>
  <c r="BT446" i="45"/>
  <c r="BT446" i="49"/>
  <c r="BT446" i="47"/>
  <c r="BT446" i="5"/>
  <c r="BT451" i="45"/>
  <c r="BT451" i="47"/>
  <c r="BT451" i="49"/>
  <c r="BT451" i="5"/>
  <c r="BS95" i="49"/>
  <c r="BS95" i="47"/>
  <c r="BS95" i="45"/>
  <c r="BS95" i="5"/>
  <c r="BS104" i="47"/>
  <c r="BS104" i="49"/>
  <c r="BS104" i="5"/>
  <c r="BS104" i="45"/>
  <c r="BS108" i="49"/>
  <c r="BS108" i="47"/>
  <c r="BS108" i="5"/>
  <c r="BS108" i="45"/>
  <c r="BT115" i="49"/>
  <c r="BT115" i="45"/>
  <c r="BT115" i="47"/>
  <c r="BT115" i="5"/>
  <c r="BT119" i="47"/>
  <c r="BT119" i="45"/>
  <c r="BT119" i="5"/>
  <c r="BT119" i="49"/>
  <c r="BS201" i="47"/>
  <c r="BS201" i="45"/>
  <c r="BS201" i="5"/>
  <c r="BS201" i="49"/>
  <c r="BS217" i="47"/>
  <c r="BS217" i="45"/>
  <c r="BS217" i="5"/>
  <c r="BS217" i="49"/>
  <c r="BS221" i="45"/>
  <c r="BS221" i="49"/>
  <c r="BS221" i="5"/>
  <c r="BS221" i="47"/>
  <c r="BT230" i="5"/>
  <c r="BT230" i="47"/>
  <c r="BT230" i="45"/>
  <c r="BT230" i="49"/>
  <c r="BT234" i="47"/>
  <c r="BT234" i="49"/>
  <c r="BT234" i="45"/>
  <c r="BT234" i="5"/>
  <c r="BT238" i="49"/>
  <c r="BT238" i="47"/>
  <c r="BT238" i="5"/>
  <c r="BT238" i="45"/>
  <c r="BS252" i="47"/>
  <c r="BS252" i="45"/>
  <c r="BS252" i="49"/>
  <c r="BS252" i="5"/>
  <c r="BS264" i="49"/>
  <c r="BS264" i="5"/>
  <c r="BS264" i="47"/>
  <c r="BS264" i="45"/>
  <c r="BT268" i="49"/>
  <c r="BT268" i="47"/>
  <c r="BT268" i="45"/>
  <c r="BT268" i="5"/>
  <c r="BS272" i="47"/>
  <c r="BS272" i="49"/>
  <c r="BS272" i="45"/>
  <c r="BS272" i="5"/>
  <c r="BT276" i="47"/>
  <c r="BT276" i="45"/>
  <c r="BT276" i="5"/>
  <c r="BT276" i="49"/>
  <c r="BT281" i="5"/>
  <c r="BT281" i="47"/>
  <c r="BT281" i="45"/>
  <c r="BT281" i="49"/>
  <c r="BT127" i="45"/>
  <c r="BT127" i="49"/>
  <c r="BT127" i="47"/>
  <c r="BT127" i="5"/>
  <c r="BT182" i="45"/>
  <c r="BT182" i="49"/>
  <c r="BT182" i="47"/>
  <c r="BT182" i="5"/>
  <c r="BS297" i="45"/>
  <c r="BS297" i="47"/>
  <c r="BS297" i="5"/>
  <c r="BS297" i="49"/>
  <c r="BS343" i="45"/>
  <c r="BS343" i="47"/>
  <c r="BS343" i="49"/>
  <c r="BS343" i="5"/>
  <c r="BS463" i="47"/>
  <c r="BS463" i="5"/>
  <c r="BS463" i="49"/>
  <c r="BS463" i="45"/>
  <c r="BS117" i="45"/>
  <c r="BS117" i="49"/>
  <c r="BS117" i="47"/>
  <c r="BS117" i="5"/>
  <c r="BT223" i="45"/>
  <c r="BT223" i="47"/>
  <c r="BT223" i="49"/>
  <c r="BT223" i="5"/>
  <c r="BT254" i="45"/>
  <c r="BT254" i="5"/>
  <c r="BT254" i="47"/>
  <c r="BT254" i="49"/>
  <c r="BT274" i="49"/>
  <c r="BT274" i="45"/>
  <c r="BT274" i="47"/>
  <c r="BT274" i="5"/>
  <c r="BS121" i="49"/>
  <c r="BS121" i="45"/>
  <c r="BS121" i="5"/>
  <c r="BS121" i="47"/>
  <c r="BT164" i="47"/>
  <c r="BT164" i="49"/>
  <c r="BT164" i="5"/>
  <c r="BT164" i="45"/>
  <c r="BT190" i="47"/>
  <c r="BT190" i="45"/>
  <c r="BT190" i="49"/>
  <c r="BT190" i="5"/>
  <c r="BT297" i="47"/>
  <c r="BT297" i="45"/>
  <c r="BT297" i="49"/>
  <c r="BT297" i="5"/>
  <c r="BT343" i="47"/>
  <c r="BT343" i="45"/>
  <c r="BT343" i="49"/>
  <c r="BT343" i="5"/>
  <c r="BT460" i="45"/>
  <c r="BT460" i="5"/>
  <c r="BT460" i="49"/>
  <c r="BT460" i="47"/>
  <c r="BT194" i="49"/>
  <c r="BT194" i="45"/>
  <c r="BT194" i="47"/>
  <c r="BT194" i="5"/>
  <c r="BS237" i="47"/>
  <c r="BS237" i="45"/>
  <c r="BS237" i="5"/>
  <c r="BS237" i="49"/>
  <c r="BS267" i="47"/>
  <c r="BS267" i="45"/>
  <c r="BS267" i="5"/>
  <c r="BS267" i="49"/>
  <c r="BT121" i="49"/>
  <c r="BT121" i="47"/>
  <c r="BT121" i="5"/>
  <c r="BT121" i="45"/>
  <c r="BS132" i="45"/>
  <c r="BS132" i="47"/>
  <c r="BS132" i="49"/>
  <c r="BS132" i="5"/>
  <c r="BT183" i="49"/>
  <c r="BT183" i="45"/>
  <c r="BT183" i="47"/>
  <c r="BT183" i="5"/>
  <c r="BT437" i="45"/>
  <c r="BT437" i="47"/>
  <c r="BT437" i="5"/>
  <c r="BT437" i="49"/>
  <c r="BS216" i="47"/>
  <c r="BS216" i="45"/>
  <c r="BS216" i="5"/>
  <c r="BS216" i="49"/>
  <c r="BT241" i="45"/>
  <c r="BT241" i="47"/>
  <c r="BT241" i="49"/>
  <c r="BT241" i="5"/>
  <c r="BS129" i="49"/>
  <c r="BS129" i="47"/>
  <c r="BS129" i="45"/>
  <c r="BS129" i="5"/>
  <c r="BT165" i="45"/>
  <c r="BT165" i="49"/>
  <c r="BT165" i="5"/>
  <c r="BT165" i="47"/>
  <c r="BT175" i="49"/>
  <c r="BT175" i="45"/>
  <c r="BT175" i="47"/>
  <c r="BT175" i="5"/>
  <c r="BS184" i="45"/>
  <c r="BS184" i="47"/>
  <c r="BS184" i="49"/>
  <c r="BS184" i="5"/>
  <c r="BT295" i="45"/>
  <c r="BT295" i="47"/>
  <c r="BT295" i="5"/>
  <c r="BT295" i="49"/>
  <c r="BS302" i="45"/>
  <c r="BS302" i="47"/>
  <c r="BS302" i="49"/>
  <c r="BS302" i="5"/>
  <c r="BT344" i="47"/>
  <c r="BT344" i="49"/>
  <c r="BT344" i="5"/>
  <c r="BT344" i="45"/>
  <c r="BS435" i="47"/>
  <c r="BS435" i="45"/>
  <c r="BS435" i="49"/>
  <c r="BS435" i="5"/>
  <c r="BS446" i="45"/>
  <c r="BS446" i="49"/>
  <c r="BS446" i="47"/>
  <c r="BS446" i="5"/>
  <c r="BS451" i="47"/>
  <c r="BS451" i="49"/>
  <c r="BS451" i="45"/>
  <c r="BS451" i="5"/>
  <c r="BT464" i="45"/>
  <c r="BT464" i="49"/>
  <c r="BT464" i="47"/>
  <c r="BT464" i="5"/>
  <c r="BT98" i="47"/>
  <c r="BT98" i="45"/>
  <c r="BT98" i="5"/>
  <c r="BT98" i="49"/>
  <c r="BS115" i="49"/>
  <c r="BS115" i="47"/>
  <c r="BS115" i="5"/>
  <c r="BS115" i="45"/>
  <c r="BS119" i="47"/>
  <c r="BS119" i="49"/>
  <c r="BS119" i="45"/>
  <c r="BS119" i="5"/>
  <c r="BT195" i="49"/>
  <c r="BT195" i="47"/>
  <c r="BT195" i="45"/>
  <c r="BT195" i="5"/>
  <c r="BS230" i="47"/>
  <c r="BS230" i="49"/>
  <c r="BS230" i="45"/>
  <c r="BS230" i="5"/>
  <c r="BS234" i="47"/>
  <c r="BS234" i="49"/>
  <c r="BS234" i="45"/>
  <c r="BS234" i="5"/>
  <c r="BS238" i="45"/>
  <c r="BS238" i="49"/>
  <c r="BS238" i="47"/>
  <c r="BS238" i="5"/>
  <c r="BT251" i="47"/>
  <c r="BT251" i="45"/>
  <c r="BT251" i="5"/>
  <c r="BT251" i="49"/>
  <c r="BT259" i="45"/>
  <c r="BT259" i="5"/>
  <c r="BT259" i="47"/>
  <c r="BT259" i="49"/>
  <c r="BS268" i="45"/>
  <c r="BS268" i="49"/>
  <c r="BS268" i="47"/>
  <c r="BS268" i="5"/>
  <c r="BS281" i="45"/>
  <c r="BS281" i="47"/>
  <c r="BS281" i="49"/>
  <c r="BS281" i="5"/>
  <c r="BT122" i="45"/>
  <c r="BT122" i="49"/>
  <c r="BT122" i="47"/>
  <c r="BT122" i="5"/>
  <c r="BT129" i="47"/>
  <c r="BT129" i="5"/>
  <c r="BT129" i="49"/>
  <c r="BT129" i="45"/>
  <c r="BS137" i="47"/>
  <c r="BS137" i="45"/>
  <c r="BS137" i="49"/>
  <c r="BS137" i="5"/>
  <c r="BS126" i="49"/>
  <c r="BS126" i="47"/>
  <c r="BS126" i="5"/>
  <c r="BS126" i="45"/>
  <c r="BT133" i="47"/>
  <c r="BT133" i="45"/>
  <c r="BT133" i="5"/>
  <c r="BT133" i="49"/>
  <c r="BT137" i="49"/>
  <c r="BT137" i="45"/>
  <c r="BT137" i="47"/>
  <c r="BT137" i="5"/>
  <c r="BT155" i="45"/>
  <c r="BT155" i="47"/>
  <c r="BT155" i="49"/>
  <c r="BT155" i="5"/>
  <c r="BT176" i="49"/>
  <c r="BT176" i="47"/>
  <c r="BT176" i="45"/>
  <c r="BT176" i="5"/>
  <c r="BT192" i="45"/>
  <c r="BT192" i="47"/>
  <c r="BT192" i="49"/>
  <c r="BT192" i="5"/>
  <c r="BS286" i="47"/>
  <c r="BS286" i="45"/>
  <c r="BS286" i="5"/>
  <c r="BS286" i="49"/>
  <c r="BT289" i="49"/>
  <c r="BT289" i="45"/>
  <c r="BT289" i="47"/>
  <c r="BT289" i="5"/>
  <c r="BS306" i="47"/>
  <c r="BS306" i="5"/>
  <c r="BS306" i="49"/>
  <c r="BS306" i="45"/>
  <c r="BS309" i="47"/>
  <c r="BS309" i="49"/>
  <c r="BS309" i="45"/>
  <c r="BS309" i="5"/>
  <c r="BS324" i="47"/>
  <c r="BS324" i="5"/>
  <c r="BS324" i="45"/>
  <c r="BS324" i="49"/>
  <c r="BT327" i="47"/>
  <c r="BT327" i="45"/>
  <c r="BT327" i="5"/>
  <c r="BT327" i="49"/>
  <c r="BT408" i="49"/>
  <c r="BT408" i="45"/>
  <c r="BT408" i="5"/>
  <c r="BT408" i="47"/>
  <c r="BS465" i="45"/>
  <c r="BS465" i="47"/>
  <c r="BS465" i="49"/>
  <c r="BS465" i="5"/>
  <c r="BT95" i="49"/>
  <c r="BT95" i="45"/>
  <c r="BT95" i="47"/>
  <c r="BT95" i="5"/>
  <c r="BS99" i="47"/>
  <c r="BS99" i="5"/>
  <c r="BS99" i="49"/>
  <c r="BS99" i="45"/>
  <c r="BT104" i="45"/>
  <c r="BT104" i="49"/>
  <c r="BT104" i="47"/>
  <c r="BT104" i="5"/>
  <c r="BT108" i="45"/>
  <c r="BT108" i="49"/>
  <c r="BT108" i="5"/>
  <c r="BT108" i="47"/>
  <c r="BS112" i="45"/>
  <c r="BS112" i="47"/>
  <c r="BS112" i="49"/>
  <c r="BS112" i="5"/>
  <c r="BS197" i="45"/>
  <c r="BS197" i="47"/>
  <c r="BS197" i="5"/>
  <c r="BS197" i="49"/>
  <c r="BT201" i="49"/>
  <c r="BT201" i="45"/>
  <c r="BT201" i="5"/>
  <c r="BT201" i="47"/>
  <c r="BT217" i="45"/>
  <c r="BT217" i="49"/>
  <c r="BT217" i="47"/>
  <c r="BT217" i="5"/>
  <c r="BT221" i="47"/>
  <c r="BT221" i="45"/>
  <c r="BT221" i="49"/>
  <c r="BT221" i="5"/>
  <c r="BS226" i="45"/>
  <c r="BS226" i="49"/>
  <c r="BS226" i="5"/>
  <c r="BS226" i="47"/>
  <c r="BS235" i="47"/>
  <c r="BS235" i="45"/>
  <c r="BS235" i="49"/>
  <c r="BS235" i="5"/>
  <c r="BS239" i="45"/>
  <c r="BS239" i="49"/>
  <c r="BS239" i="5"/>
  <c r="BS239" i="47"/>
  <c r="BS243" i="47"/>
  <c r="BS243" i="45"/>
  <c r="BS243" i="5"/>
  <c r="BS243" i="49"/>
  <c r="BT252" i="45"/>
  <c r="BT252" i="47"/>
  <c r="BT252" i="49"/>
  <c r="BT252" i="5"/>
  <c r="BS256" i="45"/>
  <c r="BS256" i="49"/>
  <c r="BS256" i="47"/>
  <c r="BS256" i="5"/>
  <c r="BT264" i="47"/>
  <c r="BT264" i="45"/>
  <c r="BT264" i="49"/>
  <c r="BT264" i="5"/>
  <c r="BT272" i="5"/>
  <c r="BT272" i="47"/>
  <c r="BT272" i="45"/>
  <c r="BT272" i="49"/>
  <c r="BS277" i="47"/>
  <c r="BS277" i="45"/>
  <c r="BS277" i="5"/>
  <c r="BS277" i="49"/>
  <c r="BS158" i="47"/>
  <c r="BS158" i="45"/>
  <c r="BS158" i="49"/>
  <c r="BS158" i="5"/>
  <c r="BS284" i="45"/>
  <c r="BS284" i="47"/>
  <c r="BS284" i="5"/>
  <c r="BS284" i="49"/>
  <c r="BT315" i="45"/>
  <c r="BT315" i="47"/>
  <c r="BT315" i="49"/>
  <c r="BT315" i="5"/>
  <c r="BS460" i="47"/>
  <c r="BS460" i="45"/>
  <c r="BS460" i="5"/>
  <c r="BS460" i="49"/>
  <c r="BS194" i="47"/>
  <c r="BS194" i="49"/>
  <c r="BS194" i="45"/>
  <c r="BS194" i="5"/>
  <c r="BT232" i="49"/>
  <c r="BT232" i="45"/>
  <c r="BT232" i="47"/>
  <c r="BT232" i="5"/>
  <c r="BT266" i="47"/>
  <c r="BT266" i="45"/>
  <c r="BT266" i="5"/>
  <c r="BT266" i="49"/>
  <c r="BT158" i="45"/>
  <c r="BT158" i="49"/>
  <c r="BT158" i="47"/>
  <c r="BT158" i="5"/>
  <c r="BS183" i="45"/>
  <c r="BS183" i="47"/>
  <c r="BS183" i="49"/>
  <c r="BS183" i="5"/>
  <c r="BT284" i="45"/>
  <c r="BT284" i="49"/>
  <c r="BT284" i="47"/>
  <c r="BT284" i="5"/>
  <c r="BS291" i="47"/>
  <c r="BS291" i="45"/>
  <c r="BS291" i="49"/>
  <c r="BS291" i="5"/>
  <c r="BS301" i="45"/>
  <c r="BS301" i="47"/>
  <c r="BS301" i="49"/>
  <c r="BS301" i="5"/>
  <c r="BS334" i="45"/>
  <c r="BS334" i="49"/>
  <c r="BS334" i="47"/>
  <c r="BS334" i="5"/>
  <c r="BT463" i="47"/>
  <c r="BT463" i="5"/>
  <c r="BT463" i="45"/>
  <c r="BT463" i="49"/>
  <c r="BS114" i="49"/>
  <c r="BS114" i="47"/>
  <c r="BS114" i="45"/>
  <c r="BS114" i="5"/>
  <c r="BT199" i="45"/>
  <c r="BT199" i="47"/>
  <c r="BT199" i="49"/>
  <c r="BT199" i="5"/>
  <c r="BS241" i="47"/>
  <c r="BS241" i="45"/>
  <c r="BS241" i="49"/>
  <c r="BS241" i="5"/>
  <c r="BT168" i="49"/>
  <c r="BT168" i="47"/>
  <c r="BT168" i="5"/>
  <c r="BT168" i="45"/>
  <c r="BS288" i="45"/>
  <c r="BS288" i="49"/>
  <c r="BS288" i="5"/>
  <c r="BS288" i="47"/>
  <c r="BT434" i="47"/>
  <c r="BT434" i="45"/>
  <c r="BT434" i="49"/>
  <c r="BT434" i="5"/>
  <c r="BT110" i="45"/>
  <c r="BT110" i="47"/>
  <c r="BT110" i="5"/>
  <c r="BT110" i="49"/>
  <c r="BS224" i="45"/>
  <c r="BS224" i="49"/>
  <c r="BS224" i="47"/>
  <c r="BS224" i="5"/>
  <c r="BT250" i="47"/>
  <c r="BT250" i="45"/>
  <c r="BT250" i="49"/>
  <c r="BT250" i="5"/>
  <c r="BT285" i="47"/>
  <c r="BT285" i="49"/>
  <c r="BT285" i="45"/>
  <c r="BT285" i="5"/>
  <c r="BS123" i="45"/>
  <c r="BS123" i="47"/>
  <c r="BS123" i="49"/>
  <c r="BS123" i="5"/>
  <c r="BS162" i="45"/>
  <c r="BS162" i="47"/>
  <c r="BS162" i="49"/>
  <c r="BS162" i="5"/>
  <c r="BS180" i="49"/>
  <c r="BS180" i="47"/>
  <c r="BS180" i="45"/>
  <c r="BS180" i="5"/>
  <c r="BT286" i="47"/>
  <c r="BT286" i="45"/>
  <c r="BT286" i="5"/>
  <c r="BT286" i="49"/>
  <c r="BS293" i="47"/>
  <c r="BS293" i="45"/>
  <c r="BS293" i="49"/>
  <c r="BS293" i="5"/>
  <c r="BT306" i="47"/>
  <c r="BT306" i="45"/>
  <c r="BT306" i="5"/>
  <c r="BT306" i="49"/>
  <c r="BT324" i="45"/>
  <c r="BT324" i="47"/>
  <c r="BT324" i="5"/>
  <c r="BT324" i="49"/>
  <c r="BS457" i="45"/>
  <c r="BS457" i="47"/>
  <c r="BS457" i="49"/>
  <c r="BS457" i="5"/>
  <c r="BT99" i="47"/>
  <c r="BT99" i="45"/>
  <c r="BT99" i="5"/>
  <c r="BT99" i="49"/>
  <c r="BT112" i="47"/>
  <c r="BT112" i="45"/>
  <c r="BT112" i="5"/>
  <c r="BT112" i="49"/>
  <c r="BT197" i="47"/>
  <c r="BT197" i="45"/>
  <c r="BT197" i="49"/>
  <c r="BT197" i="5"/>
  <c r="BT243" i="45"/>
  <c r="BT243" i="47"/>
  <c r="BT243" i="5"/>
  <c r="BT243" i="49"/>
  <c r="BT256" i="47"/>
  <c r="BT256" i="45"/>
  <c r="BT256" i="5"/>
  <c r="BT256" i="49"/>
  <c r="BS269" i="45"/>
  <c r="BS269" i="49"/>
  <c r="BS269" i="47"/>
  <c r="BS269" i="5"/>
  <c r="BS282" i="47"/>
  <c r="BS282" i="49"/>
  <c r="BS282" i="45"/>
  <c r="BS282" i="5"/>
  <c r="BS120" i="49"/>
  <c r="BS120" i="47"/>
  <c r="BS120" i="45"/>
  <c r="BS120" i="5"/>
  <c r="BT123" i="49"/>
  <c r="BT123" i="47"/>
  <c r="BT123" i="5"/>
  <c r="BT123" i="45"/>
  <c r="BT130" i="47"/>
  <c r="BT130" i="45"/>
  <c r="BT130" i="5"/>
  <c r="BT130" i="49"/>
  <c r="BS134" i="49"/>
  <c r="BS134" i="47"/>
  <c r="BS134" i="45"/>
  <c r="BS134" i="5"/>
  <c r="BS138" i="45"/>
  <c r="BS138" i="49"/>
  <c r="BS138" i="47"/>
  <c r="BS138" i="5"/>
  <c r="BS157" i="49"/>
  <c r="BS157" i="47"/>
  <c r="BS157" i="45"/>
  <c r="BS157" i="5"/>
  <c r="BT162" i="47"/>
  <c r="BT162" i="45"/>
  <c r="BT162" i="5"/>
  <c r="BT162" i="49"/>
  <c r="BT166" i="49"/>
  <c r="BT166" i="45"/>
  <c r="BT166" i="47"/>
  <c r="BT166" i="5"/>
  <c r="BT170" i="47"/>
  <c r="BT170" i="45"/>
  <c r="BT170" i="5"/>
  <c r="BT170" i="49"/>
  <c r="BT180" i="49"/>
  <c r="BT180" i="5"/>
  <c r="BT180" i="47"/>
  <c r="BT180" i="45"/>
  <c r="BT185" i="47"/>
  <c r="BT185" i="49"/>
  <c r="BT185" i="45"/>
  <c r="BT185" i="5"/>
  <c r="BT189" i="49"/>
  <c r="BT189" i="47"/>
  <c r="BT189" i="5"/>
  <c r="BT189" i="45"/>
  <c r="BS283" i="47"/>
  <c r="BS283" i="45"/>
  <c r="BS283" i="5"/>
  <c r="BS283" i="49"/>
  <c r="BS290" i="47"/>
  <c r="BS290" i="45"/>
  <c r="BS290" i="5"/>
  <c r="BS290" i="49"/>
  <c r="BT293" i="47"/>
  <c r="BT293" i="5"/>
  <c r="BT293" i="45"/>
  <c r="BT293" i="49"/>
  <c r="BT296" i="45"/>
  <c r="BT296" i="49"/>
  <c r="BT296" i="47"/>
  <c r="BT296" i="5"/>
  <c r="BS300" i="47"/>
  <c r="BS300" i="45"/>
  <c r="BS300" i="49"/>
  <c r="BS300" i="5"/>
  <c r="BS303" i="49"/>
  <c r="BS303" i="47"/>
  <c r="BS303" i="5"/>
  <c r="BS303" i="45"/>
  <c r="BS336" i="45"/>
  <c r="BS336" i="47"/>
  <c r="BS336" i="49"/>
  <c r="BS336" i="5"/>
  <c r="BT345" i="45"/>
  <c r="BT345" i="47"/>
  <c r="BT345" i="49"/>
  <c r="BT345" i="5"/>
  <c r="BS417" i="45"/>
  <c r="BS417" i="49"/>
  <c r="BS417" i="5"/>
  <c r="BS417" i="47"/>
  <c r="BS436" i="47"/>
  <c r="BS436" i="45"/>
  <c r="BS436" i="49"/>
  <c r="BS436" i="5"/>
  <c r="BS449" i="45"/>
  <c r="BS449" i="49"/>
  <c r="BS449" i="47"/>
  <c r="BS449" i="5"/>
  <c r="BT457" i="5"/>
  <c r="BT457" i="47"/>
  <c r="BT457" i="49"/>
  <c r="BT457" i="45"/>
  <c r="BT462" i="47"/>
  <c r="BT462" i="45"/>
  <c r="BT462" i="49"/>
  <c r="BT462" i="5"/>
  <c r="BS109" i="49"/>
  <c r="BS109" i="47"/>
  <c r="BS109" i="45"/>
  <c r="BS109" i="5"/>
  <c r="BT116" i="49"/>
  <c r="BT116" i="47"/>
  <c r="BT116" i="45"/>
  <c r="BT116" i="5"/>
  <c r="BT193" i="49"/>
  <c r="BT193" i="47"/>
  <c r="BT193" i="45"/>
  <c r="BT193" i="5"/>
  <c r="BS218" i="49"/>
  <c r="BS218" i="45"/>
  <c r="BS218" i="47"/>
  <c r="BS218" i="5"/>
  <c r="BS222" i="49"/>
  <c r="BS222" i="5"/>
  <c r="BS222" i="47"/>
  <c r="BS222" i="45"/>
  <c r="BS227" i="45"/>
  <c r="BS227" i="49"/>
  <c r="BS227" i="47"/>
  <c r="BS227" i="5"/>
  <c r="BS231" i="47"/>
  <c r="BS231" i="45"/>
  <c r="BS231" i="49"/>
  <c r="BS231" i="5"/>
  <c r="BS240" i="5"/>
  <c r="BS240" i="47"/>
  <c r="BS240" i="45"/>
  <c r="BS240" i="49"/>
  <c r="BT253" i="5"/>
  <c r="BT253" i="47"/>
  <c r="BT253" i="45"/>
  <c r="BT253" i="49"/>
  <c r="BT260" i="47"/>
  <c r="BT260" i="5"/>
  <c r="BT260" i="49"/>
  <c r="BT260" i="45"/>
  <c r="BT265" i="45"/>
  <c r="BT265" i="47"/>
  <c r="BT265" i="49"/>
  <c r="BT265" i="5"/>
  <c r="BT269" i="47"/>
  <c r="BT269" i="45"/>
  <c r="BT269" i="49"/>
  <c r="BT269" i="5"/>
  <c r="BS273" i="47"/>
  <c r="BS273" i="45"/>
  <c r="BS273" i="5"/>
  <c r="BS273" i="49"/>
  <c r="BT282" i="45"/>
  <c r="BT282" i="47"/>
  <c r="BT282" i="49"/>
  <c r="BT282" i="5"/>
  <c r="BT131" i="49"/>
  <c r="BT131" i="47"/>
  <c r="BT131" i="45"/>
  <c r="BT131" i="5"/>
  <c r="BT167" i="47"/>
  <c r="BT167" i="49"/>
  <c r="BT167" i="5"/>
  <c r="BT167" i="45"/>
  <c r="BT307" i="49"/>
  <c r="BT307" i="45"/>
  <c r="BT307" i="5"/>
  <c r="BT307" i="47"/>
  <c r="BS219" i="47"/>
  <c r="BS219" i="45"/>
  <c r="BS219" i="5"/>
  <c r="BS219" i="49"/>
  <c r="BT270" i="47"/>
  <c r="BT270" i="45"/>
  <c r="BT270" i="49"/>
  <c r="BT270" i="5"/>
  <c r="BS168" i="45"/>
  <c r="BS168" i="47"/>
  <c r="BS168" i="49"/>
  <c r="BS168" i="5"/>
  <c r="BT294" i="45"/>
  <c r="BT294" i="49"/>
  <c r="BT294" i="47"/>
  <c r="BT294" i="5"/>
  <c r="BS434" i="47"/>
  <c r="BS434" i="49"/>
  <c r="BS434" i="45"/>
  <c r="BS434" i="5"/>
  <c r="BS110" i="47"/>
  <c r="BS110" i="45"/>
  <c r="BS110" i="49"/>
  <c r="BS110" i="5"/>
  <c r="BT219" i="47"/>
  <c r="BT219" i="5"/>
  <c r="BT219" i="45"/>
  <c r="BT219" i="49"/>
  <c r="BS128" i="45"/>
  <c r="BS128" i="47"/>
  <c r="BS128" i="49"/>
  <c r="BS128" i="5"/>
  <c r="BS191" i="49"/>
  <c r="BS191" i="5"/>
  <c r="BS191" i="47"/>
  <c r="BS191" i="45"/>
  <c r="BT301" i="47"/>
  <c r="BT301" i="49"/>
  <c r="BT301" i="45"/>
  <c r="BT301" i="5"/>
  <c r="BS118" i="45"/>
  <c r="BS118" i="47"/>
  <c r="BS118" i="49"/>
  <c r="BS118" i="5"/>
  <c r="BS275" i="45"/>
  <c r="BS275" i="49"/>
  <c r="BS275" i="47"/>
  <c r="BS275" i="5"/>
  <c r="BT125" i="47"/>
  <c r="BT125" i="49"/>
  <c r="BT125" i="5"/>
  <c r="BT125" i="45"/>
  <c r="BS169" i="45"/>
  <c r="BS169" i="49"/>
  <c r="BS169" i="47"/>
  <c r="BS169" i="5"/>
  <c r="BS130" i="45"/>
  <c r="BS130" i="49"/>
  <c r="BS130" i="47"/>
  <c r="BS130" i="5"/>
  <c r="BS166" i="49"/>
  <c r="BS166" i="5"/>
  <c r="BS166" i="47"/>
  <c r="BS166" i="45"/>
  <c r="BS189" i="45"/>
  <c r="BS189" i="47"/>
  <c r="BS189" i="49"/>
  <c r="BS189" i="5"/>
  <c r="BS296" i="47"/>
  <c r="BS296" i="45"/>
  <c r="BS296" i="49"/>
  <c r="BS296" i="5"/>
  <c r="BT309" i="47"/>
  <c r="BT309" i="45"/>
  <c r="BT309" i="49"/>
  <c r="BT309" i="5"/>
  <c r="BS462" i="45"/>
  <c r="BS462" i="47"/>
  <c r="BS462" i="49"/>
  <c r="BS462" i="5"/>
  <c r="BS116" i="47"/>
  <c r="BS116" i="45"/>
  <c r="BS116" i="49"/>
  <c r="BS116" i="5"/>
  <c r="BT226" i="49"/>
  <c r="BT226" i="47"/>
  <c r="BT226" i="45"/>
  <c r="BT226" i="5"/>
  <c r="BT239" i="47"/>
  <c r="BT239" i="45"/>
  <c r="BT239" i="49"/>
  <c r="BT239" i="5"/>
  <c r="BS260" i="47"/>
  <c r="BS260" i="45"/>
  <c r="BS260" i="5"/>
  <c r="BS260" i="49"/>
  <c r="BT277" i="45"/>
  <c r="BT277" i="49"/>
  <c r="BT277" i="47"/>
  <c r="BT277" i="5"/>
  <c r="BT120" i="45"/>
  <c r="BT120" i="49"/>
  <c r="BT120" i="47"/>
  <c r="BT120" i="5"/>
  <c r="BT134" i="47"/>
  <c r="BT134" i="45"/>
  <c r="BT134" i="5"/>
  <c r="BT134" i="49"/>
  <c r="BT138" i="49"/>
  <c r="BT138" i="47"/>
  <c r="BT138" i="45"/>
  <c r="BT138" i="5"/>
  <c r="BT157" i="49"/>
  <c r="BT157" i="47"/>
  <c r="BT157" i="45"/>
  <c r="BT157" i="5"/>
  <c r="BS177" i="45"/>
  <c r="BS177" i="49"/>
  <c r="BS177" i="47"/>
  <c r="BS177" i="5"/>
  <c r="BS186" i="49"/>
  <c r="BS186" i="47"/>
  <c r="BS186" i="45"/>
  <c r="BS186" i="5"/>
  <c r="BT283" i="45"/>
  <c r="BT283" i="49"/>
  <c r="BT283" i="5"/>
  <c r="BT283" i="47"/>
  <c r="BS287" i="45"/>
  <c r="BS287" i="49"/>
  <c r="BS287" i="47"/>
  <c r="BS287" i="5"/>
  <c r="BT290" i="47"/>
  <c r="BT290" i="45"/>
  <c r="BT290" i="5"/>
  <c r="BT290" i="49"/>
  <c r="BT300" i="45"/>
  <c r="BT300" i="49"/>
  <c r="BT300" i="5"/>
  <c r="BT300" i="47"/>
  <c r="BT303" i="47"/>
  <c r="BT303" i="49"/>
  <c r="BT303" i="5"/>
  <c r="BT303" i="45"/>
  <c r="BS333" i="47"/>
  <c r="BS333" i="45"/>
  <c r="BS333" i="5"/>
  <c r="BS333" i="49"/>
  <c r="BT336" i="47"/>
  <c r="BT336" i="49"/>
  <c r="BT336" i="45"/>
  <c r="BT336" i="5"/>
  <c r="BS364" i="45"/>
  <c r="BS364" i="47"/>
  <c r="BS364" i="5"/>
  <c r="BS364" i="49"/>
  <c r="BT417" i="47"/>
  <c r="BT417" i="45"/>
  <c r="BT417" i="49"/>
  <c r="BT417" i="5"/>
  <c r="BT436" i="47"/>
  <c r="BT436" i="5"/>
  <c r="BT436" i="45"/>
  <c r="BT436" i="49"/>
  <c r="BT449" i="47"/>
  <c r="BT449" i="45"/>
  <c r="BT449" i="49"/>
  <c r="BT449" i="5"/>
  <c r="BS96" i="47"/>
  <c r="BS96" i="45"/>
  <c r="BS96" i="49"/>
  <c r="BS96" i="5"/>
  <c r="BS101" i="49"/>
  <c r="BS101" i="47"/>
  <c r="BS101" i="45"/>
  <c r="BS101" i="5"/>
  <c r="BS105" i="45"/>
  <c r="BS105" i="47"/>
  <c r="BS105" i="49"/>
  <c r="BS105" i="5"/>
  <c r="BT109" i="49"/>
  <c r="BT109" i="47"/>
  <c r="BT109" i="45"/>
  <c r="BT109" i="5"/>
  <c r="BS113" i="49"/>
  <c r="BS113" i="47"/>
  <c r="BS113" i="45"/>
  <c r="BS113" i="5"/>
  <c r="BS198" i="47"/>
  <c r="BS198" i="45"/>
  <c r="BS198" i="49"/>
  <c r="BS198" i="5"/>
  <c r="BS202" i="45"/>
  <c r="BS202" i="49"/>
  <c r="BS202" i="47"/>
  <c r="BS202" i="5"/>
  <c r="BT218" i="45"/>
  <c r="BT218" i="5"/>
  <c r="BT218" i="47"/>
  <c r="BT218" i="49"/>
  <c r="BT222" i="47"/>
  <c r="BT222" i="45"/>
  <c r="BT222" i="49"/>
  <c r="BT222" i="5"/>
  <c r="BT227" i="47"/>
  <c r="BT227" i="45"/>
  <c r="BT227" i="49"/>
  <c r="BT227" i="5"/>
  <c r="BT231" i="45"/>
  <c r="BT231" i="47"/>
  <c r="BT231" i="49"/>
  <c r="BT231" i="5"/>
  <c r="BS236" i="49"/>
  <c r="BS236" i="45"/>
  <c r="BS236" i="5"/>
  <c r="BS236" i="47"/>
  <c r="BT240" i="47"/>
  <c r="BT240" i="45"/>
  <c r="BT240" i="5"/>
  <c r="BT240" i="49"/>
  <c r="BS249" i="45"/>
  <c r="BS249" i="49"/>
  <c r="BS249" i="47"/>
  <c r="BS249" i="5"/>
  <c r="BS257" i="47"/>
  <c r="BS257" i="49"/>
  <c r="BS257" i="45"/>
  <c r="BS257" i="5"/>
  <c r="BT273" i="45"/>
  <c r="BT273" i="47"/>
  <c r="BT273" i="5"/>
  <c r="BT273" i="49"/>
  <c r="BS278" i="49"/>
  <c r="BS278" i="45"/>
  <c r="BS278" i="47"/>
  <c r="BS278" i="5"/>
  <c r="BT139" i="47"/>
  <c r="BT139" i="45"/>
  <c r="BT139" i="5"/>
  <c r="BT139" i="49"/>
  <c r="BT187" i="49"/>
  <c r="BT187" i="45"/>
  <c r="BT187" i="5"/>
  <c r="BT187" i="47"/>
  <c r="BS383" i="47"/>
  <c r="BS383" i="49"/>
  <c r="BS383" i="5"/>
  <c r="BS383" i="45"/>
  <c r="BT114" i="45"/>
  <c r="BT114" i="47"/>
  <c r="BT114" i="5"/>
  <c r="BT114" i="49"/>
  <c r="BT267" i="45"/>
  <c r="BT267" i="47"/>
  <c r="BT267" i="49"/>
  <c r="BT267" i="5"/>
  <c r="BT140" i="47"/>
  <c r="BT140" i="5"/>
  <c r="BT140" i="49"/>
  <c r="BT140" i="45"/>
  <c r="BT188" i="47"/>
  <c r="BT188" i="5"/>
  <c r="BT188" i="49"/>
  <c r="BT188" i="45"/>
  <c r="BT126" i="45"/>
  <c r="BT126" i="49"/>
  <c r="BT126" i="5"/>
  <c r="BT126" i="47"/>
  <c r="BS170" i="49"/>
  <c r="BS170" i="47"/>
  <c r="BS170" i="5"/>
  <c r="BS170" i="45"/>
  <c r="BS185" i="49"/>
  <c r="BS185" i="47"/>
  <c r="BS185" i="45"/>
  <c r="BS185" i="5"/>
  <c r="BS345" i="47"/>
  <c r="BS345" i="45"/>
  <c r="BS345" i="49"/>
  <c r="BS345" i="5"/>
  <c r="BT465" i="45"/>
  <c r="BT465" i="5"/>
  <c r="BT465" i="49"/>
  <c r="BT465" i="47"/>
  <c r="BS193" i="45"/>
  <c r="BS193" i="49"/>
  <c r="BS193" i="47"/>
  <c r="BS193" i="5"/>
  <c r="BT235" i="45"/>
  <c r="BT235" i="49"/>
  <c r="BT235" i="47"/>
  <c r="BT235" i="5"/>
  <c r="BS253" i="47"/>
  <c r="BS253" i="49"/>
  <c r="BS253" i="45"/>
  <c r="BS253" i="5"/>
  <c r="BS265" i="47"/>
  <c r="BS265" i="45"/>
  <c r="BS265" i="5"/>
  <c r="BS265" i="49"/>
  <c r="BS127" i="45"/>
  <c r="BS127" i="47"/>
  <c r="BS127" i="5"/>
  <c r="BS127" i="49"/>
  <c r="BS131" i="45"/>
  <c r="BS131" i="49"/>
  <c r="BS131" i="47"/>
  <c r="BS131" i="5"/>
  <c r="BS167" i="47"/>
  <c r="BS167" i="45"/>
  <c r="BS167" i="49"/>
  <c r="BS167" i="5"/>
  <c r="BS172" i="49"/>
  <c r="BS172" i="47"/>
  <c r="BS172" i="45"/>
  <c r="BS172" i="5"/>
  <c r="BT177" i="47"/>
  <c r="BT177" i="45"/>
  <c r="BT177" i="5"/>
  <c r="BT177" i="49"/>
  <c r="BS182" i="47"/>
  <c r="BS182" i="45"/>
  <c r="BS182" i="49"/>
  <c r="BS182" i="5"/>
  <c r="BT186" i="45"/>
  <c r="BT186" i="49"/>
  <c r="BT186" i="47"/>
  <c r="BT186" i="5"/>
  <c r="BT287" i="47"/>
  <c r="BT287" i="45"/>
  <c r="BT287" i="49"/>
  <c r="BT287" i="5"/>
  <c r="BS307" i="45"/>
  <c r="BS307" i="49"/>
  <c r="BS307" i="47"/>
  <c r="BS307" i="5"/>
  <c r="BS315" i="47"/>
  <c r="BS315" i="45"/>
  <c r="BS315" i="49"/>
  <c r="BS315" i="5"/>
  <c r="BS325" i="45"/>
  <c r="BS325" i="49"/>
  <c r="BS325" i="47"/>
  <c r="BS325" i="5"/>
  <c r="BT333" i="45"/>
  <c r="BT333" i="47"/>
  <c r="BT333" i="49"/>
  <c r="BT333" i="5"/>
  <c r="BT364" i="45"/>
  <c r="BT364" i="5"/>
  <c r="BT364" i="47"/>
  <c r="BT364" i="49"/>
  <c r="BS467" i="47"/>
  <c r="BS467" i="49"/>
  <c r="BS467" i="5"/>
  <c r="BS467" i="45"/>
  <c r="BT96" i="49"/>
  <c r="BT96" i="47"/>
  <c r="BT96" i="45"/>
  <c r="BT96" i="5"/>
  <c r="BT101" i="45"/>
  <c r="BT101" i="49"/>
  <c r="BT101" i="47"/>
  <c r="BT101" i="5"/>
  <c r="BT105" i="49"/>
  <c r="BT105" i="47"/>
  <c r="BT105" i="5"/>
  <c r="BT105" i="45"/>
  <c r="BT113" i="47"/>
  <c r="BT113" i="5"/>
  <c r="BT113" i="45"/>
  <c r="BT113" i="49"/>
  <c r="BT198" i="47"/>
  <c r="BT198" i="49"/>
  <c r="BT198" i="45"/>
  <c r="BT198" i="5"/>
  <c r="BT202" i="49"/>
  <c r="BT202" i="45"/>
  <c r="BT202" i="47"/>
  <c r="BT202" i="5"/>
  <c r="BS223" i="47"/>
  <c r="BS223" i="45"/>
  <c r="BS223" i="49"/>
  <c r="BS223" i="5"/>
  <c r="BS228" i="47"/>
  <c r="BS228" i="45"/>
  <c r="BS228" i="5"/>
  <c r="BS228" i="49"/>
  <c r="BS232" i="45"/>
  <c r="BS232" i="49"/>
  <c r="BS232" i="47"/>
  <c r="BS232" i="5"/>
  <c r="BT236" i="45"/>
  <c r="BT236" i="5"/>
  <c r="BT236" i="47"/>
  <c r="BT236" i="49"/>
  <c r="BT249" i="49"/>
  <c r="BT249" i="47"/>
  <c r="BT249" i="45"/>
  <c r="BT249" i="5"/>
  <c r="BS254" i="47"/>
  <c r="BS254" i="45"/>
  <c r="BS254" i="5"/>
  <c r="BS254" i="49"/>
  <c r="BT257" i="47"/>
  <c r="BT257" i="49"/>
  <c r="BT257" i="45"/>
  <c r="BT257" i="5"/>
  <c r="BS261" i="45"/>
  <c r="BS261" i="49"/>
  <c r="BS261" i="47"/>
  <c r="BS261" i="5"/>
  <c r="BS266" i="45"/>
  <c r="BS266" i="49"/>
  <c r="BS266" i="47"/>
  <c r="BS266" i="5"/>
  <c r="BS270" i="47"/>
  <c r="BS270" i="45"/>
  <c r="BS270" i="49"/>
  <c r="BS270" i="5"/>
  <c r="BS274" i="45"/>
  <c r="BS274" i="49"/>
  <c r="BS274" i="47"/>
  <c r="BS274" i="5"/>
  <c r="BT278" i="45"/>
  <c r="BT278" i="49"/>
  <c r="BT278" i="5"/>
  <c r="BT278" i="47"/>
  <c r="BU155" i="47"/>
  <c r="BV155" i="47"/>
  <c r="BW155" i="47"/>
  <c r="BW155" i="49"/>
  <c r="BU155" i="49"/>
  <c r="BV155" i="49"/>
  <c r="BW315" i="49"/>
  <c r="BU315" i="49"/>
  <c r="BV315" i="49"/>
  <c r="BU155" i="45"/>
  <c r="BV155" i="45"/>
  <c r="BW155" i="45"/>
  <c r="BU315" i="47"/>
  <c r="BV315" i="47"/>
  <c r="BW315" i="47"/>
  <c r="BU315" i="45"/>
  <c r="BW315" i="45"/>
  <c r="BV315" i="45"/>
  <c r="M306" i="47"/>
  <c r="H168" i="5"/>
  <c r="I62" i="5"/>
  <c r="I76" i="45"/>
  <c r="M76" i="45" s="1"/>
  <c r="L294" i="45"/>
  <c r="I11" i="5"/>
  <c r="I303" i="45"/>
  <c r="I446" i="5"/>
  <c r="I307" i="45"/>
  <c r="I29" i="49"/>
  <c r="I450" i="49"/>
  <c r="L121" i="45"/>
  <c r="I259" i="5"/>
  <c r="L77" i="45"/>
  <c r="H13" i="5"/>
  <c r="L228" i="45"/>
  <c r="I242" i="5"/>
  <c r="I17" i="45"/>
  <c r="H189" i="49"/>
  <c r="L189" i="49" s="1"/>
  <c r="I289" i="47"/>
  <c r="M289" i="47" s="1"/>
  <c r="H63" i="5"/>
  <c r="H52" i="5"/>
  <c r="H296" i="5"/>
  <c r="H240" i="5"/>
  <c r="H290" i="47"/>
  <c r="L290" i="47" s="1"/>
  <c r="H102" i="5"/>
  <c r="H191" i="5"/>
  <c r="H18" i="47"/>
  <c r="L18" i="47" s="1"/>
  <c r="H282" i="5"/>
  <c r="H164" i="47"/>
  <c r="L164" i="47" s="1"/>
  <c r="H216" i="5"/>
  <c r="L257" i="45"/>
  <c r="H197" i="49"/>
  <c r="L197" i="49" s="1"/>
  <c r="H302" i="47"/>
  <c r="L302" i="47" s="1"/>
  <c r="H284" i="5"/>
  <c r="H449" i="5"/>
  <c r="I309" i="49"/>
  <c r="I284" i="47"/>
  <c r="I296" i="5"/>
  <c r="I75" i="49"/>
  <c r="M75" i="49" s="1"/>
  <c r="I101" i="5"/>
  <c r="I44" i="49"/>
  <c r="I326" i="5"/>
  <c r="I128" i="47"/>
  <c r="H460" i="49"/>
  <c r="L460" i="49" s="1"/>
  <c r="I462" i="5"/>
  <c r="I99" i="49"/>
  <c r="I294" i="5"/>
  <c r="I274" i="5"/>
  <c r="I48" i="5"/>
  <c r="I130" i="49"/>
  <c r="M130" i="49" s="1"/>
  <c r="I66" i="47"/>
  <c r="M66" i="47" s="1"/>
  <c r="I267" i="47"/>
  <c r="H463" i="49"/>
  <c r="L463" i="49" s="1"/>
  <c r="H96" i="5"/>
  <c r="H45" i="5"/>
  <c r="L270" i="45"/>
  <c r="I449" i="47"/>
  <c r="I306" i="5"/>
  <c r="H135" i="49"/>
  <c r="L135" i="49" s="1"/>
  <c r="H242" i="47"/>
  <c r="L242" i="47" s="1"/>
  <c r="I302" i="5"/>
  <c r="I291" i="47"/>
  <c r="M291" i="47" s="1"/>
  <c r="H45" i="47"/>
  <c r="L45" i="47" s="1"/>
  <c r="I336" i="5"/>
  <c r="H290" i="5"/>
  <c r="L306" i="47"/>
  <c r="I113" i="47"/>
  <c r="I113" i="45"/>
  <c r="I113" i="49"/>
  <c r="I113" i="5"/>
  <c r="H226" i="49"/>
  <c r="L226" i="49" s="1"/>
  <c r="L226" i="45"/>
  <c r="H226" i="47"/>
  <c r="L226" i="47" s="1"/>
  <c r="I202" i="47"/>
  <c r="I202" i="49"/>
  <c r="I202" i="45"/>
  <c r="I229" i="49"/>
  <c r="I229" i="47"/>
  <c r="I229" i="5"/>
  <c r="I229" i="45"/>
  <c r="H249" i="49"/>
  <c r="L249" i="49" s="1"/>
  <c r="L249" i="45"/>
  <c r="L268" i="45"/>
  <c r="H268" i="49"/>
  <c r="L268" i="49" s="1"/>
  <c r="H20" i="5"/>
  <c r="L20" i="45"/>
  <c r="H54" i="49"/>
  <c r="L54" i="49" s="1"/>
  <c r="H54" i="5"/>
  <c r="H54" i="47"/>
  <c r="L54" i="47" s="1"/>
  <c r="H62" i="47"/>
  <c r="L62" i="47" s="1"/>
  <c r="H62" i="49"/>
  <c r="L62" i="49" s="1"/>
  <c r="H127" i="47"/>
  <c r="L127" i="47" s="1"/>
  <c r="H127" i="49"/>
  <c r="L127" i="49" s="1"/>
  <c r="L127" i="45"/>
  <c r="H139" i="47"/>
  <c r="L139" i="47" s="1"/>
  <c r="H139" i="49"/>
  <c r="L139" i="49" s="1"/>
  <c r="L139" i="45"/>
  <c r="H162" i="47"/>
  <c r="L162" i="47" s="1"/>
  <c r="H162" i="49"/>
  <c r="L162" i="49" s="1"/>
  <c r="H174" i="47"/>
  <c r="L174" i="47" s="1"/>
  <c r="L174" i="45"/>
  <c r="H174" i="5"/>
  <c r="H174" i="49"/>
  <c r="L174" i="49" s="1"/>
  <c r="H190" i="47"/>
  <c r="L190" i="47" s="1"/>
  <c r="L190" i="45"/>
  <c r="H190" i="49"/>
  <c r="L190" i="49" s="1"/>
  <c r="H289" i="49"/>
  <c r="L289" i="49" s="1"/>
  <c r="H289" i="47"/>
  <c r="L289" i="47" s="1"/>
  <c r="L289" i="45"/>
  <c r="H307" i="47"/>
  <c r="L307" i="47" s="1"/>
  <c r="H307" i="49"/>
  <c r="L307" i="49" s="1"/>
  <c r="H336" i="47"/>
  <c r="L336" i="47" s="1"/>
  <c r="H336" i="49"/>
  <c r="L336" i="49" s="1"/>
  <c r="H451" i="49"/>
  <c r="L451" i="49" s="1"/>
  <c r="L451" i="45"/>
  <c r="H68" i="47"/>
  <c r="L68" i="47" s="1"/>
  <c r="H97" i="49"/>
  <c r="L97" i="49" s="1"/>
  <c r="H97" i="47"/>
  <c r="L97" i="47" s="1"/>
  <c r="H97" i="5"/>
  <c r="I252" i="49"/>
  <c r="I252" i="47"/>
  <c r="I252" i="5"/>
  <c r="I261" i="47"/>
  <c r="I261" i="49"/>
  <c r="M261" i="49" s="1"/>
  <c r="I261" i="45"/>
  <c r="H277" i="49"/>
  <c r="L277" i="49" s="1"/>
  <c r="H277" i="47"/>
  <c r="L277" i="47" s="1"/>
  <c r="L277" i="45"/>
  <c r="H277" i="5"/>
  <c r="H220" i="5"/>
  <c r="H101" i="5"/>
  <c r="I47" i="49"/>
  <c r="I47" i="45"/>
  <c r="M47" i="45" s="1"/>
  <c r="I47" i="5"/>
  <c r="I47" i="47"/>
  <c r="I121" i="47"/>
  <c r="I121" i="49"/>
  <c r="I133" i="47"/>
  <c r="I133" i="49"/>
  <c r="I162" i="47"/>
  <c r="I162" i="49"/>
  <c r="I177" i="47"/>
  <c r="M177" i="47" s="1"/>
  <c r="I177" i="49"/>
  <c r="I190" i="47"/>
  <c r="I190" i="49"/>
  <c r="I190" i="45"/>
  <c r="I289" i="49"/>
  <c r="I295" i="49"/>
  <c r="I295" i="47"/>
  <c r="I295" i="45"/>
  <c r="I304" i="47"/>
  <c r="I304" i="45"/>
  <c r="I304" i="49"/>
  <c r="I333" i="47"/>
  <c r="I446" i="47"/>
  <c r="I446" i="49"/>
  <c r="I76" i="47"/>
  <c r="I76" i="49"/>
  <c r="H105" i="49"/>
  <c r="L105" i="49" s="1"/>
  <c r="H105" i="5"/>
  <c r="H114" i="47"/>
  <c r="L114" i="47" s="1"/>
  <c r="L114" i="45"/>
  <c r="H114" i="49"/>
  <c r="L114" i="49" s="1"/>
  <c r="I136" i="5"/>
  <c r="H249" i="47"/>
  <c r="L249" i="47" s="1"/>
  <c r="I105" i="49"/>
  <c r="I105" i="5"/>
  <c r="I105" i="45"/>
  <c r="M105" i="45" s="1"/>
  <c r="I105" i="47"/>
  <c r="I111" i="47"/>
  <c r="I111" i="45"/>
  <c r="I111" i="5"/>
  <c r="I117" i="49"/>
  <c r="I117" i="45"/>
  <c r="I117" i="5"/>
  <c r="H197" i="47"/>
  <c r="L197" i="47" s="1"/>
  <c r="L197" i="45"/>
  <c r="H212" i="47"/>
  <c r="L212" i="47" s="1"/>
  <c r="H212" i="49"/>
  <c r="L212" i="49" s="1"/>
  <c r="L212" i="45"/>
  <c r="H221" i="47"/>
  <c r="L221" i="47" s="1"/>
  <c r="L221" i="45"/>
  <c r="H221" i="49"/>
  <c r="L221" i="49" s="1"/>
  <c r="H233" i="47"/>
  <c r="L233" i="47" s="1"/>
  <c r="L233" i="45"/>
  <c r="H233" i="49"/>
  <c r="L233" i="49" s="1"/>
  <c r="I289" i="45"/>
  <c r="I197" i="47"/>
  <c r="I197" i="49"/>
  <c r="I197" i="45"/>
  <c r="I200" i="49"/>
  <c r="I200" i="45"/>
  <c r="I200" i="47"/>
  <c r="I212" i="47"/>
  <c r="M212" i="47" s="1"/>
  <c r="I212" i="49"/>
  <c r="I212" i="45"/>
  <c r="I218" i="47"/>
  <c r="I218" i="45"/>
  <c r="I218" i="49"/>
  <c r="I221" i="47"/>
  <c r="I221" i="49"/>
  <c r="I221" i="45"/>
  <c r="I224" i="49"/>
  <c r="M224" i="49" s="1"/>
  <c r="I224" i="45"/>
  <c r="I227" i="47"/>
  <c r="I227" i="49"/>
  <c r="I227" i="45"/>
  <c r="I230" i="47"/>
  <c r="I230" i="45"/>
  <c r="I230" i="49"/>
  <c r="I233" i="47"/>
  <c r="I233" i="49"/>
  <c r="M233" i="49" s="1"/>
  <c r="I233" i="45"/>
  <c r="I236" i="49"/>
  <c r="I236" i="47"/>
  <c r="I236" i="45"/>
  <c r="I239" i="47"/>
  <c r="I239" i="49"/>
  <c r="I239" i="45"/>
  <c r="I242" i="49"/>
  <c r="I242" i="45"/>
  <c r="M242" i="45" s="1"/>
  <c r="H250" i="47"/>
  <c r="L250" i="47" s="1"/>
  <c r="H250" i="49"/>
  <c r="L250" i="49" s="1"/>
  <c r="L250" i="45"/>
  <c r="H253" i="49"/>
  <c r="L253" i="49" s="1"/>
  <c r="H253" i="47"/>
  <c r="L253" i="47" s="1"/>
  <c r="H253" i="5"/>
  <c r="H256" i="47"/>
  <c r="L256" i="47" s="1"/>
  <c r="L256" i="45"/>
  <c r="H256" i="49"/>
  <c r="L256" i="49" s="1"/>
  <c r="H259" i="49"/>
  <c r="L259" i="49" s="1"/>
  <c r="H259" i="47"/>
  <c r="L259" i="47" s="1"/>
  <c r="H259" i="5"/>
  <c r="H263" i="47"/>
  <c r="L263" i="47" s="1"/>
  <c r="L263" i="45"/>
  <c r="H263" i="49"/>
  <c r="L263" i="49" s="1"/>
  <c r="H266" i="47"/>
  <c r="L266" i="47" s="1"/>
  <c r="H266" i="49"/>
  <c r="L266" i="49" s="1"/>
  <c r="H266" i="5"/>
  <c r="H269" i="47"/>
  <c r="L269" i="47" s="1"/>
  <c r="L269" i="45"/>
  <c r="H306" i="5"/>
  <c r="I239" i="5"/>
  <c r="I227" i="5"/>
  <c r="I212" i="5"/>
  <c r="I190" i="5"/>
  <c r="I177" i="5"/>
  <c r="I162" i="5"/>
  <c r="I133" i="5"/>
  <c r="I121" i="5"/>
  <c r="I71" i="5"/>
  <c r="I57" i="5"/>
  <c r="I12" i="5"/>
  <c r="L68" i="45"/>
  <c r="L172" i="45"/>
  <c r="L266" i="45"/>
  <c r="H101" i="49"/>
  <c r="L101" i="49" s="1"/>
  <c r="I267" i="49"/>
  <c r="I201" i="47"/>
  <c r="I107" i="47"/>
  <c r="I107" i="49"/>
  <c r="M107" i="49" s="1"/>
  <c r="I107" i="5"/>
  <c r="H199" i="49"/>
  <c r="L199" i="49" s="1"/>
  <c r="H199" i="47"/>
  <c r="L199" i="47" s="1"/>
  <c r="L199" i="45"/>
  <c r="H199" i="5"/>
  <c r="L220" i="45"/>
  <c r="L232" i="45"/>
  <c r="H232" i="49"/>
  <c r="L232" i="49" s="1"/>
  <c r="H232" i="47"/>
  <c r="L232" i="47" s="1"/>
  <c r="I195" i="47"/>
  <c r="I195" i="45"/>
  <c r="I195" i="49"/>
  <c r="I220" i="47"/>
  <c r="I220" i="45"/>
  <c r="I220" i="49"/>
  <c r="I226" i="47"/>
  <c r="I226" i="45"/>
  <c r="I238" i="47"/>
  <c r="I238" i="45"/>
  <c r="I238" i="49"/>
  <c r="H252" i="49"/>
  <c r="L252" i="49" s="1"/>
  <c r="H252" i="47"/>
  <c r="L252" i="47" s="1"/>
  <c r="L252" i="45"/>
  <c r="H252" i="5"/>
  <c r="L252" i="5" s="1"/>
  <c r="H258" i="49"/>
  <c r="L258" i="49" s="1"/>
  <c r="H258" i="5"/>
  <c r="H258" i="47"/>
  <c r="L258" i="47" s="1"/>
  <c r="L258" i="45"/>
  <c r="H265" i="49"/>
  <c r="L265" i="49" s="1"/>
  <c r="L265" i="45"/>
  <c r="H265" i="5"/>
  <c r="I220" i="5"/>
  <c r="I195" i="5"/>
  <c r="H11" i="47"/>
  <c r="L11" i="47" s="1"/>
  <c r="H11" i="49"/>
  <c r="L11" i="49" s="1"/>
  <c r="H43" i="47"/>
  <c r="L43" i="47" s="1"/>
  <c r="H56" i="47"/>
  <c r="L56" i="47" s="1"/>
  <c r="H56" i="49"/>
  <c r="L56" i="49" s="1"/>
  <c r="L124" i="45"/>
  <c r="H124" i="5"/>
  <c r="H166" i="49"/>
  <c r="L166" i="49" s="1"/>
  <c r="L166" i="45"/>
  <c r="H166" i="5"/>
  <c r="H187" i="49"/>
  <c r="L187" i="49" s="1"/>
  <c r="H187" i="47"/>
  <c r="L187" i="47" s="1"/>
  <c r="H187" i="5"/>
  <c r="H292" i="49"/>
  <c r="L292" i="49" s="1"/>
  <c r="L292" i="45"/>
  <c r="H292" i="47"/>
  <c r="L292" i="47" s="1"/>
  <c r="L315" i="45"/>
  <c r="H345" i="49"/>
  <c r="L345" i="49" s="1"/>
  <c r="L345" i="45"/>
  <c r="H345" i="47"/>
  <c r="L345" i="47" s="1"/>
  <c r="H464" i="47"/>
  <c r="L464" i="47" s="1"/>
  <c r="L464" i="45"/>
  <c r="H464" i="49"/>
  <c r="L464" i="49" s="1"/>
  <c r="H73" i="49"/>
  <c r="L73" i="49" s="1"/>
  <c r="H73" i="5"/>
  <c r="L280" i="45"/>
  <c r="H280" i="49"/>
  <c r="L280" i="49" s="1"/>
  <c r="I17" i="47"/>
  <c r="I17" i="49"/>
  <c r="I56" i="47"/>
  <c r="I124" i="49"/>
  <c r="I124" i="45"/>
  <c r="I157" i="47"/>
  <c r="I157" i="49"/>
  <c r="I174" i="47"/>
  <c r="M174" i="47" s="1"/>
  <c r="I283" i="49"/>
  <c r="I283" i="47"/>
  <c r="I283" i="45"/>
  <c r="I298" i="47"/>
  <c r="I298" i="45"/>
  <c r="I298" i="49"/>
  <c r="I325" i="47"/>
  <c r="I325" i="49"/>
  <c r="I325" i="45"/>
  <c r="M325" i="45" s="1"/>
  <c r="I435" i="47"/>
  <c r="I435" i="49"/>
  <c r="I461" i="47"/>
  <c r="I461" i="49"/>
  <c r="I461" i="45"/>
  <c r="I468" i="47"/>
  <c r="I468" i="49"/>
  <c r="I68" i="47"/>
  <c r="M68" i="47" s="1"/>
  <c r="I68" i="49"/>
  <c r="I94" i="47"/>
  <c r="I94" i="49"/>
  <c r="H108" i="47"/>
  <c r="L108" i="47" s="1"/>
  <c r="H108" i="49"/>
  <c r="L108" i="49" s="1"/>
  <c r="H117" i="5"/>
  <c r="H117" i="49"/>
  <c r="L117" i="49" s="1"/>
  <c r="H336" i="5"/>
  <c r="I108" i="47"/>
  <c r="I108" i="49"/>
  <c r="I114" i="47"/>
  <c r="I114" i="49"/>
  <c r="I114" i="45"/>
  <c r="I193" i="49"/>
  <c r="I193" i="45"/>
  <c r="I193" i="47"/>
  <c r="H200" i="49"/>
  <c r="L200" i="49" s="1"/>
  <c r="H200" i="47"/>
  <c r="L200" i="47" s="1"/>
  <c r="H200" i="5"/>
  <c r="H218" i="47"/>
  <c r="L218" i="47" s="1"/>
  <c r="H218" i="49"/>
  <c r="L218" i="49" s="1"/>
  <c r="H218" i="5"/>
  <c r="H224" i="5"/>
  <c r="H224" i="47"/>
  <c r="L224" i="47" s="1"/>
  <c r="H227" i="47"/>
  <c r="L227" i="47" s="1"/>
  <c r="L227" i="45"/>
  <c r="H230" i="47"/>
  <c r="L230" i="47" s="1"/>
  <c r="H230" i="5"/>
  <c r="H230" i="49"/>
  <c r="L230" i="49" s="1"/>
  <c r="H236" i="49"/>
  <c r="L236" i="49" s="1"/>
  <c r="H236" i="47"/>
  <c r="L236" i="47" s="1"/>
  <c r="H236" i="5"/>
  <c r="H239" i="47"/>
  <c r="L239" i="47" s="1"/>
  <c r="L239" i="45"/>
  <c r="H12" i="47"/>
  <c r="L12" i="47" s="1"/>
  <c r="H12" i="49"/>
  <c r="L12" i="49" s="1"/>
  <c r="L12" i="45"/>
  <c r="H15" i="49"/>
  <c r="L15" i="49" s="1"/>
  <c r="H15" i="47"/>
  <c r="L15" i="47" s="1"/>
  <c r="L15" i="45"/>
  <c r="H15" i="5"/>
  <c r="L18" i="45"/>
  <c r="H21" i="47"/>
  <c r="L21" i="47" s="1"/>
  <c r="H21" i="49"/>
  <c r="L21" i="49" s="1"/>
  <c r="L21" i="45"/>
  <c r="H21" i="5"/>
  <c r="H44" i="47"/>
  <c r="L44" i="47" s="1"/>
  <c r="H44" i="49"/>
  <c r="L44" i="49" s="1"/>
  <c r="L44" i="45"/>
  <c r="H48" i="49"/>
  <c r="L48" i="49" s="1"/>
  <c r="L48" i="45"/>
  <c r="H48" i="5"/>
  <c r="H52" i="47"/>
  <c r="L52" i="47" s="1"/>
  <c r="H52" i="49"/>
  <c r="L52" i="49" s="1"/>
  <c r="H55" i="47"/>
  <c r="L55" i="47" s="1"/>
  <c r="L55" i="45"/>
  <c r="H55" i="5"/>
  <c r="H57" i="47"/>
  <c r="L57" i="47" s="1"/>
  <c r="L60" i="45"/>
  <c r="H60" i="49"/>
  <c r="L60" i="49" s="1"/>
  <c r="H60" i="5"/>
  <c r="H63" i="47"/>
  <c r="L63" i="47" s="1"/>
  <c r="H63" i="49"/>
  <c r="L63" i="49" s="1"/>
  <c r="H122" i="49"/>
  <c r="L122" i="49" s="1"/>
  <c r="H122" i="47"/>
  <c r="L122" i="47" s="1"/>
  <c r="L122" i="45"/>
  <c r="L125" i="45"/>
  <c r="H125" i="49"/>
  <c r="L125" i="49" s="1"/>
  <c r="H125" i="5"/>
  <c r="H125" i="47"/>
  <c r="L125" i="47" s="1"/>
  <c r="H128" i="49"/>
  <c r="L128" i="49" s="1"/>
  <c r="L128" i="45"/>
  <c r="H128" i="47"/>
  <c r="L128" i="47" s="1"/>
  <c r="H131" i="47"/>
  <c r="L131" i="47" s="1"/>
  <c r="L131" i="45"/>
  <c r="H131" i="5"/>
  <c r="L131" i="5" s="1"/>
  <c r="H134" i="49"/>
  <c r="L134" i="49" s="1"/>
  <c r="H134" i="47"/>
  <c r="L134" i="47" s="1"/>
  <c r="L134" i="45"/>
  <c r="H137" i="49"/>
  <c r="L137" i="49" s="1"/>
  <c r="L137" i="45"/>
  <c r="H137" i="5"/>
  <c r="H140" i="49"/>
  <c r="L140" i="49" s="1"/>
  <c r="H140" i="47"/>
  <c r="L140" i="47" s="1"/>
  <c r="L140" i="45"/>
  <c r="H158" i="47"/>
  <c r="L158" i="47" s="1"/>
  <c r="L158" i="45"/>
  <c r="H158" i="5"/>
  <c r="H164" i="49"/>
  <c r="L164" i="49" s="1"/>
  <c r="L164" i="45"/>
  <c r="H167" i="49"/>
  <c r="L167" i="49" s="1"/>
  <c r="L167" i="45"/>
  <c r="H167" i="47"/>
  <c r="L167" i="47" s="1"/>
  <c r="H167" i="5"/>
  <c r="H170" i="49"/>
  <c r="L170" i="49" s="1"/>
  <c r="L170" i="45"/>
  <c r="H170" i="47"/>
  <c r="L170" i="47" s="1"/>
  <c r="L175" i="45"/>
  <c r="H175" i="49"/>
  <c r="L175" i="49" s="1"/>
  <c r="H175" i="47"/>
  <c r="L175" i="47" s="1"/>
  <c r="H175" i="5"/>
  <c r="H178" i="49"/>
  <c r="L178" i="49" s="1"/>
  <c r="H178" i="47"/>
  <c r="L178" i="47" s="1"/>
  <c r="L178" i="45"/>
  <c r="H182" i="47"/>
  <c r="L182" i="47" s="1"/>
  <c r="L182" i="45"/>
  <c r="H182" i="49"/>
  <c r="L182" i="49" s="1"/>
  <c r="H182" i="5"/>
  <c r="H185" i="49"/>
  <c r="L185" i="49" s="1"/>
  <c r="H185" i="47"/>
  <c r="L185" i="47" s="1"/>
  <c r="L185" i="45"/>
  <c r="L188" i="45"/>
  <c r="H188" i="49"/>
  <c r="L188" i="49" s="1"/>
  <c r="H188" i="5"/>
  <c r="H191" i="47"/>
  <c r="L191" i="47" s="1"/>
  <c r="H191" i="49"/>
  <c r="L191" i="49" s="1"/>
  <c r="H284" i="49"/>
  <c r="L284" i="49" s="1"/>
  <c r="H284" i="47"/>
  <c r="L284" i="47" s="1"/>
  <c r="H287" i="47"/>
  <c r="L287" i="47" s="1"/>
  <c r="L287" i="45"/>
  <c r="H290" i="49"/>
  <c r="L290" i="49" s="1"/>
  <c r="H293" i="47"/>
  <c r="L293" i="47" s="1"/>
  <c r="H293" i="49"/>
  <c r="L293" i="49" s="1"/>
  <c r="L293" i="45"/>
  <c r="H296" i="47"/>
  <c r="L296" i="47" s="1"/>
  <c r="H299" i="47"/>
  <c r="L299" i="47" s="1"/>
  <c r="L299" i="45"/>
  <c r="H299" i="49"/>
  <c r="L299" i="49" s="1"/>
  <c r="H302" i="49"/>
  <c r="L302" i="49" s="1"/>
  <c r="H305" i="47"/>
  <c r="L305" i="47" s="1"/>
  <c r="L305" i="45"/>
  <c r="H305" i="49"/>
  <c r="L305" i="49" s="1"/>
  <c r="H308" i="49"/>
  <c r="L308" i="49" s="1"/>
  <c r="H308" i="47"/>
  <c r="L308" i="47" s="1"/>
  <c r="L308" i="45"/>
  <c r="L320" i="45"/>
  <c r="H320" i="49"/>
  <c r="L320" i="49" s="1"/>
  <c r="H320" i="47"/>
  <c r="L320" i="47" s="1"/>
  <c r="H326" i="49"/>
  <c r="L326" i="49" s="1"/>
  <c r="L326" i="45"/>
  <c r="H326" i="47"/>
  <c r="L326" i="47" s="1"/>
  <c r="H334" i="47"/>
  <c r="L334" i="47" s="1"/>
  <c r="L334" i="45"/>
  <c r="H343" i="49"/>
  <c r="L343" i="49" s="1"/>
  <c r="H343" i="47"/>
  <c r="L343" i="47" s="1"/>
  <c r="L343" i="45"/>
  <c r="H364" i="49"/>
  <c r="L364" i="49" s="1"/>
  <c r="L364" i="45"/>
  <c r="H417" i="49"/>
  <c r="L417" i="49" s="1"/>
  <c r="H417" i="47"/>
  <c r="L417" i="47" s="1"/>
  <c r="L417" i="45"/>
  <c r="H436" i="47"/>
  <c r="L436" i="47" s="1"/>
  <c r="L436" i="45"/>
  <c r="H449" i="49"/>
  <c r="L449" i="49" s="1"/>
  <c r="L449" i="45"/>
  <c r="H457" i="49"/>
  <c r="L457" i="49" s="1"/>
  <c r="L457" i="45"/>
  <c r="H457" i="47"/>
  <c r="L457" i="47" s="1"/>
  <c r="H462" i="49"/>
  <c r="L462" i="49" s="1"/>
  <c r="L462" i="45"/>
  <c r="H462" i="47"/>
  <c r="L462" i="47" s="1"/>
  <c r="L465" i="45"/>
  <c r="H465" i="49"/>
  <c r="L465" i="49" s="1"/>
  <c r="H465" i="47"/>
  <c r="L465" i="47" s="1"/>
  <c r="H66" i="47"/>
  <c r="L66" i="47" s="1"/>
  <c r="L66" i="45"/>
  <c r="H66" i="5"/>
  <c r="H71" i="47"/>
  <c r="L71" i="47" s="1"/>
  <c r="H71" i="49"/>
  <c r="L71" i="49" s="1"/>
  <c r="H74" i="49"/>
  <c r="L74" i="49" s="1"/>
  <c r="H74" i="47"/>
  <c r="L74" i="47" s="1"/>
  <c r="L74" i="45"/>
  <c r="H74" i="5"/>
  <c r="H77" i="47"/>
  <c r="L77" i="47" s="1"/>
  <c r="H77" i="49"/>
  <c r="L77" i="49" s="1"/>
  <c r="H86" i="49"/>
  <c r="L86" i="49" s="1"/>
  <c r="H86" i="47"/>
  <c r="L86" i="47" s="1"/>
  <c r="L86" i="45"/>
  <c r="H86" i="5"/>
  <c r="H95" i="47"/>
  <c r="L95" i="47" s="1"/>
  <c r="H95" i="49"/>
  <c r="L95" i="49" s="1"/>
  <c r="H98" i="47"/>
  <c r="L98" i="47" s="1"/>
  <c r="H98" i="49"/>
  <c r="L98" i="49" s="1"/>
  <c r="L98" i="45"/>
  <c r="H98" i="5"/>
  <c r="I250" i="47"/>
  <c r="I250" i="49"/>
  <c r="I250" i="45"/>
  <c r="I253" i="47"/>
  <c r="I253" i="45"/>
  <c r="I256" i="47"/>
  <c r="M256" i="47" s="1"/>
  <c r="I256" i="49"/>
  <c r="I256" i="45"/>
  <c r="I259" i="45"/>
  <c r="I259" i="49"/>
  <c r="I263" i="47"/>
  <c r="I263" i="49"/>
  <c r="I263" i="45"/>
  <c r="I266" i="47"/>
  <c r="I266" i="45"/>
  <c r="M266" i="45" s="1"/>
  <c r="I266" i="49"/>
  <c r="I269" i="47"/>
  <c r="I269" i="49"/>
  <c r="I269" i="45"/>
  <c r="H272" i="49"/>
  <c r="L272" i="49" s="1"/>
  <c r="H272" i="5"/>
  <c r="H275" i="47"/>
  <c r="L275" i="47" s="1"/>
  <c r="L275" i="45"/>
  <c r="H275" i="49"/>
  <c r="L275" i="49" s="1"/>
  <c r="H278" i="47"/>
  <c r="L278" i="47" s="1"/>
  <c r="H278" i="5"/>
  <c r="H278" i="49"/>
  <c r="L278" i="49" s="1"/>
  <c r="H281" i="47"/>
  <c r="L281" i="47" s="1"/>
  <c r="L281" i="45"/>
  <c r="H281" i="49"/>
  <c r="L281" i="49" s="1"/>
  <c r="I320" i="5"/>
  <c r="H281" i="5"/>
  <c r="H269" i="5"/>
  <c r="H256" i="5"/>
  <c r="H239" i="5"/>
  <c r="H227" i="5"/>
  <c r="H212" i="5"/>
  <c r="H190" i="5"/>
  <c r="H162" i="5"/>
  <c r="H95" i="5"/>
  <c r="H71" i="5"/>
  <c r="L71" i="5" s="1"/>
  <c r="H57" i="5"/>
  <c r="H44" i="5"/>
  <c r="H12" i="5"/>
  <c r="I56" i="45"/>
  <c r="M56" i="45" s="1"/>
  <c r="I68" i="45"/>
  <c r="M68" i="45" s="1"/>
  <c r="I94" i="45"/>
  <c r="I108" i="45"/>
  <c r="I174" i="45"/>
  <c r="I291" i="45"/>
  <c r="I333" i="45"/>
  <c r="H55" i="49"/>
  <c r="L55" i="49" s="1"/>
  <c r="H224" i="49"/>
  <c r="L224" i="49" s="1"/>
  <c r="H269" i="49"/>
  <c r="L269" i="49" s="1"/>
  <c r="H20" i="47"/>
  <c r="L20" i="47" s="1"/>
  <c r="H265" i="47"/>
  <c r="L265" i="47" s="1"/>
  <c r="I110" i="49"/>
  <c r="M110" i="49" s="1"/>
  <c r="I110" i="5"/>
  <c r="I110" i="47"/>
  <c r="I110" i="45"/>
  <c r="H202" i="49"/>
  <c r="L202" i="49" s="1"/>
  <c r="L202" i="45"/>
  <c r="H202" i="47"/>
  <c r="L202" i="47" s="1"/>
  <c r="H238" i="47"/>
  <c r="L238" i="47" s="1"/>
  <c r="L238" i="45"/>
  <c r="H238" i="49"/>
  <c r="L238" i="49" s="1"/>
  <c r="I199" i="49"/>
  <c r="I199" i="47"/>
  <c r="I199" i="5"/>
  <c r="I241" i="49"/>
  <c r="I241" i="47"/>
  <c r="I241" i="5"/>
  <c r="I241" i="45"/>
  <c r="H14" i="5"/>
  <c r="H14" i="47"/>
  <c r="L14" i="47" s="1"/>
  <c r="L14" i="45"/>
  <c r="H14" i="49"/>
  <c r="L14" i="49" s="1"/>
  <c r="H133" i="47"/>
  <c r="L133" i="47" s="1"/>
  <c r="H133" i="49"/>
  <c r="L133" i="49" s="1"/>
  <c r="H184" i="47"/>
  <c r="L184" i="47" s="1"/>
  <c r="H184" i="49"/>
  <c r="L184" i="49" s="1"/>
  <c r="L184" i="45"/>
  <c r="L298" i="45"/>
  <c r="H298" i="47"/>
  <c r="L298" i="47" s="1"/>
  <c r="H325" i="47"/>
  <c r="L325" i="47" s="1"/>
  <c r="H325" i="49"/>
  <c r="L325" i="49" s="1"/>
  <c r="L325" i="45"/>
  <c r="H446" i="47"/>
  <c r="L446" i="47" s="1"/>
  <c r="H446" i="49"/>
  <c r="L446" i="49" s="1"/>
  <c r="H94" i="47"/>
  <c r="L94" i="47" s="1"/>
  <c r="H94" i="49"/>
  <c r="L94" i="49" s="1"/>
  <c r="I271" i="49"/>
  <c r="I271" i="5"/>
  <c r="I271" i="47"/>
  <c r="I271" i="45"/>
  <c r="H249" i="5"/>
  <c r="I20" i="47"/>
  <c r="I20" i="49"/>
  <c r="I20" i="45"/>
  <c r="I20" i="5"/>
  <c r="I59" i="49"/>
  <c r="I59" i="5"/>
  <c r="I59" i="45"/>
  <c r="M59" i="45" s="1"/>
  <c r="I136" i="49"/>
  <c r="I136" i="45"/>
  <c r="I184" i="47"/>
  <c r="I184" i="49"/>
  <c r="I184" i="45"/>
  <c r="I301" i="49"/>
  <c r="I301" i="47"/>
  <c r="I345" i="49"/>
  <c r="M345" i="49" s="1"/>
  <c r="I345" i="45"/>
  <c r="I464" i="47"/>
  <c r="I65" i="47"/>
  <c r="I65" i="49"/>
  <c r="I65" i="5"/>
  <c r="I65" i="45"/>
  <c r="I101" i="47"/>
  <c r="I101" i="49"/>
  <c r="M101" i="49" s="1"/>
  <c r="H468" i="5"/>
  <c r="I21" i="47"/>
  <c r="I21" i="49"/>
  <c r="I55" i="47"/>
  <c r="I55" i="49"/>
  <c r="I55" i="45"/>
  <c r="I122" i="49"/>
  <c r="I122" i="47"/>
  <c r="I122" i="5"/>
  <c r="I122" i="45"/>
  <c r="M122" i="45" s="1"/>
  <c r="I137" i="47"/>
  <c r="I137" i="49"/>
  <c r="I137" i="45"/>
  <c r="I137" i="5"/>
  <c r="I167" i="47"/>
  <c r="I167" i="49"/>
  <c r="I167" i="45"/>
  <c r="I167" i="5"/>
  <c r="I185" i="49"/>
  <c r="M185" i="49" s="1"/>
  <c r="I185" i="47"/>
  <c r="I185" i="5"/>
  <c r="I290" i="49"/>
  <c r="I290" i="45"/>
  <c r="I290" i="47"/>
  <c r="I308" i="49"/>
  <c r="I308" i="47"/>
  <c r="I308" i="45"/>
  <c r="I364" i="47"/>
  <c r="M364" i="47" s="1"/>
  <c r="I364" i="49"/>
  <c r="I364" i="45"/>
  <c r="I457" i="47"/>
  <c r="I457" i="49"/>
  <c r="I457" i="45"/>
  <c r="I74" i="49"/>
  <c r="I74" i="45"/>
  <c r="I74" i="47"/>
  <c r="I95" i="47"/>
  <c r="M95" i="47" s="1"/>
  <c r="I95" i="49"/>
  <c r="H109" i="47"/>
  <c r="L109" i="47" s="1"/>
  <c r="H109" i="49"/>
  <c r="L109" i="49" s="1"/>
  <c r="I278" i="45"/>
  <c r="I278" i="47"/>
  <c r="I226" i="5"/>
  <c r="I56" i="5"/>
  <c r="L11" i="45"/>
  <c r="L133" i="45"/>
  <c r="I333" i="49"/>
  <c r="M333" i="49" s="1"/>
  <c r="H315" i="47"/>
  <c r="L315" i="47" s="1"/>
  <c r="I102" i="47"/>
  <c r="M102" i="47" s="1"/>
  <c r="I102" i="49"/>
  <c r="I106" i="49"/>
  <c r="I106" i="45"/>
  <c r="I109" i="47"/>
  <c r="I109" i="49"/>
  <c r="I112" i="47"/>
  <c r="M112" i="47" s="1"/>
  <c r="I112" i="45"/>
  <c r="I112" i="49"/>
  <c r="I115" i="47"/>
  <c r="I115" i="49"/>
  <c r="I115" i="45"/>
  <c r="I118" i="49"/>
  <c r="I118" i="47"/>
  <c r="H194" i="47"/>
  <c r="L194" i="47" s="1"/>
  <c r="L194" i="45"/>
  <c r="H194" i="5"/>
  <c r="H198" i="47"/>
  <c r="L198" i="47" s="1"/>
  <c r="H198" i="49"/>
  <c r="L198" i="49" s="1"/>
  <c r="L198" i="45"/>
  <c r="L201" i="45"/>
  <c r="H201" i="49"/>
  <c r="L201" i="49" s="1"/>
  <c r="H201" i="5"/>
  <c r="H216" i="47"/>
  <c r="L216" i="47" s="1"/>
  <c r="H216" i="49"/>
  <c r="L216" i="49" s="1"/>
  <c r="H219" i="47"/>
  <c r="L219" i="47" s="1"/>
  <c r="L219" i="45"/>
  <c r="H219" i="49"/>
  <c r="L219" i="49" s="1"/>
  <c r="H219" i="5"/>
  <c r="H222" i="47"/>
  <c r="L222" i="47" s="1"/>
  <c r="H222" i="49"/>
  <c r="L222" i="49" s="1"/>
  <c r="L222" i="45"/>
  <c r="H225" i="49"/>
  <c r="L225" i="49" s="1"/>
  <c r="L225" i="45"/>
  <c r="H225" i="47"/>
  <c r="L225" i="47" s="1"/>
  <c r="H225" i="5"/>
  <c r="H228" i="47"/>
  <c r="L228" i="47" s="1"/>
  <c r="H228" i="49"/>
  <c r="L228" i="49" s="1"/>
  <c r="L231" i="45"/>
  <c r="H231" i="47"/>
  <c r="L231" i="47" s="1"/>
  <c r="H231" i="5"/>
  <c r="H234" i="47"/>
  <c r="L234" i="47" s="1"/>
  <c r="H234" i="49"/>
  <c r="L234" i="49" s="1"/>
  <c r="L234" i="45"/>
  <c r="H237" i="49"/>
  <c r="L237" i="49" s="1"/>
  <c r="L237" i="45"/>
  <c r="H237" i="5"/>
  <c r="H240" i="47"/>
  <c r="L240" i="47" s="1"/>
  <c r="H240" i="49"/>
  <c r="L240" i="49" s="1"/>
  <c r="I464" i="5"/>
  <c r="I435" i="5"/>
  <c r="I345" i="5"/>
  <c r="I333" i="5"/>
  <c r="I315" i="5"/>
  <c r="I304" i="5"/>
  <c r="I298" i="5"/>
  <c r="H280" i="5"/>
  <c r="H268" i="5"/>
  <c r="H238" i="5"/>
  <c r="H226" i="5"/>
  <c r="H202" i="5"/>
  <c r="H108" i="5"/>
  <c r="H94" i="5"/>
  <c r="H68" i="5"/>
  <c r="H56" i="5"/>
  <c r="L56" i="5" s="1"/>
  <c r="H43" i="5"/>
  <c r="I95" i="45"/>
  <c r="I109" i="45"/>
  <c r="I133" i="45"/>
  <c r="I177" i="45"/>
  <c r="I468" i="45"/>
  <c r="H57" i="49"/>
  <c r="L57" i="49" s="1"/>
  <c r="I111" i="49"/>
  <c r="H227" i="49"/>
  <c r="L227" i="49" s="1"/>
  <c r="H334" i="49"/>
  <c r="L334" i="49" s="1"/>
  <c r="H105" i="47"/>
  <c r="L105" i="47" s="1"/>
  <c r="H268" i="47"/>
  <c r="L268" i="47" s="1"/>
  <c r="I187" i="45"/>
  <c r="H195" i="47"/>
  <c r="L195" i="47" s="1"/>
  <c r="L195" i="45"/>
  <c r="H195" i="49"/>
  <c r="L195" i="49" s="1"/>
  <c r="H229" i="49"/>
  <c r="L229" i="49" s="1"/>
  <c r="H229" i="47"/>
  <c r="L229" i="47" s="1"/>
  <c r="H229" i="5"/>
  <c r="L229" i="45"/>
  <c r="I232" i="47"/>
  <c r="M232" i="47" s="1"/>
  <c r="I232" i="45"/>
  <c r="I232" i="49"/>
  <c r="H261" i="49"/>
  <c r="L261" i="49" s="1"/>
  <c r="L261" i="45"/>
  <c r="H261" i="47"/>
  <c r="L261" i="47" s="1"/>
  <c r="H47" i="5"/>
  <c r="L47" i="45"/>
  <c r="H47" i="49"/>
  <c r="L47" i="49" s="1"/>
  <c r="H47" i="47"/>
  <c r="L47" i="47" s="1"/>
  <c r="H121" i="47"/>
  <c r="L121" i="47" s="1"/>
  <c r="H121" i="49"/>
  <c r="L121" i="49" s="1"/>
  <c r="H157" i="47"/>
  <c r="L157" i="47" s="1"/>
  <c r="L157" i="45"/>
  <c r="H157" i="49"/>
  <c r="L157" i="49" s="1"/>
  <c r="H157" i="5"/>
  <c r="H177" i="47"/>
  <c r="L177" i="47" s="1"/>
  <c r="H177" i="49"/>
  <c r="L177" i="49" s="1"/>
  <c r="H286" i="47"/>
  <c r="L286" i="47" s="1"/>
  <c r="L286" i="45"/>
  <c r="H286" i="49"/>
  <c r="L286" i="49" s="1"/>
  <c r="H304" i="49"/>
  <c r="L304" i="49" s="1"/>
  <c r="L304" i="45"/>
  <c r="H408" i="47"/>
  <c r="L408" i="47" s="1"/>
  <c r="H408" i="49"/>
  <c r="L408" i="49" s="1"/>
  <c r="L408" i="45"/>
  <c r="H468" i="47"/>
  <c r="L468" i="47" s="1"/>
  <c r="H468" i="49"/>
  <c r="L468" i="49" s="1"/>
  <c r="H65" i="47"/>
  <c r="L65" i="47" s="1"/>
  <c r="H65" i="49"/>
  <c r="L65" i="49" s="1"/>
  <c r="H65" i="5"/>
  <c r="H79" i="47"/>
  <c r="L79" i="47" s="1"/>
  <c r="H79" i="5"/>
  <c r="H79" i="49"/>
  <c r="L79" i="49" s="1"/>
  <c r="I255" i="47"/>
  <c r="I255" i="45"/>
  <c r="H274" i="47"/>
  <c r="L274" i="47" s="1"/>
  <c r="L274" i="45"/>
  <c r="H274" i="5"/>
  <c r="H62" i="5"/>
  <c r="H43" i="49"/>
  <c r="L43" i="49" s="1"/>
  <c r="I11" i="47"/>
  <c r="I11" i="49"/>
  <c r="I54" i="47"/>
  <c r="I54" i="49"/>
  <c r="I54" i="5"/>
  <c r="I54" i="45"/>
  <c r="I130" i="47"/>
  <c r="I169" i="47"/>
  <c r="I169" i="49"/>
  <c r="I169" i="45"/>
  <c r="I286" i="47"/>
  <c r="I286" i="45"/>
  <c r="I315" i="49"/>
  <c r="M315" i="49" s="1"/>
  <c r="I315" i="45"/>
  <c r="I451" i="49"/>
  <c r="I451" i="47"/>
  <c r="I451" i="45"/>
  <c r="I79" i="47"/>
  <c r="I79" i="5"/>
  <c r="I79" i="45"/>
  <c r="H111" i="47"/>
  <c r="L111" i="47" s="1"/>
  <c r="H111" i="5"/>
  <c r="H193" i="49"/>
  <c r="L193" i="49" s="1"/>
  <c r="H193" i="47"/>
  <c r="L193" i="47" s="1"/>
  <c r="H193" i="5"/>
  <c r="I280" i="47"/>
  <c r="I280" i="45"/>
  <c r="I280" i="49"/>
  <c r="H325" i="5"/>
  <c r="H73" i="47"/>
  <c r="L73" i="47" s="1"/>
  <c r="I15" i="47"/>
  <c r="I15" i="49"/>
  <c r="M15" i="49" s="1"/>
  <c r="I44" i="47"/>
  <c r="I44" i="45"/>
  <c r="I57" i="47"/>
  <c r="I57" i="49"/>
  <c r="I125" i="47"/>
  <c r="I125" i="45"/>
  <c r="I125" i="5"/>
  <c r="I131" i="47"/>
  <c r="I131" i="45"/>
  <c r="I131" i="49"/>
  <c r="I131" i="5"/>
  <c r="I140" i="49"/>
  <c r="I140" i="47"/>
  <c r="I140" i="5"/>
  <c r="I175" i="47"/>
  <c r="I175" i="45"/>
  <c r="I175" i="49"/>
  <c r="I175" i="5"/>
  <c r="I284" i="49"/>
  <c r="I284" i="45"/>
  <c r="I302" i="49"/>
  <c r="I302" i="45"/>
  <c r="I326" i="49"/>
  <c r="I417" i="49"/>
  <c r="I417" i="47"/>
  <c r="M417" i="47" s="1"/>
  <c r="I462" i="49"/>
  <c r="I462" i="47"/>
  <c r="I71" i="47"/>
  <c r="I71" i="49"/>
  <c r="H102" i="47"/>
  <c r="L102" i="47" s="1"/>
  <c r="H102" i="49"/>
  <c r="L102" i="49" s="1"/>
  <c r="H115" i="47"/>
  <c r="L115" i="47" s="1"/>
  <c r="H115" i="49"/>
  <c r="L115" i="49" s="1"/>
  <c r="L115" i="45"/>
  <c r="I275" i="47"/>
  <c r="I275" i="49"/>
  <c r="I275" i="45"/>
  <c r="I280" i="5"/>
  <c r="I202" i="5"/>
  <c r="I108" i="5"/>
  <c r="I56" i="49"/>
  <c r="H274" i="49"/>
  <c r="L274" i="49" s="1"/>
  <c r="H220" i="47"/>
  <c r="L220" i="47" s="1"/>
  <c r="I194" i="47"/>
  <c r="M194" i="47" s="1"/>
  <c r="I194" i="45"/>
  <c r="I194" i="5"/>
  <c r="I198" i="47"/>
  <c r="I198" i="49"/>
  <c r="I198" i="5"/>
  <c r="I198" i="45"/>
  <c r="I201" i="49"/>
  <c r="I201" i="5"/>
  <c r="I216" i="47"/>
  <c r="M216" i="47" s="1"/>
  <c r="I216" i="49"/>
  <c r="I216" i="5"/>
  <c r="I219" i="47"/>
  <c r="I219" i="45"/>
  <c r="I219" i="5"/>
  <c r="I222" i="47"/>
  <c r="I222" i="49"/>
  <c r="I222" i="5"/>
  <c r="I222" i="45"/>
  <c r="I225" i="49"/>
  <c r="I225" i="47"/>
  <c r="I225" i="5"/>
  <c r="I228" i="47"/>
  <c r="I228" i="49"/>
  <c r="I228" i="5"/>
  <c r="I231" i="49"/>
  <c r="I231" i="47"/>
  <c r="I231" i="45"/>
  <c r="I231" i="5"/>
  <c r="I234" i="47"/>
  <c r="I234" i="49"/>
  <c r="I234" i="5"/>
  <c r="I234" i="45"/>
  <c r="I237" i="47"/>
  <c r="I237" i="49"/>
  <c r="I237" i="5"/>
  <c r="I240" i="47"/>
  <c r="I240" i="49"/>
  <c r="M240" i="49" s="1"/>
  <c r="I240" i="5"/>
  <c r="H243" i="49"/>
  <c r="L243" i="49" s="1"/>
  <c r="L243" i="45"/>
  <c r="H243" i="5"/>
  <c r="H243" i="47"/>
  <c r="L243" i="47" s="1"/>
  <c r="H251" i="47"/>
  <c r="L251" i="47" s="1"/>
  <c r="H251" i="49"/>
  <c r="L251" i="49" s="1"/>
  <c r="L251" i="45"/>
  <c r="H254" i="47"/>
  <c r="L254" i="47" s="1"/>
  <c r="L254" i="45"/>
  <c r="H254" i="5"/>
  <c r="H257" i="47"/>
  <c r="L257" i="47" s="1"/>
  <c r="H257" i="49"/>
  <c r="L257" i="49" s="1"/>
  <c r="H260" i="49"/>
  <c r="L260" i="49" s="1"/>
  <c r="L260" i="45"/>
  <c r="H260" i="5"/>
  <c r="H264" i="47"/>
  <c r="L264" i="47" s="1"/>
  <c r="H264" i="49"/>
  <c r="L264" i="49" s="1"/>
  <c r="L264" i="45"/>
  <c r="H267" i="47"/>
  <c r="L267" i="47" s="1"/>
  <c r="L267" i="45"/>
  <c r="H267" i="5"/>
  <c r="H270" i="47"/>
  <c r="L270" i="47" s="1"/>
  <c r="H270" i="49"/>
  <c r="L270" i="49" s="1"/>
  <c r="H464" i="5"/>
  <c r="H451" i="5"/>
  <c r="H345" i="5"/>
  <c r="H315" i="5"/>
  <c r="H304" i="5"/>
  <c r="H298" i="5"/>
  <c r="H292" i="5"/>
  <c r="H286" i="5"/>
  <c r="I278" i="5"/>
  <c r="I266" i="5"/>
  <c r="I253" i="5"/>
  <c r="I236" i="5"/>
  <c r="I224" i="5"/>
  <c r="I200" i="5"/>
  <c r="I174" i="5"/>
  <c r="I157" i="5"/>
  <c r="I130" i="5"/>
  <c r="I118" i="5"/>
  <c r="I106" i="5"/>
  <c r="I55" i="5"/>
  <c r="I21" i="5"/>
  <c r="L73" i="45"/>
  <c r="L97" i="45"/>
  <c r="L111" i="45"/>
  <c r="L218" i="45"/>
  <c r="L242" i="45"/>
  <c r="L272" i="45"/>
  <c r="L296" i="45"/>
  <c r="L344" i="45"/>
  <c r="I174" i="49"/>
  <c r="H231" i="49"/>
  <c r="L231" i="49" s="1"/>
  <c r="I278" i="49"/>
  <c r="H48" i="47"/>
  <c r="L48" i="47" s="1"/>
  <c r="I106" i="47"/>
  <c r="H166" i="47"/>
  <c r="L166" i="47" s="1"/>
  <c r="I224" i="47"/>
  <c r="H272" i="47"/>
  <c r="L272" i="47" s="1"/>
  <c r="I326" i="47"/>
  <c r="I104" i="49"/>
  <c r="M104" i="49" s="1"/>
  <c r="I104" i="5"/>
  <c r="I104" i="45"/>
  <c r="I119" i="47"/>
  <c r="I119" i="45"/>
  <c r="I119" i="49"/>
  <c r="I119" i="5"/>
  <c r="H217" i="49"/>
  <c r="L217" i="49" s="1"/>
  <c r="H217" i="47"/>
  <c r="L217" i="47" s="1"/>
  <c r="H217" i="5"/>
  <c r="L217" i="45"/>
  <c r="H235" i="49"/>
  <c r="L235" i="49" s="1"/>
  <c r="L235" i="45"/>
  <c r="H235" i="5"/>
  <c r="I223" i="49"/>
  <c r="I223" i="5"/>
  <c r="I223" i="47"/>
  <c r="H271" i="49"/>
  <c r="L271" i="49" s="1"/>
  <c r="H271" i="5"/>
  <c r="H271" i="47"/>
  <c r="L271" i="47" s="1"/>
  <c r="L271" i="45"/>
  <c r="H17" i="47"/>
  <c r="L17" i="47" s="1"/>
  <c r="H17" i="49"/>
  <c r="L17" i="49" s="1"/>
  <c r="H59" i="49"/>
  <c r="L59" i="49" s="1"/>
  <c r="H59" i="47"/>
  <c r="L59" i="47" s="1"/>
  <c r="H59" i="5"/>
  <c r="H136" i="49"/>
  <c r="L136" i="49" s="1"/>
  <c r="L136" i="45"/>
  <c r="H136" i="47"/>
  <c r="L136" i="47" s="1"/>
  <c r="H136" i="5"/>
  <c r="H169" i="47"/>
  <c r="L169" i="47" s="1"/>
  <c r="H169" i="49"/>
  <c r="L169" i="49" s="1"/>
  <c r="L169" i="45"/>
  <c r="H283" i="49"/>
  <c r="L283" i="49" s="1"/>
  <c r="L283" i="45"/>
  <c r="H295" i="49"/>
  <c r="L295" i="49" s="1"/>
  <c r="H295" i="47"/>
  <c r="L295" i="47" s="1"/>
  <c r="L295" i="45"/>
  <c r="H333" i="49"/>
  <c r="L333" i="49" s="1"/>
  <c r="L333" i="45"/>
  <c r="H333" i="47"/>
  <c r="L333" i="47" s="1"/>
  <c r="H461" i="47"/>
  <c r="L461" i="47" s="1"/>
  <c r="H461" i="49"/>
  <c r="L461" i="49" s="1"/>
  <c r="L461" i="45"/>
  <c r="H76" i="47"/>
  <c r="L76" i="47" s="1"/>
  <c r="H76" i="49"/>
  <c r="L76" i="49" s="1"/>
  <c r="I249" i="47"/>
  <c r="M249" i="47" s="1"/>
  <c r="I249" i="49"/>
  <c r="I249" i="45"/>
  <c r="I258" i="49"/>
  <c r="I258" i="47"/>
  <c r="I258" i="5"/>
  <c r="I258" i="45"/>
  <c r="I265" i="49"/>
  <c r="I265" i="47"/>
  <c r="I265" i="5"/>
  <c r="H232" i="5"/>
  <c r="I43" i="47"/>
  <c r="I43" i="49"/>
  <c r="I62" i="47"/>
  <c r="I62" i="49"/>
  <c r="I139" i="47"/>
  <c r="I139" i="49"/>
  <c r="I139" i="45"/>
  <c r="I180" i="49"/>
  <c r="M180" i="49" s="1"/>
  <c r="I180" i="45"/>
  <c r="I292" i="47"/>
  <c r="I292" i="49"/>
  <c r="I292" i="45"/>
  <c r="I336" i="47"/>
  <c r="I336" i="49"/>
  <c r="I73" i="49"/>
  <c r="I73" i="47"/>
  <c r="I73" i="5"/>
  <c r="I73" i="45"/>
  <c r="I274" i="47"/>
  <c r="I274" i="45"/>
  <c r="H408" i="5"/>
  <c r="H283" i="5"/>
  <c r="H298" i="49"/>
  <c r="L298" i="49" s="1"/>
  <c r="I18" i="45"/>
  <c r="I52" i="47"/>
  <c r="I52" i="49"/>
  <c r="I63" i="47"/>
  <c r="I63" i="49"/>
  <c r="I134" i="49"/>
  <c r="I134" i="47"/>
  <c r="I134" i="5"/>
  <c r="I134" i="45"/>
  <c r="I164" i="49"/>
  <c r="I164" i="5"/>
  <c r="I164" i="45"/>
  <c r="I182" i="47"/>
  <c r="I182" i="45"/>
  <c r="I182" i="49"/>
  <c r="I182" i="5"/>
  <c r="I287" i="47"/>
  <c r="I287" i="49"/>
  <c r="I287" i="45"/>
  <c r="I299" i="47"/>
  <c r="I299" i="49"/>
  <c r="I299" i="45"/>
  <c r="I320" i="47"/>
  <c r="I320" i="45"/>
  <c r="I343" i="49"/>
  <c r="I343" i="47"/>
  <c r="I343" i="45"/>
  <c r="I449" i="49"/>
  <c r="I449" i="45"/>
  <c r="I66" i="45"/>
  <c r="I86" i="49"/>
  <c r="I86" i="47"/>
  <c r="I86" i="45"/>
  <c r="L106" i="45"/>
  <c r="H106" i="5"/>
  <c r="H106" i="47"/>
  <c r="L106" i="47" s="1"/>
  <c r="H118" i="49"/>
  <c r="L118" i="49" s="1"/>
  <c r="L118" i="45"/>
  <c r="H118" i="47"/>
  <c r="L118" i="47" s="1"/>
  <c r="H118" i="5"/>
  <c r="I281" i="47"/>
  <c r="I281" i="49"/>
  <c r="I281" i="45"/>
  <c r="I255" i="5"/>
  <c r="I94" i="5"/>
  <c r="I43" i="5"/>
  <c r="L43" i="45"/>
  <c r="L177" i="45"/>
  <c r="L336" i="45"/>
  <c r="H13" i="47"/>
  <c r="L13" i="47" s="1"/>
  <c r="H13" i="49"/>
  <c r="L13" i="49" s="1"/>
  <c r="H16" i="47"/>
  <c r="L16" i="47" s="1"/>
  <c r="H16" i="49"/>
  <c r="L16" i="49" s="1"/>
  <c r="H16" i="5"/>
  <c r="H19" i="47"/>
  <c r="L19" i="47" s="1"/>
  <c r="H19" i="49"/>
  <c r="L19" i="49" s="1"/>
  <c r="H29" i="47"/>
  <c r="L29" i="47" s="1"/>
  <c r="H29" i="49"/>
  <c r="L29" i="49" s="1"/>
  <c r="H29" i="5"/>
  <c r="H45" i="49"/>
  <c r="L45" i="49" s="1"/>
  <c r="H49" i="47"/>
  <c r="L49" i="47" s="1"/>
  <c r="H49" i="49"/>
  <c r="L49" i="49" s="1"/>
  <c r="H49" i="5"/>
  <c r="H53" i="47"/>
  <c r="L53" i="47" s="1"/>
  <c r="L53" i="45"/>
  <c r="H58" i="47"/>
  <c r="L58" i="47" s="1"/>
  <c r="H58" i="49"/>
  <c r="L58" i="49" s="1"/>
  <c r="L58" i="45"/>
  <c r="H61" i="49"/>
  <c r="L61" i="49" s="1"/>
  <c r="H61" i="47"/>
  <c r="L61" i="47" s="1"/>
  <c r="L61" i="45"/>
  <c r="H61" i="5"/>
  <c r="H120" i="47"/>
  <c r="L120" i="47" s="1"/>
  <c r="L120" i="45"/>
  <c r="H120" i="49"/>
  <c r="L120" i="49" s="1"/>
  <c r="H123" i="47"/>
  <c r="L123" i="47" s="1"/>
  <c r="H123" i="49"/>
  <c r="L123" i="49" s="1"/>
  <c r="H123" i="5"/>
  <c r="H126" i="47"/>
  <c r="L126" i="47" s="1"/>
  <c r="L126" i="45"/>
  <c r="H126" i="49"/>
  <c r="L126" i="49" s="1"/>
  <c r="H129" i="49"/>
  <c r="L129" i="49" s="1"/>
  <c r="H129" i="47"/>
  <c r="L129" i="47" s="1"/>
  <c r="H129" i="5"/>
  <c r="H132" i="47"/>
  <c r="L132" i="47" s="1"/>
  <c r="L132" i="45"/>
  <c r="H132" i="49"/>
  <c r="L132" i="49" s="1"/>
  <c r="H135" i="5"/>
  <c r="H135" i="47"/>
  <c r="L135" i="47" s="1"/>
  <c r="H138" i="47"/>
  <c r="L138" i="47" s="1"/>
  <c r="H138" i="49"/>
  <c r="L138" i="49" s="1"/>
  <c r="L138" i="45"/>
  <c r="H155" i="49"/>
  <c r="L155" i="49" s="1"/>
  <c r="H155" i="5"/>
  <c r="H159" i="47"/>
  <c r="L159" i="47" s="1"/>
  <c r="L159" i="45"/>
  <c r="H159" i="49"/>
  <c r="L159" i="49" s="1"/>
  <c r="H165" i="49"/>
  <c r="L165" i="49" s="1"/>
  <c r="H165" i="5"/>
  <c r="H165" i="47"/>
  <c r="L165" i="47" s="1"/>
  <c r="H168" i="47"/>
  <c r="L168" i="47" s="1"/>
  <c r="L168" i="45"/>
  <c r="H172" i="47"/>
  <c r="L172" i="47" s="1"/>
  <c r="H172" i="5"/>
  <c r="H176" i="47"/>
  <c r="L176" i="47" s="1"/>
  <c r="L176" i="45"/>
  <c r="H176" i="49"/>
  <c r="L176" i="49" s="1"/>
  <c r="H179" i="49"/>
  <c r="L179" i="49" s="1"/>
  <c r="H179" i="5"/>
  <c r="H183" i="47"/>
  <c r="L183" i="47" s="1"/>
  <c r="L183" i="45"/>
  <c r="H183" i="49"/>
  <c r="L183" i="49" s="1"/>
  <c r="H186" i="47"/>
  <c r="L186" i="47" s="1"/>
  <c r="H186" i="5"/>
  <c r="L189" i="45"/>
  <c r="H189" i="47"/>
  <c r="L189" i="47" s="1"/>
  <c r="H192" i="49"/>
  <c r="L192" i="49" s="1"/>
  <c r="H192" i="5"/>
  <c r="L192" i="45"/>
  <c r="H285" i="47"/>
  <c r="L285" i="47" s="1"/>
  <c r="L285" i="45"/>
  <c r="H285" i="49"/>
  <c r="L285" i="49" s="1"/>
  <c r="H288" i="47"/>
  <c r="L288" i="47" s="1"/>
  <c r="H288" i="49"/>
  <c r="L288" i="49" s="1"/>
  <c r="L288" i="45"/>
  <c r="L291" i="45"/>
  <c r="H291" i="47"/>
  <c r="L291" i="47" s="1"/>
  <c r="H294" i="47"/>
  <c r="L294" i="47" s="1"/>
  <c r="H294" i="49"/>
  <c r="L294" i="49" s="1"/>
  <c r="H297" i="47"/>
  <c r="L297" i="47" s="1"/>
  <c r="L297" i="45"/>
  <c r="H297" i="49"/>
  <c r="L297" i="49" s="1"/>
  <c r="H300" i="47"/>
  <c r="L300" i="47" s="1"/>
  <c r="H300" i="49"/>
  <c r="L300" i="49" s="1"/>
  <c r="L300" i="45"/>
  <c r="H303" i="49"/>
  <c r="L303" i="49" s="1"/>
  <c r="L303" i="45"/>
  <c r="H303" i="47"/>
  <c r="L303" i="47" s="1"/>
  <c r="H306" i="49"/>
  <c r="H309" i="47"/>
  <c r="L309" i="47" s="1"/>
  <c r="H309" i="49"/>
  <c r="L309" i="49" s="1"/>
  <c r="H324" i="47"/>
  <c r="L324" i="47" s="1"/>
  <c r="L324" i="45"/>
  <c r="H324" i="49"/>
  <c r="L324" i="49" s="1"/>
  <c r="H327" i="49"/>
  <c r="L327" i="49" s="1"/>
  <c r="H327" i="47"/>
  <c r="L327" i="47" s="1"/>
  <c r="H335" i="47"/>
  <c r="L335" i="47" s="1"/>
  <c r="L335" i="45"/>
  <c r="H335" i="49"/>
  <c r="L335" i="49" s="1"/>
  <c r="H344" i="47"/>
  <c r="L344" i="47" s="1"/>
  <c r="H383" i="47"/>
  <c r="L383" i="47" s="1"/>
  <c r="H383" i="49"/>
  <c r="L383" i="49" s="1"/>
  <c r="L383" i="45"/>
  <c r="H434" i="49"/>
  <c r="L434" i="49" s="1"/>
  <c r="H437" i="47"/>
  <c r="L437" i="47" s="1"/>
  <c r="L437" i="45"/>
  <c r="H437" i="49"/>
  <c r="L437" i="49" s="1"/>
  <c r="H450" i="49"/>
  <c r="L450" i="49" s="1"/>
  <c r="H450" i="47"/>
  <c r="L450" i="47" s="1"/>
  <c r="H460" i="47"/>
  <c r="L460" i="47" s="1"/>
  <c r="L460" i="45"/>
  <c r="H463" i="47"/>
  <c r="L463" i="47" s="1"/>
  <c r="H467" i="47"/>
  <c r="L467" i="47" s="1"/>
  <c r="L467" i="45"/>
  <c r="H467" i="49"/>
  <c r="L467" i="49" s="1"/>
  <c r="H64" i="49"/>
  <c r="L64" i="49" s="1"/>
  <c r="L64" i="45"/>
  <c r="H67" i="49"/>
  <c r="L67" i="49" s="1"/>
  <c r="L67" i="45"/>
  <c r="H67" i="5"/>
  <c r="H72" i="49"/>
  <c r="L72" i="49" s="1"/>
  <c r="H72" i="47"/>
  <c r="L72" i="47" s="1"/>
  <c r="L72" i="45"/>
  <c r="H75" i="47"/>
  <c r="L75" i="47" s="1"/>
  <c r="L75" i="45"/>
  <c r="H75" i="5"/>
  <c r="H78" i="49"/>
  <c r="L78" i="49" s="1"/>
  <c r="H78" i="47"/>
  <c r="L78" i="47" s="1"/>
  <c r="L78" i="45"/>
  <c r="L87" i="45"/>
  <c r="H87" i="49"/>
  <c r="L87" i="49" s="1"/>
  <c r="H87" i="5"/>
  <c r="H96" i="49"/>
  <c r="L96" i="49" s="1"/>
  <c r="L96" i="45"/>
  <c r="H99" i="47"/>
  <c r="L99" i="47" s="1"/>
  <c r="H99" i="49"/>
  <c r="L99" i="49" s="1"/>
  <c r="L99" i="45"/>
  <c r="H99" i="5"/>
  <c r="I243" i="45"/>
  <c r="I243" i="47"/>
  <c r="I243" i="5"/>
  <c r="I251" i="47"/>
  <c r="I251" i="49"/>
  <c r="I251" i="5"/>
  <c r="I251" i="45"/>
  <c r="I254" i="47"/>
  <c r="I254" i="49"/>
  <c r="I254" i="5"/>
  <c r="I257" i="47"/>
  <c r="I257" i="49"/>
  <c r="I257" i="5"/>
  <c r="I260" i="49"/>
  <c r="I260" i="47"/>
  <c r="I260" i="45"/>
  <c r="I260" i="5"/>
  <c r="I264" i="47"/>
  <c r="I264" i="49"/>
  <c r="I264" i="5"/>
  <c r="I264" i="45"/>
  <c r="I267" i="5"/>
  <c r="I270" i="47"/>
  <c r="I270" i="49"/>
  <c r="I270" i="5"/>
  <c r="H273" i="49"/>
  <c r="L273" i="49" s="1"/>
  <c r="H273" i="47"/>
  <c r="L273" i="47" s="1"/>
  <c r="L273" i="45"/>
  <c r="H273" i="5"/>
  <c r="H276" i="47"/>
  <c r="L276" i="47" s="1"/>
  <c r="H276" i="49"/>
  <c r="L276" i="49" s="1"/>
  <c r="L276" i="45"/>
  <c r="L279" i="45"/>
  <c r="H279" i="49"/>
  <c r="L279" i="49" s="1"/>
  <c r="H279" i="47"/>
  <c r="L279" i="47" s="1"/>
  <c r="H279" i="5"/>
  <c r="H282" i="47"/>
  <c r="L282" i="47" s="1"/>
  <c r="H282" i="49"/>
  <c r="L282" i="49" s="1"/>
  <c r="H276" i="5"/>
  <c r="H264" i="5"/>
  <c r="H251" i="5"/>
  <c r="L251" i="5" s="1"/>
  <c r="H234" i="5"/>
  <c r="H222" i="5"/>
  <c r="H198" i="5"/>
  <c r="H185" i="5"/>
  <c r="H170" i="5"/>
  <c r="H140" i="5"/>
  <c r="H128" i="5"/>
  <c r="H78" i="5"/>
  <c r="H64" i="5"/>
  <c r="H53" i="5"/>
  <c r="H19" i="5"/>
  <c r="I15" i="45"/>
  <c r="I140" i="45"/>
  <c r="I185" i="45"/>
  <c r="I223" i="45"/>
  <c r="I252" i="45"/>
  <c r="I301" i="45"/>
  <c r="I417" i="45"/>
  <c r="H18" i="49"/>
  <c r="L18" i="49" s="1"/>
  <c r="H66" i="49"/>
  <c r="L66" i="49" s="1"/>
  <c r="H186" i="49"/>
  <c r="L186" i="49" s="1"/>
  <c r="H239" i="49"/>
  <c r="L239" i="49" s="1"/>
  <c r="I286" i="49"/>
  <c r="H436" i="49"/>
  <c r="L436" i="49" s="1"/>
  <c r="I59" i="47"/>
  <c r="H117" i="47"/>
  <c r="L117" i="47" s="1"/>
  <c r="H235" i="47"/>
  <c r="L235" i="47" s="1"/>
  <c r="H280" i="47"/>
  <c r="L280" i="47" s="1"/>
  <c r="I345" i="47"/>
  <c r="I116" i="49"/>
  <c r="I116" i="47"/>
  <c r="I116" i="5"/>
  <c r="H223" i="49"/>
  <c r="L223" i="49" s="1"/>
  <c r="L223" i="45"/>
  <c r="H223" i="5"/>
  <c r="H241" i="49"/>
  <c r="L241" i="49" s="1"/>
  <c r="H241" i="47"/>
  <c r="L241" i="47" s="1"/>
  <c r="H241" i="5"/>
  <c r="L241" i="45"/>
  <c r="I217" i="49"/>
  <c r="I217" i="5"/>
  <c r="I217" i="45"/>
  <c r="I235" i="49"/>
  <c r="I235" i="5"/>
  <c r="H255" i="47"/>
  <c r="L255" i="47" s="1"/>
  <c r="L255" i="45"/>
  <c r="H255" i="49"/>
  <c r="L255" i="49" s="1"/>
  <c r="L51" i="45"/>
  <c r="H51" i="47"/>
  <c r="H51" i="49"/>
  <c r="H130" i="49"/>
  <c r="L130" i="49" s="1"/>
  <c r="L130" i="45"/>
  <c r="H130" i="47"/>
  <c r="L130" i="47" s="1"/>
  <c r="H130" i="5"/>
  <c r="H180" i="49"/>
  <c r="L180" i="49" s="1"/>
  <c r="H180" i="47"/>
  <c r="L180" i="47" s="1"/>
  <c r="L180" i="45"/>
  <c r="H180" i="5"/>
  <c r="H301" i="49"/>
  <c r="L301" i="49" s="1"/>
  <c r="L301" i="45"/>
  <c r="H301" i="47"/>
  <c r="L301" i="47" s="1"/>
  <c r="H435" i="47"/>
  <c r="L435" i="47" s="1"/>
  <c r="L435" i="45"/>
  <c r="H435" i="49"/>
  <c r="L435" i="49" s="1"/>
  <c r="I268" i="47"/>
  <c r="I268" i="45"/>
  <c r="I268" i="49"/>
  <c r="H17" i="5"/>
  <c r="I14" i="49"/>
  <c r="I14" i="47"/>
  <c r="I14" i="45"/>
  <c r="I14" i="5"/>
  <c r="I51" i="47"/>
  <c r="I51" i="45"/>
  <c r="I51" i="49"/>
  <c r="I127" i="47"/>
  <c r="I127" i="49"/>
  <c r="I127" i="45"/>
  <c r="I166" i="49"/>
  <c r="I166" i="47"/>
  <c r="I166" i="45"/>
  <c r="I187" i="47"/>
  <c r="I187" i="49"/>
  <c r="I307" i="47"/>
  <c r="I307" i="49"/>
  <c r="I408" i="47"/>
  <c r="I408" i="49"/>
  <c r="I408" i="45"/>
  <c r="I97" i="49"/>
  <c r="I97" i="5"/>
  <c r="I97" i="45"/>
  <c r="I277" i="49"/>
  <c r="I277" i="47"/>
  <c r="I277" i="5"/>
  <c r="H446" i="5"/>
  <c r="H307" i="5"/>
  <c r="H289" i="5"/>
  <c r="I180" i="5"/>
  <c r="I124" i="5"/>
  <c r="L54" i="45"/>
  <c r="L79" i="45"/>
  <c r="L105" i="45"/>
  <c r="I464" i="49"/>
  <c r="H451" i="47"/>
  <c r="L451" i="47" s="1"/>
  <c r="I12" i="47"/>
  <c r="I12" i="45"/>
  <c r="I48" i="47"/>
  <c r="I48" i="49"/>
  <c r="I60" i="49"/>
  <c r="I60" i="47"/>
  <c r="I60" i="45"/>
  <c r="I128" i="49"/>
  <c r="I128" i="5"/>
  <c r="I158" i="47"/>
  <c r="I158" i="45"/>
  <c r="I158" i="5"/>
  <c r="I170" i="49"/>
  <c r="I170" i="47"/>
  <c r="I170" i="5"/>
  <c r="I178" i="49"/>
  <c r="I178" i="5"/>
  <c r="I178" i="45"/>
  <c r="I188" i="49"/>
  <c r="I188" i="47"/>
  <c r="I188" i="5"/>
  <c r="I191" i="47"/>
  <c r="I191" i="49"/>
  <c r="I191" i="5"/>
  <c r="I293" i="47"/>
  <c r="I293" i="49"/>
  <c r="I293" i="45"/>
  <c r="I296" i="47"/>
  <c r="I296" i="45"/>
  <c r="I305" i="47"/>
  <c r="I305" i="49"/>
  <c r="I305" i="45"/>
  <c r="I334" i="47"/>
  <c r="I334" i="45"/>
  <c r="I334" i="49"/>
  <c r="I436" i="47"/>
  <c r="I436" i="45"/>
  <c r="I465" i="47"/>
  <c r="I465" i="45"/>
  <c r="I465" i="49"/>
  <c r="I77" i="47"/>
  <c r="I77" i="49"/>
  <c r="I98" i="47"/>
  <c r="I98" i="49"/>
  <c r="I98" i="45"/>
  <c r="H112" i="47"/>
  <c r="L112" i="47" s="1"/>
  <c r="L112" i="45"/>
  <c r="H112" i="5"/>
  <c r="H112" i="49"/>
  <c r="L112" i="49" s="1"/>
  <c r="I272" i="49"/>
  <c r="I272" i="47"/>
  <c r="I272" i="45"/>
  <c r="I238" i="5"/>
  <c r="I68" i="5"/>
  <c r="L109" i="45"/>
  <c r="I226" i="49"/>
  <c r="I13" i="47"/>
  <c r="I13" i="49"/>
  <c r="I13" i="5"/>
  <c r="I13" i="45"/>
  <c r="I16" i="47"/>
  <c r="I16" i="49"/>
  <c r="I16" i="5"/>
  <c r="I19" i="47"/>
  <c r="I19" i="49"/>
  <c r="I19" i="5"/>
  <c r="I19" i="45"/>
  <c r="I29" i="47"/>
  <c r="I29" i="5"/>
  <c r="I45" i="49"/>
  <c r="I45" i="5"/>
  <c r="I45" i="45"/>
  <c r="I49" i="47"/>
  <c r="I49" i="49"/>
  <c r="I49" i="5"/>
  <c r="I53" i="47"/>
  <c r="I53" i="5"/>
  <c r="I53" i="45"/>
  <c r="I58" i="5"/>
  <c r="I58" i="47"/>
  <c r="I58" i="45"/>
  <c r="I61" i="47"/>
  <c r="I61" i="49"/>
  <c r="I61" i="5"/>
  <c r="I120" i="47"/>
  <c r="I120" i="49"/>
  <c r="I120" i="45"/>
  <c r="I123" i="47"/>
  <c r="I123" i="45"/>
  <c r="I123" i="5"/>
  <c r="I126" i="47"/>
  <c r="I126" i="49"/>
  <c r="I126" i="45"/>
  <c r="I129" i="49"/>
  <c r="I129" i="47"/>
  <c r="I129" i="45"/>
  <c r="I129" i="5"/>
  <c r="I132" i="47"/>
  <c r="I132" i="49"/>
  <c r="I132" i="45"/>
  <c r="I135" i="49"/>
  <c r="I135" i="45"/>
  <c r="I135" i="47"/>
  <c r="I135" i="5"/>
  <c r="I138" i="47"/>
  <c r="I138" i="49"/>
  <c r="I138" i="45"/>
  <c r="I155" i="47"/>
  <c r="I155" i="45"/>
  <c r="I155" i="49"/>
  <c r="I155" i="5"/>
  <c r="I159" i="47"/>
  <c r="I159" i="49"/>
  <c r="I159" i="45"/>
  <c r="I165" i="45"/>
  <c r="I165" i="5"/>
  <c r="I165" i="47"/>
  <c r="I168" i="47"/>
  <c r="I168" i="49"/>
  <c r="I168" i="45"/>
  <c r="I172" i="47"/>
  <c r="I172" i="45"/>
  <c r="I172" i="5"/>
  <c r="I172" i="49"/>
  <c r="I176" i="47"/>
  <c r="I176" i="49"/>
  <c r="I176" i="45"/>
  <c r="I179" i="49"/>
  <c r="I179" i="47"/>
  <c r="I179" i="45"/>
  <c r="I179" i="5"/>
  <c r="I183" i="47"/>
  <c r="I183" i="49"/>
  <c r="I183" i="45"/>
  <c r="I186" i="45"/>
  <c r="I186" i="5"/>
  <c r="I189" i="47"/>
  <c r="I189" i="45"/>
  <c r="I189" i="49"/>
  <c r="I192" i="49"/>
  <c r="I192" i="47"/>
  <c r="I192" i="5"/>
  <c r="I192" i="45"/>
  <c r="I285" i="47"/>
  <c r="I285" i="49"/>
  <c r="I285" i="45"/>
  <c r="I288" i="47"/>
  <c r="I288" i="49"/>
  <c r="I288" i="45"/>
  <c r="I291" i="49"/>
  <c r="I294" i="47"/>
  <c r="I294" i="49"/>
  <c r="I297" i="47"/>
  <c r="I297" i="45"/>
  <c r="I297" i="49"/>
  <c r="I300" i="47"/>
  <c r="I300" i="49"/>
  <c r="I300" i="45"/>
  <c r="I303" i="49"/>
  <c r="I303" i="47"/>
  <c r="I306" i="45"/>
  <c r="I306" i="49"/>
  <c r="I309" i="47"/>
  <c r="I309" i="45"/>
  <c r="I324" i="47"/>
  <c r="I324" i="49"/>
  <c r="I324" i="45"/>
  <c r="I327" i="49"/>
  <c r="I327" i="47"/>
  <c r="I327" i="45"/>
  <c r="I335" i="47"/>
  <c r="I335" i="49"/>
  <c r="I335" i="45"/>
  <c r="I344" i="49"/>
  <c r="I344" i="45"/>
  <c r="I344" i="47"/>
  <c r="I383" i="47"/>
  <c r="I383" i="49"/>
  <c r="I383" i="45"/>
  <c r="I434" i="47"/>
  <c r="I434" i="45"/>
  <c r="I434" i="49"/>
  <c r="I437" i="47"/>
  <c r="I437" i="49"/>
  <c r="I437" i="45"/>
  <c r="I450" i="45"/>
  <c r="I450" i="47"/>
  <c r="I460" i="47"/>
  <c r="I460" i="49"/>
  <c r="I460" i="45"/>
  <c r="I463" i="47"/>
  <c r="I463" i="45"/>
  <c r="I463" i="49"/>
  <c r="I467" i="47"/>
  <c r="I467" i="49"/>
  <c r="I467" i="45"/>
  <c r="I64" i="49"/>
  <c r="I64" i="47"/>
  <c r="I64" i="5"/>
  <c r="I64" i="45"/>
  <c r="I67" i="47"/>
  <c r="I67" i="49"/>
  <c r="I67" i="5"/>
  <c r="I72" i="49"/>
  <c r="I72" i="5"/>
  <c r="I72" i="47"/>
  <c r="I72" i="45"/>
  <c r="M72" i="45" s="1"/>
  <c r="I75" i="47"/>
  <c r="I75" i="5"/>
  <c r="I78" i="49"/>
  <c r="I78" i="47"/>
  <c r="I78" i="5"/>
  <c r="I78" i="45"/>
  <c r="I87" i="47"/>
  <c r="I87" i="49"/>
  <c r="M87" i="49" s="1"/>
  <c r="I87" i="5"/>
  <c r="I96" i="49"/>
  <c r="I96" i="47"/>
  <c r="I96" i="5"/>
  <c r="I96" i="45"/>
  <c r="I99" i="47"/>
  <c r="I99" i="5"/>
  <c r="H104" i="49"/>
  <c r="L104" i="49" s="1"/>
  <c r="H104" i="47"/>
  <c r="L104" i="47" s="1"/>
  <c r="L104" i="45"/>
  <c r="H107" i="49"/>
  <c r="L107" i="49" s="1"/>
  <c r="H107" i="47"/>
  <c r="L107" i="47" s="1"/>
  <c r="L107" i="45"/>
  <c r="H107" i="5"/>
  <c r="H110" i="49"/>
  <c r="L110" i="49" s="1"/>
  <c r="H110" i="47"/>
  <c r="L110" i="47" s="1"/>
  <c r="L110" i="45"/>
  <c r="L113" i="45"/>
  <c r="H113" i="47"/>
  <c r="L113" i="47" s="1"/>
  <c r="H113" i="5"/>
  <c r="H116" i="49"/>
  <c r="L116" i="49" s="1"/>
  <c r="L116" i="45"/>
  <c r="H116" i="47"/>
  <c r="L116" i="47" s="1"/>
  <c r="H119" i="49"/>
  <c r="L119" i="49" s="1"/>
  <c r="L119" i="45"/>
  <c r="H119" i="5"/>
  <c r="I273" i="49"/>
  <c r="I273" i="47"/>
  <c r="I273" i="45"/>
  <c r="I273" i="5"/>
  <c r="I276" i="47"/>
  <c r="I276" i="49"/>
  <c r="I276" i="5"/>
  <c r="I276" i="45"/>
  <c r="I279" i="49"/>
  <c r="I279" i="47"/>
  <c r="I279" i="5"/>
  <c r="I282" i="47"/>
  <c r="I282" i="49"/>
  <c r="I282" i="5"/>
  <c r="H463" i="5"/>
  <c r="H450" i="5"/>
  <c r="H434" i="5"/>
  <c r="H344" i="5"/>
  <c r="H327" i="5"/>
  <c r="H309" i="5"/>
  <c r="H303" i="5"/>
  <c r="H297" i="5"/>
  <c r="H291" i="5"/>
  <c r="H285" i="5"/>
  <c r="I275" i="5"/>
  <c r="I263" i="5"/>
  <c r="I250" i="5"/>
  <c r="I233" i="5"/>
  <c r="I221" i="5"/>
  <c r="I197" i="5"/>
  <c r="I184" i="5"/>
  <c r="I169" i="5"/>
  <c r="I139" i="5"/>
  <c r="I127" i="5"/>
  <c r="I115" i="5"/>
  <c r="I102" i="5"/>
  <c r="I77" i="5"/>
  <c r="I63" i="5"/>
  <c r="I52" i="5"/>
  <c r="I18" i="5"/>
  <c r="L16" i="45"/>
  <c r="L49" i="45"/>
  <c r="L62" i="45"/>
  <c r="L76" i="45"/>
  <c r="L101" i="45"/>
  <c r="L117" i="45"/>
  <c r="L155" i="45"/>
  <c r="L186" i="45"/>
  <c r="L224" i="45"/>
  <c r="L253" i="45"/>
  <c r="L278" i="45"/>
  <c r="L302" i="45"/>
  <c r="L434" i="45"/>
  <c r="I18" i="49"/>
  <c r="I66" i="49"/>
  <c r="H124" i="49"/>
  <c r="L124" i="49" s="1"/>
  <c r="I186" i="49"/>
  <c r="H242" i="49"/>
  <c r="L242" i="49" s="1"/>
  <c r="H287" i="49"/>
  <c r="L287" i="49" s="1"/>
  <c r="I436" i="49"/>
  <c r="H60" i="47"/>
  <c r="L60" i="47" s="1"/>
  <c r="I117" i="47"/>
  <c r="H179" i="47"/>
  <c r="L179" i="47" s="1"/>
  <c r="I235" i="47"/>
  <c r="H283" i="47"/>
  <c r="L283" i="47" s="1"/>
  <c r="H364" i="47"/>
  <c r="L364" i="47" s="1"/>
  <c r="AO16" i="49"/>
  <c r="AL279" i="49"/>
  <c r="AM279" i="49"/>
  <c r="AN279" i="49"/>
  <c r="AO279" i="49"/>
  <c r="AP279" i="49"/>
  <c r="AQ279" i="49"/>
  <c r="AR279" i="49"/>
  <c r="AS279" i="49"/>
  <c r="AT279" i="49"/>
  <c r="AU279" i="49"/>
  <c r="AV279" i="49"/>
  <c r="AW279" i="49"/>
  <c r="AX279" i="49"/>
  <c r="AY279" i="49"/>
  <c r="AZ279" i="49"/>
  <c r="BA279" i="49"/>
  <c r="BB279" i="49"/>
  <c r="BC279" i="49"/>
  <c r="BD279" i="49"/>
  <c r="BE279" i="49"/>
  <c r="BF279" i="49"/>
  <c r="BG279" i="49"/>
  <c r="BH279" i="49"/>
  <c r="BI279" i="49"/>
  <c r="BJ279" i="49"/>
  <c r="BK279" i="49"/>
  <c r="BL279" i="49"/>
  <c r="BM279" i="49"/>
  <c r="BN279" i="49"/>
  <c r="BO279" i="49"/>
  <c r="BP279" i="49"/>
  <c r="AL280" i="49"/>
  <c r="AM280" i="49"/>
  <c r="AN280" i="49"/>
  <c r="AO280" i="49"/>
  <c r="AP280" i="49"/>
  <c r="AQ280" i="49"/>
  <c r="AR280" i="49"/>
  <c r="AS280" i="49"/>
  <c r="AT280" i="49"/>
  <c r="AU280" i="49"/>
  <c r="AV280" i="49"/>
  <c r="AW280" i="49"/>
  <c r="AX280" i="49"/>
  <c r="AY280" i="49"/>
  <c r="AZ280" i="49"/>
  <c r="BA280" i="49"/>
  <c r="BB280" i="49"/>
  <c r="BC280" i="49"/>
  <c r="BD280" i="49"/>
  <c r="BE280" i="49"/>
  <c r="BF280" i="49"/>
  <c r="BG280" i="49"/>
  <c r="BH280" i="49"/>
  <c r="BI280" i="49"/>
  <c r="BJ280" i="49"/>
  <c r="BK280" i="49"/>
  <c r="BL280" i="49"/>
  <c r="BM280" i="49"/>
  <c r="BN280" i="49"/>
  <c r="BO280" i="49"/>
  <c r="BP280" i="49"/>
  <c r="AL281" i="49"/>
  <c r="AM281" i="49"/>
  <c r="AN281" i="49"/>
  <c r="AO281" i="49"/>
  <c r="AP281" i="49"/>
  <c r="AQ281" i="49"/>
  <c r="AR281" i="49"/>
  <c r="AS281" i="49"/>
  <c r="AT281" i="49"/>
  <c r="AU281" i="49"/>
  <c r="AV281" i="49"/>
  <c r="AW281" i="49"/>
  <c r="AX281" i="49"/>
  <c r="AY281" i="49"/>
  <c r="AZ281" i="49"/>
  <c r="BA281" i="49"/>
  <c r="BB281" i="49"/>
  <c r="BC281" i="49"/>
  <c r="BD281" i="49"/>
  <c r="BE281" i="49"/>
  <c r="BF281" i="49"/>
  <c r="BG281" i="49"/>
  <c r="BH281" i="49"/>
  <c r="BI281" i="49"/>
  <c r="BJ281" i="49"/>
  <c r="BK281" i="49"/>
  <c r="BL281" i="49"/>
  <c r="BM281" i="49"/>
  <c r="BN281" i="49"/>
  <c r="BO281" i="49"/>
  <c r="BP281" i="49"/>
  <c r="AL282" i="49"/>
  <c r="AM282" i="49"/>
  <c r="AN282" i="49"/>
  <c r="AO282" i="49"/>
  <c r="AP282" i="49"/>
  <c r="AQ282" i="49"/>
  <c r="AR282" i="49"/>
  <c r="AS282" i="49"/>
  <c r="AT282" i="49"/>
  <c r="AU282" i="49"/>
  <c r="AV282" i="49"/>
  <c r="AW282" i="49"/>
  <c r="AX282" i="49"/>
  <c r="AY282" i="49"/>
  <c r="AZ282" i="49"/>
  <c r="BA282" i="49"/>
  <c r="BB282" i="49"/>
  <c r="BC282" i="49"/>
  <c r="BD282" i="49"/>
  <c r="BE282" i="49"/>
  <c r="BF282" i="49"/>
  <c r="BG282" i="49"/>
  <c r="BH282" i="49"/>
  <c r="BI282" i="49"/>
  <c r="BJ282" i="49"/>
  <c r="BK282" i="49"/>
  <c r="BL282" i="49"/>
  <c r="BM282" i="49"/>
  <c r="BN282" i="49"/>
  <c r="BO282" i="49"/>
  <c r="BP282" i="49"/>
  <c r="AL283" i="49"/>
  <c r="AM283" i="49"/>
  <c r="AN283" i="49"/>
  <c r="AO283" i="49"/>
  <c r="AP283" i="49"/>
  <c r="AQ283" i="49"/>
  <c r="AR283" i="49"/>
  <c r="AS283" i="49"/>
  <c r="AT283" i="49"/>
  <c r="AU283" i="49"/>
  <c r="AV283" i="49"/>
  <c r="AW283" i="49"/>
  <c r="AX283" i="49"/>
  <c r="AY283" i="49"/>
  <c r="AZ283" i="49"/>
  <c r="BA283" i="49"/>
  <c r="BB283" i="49"/>
  <c r="BC283" i="49"/>
  <c r="BD283" i="49"/>
  <c r="BE283" i="49"/>
  <c r="BF283" i="49"/>
  <c r="BG283" i="49"/>
  <c r="BH283" i="49"/>
  <c r="BI283" i="49"/>
  <c r="BJ283" i="49"/>
  <c r="BK283" i="49"/>
  <c r="BL283" i="49"/>
  <c r="BM283" i="49"/>
  <c r="BN283" i="49"/>
  <c r="BO283" i="49"/>
  <c r="BP283" i="49"/>
  <c r="AL284" i="49"/>
  <c r="AM284" i="49"/>
  <c r="AN284" i="49"/>
  <c r="AO284" i="49"/>
  <c r="AP284" i="49"/>
  <c r="AQ284" i="49"/>
  <c r="AR284" i="49"/>
  <c r="AS284" i="49"/>
  <c r="AT284" i="49"/>
  <c r="AU284" i="49"/>
  <c r="AV284" i="49"/>
  <c r="AW284" i="49"/>
  <c r="AX284" i="49"/>
  <c r="AY284" i="49"/>
  <c r="AZ284" i="49"/>
  <c r="BA284" i="49"/>
  <c r="BB284" i="49"/>
  <c r="BC284" i="49"/>
  <c r="BD284" i="49"/>
  <c r="BE284" i="49"/>
  <c r="BF284" i="49"/>
  <c r="BG284" i="49"/>
  <c r="BH284" i="49"/>
  <c r="BI284" i="49"/>
  <c r="BJ284" i="49"/>
  <c r="BK284" i="49"/>
  <c r="BL284" i="49"/>
  <c r="BM284" i="49"/>
  <c r="BN284" i="49"/>
  <c r="BO284" i="49"/>
  <c r="BP284" i="49"/>
  <c r="AL285" i="49"/>
  <c r="AM285" i="49"/>
  <c r="AN285" i="49"/>
  <c r="AO285" i="49"/>
  <c r="AP285" i="49"/>
  <c r="AQ285" i="49"/>
  <c r="AR285" i="49"/>
  <c r="AS285" i="49"/>
  <c r="AT285" i="49"/>
  <c r="AU285" i="49"/>
  <c r="AV285" i="49"/>
  <c r="AW285" i="49"/>
  <c r="AX285" i="49"/>
  <c r="AY285" i="49"/>
  <c r="AZ285" i="49"/>
  <c r="BA285" i="49"/>
  <c r="BB285" i="49"/>
  <c r="BC285" i="49"/>
  <c r="BD285" i="49"/>
  <c r="BE285" i="49"/>
  <c r="BF285" i="49"/>
  <c r="BG285" i="49"/>
  <c r="BH285" i="49"/>
  <c r="BI285" i="49"/>
  <c r="BJ285" i="49"/>
  <c r="BK285" i="49"/>
  <c r="BL285" i="49"/>
  <c r="BM285" i="49"/>
  <c r="BN285" i="49"/>
  <c r="BO285" i="49"/>
  <c r="BP285" i="49"/>
  <c r="AL286" i="49"/>
  <c r="AM286" i="49"/>
  <c r="AN286" i="49"/>
  <c r="AO286" i="49"/>
  <c r="AP286" i="49"/>
  <c r="AQ286" i="49"/>
  <c r="AR286" i="49"/>
  <c r="AS286" i="49"/>
  <c r="AT286" i="49"/>
  <c r="AU286" i="49"/>
  <c r="AV286" i="49"/>
  <c r="AW286" i="49"/>
  <c r="AX286" i="49"/>
  <c r="AY286" i="49"/>
  <c r="AZ286" i="49"/>
  <c r="BA286" i="49"/>
  <c r="BB286" i="49"/>
  <c r="BC286" i="49"/>
  <c r="BD286" i="49"/>
  <c r="BE286" i="49"/>
  <c r="BF286" i="49"/>
  <c r="BG286" i="49"/>
  <c r="BH286" i="49"/>
  <c r="BI286" i="49"/>
  <c r="BJ286" i="49"/>
  <c r="BK286" i="49"/>
  <c r="BL286" i="49"/>
  <c r="BM286" i="49"/>
  <c r="BN286" i="49"/>
  <c r="BO286" i="49"/>
  <c r="BP286" i="49"/>
  <c r="AL287" i="49"/>
  <c r="AM287" i="49"/>
  <c r="AN287" i="49"/>
  <c r="AO287" i="49"/>
  <c r="AP287" i="49"/>
  <c r="AQ287" i="49"/>
  <c r="AR287" i="49"/>
  <c r="AS287" i="49"/>
  <c r="AT287" i="49"/>
  <c r="AU287" i="49"/>
  <c r="AV287" i="49"/>
  <c r="AW287" i="49"/>
  <c r="AX287" i="49"/>
  <c r="AY287" i="49"/>
  <c r="AZ287" i="49"/>
  <c r="BA287" i="49"/>
  <c r="BB287" i="49"/>
  <c r="BC287" i="49"/>
  <c r="BD287" i="49"/>
  <c r="BE287" i="49"/>
  <c r="BF287" i="49"/>
  <c r="BG287" i="49"/>
  <c r="BH287" i="49"/>
  <c r="BI287" i="49"/>
  <c r="BJ287" i="49"/>
  <c r="BK287" i="49"/>
  <c r="BL287" i="49"/>
  <c r="BM287" i="49"/>
  <c r="BN287" i="49"/>
  <c r="BO287" i="49"/>
  <c r="BP287" i="49"/>
  <c r="AL288" i="49"/>
  <c r="AM288" i="49"/>
  <c r="AN288" i="49"/>
  <c r="AO288" i="49"/>
  <c r="AP288" i="49"/>
  <c r="AQ288" i="49"/>
  <c r="AR288" i="49"/>
  <c r="AS288" i="49"/>
  <c r="AT288" i="49"/>
  <c r="AU288" i="49"/>
  <c r="AV288" i="49"/>
  <c r="AW288" i="49"/>
  <c r="AX288" i="49"/>
  <c r="AY288" i="49"/>
  <c r="AZ288" i="49"/>
  <c r="BA288" i="49"/>
  <c r="BB288" i="49"/>
  <c r="BC288" i="49"/>
  <c r="BD288" i="49"/>
  <c r="BE288" i="49"/>
  <c r="BF288" i="49"/>
  <c r="BG288" i="49"/>
  <c r="BH288" i="49"/>
  <c r="BI288" i="49"/>
  <c r="BJ288" i="49"/>
  <c r="BK288" i="49"/>
  <c r="BL288" i="49"/>
  <c r="BM288" i="49"/>
  <c r="BN288" i="49"/>
  <c r="BO288" i="49"/>
  <c r="BP288" i="49"/>
  <c r="AL289" i="49"/>
  <c r="AM289" i="49"/>
  <c r="AN289" i="49"/>
  <c r="AO289" i="49"/>
  <c r="AP289" i="49"/>
  <c r="AQ289" i="49"/>
  <c r="AR289" i="49"/>
  <c r="AS289" i="49"/>
  <c r="AT289" i="49"/>
  <c r="AU289" i="49"/>
  <c r="AV289" i="49"/>
  <c r="AW289" i="49"/>
  <c r="AX289" i="49"/>
  <c r="AY289" i="49"/>
  <c r="AZ289" i="49"/>
  <c r="BA289" i="49"/>
  <c r="BB289" i="49"/>
  <c r="BC289" i="49"/>
  <c r="BD289" i="49"/>
  <c r="BE289" i="49"/>
  <c r="BF289" i="49"/>
  <c r="BG289" i="49"/>
  <c r="BH289" i="49"/>
  <c r="BI289" i="49"/>
  <c r="BJ289" i="49"/>
  <c r="BK289" i="49"/>
  <c r="BL289" i="49"/>
  <c r="BM289" i="49"/>
  <c r="BN289" i="49"/>
  <c r="BO289" i="49"/>
  <c r="BP289" i="49"/>
  <c r="AL290" i="49"/>
  <c r="AM290" i="49"/>
  <c r="AN290" i="49"/>
  <c r="AO290" i="49"/>
  <c r="AP290" i="49"/>
  <c r="AQ290" i="49"/>
  <c r="AR290" i="49"/>
  <c r="AS290" i="49"/>
  <c r="AT290" i="49"/>
  <c r="AU290" i="49"/>
  <c r="AV290" i="49"/>
  <c r="AW290" i="49"/>
  <c r="AX290" i="49"/>
  <c r="AY290" i="49"/>
  <c r="AZ290" i="49"/>
  <c r="BA290" i="49"/>
  <c r="BB290" i="49"/>
  <c r="BC290" i="49"/>
  <c r="BD290" i="49"/>
  <c r="BE290" i="49"/>
  <c r="BF290" i="49"/>
  <c r="BG290" i="49"/>
  <c r="BH290" i="49"/>
  <c r="BI290" i="49"/>
  <c r="BJ290" i="49"/>
  <c r="BK290" i="49"/>
  <c r="BL290" i="49"/>
  <c r="BM290" i="49"/>
  <c r="BN290" i="49"/>
  <c r="BO290" i="49"/>
  <c r="BP290" i="49"/>
  <c r="AL291" i="49"/>
  <c r="AM291" i="49"/>
  <c r="AN291" i="49"/>
  <c r="AO291" i="49"/>
  <c r="AP291" i="49"/>
  <c r="AQ291" i="49"/>
  <c r="AR291" i="49"/>
  <c r="AS291" i="49"/>
  <c r="AT291" i="49"/>
  <c r="AU291" i="49"/>
  <c r="AV291" i="49"/>
  <c r="AW291" i="49"/>
  <c r="AX291" i="49"/>
  <c r="AY291" i="49"/>
  <c r="AZ291" i="49"/>
  <c r="BA291" i="49"/>
  <c r="BB291" i="49"/>
  <c r="BC291" i="49"/>
  <c r="BD291" i="49"/>
  <c r="BE291" i="49"/>
  <c r="BF291" i="49"/>
  <c r="BG291" i="49"/>
  <c r="BH291" i="49"/>
  <c r="BI291" i="49"/>
  <c r="BJ291" i="49"/>
  <c r="BK291" i="49"/>
  <c r="BL291" i="49"/>
  <c r="BM291" i="49"/>
  <c r="BN291" i="49"/>
  <c r="BO291" i="49"/>
  <c r="BP291" i="49"/>
  <c r="AL292" i="49"/>
  <c r="AM292" i="49"/>
  <c r="AN292" i="49"/>
  <c r="AO292" i="49"/>
  <c r="AP292" i="49"/>
  <c r="AQ292" i="49"/>
  <c r="AR292" i="49"/>
  <c r="AS292" i="49"/>
  <c r="AT292" i="49"/>
  <c r="AU292" i="49"/>
  <c r="AV292" i="49"/>
  <c r="AW292" i="49"/>
  <c r="AX292" i="49"/>
  <c r="AY292" i="49"/>
  <c r="AZ292" i="49"/>
  <c r="BA292" i="49"/>
  <c r="BB292" i="49"/>
  <c r="BC292" i="49"/>
  <c r="BD292" i="49"/>
  <c r="BE292" i="49"/>
  <c r="BF292" i="49"/>
  <c r="BG292" i="49"/>
  <c r="BH292" i="49"/>
  <c r="BI292" i="49"/>
  <c r="BJ292" i="49"/>
  <c r="BK292" i="49"/>
  <c r="BL292" i="49"/>
  <c r="BM292" i="49"/>
  <c r="BN292" i="49"/>
  <c r="BO292" i="49"/>
  <c r="BP292" i="49"/>
  <c r="AL293" i="49"/>
  <c r="AM293" i="49"/>
  <c r="AN293" i="49"/>
  <c r="AO293" i="49"/>
  <c r="AP293" i="49"/>
  <c r="AQ293" i="49"/>
  <c r="AR293" i="49"/>
  <c r="AS293" i="49"/>
  <c r="AT293" i="49"/>
  <c r="AU293" i="49"/>
  <c r="AV293" i="49"/>
  <c r="AW293" i="49"/>
  <c r="AX293" i="49"/>
  <c r="AY293" i="49"/>
  <c r="AZ293" i="49"/>
  <c r="BA293" i="49"/>
  <c r="BB293" i="49"/>
  <c r="BC293" i="49"/>
  <c r="BD293" i="49"/>
  <c r="BE293" i="49"/>
  <c r="BF293" i="49"/>
  <c r="BG293" i="49"/>
  <c r="BH293" i="49"/>
  <c r="BI293" i="49"/>
  <c r="BJ293" i="49"/>
  <c r="BK293" i="49"/>
  <c r="BL293" i="49"/>
  <c r="BM293" i="49"/>
  <c r="BN293" i="49"/>
  <c r="BO293" i="49"/>
  <c r="BP293" i="49"/>
  <c r="AL294" i="49"/>
  <c r="AM294" i="49"/>
  <c r="AN294" i="49"/>
  <c r="AO294" i="49"/>
  <c r="AP294" i="49"/>
  <c r="AQ294" i="49"/>
  <c r="AR294" i="49"/>
  <c r="AS294" i="49"/>
  <c r="AT294" i="49"/>
  <c r="AU294" i="49"/>
  <c r="AV294" i="49"/>
  <c r="AW294" i="49"/>
  <c r="AX294" i="49"/>
  <c r="AY294" i="49"/>
  <c r="AZ294" i="49"/>
  <c r="BA294" i="49"/>
  <c r="BB294" i="49"/>
  <c r="BC294" i="49"/>
  <c r="BD294" i="49"/>
  <c r="BE294" i="49"/>
  <c r="BF294" i="49"/>
  <c r="BG294" i="49"/>
  <c r="BH294" i="49"/>
  <c r="BI294" i="49"/>
  <c r="BJ294" i="49"/>
  <c r="BK294" i="49"/>
  <c r="BL294" i="49"/>
  <c r="BM294" i="49"/>
  <c r="BN294" i="49"/>
  <c r="BO294" i="49"/>
  <c r="BP294" i="49"/>
  <c r="AL295" i="49"/>
  <c r="AM295" i="49"/>
  <c r="AN295" i="49"/>
  <c r="AO295" i="49"/>
  <c r="AP295" i="49"/>
  <c r="AQ295" i="49"/>
  <c r="AR295" i="49"/>
  <c r="AS295" i="49"/>
  <c r="AT295" i="49"/>
  <c r="AU295" i="49"/>
  <c r="AV295" i="49"/>
  <c r="AW295" i="49"/>
  <c r="AX295" i="49"/>
  <c r="AY295" i="49"/>
  <c r="AZ295" i="49"/>
  <c r="BA295" i="49"/>
  <c r="BB295" i="49"/>
  <c r="BC295" i="49"/>
  <c r="BD295" i="49"/>
  <c r="BE295" i="49"/>
  <c r="BF295" i="49"/>
  <c r="BG295" i="49"/>
  <c r="BH295" i="49"/>
  <c r="BI295" i="49"/>
  <c r="BJ295" i="49"/>
  <c r="BK295" i="49"/>
  <c r="BL295" i="49"/>
  <c r="BM295" i="49"/>
  <c r="BN295" i="49"/>
  <c r="BO295" i="49"/>
  <c r="BP295" i="49"/>
  <c r="AL296" i="49"/>
  <c r="AM296" i="49"/>
  <c r="AN296" i="49"/>
  <c r="AO296" i="49"/>
  <c r="AP296" i="49"/>
  <c r="AQ296" i="49"/>
  <c r="AR296" i="49"/>
  <c r="AS296" i="49"/>
  <c r="AT296" i="49"/>
  <c r="AU296" i="49"/>
  <c r="AV296" i="49"/>
  <c r="AW296" i="49"/>
  <c r="AX296" i="49"/>
  <c r="AY296" i="49"/>
  <c r="AZ296" i="49"/>
  <c r="BA296" i="49"/>
  <c r="BB296" i="49"/>
  <c r="BC296" i="49"/>
  <c r="BD296" i="49"/>
  <c r="BE296" i="49"/>
  <c r="BF296" i="49"/>
  <c r="BG296" i="49"/>
  <c r="BH296" i="49"/>
  <c r="BI296" i="49"/>
  <c r="BJ296" i="49"/>
  <c r="BK296" i="49"/>
  <c r="BL296" i="49"/>
  <c r="BM296" i="49"/>
  <c r="BN296" i="49"/>
  <c r="BO296" i="49"/>
  <c r="BP296" i="49"/>
  <c r="AL279" i="47"/>
  <c r="AM279" i="47"/>
  <c r="AN279" i="47"/>
  <c r="AO279" i="47"/>
  <c r="AP279" i="47"/>
  <c r="AQ279" i="47"/>
  <c r="AR279" i="47"/>
  <c r="AS279" i="47"/>
  <c r="AT279" i="47"/>
  <c r="AU279" i="47"/>
  <c r="AV279" i="47"/>
  <c r="AW279" i="47"/>
  <c r="AX279" i="47"/>
  <c r="AY279" i="47"/>
  <c r="AZ279" i="47"/>
  <c r="BA279" i="47"/>
  <c r="BB279" i="47"/>
  <c r="BC279" i="47"/>
  <c r="BD279" i="47"/>
  <c r="BE279" i="47"/>
  <c r="BF279" i="47"/>
  <c r="BG279" i="47"/>
  <c r="BH279" i="47"/>
  <c r="BI279" i="47"/>
  <c r="BJ279" i="47"/>
  <c r="BK279" i="47"/>
  <c r="BL279" i="47"/>
  <c r="BM279" i="47"/>
  <c r="BN279" i="47"/>
  <c r="BO279" i="47"/>
  <c r="BP279" i="47"/>
  <c r="AL280" i="47"/>
  <c r="AM280" i="47"/>
  <c r="AN280" i="47"/>
  <c r="AO280" i="47"/>
  <c r="AP280" i="47"/>
  <c r="AQ280" i="47"/>
  <c r="AR280" i="47"/>
  <c r="AS280" i="47"/>
  <c r="AT280" i="47"/>
  <c r="AU280" i="47"/>
  <c r="AV280" i="47"/>
  <c r="AW280" i="47"/>
  <c r="AX280" i="47"/>
  <c r="AY280" i="47"/>
  <c r="AZ280" i="47"/>
  <c r="BA280" i="47"/>
  <c r="BB280" i="47"/>
  <c r="BC280" i="47"/>
  <c r="BD280" i="47"/>
  <c r="BE280" i="47"/>
  <c r="BF280" i="47"/>
  <c r="BG280" i="47"/>
  <c r="BH280" i="47"/>
  <c r="BI280" i="47"/>
  <c r="BJ280" i="47"/>
  <c r="BK280" i="47"/>
  <c r="BL280" i="47"/>
  <c r="BM280" i="47"/>
  <c r="BN280" i="47"/>
  <c r="BO280" i="47"/>
  <c r="BP280" i="47"/>
  <c r="AL281" i="47"/>
  <c r="AM281" i="47"/>
  <c r="AN281" i="47"/>
  <c r="AO281" i="47"/>
  <c r="AP281" i="47"/>
  <c r="AQ281" i="47"/>
  <c r="AR281" i="47"/>
  <c r="AS281" i="47"/>
  <c r="AT281" i="47"/>
  <c r="AU281" i="47"/>
  <c r="AV281" i="47"/>
  <c r="AW281" i="47"/>
  <c r="AX281" i="47"/>
  <c r="AY281" i="47"/>
  <c r="AZ281" i="47"/>
  <c r="BA281" i="47"/>
  <c r="BB281" i="47"/>
  <c r="BC281" i="47"/>
  <c r="BD281" i="47"/>
  <c r="BE281" i="47"/>
  <c r="BF281" i="47"/>
  <c r="BG281" i="47"/>
  <c r="BH281" i="47"/>
  <c r="BI281" i="47"/>
  <c r="BJ281" i="47"/>
  <c r="BK281" i="47"/>
  <c r="BL281" i="47"/>
  <c r="BM281" i="47"/>
  <c r="BN281" i="47"/>
  <c r="BO281" i="47"/>
  <c r="BP281" i="47"/>
  <c r="AL282" i="47"/>
  <c r="AM282" i="47"/>
  <c r="AN282" i="47"/>
  <c r="AO282" i="47"/>
  <c r="AP282" i="47"/>
  <c r="AQ282" i="47"/>
  <c r="AR282" i="47"/>
  <c r="AS282" i="47"/>
  <c r="AT282" i="47"/>
  <c r="AU282" i="47"/>
  <c r="AV282" i="47"/>
  <c r="AW282" i="47"/>
  <c r="AX282" i="47"/>
  <c r="AY282" i="47"/>
  <c r="AZ282" i="47"/>
  <c r="BA282" i="47"/>
  <c r="BB282" i="47"/>
  <c r="BC282" i="47"/>
  <c r="BD282" i="47"/>
  <c r="BE282" i="47"/>
  <c r="BF282" i="47"/>
  <c r="BG282" i="47"/>
  <c r="BH282" i="47"/>
  <c r="BI282" i="47"/>
  <c r="BJ282" i="47"/>
  <c r="BK282" i="47"/>
  <c r="BL282" i="47"/>
  <c r="BM282" i="47"/>
  <c r="BN282" i="47"/>
  <c r="BO282" i="47"/>
  <c r="BP282" i="47"/>
  <c r="AL283" i="47"/>
  <c r="AM283" i="47"/>
  <c r="AN283" i="47"/>
  <c r="AO283" i="47"/>
  <c r="AP283" i="47"/>
  <c r="AQ283" i="47"/>
  <c r="AR283" i="47"/>
  <c r="AS283" i="47"/>
  <c r="AT283" i="47"/>
  <c r="AU283" i="47"/>
  <c r="AV283" i="47"/>
  <c r="AW283" i="47"/>
  <c r="AX283" i="47"/>
  <c r="AY283" i="47"/>
  <c r="AZ283" i="47"/>
  <c r="BA283" i="47"/>
  <c r="BB283" i="47"/>
  <c r="BC283" i="47"/>
  <c r="BD283" i="47"/>
  <c r="BE283" i="47"/>
  <c r="BF283" i="47"/>
  <c r="BG283" i="47"/>
  <c r="BH283" i="47"/>
  <c r="BI283" i="47"/>
  <c r="BJ283" i="47"/>
  <c r="BK283" i="47"/>
  <c r="BL283" i="47"/>
  <c r="BM283" i="47"/>
  <c r="BN283" i="47"/>
  <c r="BO283" i="47"/>
  <c r="BP283" i="47"/>
  <c r="AL284" i="47"/>
  <c r="AM284" i="47"/>
  <c r="AN284" i="47"/>
  <c r="AO284" i="47"/>
  <c r="AP284" i="47"/>
  <c r="AQ284" i="47"/>
  <c r="AR284" i="47"/>
  <c r="AS284" i="47"/>
  <c r="AT284" i="47"/>
  <c r="AU284" i="47"/>
  <c r="AV284" i="47"/>
  <c r="AW284" i="47"/>
  <c r="AX284" i="47"/>
  <c r="AY284" i="47"/>
  <c r="AZ284" i="47"/>
  <c r="BA284" i="47"/>
  <c r="BB284" i="47"/>
  <c r="BC284" i="47"/>
  <c r="BD284" i="47"/>
  <c r="BE284" i="47"/>
  <c r="BF284" i="47"/>
  <c r="BG284" i="47"/>
  <c r="BH284" i="47"/>
  <c r="BI284" i="47"/>
  <c r="BJ284" i="47"/>
  <c r="BK284" i="47"/>
  <c r="BL284" i="47"/>
  <c r="BM284" i="47"/>
  <c r="BN284" i="47"/>
  <c r="BO284" i="47"/>
  <c r="BP284" i="47"/>
  <c r="AL285" i="47"/>
  <c r="AM285" i="47"/>
  <c r="AN285" i="47"/>
  <c r="AO285" i="47"/>
  <c r="AP285" i="47"/>
  <c r="AQ285" i="47"/>
  <c r="AR285" i="47"/>
  <c r="AS285" i="47"/>
  <c r="AT285" i="47"/>
  <c r="AU285" i="47"/>
  <c r="AV285" i="47"/>
  <c r="AW285" i="47"/>
  <c r="AX285" i="47"/>
  <c r="AY285" i="47"/>
  <c r="AZ285" i="47"/>
  <c r="BA285" i="47"/>
  <c r="BB285" i="47"/>
  <c r="BC285" i="47"/>
  <c r="BD285" i="47"/>
  <c r="BE285" i="47"/>
  <c r="BF285" i="47"/>
  <c r="BG285" i="47"/>
  <c r="BH285" i="47"/>
  <c r="BI285" i="47"/>
  <c r="BJ285" i="47"/>
  <c r="BK285" i="47"/>
  <c r="BL285" i="47"/>
  <c r="BM285" i="47"/>
  <c r="BN285" i="47"/>
  <c r="BO285" i="47"/>
  <c r="BP285" i="47"/>
  <c r="AL286" i="47"/>
  <c r="AM286" i="47"/>
  <c r="AN286" i="47"/>
  <c r="AO286" i="47"/>
  <c r="AP286" i="47"/>
  <c r="AQ286" i="47"/>
  <c r="AR286" i="47"/>
  <c r="AS286" i="47"/>
  <c r="AT286" i="47"/>
  <c r="AU286" i="47"/>
  <c r="AV286" i="47"/>
  <c r="AW286" i="47"/>
  <c r="AX286" i="47"/>
  <c r="AY286" i="47"/>
  <c r="AZ286" i="47"/>
  <c r="BA286" i="47"/>
  <c r="BB286" i="47"/>
  <c r="BC286" i="47"/>
  <c r="BD286" i="47"/>
  <c r="BE286" i="47"/>
  <c r="BF286" i="47"/>
  <c r="BG286" i="47"/>
  <c r="BH286" i="47"/>
  <c r="BI286" i="47"/>
  <c r="BJ286" i="47"/>
  <c r="BK286" i="47"/>
  <c r="BL286" i="47"/>
  <c r="BM286" i="47"/>
  <c r="BN286" i="47"/>
  <c r="BO286" i="47"/>
  <c r="BP286" i="47"/>
  <c r="AL287" i="47"/>
  <c r="AM287" i="47"/>
  <c r="AN287" i="47"/>
  <c r="AO287" i="47"/>
  <c r="AP287" i="47"/>
  <c r="AQ287" i="47"/>
  <c r="AR287" i="47"/>
  <c r="AS287" i="47"/>
  <c r="AT287" i="47"/>
  <c r="AU287" i="47"/>
  <c r="AV287" i="47"/>
  <c r="AW287" i="47"/>
  <c r="AX287" i="47"/>
  <c r="AY287" i="47"/>
  <c r="AZ287" i="47"/>
  <c r="BA287" i="47"/>
  <c r="BB287" i="47"/>
  <c r="BC287" i="47"/>
  <c r="BD287" i="47"/>
  <c r="BE287" i="47"/>
  <c r="BF287" i="47"/>
  <c r="BG287" i="47"/>
  <c r="BH287" i="47"/>
  <c r="BI287" i="47"/>
  <c r="BJ287" i="47"/>
  <c r="BK287" i="47"/>
  <c r="BL287" i="47"/>
  <c r="BM287" i="47"/>
  <c r="BN287" i="47"/>
  <c r="BO287" i="47"/>
  <c r="BP287" i="47"/>
  <c r="AL288" i="47"/>
  <c r="AM288" i="47"/>
  <c r="AN288" i="47"/>
  <c r="AO288" i="47"/>
  <c r="AP288" i="47"/>
  <c r="AQ288" i="47"/>
  <c r="AR288" i="47"/>
  <c r="AS288" i="47"/>
  <c r="AT288" i="47"/>
  <c r="AU288" i="47"/>
  <c r="AV288" i="47"/>
  <c r="AW288" i="47"/>
  <c r="AX288" i="47"/>
  <c r="AY288" i="47"/>
  <c r="AZ288" i="47"/>
  <c r="BA288" i="47"/>
  <c r="BB288" i="47"/>
  <c r="BC288" i="47"/>
  <c r="BD288" i="47"/>
  <c r="BE288" i="47"/>
  <c r="BF288" i="47"/>
  <c r="BG288" i="47"/>
  <c r="BH288" i="47"/>
  <c r="BI288" i="47"/>
  <c r="BJ288" i="47"/>
  <c r="BK288" i="47"/>
  <c r="BL288" i="47"/>
  <c r="BM288" i="47"/>
  <c r="BN288" i="47"/>
  <c r="BO288" i="47"/>
  <c r="BP288" i="47"/>
  <c r="AL289" i="47"/>
  <c r="AM289" i="47"/>
  <c r="AN289" i="47"/>
  <c r="AO289" i="47"/>
  <c r="AP289" i="47"/>
  <c r="AQ289" i="47"/>
  <c r="AR289" i="47"/>
  <c r="AS289" i="47"/>
  <c r="AT289" i="47"/>
  <c r="AU289" i="47"/>
  <c r="AV289" i="47"/>
  <c r="AW289" i="47"/>
  <c r="AX289" i="47"/>
  <c r="AY289" i="47"/>
  <c r="AZ289" i="47"/>
  <c r="BA289" i="47"/>
  <c r="BB289" i="47"/>
  <c r="BC289" i="47"/>
  <c r="BD289" i="47"/>
  <c r="BE289" i="47"/>
  <c r="BF289" i="47"/>
  <c r="BG289" i="47"/>
  <c r="BH289" i="47"/>
  <c r="BI289" i="47"/>
  <c r="BJ289" i="47"/>
  <c r="BK289" i="47"/>
  <c r="BL289" i="47"/>
  <c r="BM289" i="47"/>
  <c r="BN289" i="47"/>
  <c r="BO289" i="47"/>
  <c r="BP289" i="47"/>
  <c r="AL290" i="47"/>
  <c r="AM290" i="47"/>
  <c r="AN290" i="47"/>
  <c r="AO290" i="47"/>
  <c r="AP290" i="47"/>
  <c r="AQ290" i="47"/>
  <c r="AR290" i="47"/>
  <c r="AS290" i="47"/>
  <c r="AT290" i="47"/>
  <c r="AU290" i="47"/>
  <c r="AV290" i="47"/>
  <c r="AW290" i="47"/>
  <c r="AX290" i="47"/>
  <c r="AY290" i="47"/>
  <c r="AZ290" i="47"/>
  <c r="BA290" i="47"/>
  <c r="BB290" i="47"/>
  <c r="BC290" i="47"/>
  <c r="BD290" i="47"/>
  <c r="BE290" i="47"/>
  <c r="BF290" i="47"/>
  <c r="BG290" i="47"/>
  <c r="BH290" i="47"/>
  <c r="BI290" i="47"/>
  <c r="BJ290" i="47"/>
  <c r="BK290" i="47"/>
  <c r="BL290" i="47"/>
  <c r="BM290" i="47"/>
  <c r="BN290" i="47"/>
  <c r="BO290" i="47"/>
  <c r="BP290" i="47"/>
  <c r="AL291" i="47"/>
  <c r="AM291" i="47"/>
  <c r="AN291" i="47"/>
  <c r="AO291" i="47"/>
  <c r="AP291" i="47"/>
  <c r="AQ291" i="47"/>
  <c r="AR291" i="47"/>
  <c r="AS291" i="47"/>
  <c r="AT291" i="47"/>
  <c r="AU291" i="47"/>
  <c r="AV291" i="47"/>
  <c r="AW291" i="47"/>
  <c r="AX291" i="47"/>
  <c r="AY291" i="47"/>
  <c r="AZ291" i="47"/>
  <c r="BA291" i="47"/>
  <c r="BB291" i="47"/>
  <c r="BC291" i="47"/>
  <c r="BD291" i="47"/>
  <c r="BE291" i="47"/>
  <c r="BF291" i="47"/>
  <c r="BG291" i="47"/>
  <c r="BH291" i="47"/>
  <c r="BI291" i="47"/>
  <c r="BJ291" i="47"/>
  <c r="BK291" i="47"/>
  <c r="BL291" i="47"/>
  <c r="BM291" i="47"/>
  <c r="BN291" i="47"/>
  <c r="BO291" i="47"/>
  <c r="BP291" i="47"/>
  <c r="AL292" i="47"/>
  <c r="AM292" i="47"/>
  <c r="AN292" i="47"/>
  <c r="AO292" i="47"/>
  <c r="AP292" i="47"/>
  <c r="AQ292" i="47"/>
  <c r="AR292" i="47"/>
  <c r="AS292" i="47"/>
  <c r="AT292" i="47"/>
  <c r="AU292" i="47"/>
  <c r="AV292" i="47"/>
  <c r="AW292" i="47"/>
  <c r="AX292" i="47"/>
  <c r="AY292" i="47"/>
  <c r="AZ292" i="47"/>
  <c r="BA292" i="47"/>
  <c r="BB292" i="47"/>
  <c r="BC292" i="47"/>
  <c r="BD292" i="47"/>
  <c r="BE292" i="47"/>
  <c r="BF292" i="47"/>
  <c r="BG292" i="47"/>
  <c r="BH292" i="47"/>
  <c r="BI292" i="47"/>
  <c r="BJ292" i="47"/>
  <c r="BK292" i="47"/>
  <c r="BL292" i="47"/>
  <c r="BM292" i="47"/>
  <c r="BN292" i="47"/>
  <c r="BO292" i="47"/>
  <c r="BP292" i="47"/>
  <c r="AL293" i="47"/>
  <c r="AM293" i="47"/>
  <c r="AN293" i="47"/>
  <c r="AO293" i="47"/>
  <c r="AP293" i="47"/>
  <c r="AQ293" i="47"/>
  <c r="AR293" i="47"/>
  <c r="AS293" i="47"/>
  <c r="AT293" i="47"/>
  <c r="AU293" i="47"/>
  <c r="AV293" i="47"/>
  <c r="AW293" i="47"/>
  <c r="AX293" i="47"/>
  <c r="AY293" i="47"/>
  <c r="AZ293" i="47"/>
  <c r="BA293" i="47"/>
  <c r="BB293" i="47"/>
  <c r="BC293" i="47"/>
  <c r="BD293" i="47"/>
  <c r="BE293" i="47"/>
  <c r="BF293" i="47"/>
  <c r="BG293" i="47"/>
  <c r="BH293" i="47"/>
  <c r="BI293" i="47"/>
  <c r="BJ293" i="47"/>
  <c r="BK293" i="47"/>
  <c r="BL293" i="47"/>
  <c r="BM293" i="47"/>
  <c r="BN293" i="47"/>
  <c r="BO293" i="47"/>
  <c r="BP293" i="47"/>
  <c r="AL294" i="47"/>
  <c r="AM294" i="47"/>
  <c r="AN294" i="47"/>
  <c r="AO294" i="47"/>
  <c r="AP294" i="47"/>
  <c r="AQ294" i="47"/>
  <c r="AR294" i="47"/>
  <c r="AS294" i="47"/>
  <c r="AT294" i="47"/>
  <c r="AU294" i="47"/>
  <c r="AV294" i="47"/>
  <c r="AW294" i="47"/>
  <c r="AX294" i="47"/>
  <c r="AY294" i="47"/>
  <c r="AZ294" i="47"/>
  <c r="BA294" i="47"/>
  <c r="BB294" i="47"/>
  <c r="BC294" i="47"/>
  <c r="BD294" i="47"/>
  <c r="BE294" i="47"/>
  <c r="BF294" i="47"/>
  <c r="BG294" i="47"/>
  <c r="BH294" i="47"/>
  <c r="BI294" i="47"/>
  <c r="BJ294" i="47"/>
  <c r="BK294" i="47"/>
  <c r="BL294" i="47"/>
  <c r="BM294" i="47"/>
  <c r="BN294" i="47"/>
  <c r="BO294" i="47"/>
  <c r="BP294" i="47"/>
  <c r="AL295" i="47"/>
  <c r="AM295" i="47"/>
  <c r="AN295" i="47"/>
  <c r="AO295" i="47"/>
  <c r="AP295" i="47"/>
  <c r="AQ295" i="47"/>
  <c r="AR295" i="47"/>
  <c r="AS295" i="47"/>
  <c r="AT295" i="47"/>
  <c r="AU295" i="47"/>
  <c r="AV295" i="47"/>
  <c r="AW295" i="47"/>
  <c r="AX295" i="47"/>
  <c r="AY295" i="47"/>
  <c r="AZ295" i="47"/>
  <c r="BA295" i="47"/>
  <c r="BB295" i="47"/>
  <c r="BC295" i="47"/>
  <c r="BD295" i="47"/>
  <c r="BE295" i="47"/>
  <c r="BF295" i="47"/>
  <c r="BG295" i="47"/>
  <c r="BH295" i="47"/>
  <c r="BI295" i="47"/>
  <c r="BJ295" i="47"/>
  <c r="BK295" i="47"/>
  <c r="BL295" i="47"/>
  <c r="BM295" i="47"/>
  <c r="BN295" i="47"/>
  <c r="BO295" i="47"/>
  <c r="BP295" i="47"/>
  <c r="AL296" i="47"/>
  <c r="AM296" i="47"/>
  <c r="AN296" i="47"/>
  <c r="AO296" i="47"/>
  <c r="AP296" i="47"/>
  <c r="AQ296" i="47"/>
  <c r="AR296" i="47"/>
  <c r="AS296" i="47"/>
  <c r="AT296" i="47"/>
  <c r="AU296" i="47"/>
  <c r="AV296" i="47"/>
  <c r="AW296" i="47"/>
  <c r="AX296" i="47"/>
  <c r="AY296" i="47"/>
  <c r="AZ296" i="47"/>
  <c r="BA296" i="47"/>
  <c r="BB296" i="47"/>
  <c r="BC296" i="47"/>
  <c r="BD296" i="47"/>
  <c r="BE296" i="47"/>
  <c r="BF296" i="47"/>
  <c r="BG296" i="47"/>
  <c r="BH296" i="47"/>
  <c r="BI296" i="47"/>
  <c r="BJ296" i="47"/>
  <c r="BK296" i="47"/>
  <c r="BL296" i="47"/>
  <c r="BM296" i="47"/>
  <c r="BN296" i="47"/>
  <c r="BO296" i="47"/>
  <c r="BP296" i="47"/>
  <c r="AL279" i="45"/>
  <c r="AM279" i="45"/>
  <c r="AN279" i="45"/>
  <c r="AO279" i="45"/>
  <c r="AP279" i="45"/>
  <c r="AQ279" i="45"/>
  <c r="AR279" i="45"/>
  <c r="AS279" i="45"/>
  <c r="AT279" i="45"/>
  <c r="AU279" i="45"/>
  <c r="AV279" i="45"/>
  <c r="AW279" i="45"/>
  <c r="AX279" i="45"/>
  <c r="AY279" i="45"/>
  <c r="AZ279" i="45"/>
  <c r="BA279" i="45"/>
  <c r="BB279" i="45"/>
  <c r="BC279" i="45"/>
  <c r="BD279" i="45"/>
  <c r="BE279" i="45"/>
  <c r="BF279" i="45"/>
  <c r="BG279" i="45"/>
  <c r="BH279" i="45"/>
  <c r="BI279" i="45"/>
  <c r="BJ279" i="45"/>
  <c r="BK279" i="45"/>
  <c r="BL279" i="45"/>
  <c r="BM279" i="45"/>
  <c r="BN279" i="45"/>
  <c r="BO279" i="45"/>
  <c r="BP279" i="45"/>
  <c r="AL280" i="45"/>
  <c r="AM280" i="45"/>
  <c r="AN280" i="45"/>
  <c r="AO280" i="45"/>
  <c r="AP280" i="45"/>
  <c r="AQ280" i="45"/>
  <c r="AR280" i="45"/>
  <c r="AS280" i="45"/>
  <c r="AT280" i="45"/>
  <c r="AU280" i="45"/>
  <c r="AV280" i="45"/>
  <c r="AW280" i="45"/>
  <c r="AX280" i="45"/>
  <c r="AY280" i="45"/>
  <c r="AZ280" i="45"/>
  <c r="BA280" i="45"/>
  <c r="BB280" i="45"/>
  <c r="BC280" i="45"/>
  <c r="BD280" i="45"/>
  <c r="BE280" i="45"/>
  <c r="BF280" i="45"/>
  <c r="BG280" i="45"/>
  <c r="BH280" i="45"/>
  <c r="BI280" i="45"/>
  <c r="BJ280" i="45"/>
  <c r="BK280" i="45"/>
  <c r="BL280" i="45"/>
  <c r="BM280" i="45"/>
  <c r="BN280" i="45"/>
  <c r="BO280" i="45"/>
  <c r="BP280" i="45"/>
  <c r="AL281" i="45"/>
  <c r="AM281" i="45"/>
  <c r="AN281" i="45"/>
  <c r="AO281" i="45"/>
  <c r="AP281" i="45"/>
  <c r="AQ281" i="45"/>
  <c r="AR281" i="45"/>
  <c r="AS281" i="45"/>
  <c r="AT281" i="45"/>
  <c r="AU281" i="45"/>
  <c r="AV281" i="45"/>
  <c r="AW281" i="45"/>
  <c r="AX281" i="45"/>
  <c r="AY281" i="45"/>
  <c r="AZ281" i="45"/>
  <c r="BA281" i="45"/>
  <c r="BB281" i="45"/>
  <c r="BC281" i="45"/>
  <c r="BD281" i="45"/>
  <c r="BE281" i="45"/>
  <c r="BF281" i="45"/>
  <c r="BG281" i="45"/>
  <c r="BH281" i="45"/>
  <c r="BI281" i="45"/>
  <c r="BJ281" i="45"/>
  <c r="BK281" i="45"/>
  <c r="BL281" i="45"/>
  <c r="BM281" i="45"/>
  <c r="BN281" i="45"/>
  <c r="BO281" i="45"/>
  <c r="BP281" i="45"/>
  <c r="AL282" i="45"/>
  <c r="AM282" i="45"/>
  <c r="AN282" i="45"/>
  <c r="AO282" i="45"/>
  <c r="AP282" i="45"/>
  <c r="AQ282" i="45"/>
  <c r="AR282" i="45"/>
  <c r="AS282" i="45"/>
  <c r="AT282" i="45"/>
  <c r="AU282" i="45"/>
  <c r="AV282" i="45"/>
  <c r="AW282" i="45"/>
  <c r="AX282" i="45"/>
  <c r="AY282" i="45"/>
  <c r="AZ282" i="45"/>
  <c r="BA282" i="45"/>
  <c r="BB282" i="45"/>
  <c r="BC282" i="45"/>
  <c r="BD282" i="45"/>
  <c r="BE282" i="45"/>
  <c r="BF282" i="45"/>
  <c r="BG282" i="45"/>
  <c r="BH282" i="45"/>
  <c r="BI282" i="45"/>
  <c r="BJ282" i="45"/>
  <c r="BK282" i="45"/>
  <c r="BL282" i="45"/>
  <c r="BM282" i="45"/>
  <c r="BN282" i="45"/>
  <c r="BO282" i="45"/>
  <c r="BP282" i="45"/>
  <c r="AL283" i="45"/>
  <c r="AM283" i="45"/>
  <c r="AN283" i="45"/>
  <c r="AO283" i="45"/>
  <c r="AP283" i="45"/>
  <c r="AQ283" i="45"/>
  <c r="AR283" i="45"/>
  <c r="AS283" i="45"/>
  <c r="AT283" i="45"/>
  <c r="AU283" i="45"/>
  <c r="AV283" i="45"/>
  <c r="AW283" i="45"/>
  <c r="AX283" i="45"/>
  <c r="AY283" i="45"/>
  <c r="AZ283" i="45"/>
  <c r="BA283" i="45"/>
  <c r="BB283" i="45"/>
  <c r="BC283" i="45"/>
  <c r="BD283" i="45"/>
  <c r="BE283" i="45"/>
  <c r="BF283" i="45"/>
  <c r="BG283" i="45"/>
  <c r="BH283" i="45"/>
  <c r="BI283" i="45"/>
  <c r="BJ283" i="45"/>
  <c r="BK283" i="45"/>
  <c r="BL283" i="45"/>
  <c r="BM283" i="45"/>
  <c r="BN283" i="45"/>
  <c r="BO283" i="45"/>
  <c r="BP283" i="45"/>
  <c r="AL284" i="45"/>
  <c r="AM284" i="45"/>
  <c r="AN284" i="45"/>
  <c r="AO284" i="45"/>
  <c r="AP284" i="45"/>
  <c r="AQ284" i="45"/>
  <c r="AR284" i="45"/>
  <c r="AS284" i="45"/>
  <c r="AT284" i="45"/>
  <c r="AU284" i="45"/>
  <c r="AV284" i="45"/>
  <c r="AW284" i="45"/>
  <c r="AX284" i="45"/>
  <c r="AY284" i="45"/>
  <c r="AZ284" i="45"/>
  <c r="BA284" i="45"/>
  <c r="BB284" i="45"/>
  <c r="BC284" i="45"/>
  <c r="BD284" i="45"/>
  <c r="BE284" i="45"/>
  <c r="BF284" i="45"/>
  <c r="BG284" i="45"/>
  <c r="BH284" i="45"/>
  <c r="BI284" i="45"/>
  <c r="BJ284" i="45"/>
  <c r="BK284" i="45"/>
  <c r="BL284" i="45"/>
  <c r="BM284" i="45"/>
  <c r="BN284" i="45"/>
  <c r="BO284" i="45"/>
  <c r="BP284" i="45"/>
  <c r="AL285" i="45"/>
  <c r="AM285" i="45"/>
  <c r="AN285" i="45"/>
  <c r="AO285" i="45"/>
  <c r="AP285" i="45"/>
  <c r="AQ285" i="45"/>
  <c r="AR285" i="45"/>
  <c r="AS285" i="45"/>
  <c r="AT285" i="45"/>
  <c r="AU285" i="45"/>
  <c r="AV285" i="45"/>
  <c r="AW285" i="45"/>
  <c r="AX285" i="45"/>
  <c r="AY285" i="45"/>
  <c r="AZ285" i="45"/>
  <c r="BA285" i="45"/>
  <c r="BB285" i="45"/>
  <c r="BC285" i="45"/>
  <c r="BD285" i="45"/>
  <c r="BE285" i="45"/>
  <c r="BF285" i="45"/>
  <c r="BG285" i="45"/>
  <c r="BH285" i="45"/>
  <c r="BI285" i="45"/>
  <c r="BJ285" i="45"/>
  <c r="BK285" i="45"/>
  <c r="BL285" i="45"/>
  <c r="BM285" i="45"/>
  <c r="BN285" i="45"/>
  <c r="BO285" i="45"/>
  <c r="BP285" i="45"/>
  <c r="AL286" i="45"/>
  <c r="AM286" i="45"/>
  <c r="AN286" i="45"/>
  <c r="AO286" i="45"/>
  <c r="AP286" i="45"/>
  <c r="AQ286" i="45"/>
  <c r="AR286" i="45"/>
  <c r="AS286" i="45"/>
  <c r="AT286" i="45"/>
  <c r="AU286" i="45"/>
  <c r="AV286" i="45"/>
  <c r="AW286" i="45"/>
  <c r="AX286" i="45"/>
  <c r="AY286" i="45"/>
  <c r="AZ286" i="45"/>
  <c r="BA286" i="45"/>
  <c r="BB286" i="45"/>
  <c r="BC286" i="45"/>
  <c r="BD286" i="45"/>
  <c r="BE286" i="45"/>
  <c r="BF286" i="45"/>
  <c r="BG286" i="45"/>
  <c r="BH286" i="45"/>
  <c r="BI286" i="45"/>
  <c r="BJ286" i="45"/>
  <c r="BK286" i="45"/>
  <c r="BL286" i="45"/>
  <c r="BM286" i="45"/>
  <c r="BN286" i="45"/>
  <c r="BO286" i="45"/>
  <c r="BP286" i="45"/>
  <c r="AL287" i="45"/>
  <c r="AM287" i="45"/>
  <c r="AN287" i="45"/>
  <c r="AO287" i="45"/>
  <c r="AP287" i="45"/>
  <c r="AQ287" i="45"/>
  <c r="AR287" i="45"/>
  <c r="AS287" i="45"/>
  <c r="AT287" i="45"/>
  <c r="AU287" i="45"/>
  <c r="AV287" i="45"/>
  <c r="AW287" i="45"/>
  <c r="AX287" i="45"/>
  <c r="AY287" i="45"/>
  <c r="AZ287" i="45"/>
  <c r="BA287" i="45"/>
  <c r="BB287" i="45"/>
  <c r="BC287" i="45"/>
  <c r="BD287" i="45"/>
  <c r="BE287" i="45"/>
  <c r="BF287" i="45"/>
  <c r="BG287" i="45"/>
  <c r="BH287" i="45"/>
  <c r="BI287" i="45"/>
  <c r="BJ287" i="45"/>
  <c r="BK287" i="45"/>
  <c r="BL287" i="45"/>
  <c r="BM287" i="45"/>
  <c r="BN287" i="45"/>
  <c r="BO287" i="45"/>
  <c r="BP287" i="45"/>
  <c r="AL288" i="45"/>
  <c r="AM288" i="45"/>
  <c r="AN288" i="45"/>
  <c r="AO288" i="45"/>
  <c r="AP288" i="45"/>
  <c r="AQ288" i="45"/>
  <c r="AR288" i="45"/>
  <c r="AS288" i="45"/>
  <c r="AT288" i="45"/>
  <c r="AU288" i="45"/>
  <c r="AV288" i="45"/>
  <c r="AW288" i="45"/>
  <c r="AX288" i="45"/>
  <c r="AY288" i="45"/>
  <c r="AZ288" i="45"/>
  <c r="BA288" i="45"/>
  <c r="BB288" i="45"/>
  <c r="BC288" i="45"/>
  <c r="BD288" i="45"/>
  <c r="BE288" i="45"/>
  <c r="BF288" i="45"/>
  <c r="BG288" i="45"/>
  <c r="BH288" i="45"/>
  <c r="BI288" i="45"/>
  <c r="BJ288" i="45"/>
  <c r="BK288" i="45"/>
  <c r="BL288" i="45"/>
  <c r="BM288" i="45"/>
  <c r="BN288" i="45"/>
  <c r="BO288" i="45"/>
  <c r="BP288" i="45"/>
  <c r="AL289" i="45"/>
  <c r="AM289" i="45"/>
  <c r="AN289" i="45"/>
  <c r="AO289" i="45"/>
  <c r="AP289" i="45"/>
  <c r="AQ289" i="45"/>
  <c r="AR289" i="45"/>
  <c r="AS289" i="45"/>
  <c r="AT289" i="45"/>
  <c r="AU289" i="45"/>
  <c r="AV289" i="45"/>
  <c r="AW289" i="45"/>
  <c r="AX289" i="45"/>
  <c r="AY289" i="45"/>
  <c r="AZ289" i="45"/>
  <c r="BA289" i="45"/>
  <c r="BB289" i="45"/>
  <c r="BC289" i="45"/>
  <c r="BD289" i="45"/>
  <c r="BE289" i="45"/>
  <c r="BF289" i="45"/>
  <c r="BG289" i="45"/>
  <c r="BH289" i="45"/>
  <c r="BI289" i="45"/>
  <c r="BJ289" i="45"/>
  <c r="BK289" i="45"/>
  <c r="BL289" i="45"/>
  <c r="BM289" i="45"/>
  <c r="BN289" i="45"/>
  <c r="BO289" i="45"/>
  <c r="BP289" i="45"/>
  <c r="AL290" i="45"/>
  <c r="AM290" i="45"/>
  <c r="AN290" i="45"/>
  <c r="AO290" i="45"/>
  <c r="AP290" i="45"/>
  <c r="AQ290" i="45"/>
  <c r="AR290" i="45"/>
  <c r="AS290" i="45"/>
  <c r="AT290" i="45"/>
  <c r="AU290" i="45"/>
  <c r="AV290" i="45"/>
  <c r="AW290" i="45"/>
  <c r="AX290" i="45"/>
  <c r="AY290" i="45"/>
  <c r="AZ290" i="45"/>
  <c r="BA290" i="45"/>
  <c r="BB290" i="45"/>
  <c r="BC290" i="45"/>
  <c r="BD290" i="45"/>
  <c r="BE290" i="45"/>
  <c r="BF290" i="45"/>
  <c r="BG290" i="45"/>
  <c r="BH290" i="45"/>
  <c r="BI290" i="45"/>
  <c r="BJ290" i="45"/>
  <c r="BK290" i="45"/>
  <c r="BL290" i="45"/>
  <c r="BM290" i="45"/>
  <c r="BN290" i="45"/>
  <c r="BO290" i="45"/>
  <c r="BP290" i="45"/>
  <c r="AL291" i="45"/>
  <c r="AM291" i="45"/>
  <c r="AN291" i="45"/>
  <c r="AO291" i="45"/>
  <c r="AP291" i="45"/>
  <c r="AQ291" i="45"/>
  <c r="AR291" i="45"/>
  <c r="AS291" i="45"/>
  <c r="AT291" i="45"/>
  <c r="AU291" i="45"/>
  <c r="AV291" i="45"/>
  <c r="AW291" i="45"/>
  <c r="AX291" i="45"/>
  <c r="AY291" i="45"/>
  <c r="AZ291" i="45"/>
  <c r="BA291" i="45"/>
  <c r="BB291" i="45"/>
  <c r="BC291" i="45"/>
  <c r="BD291" i="45"/>
  <c r="BE291" i="45"/>
  <c r="BF291" i="45"/>
  <c r="BG291" i="45"/>
  <c r="BH291" i="45"/>
  <c r="BI291" i="45"/>
  <c r="BJ291" i="45"/>
  <c r="BK291" i="45"/>
  <c r="BL291" i="45"/>
  <c r="BM291" i="45"/>
  <c r="BN291" i="45"/>
  <c r="BO291" i="45"/>
  <c r="BP291" i="45"/>
  <c r="AL292" i="45"/>
  <c r="AM292" i="45"/>
  <c r="AN292" i="45"/>
  <c r="AO292" i="45"/>
  <c r="AP292" i="45"/>
  <c r="AQ292" i="45"/>
  <c r="AR292" i="45"/>
  <c r="AS292" i="45"/>
  <c r="AT292" i="45"/>
  <c r="AU292" i="45"/>
  <c r="AV292" i="45"/>
  <c r="AW292" i="45"/>
  <c r="AX292" i="45"/>
  <c r="AY292" i="45"/>
  <c r="AZ292" i="45"/>
  <c r="BA292" i="45"/>
  <c r="BB292" i="45"/>
  <c r="BC292" i="45"/>
  <c r="BD292" i="45"/>
  <c r="BE292" i="45"/>
  <c r="BF292" i="45"/>
  <c r="BG292" i="45"/>
  <c r="BH292" i="45"/>
  <c r="BI292" i="45"/>
  <c r="BJ292" i="45"/>
  <c r="BK292" i="45"/>
  <c r="BL292" i="45"/>
  <c r="BM292" i="45"/>
  <c r="BN292" i="45"/>
  <c r="BO292" i="45"/>
  <c r="BP292" i="45"/>
  <c r="AL293" i="45"/>
  <c r="AM293" i="45"/>
  <c r="AN293" i="45"/>
  <c r="AO293" i="45"/>
  <c r="AP293" i="45"/>
  <c r="AQ293" i="45"/>
  <c r="AR293" i="45"/>
  <c r="AS293" i="45"/>
  <c r="AT293" i="45"/>
  <c r="AU293" i="45"/>
  <c r="AV293" i="45"/>
  <c r="AW293" i="45"/>
  <c r="AX293" i="45"/>
  <c r="AY293" i="45"/>
  <c r="AZ293" i="45"/>
  <c r="BA293" i="45"/>
  <c r="BB293" i="45"/>
  <c r="BC293" i="45"/>
  <c r="BD293" i="45"/>
  <c r="BE293" i="45"/>
  <c r="BF293" i="45"/>
  <c r="BG293" i="45"/>
  <c r="BH293" i="45"/>
  <c r="BI293" i="45"/>
  <c r="BJ293" i="45"/>
  <c r="BK293" i="45"/>
  <c r="BL293" i="45"/>
  <c r="BM293" i="45"/>
  <c r="BN293" i="45"/>
  <c r="BO293" i="45"/>
  <c r="BP293" i="45"/>
  <c r="AL294" i="45"/>
  <c r="AM294" i="45"/>
  <c r="AN294" i="45"/>
  <c r="AO294" i="45"/>
  <c r="AP294" i="45"/>
  <c r="AQ294" i="45"/>
  <c r="AR294" i="45"/>
  <c r="AS294" i="45"/>
  <c r="AT294" i="45"/>
  <c r="AU294" i="45"/>
  <c r="AV294" i="45"/>
  <c r="AW294" i="45"/>
  <c r="AX294" i="45"/>
  <c r="AY294" i="45"/>
  <c r="AZ294" i="45"/>
  <c r="BA294" i="45"/>
  <c r="BB294" i="45"/>
  <c r="BC294" i="45"/>
  <c r="BD294" i="45"/>
  <c r="BE294" i="45"/>
  <c r="BF294" i="45"/>
  <c r="BG294" i="45"/>
  <c r="BH294" i="45"/>
  <c r="BI294" i="45"/>
  <c r="BJ294" i="45"/>
  <c r="BK294" i="45"/>
  <c r="BL294" i="45"/>
  <c r="BM294" i="45"/>
  <c r="BN294" i="45"/>
  <c r="BO294" i="45"/>
  <c r="BP294" i="45"/>
  <c r="AL295" i="45"/>
  <c r="AM295" i="45"/>
  <c r="AN295" i="45"/>
  <c r="AO295" i="45"/>
  <c r="AP295" i="45"/>
  <c r="AQ295" i="45"/>
  <c r="AR295" i="45"/>
  <c r="AS295" i="45"/>
  <c r="AT295" i="45"/>
  <c r="AU295" i="45"/>
  <c r="AV295" i="45"/>
  <c r="AW295" i="45"/>
  <c r="AX295" i="45"/>
  <c r="AY295" i="45"/>
  <c r="AZ295" i="45"/>
  <c r="BA295" i="45"/>
  <c r="BB295" i="45"/>
  <c r="BC295" i="45"/>
  <c r="BD295" i="45"/>
  <c r="BE295" i="45"/>
  <c r="BF295" i="45"/>
  <c r="BG295" i="45"/>
  <c r="BH295" i="45"/>
  <c r="BI295" i="45"/>
  <c r="BJ295" i="45"/>
  <c r="BK295" i="45"/>
  <c r="BL295" i="45"/>
  <c r="BM295" i="45"/>
  <c r="BN295" i="45"/>
  <c r="BO295" i="45"/>
  <c r="BP295" i="45"/>
  <c r="AL296" i="45"/>
  <c r="AM296" i="45"/>
  <c r="AN296" i="45"/>
  <c r="AO296" i="45"/>
  <c r="AP296" i="45"/>
  <c r="AQ296" i="45"/>
  <c r="AR296" i="45"/>
  <c r="AS296" i="45"/>
  <c r="AT296" i="45"/>
  <c r="AU296" i="45"/>
  <c r="AV296" i="45"/>
  <c r="AW296" i="45"/>
  <c r="AX296" i="45"/>
  <c r="AY296" i="45"/>
  <c r="AZ296" i="45"/>
  <c r="BA296" i="45"/>
  <c r="BB296" i="45"/>
  <c r="BC296" i="45"/>
  <c r="BD296" i="45"/>
  <c r="BE296" i="45"/>
  <c r="BF296" i="45"/>
  <c r="BG296" i="45"/>
  <c r="BH296" i="45"/>
  <c r="BI296" i="45"/>
  <c r="BJ296" i="45"/>
  <c r="BK296" i="45"/>
  <c r="BL296" i="45"/>
  <c r="BM296" i="45"/>
  <c r="BN296" i="45"/>
  <c r="BO296" i="45"/>
  <c r="BP296" i="45"/>
  <c r="AL279" i="5"/>
  <c r="AM279" i="5"/>
  <c r="AN279" i="5"/>
  <c r="AO279" i="5"/>
  <c r="AP279" i="5"/>
  <c r="AQ279" i="5"/>
  <c r="AR279" i="5"/>
  <c r="AS279" i="5"/>
  <c r="AT279" i="5"/>
  <c r="AU279" i="5"/>
  <c r="AV279" i="5"/>
  <c r="AW279" i="5"/>
  <c r="AX279" i="5"/>
  <c r="AY279" i="5"/>
  <c r="AZ279" i="5"/>
  <c r="BA279" i="5"/>
  <c r="BB279" i="5"/>
  <c r="BC279" i="5"/>
  <c r="BD279" i="5"/>
  <c r="BE279" i="5"/>
  <c r="BF279" i="5"/>
  <c r="BG279" i="5"/>
  <c r="BH279" i="5"/>
  <c r="BI279" i="5"/>
  <c r="BJ279" i="5"/>
  <c r="BK279" i="5"/>
  <c r="BL279" i="5"/>
  <c r="BM279" i="5"/>
  <c r="BN279" i="5"/>
  <c r="BO279" i="5"/>
  <c r="BP279" i="5"/>
  <c r="AL280" i="5"/>
  <c r="AM280" i="5"/>
  <c r="AN280" i="5"/>
  <c r="AO280" i="5"/>
  <c r="AP280" i="5"/>
  <c r="AQ280" i="5"/>
  <c r="AR280" i="5"/>
  <c r="AS280" i="5"/>
  <c r="AT280" i="5"/>
  <c r="AU280" i="5"/>
  <c r="AV280" i="5"/>
  <c r="AW280" i="5"/>
  <c r="AX280" i="5"/>
  <c r="AY280" i="5"/>
  <c r="AZ280" i="5"/>
  <c r="BA280" i="5"/>
  <c r="BB280" i="5"/>
  <c r="BC280" i="5"/>
  <c r="BD280" i="5"/>
  <c r="BE280" i="5"/>
  <c r="BF280" i="5"/>
  <c r="BG280" i="5"/>
  <c r="BH280" i="5"/>
  <c r="BI280" i="5"/>
  <c r="BJ280" i="5"/>
  <c r="BK280" i="5"/>
  <c r="BL280" i="5"/>
  <c r="BM280" i="5"/>
  <c r="BN280" i="5"/>
  <c r="BO280" i="5"/>
  <c r="BP280" i="5"/>
  <c r="AL281" i="5"/>
  <c r="AM281" i="5"/>
  <c r="AN281" i="5"/>
  <c r="AO281" i="5"/>
  <c r="AP281" i="5"/>
  <c r="AQ281" i="5"/>
  <c r="AR281" i="5"/>
  <c r="AS281" i="5"/>
  <c r="AT281" i="5"/>
  <c r="AU281" i="5"/>
  <c r="AV281" i="5"/>
  <c r="AW281" i="5"/>
  <c r="AX281" i="5"/>
  <c r="AY281" i="5"/>
  <c r="AZ281" i="5"/>
  <c r="BA281" i="5"/>
  <c r="BB281" i="5"/>
  <c r="BC281" i="5"/>
  <c r="BD281" i="5"/>
  <c r="BE281" i="5"/>
  <c r="BF281" i="5"/>
  <c r="BG281" i="5"/>
  <c r="BH281" i="5"/>
  <c r="BI281" i="5"/>
  <c r="BJ281" i="5"/>
  <c r="BK281" i="5"/>
  <c r="BL281" i="5"/>
  <c r="BM281" i="5"/>
  <c r="BN281" i="5"/>
  <c r="BO281" i="5"/>
  <c r="BP281" i="5"/>
  <c r="AL282" i="5"/>
  <c r="AM282" i="5"/>
  <c r="AN282" i="5"/>
  <c r="AO282" i="5"/>
  <c r="AP282" i="5"/>
  <c r="AQ282" i="5"/>
  <c r="AR282" i="5"/>
  <c r="AS282" i="5"/>
  <c r="AT282" i="5"/>
  <c r="AU282" i="5"/>
  <c r="AV282" i="5"/>
  <c r="AW282" i="5"/>
  <c r="AX282" i="5"/>
  <c r="AY282" i="5"/>
  <c r="AZ282" i="5"/>
  <c r="BA282" i="5"/>
  <c r="BB282" i="5"/>
  <c r="BC282" i="5"/>
  <c r="BD282" i="5"/>
  <c r="BE282" i="5"/>
  <c r="BF282" i="5"/>
  <c r="BG282" i="5"/>
  <c r="BH282" i="5"/>
  <c r="BI282" i="5"/>
  <c r="BJ282" i="5"/>
  <c r="BK282" i="5"/>
  <c r="BL282" i="5"/>
  <c r="BM282" i="5"/>
  <c r="BN282" i="5"/>
  <c r="BO282" i="5"/>
  <c r="BP282" i="5"/>
  <c r="AL283" i="5"/>
  <c r="AM283" i="5"/>
  <c r="AN283" i="5"/>
  <c r="AO283" i="5"/>
  <c r="AP283" i="5"/>
  <c r="AQ283" i="5"/>
  <c r="AR283" i="5"/>
  <c r="AS283" i="5"/>
  <c r="AT283" i="5"/>
  <c r="AU283" i="5"/>
  <c r="AV283" i="5"/>
  <c r="AW283" i="5"/>
  <c r="AX283" i="5"/>
  <c r="AY283" i="5"/>
  <c r="AZ283" i="5"/>
  <c r="BA283" i="5"/>
  <c r="BB283" i="5"/>
  <c r="BC283" i="5"/>
  <c r="BD283" i="5"/>
  <c r="BE283" i="5"/>
  <c r="BF283" i="5"/>
  <c r="BG283" i="5"/>
  <c r="BH283" i="5"/>
  <c r="BI283" i="5"/>
  <c r="BJ283" i="5"/>
  <c r="BK283" i="5"/>
  <c r="BL283" i="5"/>
  <c r="BM283" i="5"/>
  <c r="BN283" i="5"/>
  <c r="BO283" i="5"/>
  <c r="BP283" i="5"/>
  <c r="AL284" i="5"/>
  <c r="AM284" i="5"/>
  <c r="AN284" i="5"/>
  <c r="AO284" i="5"/>
  <c r="AP284" i="5"/>
  <c r="AQ284" i="5"/>
  <c r="AR284" i="5"/>
  <c r="AS284" i="5"/>
  <c r="AT284" i="5"/>
  <c r="AU284" i="5"/>
  <c r="AV284" i="5"/>
  <c r="AW284" i="5"/>
  <c r="AX284" i="5"/>
  <c r="AY284" i="5"/>
  <c r="AZ284" i="5"/>
  <c r="BA284" i="5"/>
  <c r="BB284" i="5"/>
  <c r="BC284" i="5"/>
  <c r="BD284" i="5"/>
  <c r="BE284" i="5"/>
  <c r="BF284" i="5"/>
  <c r="BG284" i="5"/>
  <c r="BH284" i="5"/>
  <c r="BI284" i="5"/>
  <c r="BJ284" i="5"/>
  <c r="BK284" i="5"/>
  <c r="BL284" i="5"/>
  <c r="BM284" i="5"/>
  <c r="BN284" i="5"/>
  <c r="BO284" i="5"/>
  <c r="BP284" i="5"/>
  <c r="AL285" i="5"/>
  <c r="AM285" i="5"/>
  <c r="AN285" i="5"/>
  <c r="AO285" i="5"/>
  <c r="AP285" i="5"/>
  <c r="AQ285" i="5"/>
  <c r="AR285" i="5"/>
  <c r="AS285" i="5"/>
  <c r="AT285" i="5"/>
  <c r="AU285" i="5"/>
  <c r="AV285" i="5"/>
  <c r="AW285" i="5"/>
  <c r="AX285" i="5"/>
  <c r="AY285" i="5"/>
  <c r="AZ285" i="5"/>
  <c r="BA285" i="5"/>
  <c r="BB285" i="5"/>
  <c r="BC285" i="5"/>
  <c r="BD285" i="5"/>
  <c r="BE285" i="5"/>
  <c r="BF285" i="5"/>
  <c r="BG285" i="5"/>
  <c r="BH285" i="5"/>
  <c r="BI285" i="5"/>
  <c r="BJ285" i="5"/>
  <c r="BK285" i="5"/>
  <c r="BL285" i="5"/>
  <c r="BM285" i="5"/>
  <c r="BN285" i="5"/>
  <c r="BO285" i="5"/>
  <c r="BP285" i="5"/>
  <c r="AL286" i="5"/>
  <c r="AM286" i="5"/>
  <c r="AN286" i="5"/>
  <c r="AO286" i="5"/>
  <c r="AP286" i="5"/>
  <c r="AQ286" i="5"/>
  <c r="AR286" i="5"/>
  <c r="AS286" i="5"/>
  <c r="AT286" i="5"/>
  <c r="AU286" i="5"/>
  <c r="AV286" i="5"/>
  <c r="AW286" i="5"/>
  <c r="AX286" i="5"/>
  <c r="AY286" i="5"/>
  <c r="AZ286" i="5"/>
  <c r="BA286" i="5"/>
  <c r="BB286" i="5"/>
  <c r="BC286" i="5"/>
  <c r="BD286" i="5"/>
  <c r="BE286" i="5"/>
  <c r="BF286" i="5"/>
  <c r="BG286" i="5"/>
  <c r="BH286" i="5"/>
  <c r="BI286" i="5"/>
  <c r="BJ286" i="5"/>
  <c r="BK286" i="5"/>
  <c r="BL286" i="5"/>
  <c r="BM286" i="5"/>
  <c r="BN286" i="5"/>
  <c r="BO286" i="5"/>
  <c r="BP286" i="5"/>
  <c r="AL287" i="5"/>
  <c r="AM287" i="5"/>
  <c r="AN287" i="5"/>
  <c r="AO287" i="5"/>
  <c r="AP287" i="5"/>
  <c r="AQ287" i="5"/>
  <c r="AR287" i="5"/>
  <c r="AS287" i="5"/>
  <c r="AT287" i="5"/>
  <c r="AU287" i="5"/>
  <c r="AV287" i="5"/>
  <c r="AW287" i="5"/>
  <c r="AX287" i="5"/>
  <c r="AY287" i="5"/>
  <c r="AZ287" i="5"/>
  <c r="BA287" i="5"/>
  <c r="BB287" i="5"/>
  <c r="BC287" i="5"/>
  <c r="BD287" i="5"/>
  <c r="BE287" i="5"/>
  <c r="BF287" i="5"/>
  <c r="BG287" i="5"/>
  <c r="BH287" i="5"/>
  <c r="BI287" i="5"/>
  <c r="BJ287" i="5"/>
  <c r="BK287" i="5"/>
  <c r="BL287" i="5"/>
  <c r="BM287" i="5"/>
  <c r="BN287" i="5"/>
  <c r="BO287" i="5"/>
  <c r="BP287" i="5"/>
  <c r="AL288" i="5"/>
  <c r="AM288" i="5"/>
  <c r="AN288" i="5"/>
  <c r="AO288" i="5"/>
  <c r="AP288" i="5"/>
  <c r="AQ288" i="5"/>
  <c r="AR288" i="5"/>
  <c r="AS288" i="5"/>
  <c r="AT288" i="5"/>
  <c r="AU288" i="5"/>
  <c r="AV288" i="5"/>
  <c r="AW288" i="5"/>
  <c r="AX288" i="5"/>
  <c r="AY288" i="5"/>
  <c r="AZ288" i="5"/>
  <c r="BA288" i="5"/>
  <c r="BB288" i="5"/>
  <c r="BC288" i="5"/>
  <c r="BD288" i="5"/>
  <c r="BE288" i="5"/>
  <c r="BF288" i="5"/>
  <c r="BG288" i="5"/>
  <c r="BH288" i="5"/>
  <c r="BI288" i="5"/>
  <c r="BJ288" i="5"/>
  <c r="BK288" i="5"/>
  <c r="BL288" i="5"/>
  <c r="BM288" i="5"/>
  <c r="BN288" i="5"/>
  <c r="BO288" i="5"/>
  <c r="BP288" i="5"/>
  <c r="AL289" i="5"/>
  <c r="AM289" i="5"/>
  <c r="AN289" i="5"/>
  <c r="AO289" i="5"/>
  <c r="AP289" i="5"/>
  <c r="AQ289" i="5"/>
  <c r="AR289" i="5"/>
  <c r="AS289" i="5"/>
  <c r="AT289" i="5"/>
  <c r="AU289" i="5"/>
  <c r="AV289" i="5"/>
  <c r="AW289" i="5"/>
  <c r="AX289" i="5"/>
  <c r="AY289" i="5"/>
  <c r="AZ289" i="5"/>
  <c r="BA289" i="5"/>
  <c r="BB289" i="5"/>
  <c r="BC289" i="5"/>
  <c r="BD289" i="5"/>
  <c r="BE289" i="5"/>
  <c r="BF289" i="5"/>
  <c r="BG289" i="5"/>
  <c r="BH289" i="5"/>
  <c r="BI289" i="5"/>
  <c r="BJ289" i="5"/>
  <c r="BK289" i="5"/>
  <c r="BL289" i="5"/>
  <c r="BM289" i="5"/>
  <c r="BN289" i="5"/>
  <c r="BO289" i="5"/>
  <c r="BP289" i="5"/>
  <c r="AL290" i="5"/>
  <c r="AM290" i="5"/>
  <c r="AN290" i="5"/>
  <c r="AO290" i="5"/>
  <c r="AP290" i="5"/>
  <c r="AQ290" i="5"/>
  <c r="AR290" i="5"/>
  <c r="AS290" i="5"/>
  <c r="AT290" i="5"/>
  <c r="AU290" i="5"/>
  <c r="AV290" i="5"/>
  <c r="AW290" i="5"/>
  <c r="AX290" i="5"/>
  <c r="AY290" i="5"/>
  <c r="AZ290" i="5"/>
  <c r="BA290" i="5"/>
  <c r="BB290" i="5"/>
  <c r="BC290" i="5"/>
  <c r="BD290" i="5"/>
  <c r="BE290" i="5"/>
  <c r="BF290" i="5"/>
  <c r="BG290" i="5"/>
  <c r="BH290" i="5"/>
  <c r="BI290" i="5"/>
  <c r="BJ290" i="5"/>
  <c r="BK290" i="5"/>
  <c r="BL290" i="5"/>
  <c r="BM290" i="5"/>
  <c r="BN290" i="5"/>
  <c r="BO290" i="5"/>
  <c r="BP290" i="5"/>
  <c r="AL291" i="5"/>
  <c r="AM291" i="5"/>
  <c r="AN291" i="5"/>
  <c r="AO291" i="5"/>
  <c r="AP291" i="5"/>
  <c r="AQ291" i="5"/>
  <c r="AR291" i="5"/>
  <c r="AS291" i="5"/>
  <c r="AT291" i="5"/>
  <c r="AU291" i="5"/>
  <c r="AV291" i="5"/>
  <c r="AW291" i="5"/>
  <c r="AX291" i="5"/>
  <c r="AY291" i="5"/>
  <c r="AZ291" i="5"/>
  <c r="BA291" i="5"/>
  <c r="BB291" i="5"/>
  <c r="BC291" i="5"/>
  <c r="BD291" i="5"/>
  <c r="BE291" i="5"/>
  <c r="BF291" i="5"/>
  <c r="BG291" i="5"/>
  <c r="BH291" i="5"/>
  <c r="BI291" i="5"/>
  <c r="BJ291" i="5"/>
  <c r="BK291" i="5"/>
  <c r="BL291" i="5"/>
  <c r="BM291" i="5"/>
  <c r="BN291" i="5"/>
  <c r="BO291" i="5"/>
  <c r="BP291" i="5"/>
  <c r="AL292" i="5"/>
  <c r="AM292" i="5"/>
  <c r="AN292" i="5"/>
  <c r="AO292" i="5"/>
  <c r="AP292" i="5"/>
  <c r="AQ292" i="5"/>
  <c r="AR292" i="5"/>
  <c r="AS292" i="5"/>
  <c r="AT292" i="5"/>
  <c r="AU292" i="5"/>
  <c r="AV292" i="5"/>
  <c r="AW292" i="5"/>
  <c r="AX292" i="5"/>
  <c r="AY292" i="5"/>
  <c r="AZ292" i="5"/>
  <c r="BA292" i="5"/>
  <c r="BB292" i="5"/>
  <c r="BC292" i="5"/>
  <c r="BD292" i="5"/>
  <c r="BE292" i="5"/>
  <c r="BF292" i="5"/>
  <c r="BG292" i="5"/>
  <c r="BH292" i="5"/>
  <c r="BI292" i="5"/>
  <c r="BJ292" i="5"/>
  <c r="BK292" i="5"/>
  <c r="BL292" i="5"/>
  <c r="BM292" i="5"/>
  <c r="BN292" i="5"/>
  <c r="BO292" i="5"/>
  <c r="BP292" i="5"/>
  <c r="AL293" i="5"/>
  <c r="AM293" i="5"/>
  <c r="AN293" i="5"/>
  <c r="AO293" i="5"/>
  <c r="AP293" i="5"/>
  <c r="AQ293" i="5"/>
  <c r="AR293" i="5"/>
  <c r="AS293" i="5"/>
  <c r="AT293" i="5"/>
  <c r="AU293" i="5"/>
  <c r="AV293" i="5"/>
  <c r="AW293" i="5"/>
  <c r="AX293" i="5"/>
  <c r="AY293" i="5"/>
  <c r="AZ293" i="5"/>
  <c r="BA293" i="5"/>
  <c r="BB293" i="5"/>
  <c r="BC293" i="5"/>
  <c r="BD293" i="5"/>
  <c r="BE293" i="5"/>
  <c r="BF293" i="5"/>
  <c r="BG293" i="5"/>
  <c r="BH293" i="5"/>
  <c r="BI293" i="5"/>
  <c r="BJ293" i="5"/>
  <c r="BK293" i="5"/>
  <c r="BL293" i="5"/>
  <c r="BM293" i="5"/>
  <c r="BN293" i="5"/>
  <c r="BO293" i="5"/>
  <c r="BP293" i="5"/>
  <c r="AL294" i="5"/>
  <c r="AM294" i="5"/>
  <c r="AN294" i="5"/>
  <c r="AO294" i="5"/>
  <c r="AP294" i="5"/>
  <c r="AQ294" i="5"/>
  <c r="AR294" i="5"/>
  <c r="AS294" i="5"/>
  <c r="AT294" i="5"/>
  <c r="AU294" i="5"/>
  <c r="AV294" i="5"/>
  <c r="AW294" i="5"/>
  <c r="AX294" i="5"/>
  <c r="AY294" i="5"/>
  <c r="AZ294" i="5"/>
  <c r="BA294" i="5"/>
  <c r="BB294" i="5"/>
  <c r="BC294" i="5"/>
  <c r="BD294" i="5"/>
  <c r="BE294" i="5"/>
  <c r="BF294" i="5"/>
  <c r="BG294" i="5"/>
  <c r="BH294" i="5"/>
  <c r="BI294" i="5"/>
  <c r="BJ294" i="5"/>
  <c r="BK294" i="5"/>
  <c r="BL294" i="5"/>
  <c r="BM294" i="5"/>
  <c r="BN294" i="5"/>
  <c r="BO294" i="5"/>
  <c r="BP294" i="5"/>
  <c r="AL295" i="5"/>
  <c r="AM295" i="5"/>
  <c r="AN295" i="5"/>
  <c r="AO295" i="5"/>
  <c r="AP295" i="5"/>
  <c r="AQ295" i="5"/>
  <c r="AR295" i="5"/>
  <c r="AS295" i="5"/>
  <c r="AT295" i="5"/>
  <c r="AU295" i="5"/>
  <c r="AV295" i="5"/>
  <c r="AW295" i="5"/>
  <c r="AX295" i="5"/>
  <c r="AY295" i="5"/>
  <c r="AZ295" i="5"/>
  <c r="BA295" i="5"/>
  <c r="BB295" i="5"/>
  <c r="BC295" i="5"/>
  <c r="BD295" i="5"/>
  <c r="BE295" i="5"/>
  <c r="BF295" i="5"/>
  <c r="BG295" i="5"/>
  <c r="BH295" i="5"/>
  <c r="BI295" i="5"/>
  <c r="BJ295" i="5"/>
  <c r="BK295" i="5"/>
  <c r="BL295" i="5"/>
  <c r="BM295" i="5"/>
  <c r="BN295" i="5"/>
  <c r="BO295" i="5"/>
  <c r="BP295" i="5"/>
  <c r="AL296" i="5"/>
  <c r="AM296" i="5"/>
  <c r="AN296" i="5"/>
  <c r="AO296" i="5"/>
  <c r="AP296" i="5"/>
  <c r="AQ296" i="5"/>
  <c r="AR296" i="5"/>
  <c r="AS296" i="5"/>
  <c r="AT296" i="5"/>
  <c r="AU296" i="5"/>
  <c r="AV296" i="5"/>
  <c r="AW296" i="5"/>
  <c r="AX296" i="5"/>
  <c r="AY296" i="5"/>
  <c r="AZ296" i="5"/>
  <c r="BA296" i="5"/>
  <c r="BB296" i="5"/>
  <c r="BC296" i="5"/>
  <c r="BD296" i="5"/>
  <c r="BE296" i="5"/>
  <c r="BF296" i="5"/>
  <c r="BG296" i="5"/>
  <c r="BH296" i="5"/>
  <c r="BI296" i="5"/>
  <c r="BJ296" i="5"/>
  <c r="BK296" i="5"/>
  <c r="BL296" i="5"/>
  <c r="BM296" i="5"/>
  <c r="BN296" i="5"/>
  <c r="BO296" i="5"/>
  <c r="BP296" i="5"/>
  <c r="AN250" i="45"/>
  <c r="AO250" i="45"/>
  <c r="AP250" i="45"/>
  <c r="AQ250" i="45"/>
  <c r="AR250" i="45"/>
  <c r="AS250" i="45"/>
  <c r="AT250" i="45"/>
  <c r="AU250" i="45"/>
  <c r="AV250" i="45"/>
  <c r="AW250" i="45"/>
  <c r="AX250" i="45"/>
  <c r="AY250" i="45"/>
  <c r="AZ250" i="45"/>
  <c r="BA250" i="45"/>
  <c r="BB250" i="45"/>
  <c r="BC250" i="45"/>
  <c r="BD250" i="45"/>
  <c r="BE250" i="45"/>
  <c r="BF250" i="45"/>
  <c r="BG250" i="45"/>
  <c r="BH250" i="45"/>
  <c r="BI250" i="45"/>
  <c r="BJ250" i="45"/>
  <c r="BK250" i="45"/>
  <c r="BL250" i="45"/>
  <c r="BM250" i="45"/>
  <c r="BN250" i="45"/>
  <c r="BO250" i="45"/>
  <c r="BP250" i="45"/>
  <c r="AN251" i="45"/>
  <c r="AO251" i="45"/>
  <c r="AP251" i="45"/>
  <c r="AQ251" i="45"/>
  <c r="AR251" i="45"/>
  <c r="AS251" i="45"/>
  <c r="AT251" i="45"/>
  <c r="AU251" i="45"/>
  <c r="AV251" i="45"/>
  <c r="AW251" i="45"/>
  <c r="AX251" i="45"/>
  <c r="AY251" i="45"/>
  <c r="AZ251" i="45"/>
  <c r="BA251" i="45"/>
  <c r="BB251" i="45"/>
  <c r="BC251" i="45"/>
  <c r="BD251" i="45"/>
  <c r="BE251" i="45"/>
  <c r="BF251" i="45"/>
  <c r="BG251" i="45"/>
  <c r="BH251" i="45"/>
  <c r="BI251" i="45"/>
  <c r="BJ251" i="45"/>
  <c r="BK251" i="45"/>
  <c r="BL251" i="45"/>
  <c r="BM251" i="45"/>
  <c r="BN251" i="45"/>
  <c r="BO251" i="45"/>
  <c r="BP251" i="45"/>
  <c r="AN252" i="45"/>
  <c r="AO252" i="45"/>
  <c r="AP252" i="45"/>
  <c r="AQ252" i="45"/>
  <c r="AR252" i="45"/>
  <c r="AS252" i="45"/>
  <c r="AT252" i="45"/>
  <c r="AU252" i="45"/>
  <c r="AV252" i="45"/>
  <c r="AW252" i="45"/>
  <c r="AX252" i="45"/>
  <c r="AY252" i="45"/>
  <c r="AZ252" i="45"/>
  <c r="BA252" i="45"/>
  <c r="BB252" i="45"/>
  <c r="BC252" i="45"/>
  <c r="BD252" i="45"/>
  <c r="BE252" i="45"/>
  <c r="BF252" i="45"/>
  <c r="BG252" i="45"/>
  <c r="BH252" i="45"/>
  <c r="BI252" i="45"/>
  <c r="BJ252" i="45"/>
  <c r="BK252" i="45"/>
  <c r="BL252" i="45"/>
  <c r="BM252" i="45"/>
  <c r="BN252" i="45"/>
  <c r="BO252" i="45"/>
  <c r="BP252" i="45"/>
  <c r="AN250" i="47"/>
  <c r="AO250" i="47"/>
  <c r="AP250" i="47"/>
  <c r="AQ250" i="47"/>
  <c r="AR250" i="47"/>
  <c r="AS250" i="47"/>
  <c r="AT250" i="47"/>
  <c r="AU250" i="47"/>
  <c r="AV250" i="47"/>
  <c r="AW250" i="47"/>
  <c r="AX250" i="47"/>
  <c r="AY250" i="47"/>
  <c r="AZ250" i="47"/>
  <c r="BA250" i="47"/>
  <c r="BB250" i="47"/>
  <c r="BC250" i="47"/>
  <c r="BD250" i="47"/>
  <c r="BE250" i="47"/>
  <c r="BF250" i="47"/>
  <c r="BG250" i="47"/>
  <c r="BH250" i="47"/>
  <c r="BI250" i="47"/>
  <c r="BJ250" i="47"/>
  <c r="BK250" i="47"/>
  <c r="BL250" i="47"/>
  <c r="BM250" i="47"/>
  <c r="BN250" i="47"/>
  <c r="BO250" i="47"/>
  <c r="BP250" i="47"/>
  <c r="AN251" i="47"/>
  <c r="AO251" i="47"/>
  <c r="AP251" i="47"/>
  <c r="AQ251" i="47"/>
  <c r="AR251" i="47"/>
  <c r="AS251" i="47"/>
  <c r="AT251" i="47"/>
  <c r="AU251" i="47"/>
  <c r="AV251" i="47"/>
  <c r="AW251" i="47"/>
  <c r="AX251" i="47"/>
  <c r="AY251" i="47"/>
  <c r="AZ251" i="47"/>
  <c r="BA251" i="47"/>
  <c r="BB251" i="47"/>
  <c r="BC251" i="47"/>
  <c r="BD251" i="47"/>
  <c r="BE251" i="47"/>
  <c r="BF251" i="47"/>
  <c r="BG251" i="47"/>
  <c r="BH251" i="47"/>
  <c r="BI251" i="47"/>
  <c r="BJ251" i="47"/>
  <c r="BK251" i="47"/>
  <c r="BL251" i="47"/>
  <c r="BM251" i="47"/>
  <c r="BN251" i="47"/>
  <c r="BO251" i="47"/>
  <c r="BP251" i="47"/>
  <c r="AN252" i="47"/>
  <c r="AO252" i="47"/>
  <c r="AP252" i="47"/>
  <c r="AQ252" i="47"/>
  <c r="AR252" i="47"/>
  <c r="AS252" i="47"/>
  <c r="AT252" i="47"/>
  <c r="AU252" i="47"/>
  <c r="AV252" i="47"/>
  <c r="AW252" i="47"/>
  <c r="AX252" i="47"/>
  <c r="AY252" i="47"/>
  <c r="AZ252" i="47"/>
  <c r="BA252" i="47"/>
  <c r="BB252" i="47"/>
  <c r="BC252" i="47"/>
  <c r="BD252" i="47"/>
  <c r="BE252" i="47"/>
  <c r="BF252" i="47"/>
  <c r="BG252" i="47"/>
  <c r="BH252" i="47"/>
  <c r="BI252" i="47"/>
  <c r="BJ252" i="47"/>
  <c r="BK252" i="47"/>
  <c r="BL252" i="47"/>
  <c r="BM252" i="47"/>
  <c r="BN252" i="47"/>
  <c r="BO252" i="47"/>
  <c r="BP252" i="47"/>
  <c r="AN250" i="49"/>
  <c r="AO250" i="49"/>
  <c r="AP250" i="49"/>
  <c r="AQ250" i="49"/>
  <c r="AR250" i="49"/>
  <c r="AS250" i="49"/>
  <c r="AT250" i="49"/>
  <c r="AU250" i="49"/>
  <c r="AV250" i="49"/>
  <c r="AW250" i="49"/>
  <c r="AX250" i="49"/>
  <c r="AY250" i="49"/>
  <c r="AZ250" i="49"/>
  <c r="BA250" i="49"/>
  <c r="BB250" i="49"/>
  <c r="BC250" i="49"/>
  <c r="BD250" i="49"/>
  <c r="BE250" i="49"/>
  <c r="BF250" i="49"/>
  <c r="BG250" i="49"/>
  <c r="BH250" i="49"/>
  <c r="BI250" i="49"/>
  <c r="BJ250" i="49"/>
  <c r="BK250" i="49"/>
  <c r="BL250" i="49"/>
  <c r="BM250" i="49"/>
  <c r="BN250" i="49"/>
  <c r="BO250" i="49"/>
  <c r="BP250" i="49"/>
  <c r="AN251" i="49"/>
  <c r="AO251" i="49"/>
  <c r="AP251" i="49"/>
  <c r="AQ251" i="49"/>
  <c r="AR251" i="49"/>
  <c r="AS251" i="49"/>
  <c r="AT251" i="49"/>
  <c r="AU251" i="49"/>
  <c r="AV251" i="49"/>
  <c r="AW251" i="49"/>
  <c r="AX251" i="49"/>
  <c r="AY251" i="49"/>
  <c r="AZ251" i="49"/>
  <c r="BA251" i="49"/>
  <c r="BB251" i="49"/>
  <c r="BC251" i="49"/>
  <c r="BD251" i="49"/>
  <c r="BE251" i="49"/>
  <c r="BF251" i="49"/>
  <c r="BG251" i="49"/>
  <c r="BH251" i="49"/>
  <c r="BI251" i="49"/>
  <c r="BJ251" i="49"/>
  <c r="BK251" i="49"/>
  <c r="BL251" i="49"/>
  <c r="BM251" i="49"/>
  <c r="BN251" i="49"/>
  <c r="BO251" i="49"/>
  <c r="BP251" i="49"/>
  <c r="AN252" i="49"/>
  <c r="AO252" i="49"/>
  <c r="AP252" i="49"/>
  <c r="AQ252" i="49"/>
  <c r="AR252" i="49"/>
  <c r="AS252" i="49"/>
  <c r="AT252" i="49"/>
  <c r="AU252" i="49"/>
  <c r="AV252" i="49"/>
  <c r="AW252" i="49"/>
  <c r="AX252" i="49"/>
  <c r="AY252" i="49"/>
  <c r="AZ252" i="49"/>
  <c r="BA252" i="49"/>
  <c r="BB252" i="49"/>
  <c r="BC252" i="49"/>
  <c r="BD252" i="49"/>
  <c r="BE252" i="49"/>
  <c r="BF252" i="49"/>
  <c r="BG252" i="49"/>
  <c r="BH252" i="49"/>
  <c r="BI252" i="49"/>
  <c r="BJ252" i="49"/>
  <c r="BK252" i="49"/>
  <c r="BL252" i="49"/>
  <c r="BM252" i="49"/>
  <c r="BN252" i="49"/>
  <c r="BO252" i="49"/>
  <c r="BP252" i="49"/>
  <c r="AN250" i="5"/>
  <c r="AO250" i="5"/>
  <c r="AP250" i="5"/>
  <c r="AQ250" i="5"/>
  <c r="AR250" i="5"/>
  <c r="AS250" i="5"/>
  <c r="AT250" i="5"/>
  <c r="AU250" i="5"/>
  <c r="AV250" i="5"/>
  <c r="AW250" i="5"/>
  <c r="AX250" i="5"/>
  <c r="AY250" i="5"/>
  <c r="AZ250" i="5"/>
  <c r="BA250" i="5"/>
  <c r="BB250" i="5"/>
  <c r="BC250" i="5"/>
  <c r="BD250" i="5"/>
  <c r="BE250" i="5"/>
  <c r="BF250" i="5"/>
  <c r="BG250" i="5"/>
  <c r="BH250" i="5"/>
  <c r="BI250" i="5"/>
  <c r="BJ250" i="5"/>
  <c r="BK250" i="5"/>
  <c r="BL250" i="5"/>
  <c r="BM250" i="5"/>
  <c r="BN250" i="5"/>
  <c r="BO250" i="5"/>
  <c r="BP250" i="5"/>
  <c r="AN251" i="5"/>
  <c r="AO251" i="5"/>
  <c r="AP251" i="5"/>
  <c r="AQ251" i="5"/>
  <c r="AR251" i="5"/>
  <c r="AS251" i="5"/>
  <c r="AT251" i="5"/>
  <c r="AU251" i="5"/>
  <c r="AV251" i="5"/>
  <c r="AW251" i="5"/>
  <c r="AX251" i="5"/>
  <c r="AY251" i="5"/>
  <c r="AZ251" i="5"/>
  <c r="BA251" i="5"/>
  <c r="BB251" i="5"/>
  <c r="BC251" i="5"/>
  <c r="BD251" i="5"/>
  <c r="BE251" i="5"/>
  <c r="BF251" i="5"/>
  <c r="BG251" i="5"/>
  <c r="BH251" i="5"/>
  <c r="BI251" i="5"/>
  <c r="BJ251" i="5"/>
  <c r="BK251" i="5"/>
  <c r="BL251" i="5"/>
  <c r="BM251" i="5"/>
  <c r="BN251" i="5"/>
  <c r="BO251" i="5"/>
  <c r="BP251" i="5"/>
  <c r="AN252" i="5"/>
  <c r="AO252" i="5"/>
  <c r="AP252" i="5"/>
  <c r="AQ252" i="5"/>
  <c r="AR252" i="5"/>
  <c r="AS252" i="5"/>
  <c r="AT252" i="5"/>
  <c r="AU252" i="5"/>
  <c r="AV252" i="5"/>
  <c r="AW252" i="5"/>
  <c r="AX252" i="5"/>
  <c r="AY252" i="5"/>
  <c r="AZ252" i="5"/>
  <c r="BA252" i="5"/>
  <c r="BB252" i="5"/>
  <c r="BC252" i="5"/>
  <c r="BD252" i="5"/>
  <c r="BE252" i="5"/>
  <c r="BF252" i="5"/>
  <c r="BG252" i="5"/>
  <c r="BH252" i="5"/>
  <c r="BI252" i="5"/>
  <c r="BJ252" i="5"/>
  <c r="BK252" i="5"/>
  <c r="BL252" i="5"/>
  <c r="BM252" i="5"/>
  <c r="BN252" i="5"/>
  <c r="BO252" i="5"/>
  <c r="BP252" i="5"/>
  <c r="AK250" i="47"/>
  <c r="AL250" i="47"/>
  <c r="AM250" i="47"/>
  <c r="AK251" i="47"/>
  <c r="AL251" i="47"/>
  <c r="AM251" i="47"/>
  <c r="AK252" i="47"/>
  <c r="AL252" i="47"/>
  <c r="AM252" i="47"/>
  <c r="AK250" i="49"/>
  <c r="AL250" i="49"/>
  <c r="AM250" i="49"/>
  <c r="AK251" i="49"/>
  <c r="AL251" i="49"/>
  <c r="AM251" i="49"/>
  <c r="AK252" i="49"/>
  <c r="AL252" i="49"/>
  <c r="AM252" i="49"/>
  <c r="AK250" i="45"/>
  <c r="AL250" i="45"/>
  <c r="AM250" i="45"/>
  <c r="AK251" i="45"/>
  <c r="AL251" i="45"/>
  <c r="AM251" i="45"/>
  <c r="AK252" i="45"/>
  <c r="AL252" i="45"/>
  <c r="AM252" i="45"/>
  <c r="AK250" i="5"/>
  <c r="AL250" i="5"/>
  <c r="AM250" i="5"/>
  <c r="AK251" i="5"/>
  <c r="AL251" i="5"/>
  <c r="AM251" i="5"/>
  <c r="AK252" i="5"/>
  <c r="AL252" i="5"/>
  <c r="AM252" i="5"/>
  <c r="AE250" i="5"/>
  <c r="L250" i="5"/>
  <c r="AE250" i="45"/>
  <c r="AE250" i="47"/>
  <c r="AE250" i="49"/>
  <c r="AE251" i="5"/>
  <c r="AE251" i="45"/>
  <c r="AE251" i="47"/>
  <c r="AE251" i="49"/>
  <c r="AE252" i="5"/>
  <c r="AE252" i="45"/>
  <c r="AE252" i="47"/>
  <c r="AE252" i="49"/>
  <c r="AO72" i="5"/>
  <c r="AP72" i="5"/>
  <c r="AQ72" i="5"/>
  <c r="AR72" i="5"/>
  <c r="AS72" i="5"/>
  <c r="AT72" i="5"/>
  <c r="AU72" i="5"/>
  <c r="AV72" i="5"/>
  <c r="AW72" i="5"/>
  <c r="AX72" i="5"/>
  <c r="AY72" i="5"/>
  <c r="AZ72" i="5"/>
  <c r="BA72" i="5"/>
  <c r="BB72" i="5"/>
  <c r="BC72" i="5"/>
  <c r="BD72" i="5"/>
  <c r="BE72" i="5"/>
  <c r="BF72" i="5"/>
  <c r="BG72" i="5"/>
  <c r="BH72" i="5"/>
  <c r="BI72" i="5"/>
  <c r="BJ72" i="5"/>
  <c r="BK72" i="5"/>
  <c r="BL72" i="5"/>
  <c r="BM72" i="5"/>
  <c r="BN72" i="5"/>
  <c r="BO72" i="5"/>
  <c r="BP72" i="5"/>
  <c r="AO73" i="5"/>
  <c r="AP73" i="5"/>
  <c r="AQ73" i="5"/>
  <c r="AR73" i="5"/>
  <c r="AS73" i="5"/>
  <c r="AT73" i="5"/>
  <c r="AU73" i="5"/>
  <c r="AV73" i="5"/>
  <c r="AW73" i="5"/>
  <c r="AX73" i="5"/>
  <c r="AY73" i="5"/>
  <c r="AZ73" i="5"/>
  <c r="BA73" i="5"/>
  <c r="BB73" i="5"/>
  <c r="BC73" i="5"/>
  <c r="BD73" i="5"/>
  <c r="BE73" i="5"/>
  <c r="BF73" i="5"/>
  <c r="BG73" i="5"/>
  <c r="BH73" i="5"/>
  <c r="BI73" i="5"/>
  <c r="BJ73" i="5"/>
  <c r="BK73" i="5"/>
  <c r="BL73" i="5"/>
  <c r="BM73" i="5"/>
  <c r="BN73" i="5"/>
  <c r="BO73" i="5"/>
  <c r="BP73" i="5"/>
  <c r="AO72" i="45"/>
  <c r="AP72" i="45"/>
  <c r="AQ72" i="45"/>
  <c r="AR72" i="45"/>
  <c r="AS72" i="45"/>
  <c r="AT72" i="45"/>
  <c r="AU72" i="45"/>
  <c r="AV72" i="45"/>
  <c r="AW72" i="45"/>
  <c r="AX72" i="45"/>
  <c r="AY72" i="45"/>
  <c r="AZ72" i="45"/>
  <c r="BA72" i="45"/>
  <c r="BB72" i="45"/>
  <c r="BC72" i="45"/>
  <c r="BD72" i="45"/>
  <c r="BE72" i="45"/>
  <c r="BF72" i="45"/>
  <c r="BG72" i="45"/>
  <c r="BH72" i="45"/>
  <c r="BI72" i="45"/>
  <c r="BJ72" i="45"/>
  <c r="BK72" i="45"/>
  <c r="BL72" i="45"/>
  <c r="BM72" i="45"/>
  <c r="BN72" i="45"/>
  <c r="BO72" i="45"/>
  <c r="BP72" i="45"/>
  <c r="AO73" i="45"/>
  <c r="AP73" i="45"/>
  <c r="AQ73" i="45"/>
  <c r="AR73" i="45"/>
  <c r="AS73" i="45"/>
  <c r="AT73" i="45"/>
  <c r="AU73" i="45"/>
  <c r="AV73" i="45"/>
  <c r="AW73" i="45"/>
  <c r="AX73" i="45"/>
  <c r="AY73" i="45"/>
  <c r="AZ73" i="45"/>
  <c r="BA73" i="45"/>
  <c r="BB73" i="45"/>
  <c r="BC73" i="45"/>
  <c r="BD73" i="45"/>
  <c r="BE73" i="45"/>
  <c r="BF73" i="45"/>
  <c r="BG73" i="45"/>
  <c r="BH73" i="45"/>
  <c r="BI73" i="45"/>
  <c r="BJ73" i="45"/>
  <c r="BK73" i="45"/>
  <c r="BL73" i="45"/>
  <c r="BM73" i="45"/>
  <c r="BN73" i="45"/>
  <c r="BO73" i="45"/>
  <c r="BP73" i="45"/>
  <c r="AO72" i="47"/>
  <c r="AP72" i="47"/>
  <c r="AQ72" i="47"/>
  <c r="AR72" i="47"/>
  <c r="AS72" i="47"/>
  <c r="AT72" i="47"/>
  <c r="AU72" i="47"/>
  <c r="AV72" i="47"/>
  <c r="AW72" i="47"/>
  <c r="AX72" i="47"/>
  <c r="AY72" i="47"/>
  <c r="AZ72" i="47"/>
  <c r="BA72" i="47"/>
  <c r="BB72" i="47"/>
  <c r="BC72" i="47"/>
  <c r="BD72" i="47"/>
  <c r="BE72" i="47"/>
  <c r="BF72" i="47"/>
  <c r="BG72" i="47"/>
  <c r="BH72" i="47"/>
  <c r="BI72" i="47"/>
  <c r="BJ72" i="47"/>
  <c r="BK72" i="47"/>
  <c r="BL72" i="47"/>
  <c r="BM72" i="47"/>
  <c r="BN72" i="47"/>
  <c r="BO72" i="47"/>
  <c r="BP72" i="47"/>
  <c r="AO73" i="47"/>
  <c r="AP73" i="47"/>
  <c r="AQ73" i="47"/>
  <c r="AR73" i="47"/>
  <c r="AS73" i="47"/>
  <c r="AT73" i="47"/>
  <c r="AU73" i="47"/>
  <c r="AV73" i="47"/>
  <c r="AW73" i="47"/>
  <c r="AX73" i="47"/>
  <c r="AY73" i="47"/>
  <c r="AZ73" i="47"/>
  <c r="BA73" i="47"/>
  <c r="BB73" i="47"/>
  <c r="BC73" i="47"/>
  <c r="BD73" i="47"/>
  <c r="BE73" i="47"/>
  <c r="BF73" i="47"/>
  <c r="BG73" i="47"/>
  <c r="BH73" i="47"/>
  <c r="BI73" i="47"/>
  <c r="BJ73" i="47"/>
  <c r="BK73" i="47"/>
  <c r="BL73" i="47"/>
  <c r="BM73" i="47"/>
  <c r="BN73" i="47"/>
  <c r="BO73" i="47"/>
  <c r="BP73" i="47"/>
  <c r="AO72" i="49"/>
  <c r="AP72" i="49"/>
  <c r="AQ72" i="49"/>
  <c r="AR72" i="49"/>
  <c r="AS72" i="49"/>
  <c r="AT72" i="49"/>
  <c r="AU72" i="49"/>
  <c r="AV72" i="49"/>
  <c r="AW72" i="49"/>
  <c r="AX72" i="49"/>
  <c r="AY72" i="49"/>
  <c r="AZ72" i="49"/>
  <c r="BA72" i="49"/>
  <c r="BB72" i="49"/>
  <c r="BC72" i="49"/>
  <c r="BD72" i="49"/>
  <c r="BE72" i="49"/>
  <c r="BF72" i="49"/>
  <c r="BG72" i="49"/>
  <c r="BH72" i="49"/>
  <c r="BI72" i="49"/>
  <c r="BJ72" i="49"/>
  <c r="BK72" i="49"/>
  <c r="BL72" i="49"/>
  <c r="BM72" i="49"/>
  <c r="BN72" i="49"/>
  <c r="BO72" i="49"/>
  <c r="BP72" i="49"/>
  <c r="AO73" i="49"/>
  <c r="AP73" i="49"/>
  <c r="AQ73" i="49"/>
  <c r="AR73" i="49"/>
  <c r="AS73" i="49"/>
  <c r="AT73" i="49"/>
  <c r="AU73" i="49"/>
  <c r="AV73" i="49"/>
  <c r="AW73" i="49"/>
  <c r="AX73" i="49"/>
  <c r="AY73" i="49"/>
  <c r="AZ73" i="49"/>
  <c r="BA73" i="49"/>
  <c r="BB73" i="49"/>
  <c r="BC73" i="49"/>
  <c r="BD73" i="49"/>
  <c r="BE73" i="49"/>
  <c r="BF73" i="49"/>
  <c r="BG73" i="49"/>
  <c r="BH73" i="49"/>
  <c r="BI73" i="49"/>
  <c r="BJ73" i="49"/>
  <c r="BK73" i="49"/>
  <c r="BL73" i="49"/>
  <c r="BM73" i="49"/>
  <c r="BN73" i="49"/>
  <c r="BO73" i="49"/>
  <c r="BP73" i="49"/>
  <c r="AN72" i="5"/>
  <c r="AN73" i="5"/>
  <c r="AN72" i="45"/>
  <c r="AN73" i="45"/>
  <c r="AN72" i="47"/>
  <c r="AN73" i="47"/>
  <c r="AN72" i="49"/>
  <c r="AN73" i="49"/>
  <c r="AM71" i="5"/>
  <c r="AL71" i="5"/>
  <c r="AK71" i="5"/>
  <c r="AE71" i="5"/>
  <c r="AM71" i="45"/>
  <c r="AL71" i="45"/>
  <c r="AK71" i="45"/>
  <c r="AE71" i="45"/>
  <c r="M71" i="45"/>
  <c r="L71" i="45"/>
  <c r="AM71" i="47"/>
  <c r="AL71" i="47"/>
  <c r="AK71" i="47"/>
  <c r="AE71" i="47"/>
  <c r="AM71" i="49"/>
  <c r="AL71" i="49"/>
  <c r="AK71" i="49"/>
  <c r="AE71" i="49"/>
  <c r="AK63" i="49"/>
  <c r="AK63" i="47"/>
  <c r="AK63" i="45"/>
  <c r="AK63" i="5"/>
  <c r="AL11" i="47"/>
  <c r="AM11" i="47"/>
  <c r="AL12" i="47"/>
  <c r="AM12" i="47"/>
  <c r="AL13" i="47"/>
  <c r="AM13" i="47"/>
  <c r="AL14" i="47"/>
  <c r="AM14" i="47"/>
  <c r="AL15" i="47"/>
  <c r="AM15" i="47"/>
  <c r="AL16" i="47"/>
  <c r="AM16" i="47"/>
  <c r="AL17" i="47"/>
  <c r="AM17" i="47"/>
  <c r="AL18" i="47"/>
  <c r="AM18" i="47"/>
  <c r="AL19" i="47"/>
  <c r="AM19" i="47"/>
  <c r="AL20" i="47"/>
  <c r="AM20" i="47"/>
  <c r="AL21" i="47"/>
  <c r="AM21" i="47"/>
  <c r="AL29" i="47"/>
  <c r="AM29" i="47"/>
  <c r="AL43" i="47"/>
  <c r="AM43" i="47"/>
  <c r="AL44" i="47"/>
  <c r="AM44" i="47"/>
  <c r="AL45" i="47"/>
  <c r="AM45" i="47"/>
  <c r="AL47" i="47"/>
  <c r="AM47" i="47"/>
  <c r="AL48" i="47"/>
  <c r="AM48" i="47"/>
  <c r="AL49" i="47"/>
  <c r="AM49" i="47"/>
  <c r="AL51" i="47"/>
  <c r="AM51" i="47"/>
  <c r="AL52" i="47"/>
  <c r="AM52" i="47"/>
  <c r="AL53" i="47"/>
  <c r="AM53" i="47"/>
  <c r="AL54" i="47"/>
  <c r="AM54" i="47"/>
  <c r="AL55" i="47"/>
  <c r="AM55" i="47"/>
  <c r="AL56" i="47"/>
  <c r="AM56" i="47"/>
  <c r="AL57" i="47"/>
  <c r="AM57" i="47"/>
  <c r="AL58" i="47"/>
  <c r="AM58" i="47"/>
  <c r="AL59" i="47"/>
  <c r="AM59" i="47"/>
  <c r="AL60" i="47"/>
  <c r="AM60" i="47"/>
  <c r="AL61" i="47"/>
  <c r="AM61" i="47"/>
  <c r="AL62" i="47"/>
  <c r="AM62" i="47"/>
  <c r="AL63" i="47"/>
  <c r="AM63" i="47"/>
  <c r="AL64" i="47"/>
  <c r="AM64" i="47"/>
  <c r="AL65" i="47"/>
  <c r="AM65" i="47"/>
  <c r="AL66" i="47"/>
  <c r="AM66" i="47"/>
  <c r="AL67" i="47"/>
  <c r="AM67" i="47"/>
  <c r="AL68" i="47"/>
  <c r="AM68" i="47"/>
  <c r="AL72" i="47"/>
  <c r="AM72" i="47"/>
  <c r="AL73" i="47"/>
  <c r="AM73" i="47"/>
  <c r="AL74" i="47"/>
  <c r="AM74" i="47"/>
  <c r="AL75" i="47"/>
  <c r="AM75" i="47"/>
  <c r="AL76" i="47"/>
  <c r="AM76" i="47"/>
  <c r="AL77" i="47"/>
  <c r="AM77" i="47"/>
  <c r="AL78" i="47"/>
  <c r="AM78" i="47"/>
  <c r="AL79" i="47"/>
  <c r="AM79" i="47"/>
  <c r="AL86" i="47"/>
  <c r="AM86" i="47"/>
  <c r="AL87" i="47"/>
  <c r="AM87" i="47"/>
  <c r="AL94" i="47"/>
  <c r="AM94" i="47"/>
  <c r="AL95" i="47"/>
  <c r="AM95" i="47"/>
  <c r="AL96" i="47"/>
  <c r="AM96" i="47"/>
  <c r="AL97" i="47"/>
  <c r="AM97" i="47"/>
  <c r="AL98" i="47"/>
  <c r="AM98" i="47"/>
  <c r="AL99" i="47"/>
  <c r="AM99" i="47"/>
  <c r="AL101" i="47"/>
  <c r="AM101" i="47"/>
  <c r="AL102" i="47"/>
  <c r="AM102" i="47"/>
  <c r="AL104" i="47"/>
  <c r="AM104" i="47"/>
  <c r="AL105" i="47"/>
  <c r="AM105" i="47"/>
  <c r="AL106" i="47"/>
  <c r="AM106" i="47"/>
  <c r="AL107" i="47"/>
  <c r="AM107" i="47"/>
  <c r="AL108" i="47"/>
  <c r="AM108" i="47"/>
  <c r="AL109" i="47"/>
  <c r="AM109" i="47"/>
  <c r="AL110" i="47"/>
  <c r="AM110" i="47"/>
  <c r="AL111" i="47"/>
  <c r="AM111" i="47"/>
  <c r="AL112" i="47"/>
  <c r="AM112" i="47"/>
  <c r="AL113" i="47"/>
  <c r="AM113" i="47"/>
  <c r="AL114" i="47"/>
  <c r="AM114" i="47"/>
  <c r="AL115" i="47"/>
  <c r="AM115" i="47"/>
  <c r="AL116" i="47"/>
  <c r="AM116" i="47"/>
  <c r="AL117" i="47"/>
  <c r="AM117" i="47"/>
  <c r="AL118" i="47"/>
  <c r="AM118" i="47"/>
  <c r="AL119" i="47"/>
  <c r="AM119" i="47"/>
  <c r="AL120" i="47"/>
  <c r="AM120" i="47"/>
  <c r="AL121" i="47"/>
  <c r="AM121" i="47"/>
  <c r="AL122" i="47"/>
  <c r="AM122" i="47"/>
  <c r="AL123" i="47"/>
  <c r="AM123" i="47"/>
  <c r="AL124" i="47"/>
  <c r="AM124" i="47"/>
  <c r="AL125" i="47"/>
  <c r="AM125" i="47"/>
  <c r="AL132" i="47"/>
  <c r="AM132" i="47"/>
  <c r="AL133" i="47"/>
  <c r="AM133" i="47"/>
  <c r="AL134" i="47"/>
  <c r="AM134" i="47"/>
  <c r="AL135" i="47"/>
  <c r="AM135" i="47"/>
  <c r="AL136" i="47"/>
  <c r="AM136" i="47"/>
  <c r="AL137" i="47"/>
  <c r="AM137" i="47"/>
  <c r="AL138" i="47"/>
  <c r="AM138" i="47"/>
  <c r="AL139" i="47"/>
  <c r="AM139" i="47"/>
  <c r="AL140" i="47"/>
  <c r="AM140" i="47"/>
  <c r="AL157" i="47"/>
  <c r="AM157" i="47"/>
  <c r="AL158" i="47"/>
  <c r="AM158" i="47"/>
  <c r="AL159" i="47"/>
  <c r="AM159" i="47"/>
  <c r="AL162" i="47"/>
  <c r="AM162" i="47"/>
  <c r="AL164" i="47"/>
  <c r="AM164" i="47"/>
  <c r="AL165" i="47"/>
  <c r="AM165" i="47"/>
  <c r="AL166" i="47"/>
  <c r="AM166" i="47"/>
  <c r="AL167" i="47"/>
  <c r="AM167" i="47"/>
  <c r="AL168" i="47"/>
  <c r="AM168" i="47"/>
  <c r="AL169" i="47"/>
  <c r="AM169" i="47"/>
  <c r="AL170" i="47"/>
  <c r="AM170" i="47"/>
  <c r="AL172" i="47"/>
  <c r="AM172" i="47"/>
  <c r="AL174" i="47"/>
  <c r="AM174" i="47"/>
  <c r="AL175" i="47"/>
  <c r="AM175" i="47"/>
  <c r="AL176" i="47"/>
  <c r="AM176" i="47"/>
  <c r="AL177" i="47"/>
  <c r="AM177" i="47"/>
  <c r="AL178" i="47"/>
  <c r="AM178" i="47"/>
  <c r="AL179" i="47"/>
  <c r="AM179" i="47"/>
  <c r="AL180" i="47"/>
  <c r="AM180" i="47"/>
  <c r="AL182" i="47"/>
  <c r="AM182" i="47"/>
  <c r="AL183" i="47"/>
  <c r="AM183" i="47"/>
  <c r="AL184" i="47"/>
  <c r="AM184" i="47"/>
  <c r="AL185" i="47"/>
  <c r="AM185" i="47"/>
  <c r="AL186" i="47"/>
  <c r="AM186" i="47"/>
  <c r="AL187" i="47"/>
  <c r="AM187" i="47"/>
  <c r="AL188" i="47"/>
  <c r="AM188" i="47"/>
  <c r="AL189" i="47"/>
  <c r="AM189" i="47"/>
  <c r="AL190" i="47"/>
  <c r="AM190" i="47"/>
  <c r="AL191" i="47"/>
  <c r="AM191" i="47"/>
  <c r="AL192" i="47"/>
  <c r="AM192" i="47"/>
  <c r="AL193" i="47"/>
  <c r="AM193" i="47"/>
  <c r="AL194" i="47"/>
  <c r="AM194" i="47"/>
  <c r="AL195" i="47"/>
  <c r="AM195" i="47"/>
  <c r="AL197" i="47"/>
  <c r="AM197" i="47"/>
  <c r="AL198" i="47"/>
  <c r="AM198" i="47"/>
  <c r="AL199" i="47"/>
  <c r="AM199" i="47"/>
  <c r="AL200" i="47"/>
  <c r="AM200" i="47"/>
  <c r="AL201" i="47"/>
  <c r="AM201" i="47"/>
  <c r="AL202" i="47"/>
  <c r="AM202" i="47"/>
  <c r="AL212" i="47"/>
  <c r="AM212" i="47"/>
  <c r="AL216" i="47"/>
  <c r="AM216" i="47"/>
  <c r="AL217" i="47"/>
  <c r="AM217" i="47"/>
  <c r="AL218" i="47"/>
  <c r="AM218" i="47"/>
  <c r="AL219" i="47"/>
  <c r="AM219" i="47"/>
  <c r="AL220" i="47"/>
  <c r="AM220" i="47"/>
  <c r="AL221" i="47"/>
  <c r="AM221" i="47"/>
  <c r="AL222" i="47"/>
  <c r="AM222" i="47"/>
  <c r="AL223" i="47"/>
  <c r="AM223" i="47"/>
  <c r="AL224" i="47"/>
  <c r="AM224" i="47"/>
  <c r="AL225" i="47"/>
  <c r="AM225" i="47"/>
  <c r="AL226" i="47"/>
  <c r="AM226" i="47"/>
  <c r="AL227" i="47"/>
  <c r="AM227" i="47"/>
  <c r="AL228" i="47"/>
  <c r="AM228" i="47"/>
  <c r="AL229" i="47"/>
  <c r="AM229" i="47"/>
  <c r="AL230" i="47"/>
  <c r="AM230" i="47"/>
  <c r="AL231" i="47"/>
  <c r="AM231" i="47"/>
  <c r="AL232" i="47"/>
  <c r="AM232" i="47"/>
  <c r="AL233" i="47"/>
  <c r="AM233" i="47"/>
  <c r="AL234" i="47"/>
  <c r="AM234" i="47"/>
  <c r="AL235" i="47"/>
  <c r="AM235" i="47"/>
  <c r="AL236" i="47"/>
  <c r="AM236" i="47"/>
  <c r="AL237" i="47"/>
  <c r="AM237" i="47"/>
  <c r="AL238" i="47"/>
  <c r="AM238" i="47"/>
  <c r="AL239" i="47"/>
  <c r="AM239" i="47"/>
  <c r="AL240" i="47"/>
  <c r="AM240" i="47"/>
  <c r="AL241" i="47"/>
  <c r="AM241" i="47"/>
  <c r="AL242" i="47"/>
  <c r="AM242" i="47"/>
  <c r="AL243" i="47"/>
  <c r="AM243" i="47"/>
  <c r="AL249" i="47"/>
  <c r="AM249" i="47"/>
  <c r="AL253" i="47"/>
  <c r="AM253" i="47"/>
  <c r="AL254" i="47"/>
  <c r="AM254" i="47"/>
  <c r="AL255" i="47"/>
  <c r="AM255" i="47"/>
  <c r="AL256" i="47"/>
  <c r="AM256" i="47"/>
  <c r="AL257" i="47"/>
  <c r="AM257" i="47"/>
  <c r="AL258" i="47"/>
  <c r="AM258" i="47"/>
  <c r="AL259" i="47"/>
  <c r="AM259" i="47"/>
  <c r="AL260" i="47"/>
  <c r="AM260" i="47"/>
  <c r="AL261" i="47"/>
  <c r="AM261" i="47"/>
  <c r="AL263" i="47"/>
  <c r="AM263" i="47"/>
  <c r="AL264" i="47"/>
  <c r="AM264" i="47"/>
  <c r="AL265" i="47"/>
  <c r="AM265" i="47"/>
  <c r="AL266" i="47"/>
  <c r="AM266" i="47"/>
  <c r="AL267" i="47"/>
  <c r="AM267" i="47"/>
  <c r="AL268" i="47"/>
  <c r="AM268" i="47"/>
  <c r="AL269" i="47"/>
  <c r="AM269" i="47"/>
  <c r="AL270" i="47"/>
  <c r="AM270" i="47"/>
  <c r="AL271" i="47"/>
  <c r="AM271" i="47"/>
  <c r="AL272" i="47"/>
  <c r="AM272" i="47"/>
  <c r="AL273" i="47"/>
  <c r="AM273" i="47"/>
  <c r="AL274" i="47"/>
  <c r="AM274" i="47"/>
  <c r="AL275" i="47"/>
  <c r="AM275" i="47"/>
  <c r="AL276" i="47"/>
  <c r="AM276" i="47"/>
  <c r="AL277" i="47"/>
  <c r="AM277" i="47"/>
  <c r="AL278" i="47"/>
  <c r="AM278" i="47"/>
  <c r="AL297" i="47"/>
  <c r="AM297" i="47"/>
  <c r="AL298" i="47"/>
  <c r="AM298" i="47"/>
  <c r="AL299" i="47"/>
  <c r="AM299" i="47"/>
  <c r="AL300" i="47"/>
  <c r="AM300" i="47"/>
  <c r="AL301" i="47"/>
  <c r="AM301" i="47"/>
  <c r="AL302" i="47"/>
  <c r="AM302" i="47"/>
  <c r="AL303" i="47"/>
  <c r="AM303" i="47"/>
  <c r="AL304" i="47"/>
  <c r="AM304" i="47"/>
  <c r="AL305" i="47"/>
  <c r="AM305" i="47"/>
  <c r="AL306" i="47"/>
  <c r="AM306" i="47"/>
  <c r="AL307" i="47"/>
  <c r="AM307" i="47"/>
  <c r="AL308" i="47"/>
  <c r="AM308" i="47"/>
  <c r="AL309" i="47"/>
  <c r="AM309" i="47"/>
  <c r="AL320" i="47"/>
  <c r="AM320" i="47"/>
  <c r="AL324" i="47"/>
  <c r="AM324" i="47"/>
  <c r="AL325" i="47"/>
  <c r="AM325" i="47"/>
  <c r="AL326" i="47"/>
  <c r="AM326" i="47"/>
  <c r="AL327" i="47"/>
  <c r="AM327" i="47"/>
  <c r="AL333" i="47"/>
  <c r="AM333" i="47"/>
  <c r="AL334" i="47"/>
  <c r="AM334" i="47"/>
  <c r="AL335" i="47"/>
  <c r="AM335" i="47"/>
  <c r="AL336" i="47"/>
  <c r="AM336" i="47"/>
  <c r="AL343" i="47"/>
  <c r="AM343" i="47"/>
  <c r="AL344" i="47"/>
  <c r="AM344" i="47"/>
  <c r="AL345" i="47"/>
  <c r="AM345" i="47"/>
  <c r="AL364" i="47"/>
  <c r="AM364" i="47"/>
  <c r="AL383" i="47"/>
  <c r="AM383" i="47"/>
  <c r="AL408" i="47"/>
  <c r="AM408" i="47"/>
  <c r="AL417" i="47"/>
  <c r="AM417" i="47"/>
  <c r="AL434" i="47"/>
  <c r="AM434" i="47"/>
  <c r="AL435" i="47"/>
  <c r="AM435" i="47"/>
  <c r="AL436" i="47"/>
  <c r="AM436" i="47"/>
  <c r="AL437" i="47"/>
  <c r="AM437" i="47"/>
  <c r="AL446" i="47"/>
  <c r="AM446" i="47"/>
  <c r="AL449" i="47"/>
  <c r="AM449" i="47"/>
  <c r="AL450" i="47"/>
  <c r="AM450" i="47"/>
  <c r="AL451" i="47"/>
  <c r="AM451" i="47"/>
  <c r="AL457" i="47"/>
  <c r="AM457" i="47"/>
  <c r="AL460" i="47"/>
  <c r="AM460" i="47"/>
  <c r="AL462" i="47"/>
  <c r="AM462" i="47"/>
  <c r="AL463" i="47"/>
  <c r="AM463" i="47"/>
  <c r="AL464" i="47"/>
  <c r="AM464" i="47"/>
  <c r="AL465" i="47"/>
  <c r="AM465" i="47"/>
  <c r="AL467" i="47"/>
  <c r="AM467" i="47"/>
  <c r="AL468" i="47"/>
  <c r="AM468" i="47"/>
  <c r="AK468" i="47"/>
  <c r="AK467" i="47"/>
  <c r="AK465" i="47"/>
  <c r="AK464" i="47"/>
  <c r="AK463" i="47"/>
  <c r="AK462" i="47"/>
  <c r="AK460" i="47"/>
  <c r="AK457" i="47"/>
  <c r="AK451" i="47"/>
  <c r="AK450" i="47"/>
  <c r="AK449" i="47"/>
  <c r="AK446" i="47"/>
  <c r="AK437" i="47"/>
  <c r="AK436" i="47"/>
  <c r="AK435" i="47"/>
  <c r="AK434" i="47"/>
  <c r="AK417" i="47"/>
  <c r="AK408" i="47"/>
  <c r="AK383" i="47"/>
  <c r="AK364" i="47"/>
  <c r="AK345" i="47"/>
  <c r="AK344" i="47"/>
  <c r="AK343" i="47"/>
  <c r="AK336" i="47"/>
  <c r="AK335" i="47"/>
  <c r="AK334" i="47"/>
  <c r="AK333" i="47"/>
  <c r="AK327" i="47"/>
  <c r="AK326" i="47"/>
  <c r="AK325" i="47"/>
  <c r="AK324" i="47"/>
  <c r="AK320" i="47"/>
  <c r="AK309" i="47"/>
  <c r="AK308" i="47"/>
  <c r="AK307" i="47"/>
  <c r="AK306" i="47"/>
  <c r="AK305" i="47"/>
  <c r="AK304" i="47"/>
  <c r="AK303" i="47"/>
  <c r="AK302" i="47"/>
  <c r="AK301" i="47"/>
  <c r="AK300" i="47"/>
  <c r="AK299" i="47"/>
  <c r="AK298" i="47"/>
  <c r="AK297" i="47"/>
  <c r="AK278" i="47"/>
  <c r="AK277" i="47"/>
  <c r="AK276" i="47"/>
  <c r="AK275" i="47"/>
  <c r="AK274" i="47"/>
  <c r="AK273" i="47"/>
  <c r="AK272" i="47"/>
  <c r="AK271" i="47"/>
  <c r="AK270" i="47"/>
  <c r="AK269" i="47"/>
  <c r="AK268" i="47"/>
  <c r="AK267" i="47"/>
  <c r="AK266" i="47"/>
  <c r="AK265" i="47"/>
  <c r="AK264" i="47"/>
  <c r="AK263" i="47"/>
  <c r="AK261" i="47"/>
  <c r="AK260" i="47"/>
  <c r="AK259" i="47"/>
  <c r="AK258" i="47"/>
  <c r="AK257" i="47"/>
  <c r="AK256" i="47"/>
  <c r="AK255" i="47"/>
  <c r="AK254" i="47"/>
  <c r="AK253" i="47"/>
  <c r="AK249" i="47"/>
  <c r="AK243" i="47"/>
  <c r="AK242" i="47"/>
  <c r="AK241" i="47"/>
  <c r="AK240" i="47"/>
  <c r="AK239" i="47"/>
  <c r="AK238" i="47"/>
  <c r="AK237" i="47"/>
  <c r="AK236" i="47"/>
  <c r="AK235" i="47"/>
  <c r="AK234" i="47"/>
  <c r="AK233" i="47"/>
  <c r="AK232" i="47"/>
  <c r="AK231" i="47"/>
  <c r="AK230" i="47"/>
  <c r="AK229" i="47"/>
  <c r="AK228" i="47"/>
  <c r="AK227" i="47"/>
  <c r="AK226" i="47"/>
  <c r="AK225" i="47"/>
  <c r="AK224" i="47"/>
  <c r="AK223" i="47"/>
  <c r="AK222" i="47"/>
  <c r="AK221" i="47"/>
  <c r="AK220" i="47"/>
  <c r="AK219" i="47"/>
  <c r="AK218" i="47"/>
  <c r="AK217" i="47"/>
  <c r="AK216" i="47"/>
  <c r="AK212" i="47"/>
  <c r="AK202" i="47"/>
  <c r="AK201" i="47"/>
  <c r="AK200" i="47"/>
  <c r="AK199" i="47"/>
  <c r="AK198" i="47"/>
  <c r="AK197" i="47"/>
  <c r="AK195" i="47"/>
  <c r="AK194" i="47"/>
  <c r="AK193" i="47"/>
  <c r="AK192" i="47"/>
  <c r="AK191" i="47"/>
  <c r="AK190" i="47"/>
  <c r="AK189" i="47"/>
  <c r="AK188" i="47"/>
  <c r="AK187" i="47"/>
  <c r="AK186" i="47"/>
  <c r="AK185" i="47"/>
  <c r="AK184" i="47"/>
  <c r="AK183" i="47"/>
  <c r="AK182" i="47"/>
  <c r="AK180" i="47"/>
  <c r="AK179" i="47"/>
  <c r="AK178" i="47"/>
  <c r="AK177" i="47"/>
  <c r="AK176" i="47"/>
  <c r="AK175" i="47"/>
  <c r="AK174" i="47"/>
  <c r="AK172" i="47"/>
  <c r="AK170" i="47"/>
  <c r="AK169" i="47"/>
  <c r="AK168" i="47"/>
  <c r="AK167" i="47"/>
  <c r="AK166" i="47"/>
  <c r="AK165" i="47"/>
  <c r="AK164" i="47"/>
  <c r="AK162" i="47"/>
  <c r="AK159" i="47"/>
  <c r="AK158" i="47"/>
  <c r="AK157" i="47"/>
  <c r="AK140" i="47"/>
  <c r="AK139" i="47"/>
  <c r="AK138" i="47"/>
  <c r="AK137" i="47"/>
  <c r="AK136" i="47"/>
  <c r="AK135" i="47"/>
  <c r="AK134" i="47"/>
  <c r="AK133" i="47"/>
  <c r="AK132" i="47"/>
  <c r="AK125" i="47"/>
  <c r="AK124" i="47"/>
  <c r="AK123" i="47"/>
  <c r="AK122" i="47"/>
  <c r="AK121" i="47"/>
  <c r="AK120" i="47"/>
  <c r="AK119" i="47"/>
  <c r="AK118" i="47"/>
  <c r="AK117" i="47"/>
  <c r="AK116" i="47"/>
  <c r="AK115" i="47"/>
  <c r="AK114" i="47"/>
  <c r="AK113" i="47"/>
  <c r="AK112" i="47"/>
  <c r="AK111" i="47"/>
  <c r="AK110" i="47"/>
  <c r="AK109" i="47"/>
  <c r="AK108" i="47"/>
  <c r="AK107" i="47"/>
  <c r="AK106" i="47"/>
  <c r="AK105" i="47"/>
  <c r="AK104" i="47"/>
  <c r="AK102" i="47"/>
  <c r="AK101" i="47"/>
  <c r="AK99" i="47"/>
  <c r="AK98" i="47"/>
  <c r="AK97" i="47"/>
  <c r="AK96" i="47"/>
  <c r="AK95" i="47"/>
  <c r="AK94" i="47"/>
  <c r="AK87" i="47"/>
  <c r="AK86" i="47"/>
  <c r="AK79" i="47"/>
  <c r="AK78" i="47"/>
  <c r="AK77" i="47"/>
  <c r="AK76" i="47"/>
  <c r="AK75" i="47"/>
  <c r="AK74" i="47"/>
  <c r="AK73" i="47"/>
  <c r="AK72" i="47"/>
  <c r="AK68" i="47"/>
  <c r="AK67" i="47"/>
  <c r="AK66" i="47"/>
  <c r="AK65" i="47"/>
  <c r="AK64" i="47"/>
  <c r="AK62" i="47"/>
  <c r="AK55" i="47"/>
  <c r="AK54" i="47"/>
  <c r="AK53" i="47"/>
  <c r="AK52" i="47"/>
  <c r="AK51" i="47"/>
  <c r="AK49" i="47"/>
  <c r="AK48" i="47"/>
  <c r="AK47" i="47"/>
  <c r="AK45" i="47"/>
  <c r="AK44" i="47"/>
  <c r="AK43" i="47"/>
  <c r="AK29" i="47"/>
  <c r="AK21" i="47"/>
  <c r="AK17" i="47"/>
  <c r="AK16" i="47"/>
  <c r="AK15" i="47"/>
  <c r="AK14" i="47"/>
  <c r="AK13" i="47"/>
  <c r="AK12" i="47"/>
  <c r="AK11" i="47"/>
  <c r="AL18" i="49"/>
  <c r="AM18" i="49"/>
  <c r="AN18" i="49"/>
  <c r="AO18" i="49"/>
  <c r="AP18" i="49"/>
  <c r="AQ18" i="49"/>
  <c r="AR18" i="49"/>
  <c r="AS18" i="49"/>
  <c r="AT18" i="49"/>
  <c r="AU18" i="49"/>
  <c r="AV18" i="49"/>
  <c r="AW18" i="49"/>
  <c r="AX18" i="49"/>
  <c r="AY18" i="49"/>
  <c r="AZ18" i="49"/>
  <c r="BA18" i="49"/>
  <c r="BB18" i="49"/>
  <c r="BC18" i="49"/>
  <c r="BD18" i="49"/>
  <c r="BE18" i="49"/>
  <c r="BF18" i="49"/>
  <c r="BG18" i="49"/>
  <c r="BH18" i="49"/>
  <c r="BI18" i="49"/>
  <c r="BJ18" i="49"/>
  <c r="BK18" i="49"/>
  <c r="BL18" i="49"/>
  <c r="BM18" i="49"/>
  <c r="BN18" i="49"/>
  <c r="BO18" i="49"/>
  <c r="BP18" i="49"/>
  <c r="AL19" i="49"/>
  <c r="AM19" i="49"/>
  <c r="AN19" i="49"/>
  <c r="AO19" i="49"/>
  <c r="AP19" i="49"/>
  <c r="AQ19" i="49"/>
  <c r="AR19" i="49"/>
  <c r="AS19" i="49"/>
  <c r="AT19" i="49"/>
  <c r="AU19" i="49"/>
  <c r="AV19" i="49"/>
  <c r="AW19" i="49"/>
  <c r="AX19" i="49"/>
  <c r="AY19" i="49"/>
  <c r="AZ19" i="49"/>
  <c r="BA19" i="49"/>
  <c r="BB19" i="49"/>
  <c r="BC19" i="49"/>
  <c r="BD19" i="49"/>
  <c r="BE19" i="49"/>
  <c r="BF19" i="49"/>
  <c r="BG19" i="49"/>
  <c r="BH19" i="49"/>
  <c r="BI19" i="49"/>
  <c r="BJ19" i="49"/>
  <c r="BK19" i="49"/>
  <c r="BL19" i="49"/>
  <c r="BM19" i="49"/>
  <c r="BN19" i="49"/>
  <c r="BO19" i="49"/>
  <c r="BP19" i="49"/>
  <c r="AL20" i="49"/>
  <c r="AM20" i="49"/>
  <c r="AN20" i="49"/>
  <c r="AO20" i="49"/>
  <c r="AP20" i="49"/>
  <c r="AQ20" i="49"/>
  <c r="AR20" i="49"/>
  <c r="AS20" i="49"/>
  <c r="AT20" i="49"/>
  <c r="AU20" i="49"/>
  <c r="AV20" i="49"/>
  <c r="AW20" i="49"/>
  <c r="AX20" i="49"/>
  <c r="AY20" i="49"/>
  <c r="AZ20" i="49"/>
  <c r="BA20" i="49"/>
  <c r="BB20" i="49"/>
  <c r="BC20" i="49"/>
  <c r="BD20" i="49"/>
  <c r="BE20" i="49"/>
  <c r="BF20" i="49"/>
  <c r="BG20" i="49"/>
  <c r="BH20" i="49"/>
  <c r="BI20" i="49"/>
  <c r="BJ20" i="49"/>
  <c r="BK20" i="49"/>
  <c r="BL20" i="49"/>
  <c r="BM20" i="49"/>
  <c r="BN20" i="49"/>
  <c r="BO20" i="49"/>
  <c r="BP20" i="49"/>
  <c r="AL56" i="49"/>
  <c r="AM56" i="49"/>
  <c r="AN56" i="49"/>
  <c r="AO56" i="49"/>
  <c r="AP56" i="49"/>
  <c r="AQ56" i="49"/>
  <c r="AR56" i="49"/>
  <c r="AS56" i="49"/>
  <c r="AT56" i="49"/>
  <c r="AU56" i="49"/>
  <c r="AV56" i="49"/>
  <c r="AW56" i="49"/>
  <c r="AX56" i="49"/>
  <c r="AY56" i="49"/>
  <c r="AZ56" i="49"/>
  <c r="BA56" i="49"/>
  <c r="BB56" i="49"/>
  <c r="BC56" i="49"/>
  <c r="BD56" i="49"/>
  <c r="BE56" i="49"/>
  <c r="BF56" i="49"/>
  <c r="BG56" i="49"/>
  <c r="BH56" i="49"/>
  <c r="BI56" i="49"/>
  <c r="BJ56" i="49"/>
  <c r="BK56" i="49"/>
  <c r="BL56" i="49"/>
  <c r="BM56" i="49"/>
  <c r="BN56" i="49"/>
  <c r="BO56" i="49"/>
  <c r="BP56" i="49"/>
  <c r="AL57" i="49"/>
  <c r="AM57" i="49"/>
  <c r="AN57" i="49"/>
  <c r="AO57" i="49"/>
  <c r="AP57" i="49"/>
  <c r="AQ57" i="49"/>
  <c r="AR57" i="49"/>
  <c r="AS57" i="49"/>
  <c r="AT57" i="49"/>
  <c r="AU57" i="49"/>
  <c r="AV57" i="49"/>
  <c r="AW57" i="49"/>
  <c r="AX57" i="49"/>
  <c r="AY57" i="49"/>
  <c r="AZ57" i="49"/>
  <c r="BA57" i="49"/>
  <c r="BB57" i="49"/>
  <c r="BC57" i="49"/>
  <c r="BD57" i="49"/>
  <c r="BE57" i="49"/>
  <c r="BF57" i="49"/>
  <c r="BG57" i="49"/>
  <c r="BH57" i="49"/>
  <c r="BI57" i="49"/>
  <c r="BJ57" i="49"/>
  <c r="BK57" i="49"/>
  <c r="BL57" i="49"/>
  <c r="BM57" i="49"/>
  <c r="BN57" i="49"/>
  <c r="BO57" i="49"/>
  <c r="BP57" i="49"/>
  <c r="AL58" i="49"/>
  <c r="AM58" i="49"/>
  <c r="AN58" i="49"/>
  <c r="AO58" i="49"/>
  <c r="AP58" i="49"/>
  <c r="AQ58" i="49"/>
  <c r="AR58" i="49"/>
  <c r="AS58" i="49"/>
  <c r="AT58" i="49"/>
  <c r="AU58" i="49"/>
  <c r="AV58" i="49"/>
  <c r="AW58" i="49"/>
  <c r="AX58" i="49"/>
  <c r="AY58" i="49"/>
  <c r="AZ58" i="49"/>
  <c r="BA58" i="49"/>
  <c r="BB58" i="49"/>
  <c r="BC58" i="49"/>
  <c r="BD58" i="49"/>
  <c r="BE58" i="49"/>
  <c r="BF58" i="49"/>
  <c r="BG58" i="49"/>
  <c r="BH58" i="49"/>
  <c r="BI58" i="49"/>
  <c r="BJ58" i="49"/>
  <c r="BK58" i="49"/>
  <c r="BL58" i="49"/>
  <c r="BM58" i="49"/>
  <c r="BN58" i="49"/>
  <c r="BO58" i="49"/>
  <c r="BP58" i="49"/>
  <c r="AL59" i="49"/>
  <c r="AM59" i="49"/>
  <c r="AN59" i="49"/>
  <c r="AO59" i="49"/>
  <c r="AP59" i="49"/>
  <c r="AQ59" i="49"/>
  <c r="AR59" i="49"/>
  <c r="AS59" i="49"/>
  <c r="AT59" i="49"/>
  <c r="AU59" i="49"/>
  <c r="AV59" i="49"/>
  <c r="AW59" i="49"/>
  <c r="AX59" i="49"/>
  <c r="AY59" i="49"/>
  <c r="AZ59" i="49"/>
  <c r="BA59" i="49"/>
  <c r="BB59" i="49"/>
  <c r="BC59" i="49"/>
  <c r="BD59" i="49"/>
  <c r="BE59" i="49"/>
  <c r="BF59" i="49"/>
  <c r="BG59" i="49"/>
  <c r="BH59" i="49"/>
  <c r="BI59" i="49"/>
  <c r="BJ59" i="49"/>
  <c r="BK59" i="49"/>
  <c r="BL59" i="49"/>
  <c r="BM59" i="49"/>
  <c r="BN59" i="49"/>
  <c r="BO59" i="49"/>
  <c r="BP59" i="49"/>
  <c r="AL60" i="49"/>
  <c r="AM60" i="49"/>
  <c r="AN60" i="49"/>
  <c r="AO60" i="49"/>
  <c r="AP60" i="49"/>
  <c r="AQ60" i="49"/>
  <c r="AR60" i="49"/>
  <c r="AS60" i="49"/>
  <c r="AT60" i="49"/>
  <c r="AU60" i="49"/>
  <c r="AV60" i="49"/>
  <c r="AW60" i="49"/>
  <c r="AX60" i="49"/>
  <c r="AY60" i="49"/>
  <c r="AZ60" i="49"/>
  <c r="BA60" i="49"/>
  <c r="BB60" i="49"/>
  <c r="BC60" i="49"/>
  <c r="BD60" i="49"/>
  <c r="BE60" i="49"/>
  <c r="BF60" i="49"/>
  <c r="BG60" i="49"/>
  <c r="BH60" i="49"/>
  <c r="BI60" i="49"/>
  <c r="BJ60" i="49"/>
  <c r="BK60" i="49"/>
  <c r="BL60" i="49"/>
  <c r="BM60" i="49"/>
  <c r="BN60" i="49"/>
  <c r="BO60" i="49"/>
  <c r="BP60" i="49"/>
  <c r="AL61" i="49"/>
  <c r="AM61" i="49"/>
  <c r="AN61" i="49"/>
  <c r="AO61" i="49"/>
  <c r="AP61" i="49"/>
  <c r="AQ61" i="49"/>
  <c r="AR61" i="49"/>
  <c r="AS61" i="49"/>
  <c r="AT61" i="49"/>
  <c r="AU61" i="49"/>
  <c r="AV61" i="49"/>
  <c r="AW61" i="49"/>
  <c r="AX61" i="49"/>
  <c r="AY61" i="49"/>
  <c r="AZ61" i="49"/>
  <c r="BA61" i="49"/>
  <c r="BB61" i="49"/>
  <c r="BC61" i="49"/>
  <c r="BD61" i="49"/>
  <c r="BE61" i="49"/>
  <c r="BF61" i="49"/>
  <c r="BG61" i="49"/>
  <c r="BH61" i="49"/>
  <c r="BI61" i="49"/>
  <c r="BJ61" i="49"/>
  <c r="BK61" i="49"/>
  <c r="BL61" i="49"/>
  <c r="BM61" i="49"/>
  <c r="BN61" i="49"/>
  <c r="BO61" i="49"/>
  <c r="BP61" i="49"/>
  <c r="AL11" i="49"/>
  <c r="AM11" i="49"/>
  <c r="AL12" i="49"/>
  <c r="AM12" i="49"/>
  <c r="AL13" i="49"/>
  <c r="AM13" i="49"/>
  <c r="AL14" i="49"/>
  <c r="AM14" i="49"/>
  <c r="AL15" i="49"/>
  <c r="AM15" i="49"/>
  <c r="AL16" i="49"/>
  <c r="AM16" i="49"/>
  <c r="AL17" i="49"/>
  <c r="AM17" i="49"/>
  <c r="AL21" i="49"/>
  <c r="AM21" i="49"/>
  <c r="AL29" i="49"/>
  <c r="AM29" i="49"/>
  <c r="AL43" i="49"/>
  <c r="AM43" i="49"/>
  <c r="AL44" i="49"/>
  <c r="AM44" i="49"/>
  <c r="AL45" i="49"/>
  <c r="AM45" i="49"/>
  <c r="AL47" i="49"/>
  <c r="AM47" i="49"/>
  <c r="AL48" i="49"/>
  <c r="AM48" i="49"/>
  <c r="AL49" i="49"/>
  <c r="AM49" i="49"/>
  <c r="AL51" i="49"/>
  <c r="AM51" i="49"/>
  <c r="AL52" i="49"/>
  <c r="AM52" i="49"/>
  <c r="AL53" i="49"/>
  <c r="AM53" i="49"/>
  <c r="AL54" i="49"/>
  <c r="AM54" i="49"/>
  <c r="AL55" i="49"/>
  <c r="AM55" i="49"/>
  <c r="AL62" i="49"/>
  <c r="AM62" i="49"/>
  <c r="AL63" i="49"/>
  <c r="AM63" i="49"/>
  <c r="AL64" i="49"/>
  <c r="AM64" i="49"/>
  <c r="AL65" i="49"/>
  <c r="AM65" i="49"/>
  <c r="AL66" i="49"/>
  <c r="AM66" i="49"/>
  <c r="AL67" i="49"/>
  <c r="AM67" i="49"/>
  <c r="AL68" i="49"/>
  <c r="AM68" i="49"/>
  <c r="AL72" i="49"/>
  <c r="AM72" i="49"/>
  <c r="AL73" i="49"/>
  <c r="AM73" i="49"/>
  <c r="AL74" i="49"/>
  <c r="AM74" i="49"/>
  <c r="AL75" i="49"/>
  <c r="AM75" i="49"/>
  <c r="AL76" i="49"/>
  <c r="AM76" i="49"/>
  <c r="AL77" i="49"/>
  <c r="AM77" i="49"/>
  <c r="AL78" i="49"/>
  <c r="AM78" i="49"/>
  <c r="AL79" i="49"/>
  <c r="AM79" i="49"/>
  <c r="AL86" i="49"/>
  <c r="AM86" i="49"/>
  <c r="AL87" i="49"/>
  <c r="AM87" i="49"/>
  <c r="AL94" i="49"/>
  <c r="AM94" i="49"/>
  <c r="AL95" i="49"/>
  <c r="AM95" i="49"/>
  <c r="AL96" i="49"/>
  <c r="AM96" i="49"/>
  <c r="AL97" i="49"/>
  <c r="AM97" i="49"/>
  <c r="AL98" i="49"/>
  <c r="AM98" i="49"/>
  <c r="AL99" i="49"/>
  <c r="AM99" i="49"/>
  <c r="AL101" i="49"/>
  <c r="AM101" i="49"/>
  <c r="AL102" i="49"/>
  <c r="AM102" i="49"/>
  <c r="AL104" i="49"/>
  <c r="AM104" i="49"/>
  <c r="AL105" i="49"/>
  <c r="AM105" i="49"/>
  <c r="AL106" i="49"/>
  <c r="AM106" i="49"/>
  <c r="AL107" i="49"/>
  <c r="AM107" i="49"/>
  <c r="AL108" i="49"/>
  <c r="AM108" i="49"/>
  <c r="AL109" i="49"/>
  <c r="AM109" i="49"/>
  <c r="AL110" i="49"/>
  <c r="AM110" i="49"/>
  <c r="AL111" i="49"/>
  <c r="AM111" i="49"/>
  <c r="AL112" i="49"/>
  <c r="AM112" i="49"/>
  <c r="AL113" i="49"/>
  <c r="AM113" i="49"/>
  <c r="AL114" i="49"/>
  <c r="AM114" i="49"/>
  <c r="AL115" i="49"/>
  <c r="AM115" i="49"/>
  <c r="AL116" i="49"/>
  <c r="AM116" i="49"/>
  <c r="AL117" i="49"/>
  <c r="AM117" i="49"/>
  <c r="AL118" i="49"/>
  <c r="AM118" i="49"/>
  <c r="AL119" i="49"/>
  <c r="AM119" i="49"/>
  <c r="AL120" i="49"/>
  <c r="AM120" i="49"/>
  <c r="AL121" i="49"/>
  <c r="AM121" i="49"/>
  <c r="AL122" i="49"/>
  <c r="AM122" i="49"/>
  <c r="AL123" i="49"/>
  <c r="AM123" i="49"/>
  <c r="AL124" i="49"/>
  <c r="AM124" i="49"/>
  <c r="AL125" i="49"/>
  <c r="AM125" i="49"/>
  <c r="AL132" i="49"/>
  <c r="AM132" i="49"/>
  <c r="AL133" i="49"/>
  <c r="AM133" i="49"/>
  <c r="AL134" i="49"/>
  <c r="AM134" i="49"/>
  <c r="AL135" i="49"/>
  <c r="AM135" i="49"/>
  <c r="AL136" i="49"/>
  <c r="AM136" i="49"/>
  <c r="AL137" i="49"/>
  <c r="AM137" i="49"/>
  <c r="AL138" i="49"/>
  <c r="AM138" i="49"/>
  <c r="AL139" i="49"/>
  <c r="AM139" i="49"/>
  <c r="AL140" i="49"/>
  <c r="AM140" i="49"/>
  <c r="AL157" i="49"/>
  <c r="AM157" i="49"/>
  <c r="AL158" i="49"/>
  <c r="AM158" i="49"/>
  <c r="AL159" i="49"/>
  <c r="AM159" i="49"/>
  <c r="AL162" i="49"/>
  <c r="AM162" i="49"/>
  <c r="AL164" i="49"/>
  <c r="AM164" i="49"/>
  <c r="AL165" i="49"/>
  <c r="AM165" i="49"/>
  <c r="AL166" i="49"/>
  <c r="AM166" i="49"/>
  <c r="AL167" i="49"/>
  <c r="AM167" i="49"/>
  <c r="AL168" i="49"/>
  <c r="AM168" i="49"/>
  <c r="AL169" i="49"/>
  <c r="AM169" i="49"/>
  <c r="AL170" i="49"/>
  <c r="AM170" i="49"/>
  <c r="AL172" i="49"/>
  <c r="AM172" i="49"/>
  <c r="AL174" i="49"/>
  <c r="AM174" i="49"/>
  <c r="AL175" i="49"/>
  <c r="AM175" i="49"/>
  <c r="AL176" i="49"/>
  <c r="AM176" i="49"/>
  <c r="AL177" i="49"/>
  <c r="AM177" i="49"/>
  <c r="AL178" i="49"/>
  <c r="AM178" i="49"/>
  <c r="AL179" i="49"/>
  <c r="AM179" i="49"/>
  <c r="AL180" i="49"/>
  <c r="AM180" i="49"/>
  <c r="AL182" i="49"/>
  <c r="AM182" i="49"/>
  <c r="AL183" i="49"/>
  <c r="AM183" i="49"/>
  <c r="AL184" i="49"/>
  <c r="AM184" i="49"/>
  <c r="AL185" i="49"/>
  <c r="AM185" i="49"/>
  <c r="AL186" i="49"/>
  <c r="AM186" i="49"/>
  <c r="AL187" i="49"/>
  <c r="AM187" i="49"/>
  <c r="AL188" i="49"/>
  <c r="AM188" i="49"/>
  <c r="AL189" i="49"/>
  <c r="AM189" i="49"/>
  <c r="AL190" i="49"/>
  <c r="AM190" i="49"/>
  <c r="AL191" i="49"/>
  <c r="AM191" i="49"/>
  <c r="AL192" i="49"/>
  <c r="AM192" i="49"/>
  <c r="AL193" i="49"/>
  <c r="AM193" i="49"/>
  <c r="AL194" i="49"/>
  <c r="AM194" i="49"/>
  <c r="AL195" i="49"/>
  <c r="AM195" i="49"/>
  <c r="AL197" i="49"/>
  <c r="AM197" i="49"/>
  <c r="AL198" i="49"/>
  <c r="AM198" i="49"/>
  <c r="AL199" i="49"/>
  <c r="AM199" i="49"/>
  <c r="AL200" i="49"/>
  <c r="AM200" i="49"/>
  <c r="AL201" i="49"/>
  <c r="AM201" i="49"/>
  <c r="AL202" i="49"/>
  <c r="AM202" i="49"/>
  <c r="AL212" i="49"/>
  <c r="AM212" i="49"/>
  <c r="AL216" i="49"/>
  <c r="AM216" i="49"/>
  <c r="AL217" i="49"/>
  <c r="AM217" i="49"/>
  <c r="AL218" i="49"/>
  <c r="AM218" i="49"/>
  <c r="AL219" i="49"/>
  <c r="AM219" i="49"/>
  <c r="AL220" i="49"/>
  <c r="AM220" i="49"/>
  <c r="AL221" i="49"/>
  <c r="AM221" i="49"/>
  <c r="AL222" i="49"/>
  <c r="AM222" i="49"/>
  <c r="AL223" i="49"/>
  <c r="AM223" i="49"/>
  <c r="AL224" i="49"/>
  <c r="AM224" i="49"/>
  <c r="AL225" i="49"/>
  <c r="AM225" i="49"/>
  <c r="AL226" i="49"/>
  <c r="AM226" i="49"/>
  <c r="AL227" i="49"/>
  <c r="AM227" i="49"/>
  <c r="AL228" i="49"/>
  <c r="AM228" i="49"/>
  <c r="AL229" i="49"/>
  <c r="AM229" i="49"/>
  <c r="AL230" i="49"/>
  <c r="AM230" i="49"/>
  <c r="AL231" i="49"/>
  <c r="AM231" i="49"/>
  <c r="AL232" i="49"/>
  <c r="AM232" i="49"/>
  <c r="AL233" i="49"/>
  <c r="AM233" i="49"/>
  <c r="AL234" i="49"/>
  <c r="AM234" i="49"/>
  <c r="AL235" i="49"/>
  <c r="AM235" i="49"/>
  <c r="AL236" i="49"/>
  <c r="AM236" i="49"/>
  <c r="AL237" i="49"/>
  <c r="AM237" i="49"/>
  <c r="AL238" i="49"/>
  <c r="AM238" i="49"/>
  <c r="AL239" i="49"/>
  <c r="AM239" i="49"/>
  <c r="AL240" i="49"/>
  <c r="AM240" i="49"/>
  <c r="AL241" i="49"/>
  <c r="AM241" i="49"/>
  <c r="AL242" i="49"/>
  <c r="AM242" i="49"/>
  <c r="AL243" i="49"/>
  <c r="AM243" i="49"/>
  <c r="AL249" i="49"/>
  <c r="AM249" i="49"/>
  <c r="AL253" i="49"/>
  <c r="AM253" i="49"/>
  <c r="AL254" i="49"/>
  <c r="AM254" i="49"/>
  <c r="AL255" i="49"/>
  <c r="AM255" i="49"/>
  <c r="AL256" i="49"/>
  <c r="AM256" i="49"/>
  <c r="AL257" i="49"/>
  <c r="AM257" i="49"/>
  <c r="AL258" i="49"/>
  <c r="AM258" i="49"/>
  <c r="AL259" i="49"/>
  <c r="AM259" i="49"/>
  <c r="AL260" i="49"/>
  <c r="AM260" i="49"/>
  <c r="AL261" i="49"/>
  <c r="AM261" i="49"/>
  <c r="AL263" i="49"/>
  <c r="AM263" i="49"/>
  <c r="AL264" i="49"/>
  <c r="AM264" i="49"/>
  <c r="AL265" i="49"/>
  <c r="AM265" i="49"/>
  <c r="AL266" i="49"/>
  <c r="AM266" i="49"/>
  <c r="AL267" i="49"/>
  <c r="AM267" i="49"/>
  <c r="AL268" i="49"/>
  <c r="AM268" i="49"/>
  <c r="AL269" i="49"/>
  <c r="AM269" i="49"/>
  <c r="AL270" i="49"/>
  <c r="AM270" i="49"/>
  <c r="AL271" i="49"/>
  <c r="AM271" i="49"/>
  <c r="AL272" i="49"/>
  <c r="AM272" i="49"/>
  <c r="AL273" i="49"/>
  <c r="AM273" i="49"/>
  <c r="AL274" i="49"/>
  <c r="AM274" i="49"/>
  <c r="AL275" i="49"/>
  <c r="AM275" i="49"/>
  <c r="AL276" i="49"/>
  <c r="AM276" i="49"/>
  <c r="AL277" i="49"/>
  <c r="AM277" i="49"/>
  <c r="AL278" i="49"/>
  <c r="AM278" i="49"/>
  <c r="AL297" i="49"/>
  <c r="AM297" i="49"/>
  <c r="AL298" i="49"/>
  <c r="AM298" i="49"/>
  <c r="AL299" i="49"/>
  <c r="AM299" i="49"/>
  <c r="AL300" i="49"/>
  <c r="AM300" i="49"/>
  <c r="AL301" i="49"/>
  <c r="AM301" i="49"/>
  <c r="AL302" i="49"/>
  <c r="AM302" i="49"/>
  <c r="AL303" i="49"/>
  <c r="AM303" i="49"/>
  <c r="AL304" i="49"/>
  <c r="AM304" i="49"/>
  <c r="AL305" i="49"/>
  <c r="AM305" i="49"/>
  <c r="AL306" i="49"/>
  <c r="AM306" i="49"/>
  <c r="AL307" i="49"/>
  <c r="AM307" i="49"/>
  <c r="AL308" i="49"/>
  <c r="AM308" i="49"/>
  <c r="AL309" i="49"/>
  <c r="AM309" i="49"/>
  <c r="AL320" i="49"/>
  <c r="AM320" i="49"/>
  <c r="AL324" i="49"/>
  <c r="AM324" i="49"/>
  <c r="AL325" i="49"/>
  <c r="AM325" i="49"/>
  <c r="AL326" i="49"/>
  <c r="AM326" i="49"/>
  <c r="AL327" i="49"/>
  <c r="AM327" i="49"/>
  <c r="AL333" i="49"/>
  <c r="AM333" i="49"/>
  <c r="AL334" i="49"/>
  <c r="AM334" i="49"/>
  <c r="AL335" i="49"/>
  <c r="AM335" i="49"/>
  <c r="AL336" i="49"/>
  <c r="AM336" i="49"/>
  <c r="AL343" i="49"/>
  <c r="AM343" i="49"/>
  <c r="AL344" i="49"/>
  <c r="AM344" i="49"/>
  <c r="AL345" i="49"/>
  <c r="AM345" i="49"/>
  <c r="AL364" i="49"/>
  <c r="AM364" i="49"/>
  <c r="AL383" i="49"/>
  <c r="AM383" i="49"/>
  <c r="AL408" i="49"/>
  <c r="AM408" i="49"/>
  <c r="AL417" i="49"/>
  <c r="AM417" i="49"/>
  <c r="AL434" i="49"/>
  <c r="AM434" i="49"/>
  <c r="AL435" i="49"/>
  <c r="AM435" i="49"/>
  <c r="AL436" i="49"/>
  <c r="AM436" i="49"/>
  <c r="AL437" i="49"/>
  <c r="AM437" i="49"/>
  <c r="AL446" i="49"/>
  <c r="AM446" i="49"/>
  <c r="AL449" i="49"/>
  <c r="AM449" i="49"/>
  <c r="AL450" i="49"/>
  <c r="AM450" i="49"/>
  <c r="AL451" i="49"/>
  <c r="AM451" i="49"/>
  <c r="AL457" i="49"/>
  <c r="AM457" i="49"/>
  <c r="AL460" i="49"/>
  <c r="AM460" i="49"/>
  <c r="AL462" i="49"/>
  <c r="AM462" i="49"/>
  <c r="AL463" i="49"/>
  <c r="AM463" i="49"/>
  <c r="AL464" i="49"/>
  <c r="AM464" i="49"/>
  <c r="AL465" i="49"/>
  <c r="AM465" i="49"/>
  <c r="AL467" i="49"/>
  <c r="AM467" i="49"/>
  <c r="AL468" i="49"/>
  <c r="AM468" i="49"/>
  <c r="AK296" i="49"/>
  <c r="AK295" i="49"/>
  <c r="AK294" i="49"/>
  <c r="AK293" i="49"/>
  <c r="AK292" i="49"/>
  <c r="AK291" i="49"/>
  <c r="AK290" i="49"/>
  <c r="AK289" i="49"/>
  <c r="AK288" i="49"/>
  <c r="AK287" i="49"/>
  <c r="AK286" i="49"/>
  <c r="AK285" i="49"/>
  <c r="AK284" i="49"/>
  <c r="AK283" i="49"/>
  <c r="AK282" i="49"/>
  <c r="AK281" i="49"/>
  <c r="AK280" i="49"/>
  <c r="AK279" i="49"/>
  <c r="AK61" i="49"/>
  <c r="AK60" i="49"/>
  <c r="AK59" i="49"/>
  <c r="AK58" i="49"/>
  <c r="AK57" i="49"/>
  <c r="AK56" i="49"/>
  <c r="AK20" i="49"/>
  <c r="AK19" i="49"/>
  <c r="AK18" i="49"/>
  <c r="AK468" i="49"/>
  <c r="AK467" i="49"/>
  <c r="AK465" i="49"/>
  <c r="AK464" i="49"/>
  <c r="AK463" i="49"/>
  <c r="AK462" i="49"/>
  <c r="AK460" i="49"/>
  <c r="AK457" i="49"/>
  <c r="AK451" i="49"/>
  <c r="AK450" i="49"/>
  <c r="AK449" i="49"/>
  <c r="AK446" i="49"/>
  <c r="AK437" i="49"/>
  <c r="AK436" i="49"/>
  <c r="AK435" i="49"/>
  <c r="AK434" i="49"/>
  <c r="AK417" i="49"/>
  <c r="AK408" i="49"/>
  <c r="AK383" i="49"/>
  <c r="AK364" i="49"/>
  <c r="AK345" i="49"/>
  <c r="AK344" i="49"/>
  <c r="AK343" i="49"/>
  <c r="AK336" i="49"/>
  <c r="AK335" i="49"/>
  <c r="AK334" i="49"/>
  <c r="AK333" i="49"/>
  <c r="AK327" i="49"/>
  <c r="AK326" i="49"/>
  <c r="AK325" i="49"/>
  <c r="AK324" i="49"/>
  <c r="AK320" i="49"/>
  <c r="AK309" i="49"/>
  <c r="AK308" i="49"/>
  <c r="AK307" i="49"/>
  <c r="AK306" i="49"/>
  <c r="AK305" i="49"/>
  <c r="AK304" i="49"/>
  <c r="AK303" i="49"/>
  <c r="AK302" i="49"/>
  <c r="AK301" i="49"/>
  <c r="AK300" i="49"/>
  <c r="AK299" i="49"/>
  <c r="AK298" i="49"/>
  <c r="AK297" i="49"/>
  <c r="AK278" i="49"/>
  <c r="AK277" i="49"/>
  <c r="AK276" i="49"/>
  <c r="AK275" i="49"/>
  <c r="AK274" i="49"/>
  <c r="AK273" i="49"/>
  <c r="AK272" i="49"/>
  <c r="AK271" i="49"/>
  <c r="AK270" i="49"/>
  <c r="AK269" i="49"/>
  <c r="AK268" i="49"/>
  <c r="AK267" i="49"/>
  <c r="AK266" i="49"/>
  <c r="AK265" i="49"/>
  <c r="AK264" i="49"/>
  <c r="AK263" i="49"/>
  <c r="AK261" i="49"/>
  <c r="AK260" i="49"/>
  <c r="AK259" i="49"/>
  <c r="AK258" i="49"/>
  <c r="AK257" i="49"/>
  <c r="AK256" i="49"/>
  <c r="AK255" i="49"/>
  <c r="AK254" i="49"/>
  <c r="AK253" i="49"/>
  <c r="AK249" i="49"/>
  <c r="AK243" i="49"/>
  <c r="AK242" i="49"/>
  <c r="AK241" i="49"/>
  <c r="AK240" i="49"/>
  <c r="AK239" i="49"/>
  <c r="AK238" i="49"/>
  <c r="AK237" i="49"/>
  <c r="AK236" i="49"/>
  <c r="AK235" i="49"/>
  <c r="AK234" i="49"/>
  <c r="AK233" i="49"/>
  <c r="AK232" i="49"/>
  <c r="AK231" i="49"/>
  <c r="AK230" i="49"/>
  <c r="AK229" i="49"/>
  <c r="AK228" i="49"/>
  <c r="AK227" i="49"/>
  <c r="AK226" i="49"/>
  <c r="AK225" i="49"/>
  <c r="AK224" i="49"/>
  <c r="AK223" i="49"/>
  <c r="AK222" i="49"/>
  <c r="AK221" i="49"/>
  <c r="AK220" i="49"/>
  <c r="AK219" i="49"/>
  <c r="AK218" i="49"/>
  <c r="AK217" i="49"/>
  <c r="AK216" i="49"/>
  <c r="AK212" i="49"/>
  <c r="AK202" i="49"/>
  <c r="AK201" i="49"/>
  <c r="AK200" i="49"/>
  <c r="AK199" i="49"/>
  <c r="AK198" i="49"/>
  <c r="AK197" i="49"/>
  <c r="AK195" i="49"/>
  <c r="AK194" i="49"/>
  <c r="AK193" i="49"/>
  <c r="AK192" i="49"/>
  <c r="AK191" i="49"/>
  <c r="AK190" i="49"/>
  <c r="AK189" i="49"/>
  <c r="AK188" i="49"/>
  <c r="AK187" i="49"/>
  <c r="AK186" i="49"/>
  <c r="AK185" i="49"/>
  <c r="AK184" i="49"/>
  <c r="AK183" i="49"/>
  <c r="AK182" i="49"/>
  <c r="AK180" i="49"/>
  <c r="AK179" i="49"/>
  <c r="AK178" i="49"/>
  <c r="AK177" i="49"/>
  <c r="AK176" i="49"/>
  <c r="AK175" i="49"/>
  <c r="AK174" i="49"/>
  <c r="AK172" i="49"/>
  <c r="AK170" i="49"/>
  <c r="AK169" i="49"/>
  <c r="AK168" i="49"/>
  <c r="AK167" i="49"/>
  <c r="AK166" i="49"/>
  <c r="AK165" i="49"/>
  <c r="AK164" i="49"/>
  <c r="AK162" i="49"/>
  <c r="AK159" i="49"/>
  <c r="AK158" i="49"/>
  <c r="AK157" i="49"/>
  <c r="AK140" i="49"/>
  <c r="AK139" i="49"/>
  <c r="AK138" i="49"/>
  <c r="AK137" i="49"/>
  <c r="AK136" i="49"/>
  <c r="AK135" i="49"/>
  <c r="AK134" i="49"/>
  <c r="AK133" i="49"/>
  <c r="AK132" i="49"/>
  <c r="AK125" i="49"/>
  <c r="AK124" i="49"/>
  <c r="AK123" i="49"/>
  <c r="AK122" i="49"/>
  <c r="AK121" i="49"/>
  <c r="AK120" i="49"/>
  <c r="AK119" i="49"/>
  <c r="AK118" i="49"/>
  <c r="AK117" i="49"/>
  <c r="AK116" i="49"/>
  <c r="AK115" i="49"/>
  <c r="AK114" i="49"/>
  <c r="AK113" i="49"/>
  <c r="AK112" i="49"/>
  <c r="AK111" i="49"/>
  <c r="AK110" i="49"/>
  <c r="AK109" i="49"/>
  <c r="AK108" i="49"/>
  <c r="AK107" i="49"/>
  <c r="AK106" i="49"/>
  <c r="AK105" i="49"/>
  <c r="AK104" i="49"/>
  <c r="AK102" i="49"/>
  <c r="AK101" i="49"/>
  <c r="AK99" i="49"/>
  <c r="AK98" i="49"/>
  <c r="AK97" i="49"/>
  <c r="AK96" i="49"/>
  <c r="AK95" i="49"/>
  <c r="AK94" i="49"/>
  <c r="AK87" i="49"/>
  <c r="AK86" i="49"/>
  <c r="AK79" i="49"/>
  <c r="AK78" i="49"/>
  <c r="AK77" i="49"/>
  <c r="AK76" i="49"/>
  <c r="AK75" i="49"/>
  <c r="AK74" i="49"/>
  <c r="AK73" i="49"/>
  <c r="AK72" i="49"/>
  <c r="AK68" i="49"/>
  <c r="AK67" i="49"/>
  <c r="AK66" i="49"/>
  <c r="AK65" i="49"/>
  <c r="AK64" i="49"/>
  <c r="AK62" i="49"/>
  <c r="AK55" i="49"/>
  <c r="AK54" i="49"/>
  <c r="AK53" i="49"/>
  <c r="AK52" i="49"/>
  <c r="AK51" i="49"/>
  <c r="AK49" i="49"/>
  <c r="AK48" i="49"/>
  <c r="AK47" i="49"/>
  <c r="AK45" i="49"/>
  <c r="AK44" i="49"/>
  <c r="AK43" i="49"/>
  <c r="AK29" i="49"/>
  <c r="AK21" i="49"/>
  <c r="AK17" i="49"/>
  <c r="AK16" i="49"/>
  <c r="AK15" i="49"/>
  <c r="AK14" i="49"/>
  <c r="AK13" i="49"/>
  <c r="AK12" i="49"/>
  <c r="AK11" i="49"/>
  <c r="BP468" i="49"/>
  <c r="BO468" i="49"/>
  <c r="BN468" i="49"/>
  <c r="BM468" i="49"/>
  <c r="BL468" i="49"/>
  <c r="BK468" i="49"/>
  <c r="BJ468" i="49"/>
  <c r="BI468" i="49"/>
  <c r="BH468" i="49"/>
  <c r="BG468" i="49"/>
  <c r="BF468" i="49"/>
  <c r="BE468" i="49"/>
  <c r="BD468" i="49"/>
  <c r="BC468" i="49"/>
  <c r="BB468" i="49"/>
  <c r="BA468" i="49"/>
  <c r="AZ468" i="49"/>
  <c r="AY468" i="49"/>
  <c r="AX468" i="49"/>
  <c r="AW468" i="49"/>
  <c r="AV468" i="49"/>
  <c r="AU468" i="49"/>
  <c r="AT468" i="49"/>
  <c r="AS468" i="49"/>
  <c r="AR468" i="49"/>
  <c r="AQ468" i="49"/>
  <c r="AP468" i="49"/>
  <c r="AO468" i="49"/>
  <c r="AN468" i="49"/>
  <c r="AE468" i="49"/>
  <c r="BP467" i="49"/>
  <c r="BO467" i="49"/>
  <c r="BN467" i="49"/>
  <c r="BM467" i="49"/>
  <c r="BL467" i="49"/>
  <c r="BK467" i="49"/>
  <c r="BJ467" i="49"/>
  <c r="BI467" i="49"/>
  <c r="BH467" i="49"/>
  <c r="BG467" i="49"/>
  <c r="BF467" i="49"/>
  <c r="BE467" i="49"/>
  <c r="BD467" i="49"/>
  <c r="BC467" i="49"/>
  <c r="BB467" i="49"/>
  <c r="BA467" i="49"/>
  <c r="AZ467" i="49"/>
  <c r="AY467" i="49"/>
  <c r="AX467" i="49"/>
  <c r="AW467" i="49"/>
  <c r="AV467" i="49"/>
  <c r="AU467" i="49"/>
  <c r="AT467" i="49"/>
  <c r="AS467" i="49"/>
  <c r="AR467" i="49"/>
  <c r="AQ467" i="49"/>
  <c r="AP467" i="49"/>
  <c r="AO467" i="49"/>
  <c r="AN467" i="49"/>
  <c r="AE467" i="49"/>
  <c r="BP465" i="49"/>
  <c r="BO465" i="49"/>
  <c r="BN465" i="49"/>
  <c r="BM465" i="49"/>
  <c r="BL465" i="49"/>
  <c r="BK465" i="49"/>
  <c r="BJ465" i="49"/>
  <c r="BI465" i="49"/>
  <c r="BH465" i="49"/>
  <c r="BG465" i="49"/>
  <c r="BF465" i="49"/>
  <c r="BE465" i="49"/>
  <c r="BD465" i="49"/>
  <c r="BC465" i="49"/>
  <c r="BB465" i="49"/>
  <c r="BA465" i="49"/>
  <c r="AZ465" i="49"/>
  <c r="AY465" i="49"/>
  <c r="AX465" i="49"/>
  <c r="AW465" i="49"/>
  <c r="AV465" i="49"/>
  <c r="AU465" i="49"/>
  <c r="AT465" i="49"/>
  <c r="AS465" i="49"/>
  <c r="AR465" i="49"/>
  <c r="AQ465" i="49"/>
  <c r="AP465" i="49"/>
  <c r="AO465" i="49"/>
  <c r="AN465" i="49"/>
  <c r="AE465" i="49"/>
  <c r="BP464" i="49"/>
  <c r="BO464" i="49"/>
  <c r="BN464" i="49"/>
  <c r="BM464" i="49"/>
  <c r="BL464" i="49"/>
  <c r="BK464" i="49"/>
  <c r="BJ464" i="49"/>
  <c r="BI464" i="49"/>
  <c r="BH464" i="49"/>
  <c r="BG464" i="49"/>
  <c r="BF464" i="49"/>
  <c r="BE464" i="49"/>
  <c r="BD464" i="49"/>
  <c r="BC464" i="49"/>
  <c r="BB464" i="49"/>
  <c r="BA464" i="49"/>
  <c r="AZ464" i="49"/>
  <c r="AY464" i="49"/>
  <c r="AX464" i="49"/>
  <c r="AW464" i="49"/>
  <c r="AV464" i="49"/>
  <c r="AU464" i="49"/>
  <c r="AT464" i="49"/>
  <c r="AS464" i="49"/>
  <c r="AR464" i="49"/>
  <c r="AQ464" i="49"/>
  <c r="AP464" i="49"/>
  <c r="AO464" i="49"/>
  <c r="AN464" i="49"/>
  <c r="AE464" i="49"/>
  <c r="BP463" i="49"/>
  <c r="BO463" i="49"/>
  <c r="BN463" i="49"/>
  <c r="BM463" i="49"/>
  <c r="BL463" i="49"/>
  <c r="BK463" i="49"/>
  <c r="BJ463" i="49"/>
  <c r="BI463" i="49"/>
  <c r="BH463" i="49"/>
  <c r="BG463" i="49"/>
  <c r="BF463" i="49"/>
  <c r="BE463" i="49"/>
  <c r="BD463" i="49"/>
  <c r="BC463" i="49"/>
  <c r="BB463" i="49"/>
  <c r="BA463" i="49"/>
  <c r="AZ463" i="49"/>
  <c r="AY463" i="49"/>
  <c r="AX463" i="49"/>
  <c r="AW463" i="49"/>
  <c r="AV463" i="49"/>
  <c r="AU463" i="49"/>
  <c r="AT463" i="49"/>
  <c r="AS463" i="49"/>
  <c r="AR463" i="49"/>
  <c r="AQ463" i="49"/>
  <c r="AP463" i="49"/>
  <c r="AO463" i="49"/>
  <c r="AN463" i="49"/>
  <c r="AE463" i="49"/>
  <c r="BP462" i="49"/>
  <c r="BO462" i="49"/>
  <c r="BN462" i="49"/>
  <c r="BM462" i="49"/>
  <c r="BL462" i="49"/>
  <c r="BK462" i="49"/>
  <c r="BJ462" i="49"/>
  <c r="BI462" i="49"/>
  <c r="BH462" i="49"/>
  <c r="BG462" i="49"/>
  <c r="BF462" i="49"/>
  <c r="BE462" i="49"/>
  <c r="BD462" i="49"/>
  <c r="BC462" i="49"/>
  <c r="BB462" i="49"/>
  <c r="BA462" i="49"/>
  <c r="AZ462" i="49"/>
  <c r="AY462" i="49"/>
  <c r="AX462" i="49"/>
  <c r="AW462" i="49"/>
  <c r="AV462" i="49"/>
  <c r="AU462" i="49"/>
  <c r="AT462" i="49"/>
  <c r="AS462" i="49"/>
  <c r="AR462" i="49"/>
  <c r="AQ462" i="49"/>
  <c r="AP462" i="49"/>
  <c r="AO462" i="49"/>
  <c r="AN462" i="49"/>
  <c r="AE462" i="49"/>
  <c r="BP461" i="49"/>
  <c r="BO461" i="49"/>
  <c r="BN461" i="49"/>
  <c r="BM461" i="49"/>
  <c r="BL461" i="49"/>
  <c r="BK461" i="49"/>
  <c r="BJ461" i="49"/>
  <c r="BI461" i="49"/>
  <c r="BH461" i="49"/>
  <c r="BG461" i="49"/>
  <c r="BF461" i="49"/>
  <c r="BE461" i="49"/>
  <c r="BD461" i="49"/>
  <c r="BC461" i="49"/>
  <c r="BB461" i="49"/>
  <c r="BA461" i="49"/>
  <c r="AZ461" i="49"/>
  <c r="AY461" i="49"/>
  <c r="AX461" i="49"/>
  <c r="AW461" i="49"/>
  <c r="AV461" i="49"/>
  <c r="AU461" i="49"/>
  <c r="AT461" i="49"/>
  <c r="AS461" i="49"/>
  <c r="AR461" i="49"/>
  <c r="AQ461" i="49"/>
  <c r="AP461" i="49"/>
  <c r="AO461" i="49"/>
  <c r="AN461" i="49"/>
  <c r="AE461" i="49"/>
  <c r="BP460" i="49"/>
  <c r="BO460" i="49"/>
  <c r="BN460" i="49"/>
  <c r="BM460" i="49"/>
  <c r="BL460" i="49"/>
  <c r="BK460" i="49"/>
  <c r="BJ460" i="49"/>
  <c r="BI460" i="49"/>
  <c r="BH460" i="49"/>
  <c r="BG460" i="49"/>
  <c r="BF460" i="49"/>
  <c r="BE460" i="49"/>
  <c r="BD460" i="49"/>
  <c r="BC460" i="49"/>
  <c r="BB460" i="49"/>
  <c r="BA460" i="49"/>
  <c r="AZ460" i="49"/>
  <c r="AY460" i="49"/>
  <c r="AX460" i="49"/>
  <c r="AW460" i="49"/>
  <c r="AV460" i="49"/>
  <c r="AU460" i="49"/>
  <c r="AT460" i="49"/>
  <c r="AS460" i="49"/>
  <c r="AR460" i="49"/>
  <c r="AQ460" i="49"/>
  <c r="AP460" i="49"/>
  <c r="AO460" i="49"/>
  <c r="AN460" i="49"/>
  <c r="AE460" i="49"/>
  <c r="AE457" i="49"/>
  <c r="BP451" i="49"/>
  <c r="BO451" i="49"/>
  <c r="BN451" i="49"/>
  <c r="BM451" i="49"/>
  <c r="BL451" i="49"/>
  <c r="BK451" i="49"/>
  <c r="BJ451" i="49"/>
  <c r="BI451" i="49"/>
  <c r="BH451" i="49"/>
  <c r="BG451" i="49"/>
  <c r="BF451" i="49"/>
  <c r="BE451" i="49"/>
  <c r="BD451" i="49"/>
  <c r="BC451" i="49"/>
  <c r="BB451" i="49"/>
  <c r="BA451" i="49"/>
  <c r="AZ451" i="49"/>
  <c r="AY451" i="49"/>
  <c r="AX451" i="49"/>
  <c r="AW451" i="49"/>
  <c r="AV451" i="49"/>
  <c r="AU451" i="49"/>
  <c r="AT451" i="49"/>
  <c r="AS451" i="49"/>
  <c r="AR451" i="49"/>
  <c r="AQ451" i="49"/>
  <c r="AP451" i="49"/>
  <c r="AO451" i="49"/>
  <c r="AN451" i="49"/>
  <c r="AE451" i="49"/>
  <c r="BP450" i="49"/>
  <c r="BO450" i="49"/>
  <c r="BN450" i="49"/>
  <c r="BM450" i="49"/>
  <c r="BL450" i="49"/>
  <c r="BK450" i="49"/>
  <c r="BJ450" i="49"/>
  <c r="BI450" i="49"/>
  <c r="BH450" i="49"/>
  <c r="BG450" i="49"/>
  <c r="BF450" i="49"/>
  <c r="BE450" i="49"/>
  <c r="BD450" i="49"/>
  <c r="BC450" i="49"/>
  <c r="BB450" i="49"/>
  <c r="BA450" i="49"/>
  <c r="AZ450" i="49"/>
  <c r="AY450" i="49"/>
  <c r="AX450" i="49"/>
  <c r="AW450" i="49"/>
  <c r="AV450" i="49"/>
  <c r="AU450" i="49"/>
  <c r="AT450" i="49"/>
  <c r="AS450" i="49"/>
  <c r="AR450" i="49"/>
  <c r="AQ450" i="49"/>
  <c r="AP450" i="49"/>
  <c r="AO450" i="49"/>
  <c r="AN450" i="49"/>
  <c r="AE450" i="49"/>
  <c r="BP449" i="49"/>
  <c r="BO449" i="49"/>
  <c r="BN449" i="49"/>
  <c r="BM449" i="49"/>
  <c r="BL449" i="49"/>
  <c r="BK449" i="49"/>
  <c r="BJ449" i="49"/>
  <c r="BI449" i="49"/>
  <c r="BH449" i="49"/>
  <c r="BG449" i="49"/>
  <c r="BF449" i="49"/>
  <c r="BE449" i="49"/>
  <c r="BD449" i="49"/>
  <c r="BC449" i="49"/>
  <c r="BB449" i="49"/>
  <c r="BA449" i="49"/>
  <c r="AZ449" i="49"/>
  <c r="AY449" i="49"/>
  <c r="AX449" i="49"/>
  <c r="AW449" i="49"/>
  <c r="AV449" i="49"/>
  <c r="AU449" i="49"/>
  <c r="AT449" i="49"/>
  <c r="AS449" i="49"/>
  <c r="AR449" i="49"/>
  <c r="AQ449" i="49"/>
  <c r="AP449" i="49"/>
  <c r="AO449" i="49"/>
  <c r="AN449" i="49"/>
  <c r="AE449" i="49"/>
  <c r="AE446" i="49"/>
  <c r="BP437" i="49"/>
  <c r="BO437" i="49"/>
  <c r="BN437" i="49"/>
  <c r="BM437" i="49"/>
  <c r="BL437" i="49"/>
  <c r="BK437" i="49"/>
  <c r="BJ437" i="49"/>
  <c r="BI437" i="49"/>
  <c r="BH437" i="49"/>
  <c r="BG437" i="49"/>
  <c r="BF437" i="49"/>
  <c r="BE437" i="49"/>
  <c r="BD437" i="49"/>
  <c r="BC437" i="49"/>
  <c r="BB437" i="49"/>
  <c r="BA437" i="49"/>
  <c r="AZ437" i="49"/>
  <c r="AY437" i="49"/>
  <c r="AX437" i="49"/>
  <c r="AW437" i="49"/>
  <c r="AV437" i="49"/>
  <c r="AU437" i="49"/>
  <c r="AT437" i="49"/>
  <c r="AS437" i="49"/>
  <c r="AR437" i="49"/>
  <c r="AQ437" i="49"/>
  <c r="AP437" i="49"/>
  <c r="AO437" i="49"/>
  <c r="AN437" i="49"/>
  <c r="AE437" i="49"/>
  <c r="BP436" i="49"/>
  <c r="BO436" i="49"/>
  <c r="BN436" i="49"/>
  <c r="BM436" i="49"/>
  <c r="BL436" i="49"/>
  <c r="BK436" i="49"/>
  <c r="BJ436" i="49"/>
  <c r="BI436" i="49"/>
  <c r="BH436" i="49"/>
  <c r="BG436" i="49"/>
  <c r="BF436" i="49"/>
  <c r="BE436" i="49"/>
  <c r="BD436" i="49"/>
  <c r="BC436" i="49"/>
  <c r="BB436" i="49"/>
  <c r="BA436" i="49"/>
  <c r="AZ436" i="49"/>
  <c r="AY436" i="49"/>
  <c r="AX436" i="49"/>
  <c r="AW436" i="49"/>
  <c r="AV436" i="49"/>
  <c r="AU436" i="49"/>
  <c r="AT436" i="49"/>
  <c r="AS436" i="49"/>
  <c r="AR436" i="49"/>
  <c r="AQ436" i="49"/>
  <c r="AP436" i="49"/>
  <c r="AO436" i="49"/>
  <c r="AN436" i="49"/>
  <c r="AE436" i="49"/>
  <c r="BP435" i="49"/>
  <c r="BO435" i="49"/>
  <c r="BN435" i="49"/>
  <c r="BM435" i="49"/>
  <c r="BL435" i="49"/>
  <c r="BK435" i="49"/>
  <c r="BJ435" i="49"/>
  <c r="BI435" i="49"/>
  <c r="BH435" i="49"/>
  <c r="BG435" i="49"/>
  <c r="BF435" i="49"/>
  <c r="BE435" i="49"/>
  <c r="BD435" i="49"/>
  <c r="BC435" i="49"/>
  <c r="BB435" i="49"/>
  <c r="BA435" i="49"/>
  <c r="AZ435" i="49"/>
  <c r="AY435" i="49"/>
  <c r="AX435" i="49"/>
  <c r="AW435" i="49"/>
  <c r="AV435" i="49"/>
  <c r="AU435" i="49"/>
  <c r="AT435" i="49"/>
  <c r="AS435" i="49"/>
  <c r="AR435" i="49"/>
  <c r="AQ435" i="49"/>
  <c r="AP435" i="49"/>
  <c r="AO435" i="49"/>
  <c r="AN435" i="49"/>
  <c r="AE435" i="49"/>
  <c r="BP434" i="49"/>
  <c r="BO434" i="49"/>
  <c r="BN434" i="49"/>
  <c r="BM434" i="49"/>
  <c r="BL434" i="49"/>
  <c r="BK434" i="49"/>
  <c r="BJ434" i="49"/>
  <c r="BI434" i="49"/>
  <c r="BH434" i="49"/>
  <c r="BG434" i="49"/>
  <c r="BF434" i="49"/>
  <c r="BE434" i="49"/>
  <c r="BD434" i="49"/>
  <c r="BC434" i="49"/>
  <c r="BB434" i="49"/>
  <c r="BA434" i="49"/>
  <c r="AZ434" i="49"/>
  <c r="AY434" i="49"/>
  <c r="AX434" i="49"/>
  <c r="AW434" i="49"/>
  <c r="AV434" i="49"/>
  <c r="AU434" i="49"/>
  <c r="AT434" i="49"/>
  <c r="AS434" i="49"/>
  <c r="AR434" i="49"/>
  <c r="AQ434" i="49"/>
  <c r="AP434" i="49"/>
  <c r="AO434" i="49"/>
  <c r="AN434" i="49"/>
  <c r="AE434" i="49"/>
  <c r="BP417" i="49"/>
  <c r="BO417" i="49"/>
  <c r="BN417" i="49"/>
  <c r="BM417" i="49"/>
  <c r="BL417" i="49"/>
  <c r="BK417" i="49"/>
  <c r="BJ417" i="49"/>
  <c r="BI417" i="49"/>
  <c r="BH417" i="49"/>
  <c r="BG417" i="49"/>
  <c r="BF417" i="49"/>
  <c r="BE417" i="49"/>
  <c r="BD417" i="49"/>
  <c r="BC417" i="49"/>
  <c r="BB417" i="49"/>
  <c r="BA417" i="49"/>
  <c r="AZ417" i="49"/>
  <c r="AY417" i="49"/>
  <c r="AX417" i="49"/>
  <c r="AW417" i="49"/>
  <c r="AV417" i="49"/>
  <c r="AU417" i="49"/>
  <c r="AT417" i="49"/>
  <c r="AS417" i="49"/>
  <c r="AR417" i="49"/>
  <c r="AQ417" i="49"/>
  <c r="AP417" i="49"/>
  <c r="AO417" i="49"/>
  <c r="AN417" i="49"/>
  <c r="AE417" i="49"/>
  <c r="BP408" i="49"/>
  <c r="BO408" i="49"/>
  <c r="BN408" i="49"/>
  <c r="BM408" i="49"/>
  <c r="BL408" i="49"/>
  <c r="BK408" i="49"/>
  <c r="BJ408" i="49"/>
  <c r="BI408" i="49"/>
  <c r="BH408" i="49"/>
  <c r="BG408" i="49"/>
  <c r="BF408" i="49"/>
  <c r="BE408" i="49"/>
  <c r="BD408" i="49"/>
  <c r="BC408" i="49"/>
  <c r="BB408" i="49"/>
  <c r="BA408" i="49"/>
  <c r="AZ408" i="49"/>
  <c r="AY408" i="49"/>
  <c r="AX408" i="49"/>
  <c r="AW408" i="49"/>
  <c r="AV408" i="49"/>
  <c r="AU408" i="49"/>
  <c r="AT408" i="49"/>
  <c r="AS408" i="49"/>
  <c r="AR408" i="49"/>
  <c r="AQ408" i="49"/>
  <c r="AP408" i="49"/>
  <c r="AO408" i="49"/>
  <c r="AN408" i="49"/>
  <c r="AE408" i="49"/>
  <c r="BP383" i="49"/>
  <c r="BO383" i="49"/>
  <c r="BN383" i="49"/>
  <c r="BM383" i="49"/>
  <c r="BL383" i="49"/>
  <c r="BK383" i="49"/>
  <c r="BJ383" i="49"/>
  <c r="BI383" i="49"/>
  <c r="BH383" i="49"/>
  <c r="BG383" i="49"/>
  <c r="BF383" i="49"/>
  <c r="BE383" i="49"/>
  <c r="BD383" i="49"/>
  <c r="BC383" i="49"/>
  <c r="BB383" i="49"/>
  <c r="BA383" i="49"/>
  <c r="AZ383" i="49"/>
  <c r="AY383" i="49"/>
  <c r="AX383" i="49"/>
  <c r="AW383" i="49"/>
  <c r="AV383" i="49"/>
  <c r="AU383" i="49"/>
  <c r="AT383" i="49"/>
  <c r="AS383" i="49"/>
  <c r="AR383" i="49"/>
  <c r="AQ383" i="49"/>
  <c r="AP383" i="49"/>
  <c r="AO383" i="49"/>
  <c r="AN383" i="49"/>
  <c r="AE383" i="49"/>
  <c r="BP364" i="49"/>
  <c r="BO364" i="49"/>
  <c r="BN364" i="49"/>
  <c r="BM364" i="49"/>
  <c r="BL364" i="49"/>
  <c r="BK364" i="49"/>
  <c r="BJ364" i="49"/>
  <c r="BI364" i="49"/>
  <c r="BH364" i="49"/>
  <c r="BG364" i="49"/>
  <c r="BF364" i="49"/>
  <c r="BE364" i="49"/>
  <c r="BD364" i="49"/>
  <c r="BC364" i="49"/>
  <c r="BB364" i="49"/>
  <c r="BA364" i="49"/>
  <c r="AZ364" i="49"/>
  <c r="AY364" i="49"/>
  <c r="AX364" i="49"/>
  <c r="AW364" i="49"/>
  <c r="AV364" i="49"/>
  <c r="AU364" i="49"/>
  <c r="AT364" i="49"/>
  <c r="AS364" i="49"/>
  <c r="AR364" i="49"/>
  <c r="AQ364" i="49"/>
  <c r="AP364" i="49"/>
  <c r="AO364" i="49"/>
  <c r="AN364" i="49"/>
  <c r="AE364" i="49"/>
  <c r="BP345" i="49"/>
  <c r="BO345" i="49"/>
  <c r="BN345" i="49"/>
  <c r="BM345" i="49"/>
  <c r="BL345" i="49"/>
  <c r="BK345" i="49"/>
  <c r="BJ345" i="49"/>
  <c r="BI345" i="49"/>
  <c r="BH345" i="49"/>
  <c r="BG345" i="49"/>
  <c r="BF345" i="49"/>
  <c r="BE345" i="49"/>
  <c r="BD345" i="49"/>
  <c r="BC345" i="49"/>
  <c r="BB345" i="49"/>
  <c r="BA345" i="49"/>
  <c r="AZ345" i="49"/>
  <c r="AY345" i="49"/>
  <c r="AX345" i="49"/>
  <c r="AW345" i="49"/>
  <c r="AV345" i="49"/>
  <c r="AU345" i="49"/>
  <c r="AT345" i="49"/>
  <c r="AS345" i="49"/>
  <c r="AR345" i="49"/>
  <c r="AQ345" i="49"/>
  <c r="AP345" i="49"/>
  <c r="AO345" i="49"/>
  <c r="AN345" i="49"/>
  <c r="AE345" i="49"/>
  <c r="BP344" i="49"/>
  <c r="BO344" i="49"/>
  <c r="BN344" i="49"/>
  <c r="BM344" i="49"/>
  <c r="BL344" i="49"/>
  <c r="BK344" i="49"/>
  <c r="BJ344" i="49"/>
  <c r="BI344" i="49"/>
  <c r="BH344" i="49"/>
  <c r="BG344" i="49"/>
  <c r="BF344" i="49"/>
  <c r="BE344" i="49"/>
  <c r="BD344" i="49"/>
  <c r="BC344" i="49"/>
  <c r="BB344" i="49"/>
  <c r="BA344" i="49"/>
  <c r="AZ344" i="49"/>
  <c r="AY344" i="49"/>
  <c r="AX344" i="49"/>
  <c r="AW344" i="49"/>
  <c r="AV344" i="49"/>
  <c r="AU344" i="49"/>
  <c r="AT344" i="49"/>
  <c r="AS344" i="49"/>
  <c r="AR344" i="49"/>
  <c r="AQ344" i="49"/>
  <c r="AP344" i="49"/>
  <c r="AO344" i="49"/>
  <c r="AN344" i="49"/>
  <c r="AE344" i="49"/>
  <c r="L344" i="49"/>
  <c r="BP343" i="49"/>
  <c r="BO343" i="49"/>
  <c r="BN343" i="49"/>
  <c r="BM343" i="49"/>
  <c r="BL343" i="49"/>
  <c r="BK343" i="49"/>
  <c r="BJ343" i="49"/>
  <c r="BI343" i="49"/>
  <c r="BH343" i="49"/>
  <c r="BG343" i="49"/>
  <c r="BF343" i="49"/>
  <c r="BE343" i="49"/>
  <c r="BD343" i="49"/>
  <c r="BC343" i="49"/>
  <c r="BB343" i="49"/>
  <c r="BA343" i="49"/>
  <c r="AZ343" i="49"/>
  <c r="AY343" i="49"/>
  <c r="AX343" i="49"/>
  <c r="AW343" i="49"/>
  <c r="AV343" i="49"/>
  <c r="AU343" i="49"/>
  <c r="AT343" i="49"/>
  <c r="AS343" i="49"/>
  <c r="AR343" i="49"/>
  <c r="AQ343" i="49"/>
  <c r="AP343" i="49"/>
  <c r="AO343" i="49"/>
  <c r="AN343" i="49"/>
  <c r="AE343" i="49"/>
  <c r="AE336" i="49"/>
  <c r="AE335" i="49"/>
  <c r="AE334" i="49"/>
  <c r="AE333" i="49"/>
  <c r="AE327" i="49"/>
  <c r="AE326" i="49"/>
  <c r="AE325" i="49"/>
  <c r="AE324" i="49"/>
  <c r="AE320" i="49"/>
  <c r="M320" i="49"/>
  <c r="AE315" i="49"/>
  <c r="L315" i="49"/>
  <c r="AE309" i="49"/>
  <c r="AE308" i="49"/>
  <c r="BP307" i="49"/>
  <c r="BO307" i="49"/>
  <c r="BN307" i="49"/>
  <c r="BM307" i="49"/>
  <c r="BL307" i="49"/>
  <c r="BK307" i="49"/>
  <c r="BJ307" i="49"/>
  <c r="BI307" i="49"/>
  <c r="BH307" i="49"/>
  <c r="BG307" i="49"/>
  <c r="BF307" i="49"/>
  <c r="BE307" i="49"/>
  <c r="BD307" i="49"/>
  <c r="BC307" i="49"/>
  <c r="BB307" i="49"/>
  <c r="BA307" i="49"/>
  <c r="AZ307" i="49"/>
  <c r="AY307" i="49"/>
  <c r="AX307" i="49"/>
  <c r="AW307" i="49"/>
  <c r="AV307" i="49"/>
  <c r="AU307" i="49"/>
  <c r="AT307" i="49"/>
  <c r="AS307" i="49"/>
  <c r="AR307" i="49"/>
  <c r="AQ307" i="49"/>
  <c r="AP307" i="49"/>
  <c r="AO307" i="49"/>
  <c r="AN307" i="49"/>
  <c r="AE307" i="49"/>
  <c r="BP306" i="49"/>
  <c r="BO306" i="49"/>
  <c r="BN306" i="49"/>
  <c r="BM306" i="49"/>
  <c r="BL306" i="49"/>
  <c r="BK306" i="49"/>
  <c r="BJ306" i="49"/>
  <c r="BI306" i="49"/>
  <c r="BH306" i="49"/>
  <c r="BG306" i="49"/>
  <c r="BF306" i="49"/>
  <c r="BE306" i="49"/>
  <c r="BD306" i="49"/>
  <c r="BC306" i="49"/>
  <c r="BB306" i="49"/>
  <c r="BA306" i="49"/>
  <c r="AZ306" i="49"/>
  <c r="AY306" i="49"/>
  <c r="AX306" i="49"/>
  <c r="AW306" i="49"/>
  <c r="AV306" i="49"/>
  <c r="AU306" i="49"/>
  <c r="AT306" i="49"/>
  <c r="AS306" i="49"/>
  <c r="AR306" i="49"/>
  <c r="AQ306" i="49"/>
  <c r="AP306" i="49"/>
  <c r="AO306" i="49"/>
  <c r="AN306" i="49"/>
  <c r="BP305" i="49"/>
  <c r="BO305" i="49"/>
  <c r="BN305" i="49"/>
  <c r="BM305" i="49"/>
  <c r="BL305" i="49"/>
  <c r="BK305" i="49"/>
  <c r="BJ305" i="49"/>
  <c r="BI305" i="49"/>
  <c r="BH305" i="49"/>
  <c r="BG305" i="49"/>
  <c r="BF305" i="49"/>
  <c r="BE305" i="49"/>
  <c r="BD305" i="49"/>
  <c r="BC305" i="49"/>
  <c r="BB305" i="49"/>
  <c r="BA305" i="49"/>
  <c r="AZ305" i="49"/>
  <c r="AY305" i="49"/>
  <c r="AX305" i="49"/>
  <c r="AW305" i="49"/>
  <c r="AV305" i="49"/>
  <c r="AU305" i="49"/>
  <c r="AT305" i="49"/>
  <c r="AS305" i="49"/>
  <c r="AR305" i="49"/>
  <c r="AQ305" i="49"/>
  <c r="AP305" i="49"/>
  <c r="AO305" i="49"/>
  <c r="AN305" i="49"/>
  <c r="AE305" i="49"/>
  <c r="BP304" i="49"/>
  <c r="BO304" i="49"/>
  <c r="BN304" i="49"/>
  <c r="BM304" i="49"/>
  <c r="BL304" i="49"/>
  <c r="BK304" i="49"/>
  <c r="BJ304" i="49"/>
  <c r="BI304" i="49"/>
  <c r="BH304" i="49"/>
  <c r="BG304" i="49"/>
  <c r="BF304" i="49"/>
  <c r="BE304" i="49"/>
  <c r="BD304" i="49"/>
  <c r="BC304" i="49"/>
  <c r="BB304" i="49"/>
  <c r="BA304" i="49"/>
  <c r="AZ304" i="49"/>
  <c r="AY304" i="49"/>
  <c r="AX304" i="49"/>
  <c r="AW304" i="49"/>
  <c r="AV304" i="49"/>
  <c r="AU304" i="49"/>
  <c r="AT304" i="49"/>
  <c r="AS304" i="49"/>
  <c r="AR304" i="49"/>
  <c r="AQ304" i="49"/>
  <c r="AP304" i="49"/>
  <c r="AO304" i="49"/>
  <c r="AN304" i="49"/>
  <c r="AE304" i="49"/>
  <c r="BP303" i="49"/>
  <c r="BO303" i="49"/>
  <c r="BN303" i="49"/>
  <c r="BM303" i="49"/>
  <c r="BL303" i="49"/>
  <c r="BK303" i="49"/>
  <c r="BJ303" i="49"/>
  <c r="BI303" i="49"/>
  <c r="BH303" i="49"/>
  <c r="BG303" i="49"/>
  <c r="BF303" i="49"/>
  <c r="BE303" i="49"/>
  <c r="BD303" i="49"/>
  <c r="BC303" i="49"/>
  <c r="BB303" i="49"/>
  <c r="BA303" i="49"/>
  <c r="AZ303" i="49"/>
  <c r="AY303" i="49"/>
  <c r="AX303" i="49"/>
  <c r="AW303" i="49"/>
  <c r="AV303" i="49"/>
  <c r="AU303" i="49"/>
  <c r="AT303" i="49"/>
  <c r="AS303" i="49"/>
  <c r="AR303" i="49"/>
  <c r="AQ303" i="49"/>
  <c r="AP303" i="49"/>
  <c r="AO303" i="49"/>
  <c r="AN303" i="49"/>
  <c r="AE303" i="49"/>
  <c r="BP302" i="49"/>
  <c r="BO302" i="49"/>
  <c r="BN302" i="49"/>
  <c r="BM302" i="49"/>
  <c r="BL302" i="49"/>
  <c r="BK302" i="49"/>
  <c r="BJ302" i="49"/>
  <c r="BI302" i="49"/>
  <c r="BH302" i="49"/>
  <c r="BG302" i="49"/>
  <c r="BF302" i="49"/>
  <c r="BE302" i="49"/>
  <c r="BD302" i="49"/>
  <c r="BC302" i="49"/>
  <c r="BB302" i="49"/>
  <c r="BA302" i="49"/>
  <c r="AZ302" i="49"/>
  <c r="AY302" i="49"/>
  <c r="AX302" i="49"/>
  <c r="AW302" i="49"/>
  <c r="AV302" i="49"/>
  <c r="AU302" i="49"/>
  <c r="AT302" i="49"/>
  <c r="AS302" i="49"/>
  <c r="AR302" i="49"/>
  <c r="AQ302" i="49"/>
  <c r="AP302" i="49"/>
  <c r="AO302" i="49"/>
  <c r="AN302" i="49"/>
  <c r="AE302" i="49"/>
  <c r="BP301" i="49"/>
  <c r="BO301" i="49"/>
  <c r="BN301" i="49"/>
  <c r="BM301" i="49"/>
  <c r="BL301" i="49"/>
  <c r="BK301" i="49"/>
  <c r="BJ301" i="49"/>
  <c r="BI301" i="49"/>
  <c r="BH301" i="49"/>
  <c r="BG301" i="49"/>
  <c r="BF301" i="49"/>
  <c r="BE301" i="49"/>
  <c r="BD301" i="49"/>
  <c r="BC301" i="49"/>
  <c r="BB301" i="49"/>
  <c r="BA301" i="49"/>
  <c r="AZ301" i="49"/>
  <c r="AY301" i="49"/>
  <c r="AX301" i="49"/>
  <c r="AW301" i="49"/>
  <c r="AV301" i="49"/>
  <c r="AU301" i="49"/>
  <c r="AT301" i="49"/>
  <c r="AS301" i="49"/>
  <c r="AR301" i="49"/>
  <c r="AQ301" i="49"/>
  <c r="AP301" i="49"/>
  <c r="AO301" i="49"/>
  <c r="AN301" i="49"/>
  <c r="AE301" i="49"/>
  <c r="BP300" i="49"/>
  <c r="BO300" i="49"/>
  <c r="BN300" i="49"/>
  <c r="BM300" i="49"/>
  <c r="BL300" i="49"/>
  <c r="BK300" i="49"/>
  <c r="BJ300" i="49"/>
  <c r="BI300" i="49"/>
  <c r="BH300" i="49"/>
  <c r="BG300" i="49"/>
  <c r="BF300" i="49"/>
  <c r="BE300" i="49"/>
  <c r="BD300" i="49"/>
  <c r="BC300" i="49"/>
  <c r="BB300" i="49"/>
  <c r="BA300" i="49"/>
  <c r="AZ300" i="49"/>
  <c r="AY300" i="49"/>
  <c r="AX300" i="49"/>
  <c r="AW300" i="49"/>
  <c r="AV300" i="49"/>
  <c r="AU300" i="49"/>
  <c r="AT300" i="49"/>
  <c r="AS300" i="49"/>
  <c r="AR300" i="49"/>
  <c r="AQ300" i="49"/>
  <c r="AP300" i="49"/>
  <c r="AO300" i="49"/>
  <c r="AN300" i="49"/>
  <c r="AE300" i="49"/>
  <c r="BP299" i="49"/>
  <c r="BO299" i="49"/>
  <c r="BN299" i="49"/>
  <c r="BM299" i="49"/>
  <c r="BL299" i="49"/>
  <c r="BK299" i="49"/>
  <c r="BJ299" i="49"/>
  <c r="BI299" i="49"/>
  <c r="BH299" i="49"/>
  <c r="BG299" i="49"/>
  <c r="BF299" i="49"/>
  <c r="BE299" i="49"/>
  <c r="BD299" i="49"/>
  <c r="BC299" i="49"/>
  <c r="BB299" i="49"/>
  <c r="BA299" i="49"/>
  <c r="AZ299" i="49"/>
  <c r="AY299" i="49"/>
  <c r="AX299" i="49"/>
  <c r="AW299" i="49"/>
  <c r="AV299" i="49"/>
  <c r="AU299" i="49"/>
  <c r="AT299" i="49"/>
  <c r="AS299" i="49"/>
  <c r="AR299" i="49"/>
  <c r="AQ299" i="49"/>
  <c r="AP299" i="49"/>
  <c r="AO299" i="49"/>
  <c r="AN299" i="49"/>
  <c r="AE299" i="49"/>
  <c r="BP298" i="49"/>
  <c r="BO298" i="49"/>
  <c r="BN298" i="49"/>
  <c r="BM298" i="49"/>
  <c r="BL298" i="49"/>
  <c r="BK298" i="49"/>
  <c r="BJ298" i="49"/>
  <c r="BI298" i="49"/>
  <c r="BH298" i="49"/>
  <c r="BG298" i="49"/>
  <c r="BF298" i="49"/>
  <c r="BE298" i="49"/>
  <c r="BD298" i="49"/>
  <c r="BC298" i="49"/>
  <c r="BB298" i="49"/>
  <c r="BA298" i="49"/>
  <c r="AZ298" i="49"/>
  <c r="AY298" i="49"/>
  <c r="AX298" i="49"/>
  <c r="AW298" i="49"/>
  <c r="AV298" i="49"/>
  <c r="AU298" i="49"/>
  <c r="AT298" i="49"/>
  <c r="AS298" i="49"/>
  <c r="AR298" i="49"/>
  <c r="AQ298" i="49"/>
  <c r="AP298" i="49"/>
  <c r="AO298" i="49"/>
  <c r="AN298" i="49"/>
  <c r="AE298" i="49"/>
  <c r="BP297" i="49"/>
  <c r="BO297" i="49"/>
  <c r="BN297" i="49"/>
  <c r="BM297" i="49"/>
  <c r="BL297" i="49"/>
  <c r="BK297" i="49"/>
  <c r="BJ297" i="49"/>
  <c r="BI297" i="49"/>
  <c r="BH297" i="49"/>
  <c r="BG297" i="49"/>
  <c r="BF297" i="49"/>
  <c r="BE297" i="49"/>
  <c r="BD297" i="49"/>
  <c r="BC297" i="49"/>
  <c r="BB297" i="49"/>
  <c r="BA297" i="49"/>
  <c r="AZ297" i="49"/>
  <c r="AY297" i="49"/>
  <c r="AX297" i="49"/>
  <c r="AW297" i="49"/>
  <c r="AV297" i="49"/>
  <c r="AU297" i="49"/>
  <c r="AT297" i="49"/>
  <c r="AS297" i="49"/>
  <c r="AR297" i="49"/>
  <c r="AQ297" i="49"/>
  <c r="AP297" i="49"/>
  <c r="AO297" i="49"/>
  <c r="AN297" i="49"/>
  <c r="AE297" i="49"/>
  <c r="AE296" i="49"/>
  <c r="M296" i="49"/>
  <c r="L296" i="49"/>
  <c r="AE295" i="49"/>
  <c r="AE294" i="49"/>
  <c r="AE293" i="49"/>
  <c r="AE292" i="49"/>
  <c r="AE291" i="49"/>
  <c r="L291" i="49"/>
  <c r="AE290" i="49"/>
  <c r="AE289" i="49"/>
  <c r="AE288" i="49"/>
  <c r="AE287" i="49"/>
  <c r="AE286" i="49"/>
  <c r="AE285" i="49"/>
  <c r="AE284" i="49"/>
  <c r="AE283" i="49"/>
  <c r="AE282" i="49"/>
  <c r="AE281" i="49"/>
  <c r="AE280" i="49"/>
  <c r="AE279" i="49"/>
  <c r="AE278" i="49"/>
  <c r="AE277" i="49"/>
  <c r="AE276" i="49"/>
  <c r="AE275" i="49"/>
  <c r="AE274" i="49"/>
  <c r="M274" i="49"/>
  <c r="AE273" i="49"/>
  <c r="AE272" i="49"/>
  <c r="AE271" i="49"/>
  <c r="AE270" i="49"/>
  <c r="AE269" i="49"/>
  <c r="AE268" i="49"/>
  <c r="AE267" i="49"/>
  <c r="L267" i="49"/>
  <c r="AE266" i="49"/>
  <c r="AE265" i="49"/>
  <c r="AE264" i="49"/>
  <c r="AE263" i="49"/>
  <c r="AE261" i="49"/>
  <c r="AE260" i="49"/>
  <c r="AE259" i="49"/>
  <c r="AE258" i="49"/>
  <c r="AE257" i="49"/>
  <c r="AE256" i="49"/>
  <c r="AE255" i="49"/>
  <c r="M255" i="49"/>
  <c r="AE254" i="49"/>
  <c r="L254" i="49"/>
  <c r="AE253" i="49"/>
  <c r="M253" i="49"/>
  <c r="BP249" i="49"/>
  <c r="BO249" i="49"/>
  <c r="BN249" i="49"/>
  <c r="BM249" i="49"/>
  <c r="BL249" i="49"/>
  <c r="BK249" i="49"/>
  <c r="BJ249" i="49"/>
  <c r="BI249" i="49"/>
  <c r="BH249" i="49"/>
  <c r="BG249" i="49"/>
  <c r="BF249" i="49"/>
  <c r="BE249" i="49"/>
  <c r="BD249" i="49"/>
  <c r="BC249" i="49"/>
  <c r="BB249" i="49"/>
  <c r="BA249" i="49"/>
  <c r="AZ249" i="49"/>
  <c r="AY249" i="49"/>
  <c r="AX249" i="49"/>
  <c r="AW249" i="49"/>
  <c r="AV249" i="49"/>
  <c r="AU249" i="49"/>
  <c r="AT249" i="49"/>
  <c r="AS249" i="49"/>
  <c r="AR249" i="49"/>
  <c r="AQ249" i="49"/>
  <c r="AP249" i="49"/>
  <c r="AO249" i="49"/>
  <c r="AN249" i="49"/>
  <c r="AE249" i="49"/>
  <c r="BP243" i="49"/>
  <c r="BO243" i="49"/>
  <c r="BN243" i="49"/>
  <c r="BM243" i="49"/>
  <c r="BL243" i="49"/>
  <c r="BK243" i="49"/>
  <c r="BJ243" i="49"/>
  <c r="BI243" i="49"/>
  <c r="BH243" i="49"/>
  <c r="BG243" i="49"/>
  <c r="BF243" i="49"/>
  <c r="BE243" i="49"/>
  <c r="BD243" i="49"/>
  <c r="BC243" i="49"/>
  <c r="BB243" i="49"/>
  <c r="BA243" i="49"/>
  <c r="AZ243" i="49"/>
  <c r="AY243" i="49"/>
  <c r="AX243" i="49"/>
  <c r="AW243" i="49"/>
  <c r="AV243" i="49"/>
  <c r="AU243" i="49"/>
  <c r="AT243" i="49"/>
  <c r="AS243" i="49"/>
  <c r="AR243" i="49"/>
  <c r="AQ243" i="49"/>
  <c r="AP243" i="49"/>
  <c r="AO243" i="49"/>
  <c r="AN243" i="49"/>
  <c r="AE243" i="49"/>
  <c r="M243" i="49"/>
  <c r="BP242" i="49"/>
  <c r="BO242" i="49"/>
  <c r="BN242" i="49"/>
  <c r="BM242" i="49"/>
  <c r="BL242" i="49"/>
  <c r="BK242" i="49"/>
  <c r="BJ242" i="49"/>
  <c r="BI242" i="49"/>
  <c r="BH242" i="49"/>
  <c r="BG242" i="49"/>
  <c r="BF242" i="49"/>
  <c r="BE242" i="49"/>
  <c r="BD242" i="49"/>
  <c r="BC242" i="49"/>
  <c r="BB242" i="49"/>
  <c r="BA242" i="49"/>
  <c r="AZ242" i="49"/>
  <c r="AY242" i="49"/>
  <c r="AX242" i="49"/>
  <c r="AW242" i="49"/>
  <c r="AV242" i="49"/>
  <c r="AU242" i="49"/>
  <c r="AT242" i="49"/>
  <c r="AS242" i="49"/>
  <c r="AR242" i="49"/>
  <c r="AQ242" i="49"/>
  <c r="AP242" i="49"/>
  <c r="AO242" i="49"/>
  <c r="AN242" i="49"/>
  <c r="AE242" i="49"/>
  <c r="BP241" i="49"/>
  <c r="BO241" i="49"/>
  <c r="BN241" i="49"/>
  <c r="BM241" i="49"/>
  <c r="BL241" i="49"/>
  <c r="BK241" i="49"/>
  <c r="BJ241" i="49"/>
  <c r="BI241" i="49"/>
  <c r="BH241" i="49"/>
  <c r="BG241" i="49"/>
  <c r="BF241" i="49"/>
  <c r="BE241" i="49"/>
  <c r="BD241" i="49"/>
  <c r="BC241" i="49"/>
  <c r="BB241" i="49"/>
  <c r="BA241" i="49"/>
  <c r="AZ241" i="49"/>
  <c r="AY241" i="49"/>
  <c r="AX241" i="49"/>
  <c r="AW241" i="49"/>
  <c r="AV241" i="49"/>
  <c r="AU241" i="49"/>
  <c r="AT241" i="49"/>
  <c r="AS241" i="49"/>
  <c r="AR241" i="49"/>
  <c r="AQ241" i="49"/>
  <c r="AP241" i="49"/>
  <c r="AO241" i="49"/>
  <c r="AN241" i="49"/>
  <c r="AE241" i="49"/>
  <c r="BP240" i="49"/>
  <c r="BO240" i="49"/>
  <c r="BN240" i="49"/>
  <c r="BM240" i="49"/>
  <c r="BL240" i="49"/>
  <c r="BK240" i="49"/>
  <c r="BJ240" i="49"/>
  <c r="BI240" i="49"/>
  <c r="BH240" i="49"/>
  <c r="BG240" i="49"/>
  <c r="BF240" i="49"/>
  <c r="BE240" i="49"/>
  <c r="BD240" i="49"/>
  <c r="BC240" i="49"/>
  <c r="BB240" i="49"/>
  <c r="BA240" i="49"/>
  <c r="AZ240" i="49"/>
  <c r="AY240" i="49"/>
  <c r="AX240" i="49"/>
  <c r="AW240" i="49"/>
  <c r="AV240" i="49"/>
  <c r="AU240" i="49"/>
  <c r="AT240" i="49"/>
  <c r="AS240" i="49"/>
  <c r="AR240" i="49"/>
  <c r="AQ240" i="49"/>
  <c r="AP240" i="49"/>
  <c r="AO240" i="49"/>
  <c r="AN240" i="49"/>
  <c r="AE240" i="49"/>
  <c r="BP239" i="49"/>
  <c r="BO239" i="49"/>
  <c r="BN239" i="49"/>
  <c r="BM239" i="49"/>
  <c r="BL239" i="49"/>
  <c r="BK239" i="49"/>
  <c r="BJ239" i="49"/>
  <c r="BI239" i="49"/>
  <c r="BH239" i="49"/>
  <c r="BG239" i="49"/>
  <c r="BF239" i="49"/>
  <c r="BE239" i="49"/>
  <c r="BD239" i="49"/>
  <c r="BC239" i="49"/>
  <c r="BB239" i="49"/>
  <c r="BA239" i="49"/>
  <c r="AZ239" i="49"/>
  <c r="AY239" i="49"/>
  <c r="AX239" i="49"/>
  <c r="AW239" i="49"/>
  <c r="AV239" i="49"/>
  <c r="AU239" i="49"/>
  <c r="AT239" i="49"/>
  <c r="AS239" i="49"/>
  <c r="AR239" i="49"/>
  <c r="AQ239" i="49"/>
  <c r="AP239" i="49"/>
  <c r="AO239" i="49"/>
  <c r="AN239" i="49"/>
  <c r="AE239" i="49"/>
  <c r="BP238" i="49"/>
  <c r="BO238" i="49"/>
  <c r="BN238" i="49"/>
  <c r="BM238" i="49"/>
  <c r="BL238" i="49"/>
  <c r="BK238" i="49"/>
  <c r="BJ238" i="49"/>
  <c r="BI238" i="49"/>
  <c r="BH238" i="49"/>
  <c r="BG238" i="49"/>
  <c r="BF238" i="49"/>
  <c r="BE238" i="49"/>
  <c r="BD238" i="49"/>
  <c r="BC238" i="49"/>
  <c r="BB238" i="49"/>
  <c r="BA238" i="49"/>
  <c r="AZ238" i="49"/>
  <c r="AY238" i="49"/>
  <c r="AX238" i="49"/>
  <c r="AW238" i="49"/>
  <c r="AV238" i="49"/>
  <c r="AU238" i="49"/>
  <c r="AT238" i="49"/>
  <c r="AS238" i="49"/>
  <c r="AR238" i="49"/>
  <c r="AQ238" i="49"/>
  <c r="AP238" i="49"/>
  <c r="AO238" i="49"/>
  <c r="AN238" i="49"/>
  <c r="AE238" i="49"/>
  <c r="BP237" i="49"/>
  <c r="BO237" i="49"/>
  <c r="BN237" i="49"/>
  <c r="BM237" i="49"/>
  <c r="BL237" i="49"/>
  <c r="BK237" i="49"/>
  <c r="BJ237" i="49"/>
  <c r="BI237" i="49"/>
  <c r="BH237" i="49"/>
  <c r="BG237" i="49"/>
  <c r="BF237" i="49"/>
  <c r="BE237" i="49"/>
  <c r="BD237" i="49"/>
  <c r="BC237" i="49"/>
  <c r="BB237" i="49"/>
  <c r="BA237" i="49"/>
  <c r="AZ237" i="49"/>
  <c r="AY237" i="49"/>
  <c r="AX237" i="49"/>
  <c r="AW237" i="49"/>
  <c r="AV237" i="49"/>
  <c r="AU237" i="49"/>
  <c r="AT237" i="49"/>
  <c r="AS237" i="49"/>
  <c r="AR237" i="49"/>
  <c r="AQ237" i="49"/>
  <c r="AP237" i="49"/>
  <c r="AO237" i="49"/>
  <c r="AN237" i="49"/>
  <c r="AE237" i="49"/>
  <c r="BP236" i="49"/>
  <c r="BO236" i="49"/>
  <c r="BN236" i="49"/>
  <c r="BM236" i="49"/>
  <c r="BL236" i="49"/>
  <c r="BK236" i="49"/>
  <c r="BJ236" i="49"/>
  <c r="BI236" i="49"/>
  <c r="BH236" i="49"/>
  <c r="BG236" i="49"/>
  <c r="BF236" i="49"/>
  <c r="BE236" i="49"/>
  <c r="BD236" i="49"/>
  <c r="BC236" i="49"/>
  <c r="BB236" i="49"/>
  <c r="BA236" i="49"/>
  <c r="AZ236" i="49"/>
  <c r="AY236" i="49"/>
  <c r="AX236" i="49"/>
  <c r="AW236" i="49"/>
  <c r="AV236" i="49"/>
  <c r="AU236" i="49"/>
  <c r="AT236" i="49"/>
  <c r="AS236" i="49"/>
  <c r="AR236" i="49"/>
  <c r="AQ236" i="49"/>
  <c r="AP236" i="49"/>
  <c r="AO236" i="49"/>
  <c r="AN236" i="49"/>
  <c r="AE236" i="49"/>
  <c r="BP235" i="49"/>
  <c r="BO235" i="49"/>
  <c r="BN235" i="49"/>
  <c r="BM235" i="49"/>
  <c r="BL235" i="49"/>
  <c r="BK235" i="49"/>
  <c r="BJ235" i="49"/>
  <c r="BI235" i="49"/>
  <c r="BH235" i="49"/>
  <c r="BG235" i="49"/>
  <c r="BF235" i="49"/>
  <c r="BE235" i="49"/>
  <c r="BD235" i="49"/>
  <c r="BC235" i="49"/>
  <c r="BB235" i="49"/>
  <c r="BA235" i="49"/>
  <c r="AZ235" i="49"/>
  <c r="AY235" i="49"/>
  <c r="AX235" i="49"/>
  <c r="AW235" i="49"/>
  <c r="AV235" i="49"/>
  <c r="AU235" i="49"/>
  <c r="AT235" i="49"/>
  <c r="AS235" i="49"/>
  <c r="AR235" i="49"/>
  <c r="AQ235" i="49"/>
  <c r="AP235" i="49"/>
  <c r="AO235" i="49"/>
  <c r="AN235" i="49"/>
  <c r="AE235" i="49"/>
  <c r="BP234" i="49"/>
  <c r="BO234" i="49"/>
  <c r="BN234" i="49"/>
  <c r="BM234" i="49"/>
  <c r="BL234" i="49"/>
  <c r="BK234" i="49"/>
  <c r="BJ234" i="49"/>
  <c r="BI234" i="49"/>
  <c r="BH234" i="49"/>
  <c r="BG234" i="49"/>
  <c r="BF234" i="49"/>
  <c r="BE234" i="49"/>
  <c r="BD234" i="49"/>
  <c r="BC234" i="49"/>
  <c r="BB234" i="49"/>
  <c r="BA234" i="49"/>
  <c r="AZ234" i="49"/>
  <c r="AY234" i="49"/>
  <c r="AX234" i="49"/>
  <c r="AW234" i="49"/>
  <c r="AV234" i="49"/>
  <c r="AU234" i="49"/>
  <c r="AT234" i="49"/>
  <c r="AS234" i="49"/>
  <c r="AR234" i="49"/>
  <c r="AQ234" i="49"/>
  <c r="AP234" i="49"/>
  <c r="AO234" i="49"/>
  <c r="AN234" i="49"/>
  <c r="AE234" i="49"/>
  <c r="BP233" i="49"/>
  <c r="BO233" i="49"/>
  <c r="BN233" i="49"/>
  <c r="BM233" i="49"/>
  <c r="BL233" i="49"/>
  <c r="BK233" i="49"/>
  <c r="BJ233" i="49"/>
  <c r="BI233" i="49"/>
  <c r="BH233" i="49"/>
  <c r="BG233" i="49"/>
  <c r="BF233" i="49"/>
  <c r="BE233" i="49"/>
  <c r="BD233" i="49"/>
  <c r="BC233" i="49"/>
  <c r="BB233" i="49"/>
  <c r="BA233" i="49"/>
  <c r="AZ233" i="49"/>
  <c r="AY233" i="49"/>
  <c r="AX233" i="49"/>
  <c r="AW233" i="49"/>
  <c r="AV233" i="49"/>
  <c r="AU233" i="49"/>
  <c r="AT233" i="49"/>
  <c r="AS233" i="49"/>
  <c r="AR233" i="49"/>
  <c r="AQ233" i="49"/>
  <c r="AP233" i="49"/>
  <c r="AO233" i="49"/>
  <c r="AN233" i="49"/>
  <c r="AE233" i="49"/>
  <c r="BP232" i="49"/>
  <c r="BO232" i="49"/>
  <c r="BN232" i="49"/>
  <c r="BM232" i="49"/>
  <c r="BL232" i="49"/>
  <c r="BK232" i="49"/>
  <c r="BJ232" i="49"/>
  <c r="BI232" i="49"/>
  <c r="BH232" i="49"/>
  <c r="BG232" i="49"/>
  <c r="BF232" i="49"/>
  <c r="BE232" i="49"/>
  <c r="BD232" i="49"/>
  <c r="BC232" i="49"/>
  <c r="BB232" i="49"/>
  <c r="BA232" i="49"/>
  <c r="AZ232" i="49"/>
  <c r="AY232" i="49"/>
  <c r="AX232" i="49"/>
  <c r="AW232" i="49"/>
  <c r="AV232" i="49"/>
  <c r="AU232" i="49"/>
  <c r="AT232" i="49"/>
  <c r="AS232" i="49"/>
  <c r="AR232" i="49"/>
  <c r="AQ232" i="49"/>
  <c r="AP232" i="49"/>
  <c r="AO232" i="49"/>
  <c r="AN232" i="49"/>
  <c r="AE232" i="49"/>
  <c r="BP231" i="49"/>
  <c r="BO231" i="49"/>
  <c r="BN231" i="49"/>
  <c r="BM231" i="49"/>
  <c r="BL231" i="49"/>
  <c r="BK231" i="49"/>
  <c r="BJ231" i="49"/>
  <c r="BI231" i="49"/>
  <c r="BH231" i="49"/>
  <c r="BG231" i="49"/>
  <c r="BF231" i="49"/>
  <c r="BE231" i="49"/>
  <c r="BD231" i="49"/>
  <c r="BC231" i="49"/>
  <c r="BB231" i="49"/>
  <c r="BA231" i="49"/>
  <c r="AZ231" i="49"/>
  <c r="AY231" i="49"/>
  <c r="AX231" i="49"/>
  <c r="AW231" i="49"/>
  <c r="AV231" i="49"/>
  <c r="AU231" i="49"/>
  <c r="AT231" i="49"/>
  <c r="AS231" i="49"/>
  <c r="AR231" i="49"/>
  <c r="AQ231" i="49"/>
  <c r="AP231" i="49"/>
  <c r="AO231" i="49"/>
  <c r="AN231" i="49"/>
  <c r="AE231" i="49"/>
  <c r="BP230" i="49"/>
  <c r="BO230" i="49"/>
  <c r="BN230" i="49"/>
  <c r="BM230" i="49"/>
  <c r="BL230" i="49"/>
  <c r="BK230" i="49"/>
  <c r="BJ230" i="49"/>
  <c r="BI230" i="49"/>
  <c r="BH230" i="49"/>
  <c r="BG230" i="49"/>
  <c r="BF230" i="49"/>
  <c r="BE230" i="49"/>
  <c r="BD230" i="49"/>
  <c r="BC230" i="49"/>
  <c r="BB230" i="49"/>
  <c r="BA230" i="49"/>
  <c r="AZ230" i="49"/>
  <c r="AY230" i="49"/>
  <c r="AX230" i="49"/>
  <c r="AW230" i="49"/>
  <c r="AV230" i="49"/>
  <c r="AU230" i="49"/>
  <c r="AT230" i="49"/>
  <c r="AS230" i="49"/>
  <c r="AR230" i="49"/>
  <c r="AQ230" i="49"/>
  <c r="AP230" i="49"/>
  <c r="AO230" i="49"/>
  <c r="AN230" i="49"/>
  <c r="AE230" i="49"/>
  <c r="BP229" i="49"/>
  <c r="BO229" i="49"/>
  <c r="BN229" i="49"/>
  <c r="BM229" i="49"/>
  <c r="BL229" i="49"/>
  <c r="BK229" i="49"/>
  <c r="BJ229" i="49"/>
  <c r="BI229" i="49"/>
  <c r="BH229" i="49"/>
  <c r="BG229" i="49"/>
  <c r="BF229" i="49"/>
  <c r="BE229" i="49"/>
  <c r="BD229" i="49"/>
  <c r="BC229" i="49"/>
  <c r="BB229" i="49"/>
  <c r="BA229" i="49"/>
  <c r="AZ229" i="49"/>
  <c r="AY229" i="49"/>
  <c r="AX229" i="49"/>
  <c r="AW229" i="49"/>
  <c r="AV229" i="49"/>
  <c r="AU229" i="49"/>
  <c r="AT229" i="49"/>
  <c r="AS229" i="49"/>
  <c r="AR229" i="49"/>
  <c r="AQ229" i="49"/>
  <c r="AP229" i="49"/>
  <c r="AO229" i="49"/>
  <c r="AN229" i="49"/>
  <c r="AE229" i="49"/>
  <c r="BP228" i="49"/>
  <c r="BO228" i="49"/>
  <c r="BN228" i="49"/>
  <c r="BM228" i="49"/>
  <c r="BL228" i="49"/>
  <c r="BK228" i="49"/>
  <c r="BJ228" i="49"/>
  <c r="BI228" i="49"/>
  <c r="BH228" i="49"/>
  <c r="BG228" i="49"/>
  <c r="BF228" i="49"/>
  <c r="BE228" i="49"/>
  <c r="BD228" i="49"/>
  <c r="BC228" i="49"/>
  <c r="BB228" i="49"/>
  <c r="BA228" i="49"/>
  <c r="AZ228" i="49"/>
  <c r="AY228" i="49"/>
  <c r="AX228" i="49"/>
  <c r="AW228" i="49"/>
  <c r="AV228" i="49"/>
  <c r="AU228" i="49"/>
  <c r="AT228" i="49"/>
  <c r="AS228" i="49"/>
  <c r="AR228" i="49"/>
  <c r="AQ228" i="49"/>
  <c r="AP228" i="49"/>
  <c r="AO228" i="49"/>
  <c r="AN228" i="49"/>
  <c r="AE228" i="49"/>
  <c r="BP227" i="49"/>
  <c r="BO227" i="49"/>
  <c r="BN227" i="49"/>
  <c r="BM227" i="49"/>
  <c r="BL227" i="49"/>
  <c r="BK227" i="49"/>
  <c r="BJ227" i="49"/>
  <c r="BI227" i="49"/>
  <c r="BH227" i="49"/>
  <c r="BG227" i="49"/>
  <c r="BF227" i="49"/>
  <c r="BE227" i="49"/>
  <c r="BD227" i="49"/>
  <c r="BC227" i="49"/>
  <c r="BB227" i="49"/>
  <c r="BA227" i="49"/>
  <c r="AZ227" i="49"/>
  <c r="AY227" i="49"/>
  <c r="AX227" i="49"/>
  <c r="AW227" i="49"/>
  <c r="AV227" i="49"/>
  <c r="AU227" i="49"/>
  <c r="AT227" i="49"/>
  <c r="AS227" i="49"/>
  <c r="AR227" i="49"/>
  <c r="AQ227" i="49"/>
  <c r="AP227" i="49"/>
  <c r="AO227" i="49"/>
  <c r="AN227" i="49"/>
  <c r="AE227" i="49"/>
  <c r="BP226" i="49"/>
  <c r="BO226" i="49"/>
  <c r="BN226" i="49"/>
  <c r="BM226" i="49"/>
  <c r="BL226" i="49"/>
  <c r="BK226" i="49"/>
  <c r="BJ226" i="49"/>
  <c r="BI226" i="49"/>
  <c r="BH226" i="49"/>
  <c r="BG226" i="49"/>
  <c r="BF226" i="49"/>
  <c r="BE226" i="49"/>
  <c r="BD226" i="49"/>
  <c r="BC226" i="49"/>
  <c r="BB226" i="49"/>
  <c r="BA226" i="49"/>
  <c r="AZ226" i="49"/>
  <c r="AY226" i="49"/>
  <c r="AX226" i="49"/>
  <c r="AW226" i="49"/>
  <c r="AV226" i="49"/>
  <c r="AU226" i="49"/>
  <c r="AT226" i="49"/>
  <c r="AS226" i="49"/>
  <c r="AR226" i="49"/>
  <c r="AQ226" i="49"/>
  <c r="AP226" i="49"/>
  <c r="AO226" i="49"/>
  <c r="AN226" i="49"/>
  <c r="AE226" i="49"/>
  <c r="BP225" i="49"/>
  <c r="BO225" i="49"/>
  <c r="BN225" i="49"/>
  <c r="BM225" i="49"/>
  <c r="BL225" i="49"/>
  <c r="BK225" i="49"/>
  <c r="BJ225" i="49"/>
  <c r="BI225" i="49"/>
  <c r="BH225" i="49"/>
  <c r="BG225" i="49"/>
  <c r="BF225" i="49"/>
  <c r="BE225" i="49"/>
  <c r="BD225" i="49"/>
  <c r="BC225" i="49"/>
  <c r="BB225" i="49"/>
  <c r="BA225" i="49"/>
  <c r="AZ225" i="49"/>
  <c r="AY225" i="49"/>
  <c r="AX225" i="49"/>
  <c r="AW225" i="49"/>
  <c r="AV225" i="49"/>
  <c r="AU225" i="49"/>
  <c r="AT225" i="49"/>
  <c r="AS225" i="49"/>
  <c r="AR225" i="49"/>
  <c r="AQ225" i="49"/>
  <c r="AP225" i="49"/>
  <c r="AO225" i="49"/>
  <c r="AN225" i="49"/>
  <c r="AE225" i="49"/>
  <c r="BP224" i="49"/>
  <c r="BO224" i="49"/>
  <c r="BN224" i="49"/>
  <c r="BM224" i="49"/>
  <c r="BL224" i="49"/>
  <c r="BK224" i="49"/>
  <c r="BJ224" i="49"/>
  <c r="BI224" i="49"/>
  <c r="BH224" i="49"/>
  <c r="BG224" i="49"/>
  <c r="BF224" i="49"/>
  <c r="BE224" i="49"/>
  <c r="BD224" i="49"/>
  <c r="BC224" i="49"/>
  <c r="BB224" i="49"/>
  <c r="BA224" i="49"/>
  <c r="AZ224" i="49"/>
  <c r="AY224" i="49"/>
  <c r="AX224" i="49"/>
  <c r="AW224" i="49"/>
  <c r="AV224" i="49"/>
  <c r="AU224" i="49"/>
  <c r="AT224" i="49"/>
  <c r="AS224" i="49"/>
  <c r="AR224" i="49"/>
  <c r="AQ224" i="49"/>
  <c r="AP224" i="49"/>
  <c r="AO224" i="49"/>
  <c r="AN224" i="49"/>
  <c r="AE224" i="49"/>
  <c r="BP223" i="49"/>
  <c r="BO223" i="49"/>
  <c r="BN223" i="49"/>
  <c r="BM223" i="49"/>
  <c r="BL223" i="49"/>
  <c r="BK223" i="49"/>
  <c r="BJ223" i="49"/>
  <c r="BI223" i="49"/>
  <c r="BH223" i="49"/>
  <c r="BG223" i="49"/>
  <c r="BF223" i="49"/>
  <c r="BE223" i="49"/>
  <c r="BD223" i="49"/>
  <c r="BC223" i="49"/>
  <c r="BB223" i="49"/>
  <c r="BA223" i="49"/>
  <c r="AZ223" i="49"/>
  <c r="AY223" i="49"/>
  <c r="AX223" i="49"/>
  <c r="AW223" i="49"/>
  <c r="AV223" i="49"/>
  <c r="AU223" i="49"/>
  <c r="AT223" i="49"/>
  <c r="AS223" i="49"/>
  <c r="AR223" i="49"/>
  <c r="AQ223" i="49"/>
  <c r="AP223" i="49"/>
  <c r="AO223" i="49"/>
  <c r="AN223" i="49"/>
  <c r="AE223" i="49"/>
  <c r="AE222" i="49"/>
  <c r="AE221" i="49"/>
  <c r="BP220" i="49"/>
  <c r="BO220" i="49"/>
  <c r="BN220" i="49"/>
  <c r="BM220" i="49"/>
  <c r="BL220" i="49"/>
  <c r="BK220" i="49"/>
  <c r="BJ220" i="49"/>
  <c r="BI220" i="49"/>
  <c r="BH220" i="49"/>
  <c r="BG220" i="49"/>
  <c r="BF220" i="49"/>
  <c r="BE220" i="49"/>
  <c r="BD220" i="49"/>
  <c r="BC220" i="49"/>
  <c r="BB220" i="49"/>
  <c r="BA220" i="49"/>
  <c r="AZ220" i="49"/>
  <c r="AY220" i="49"/>
  <c r="AX220" i="49"/>
  <c r="AW220" i="49"/>
  <c r="AV220" i="49"/>
  <c r="AU220" i="49"/>
  <c r="AT220" i="49"/>
  <c r="AS220" i="49"/>
  <c r="AR220" i="49"/>
  <c r="AQ220" i="49"/>
  <c r="AP220" i="49"/>
  <c r="AO220" i="49"/>
  <c r="AN220" i="49"/>
  <c r="AE220" i="49"/>
  <c r="L220" i="49"/>
  <c r="BP219" i="49"/>
  <c r="BO219" i="49"/>
  <c r="BN219" i="49"/>
  <c r="BM219" i="49"/>
  <c r="BL219" i="49"/>
  <c r="BK219" i="49"/>
  <c r="BJ219" i="49"/>
  <c r="BI219" i="49"/>
  <c r="BH219" i="49"/>
  <c r="BG219" i="49"/>
  <c r="BF219" i="49"/>
  <c r="BE219" i="49"/>
  <c r="BD219" i="49"/>
  <c r="BC219" i="49"/>
  <c r="BB219" i="49"/>
  <c r="BA219" i="49"/>
  <c r="AZ219" i="49"/>
  <c r="AY219" i="49"/>
  <c r="AX219" i="49"/>
  <c r="AW219" i="49"/>
  <c r="AV219" i="49"/>
  <c r="AU219" i="49"/>
  <c r="AT219" i="49"/>
  <c r="AS219" i="49"/>
  <c r="AR219" i="49"/>
  <c r="AQ219" i="49"/>
  <c r="AP219" i="49"/>
  <c r="AO219" i="49"/>
  <c r="AN219" i="49"/>
  <c r="AE219" i="49"/>
  <c r="M219" i="49"/>
  <c r="AE218" i="49"/>
  <c r="AE217" i="49"/>
  <c r="AE216" i="49"/>
  <c r="AE212" i="49"/>
  <c r="BP202" i="49"/>
  <c r="BO202" i="49"/>
  <c r="BN202" i="49"/>
  <c r="BM202" i="49"/>
  <c r="BL202" i="49"/>
  <c r="BK202" i="49"/>
  <c r="BJ202" i="49"/>
  <c r="BI202" i="49"/>
  <c r="BH202" i="49"/>
  <c r="BG202" i="49"/>
  <c r="BF202" i="49"/>
  <c r="BE202" i="49"/>
  <c r="BD202" i="49"/>
  <c r="BC202" i="49"/>
  <c r="BB202" i="49"/>
  <c r="BA202" i="49"/>
  <c r="AZ202" i="49"/>
  <c r="AY202" i="49"/>
  <c r="AX202" i="49"/>
  <c r="AW202" i="49"/>
  <c r="AV202" i="49"/>
  <c r="AU202" i="49"/>
  <c r="AT202" i="49"/>
  <c r="AS202" i="49"/>
  <c r="AR202" i="49"/>
  <c r="AQ202" i="49"/>
  <c r="AP202" i="49"/>
  <c r="AO202" i="49"/>
  <c r="AN202" i="49"/>
  <c r="AE202" i="49"/>
  <c r="BP201" i="49"/>
  <c r="BO201" i="49"/>
  <c r="BN201" i="49"/>
  <c r="BM201" i="49"/>
  <c r="BL201" i="49"/>
  <c r="BK201" i="49"/>
  <c r="BJ201" i="49"/>
  <c r="BI201" i="49"/>
  <c r="BH201" i="49"/>
  <c r="BG201" i="49"/>
  <c r="BF201" i="49"/>
  <c r="BE201" i="49"/>
  <c r="BD201" i="49"/>
  <c r="BC201" i="49"/>
  <c r="BB201" i="49"/>
  <c r="BA201" i="49"/>
  <c r="AZ201" i="49"/>
  <c r="AY201" i="49"/>
  <c r="AX201" i="49"/>
  <c r="AW201" i="49"/>
  <c r="AV201" i="49"/>
  <c r="AU201" i="49"/>
  <c r="AT201" i="49"/>
  <c r="AS201" i="49"/>
  <c r="AR201" i="49"/>
  <c r="AQ201" i="49"/>
  <c r="AP201" i="49"/>
  <c r="AO201" i="49"/>
  <c r="AN201" i="49"/>
  <c r="AE201" i="49"/>
  <c r="BP200" i="49"/>
  <c r="BO200" i="49"/>
  <c r="BN200" i="49"/>
  <c r="BM200" i="49"/>
  <c r="BL200" i="49"/>
  <c r="BK200" i="49"/>
  <c r="BJ200" i="49"/>
  <c r="BI200" i="49"/>
  <c r="BH200" i="49"/>
  <c r="BG200" i="49"/>
  <c r="BF200" i="49"/>
  <c r="BE200" i="49"/>
  <c r="BD200" i="49"/>
  <c r="BC200" i="49"/>
  <c r="BB200" i="49"/>
  <c r="BA200" i="49"/>
  <c r="AZ200" i="49"/>
  <c r="AY200" i="49"/>
  <c r="AX200" i="49"/>
  <c r="AW200" i="49"/>
  <c r="AV200" i="49"/>
  <c r="AU200" i="49"/>
  <c r="AT200" i="49"/>
  <c r="AS200" i="49"/>
  <c r="AR200" i="49"/>
  <c r="AQ200" i="49"/>
  <c r="AP200" i="49"/>
  <c r="AO200" i="49"/>
  <c r="AN200" i="49"/>
  <c r="AE200" i="49"/>
  <c r="BP199" i="49"/>
  <c r="BO199" i="49"/>
  <c r="BN199" i="49"/>
  <c r="BM199" i="49"/>
  <c r="BL199" i="49"/>
  <c r="BK199" i="49"/>
  <c r="BJ199" i="49"/>
  <c r="BI199" i="49"/>
  <c r="BH199" i="49"/>
  <c r="BG199" i="49"/>
  <c r="BF199" i="49"/>
  <c r="BE199" i="49"/>
  <c r="BD199" i="49"/>
  <c r="BC199" i="49"/>
  <c r="BB199" i="49"/>
  <c r="BA199" i="49"/>
  <c r="AZ199" i="49"/>
  <c r="AY199" i="49"/>
  <c r="AX199" i="49"/>
  <c r="AW199" i="49"/>
  <c r="AV199" i="49"/>
  <c r="AU199" i="49"/>
  <c r="AT199" i="49"/>
  <c r="AS199" i="49"/>
  <c r="AR199" i="49"/>
  <c r="AQ199" i="49"/>
  <c r="AP199" i="49"/>
  <c r="AO199" i="49"/>
  <c r="AN199" i="49"/>
  <c r="AE199" i="49"/>
  <c r="BP198" i="49"/>
  <c r="BO198" i="49"/>
  <c r="BN198" i="49"/>
  <c r="BM198" i="49"/>
  <c r="BL198" i="49"/>
  <c r="BK198" i="49"/>
  <c r="BJ198" i="49"/>
  <c r="BI198" i="49"/>
  <c r="BH198" i="49"/>
  <c r="BG198" i="49"/>
  <c r="BF198" i="49"/>
  <c r="BE198" i="49"/>
  <c r="BD198" i="49"/>
  <c r="BC198" i="49"/>
  <c r="BB198" i="49"/>
  <c r="BA198" i="49"/>
  <c r="AZ198" i="49"/>
  <c r="AY198" i="49"/>
  <c r="AX198" i="49"/>
  <c r="AW198" i="49"/>
  <c r="AV198" i="49"/>
  <c r="AU198" i="49"/>
  <c r="AT198" i="49"/>
  <c r="AS198" i="49"/>
  <c r="AR198" i="49"/>
  <c r="AQ198" i="49"/>
  <c r="AP198" i="49"/>
  <c r="AO198" i="49"/>
  <c r="AN198" i="49"/>
  <c r="AE198" i="49"/>
  <c r="BP197" i="49"/>
  <c r="BO197" i="49"/>
  <c r="BN197" i="49"/>
  <c r="BM197" i="49"/>
  <c r="BL197" i="49"/>
  <c r="BK197" i="49"/>
  <c r="BJ197" i="49"/>
  <c r="BI197" i="49"/>
  <c r="BH197" i="49"/>
  <c r="BG197" i="49"/>
  <c r="BF197" i="49"/>
  <c r="BE197" i="49"/>
  <c r="BD197" i="49"/>
  <c r="BC197" i="49"/>
  <c r="BB197" i="49"/>
  <c r="BA197" i="49"/>
  <c r="AZ197" i="49"/>
  <c r="AY197" i="49"/>
  <c r="AX197" i="49"/>
  <c r="AW197" i="49"/>
  <c r="AV197" i="49"/>
  <c r="AU197" i="49"/>
  <c r="AT197" i="49"/>
  <c r="AS197" i="49"/>
  <c r="AR197" i="49"/>
  <c r="AQ197" i="49"/>
  <c r="AP197" i="49"/>
  <c r="AO197" i="49"/>
  <c r="AN197" i="49"/>
  <c r="AE197" i="49"/>
  <c r="AE195" i="49"/>
  <c r="AE194" i="49"/>
  <c r="M194" i="49"/>
  <c r="L194" i="49"/>
  <c r="AE193" i="49"/>
  <c r="AE192" i="49"/>
  <c r="AE191" i="49"/>
  <c r="AE190" i="49"/>
  <c r="AE189" i="49"/>
  <c r="AE188" i="49"/>
  <c r="BP187" i="49"/>
  <c r="BO187" i="49"/>
  <c r="BN187" i="49"/>
  <c r="BM187" i="49"/>
  <c r="BL187" i="49"/>
  <c r="BK187" i="49"/>
  <c r="BJ187" i="49"/>
  <c r="BI187" i="49"/>
  <c r="BH187" i="49"/>
  <c r="BG187" i="49"/>
  <c r="BF187" i="49"/>
  <c r="BE187" i="49"/>
  <c r="BD187" i="49"/>
  <c r="BC187" i="49"/>
  <c r="BB187" i="49"/>
  <c r="BA187" i="49"/>
  <c r="AZ187" i="49"/>
  <c r="AY187" i="49"/>
  <c r="AX187" i="49"/>
  <c r="AW187" i="49"/>
  <c r="AV187" i="49"/>
  <c r="AU187" i="49"/>
  <c r="AT187" i="49"/>
  <c r="AS187" i="49"/>
  <c r="AR187" i="49"/>
  <c r="AQ187" i="49"/>
  <c r="AP187" i="49"/>
  <c r="AO187" i="49"/>
  <c r="AN187" i="49"/>
  <c r="BP186" i="49"/>
  <c r="BO186" i="49"/>
  <c r="BN186" i="49"/>
  <c r="BM186" i="49"/>
  <c r="BL186" i="49"/>
  <c r="BK186" i="49"/>
  <c r="BJ186" i="49"/>
  <c r="BI186" i="49"/>
  <c r="BH186" i="49"/>
  <c r="BG186" i="49"/>
  <c r="BF186" i="49"/>
  <c r="BE186" i="49"/>
  <c r="BD186" i="49"/>
  <c r="BC186" i="49"/>
  <c r="BB186" i="49"/>
  <c r="BA186" i="49"/>
  <c r="AZ186" i="49"/>
  <c r="AY186" i="49"/>
  <c r="AX186" i="49"/>
  <c r="AW186" i="49"/>
  <c r="AV186" i="49"/>
  <c r="AU186" i="49"/>
  <c r="AT186" i="49"/>
  <c r="AS186" i="49"/>
  <c r="AR186" i="49"/>
  <c r="AQ186" i="49"/>
  <c r="AP186" i="49"/>
  <c r="AO186" i="49"/>
  <c r="AN186" i="49"/>
  <c r="AE186" i="49"/>
  <c r="BP185" i="49"/>
  <c r="BO185" i="49"/>
  <c r="BN185" i="49"/>
  <c r="BM185" i="49"/>
  <c r="BL185" i="49"/>
  <c r="BK185" i="49"/>
  <c r="BJ185" i="49"/>
  <c r="BI185" i="49"/>
  <c r="BH185" i="49"/>
  <c r="BG185" i="49"/>
  <c r="BF185" i="49"/>
  <c r="BE185" i="49"/>
  <c r="BD185" i="49"/>
  <c r="BC185" i="49"/>
  <c r="BB185" i="49"/>
  <c r="BA185" i="49"/>
  <c r="AZ185" i="49"/>
  <c r="AY185" i="49"/>
  <c r="AX185" i="49"/>
  <c r="AW185" i="49"/>
  <c r="AV185" i="49"/>
  <c r="AU185" i="49"/>
  <c r="AT185" i="49"/>
  <c r="AS185" i="49"/>
  <c r="AR185" i="49"/>
  <c r="AQ185" i="49"/>
  <c r="AP185" i="49"/>
  <c r="AO185" i="49"/>
  <c r="AN185" i="49"/>
  <c r="AE185" i="49"/>
  <c r="BP184" i="49"/>
  <c r="BO184" i="49"/>
  <c r="BN184" i="49"/>
  <c r="BM184" i="49"/>
  <c r="BL184" i="49"/>
  <c r="BK184" i="49"/>
  <c r="BJ184" i="49"/>
  <c r="BI184" i="49"/>
  <c r="BH184" i="49"/>
  <c r="BG184" i="49"/>
  <c r="BF184" i="49"/>
  <c r="BE184" i="49"/>
  <c r="BD184" i="49"/>
  <c r="BC184" i="49"/>
  <c r="BB184" i="49"/>
  <c r="BA184" i="49"/>
  <c r="AZ184" i="49"/>
  <c r="AY184" i="49"/>
  <c r="AX184" i="49"/>
  <c r="AW184" i="49"/>
  <c r="AV184" i="49"/>
  <c r="AU184" i="49"/>
  <c r="AT184" i="49"/>
  <c r="AS184" i="49"/>
  <c r="AR184" i="49"/>
  <c r="AQ184" i="49"/>
  <c r="AP184" i="49"/>
  <c r="AO184" i="49"/>
  <c r="AN184" i="49"/>
  <c r="AE184" i="49"/>
  <c r="BP183" i="49"/>
  <c r="BO183" i="49"/>
  <c r="BN183" i="49"/>
  <c r="BM183" i="49"/>
  <c r="BL183" i="49"/>
  <c r="BK183" i="49"/>
  <c r="BJ183" i="49"/>
  <c r="BI183" i="49"/>
  <c r="BH183" i="49"/>
  <c r="BG183" i="49"/>
  <c r="BF183" i="49"/>
  <c r="BE183" i="49"/>
  <c r="BD183" i="49"/>
  <c r="BC183" i="49"/>
  <c r="BB183" i="49"/>
  <c r="BA183" i="49"/>
  <c r="AZ183" i="49"/>
  <c r="AY183" i="49"/>
  <c r="AX183" i="49"/>
  <c r="AW183" i="49"/>
  <c r="AV183" i="49"/>
  <c r="AU183" i="49"/>
  <c r="AT183" i="49"/>
  <c r="AS183" i="49"/>
  <c r="AR183" i="49"/>
  <c r="AQ183" i="49"/>
  <c r="AP183" i="49"/>
  <c r="AO183" i="49"/>
  <c r="AN183" i="49"/>
  <c r="AE183" i="49"/>
  <c r="BP182" i="49"/>
  <c r="BO182" i="49"/>
  <c r="BN182" i="49"/>
  <c r="BM182" i="49"/>
  <c r="BL182" i="49"/>
  <c r="BK182" i="49"/>
  <c r="BJ182" i="49"/>
  <c r="BI182" i="49"/>
  <c r="BH182" i="49"/>
  <c r="BG182" i="49"/>
  <c r="BF182" i="49"/>
  <c r="BE182" i="49"/>
  <c r="BD182" i="49"/>
  <c r="BC182" i="49"/>
  <c r="BB182" i="49"/>
  <c r="BA182" i="49"/>
  <c r="AZ182" i="49"/>
  <c r="AY182" i="49"/>
  <c r="AX182" i="49"/>
  <c r="AW182" i="49"/>
  <c r="AV182" i="49"/>
  <c r="AU182" i="49"/>
  <c r="AT182" i="49"/>
  <c r="AS182" i="49"/>
  <c r="AR182" i="49"/>
  <c r="AQ182" i="49"/>
  <c r="AP182" i="49"/>
  <c r="AO182" i="49"/>
  <c r="AN182" i="49"/>
  <c r="AE182" i="49"/>
  <c r="AE180" i="49"/>
  <c r="AE179" i="49"/>
  <c r="AE178" i="49"/>
  <c r="AE177" i="49"/>
  <c r="AE176" i="49"/>
  <c r="AE175" i="49"/>
  <c r="AE174" i="49"/>
  <c r="AE172" i="49"/>
  <c r="L172" i="49"/>
  <c r="AE170" i="49"/>
  <c r="AE169" i="49"/>
  <c r="AE168" i="49"/>
  <c r="L168" i="49"/>
  <c r="AE167" i="49"/>
  <c r="AE166" i="49"/>
  <c r="AE165" i="49"/>
  <c r="M165" i="49"/>
  <c r="AE164" i="49"/>
  <c r="AE162" i="49"/>
  <c r="AE159" i="49"/>
  <c r="AE158" i="49"/>
  <c r="M158" i="49"/>
  <c r="L158" i="49"/>
  <c r="AE157" i="49"/>
  <c r="AE155" i="49"/>
  <c r="AE140" i="49"/>
  <c r="AE139" i="49"/>
  <c r="BP138" i="49"/>
  <c r="BO138" i="49"/>
  <c r="BN138" i="49"/>
  <c r="BM138" i="49"/>
  <c r="BL138" i="49"/>
  <c r="BK138" i="49"/>
  <c r="BJ138" i="49"/>
  <c r="BI138" i="49"/>
  <c r="BH138" i="49"/>
  <c r="BG138" i="49"/>
  <c r="BF138" i="49"/>
  <c r="BE138" i="49"/>
  <c r="BD138" i="49"/>
  <c r="BC138" i="49"/>
  <c r="BB138" i="49"/>
  <c r="BA138" i="49"/>
  <c r="AZ138" i="49"/>
  <c r="AY138" i="49"/>
  <c r="AX138" i="49"/>
  <c r="AW138" i="49"/>
  <c r="AV138" i="49"/>
  <c r="AU138" i="49"/>
  <c r="AT138" i="49"/>
  <c r="AS138" i="49"/>
  <c r="AR138" i="49"/>
  <c r="AQ138" i="49"/>
  <c r="AP138" i="49"/>
  <c r="AO138" i="49"/>
  <c r="AN138" i="49"/>
  <c r="AE138" i="49"/>
  <c r="BP137" i="49"/>
  <c r="BO137" i="49"/>
  <c r="BN137" i="49"/>
  <c r="BM137" i="49"/>
  <c r="BL137" i="49"/>
  <c r="BK137" i="49"/>
  <c r="BJ137" i="49"/>
  <c r="BI137" i="49"/>
  <c r="BH137" i="49"/>
  <c r="BG137" i="49"/>
  <c r="BF137" i="49"/>
  <c r="BE137" i="49"/>
  <c r="BD137" i="49"/>
  <c r="BC137" i="49"/>
  <c r="BB137" i="49"/>
  <c r="BA137" i="49"/>
  <c r="AZ137" i="49"/>
  <c r="AY137" i="49"/>
  <c r="AX137" i="49"/>
  <c r="AW137" i="49"/>
  <c r="AV137" i="49"/>
  <c r="AU137" i="49"/>
  <c r="AT137" i="49"/>
  <c r="AS137" i="49"/>
  <c r="AR137" i="49"/>
  <c r="AQ137" i="49"/>
  <c r="AP137" i="49"/>
  <c r="AO137" i="49"/>
  <c r="AN137" i="49"/>
  <c r="AE137" i="49"/>
  <c r="BP136" i="49"/>
  <c r="BO136" i="49"/>
  <c r="BN136" i="49"/>
  <c r="BM136" i="49"/>
  <c r="BL136" i="49"/>
  <c r="BK136" i="49"/>
  <c r="BJ136" i="49"/>
  <c r="BI136" i="49"/>
  <c r="BH136" i="49"/>
  <c r="BG136" i="49"/>
  <c r="BF136" i="49"/>
  <c r="BE136" i="49"/>
  <c r="BD136" i="49"/>
  <c r="BC136" i="49"/>
  <c r="BB136" i="49"/>
  <c r="BA136" i="49"/>
  <c r="AZ136" i="49"/>
  <c r="AY136" i="49"/>
  <c r="AX136" i="49"/>
  <c r="AW136" i="49"/>
  <c r="AV136" i="49"/>
  <c r="AU136" i="49"/>
  <c r="AT136" i="49"/>
  <c r="AS136" i="49"/>
  <c r="AR136" i="49"/>
  <c r="AQ136" i="49"/>
  <c r="AP136" i="49"/>
  <c r="AO136" i="49"/>
  <c r="AN136" i="49"/>
  <c r="AE136" i="49"/>
  <c r="BP135" i="49"/>
  <c r="BO135" i="49"/>
  <c r="BN135" i="49"/>
  <c r="BM135" i="49"/>
  <c r="BL135" i="49"/>
  <c r="BK135" i="49"/>
  <c r="BJ135" i="49"/>
  <c r="BI135" i="49"/>
  <c r="BH135" i="49"/>
  <c r="BG135" i="49"/>
  <c r="BF135" i="49"/>
  <c r="BE135" i="49"/>
  <c r="BD135" i="49"/>
  <c r="BC135" i="49"/>
  <c r="BB135" i="49"/>
  <c r="BA135" i="49"/>
  <c r="AZ135" i="49"/>
  <c r="AY135" i="49"/>
  <c r="AX135" i="49"/>
  <c r="AW135" i="49"/>
  <c r="AV135" i="49"/>
  <c r="AU135" i="49"/>
  <c r="AT135" i="49"/>
  <c r="AS135" i="49"/>
  <c r="AR135" i="49"/>
  <c r="AQ135" i="49"/>
  <c r="AP135" i="49"/>
  <c r="AO135" i="49"/>
  <c r="AN135" i="49"/>
  <c r="AE135" i="49"/>
  <c r="BP134" i="49"/>
  <c r="BO134" i="49"/>
  <c r="BN134" i="49"/>
  <c r="BM134" i="49"/>
  <c r="BL134" i="49"/>
  <c r="BK134" i="49"/>
  <c r="BJ134" i="49"/>
  <c r="BI134" i="49"/>
  <c r="BH134" i="49"/>
  <c r="BG134" i="49"/>
  <c r="BF134" i="49"/>
  <c r="BE134" i="49"/>
  <c r="BD134" i="49"/>
  <c r="BC134" i="49"/>
  <c r="BB134" i="49"/>
  <c r="BA134" i="49"/>
  <c r="AZ134" i="49"/>
  <c r="AY134" i="49"/>
  <c r="AX134" i="49"/>
  <c r="AW134" i="49"/>
  <c r="AV134" i="49"/>
  <c r="AU134" i="49"/>
  <c r="AT134" i="49"/>
  <c r="AS134" i="49"/>
  <c r="AR134" i="49"/>
  <c r="AQ134" i="49"/>
  <c r="AP134" i="49"/>
  <c r="AO134" i="49"/>
  <c r="AN134" i="49"/>
  <c r="AE134" i="49"/>
  <c r="BP133" i="49"/>
  <c r="BO133" i="49"/>
  <c r="BN133" i="49"/>
  <c r="BM133" i="49"/>
  <c r="BL133" i="49"/>
  <c r="BK133" i="49"/>
  <c r="BJ133" i="49"/>
  <c r="BI133" i="49"/>
  <c r="BH133" i="49"/>
  <c r="BG133" i="49"/>
  <c r="BF133" i="49"/>
  <c r="BE133" i="49"/>
  <c r="BD133" i="49"/>
  <c r="BC133" i="49"/>
  <c r="BB133" i="49"/>
  <c r="BA133" i="49"/>
  <c r="AZ133" i="49"/>
  <c r="AY133" i="49"/>
  <c r="AX133" i="49"/>
  <c r="AW133" i="49"/>
  <c r="AV133" i="49"/>
  <c r="AU133" i="49"/>
  <c r="AT133" i="49"/>
  <c r="AS133" i="49"/>
  <c r="AR133" i="49"/>
  <c r="AQ133" i="49"/>
  <c r="AP133" i="49"/>
  <c r="AO133" i="49"/>
  <c r="AN133" i="49"/>
  <c r="AE133" i="49"/>
  <c r="BP132" i="49"/>
  <c r="BO132" i="49"/>
  <c r="BN132" i="49"/>
  <c r="BM132" i="49"/>
  <c r="BL132" i="49"/>
  <c r="BK132" i="49"/>
  <c r="BJ132" i="49"/>
  <c r="BI132" i="49"/>
  <c r="BH132" i="49"/>
  <c r="BG132" i="49"/>
  <c r="BF132" i="49"/>
  <c r="BE132" i="49"/>
  <c r="BD132" i="49"/>
  <c r="BC132" i="49"/>
  <c r="BB132" i="49"/>
  <c r="BA132" i="49"/>
  <c r="AZ132" i="49"/>
  <c r="AY132" i="49"/>
  <c r="AX132" i="49"/>
  <c r="AW132" i="49"/>
  <c r="AV132" i="49"/>
  <c r="AU132" i="49"/>
  <c r="AT132" i="49"/>
  <c r="AS132" i="49"/>
  <c r="AR132" i="49"/>
  <c r="AQ132" i="49"/>
  <c r="AP132" i="49"/>
  <c r="AO132" i="49"/>
  <c r="AN132" i="49"/>
  <c r="AE132" i="49"/>
  <c r="L131" i="49"/>
  <c r="AE130" i="49"/>
  <c r="AE129" i="49"/>
  <c r="AE128" i="49"/>
  <c r="AE127" i="49"/>
  <c r="AE126" i="49"/>
  <c r="AE125" i="49"/>
  <c r="M125" i="49"/>
  <c r="BP124" i="49"/>
  <c r="BO124" i="49"/>
  <c r="BN124" i="49"/>
  <c r="BM124" i="49"/>
  <c r="BL124" i="49"/>
  <c r="BK124" i="49"/>
  <c r="BJ124" i="49"/>
  <c r="BI124" i="49"/>
  <c r="BH124" i="49"/>
  <c r="BG124" i="49"/>
  <c r="BF124" i="49"/>
  <c r="BE124" i="49"/>
  <c r="BD124" i="49"/>
  <c r="BC124" i="49"/>
  <c r="BB124" i="49"/>
  <c r="BA124" i="49"/>
  <c r="AZ124" i="49"/>
  <c r="AY124" i="49"/>
  <c r="AX124" i="49"/>
  <c r="AW124" i="49"/>
  <c r="AV124" i="49"/>
  <c r="AU124" i="49"/>
  <c r="AT124" i="49"/>
  <c r="AS124" i="49"/>
  <c r="AR124" i="49"/>
  <c r="AQ124" i="49"/>
  <c r="AP124" i="49"/>
  <c r="AO124" i="49"/>
  <c r="AN124" i="49"/>
  <c r="AE124" i="49"/>
  <c r="BP123" i="49"/>
  <c r="BO123" i="49"/>
  <c r="BN123" i="49"/>
  <c r="BM123" i="49"/>
  <c r="BL123" i="49"/>
  <c r="BK123" i="49"/>
  <c r="BJ123" i="49"/>
  <c r="BI123" i="49"/>
  <c r="BH123" i="49"/>
  <c r="BG123" i="49"/>
  <c r="BF123" i="49"/>
  <c r="BE123" i="49"/>
  <c r="BD123" i="49"/>
  <c r="BC123" i="49"/>
  <c r="BB123" i="49"/>
  <c r="BA123" i="49"/>
  <c r="AZ123" i="49"/>
  <c r="AY123" i="49"/>
  <c r="AX123" i="49"/>
  <c r="AW123" i="49"/>
  <c r="AV123" i="49"/>
  <c r="AU123" i="49"/>
  <c r="AT123" i="49"/>
  <c r="AS123" i="49"/>
  <c r="AR123" i="49"/>
  <c r="AQ123" i="49"/>
  <c r="AP123" i="49"/>
  <c r="AO123" i="49"/>
  <c r="AN123" i="49"/>
  <c r="AE123" i="49"/>
  <c r="M123" i="49"/>
  <c r="BP122" i="49"/>
  <c r="BO122" i="49"/>
  <c r="BN122" i="49"/>
  <c r="BM122" i="49"/>
  <c r="BL122" i="49"/>
  <c r="BK122" i="49"/>
  <c r="BJ122" i="49"/>
  <c r="BI122" i="49"/>
  <c r="BH122" i="49"/>
  <c r="BG122" i="49"/>
  <c r="BF122" i="49"/>
  <c r="BE122" i="49"/>
  <c r="BD122" i="49"/>
  <c r="BC122" i="49"/>
  <c r="BB122" i="49"/>
  <c r="BA122" i="49"/>
  <c r="AZ122" i="49"/>
  <c r="AY122" i="49"/>
  <c r="AX122" i="49"/>
  <c r="AW122" i="49"/>
  <c r="AV122" i="49"/>
  <c r="AU122" i="49"/>
  <c r="AT122" i="49"/>
  <c r="AS122" i="49"/>
  <c r="AR122" i="49"/>
  <c r="AQ122" i="49"/>
  <c r="AP122" i="49"/>
  <c r="AO122" i="49"/>
  <c r="AN122" i="49"/>
  <c r="AE122" i="49"/>
  <c r="BP121" i="49"/>
  <c r="BO121" i="49"/>
  <c r="BN121" i="49"/>
  <c r="BM121" i="49"/>
  <c r="BL121" i="49"/>
  <c r="BK121" i="49"/>
  <c r="BJ121" i="49"/>
  <c r="BI121" i="49"/>
  <c r="BH121" i="49"/>
  <c r="BG121" i="49"/>
  <c r="BF121" i="49"/>
  <c r="BE121" i="49"/>
  <c r="BD121" i="49"/>
  <c r="BC121" i="49"/>
  <c r="BB121" i="49"/>
  <c r="BA121" i="49"/>
  <c r="AZ121" i="49"/>
  <c r="AY121" i="49"/>
  <c r="AX121" i="49"/>
  <c r="AW121" i="49"/>
  <c r="AV121" i="49"/>
  <c r="AU121" i="49"/>
  <c r="AT121" i="49"/>
  <c r="AS121" i="49"/>
  <c r="AR121" i="49"/>
  <c r="AQ121" i="49"/>
  <c r="AP121" i="49"/>
  <c r="AO121" i="49"/>
  <c r="AN121" i="49"/>
  <c r="AE121" i="49"/>
  <c r="BP120" i="49"/>
  <c r="BO120" i="49"/>
  <c r="BN120" i="49"/>
  <c r="BM120" i="49"/>
  <c r="BL120" i="49"/>
  <c r="BK120" i="49"/>
  <c r="BJ120" i="49"/>
  <c r="BI120" i="49"/>
  <c r="BH120" i="49"/>
  <c r="BG120" i="49"/>
  <c r="BF120" i="49"/>
  <c r="BE120" i="49"/>
  <c r="BD120" i="49"/>
  <c r="BC120" i="49"/>
  <c r="BB120" i="49"/>
  <c r="BA120" i="49"/>
  <c r="AZ120" i="49"/>
  <c r="AY120" i="49"/>
  <c r="AX120" i="49"/>
  <c r="AW120" i="49"/>
  <c r="AV120" i="49"/>
  <c r="AU120" i="49"/>
  <c r="AT120" i="49"/>
  <c r="AS120" i="49"/>
  <c r="AR120" i="49"/>
  <c r="AQ120" i="49"/>
  <c r="AP120" i="49"/>
  <c r="AO120" i="49"/>
  <c r="AN120" i="49"/>
  <c r="AE120" i="49"/>
  <c r="BP119" i="49"/>
  <c r="BO119" i="49"/>
  <c r="BN119" i="49"/>
  <c r="BM119" i="49"/>
  <c r="BL119" i="49"/>
  <c r="BK119" i="49"/>
  <c r="BJ119" i="49"/>
  <c r="BI119" i="49"/>
  <c r="BH119" i="49"/>
  <c r="BG119" i="49"/>
  <c r="BF119" i="49"/>
  <c r="BE119" i="49"/>
  <c r="BD119" i="49"/>
  <c r="BC119" i="49"/>
  <c r="BB119" i="49"/>
  <c r="BA119" i="49"/>
  <c r="AZ119" i="49"/>
  <c r="AY119" i="49"/>
  <c r="AX119" i="49"/>
  <c r="AW119" i="49"/>
  <c r="AV119" i="49"/>
  <c r="AU119" i="49"/>
  <c r="AT119" i="49"/>
  <c r="AS119" i="49"/>
  <c r="AR119" i="49"/>
  <c r="AQ119" i="49"/>
  <c r="AP119" i="49"/>
  <c r="AO119" i="49"/>
  <c r="AN119" i="49"/>
  <c r="AE119" i="49"/>
  <c r="BP118" i="49"/>
  <c r="BO118" i="49"/>
  <c r="BN118" i="49"/>
  <c r="BM118" i="49"/>
  <c r="BL118" i="49"/>
  <c r="BK118" i="49"/>
  <c r="BJ118" i="49"/>
  <c r="BI118" i="49"/>
  <c r="BH118" i="49"/>
  <c r="BG118" i="49"/>
  <c r="BF118" i="49"/>
  <c r="BE118" i="49"/>
  <c r="BD118" i="49"/>
  <c r="BC118" i="49"/>
  <c r="BB118" i="49"/>
  <c r="BA118" i="49"/>
  <c r="AZ118" i="49"/>
  <c r="AY118" i="49"/>
  <c r="AX118" i="49"/>
  <c r="AW118" i="49"/>
  <c r="AV118" i="49"/>
  <c r="AU118" i="49"/>
  <c r="AT118" i="49"/>
  <c r="AS118" i="49"/>
  <c r="AR118" i="49"/>
  <c r="AQ118" i="49"/>
  <c r="AP118" i="49"/>
  <c r="AO118" i="49"/>
  <c r="AN118" i="49"/>
  <c r="AE118" i="49"/>
  <c r="BP117" i="49"/>
  <c r="BO117" i="49"/>
  <c r="BN117" i="49"/>
  <c r="BM117" i="49"/>
  <c r="BL117" i="49"/>
  <c r="BK117" i="49"/>
  <c r="BJ117" i="49"/>
  <c r="BI117" i="49"/>
  <c r="BH117" i="49"/>
  <c r="BG117" i="49"/>
  <c r="BF117" i="49"/>
  <c r="BE117" i="49"/>
  <c r="BD117" i="49"/>
  <c r="BC117" i="49"/>
  <c r="BB117" i="49"/>
  <c r="BA117" i="49"/>
  <c r="AZ117" i="49"/>
  <c r="AY117" i="49"/>
  <c r="AX117" i="49"/>
  <c r="AW117" i="49"/>
  <c r="AV117" i="49"/>
  <c r="AU117" i="49"/>
  <c r="AT117" i="49"/>
  <c r="AS117" i="49"/>
  <c r="AR117" i="49"/>
  <c r="AQ117" i="49"/>
  <c r="AP117" i="49"/>
  <c r="AO117" i="49"/>
  <c r="AN117" i="49"/>
  <c r="AE117" i="49"/>
  <c r="BP116" i="49"/>
  <c r="BO116" i="49"/>
  <c r="BN116" i="49"/>
  <c r="BM116" i="49"/>
  <c r="BL116" i="49"/>
  <c r="BK116" i="49"/>
  <c r="BJ116" i="49"/>
  <c r="BI116" i="49"/>
  <c r="BH116" i="49"/>
  <c r="BG116" i="49"/>
  <c r="BF116" i="49"/>
  <c r="BE116" i="49"/>
  <c r="BD116" i="49"/>
  <c r="BC116" i="49"/>
  <c r="BB116" i="49"/>
  <c r="BA116" i="49"/>
  <c r="AZ116" i="49"/>
  <c r="AY116" i="49"/>
  <c r="AX116" i="49"/>
  <c r="AW116" i="49"/>
  <c r="AV116" i="49"/>
  <c r="AU116" i="49"/>
  <c r="AT116" i="49"/>
  <c r="AS116" i="49"/>
  <c r="AR116" i="49"/>
  <c r="AQ116" i="49"/>
  <c r="AP116" i="49"/>
  <c r="AO116" i="49"/>
  <c r="AN116" i="49"/>
  <c r="AE116" i="49"/>
  <c r="BP115" i="49"/>
  <c r="BO115" i="49"/>
  <c r="BN115" i="49"/>
  <c r="BM115" i="49"/>
  <c r="BL115" i="49"/>
  <c r="BK115" i="49"/>
  <c r="BJ115" i="49"/>
  <c r="BI115" i="49"/>
  <c r="BH115" i="49"/>
  <c r="BG115" i="49"/>
  <c r="BF115" i="49"/>
  <c r="BE115" i="49"/>
  <c r="BD115" i="49"/>
  <c r="BC115" i="49"/>
  <c r="BB115" i="49"/>
  <c r="BA115" i="49"/>
  <c r="AZ115" i="49"/>
  <c r="AY115" i="49"/>
  <c r="AX115" i="49"/>
  <c r="AW115" i="49"/>
  <c r="AV115" i="49"/>
  <c r="AU115" i="49"/>
  <c r="AT115" i="49"/>
  <c r="AS115" i="49"/>
  <c r="AR115" i="49"/>
  <c r="AQ115" i="49"/>
  <c r="AP115" i="49"/>
  <c r="AO115" i="49"/>
  <c r="AN115" i="49"/>
  <c r="AE115" i="49"/>
  <c r="BP114" i="49"/>
  <c r="BO114" i="49"/>
  <c r="BN114" i="49"/>
  <c r="BM114" i="49"/>
  <c r="BL114" i="49"/>
  <c r="BK114" i="49"/>
  <c r="BJ114" i="49"/>
  <c r="BI114" i="49"/>
  <c r="BH114" i="49"/>
  <c r="BG114" i="49"/>
  <c r="BF114" i="49"/>
  <c r="BE114" i="49"/>
  <c r="BD114" i="49"/>
  <c r="BC114" i="49"/>
  <c r="BB114" i="49"/>
  <c r="BA114" i="49"/>
  <c r="AZ114" i="49"/>
  <c r="AY114" i="49"/>
  <c r="AX114" i="49"/>
  <c r="AW114" i="49"/>
  <c r="AV114" i="49"/>
  <c r="AU114" i="49"/>
  <c r="AT114" i="49"/>
  <c r="AS114" i="49"/>
  <c r="AR114" i="49"/>
  <c r="AQ114" i="49"/>
  <c r="AP114" i="49"/>
  <c r="AO114" i="49"/>
  <c r="AN114" i="49"/>
  <c r="AE114" i="49"/>
  <c r="BP113" i="49"/>
  <c r="BO113" i="49"/>
  <c r="BN113" i="49"/>
  <c r="BM113" i="49"/>
  <c r="BL113" i="49"/>
  <c r="BK113" i="49"/>
  <c r="BJ113" i="49"/>
  <c r="BI113" i="49"/>
  <c r="BH113" i="49"/>
  <c r="BG113" i="49"/>
  <c r="BF113" i="49"/>
  <c r="BE113" i="49"/>
  <c r="BD113" i="49"/>
  <c r="BC113" i="49"/>
  <c r="BB113" i="49"/>
  <c r="BA113" i="49"/>
  <c r="AZ113" i="49"/>
  <c r="AY113" i="49"/>
  <c r="AX113" i="49"/>
  <c r="AW113" i="49"/>
  <c r="AV113" i="49"/>
  <c r="AU113" i="49"/>
  <c r="AT113" i="49"/>
  <c r="AS113" i="49"/>
  <c r="AR113" i="49"/>
  <c r="AQ113" i="49"/>
  <c r="AP113" i="49"/>
  <c r="AO113" i="49"/>
  <c r="AN113" i="49"/>
  <c r="AE113" i="49"/>
  <c r="L113" i="49"/>
  <c r="BP112" i="49"/>
  <c r="BO112" i="49"/>
  <c r="BN112" i="49"/>
  <c r="BM112" i="49"/>
  <c r="BL112" i="49"/>
  <c r="BK112" i="49"/>
  <c r="BJ112" i="49"/>
  <c r="BI112" i="49"/>
  <c r="BH112" i="49"/>
  <c r="BG112" i="49"/>
  <c r="BF112" i="49"/>
  <c r="BE112" i="49"/>
  <c r="BD112" i="49"/>
  <c r="BC112" i="49"/>
  <c r="BB112" i="49"/>
  <c r="BA112" i="49"/>
  <c r="AZ112" i="49"/>
  <c r="AY112" i="49"/>
  <c r="AX112" i="49"/>
  <c r="AW112" i="49"/>
  <c r="AV112" i="49"/>
  <c r="AU112" i="49"/>
  <c r="AT112" i="49"/>
  <c r="AS112" i="49"/>
  <c r="AR112" i="49"/>
  <c r="AQ112" i="49"/>
  <c r="AP112" i="49"/>
  <c r="AO112" i="49"/>
  <c r="AN112" i="49"/>
  <c r="AE112" i="49"/>
  <c r="BP111" i="49"/>
  <c r="BO111" i="49"/>
  <c r="BN111" i="49"/>
  <c r="BM111" i="49"/>
  <c r="BL111" i="49"/>
  <c r="BK111" i="49"/>
  <c r="BJ111" i="49"/>
  <c r="BI111" i="49"/>
  <c r="BH111" i="49"/>
  <c r="BG111" i="49"/>
  <c r="BF111" i="49"/>
  <c r="BE111" i="49"/>
  <c r="BD111" i="49"/>
  <c r="BC111" i="49"/>
  <c r="BB111" i="49"/>
  <c r="BA111" i="49"/>
  <c r="AZ111" i="49"/>
  <c r="AY111" i="49"/>
  <c r="AX111" i="49"/>
  <c r="AW111" i="49"/>
  <c r="AV111" i="49"/>
  <c r="AU111" i="49"/>
  <c r="AT111" i="49"/>
  <c r="AS111" i="49"/>
  <c r="AR111" i="49"/>
  <c r="AQ111" i="49"/>
  <c r="AP111" i="49"/>
  <c r="AO111" i="49"/>
  <c r="AN111" i="49"/>
  <c r="AE111" i="49"/>
  <c r="L111" i="49"/>
  <c r="AE110" i="49"/>
  <c r="AE109" i="49"/>
  <c r="BP108" i="49"/>
  <c r="BO108" i="49"/>
  <c r="BN108" i="49"/>
  <c r="BM108" i="49"/>
  <c r="BL108" i="49"/>
  <c r="BK108" i="49"/>
  <c r="BJ108" i="49"/>
  <c r="BI108" i="49"/>
  <c r="BH108" i="49"/>
  <c r="BG108" i="49"/>
  <c r="BF108" i="49"/>
  <c r="BE108" i="49"/>
  <c r="BD108" i="49"/>
  <c r="BC108" i="49"/>
  <c r="BB108" i="49"/>
  <c r="BA108" i="49"/>
  <c r="AZ108" i="49"/>
  <c r="AY108" i="49"/>
  <c r="AX108" i="49"/>
  <c r="AW108" i="49"/>
  <c r="AV108" i="49"/>
  <c r="AU108" i="49"/>
  <c r="AT108" i="49"/>
  <c r="AS108" i="49"/>
  <c r="AR108" i="49"/>
  <c r="AQ108" i="49"/>
  <c r="AP108" i="49"/>
  <c r="AO108" i="49"/>
  <c r="AN108" i="49"/>
  <c r="AE108" i="49"/>
  <c r="BP107" i="49"/>
  <c r="BO107" i="49"/>
  <c r="BN107" i="49"/>
  <c r="BM107" i="49"/>
  <c r="BL107" i="49"/>
  <c r="BK107" i="49"/>
  <c r="BJ107" i="49"/>
  <c r="BI107" i="49"/>
  <c r="BH107" i="49"/>
  <c r="BG107" i="49"/>
  <c r="BF107" i="49"/>
  <c r="BE107" i="49"/>
  <c r="BD107" i="49"/>
  <c r="BC107" i="49"/>
  <c r="BB107" i="49"/>
  <c r="BA107" i="49"/>
  <c r="AZ107" i="49"/>
  <c r="AY107" i="49"/>
  <c r="AX107" i="49"/>
  <c r="AW107" i="49"/>
  <c r="AV107" i="49"/>
  <c r="AU107" i="49"/>
  <c r="AT107" i="49"/>
  <c r="AS107" i="49"/>
  <c r="AR107" i="49"/>
  <c r="AQ107" i="49"/>
  <c r="AP107" i="49"/>
  <c r="AO107" i="49"/>
  <c r="AN107" i="49"/>
  <c r="AE107" i="49"/>
  <c r="BP106" i="49"/>
  <c r="BO106" i="49"/>
  <c r="BN106" i="49"/>
  <c r="BM106" i="49"/>
  <c r="BL106" i="49"/>
  <c r="BK106" i="49"/>
  <c r="BJ106" i="49"/>
  <c r="BI106" i="49"/>
  <c r="BH106" i="49"/>
  <c r="BG106" i="49"/>
  <c r="BF106" i="49"/>
  <c r="BE106" i="49"/>
  <c r="BD106" i="49"/>
  <c r="BC106" i="49"/>
  <c r="BB106" i="49"/>
  <c r="BA106" i="49"/>
  <c r="AZ106" i="49"/>
  <c r="AY106" i="49"/>
  <c r="AX106" i="49"/>
  <c r="AW106" i="49"/>
  <c r="AV106" i="49"/>
  <c r="AU106" i="49"/>
  <c r="AT106" i="49"/>
  <c r="AS106" i="49"/>
  <c r="AR106" i="49"/>
  <c r="AQ106" i="49"/>
  <c r="AP106" i="49"/>
  <c r="AO106" i="49"/>
  <c r="AN106" i="49"/>
  <c r="AE106" i="49"/>
  <c r="L106" i="49"/>
  <c r="BP105" i="49"/>
  <c r="BO105" i="49"/>
  <c r="BN105" i="49"/>
  <c r="BM105" i="49"/>
  <c r="BL105" i="49"/>
  <c r="BK105" i="49"/>
  <c r="BJ105" i="49"/>
  <c r="BI105" i="49"/>
  <c r="BH105" i="49"/>
  <c r="BG105" i="49"/>
  <c r="BF105" i="49"/>
  <c r="BE105" i="49"/>
  <c r="BD105" i="49"/>
  <c r="BC105" i="49"/>
  <c r="BB105" i="49"/>
  <c r="BA105" i="49"/>
  <c r="AZ105" i="49"/>
  <c r="AY105" i="49"/>
  <c r="AX105" i="49"/>
  <c r="AW105" i="49"/>
  <c r="AV105" i="49"/>
  <c r="AU105" i="49"/>
  <c r="AT105" i="49"/>
  <c r="AS105" i="49"/>
  <c r="AR105" i="49"/>
  <c r="AQ105" i="49"/>
  <c r="AP105" i="49"/>
  <c r="AO105" i="49"/>
  <c r="AN105" i="49"/>
  <c r="AE105" i="49"/>
  <c r="BP104" i="49"/>
  <c r="BO104" i="49"/>
  <c r="BN104" i="49"/>
  <c r="BM104" i="49"/>
  <c r="BL104" i="49"/>
  <c r="BK104" i="49"/>
  <c r="BJ104" i="49"/>
  <c r="BI104" i="49"/>
  <c r="BH104" i="49"/>
  <c r="BG104" i="49"/>
  <c r="BF104" i="49"/>
  <c r="BE104" i="49"/>
  <c r="BD104" i="49"/>
  <c r="BC104" i="49"/>
  <c r="BB104" i="49"/>
  <c r="BA104" i="49"/>
  <c r="AZ104" i="49"/>
  <c r="AY104" i="49"/>
  <c r="AX104" i="49"/>
  <c r="AW104" i="49"/>
  <c r="AV104" i="49"/>
  <c r="AU104" i="49"/>
  <c r="AT104" i="49"/>
  <c r="AS104" i="49"/>
  <c r="AR104" i="49"/>
  <c r="AQ104" i="49"/>
  <c r="AP104" i="49"/>
  <c r="AO104" i="49"/>
  <c r="AN104" i="49"/>
  <c r="AE104" i="49"/>
  <c r="BP102" i="49"/>
  <c r="BO102" i="49"/>
  <c r="BN102" i="49"/>
  <c r="BM102" i="49"/>
  <c r="BL102" i="49"/>
  <c r="BK102" i="49"/>
  <c r="BJ102" i="49"/>
  <c r="BI102" i="49"/>
  <c r="BH102" i="49"/>
  <c r="BG102" i="49"/>
  <c r="BF102" i="49"/>
  <c r="BE102" i="49"/>
  <c r="BD102" i="49"/>
  <c r="BC102" i="49"/>
  <c r="BB102" i="49"/>
  <c r="BA102" i="49"/>
  <c r="AZ102" i="49"/>
  <c r="AY102" i="49"/>
  <c r="AX102" i="49"/>
  <c r="AW102" i="49"/>
  <c r="AV102" i="49"/>
  <c r="AU102" i="49"/>
  <c r="AT102" i="49"/>
  <c r="AS102" i="49"/>
  <c r="AR102" i="49"/>
  <c r="AQ102" i="49"/>
  <c r="AP102" i="49"/>
  <c r="AO102" i="49"/>
  <c r="AN102" i="49"/>
  <c r="AE102" i="49"/>
  <c r="BP101" i="49"/>
  <c r="BO101" i="49"/>
  <c r="BN101" i="49"/>
  <c r="BM101" i="49"/>
  <c r="BL101" i="49"/>
  <c r="BK101" i="49"/>
  <c r="BJ101" i="49"/>
  <c r="BI101" i="49"/>
  <c r="BH101" i="49"/>
  <c r="BG101" i="49"/>
  <c r="BF101" i="49"/>
  <c r="BE101" i="49"/>
  <c r="BD101" i="49"/>
  <c r="BC101" i="49"/>
  <c r="BB101" i="49"/>
  <c r="BA101" i="49"/>
  <c r="AZ101" i="49"/>
  <c r="AY101" i="49"/>
  <c r="AX101" i="49"/>
  <c r="AW101" i="49"/>
  <c r="AV101" i="49"/>
  <c r="AU101" i="49"/>
  <c r="AT101" i="49"/>
  <c r="AS101" i="49"/>
  <c r="AR101" i="49"/>
  <c r="AQ101" i="49"/>
  <c r="AP101" i="49"/>
  <c r="AO101" i="49"/>
  <c r="AN101" i="49"/>
  <c r="AE101" i="49"/>
  <c r="AE99" i="49"/>
  <c r="AE98" i="49"/>
  <c r="BP97" i="49"/>
  <c r="BO97" i="49"/>
  <c r="BN97" i="49"/>
  <c r="BM97" i="49"/>
  <c r="BL97" i="49"/>
  <c r="BK97" i="49"/>
  <c r="BJ97" i="49"/>
  <c r="BI97" i="49"/>
  <c r="BH97" i="49"/>
  <c r="BG97" i="49"/>
  <c r="BF97" i="49"/>
  <c r="BE97" i="49"/>
  <c r="BD97" i="49"/>
  <c r="BC97" i="49"/>
  <c r="BB97" i="49"/>
  <c r="BA97" i="49"/>
  <c r="AZ97" i="49"/>
  <c r="AY97" i="49"/>
  <c r="AX97" i="49"/>
  <c r="AW97" i="49"/>
  <c r="AV97" i="49"/>
  <c r="AU97" i="49"/>
  <c r="AT97" i="49"/>
  <c r="AS97" i="49"/>
  <c r="AR97" i="49"/>
  <c r="AQ97" i="49"/>
  <c r="AP97" i="49"/>
  <c r="AO97" i="49"/>
  <c r="AN97" i="49"/>
  <c r="AE97" i="49"/>
  <c r="BP96" i="49"/>
  <c r="BO96" i="49"/>
  <c r="BN96" i="49"/>
  <c r="BM96" i="49"/>
  <c r="BL96" i="49"/>
  <c r="BK96" i="49"/>
  <c r="BJ96" i="49"/>
  <c r="BI96" i="49"/>
  <c r="BH96" i="49"/>
  <c r="BG96" i="49"/>
  <c r="BF96" i="49"/>
  <c r="BE96" i="49"/>
  <c r="BD96" i="49"/>
  <c r="BC96" i="49"/>
  <c r="BB96" i="49"/>
  <c r="BA96" i="49"/>
  <c r="AZ96" i="49"/>
  <c r="AY96" i="49"/>
  <c r="AX96" i="49"/>
  <c r="AW96" i="49"/>
  <c r="AV96" i="49"/>
  <c r="AU96" i="49"/>
  <c r="AT96" i="49"/>
  <c r="AS96" i="49"/>
  <c r="AR96" i="49"/>
  <c r="AQ96" i="49"/>
  <c r="AP96" i="49"/>
  <c r="AO96" i="49"/>
  <c r="AN96" i="49"/>
  <c r="AE96" i="49"/>
  <c r="BP95" i="49"/>
  <c r="BO95" i="49"/>
  <c r="BN95" i="49"/>
  <c r="BM95" i="49"/>
  <c r="BL95" i="49"/>
  <c r="BK95" i="49"/>
  <c r="BJ95" i="49"/>
  <c r="BI95" i="49"/>
  <c r="BH95" i="49"/>
  <c r="BG95" i="49"/>
  <c r="BF95" i="49"/>
  <c r="BE95" i="49"/>
  <c r="BD95" i="49"/>
  <c r="BC95" i="49"/>
  <c r="BB95" i="49"/>
  <c r="BA95" i="49"/>
  <c r="AZ95" i="49"/>
  <c r="AY95" i="49"/>
  <c r="AX95" i="49"/>
  <c r="AW95" i="49"/>
  <c r="AV95" i="49"/>
  <c r="AU95" i="49"/>
  <c r="AT95" i="49"/>
  <c r="AS95" i="49"/>
  <c r="AR95" i="49"/>
  <c r="AQ95" i="49"/>
  <c r="AP95" i="49"/>
  <c r="AO95" i="49"/>
  <c r="AN95" i="49"/>
  <c r="BP94" i="49"/>
  <c r="BO94" i="49"/>
  <c r="BN94" i="49"/>
  <c r="BM94" i="49"/>
  <c r="BL94" i="49"/>
  <c r="BK94" i="49"/>
  <c r="BJ94" i="49"/>
  <c r="BI94" i="49"/>
  <c r="BH94" i="49"/>
  <c r="BG94" i="49"/>
  <c r="BF94" i="49"/>
  <c r="BE94" i="49"/>
  <c r="BD94" i="49"/>
  <c r="BC94" i="49"/>
  <c r="BB94" i="49"/>
  <c r="BA94" i="49"/>
  <c r="AZ94" i="49"/>
  <c r="AY94" i="49"/>
  <c r="AX94" i="49"/>
  <c r="AW94" i="49"/>
  <c r="AV94" i="49"/>
  <c r="AU94" i="49"/>
  <c r="AT94" i="49"/>
  <c r="AS94" i="49"/>
  <c r="AR94" i="49"/>
  <c r="AQ94" i="49"/>
  <c r="AP94" i="49"/>
  <c r="AO94" i="49"/>
  <c r="AN94" i="49"/>
  <c r="BP87" i="49"/>
  <c r="BO87" i="49"/>
  <c r="BN87" i="49"/>
  <c r="BM87" i="49"/>
  <c r="BL87" i="49"/>
  <c r="BK87" i="49"/>
  <c r="BJ87" i="49"/>
  <c r="BI87" i="49"/>
  <c r="BH87" i="49"/>
  <c r="BG87" i="49"/>
  <c r="BF87" i="49"/>
  <c r="BE87" i="49"/>
  <c r="BD87" i="49"/>
  <c r="BC87" i="49"/>
  <c r="BB87" i="49"/>
  <c r="BA87" i="49"/>
  <c r="AZ87" i="49"/>
  <c r="AY87" i="49"/>
  <c r="AX87" i="49"/>
  <c r="AW87" i="49"/>
  <c r="AV87" i="49"/>
  <c r="AU87" i="49"/>
  <c r="AT87" i="49"/>
  <c r="AS87" i="49"/>
  <c r="AR87" i="49"/>
  <c r="AQ87" i="49"/>
  <c r="AP87" i="49"/>
  <c r="AO87" i="49"/>
  <c r="AN87" i="49"/>
  <c r="AE87" i="49"/>
  <c r="BP86" i="49"/>
  <c r="BO86" i="49"/>
  <c r="BN86" i="49"/>
  <c r="BM86" i="49"/>
  <c r="BL86" i="49"/>
  <c r="BK86" i="49"/>
  <c r="BJ86" i="49"/>
  <c r="BI86" i="49"/>
  <c r="BH86" i="49"/>
  <c r="BG86" i="49"/>
  <c r="BF86" i="49"/>
  <c r="BE86" i="49"/>
  <c r="BD86" i="49"/>
  <c r="BC86" i="49"/>
  <c r="BB86" i="49"/>
  <c r="BA86" i="49"/>
  <c r="AZ86" i="49"/>
  <c r="AY86" i="49"/>
  <c r="AX86" i="49"/>
  <c r="AW86" i="49"/>
  <c r="AV86" i="49"/>
  <c r="AU86" i="49"/>
  <c r="AT86" i="49"/>
  <c r="AS86" i="49"/>
  <c r="AR86" i="49"/>
  <c r="AQ86" i="49"/>
  <c r="AP86" i="49"/>
  <c r="AO86" i="49"/>
  <c r="AN86" i="49"/>
  <c r="AE86" i="49"/>
  <c r="BP79" i="49"/>
  <c r="BO79" i="49"/>
  <c r="BN79" i="49"/>
  <c r="BM79" i="49"/>
  <c r="BL79" i="49"/>
  <c r="BK79" i="49"/>
  <c r="BJ79" i="49"/>
  <c r="BI79" i="49"/>
  <c r="BH79" i="49"/>
  <c r="BG79" i="49"/>
  <c r="BF79" i="49"/>
  <c r="BE79" i="49"/>
  <c r="BD79" i="49"/>
  <c r="BC79" i="49"/>
  <c r="BB79" i="49"/>
  <c r="BA79" i="49"/>
  <c r="AZ79" i="49"/>
  <c r="AY79" i="49"/>
  <c r="AX79" i="49"/>
  <c r="AW79" i="49"/>
  <c r="AV79" i="49"/>
  <c r="AU79" i="49"/>
  <c r="AT79" i="49"/>
  <c r="AS79" i="49"/>
  <c r="AR79" i="49"/>
  <c r="AQ79" i="49"/>
  <c r="AP79" i="49"/>
  <c r="AO79" i="49"/>
  <c r="AN79" i="49"/>
  <c r="AE79" i="49"/>
  <c r="M79" i="49"/>
  <c r="AE78" i="49"/>
  <c r="AE77" i="49"/>
  <c r="BP76" i="49"/>
  <c r="BO76" i="49"/>
  <c r="BN76" i="49"/>
  <c r="BM76" i="49"/>
  <c r="BL76" i="49"/>
  <c r="BK76" i="49"/>
  <c r="BJ76" i="49"/>
  <c r="BI76" i="49"/>
  <c r="BH76" i="49"/>
  <c r="BG76" i="49"/>
  <c r="BF76" i="49"/>
  <c r="BE76" i="49"/>
  <c r="BD76" i="49"/>
  <c r="BC76" i="49"/>
  <c r="BB76" i="49"/>
  <c r="BA76" i="49"/>
  <c r="AZ76" i="49"/>
  <c r="AY76" i="49"/>
  <c r="AX76" i="49"/>
  <c r="AW76" i="49"/>
  <c r="AV76" i="49"/>
  <c r="AU76" i="49"/>
  <c r="AT76" i="49"/>
  <c r="AS76" i="49"/>
  <c r="AR76" i="49"/>
  <c r="AQ76" i="49"/>
  <c r="AP76" i="49"/>
  <c r="AO76" i="49"/>
  <c r="AN76" i="49"/>
  <c r="AE76" i="49"/>
  <c r="BP75" i="49"/>
  <c r="BO75" i="49"/>
  <c r="BN75" i="49"/>
  <c r="BM75" i="49"/>
  <c r="BL75" i="49"/>
  <c r="BK75" i="49"/>
  <c r="BJ75" i="49"/>
  <c r="BI75" i="49"/>
  <c r="BH75" i="49"/>
  <c r="BG75" i="49"/>
  <c r="BF75" i="49"/>
  <c r="BE75" i="49"/>
  <c r="BD75" i="49"/>
  <c r="BC75" i="49"/>
  <c r="BB75" i="49"/>
  <c r="BA75" i="49"/>
  <c r="AZ75" i="49"/>
  <c r="AY75" i="49"/>
  <c r="AX75" i="49"/>
  <c r="AW75" i="49"/>
  <c r="AV75" i="49"/>
  <c r="AU75" i="49"/>
  <c r="AT75" i="49"/>
  <c r="AS75" i="49"/>
  <c r="AR75" i="49"/>
  <c r="AQ75" i="49"/>
  <c r="AP75" i="49"/>
  <c r="AO75" i="49"/>
  <c r="AN75" i="49"/>
  <c r="AE75" i="49"/>
  <c r="L75" i="49"/>
  <c r="AE74" i="49"/>
  <c r="AE73" i="49"/>
  <c r="AE72" i="49"/>
  <c r="BP68" i="49"/>
  <c r="BO68" i="49"/>
  <c r="BN68" i="49"/>
  <c r="BM68" i="49"/>
  <c r="BL68" i="49"/>
  <c r="BK68" i="49"/>
  <c r="BJ68" i="49"/>
  <c r="BI68" i="49"/>
  <c r="BH68" i="49"/>
  <c r="BG68" i="49"/>
  <c r="BF68" i="49"/>
  <c r="BE68" i="49"/>
  <c r="BD68" i="49"/>
  <c r="BC68" i="49"/>
  <c r="BB68" i="49"/>
  <c r="BA68" i="49"/>
  <c r="AZ68" i="49"/>
  <c r="AY68" i="49"/>
  <c r="AX68" i="49"/>
  <c r="AW68" i="49"/>
  <c r="AV68" i="49"/>
  <c r="AU68" i="49"/>
  <c r="AT68" i="49"/>
  <c r="AS68" i="49"/>
  <c r="AR68" i="49"/>
  <c r="AQ68" i="49"/>
  <c r="AP68" i="49"/>
  <c r="AO68" i="49"/>
  <c r="AN68" i="49"/>
  <c r="AE68" i="49"/>
  <c r="L68" i="49"/>
  <c r="BP67" i="49"/>
  <c r="BO67" i="49"/>
  <c r="BN67" i="49"/>
  <c r="BM67" i="49"/>
  <c r="BL67" i="49"/>
  <c r="BK67" i="49"/>
  <c r="BJ67" i="49"/>
  <c r="BI67" i="49"/>
  <c r="BH67" i="49"/>
  <c r="BG67" i="49"/>
  <c r="BF67" i="49"/>
  <c r="BE67" i="49"/>
  <c r="BD67" i="49"/>
  <c r="BC67" i="49"/>
  <c r="BB67" i="49"/>
  <c r="BA67" i="49"/>
  <c r="AZ67" i="49"/>
  <c r="AY67" i="49"/>
  <c r="AX67" i="49"/>
  <c r="AW67" i="49"/>
  <c r="AV67" i="49"/>
  <c r="AU67" i="49"/>
  <c r="AT67" i="49"/>
  <c r="AS67" i="49"/>
  <c r="AR67" i="49"/>
  <c r="AQ67" i="49"/>
  <c r="AP67" i="49"/>
  <c r="AO67" i="49"/>
  <c r="AN67" i="49"/>
  <c r="AE67" i="49"/>
  <c r="BP66" i="49"/>
  <c r="BO66" i="49"/>
  <c r="BN66" i="49"/>
  <c r="BM66" i="49"/>
  <c r="BL66" i="49"/>
  <c r="BK66" i="49"/>
  <c r="BJ66" i="49"/>
  <c r="BI66" i="49"/>
  <c r="BH66" i="49"/>
  <c r="BG66" i="49"/>
  <c r="BF66" i="49"/>
  <c r="BE66" i="49"/>
  <c r="BD66" i="49"/>
  <c r="BC66" i="49"/>
  <c r="BB66" i="49"/>
  <c r="BA66" i="49"/>
  <c r="AZ66" i="49"/>
  <c r="AY66" i="49"/>
  <c r="AX66" i="49"/>
  <c r="AW66" i="49"/>
  <c r="AV66" i="49"/>
  <c r="AU66" i="49"/>
  <c r="AT66" i="49"/>
  <c r="AS66" i="49"/>
  <c r="AR66" i="49"/>
  <c r="AQ66" i="49"/>
  <c r="AP66" i="49"/>
  <c r="AO66" i="49"/>
  <c r="AN66" i="49"/>
  <c r="AE66" i="49"/>
  <c r="BP65" i="49"/>
  <c r="BO65" i="49"/>
  <c r="BN65" i="49"/>
  <c r="BM65" i="49"/>
  <c r="BL65" i="49"/>
  <c r="BK65" i="49"/>
  <c r="BJ65" i="49"/>
  <c r="BI65" i="49"/>
  <c r="BH65" i="49"/>
  <c r="BG65" i="49"/>
  <c r="BF65" i="49"/>
  <c r="BE65" i="49"/>
  <c r="BD65" i="49"/>
  <c r="BC65" i="49"/>
  <c r="BB65" i="49"/>
  <c r="BA65" i="49"/>
  <c r="AZ65" i="49"/>
  <c r="AY65" i="49"/>
  <c r="AX65" i="49"/>
  <c r="AW65" i="49"/>
  <c r="AV65" i="49"/>
  <c r="AU65" i="49"/>
  <c r="AT65" i="49"/>
  <c r="AS65" i="49"/>
  <c r="AR65" i="49"/>
  <c r="AQ65" i="49"/>
  <c r="AP65" i="49"/>
  <c r="AO65" i="49"/>
  <c r="AN65" i="49"/>
  <c r="AE65" i="49"/>
  <c r="BP64" i="49"/>
  <c r="BO64" i="49"/>
  <c r="BN64" i="49"/>
  <c r="BM64" i="49"/>
  <c r="BL64" i="49"/>
  <c r="BK64" i="49"/>
  <c r="BJ64" i="49"/>
  <c r="BI64" i="49"/>
  <c r="BH64" i="49"/>
  <c r="BG64" i="49"/>
  <c r="BF64" i="49"/>
  <c r="BE64" i="49"/>
  <c r="BD64" i="49"/>
  <c r="BC64" i="49"/>
  <c r="BB64" i="49"/>
  <c r="BA64" i="49"/>
  <c r="AZ64" i="49"/>
  <c r="AY64" i="49"/>
  <c r="AX64" i="49"/>
  <c r="AW64" i="49"/>
  <c r="AV64" i="49"/>
  <c r="AU64" i="49"/>
  <c r="AT64" i="49"/>
  <c r="AS64" i="49"/>
  <c r="AR64" i="49"/>
  <c r="AQ64" i="49"/>
  <c r="AP64" i="49"/>
  <c r="AO64" i="49"/>
  <c r="AN64" i="49"/>
  <c r="AE64" i="49"/>
  <c r="BP63" i="49"/>
  <c r="BO63" i="49"/>
  <c r="BN63" i="49"/>
  <c r="BM63" i="49"/>
  <c r="BL63" i="49"/>
  <c r="BK63" i="49"/>
  <c r="BJ63" i="49"/>
  <c r="BI63" i="49"/>
  <c r="BH63" i="49"/>
  <c r="BG63" i="49"/>
  <c r="BF63" i="49"/>
  <c r="BE63" i="49"/>
  <c r="BD63" i="49"/>
  <c r="BC63" i="49"/>
  <c r="BB63" i="49"/>
  <c r="BA63" i="49"/>
  <c r="AZ63" i="49"/>
  <c r="AY63" i="49"/>
  <c r="AX63" i="49"/>
  <c r="AW63" i="49"/>
  <c r="AV63" i="49"/>
  <c r="AU63" i="49"/>
  <c r="AT63" i="49"/>
  <c r="AS63" i="49"/>
  <c r="AR63" i="49"/>
  <c r="AQ63" i="49"/>
  <c r="AP63" i="49"/>
  <c r="AO63" i="49"/>
  <c r="AN63" i="49"/>
  <c r="AE63" i="49"/>
  <c r="BP62" i="49"/>
  <c r="BO62" i="49"/>
  <c r="BN62" i="49"/>
  <c r="BM62" i="49"/>
  <c r="BL62" i="49"/>
  <c r="BK62" i="49"/>
  <c r="BJ62" i="49"/>
  <c r="BI62" i="49"/>
  <c r="BH62" i="49"/>
  <c r="BG62" i="49"/>
  <c r="BF62" i="49"/>
  <c r="BE62" i="49"/>
  <c r="BD62" i="49"/>
  <c r="BC62" i="49"/>
  <c r="BB62" i="49"/>
  <c r="BA62" i="49"/>
  <c r="AZ62" i="49"/>
  <c r="AY62" i="49"/>
  <c r="AX62" i="49"/>
  <c r="AW62" i="49"/>
  <c r="AV62" i="49"/>
  <c r="AU62" i="49"/>
  <c r="AT62" i="49"/>
  <c r="AS62" i="49"/>
  <c r="AR62" i="49"/>
  <c r="AQ62" i="49"/>
  <c r="AP62" i="49"/>
  <c r="AO62" i="49"/>
  <c r="AN62" i="49"/>
  <c r="AE62" i="49"/>
  <c r="AE61" i="49"/>
  <c r="AE60" i="49"/>
  <c r="AE59" i="49"/>
  <c r="AE58" i="49"/>
  <c r="M58" i="49"/>
  <c r="AE57" i="49"/>
  <c r="BP55" i="49"/>
  <c r="BO55" i="49"/>
  <c r="BN55" i="49"/>
  <c r="BM55" i="49"/>
  <c r="BL55" i="49"/>
  <c r="BK55" i="49"/>
  <c r="BJ55" i="49"/>
  <c r="BI55" i="49"/>
  <c r="BH55" i="49"/>
  <c r="BG55" i="49"/>
  <c r="BF55" i="49"/>
  <c r="BE55" i="49"/>
  <c r="BD55" i="49"/>
  <c r="BC55" i="49"/>
  <c r="BB55" i="49"/>
  <c r="BA55" i="49"/>
  <c r="AZ55" i="49"/>
  <c r="AY55" i="49"/>
  <c r="AX55" i="49"/>
  <c r="AW55" i="49"/>
  <c r="AV55" i="49"/>
  <c r="AU55" i="49"/>
  <c r="AT55" i="49"/>
  <c r="AS55" i="49"/>
  <c r="AR55" i="49"/>
  <c r="AQ55" i="49"/>
  <c r="AP55" i="49"/>
  <c r="AO55" i="49"/>
  <c r="AN55" i="49"/>
  <c r="AE55" i="49"/>
  <c r="BP54" i="49"/>
  <c r="BO54" i="49"/>
  <c r="BN54" i="49"/>
  <c r="BM54" i="49"/>
  <c r="BL54" i="49"/>
  <c r="BK54" i="49"/>
  <c r="BJ54" i="49"/>
  <c r="BI54" i="49"/>
  <c r="BH54" i="49"/>
  <c r="BG54" i="49"/>
  <c r="BF54" i="49"/>
  <c r="BE54" i="49"/>
  <c r="BD54" i="49"/>
  <c r="BC54" i="49"/>
  <c r="BB54" i="49"/>
  <c r="BA54" i="49"/>
  <c r="AZ54" i="49"/>
  <c r="AY54" i="49"/>
  <c r="AX54" i="49"/>
  <c r="AW54" i="49"/>
  <c r="AV54" i="49"/>
  <c r="AU54" i="49"/>
  <c r="AT54" i="49"/>
  <c r="AS54" i="49"/>
  <c r="AR54" i="49"/>
  <c r="AQ54" i="49"/>
  <c r="AP54" i="49"/>
  <c r="AO54" i="49"/>
  <c r="AN54" i="49"/>
  <c r="AE54" i="49"/>
  <c r="BP53" i="49"/>
  <c r="BO53" i="49"/>
  <c r="BN53" i="49"/>
  <c r="BM53" i="49"/>
  <c r="BL53" i="49"/>
  <c r="BK53" i="49"/>
  <c r="BJ53" i="49"/>
  <c r="BI53" i="49"/>
  <c r="BH53" i="49"/>
  <c r="BG53" i="49"/>
  <c r="BF53" i="49"/>
  <c r="BE53" i="49"/>
  <c r="BD53" i="49"/>
  <c r="BC53" i="49"/>
  <c r="BB53" i="49"/>
  <c r="BA53" i="49"/>
  <c r="AZ53" i="49"/>
  <c r="AY53" i="49"/>
  <c r="AX53" i="49"/>
  <c r="AW53" i="49"/>
  <c r="AV53" i="49"/>
  <c r="AU53" i="49"/>
  <c r="AT53" i="49"/>
  <c r="AS53" i="49"/>
  <c r="AR53" i="49"/>
  <c r="AQ53" i="49"/>
  <c r="AP53" i="49"/>
  <c r="AO53" i="49"/>
  <c r="AN53" i="49"/>
  <c r="AE53" i="49"/>
  <c r="M53" i="49"/>
  <c r="L53" i="49"/>
  <c r="BP52" i="49"/>
  <c r="BO52" i="49"/>
  <c r="BN52" i="49"/>
  <c r="BM52" i="49"/>
  <c r="BL52" i="49"/>
  <c r="BK52" i="49"/>
  <c r="BJ52" i="49"/>
  <c r="BI52" i="49"/>
  <c r="BH52" i="49"/>
  <c r="BG52" i="49"/>
  <c r="BF52" i="49"/>
  <c r="BE52" i="49"/>
  <c r="BD52" i="49"/>
  <c r="BC52" i="49"/>
  <c r="BB52" i="49"/>
  <c r="BA52" i="49"/>
  <c r="AZ52" i="49"/>
  <c r="AY52" i="49"/>
  <c r="AX52" i="49"/>
  <c r="AW52" i="49"/>
  <c r="AV52" i="49"/>
  <c r="AU52" i="49"/>
  <c r="AT52" i="49"/>
  <c r="AS52" i="49"/>
  <c r="AR52" i="49"/>
  <c r="AQ52" i="49"/>
  <c r="AP52" i="49"/>
  <c r="AO52" i="49"/>
  <c r="AN52" i="49"/>
  <c r="AE52" i="49"/>
  <c r="BP51" i="49"/>
  <c r="BO51" i="49"/>
  <c r="BN51" i="49"/>
  <c r="BM51" i="49"/>
  <c r="BL51" i="49"/>
  <c r="BK51" i="49"/>
  <c r="BJ51" i="49"/>
  <c r="BI51" i="49"/>
  <c r="BH51" i="49"/>
  <c r="BG51" i="49"/>
  <c r="BF51" i="49"/>
  <c r="BE51" i="49"/>
  <c r="BD51" i="49"/>
  <c r="BC51" i="49"/>
  <c r="BB51" i="49"/>
  <c r="BA51" i="49"/>
  <c r="AZ51" i="49"/>
  <c r="AY51" i="49"/>
  <c r="AX51" i="49"/>
  <c r="AW51" i="49"/>
  <c r="AV51" i="49"/>
  <c r="AU51" i="49"/>
  <c r="AT51" i="49"/>
  <c r="AS51" i="49"/>
  <c r="AR51" i="49"/>
  <c r="AQ51" i="49"/>
  <c r="AP51" i="49"/>
  <c r="AO51" i="49"/>
  <c r="AN51" i="49"/>
  <c r="BP49" i="49"/>
  <c r="BO49" i="49"/>
  <c r="BN49" i="49"/>
  <c r="BM49" i="49"/>
  <c r="BL49" i="49"/>
  <c r="BK49" i="49"/>
  <c r="BJ49" i="49"/>
  <c r="BI49" i="49"/>
  <c r="BH49" i="49"/>
  <c r="BG49" i="49"/>
  <c r="BF49" i="49"/>
  <c r="BE49" i="49"/>
  <c r="BD49" i="49"/>
  <c r="BC49" i="49"/>
  <c r="BB49" i="49"/>
  <c r="BA49" i="49"/>
  <c r="AZ49" i="49"/>
  <c r="AY49" i="49"/>
  <c r="AX49" i="49"/>
  <c r="AW49" i="49"/>
  <c r="AV49" i="49"/>
  <c r="AU49" i="49"/>
  <c r="AT49" i="49"/>
  <c r="AS49" i="49"/>
  <c r="AR49" i="49"/>
  <c r="AQ49" i="49"/>
  <c r="AP49" i="49"/>
  <c r="AO49" i="49"/>
  <c r="AN49" i="49"/>
  <c r="AE49" i="49"/>
  <c r="BP48" i="49"/>
  <c r="BO48" i="49"/>
  <c r="BN48" i="49"/>
  <c r="BM48" i="49"/>
  <c r="BL48" i="49"/>
  <c r="BK48" i="49"/>
  <c r="BJ48" i="49"/>
  <c r="BI48" i="49"/>
  <c r="BH48" i="49"/>
  <c r="BG48" i="49"/>
  <c r="BF48" i="49"/>
  <c r="BE48" i="49"/>
  <c r="BD48" i="49"/>
  <c r="BC48" i="49"/>
  <c r="BB48" i="49"/>
  <c r="BA48" i="49"/>
  <c r="AZ48" i="49"/>
  <c r="AY48" i="49"/>
  <c r="AX48" i="49"/>
  <c r="AW48" i="49"/>
  <c r="AV48" i="49"/>
  <c r="AU48" i="49"/>
  <c r="AT48" i="49"/>
  <c r="AS48" i="49"/>
  <c r="AR48" i="49"/>
  <c r="AQ48" i="49"/>
  <c r="AP48" i="49"/>
  <c r="AO48" i="49"/>
  <c r="AN48" i="49"/>
  <c r="AE48" i="49"/>
  <c r="BP47" i="49"/>
  <c r="BO47" i="49"/>
  <c r="BN47" i="49"/>
  <c r="BM47" i="49"/>
  <c r="BL47" i="49"/>
  <c r="BK47" i="49"/>
  <c r="BJ47" i="49"/>
  <c r="BI47" i="49"/>
  <c r="BH47" i="49"/>
  <c r="BG47" i="49"/>
  <c r="BF47" i="49"/>
  <c r="BE47" i="49"/>
  <c r="BD47" i="49"/>
  <c r="BC47" i="49"/>
  <c r="BB47" i="49"/>
  <c r="BA47" i="49"/>
  <c r="AZ47" i="49"/>
  <c r="AY47" i="49"/>
  <c r="AX47" i="49"/>
  <c r="AW47" i="49"/>
  <c r="AV47" i="49"/>
  <c r="AU47" i="49"/>
  <c r="AT47" i="49"/>
  <c r="AS47" i="49"/>
  <c r="AR47" i="49"/>
  <c r="AQ47" i="49"/>
  <c r="AP47" i="49"/>
  <c r="AO47" i="49"/>
  <c r="AN47" i="49"/>
  <c r="AE47" i="49"/>
  <c r="AE45" i="49"/>
  <c r="AE44" i="49"/>
  <c r="AE43" i="49"/>
  <c r="BP29" i="49"/>
  <c r="BO29" i="49"/>
  <c r="BN29" i="49"/>
  <c r="BM29" i="49"/>
  <c r="BL29" i="49"/>
  <c r="BK29" i="49"/>
  <c r="BJ29" i="49"/>
  <c r="BI29" i="49"/>
  <c r="BH29" i="49"/>
  <c r="BG29" i="49"/>
  <c r="BF29" i="49"/>
  <c r="BE29" i="49"/>
  <c r="BD29" i="49"/>
  <c r="BC29" i="49"/>
  <c r="BB29" i="49"/>
  <c r="BA29" i="49"/>
  <c r="AZ29" i="49"/>
  <c r="AY29" i="49"/>
  <c r="AX29" i="49"/>
  <c r="AW29" i="49"/>
  <c r="AV29" i="49"/>
  <c r="AU29" i="49"/>
  <c r="AT29" i="49"/>
  <c r="AS29" i="49"/>
  <c r="AR29" i="49"/>
  <c r="AQ29" i="49"/>
  <c r="AP29" i="49"/>
  <c r="AO29" i="49"/>
  <c r="AN29" i="49"/>
  <c r="AE29" i="49"/>
  <c r="BP21" i="49"/>
  <c r="BO21" i="49"/>
  <c r="BN21" i="49"/>
  <c r="BM21" i="49"/>
  <c r="BL21" i="49"/>
  <c r="BK21" i="49"/>
  <c r="BJ21" i="49"/>
  <c r="BI21" i="49"/>
  <c r="BH21" i="49"/>
  <c r="BG21" i="49"/>
  <c r="BF21" i="49"/>
  <c r="BE21" i="49"/>
  <c r="BD21" i="49"/>
  <c r="BC21" i="49"/>
  <c r="BB21" i="49"/>
  <c r="BA21" i="49"/>
  <c r="AZ21" i="49"/>
  <c r="AY21" i="49"/>
  <c r="AX21" i="49"/>
  <c r="AW21" i="49"/>
  <c r="AV21" i="49"/>
  <c r="AU21" i="49"/>
  <c r="AT21" i="49"/>
  <c r="AS21" i="49"/>
  <c r="AR21" i="49"/>
  <c r="AQ21" i="49"/>
  <c r="AP21" i="49"/>
  <c r="AO21" i="49"/>
  <c r="AN21" i="49"/>
  <c r="AE21" i="49"/>
  <c r="AE20" i="49"/>
  <c r="L20" i="49"/>
  <c r="AE19" i="49"/>
  <c r="AE18" i="49"/>
  <c r="BP17" i="49"/>
  <c r="BO17" i="49"/>
  <c r="BN17" i="49"/>
  <c r="BM17" i="49"/>
  <c r="BL17" i="49"/>
  <c r="BK17" i="49"/>
  <c r="BJ17" i="49"/>
  <c r="BI17" i="49"/>
  <c r="BH17" i="49"/>
  <c r="BG17" i="49"/>
  <c r="BF17" i="49"/>
  <c r="BE17" i="49"/>
  <c r="BD17" i="49"/>
  <c r="BC17" i="49"/>
  <c r="BB17" i="49"/>
  <c r="BA17" i="49"/>
  <c r="AZ17" i="49"/>
  <c r="AY17" i="49"/>
  <c r="AX17" i="49"/>
  <c r="AW17" i="49"/>
  <c r="AV17" i="49"/>
  <c r="AU17" i="49"/>
  <c r="AT17" i="49"/>
  <c r="AS17" i="49"/>
  <c r="AR17" i="49"/>
  <c r="AQ17" i="49"/>
  <c r="AP17" i="49"/>
  <c r="AO17" i="49"/>
  <c r="AN17" i="49"/>
  <c r="AE17" i="49"/>
  <c r="BP16" i="49"/>
  <c r="BO16" i="49"/>
  <c r="BN16" i="49"/>
  <c r="BM16" i="49"/>
  <c r="BL16" i="49"/>
  <c r="BK16" i="49"/>
  <c r="BJ16" i="49"/>
  <c r="BI16" i="49"/>
  <c r="BH16" i="49"/>
  <c r="BG16" i="49"/>
  <c r="BF16" i="49"/>
  <c r="BE16" i="49"/>
  <c r="BD16" i="49"/>
  <c r="BC16" i="49"/>
  <c r="BB16" i="49"/>
  <c r="BA16" i="49"/>
  <c r="AZ16" i="49"/>
  <c r="AY16" i="49"/>
  <c r="AX16" i="49"/>
  <c r="AW16" i="49"/>
  <c r="AV16" i="49"/>
  <c r="AU16" i="49"/>
  <c r="AT16" i="49"/>
  <c r="AS16" i="49"/>
  <c r="AR16" i="49"/>
  <c r="AQ16" i="49"/>
  <c r="AP16" i="49"/>
  <c r="AN16" i="49"/>
  <c r="AE16" i="49"/>
  <c r="AE15" i="49"/>
  <c r="BP14" i="49"/>
  <c r="BO14" i="49"/>
  <c r="BN14" i="49"/>
  <c r="BM14" i="49"/>
  <c r="BL14" i="49"/>
  <c r="BK14" i="49"/>
  <c r="BJ14" i="49"/>
  <c r="BI14" i="49"/>
  <c r="BH14" i="49"/>
  <c r="BG14" i="49"/>
  <c r="BF14" i="49"/>
  <c r="BE14" i="49"/>
  <c r="BD14" i="49"/>
  <c r="BC14" i="49"/>
  <c r="BB14" i="49"/>
  <c r="BA14" i="49"/>
  <c r="AZ14" i="49"/>
  <c r="AY14" i="49"/>
  <c r="AX14" i="49"/>
  <c r="AW14" i="49"/>
  <c r="AV14" i="49"/>
  <c r="AU14" i="49"/>
  <c r="AT14" i="49"/>
  <c r="AS14" i="49"/>
  <c r="AR14" i="49"/>
  <c r="AQ14" i="49"/>
  <c r="AP14" i="49"/>
  <c r="AO14" i="49"/>
  <c r="AN14" i="49"/>
  <c r="AE14" i="49"/>
  <c r="BP13" i="49"/>
  <c r="BO13" i="49"/>
  <c r="BN13" i="49"/>
  <c r="BM13" i="49"/>
  <c r="BL13" i="49"/>
  <c r="BK13" i="49"/>
  <c r="BJ13" i="49"/>
  <c r="BI13" i="49"/>
  <c r="BH13" i="49"/>
  <c r="BG13" i="49"/>
  <c r="BF13" i="49"/>
  <c r="BE13" i="49"/>
  <c r="BD13" i="49"/>
  <c r="BC13" i="49"/>
  <c r="BB13" i="49"/>
  <c r="BA13" i="49"/>
  <c r="AZ13" i="49"/>
  <c r="AY13" i="49"/>
  <c r="AX13" i="49"/>
  <c r="AW13" i="49"/>
  <c r="AV13" i="49"/>
  <c r="AU13" i="49"/>
  <c r="AT13" i="49"/>
  <c r="AS13" i="49"/>
  <c r="AR13" i="49"/>
  <c r="AQ13" i="49"/>
  <c r="AP13" i="49"/>
  <c r="AO13" i="49"/>
  <c r="AN13" i="49"/>
  <c r="AE13" i="49"/>
  <c r="BP12" i="49"/>
  <c r="BO12" i="49"/>
  <c r="BN12" i="49"/>
  <c r="BM12" i="49"/>
  <c r="BL12" i="49"/>
  <c r="BK12" i="49"/>
  <c r="BJ12" i="49"/>
  <c r="BI12" i="49"/>
  <c r="BH12" i="49"/>
  <c r="BG12" i="49"/>
  <c r="BF12" i="49"/>
  <c r="BE12" i="49"/>
  <c r="BD12" i="49"/>
  <c r="BC12" i="49"/>
  <c r="BB12" i="49"/>
  <c r="BA12" i="49"/>
  <c r="AZ12" i="49"/>
  <c r="AY12" i="49"/>
  <c r="AX12" i="49"/>
  <c r="AW12" i="49"/>
  <c r="AV12" i="49"/>
  <c r="AU12" i="49"/>
  <c r="AT12" i="49"/>
  <c r="AS12" i="49"/>
  <c r="AR12" i="49"/>
  <c r="AQ12" i="49"/>
  <c r="AP12" i="49"/>
  <c r="AO12" i="49"/>
  <c r="AN12" i="49"/>
  <c r="AE12" i="49"/>
  <c r="M12" i="49"/>
  <c r="BP11" i="49"/>
  <c r="BO11" i="49"/>
  <c r="BN11" i="49"/>
  <c r="BM11" i="49"/>
  <c r="BL11" i="49"/>
  <c r="BK11" i="49"/>
  <c r="BJ11" i="49"/>
  <c r="BI11" i="49"/>
  <c r="BH11" i="49"/>
  <c r="BG11" i="49"/>
  <c r="BF11" i="49"/>
  <c r="BE11" i="49"/>
  <c r="BD11" i="49"/>
  <c r="BC11" i="49"/>
  <c r="BB11" i="49"/>
  <c r="BA11" i="49"/>
  <c r="AZ11" i="49"/>
  <c r="AY11" i="49"/>
  <c r="AX11" i="49"/>
  <c r="AW11" i="49"/>
  <c r="AV11" i="49"/>
  <c r="AU11" i="49"/>
  <c r="AT11" i="49"/>
  <c r="AS11" i="49"/>
  <c r="AR11" i="49"/>
  <c r="AQ11" i="49"/>
  <c r="AP11" i="49"/>
  <c r="AO11" i="49"/>
  <c r="AN11" i="49"/>
  <c r="AE11" i="49"/>
  <c r="AN18" i="47"/>
  <c r="AO18" i="47"/>
  <c r="AP18" i="47"/>
  <c r="AQ18" i="47"/>
  <c r="AR18" i="47"/>
  <c r="AS18" i="47"/>
  <c r="AT18" i="47"/>
  <c r="AU18" i="47"/>
  <c r="AV18" i="47"/>
  <c r="AW18" i="47"/>
  <c r="AX18" i="47"/>
  <c r="AY18" i="47"/>
  <c r="AZ18" i="47"/>
  <c r="BA18" i="47"/>
  <c r="BB18" i="47"/>
  <c r="BC18" i="47"/>
  <c r="BD18" i="47"/>
  <c r="BE18" i="47"/>
  <c r="BF18" i="47"/>
  <c r="BG18" i="47"/>
  <c r="BH18" i="47"/>
  <c r="BI18" i="47"/>
  <c r="BJ18" i="47"/>
  <c r="BK18" i="47"/>
  <c r="BL18" i="47"/>
  <c r="BM18" i="47"/>
  <c r="BN18" i="47"/>
  <c r="BO18" i="47"/>
  <c r="BP18" i="47"/>
  <c r="AN19" i="47"/>
  <c r="AO19" i="47"/>
  <c r="AP19" i="47"/>
  <c r="AQ19" i="47"/>
  <c r="AR19" i="47"/>
  <c r="AS19" i="47"/>
  <c r="AT19" i="47"/>
  <c r="AU19" i="47"/>
  <c r="AV19" i="47"/>
  <c r="AW19" i="47"/>
  <c r="AX19" i="47"/>
  <c r="AY19" i="47"/>
  <c r="AZ19" i="47"/>
  <c r="BA19" i="47"/>
  <c r="BB19" i="47"/>
  <c r="BC19" i="47"/>
  <c r="BD19" i="47"/>
  <c r="BE19" i="47"/>
  <c r="BF19" i="47"/>
  <c r="BG19" i="47"/>
  <c r="BH19" i="47"/>
  <c r="BI19" i="47"/>
  <c r="BJ19" i="47"/>
  <c r="BK19" i="47"/>
  <c r="BL19" i="47"/>
  <c r="BM19" i="47"/>
  <c r="BN19" i="47"/>
  <c r="BO19" i="47"/>
  <c r="BP19" i="47"/>
  <c r="AN20" i="47"/>
  <c r="AO20" i="47"/>
  <c r="AP20" i="47"/>
  <c r="AQ20" i="47"/>
  <c r="AR20" i="47"/>
  <c r="AS20" i="47"/>
  <c r="AT20" i="47"/>
  <c r="AU20" i="47"/>
  <c r="AV20" i="47"/>
  <c r="AW20" i="47"/>
  <c r="AX20" i="47"/>
  <c r="AY20" i="47"/>
  <c r="AZ20" i="47"/>
  <c r="BA20" i="47"/>
  <c r="BB20" i="47"/>
  <c r="BC20" i="47"/>
  <c r="BD20" i="47"/>
  <c r="BE20" i="47"/>
  <c r="BF20" i="47"/>
  <c r="BG20" i="47"/>
  <c r="BH20" i="47"/>
  <c r="BI20" i="47"/>
  <c r="BJ20" i="47"/>
  <c r="BK20" i="47"/>
  <c r="BL20" i="47"/>
  <c r="BM20" i="47"/>
  <c r="BN20" i="47"/>
  <c r="BO20" i="47"/>
  <c r="BP20" i="47"/>
  <c r="AN56" i="47"/>
  <c r="AO56" i="47"/>
  <c r="AP56" i="47"/>
  <c r="AQ56" i="47"/>
  <c r="AR56" i="47"/>
  <c r="AS56" i="47"/>
  <c r="AT56" i="47"/>
  <c r="AU56" i="47"/>
  <c r="AV56" i="47"/>
  <c r="AW56" i="47"/>
  <c r="AX56" i="47"/>
  <c r="AY56" i="47"/>
  <c r="AZ56" i="47"/>
  <c r="BA56" i="47"/>
  <c r="BB56" i="47"/>
  <c r="BC56" i="47"/>
  <c r="BD56" i="47"/>
  <c r="BE56" i="47"/>
  <c r="BF56" i="47"/>
  <c r="BG56" i="47"/>
  <c r="BH56" i="47"/>
  <c r="BI56" i="47"/>
  <c r="BJ56" i="47"/>
  <c r="BK56" i="47"/>
  <c r="BL56" i="47"/>
  <c r="BM56" i="47"/>
  <c r="BN56" i="47"/>
  <c r="BO56" i="47"/>
  <c r="BP56" i="47"/>
  <c r="AN57" i="47"/>
  <c r="AO57" i="47"/>
  <c r="AP57" i="47"/>
  <c r="AQ57" i="47"/>
  <c r="AR57" i="47"/>
  <c r="AS57" i="47"/>
  <c r="AT57" i="47"/>
  <c r="AU57" i="47"/>
  <c r="AV57" i="47"/>
  <c r="AW57" i="47"/>
  <c r="AX57" i="47"/>
  <c r="AY57" i="47"/>
  <c r="AZ57" i="47"/>
  <c r="BA57" i="47"/>
  <c r="BB57" i="47"/>
  <c r="BC57" i="47"/>
  <c r="BD57" i="47"/>
  <c r="BE57" i="47"/>
  <c r="BF57" i="47"/>
  <c r="BG57" i="47"/>
  <c r="BH57" i="47"/>
  <c r="BI57" i="47"/>
  <c r="BJ57" i="47"/>
  <c r="BK57" i="47"/>
  <c r="BL57" i="47"/>
  <c r="BM57" i="47"/>
  <c r="BN57" i="47"/>
  <c r="BO57" i="47"/>
  <c r="BP57" i="47"/>
  <c r="AN58" i="47"/>
  <c r="AO58" i="47"/>
  <c r="AP58" i="47"/>
  <c r="AQ58" i="47"/>
  <c r="AR58" i="47"/>
  <c r="AS58" i="47"/>
  <c r="AT58" i="47"/>
  <c r="AU58" i="47"/>
  <c r="AV58" i="47"/>
  <c r="AW58" i="47"/>
  <c r="AX58" i="47"/>
  <c r="AY58" i="47"/>
  <c r="AZ58" i="47"/>
  <c r="BA58" i="47"/>
  <c r="BB58" i="47"/>
  <c r="BC58" i="47"/>
  <c r="BD58" i="47"/>
  <c r="BE58" i="47"/>
  <c r="BF58" i="47"/>
  <c r="BG58" i="47"/>
  <c r="BH58" i="47"/>
  <c r="BI58" i="47"/>
  <c r="BJ58" i="47"/>
  <c r="BK58" i="47"/>
  <c r="BL58" i="47"/>
  <c r="BM58" i="47"/>
  <c r="BN58" i="47"/>
  <c r="BO58" i="47"/>
  <c r="BP58" i="47"/>
  <c r="AN59" i="47"/>
  <c r="AO59" i="47"/>
  <c r="AP59" i="47"/>
  <c r="AQ59" i="47"/>
  <c r="AR59" i="47"/>
  <c r="AS59" i="47"/>
  <c r="AT59" i="47"/>
  <c r="AU59" i="47"/>
  <c r="AV59" i="47"/>
  <c r="AW59" i="47"/>
  <c r="AX59" i="47"/>
  <c r="AY59" i="47"/>
  <c r="AZ59" i="47"/>
  <c r="BA59" i="47"/>
  <c r="BB59" i="47"/>
  <c r="BC59" i="47"/>
  <c r="BD59" i="47"/>
  <c r="BE59" i="47"/>
  <c r="BF59" i="47"/>
  <c r="BG59" i="47"/>
  <c r="BH59" i="47"/>
  <c r="BI59" i="47"/>
  <c r="BJ59" i="47"/>
  <c r="BK59" i="47"/>
  <c r="BL59" i="47"/>
  <c r="BM59" i="47"/>
  <c r="BN59" i="47"/>
  <c r="BO59" i="47"/>
  <c r="BP59" i="47"/>
  <c r="AN60" i="47"/>
  <c r="AO60" i="47"/>
  <c r="AP60" i="47"/>
  <c r="AQ60" i="47"/>
  <c r="AR60" i="47"/>
  <c r="AS60" i="47"/>
  <c r="AT60" i="47"/>
  <c r="AU60" i="47"/>
  <c r="AV60" i="47"/>
  <c r="AW60" i="47"/>
  <c r="AX60" i="47"/>
  <c r="AY60" i="47"/>
  <c r="AZ60" i="47"/>
  <c r="BA60" i="47"/>
  <c r="BB60" i="47"/>
  <c r="BC60" i="47"/>
  <c r="BD60" i="47"/>
  <c r="BE60" i="47"/>
  <c r="BF60" i="47"/>
  <c r="BG60" i="47"/>
  <c r="BH60" i="47"/>
  <c r="BI60" i="47"/>
  <c r="BJ60" i="47"/>
  <c r="BK60" i="47"/>
  <c r="BL60" i="47"/>
  <c r="BM60" i="47"/>
  <c r="BN60" i="47"/>
  <c r="BO60" i="47"/>
  <c r="BP60" i="47"/>
  <c r="AN61" i="47"/>
  <c r="AO61" i="47"/>
  <c r="AP61" i="47"/>
  <c r="AQ61" i="47"/>
  <c r="AR61" i="47"/>
  <c r="AS61" i="47"/>
  <c r="AT61" i="47"/>
  <c r="AU61" i="47"/>
  <c r="AV61" i="47"/>
  <c r="AW61" i="47"/>
  <c r="AX61" i="47"/>
  <c r="AY61" i="47"/>
  <c r="AZ61" i="47"/>
  <c r="BA61" i="47"/>
  <c r="BB61" i="47"/>
  <c r="BC61" i="47"/>
  <c r="BD61" i="47"/>
  <c r="BE61" i="47"/>
  <c r="BF61" i="47"/>
  <c r="BG61" i="47"/>
  <c r="BH61" i="47"/>
  <c r="BI61" i="47"/>
  <c r="BJ61" i="47"/>
  <c r="BK61" i="47"/>
  <c r="BL61" i="47"/>
  <c r="BM61" i="47"/>
  <c r="BN61" i="47"/>
  <c r="BO61" i="47"/>
  <c r="BP61" i="47"/>
  <c r="AK296" i="47"/>
  <c r="AK295" i="47"/>
  <c r="AK294" i="47"/>
  <c r="AK293" i="47"/>
  <c r="AK292" i="47"/>
  <c r="AK291" i="47"/>
  <c r="AK290" i="47"/>
  <c r="AK289" i="47"/>
  <c r="AK288" i="47"/>
  <c r="AK287" i="47"/>
  <c r="AK286" i="47"/>
  <c r="AK285" i="47"/>
  <c r="AK284" i="47"/>
  <c r="AK283" i="47"/>
  <c r="AK282" i="47"/>
  <c r="AK281" i="47"/>
  <c r="AK280" i="47"/>
  <c r="AK279" i="47"/>
  <c r="AK61" i="47"/>
  <c r="AK60" i="47"/>
  <c r="AK59" i="47"/>
  <c r="AK58" i="47"/>
  <c r="AK57" i="47"/>
  <c r="AK56" i="47"/>
  <c r="AK20" i="47"/>
  <c r="AK19" i="47"/>
  <c r="AK18" i="47"/>
  <c r="BP468" i="47"/>
  <c r="BO468" i="47"/>
  <c r="BN468" i="47"/>
  <c r="BM468" i="47"/>
  <c r="BL468" i="47"/>
  <c r="BK468" i="47"/>
  <c r="BJ468" i="47"/>
  <c r="BI468" i="47"/>
  <c r="BH468" i="47"/>
  <c r="BG468" i="47"/>
  <c r="BF468" i="47"/>
  <c r="BE468" i="47"/>
  <c r="BD468" i="47"/>
  <c r="BC468" i="47"/>
  <c r="BB468" i="47"/>
  <c r="BA468" i="47"/>
  <c r="AZ468" i="47"/>
  <c r="AY468" i="47"/>
  <c r="AX468" i="47"/>
  <c r="AW468" i="47"/>
  <c r="AV468" i="47"/>
  <c r="AU468" i="47"/>
  <c r="AT468" i="47"/>
  <c r="AS468" i="47"/>
  <c r="AR468" i="47"/>
  <c r="AQ468" i="47"/>
  <c r="AP468" i="47"/>
  <c r="AO468" i="47"/>
  <c r="AN468" i="47"/>
  <c r="AE468" i="47"/>
  <c r="BP467" i="47"/>
  <c r="BO467" i="47"/>
  <c r="BN467" i="47"/>
  <c r="BM467" i="47"/>
  <c r="BL467" i="47"/>
  <c r="BK467" i="47"/>
  <c r="BJ467" i="47"/>
  <c r="BI467" i="47"/>
  <c r="BH467" i="47"/>
  <c r="BG467" i="47"/>
  <c r="BF467" i="47"/>
  <c r="BE467" i="47"/>
  <c r="BD467" i="47"/>
  <c r="BC467" i="47"/>
  <c r="BB467" i="47"/>
  <c r="BA467" i="47"/>
  <c r="AZ467" i="47"/>
  <c r="AY467" i="47"/>
  <c r="AX467" i="47"/>
  <c r="AW467" i="47"/>
  <c r="AV467" i="47"/>
  <c r="AU467" i="47"/>
  <c r="AT467" i="47"/>
  <c r="AS467" i="47"/>
  <c r="AR467" i="47"/>
  <c r="AQ467" i="47"/>
  <c r="AP467" i="47"/>
  <c r="AO467" i="47"/>
  <c r="AN467" i="47"/>
  <c r="AE467" i="47"/>
  <c r="BP465" i="47"/>
  <c r="BO465" i="47"/>
  <c r="BN465" i="47"/>
  <c r="BM465" i="47"/>
  <c r="BL465" i="47"/>
  <c r="BK465" i="47"/>
  <c r="BJ465" i="47"/>
  <c r="BI465" i="47"/>
  <c r="BH465" i="47"/>
  <c r="BG465" i="47"/>
  <c r="BF465" i="47"/>
  <c r="BE465" i="47"/>
  <c r="BD465" i="47"/>
  <c r="BC465" i="47"/>
  <c r="BB465" i="47"/>
  <c r="BA465" i="47"/>
  <c r="AZ465" i="47"/>
  <c r="AY465" i="47"/>
  <c r="AX465" i="47"/>
  <c r="AW465" i="47"/>
  <c r="AV465" i="47"/>
  <c r="AU465" i="47"/>
  <c r="AT465" i="47"/>
  <c r="AS465" i="47"/>
  <c r="AR465" i="47"/>
  <c r="AQ465" i="47"/>
  <c r="AP465" i="47"/>
  <c r="AO465" i="47"/>
  <c r="AN465" i="47"/>
  <c r="AE465" i="47"/>
  <c r="BP464" i="47"/>
  <c r="BO464" i="47"/>
  <c r="BN464" i="47"/>
  <c r="BM464" i="47"/>
  <c r="BL464" i="47"/>
  <c r="BK464" i="47"/>
  <c r="BJ464" i="47"/>
  <c r="BI464" i="47"/>
  <c r="BH464" i="47"/>
  <c r="BG464" i="47"/>
  <c r="BF464" i="47"/>
  <c r="BE464" i="47"/>
  <c r="BD464" i="47"/>
  <c r="BC464" i="47"/>
  <c r="BB464" i="47"/>
  <c r="BA464" i="47"/>
  <c r="AZ464" i="47"/>
  <c r="AY464" i="47"/>
  <c r="AX464" i="47"/>
  <c r="AW464" i="47"/>
  <c r="AV464" i="47"/>
  <c r="AU464" i="47"/>
  <c r="AT464" i="47"/>
  <c r="AS464" i="47"/>
  <c r="AR464" i="47"/>
  <c r="AQ464" i="47"/>
  <c r="AP464" i="47"/>
  <c r="AO464" i="47"/>
  <c r="AN464" i="47"/>
  <c r="AE464" i="47"/>
  <c r="BP463" i="47"/>
  <c r="BO463" i="47"/>
  <c r="BN463" i="47"/>
  <c r="BM463" i="47"/>
  <c r="BL463" i="47"/>
  <c r="BK463" i="47"/>
  <c r="BJ463" i="47"/>
  <c r="BI463" i="47"/>
  <c r="BH463" i="47"/>
  <c r="BG463" i="47"/>
  <c r="BF463" i="47"/>
  <c r="BE463" i="47"/>
  <c r="BD463" i="47"/>
  <c r="BC463" i="47"/>
  <c r="BB463" i="47"/>
  <c r="BA463" i="47"/>
  <c r="AZ463" i="47"/>
  <c r="AY463" i="47"/>
  <c r="AX463" i="47"/>
  <c r="AW463" i="47"/>
  <c r="AV463" i="47"/>
  <c r="AU463" i="47"/>
  <c r="AT463" i="47"/>
  <c r="AS463" i="47"/>
  <c r="AR463" i="47"/>
  <c r="AQ463" i="47"/>
  <c r="AP463" i="47"/>
  <c r="AO463" i="47"/>
  <c r="AN463" i="47"/>
  <c r="AE463" i="47"/>
  <c r="BP462" i="47"/>
  <c r="BO462" i="47"/>
  <c r="BN462" i="47"/>
  <c r="BM462" i="47"/>
  <c r="BL462" i="47"/>
  <c r="BK462" i="47"/>
  <c r="BJ462" i="47"/>
  <c r="BI462" i="47"/>
  <c r="BH462" i="47"/>
  <c r="BG462" i="47"/>
  <c r="BF462" i="47"/>
  <c r="BE462" i="47"/>
  <c r="BD462" i="47"/>
  <c r="BC462" i="47"/>
  <c r="BB462" i="47"/>
  <c r="BA462" i="47"/>
  <c r="AZ462" i="47"/>
  <c r="AY462" i="47"/>
  <c r="AX462" i="47"/>
  <c r="AW462" i="47"/>
  <c r="AV462" i="47"/>
  <c r="AU462" i="47"/>
  <c r="AT462" i="47"/>
  <c r="AS462" i="47"/>
  <c r="AR462" i="47"/>
  <c r="AQ462" i="47"/>
  <c r="AP462" i="47"/>
  <c r="AO462" i="47"/>
  <c r="AN462" i="47"/>
  <c r="AE462" i="47"/>
  <c r="BP461" i="47"/>
  <c r="BO461" i="47"/>
  <c r="BN461" i="47"/>
  <c r="BM461" i="47"/>
  <c r="BL461" i="47"/>
  <c r="BK461" i="47"/>
  <c r="BJ461" i="47"/>
  <c r="BI461" i="47"/>
  <c r="BH461" i="47"/>
  <c r="BG461" i="47"/>
  <c r="BF461" i="47"/>
  <c r="BE461" i="47"/>
  <c r="BD461" i="47"/>
  <c r="BC461" i="47"/>
  <c r="BB461" i="47"/>
  <c r="BA461" i="47"/>
  <c r="AZ461" i="47"/>
  <c r="AY461" i="47"/>
  <c r="AX461" i="47"/>
  <c r="AW461" i="47"/>
  <c r="AV461" i="47"/>
  <c r="AU461" i="47"/>
  <c r="AT461" i="47"/>
  <c r="AS461" i="47"/>
  <c r="AR461" i="47"/>
  <c r="AQ461" i="47"/>
  <c r="AP461" i="47"/>
  <c r="AO461" i="47"/>
  <c r="AN461" i="47"/>
  <c r="AE461" i="47"/>
  <c r="BP460" i="47"/>
  <c r="BO460" i="47"/>
  <c r="BN460" i="47"/>
  <c r="BM460" i="47"/>
  <c r="BL460" i="47"/>
  <c r="BK460" i="47"/>
  <c r="BJ460" i="47"/>
  <c r="BI460" i="47"/>
  <c r="BH460" i="47"/>
  <c r="BG460" i="47"/>
  <c r="BF460" i="47"/>
  <c r="BE460" i="47"/>
  <c r="BD460" i="47"/>
  <c r="BC460" i="47"/>
  <c r="BB460" i="47"/>
  <c r="BA460" i="47"/>
  <c r="AZ460" i="47"/>
  <c r="AY460" i="47"/>
  <c r="AX460" i="47"/>
  <c r="AW460" i="47"/>
  <c r="AV460" i="47"/>
  <c r="AU460" i="47"/>
  <c r="AT460" i="47"/>
  <c r="AS460" i="47"/>
  <c r="AR460" i="47"/>
  <c r="AQ460" i="47"/>
  <c r="AP460" i="47"/>
  <c r="AO460" i="47"/>
  <c r="AN460" i="47"/>
  <c r="AE460" i="47"/>
  <c r="AE457" i="47"/>
  <c r="BP451" i="47"/>
  <c r="BO451" i="47"/>
  <c r="BN451" i="47"/>
  <c r="BM451" i="47"/>
  <c r="BL451" i="47"/>
  <c r="BK451" i="47"/>
  <c r="BJ451" i="47"/>
  <c r="BI451" i="47"/>
  <c r="BH451" i="47"/>
  <c r="BG451" i="47"/>
  <c r="BF451" i="47"/>
  <c r="BE451" i="47"/>
  <c r="BD451" i="47"/>
  <c r="BC451" i="47"/>
  <c r="BB451" i="47"/>
  <c r="BA451" i="47"/>
  <c r="AZ451" i="47"/>
  <c r="AY451" i="47"/>
  <c r="AX451" i="47"/>
  <c r="AW451" i="47"/>
  <c r="AV451" i="47"/>
  <c r="AU451" i="47"/>
  <c r="AT451" i="47"/>
  <c r="AS451" i="47"/>
  <c r="AR451" i="47"/>
  <c r="AQ451" i="47"/>
  <c r="AP451" i="47"/>
  <c r="AO451" i="47"/>
  <c r="AN451" i="47"/>
  <c r="AE451" i="47"/>
  <c r="BP450" i="47"/>
  <c r="BO450" i="47"/>
  <c r="BN450" i="47"/>
  <c r="BM450" i="47"/>
  <c r="BL450" i="47"/>
  <c r="BK450" i="47"/>
  <c r="BJ450" i="47"/>
  <c r="BI450" i="47"/>
  <c r="BH450" i="47"/>
  <c r="BG450" i="47"/>
  <c r="BF450" i="47"/>
  <c r="BE450" i="47"/>
  <c r="BD450" i="47"/>
  <c r="BC450" i="47"/>
  <c r="BB450" i="47"/>
  <c r="BA450" i="47"/>
  <c r="AZ450" i="47"/>
  <c r="AY450" i="47"/>
  <c r="AX450" i="47"/>
  <c r="AW450" i="47"/>
  <c r="AV450" i="47"/>
  <c r="AU450" i="47"/>
  <c r="AT450" i="47"/>
  <c r="AS450" i="47"/>
  <c r="AR450" i="47"/>
  <c r="AQ450" i="47"/>
  <c r="AP450" i="47"/>
  <c r="AO450" i="47"/>
  <c r="AN450" i="47"/>
  <c r="AE450" i="47"/>
  <c r="BP449" i="47"/>
  <c r="BO449" i="47"/>
  <c r="BN449" i="47"/>
  <c r="BM449" i="47"/>
  <c r="BL449" i="47"/>
  <c r="BK449" i="47"/>
  <c r="BJ449" i="47"/>
  <c r="BI449" i="47"/>
  <c r="BH449" i="47"/>
  <c r="BG449" i="47"/>
  <c r="BF449" i="47"/>
  <c r="BE449" i="47"/>
  <c r="BD449" i="47"/>
  <c r="BC449" i="47"/>
  <c r="BB449" i="47"/>
  <c r="BA449" i="47"/>
  <c r="AZ449" i="47"/>
  <c r="AY449" i="47"/>
  <c r="AX449" i="47"/>
  <c r="AW449" i="47"/>
  <c r="AV449" i="47"/>
  <c r="AU449" i="47"/>
  <c r="AT449" i="47"/>
  <c r="AS449" i="47"/>
  <c r="AR449" i="47"/>
  <c r="AQ449" i="47"/>
  <c r="AP449" i="47"/>
  <c r="AO449" i="47"/>
  <c r="AN449" i="47"/>
  <c r="AE449" i="47"/>
  <c r="L449" i="47"/>
  <c r="AE446" i="47"/>
  <c r="BP437" i="47"/>
  <c r="BO437" i="47"/>
  <c r="BN437" i="47"/>
  <c r="BM437" i="47"/>
  <c r="BL437" i="47"/>
  <c r="BK437" i="47"/>
  <c r="BJ437" i="47"/>
  <c r="BI437" i="47"/>
  <c r="BH437" i="47"/>
  <c r="BG437" i="47"/>
  <c r="BF437" i="47"/>
  <c r="BE437" i="47"/>
  <c r="BD437" i="47"/>
  <c r="BC437" i="47"/>
  <c r="BB437" i="47"/>
  <c r="BA437" i="47"/>
  <c r="AZ437" i="47"/>
  <c r="AY437" i="47"/>
  <c r="AX437" i="47"/>
  <c r="AW437" i="47"/>
  <c r="AV437" i="47"/>
  <c r="AU437" i="47"/>
  <c r="AT437" i="47"/>
  <c r="AS437" i="47"/>
  <c r="AR437" i="47"/>
  <c r="AQ437" i="47"/>
  <c r="AP437" i="47"/>
  <c r="AO437" i="47"/>
  <c r="AN437" i="47"/>
  <c r="AE437" i="47"/>
  <c r="BP436" i="47"/>
  <c r="BO436" i="47"/>
  <c r="BN436" i="47"/>
  <c r="BM436" i="47"/>
  <c r="BL436" i="47"/>
  <c r="BK436" i="47"/>
  <c r="BJ436" i="47"/>
  <c r="BI436" i="47"/>
  <c r="BH436" i="47"/>
  <c r="BG436" i="47"/>
  <c r="BF436" i="47"/>
  <c r="BE436" i="47"/>
  <c r="BD436" i="47"/>
  <c r="BC436" i="47"/>
  <c r="BB436" i="47"/>
  <c r="BA436" i="47"/>
  <c r="AZ436" i="47"/>
  <c r="AY436" i="47"/>
  <c r="AX436" i="47"/>
  <c r="AW436" i="47"/>
  <c r="AV436" i="47"/>
  <c r="AU436" i="47"/>
  <c r="AT436" i="47"/>
  <c r="AS436" i="47"/>
  <c r="AR436" i="47"/>
  <c r="AQ436" i="47"/>
  <c r="AP436" i="47"/>
  <c r="AO436" i="47"/>
  <c r="AN436" i="47"/>
  <c r="AE436" i="47"/>
  <c r="BP435" i="47"/>
  <c r="BO435" i="47"/>
  <c r="BN435" i="47"/>
  <c r="BM435" i="47"/>
  <c r="BL435" i="47"/>
  <c r="BK435" i="47"/>
  <c r="BJ435" i="47"/>
  <c r="BI435" i="47"/>
  <c r="BH435" i="47"/>
  <c r="BG435" i="47"/>
  <c r="BF435" i="47"/>
  <c r="BE435" i="47"/>
  <c r="BD435" i="47"/>
  <c r="BC435" i="47"/>
  <c r="BB435" i="47"/>
  <c r="BA435" i="47"/>
  <c r="AZ435" i="47"/>
  <c r="AY435" i="47"/>
  <c r="AX435" i="47"/>
  <c r="AW435" i="47"/>
  <c r="AV435" i="47"/>
  <c r="AU435" i="47"/>
  <c r="AT435" i="47"/>
  <c r="AS435" i="47"/>
  <c r="AR435" i="47"/>
  <c r="AQ435" i="47"/>
  <c r="AP435" i="47"/>
  <c r="AO435" i="47"/>
  <c r="AN435" i="47"/>
  <c r="AE435" i="47"/>
  <c r="BP434" i="47"/>
  <c r="BO434" i="47"/>
  <c r="BN434" i="47"/>
  <c r="BM434" i="47"/>
  <c r="BL434" i="47"/>
  <c r="BK434" i="47"/>
  <c r="BJ434" i="47"/>
  <c r="BI434" i="47"/>
  <c r="BH434" i="47"/>
  <c r="BG434" i="47"/>
  <c r="BF434" i="47"/>
  <c r="BE434" i="47"/>
  <c r="BD434" i="47"/>
  <c r="BC434" i="47"/>
  <c r="BB434" i="47"/>
  <c r="BA434" i="47"/>
  <c r="AZ434" i="47"/>
  <c r="AY434" i="47"/>
  <c r="AX434" i="47"/>
  <c r="AW434" i="47"/>
  <c r="AV434" i="47"/>
  <c r="AU434" i="47"/>
  <c r="AT434" i="47"/>
  <c r="AS434" i="47"/>
  <c r="AR434" i="47"/>
  <c r="AQ434" i="47"/>
  <c r="AP434" i="47"/>
  <c r="AO434" i="47"/>
  <c r="AN434" i="47"/>
  <c r="AE434" i="47"/>
  <c r="L434" i="47"/>
  <c r="BP417" i="47"/>
  <c r="BO417" i="47"/>
  <c r="BN417" i="47"/>
  <c r="BM417" i="47"/>
  <c r="BL417" i="47"/>
  <c r="BK417" i="47"/>
  <c r="BJ417" i="47"/>
  <c r="BI417" i="47"/>
  <c r="BH417" i="47"/>
  <c r="BG417" i="47"/>
  <c r="BF417" i="47"/>
  <c r="BE417" i="47"/>
  <c r="BD417" i="47"/>
  <c r="BC417" i="47"/>
  <c r="BB417" i="47"/>
  <c r="BA417" i="47"/>
  <c r="AZ417" i="47"/>
  <c r="AY417" i="47"/>
  <c r="AX417" i="47"/>
  <c r="AW417" i="47"/>
  <c r="AV417" i="47"/>
  <c r="AU417" i="47"/>
  <c r="AT417" i="47"/>
  <c r="AS417" i="47"/>
  <c r="AR417" i="47"/>
  <c r="AQ417" i="47"/>
  <c r="AP417" i="47"/>
  <c r="AO417" i="47"/>
  <c r="AN417" i="47"/>
  <c r="AE417" i="47"/>
  <c r="BP408" i="47"/>
  <c r="BO408" i="47"/>
  <c r="BN408" i="47"/>
  <c r="BM408" i="47"/>
  <c r="BL408" i="47"/>
  <c r="BK408" i="47"/>
  <c r="BJ408" i="47"/>
  <c r="BI408" i="47"/>
  <c r="BH408" i="47"/>
  <c r="BG408" i="47"/>
  <c r="BF408" i="47"/>
  <c r="BE408" i="47"/>
  <c r="BD408" i="47"/>
  <c r="BC408" i="47"/>
  <c r="BB408" i="47"/>
  <c r="BA408" i="47"/>
  <c r="AZ408" i="47"/>
  <c r="AY408" i="47"/>
  <c r="AX408" i="47"/>
  <c r="AW408" i="47"/>
  <c r="AV408" i="47"/>
  <c r="AU408" i="47"/>
  <c r="AT408" i="47"/>
  <c r="AS408" i="47"/>
  <c r="AR408" i="47"/>
  <c r="AQ408" i="47"/>
  <c r="AP408" i="47"/>
  <c r="AO408" i="47"/>
  <c r="AN408" i="47"/>
  <c r="AE408" i="47"/>
  <c r="BP383" i="47"/>
  <c r="BO383" i="47"/>
  <c r="BN383" i="47"/>
  <c r="BM383" i="47"/>
  <c r="BL383" i="47"/>
  <c r="BK383" i="47"/>
  <c r="BJ383" i="47"/>
  <c r="BI383" i="47"/>
  <c r="BH383" i="47"/>
  <c r="BG383" i="47"/>
  <c r="BF383" i="47"/>
  <c r="BE383" i="47"/>
  <c r="BD383" i="47"/>
  <c r="BC383" i="47"/>
  <c r="BB383" i="47"/>
  <c r="BA383" i="47"/>
  <c r="AZ383" i="47"/>
  <c r="AY383" i="47"/>
  <c r="AX383" i="47"/>
  <c r="AW383" i="47"/>
  <c r="AV383" i="47"/>
  <c r="AU383" i="47"/>
  <c r="AT383" i="47"/>
  <c r="AS383" i="47"/>
  <c r="AR383" i="47"/>
  <c r="AQ383" i="47"/>
  <c r="AP383" i="47"/>
  <c r="AO383" i="47"/>
  <c r="AN383" i="47"/>
  <c r="AE383" i="47"/>
  <c r="BP364" i="47"/>
  <c r="BO364" i="47"/>
  <c r="BN364" i="47"/>
  <c r="BM364" i="47"/>
  <c r="BL364" i="47"/>
  <c r="BK364" i="47"/>
  <c r="BJ364" i="47"/>
  <c r="BI364" i="47"/>
  <c r="BH364" i="47"/>
  <c r="BG364" i="47"/>
  <c r="BF364" i="47"/>
  <c r="BE364" i="47"/>
  <c r="BD364" i="47"/>
  <c r="BC364" i="47"/>
  <c r="BB364" i="47"/>
  <c r="BA364" i="47"/>
  <c r="AZ364" i="47"/>
  <c r="AY364" i="47"/>
  <c r="AX364" i="47"/>
  <c r="AW364" i="47"/>
  <c r="AV364" i="47"/>
  <c r="AU364" i="47"/>
  <c r="AT364" i="47"/>
  <c r="AS364" i="47"/>
  <c r="AR364" i="47"/>
  <c r="AQ364" i="47"/>
  <c r="AP364" i="47"/>
  <c r="AO364" i="47"/>
  <c r="AN364" i="47"/>
  <c r="AE364" i="47"/>
  <c r="BP345" i="47"/>
  <c r="BO345" i="47"/>
  <c r="BN345" i="47"/>
  <c r="BM345" i="47"/>
  <c r="BL345" i="47"/>
  <c r="BK345" i="47"/>
  <c r="BJ345" i="47"/>
  <c r="BI345" i="47"/>
  <c r="BH345" i="47"/>
  <c r="BG345" i="47"/>
  <c r="BF345" i="47"/>
  <c r="BE345" i="47"/>
  <c r="BD345" i="47"/>
  <c r="BC345" i="47"/>
  <c r="BB345" i="47"/>
  <c r="BA345" i="47"/>
  <c r="AZ345" i="47"/>
  <c r="AY345" i="47"/>
  <c r="AX345" i="47"/>
  <c r="AW345" i="47"/>
  <c r="AV345" i="47"/>
  <c r="AU345" i="47"/>
  <c r="AT345" i="47"/>
  <c r="AS345" i="47"/>
  <c r="AR345" i="47"/>
  <c r="AQ345" i="47"/>
  <c r="AP345" i="47"/>
  <c r="AO345" i="47"/>
  <c r="AN345" i="47"/>
  <c r="AE345" i="47"/>
  <c r="BP344" i="47"/>
  <c r="BO344" i="47"/>
  <c r="BN344" i="47"/>
  <c r="BM344" i="47"/>
  <c r="BL344" i="47"/>
  <c r="BK344" i="47"/>
  <c r="BJ344" i="47"/>
  <c r="BI344" i="47"/>
  <c r="BH344" i="47"/>
  <c r="BG344" i="47"/>
  <c r="BF344" i="47"/>
  <c r="BE344" i="47"/>
  <c r="BD344" i="47"/>
  <c r="BC344" i="47"/>
  <c r="BB344" i="47"/>
  <c r="BA344" i="47"/>
  <c r="AZ344" i="47"/>
  <c r="AY344" i="47"/>
  <c r="AX344" i="47"/>
  <c r="AW344" i="47"/>
  <c r="AV344" i="47"/>
  <c r="AU344" i="47"/>
  <c r="AT344" i="47"/>
  <c r="AS344" i="47"/>
  <c r="AR344" i="47"/>
  <c r="AQ344" i="47"/>
  <c r="AP344" i="47"/>
  <c r="AO344" i="47"/>
  <c r="AN344" i="47"/>
  <c r="AE344" i="47"/>
  <c r="BP343" i="47"/>
  <c r="BO343" i="47"/>
  <c r="BN343" i="47"/>
  <c r="BM343" i="47"/>
  <c r="BL343" i="47"/>
  <c r="BK343" i="47"/>
  <c r="BJ343" i="47"/>
  <c r="BI343" i="47"/>
  <c r="BH343" i="47"/>
  <c r="BG343" i="47"/>
  <c r="BF343" i="47"/>
  <c r="BE343" i="47"/>
  <c r="BD343" i="47"/>
  <c r="BC343" i="47"/>
  <c r="BB343" i="47"/>
  <c r="BA343" i="47"/>
  <c r="AZ343" i="47"/>
  <c r="AY343" i="47"/>
  <c r="AX343" i="47"/>
  <c r="AW343" i="47"/>
  <c r="AV343" i="47"/>
  <c r="AU343" i="47"/>
  <c r="AT343" i="47"/>
  <c r="AS343" i="47"/>
  <c r="AR343" i="47"/>
  <c r="AQ343" i="47"/>
  <c r="AP343" i="47"/>
  <c r="AO343" i="47"/>
  <c r="AN343" i="47"/>
  <c r="AE343" i="47"/>
  <c r="AE336" i="47"/>
  <c r="AE335" i="47"/>
  <c r="AE334" i="47"/>
  <c r="AE333" i="47"/>
  <c r="AE327" i="47"/>
  <c r="AE326" i="47"/>
  <c r="AE325" i="47"/>
  <c r="AE324" i="47"/>
  <c r="AE320" i="47"/>
  <c r="AE315" i="47"/>
  <c r="M315" i="47"/>
  <c r="AE309" i="47"/>
  <c r="AE308" i="47"/>
  <c r="BP307" i="47"/>
  <c r="BO307" i="47"/>
  <c r="BN307" i="47"/>
  <c r="BM307" i="47"/>
  <c r="BL307" i="47"/>
  <c r="BK307" i="47"/>
  <c r="BJ307" i="47"/>
  <c r="BI307" i="47"/>
  <c r="BH307" i="47"/>
  <c r="BG307" i="47"/>
  <c r="BF307" i="47"/>
  <c r="BE307" i="47"/>
  <c r="BD307" i="47"/>
  <c r="BC307" i="47"/>
  <c r="BB307" i="47"/>
  <c r="BA307" i="47"/>
  <c r="AZ307" i="47"/>
  <c r="AY307" i="47"/>
  <c r="AX307" i="47"/>
  <c r="AW307" i="47"/>
  <c r="AV307" i="47"/>
  <c r="AU307" i="47"/>
  <c r="AT307" i="47"/>
  <c r="AS307" i="47"/>
  <c r="AR307" i="47"/>
  <c r="AQ307" i="47"/>
  <c r="AP307" i="47"/>
  <c r="AO307" i="47"/>
  <c r="AN307" i="47"/>
  <c r="AE307" i="47"/>
  <c r="BP306" i="47"/>
  <c r="BO306" i="47"/>
  <c r="BN306" i="47"/>
  <c r="BM306" i="47"/>
  <c r="BL306" i="47"/>
  <c r="BK306" i="47"/>
  <c r="BJ306" i="47"/>
  <c r="BI306" i="47"/>
  <c r="BH306" i="47"/>
  <c r="BG306" i="47"/>
  <c r="BF306" i="47"/>
  <c r="BE306" i="47"/>
  <c r="BD306" i="47"/>
  <c r="BC306" i="47"/>
  <c r="BB306" i="47"/>
  <c r="BA306" i="47"/>
  <c r="AZ306" i="47"/>
  <c r="AY306" i="47"/>
  <c r="AX306" i="47"/>
  <c r="AW306" i="47"/>
  <c r="AV306" i="47"/>
  <c r="AU306" i="47"/>
  <c r="AT306" i="47"/>
  <c r="AS306" i="47"/>
  <c r="AR306" i="47"/>
  <c r="AQ306" i="47"/>
  <c r="AP306" i="47"/>
  <c r="AO306" i="47"/>
  <c r="AN306" i="47"/>
  <c r="BP305" i="47"/>
  <c r="BO305" i="47"/>
  <c r="BN305" i="47"/>
  <c r="BM305" i="47"/>
  <c r="BL305" i="47"/>
  <c r="BK305" i="47"/>
  <c r="BJ305" i="47"/>
  <c r="BI305" i="47"/>
  <c r="BH305" i="47"/>
  <c r="BG305" i="47"/>
  <c r="BF305" i="47"/>
  <c r="BE305" i="47"/>
  <c r="BD305" i="47"/>
  <c r="BC305" i="47"/>
  <c r="BB305" i="47"/>
  <c r="BA305" i="47"/>
  <c r="AZ305" i="47"/>
  <c r="AY305" i="47"/>
  <c r="AX305" i="47"/>
  <c r="AW305" i="47"/>
  <c r="AV305" i="47"/>
  <c r="AU305" i="47"/>
  <c r="AT305" i="47"/>
  <c r="AS305" i="47"/>
  <c r="AR305" i="47"/>
  <c r="AQ305" i="47"/>
  <c r="AP305" i="47"/>
  <c r="AO305" i="47"/>
  <c r="AN305" i="47"/>
  <c r="AE305" i="47"/>
  <c r="BP304" i="47"/>
  <c r="BO304" i="47"/>
  <c r="BN304" i="47"/>
  <c r="BM304" i="47"/>
  <c r="BL304" i="47"/>
  <c r="BK304" i="47"/>
  <c r="BJ304" i="47"/>
  <c r="BI304" i="47"/>
  <c r="BH304" i="47"/>
  <c r="BG304" i="47"/>
  <c r="BF304" i="47"/>
  <c r="BE304" i="47"/>
  <c r="BD304" i="47"/>
  <c r="BC304" i="47"/>
  <c r="BB304" i="47"/>
  <c r="BA304" i="47"/>
  <c r="AZ304" i="47"/>
  <c r="AY304" i="47"/>
  <c r="AX304" i="47"/>
  <c r="AW304" i="47"/>
  <c r="AV304" i="47"/>
  <c r="AU304" i="47"/>
  <c r="AT304" i="47"/>
  <c r="AS304" i="47"/>
  <c r="AR304" i="47"/>
  <c r="AQ304" i="47"/>
  <c r="AP304" i="47"/>
  <c r="AO304" i="47"/>
  <c r="AN304" i="47"/>
  <c r="AE304" i="47"/>
  <c r="L304" i="47"/>
  <c r="BP303" i="47"/>
  <c r="BO303" i="47"/>
  <c r="BN303" i="47"/>
  <c r="BM303" i="47"/>
  <c r="BL303" i="47"/>
  <c r="BK303" i="47"/>
  <c r="BJ303" i="47"/>
  <c r="BI303" i="47"/>
  <c r="BH303" i="47"/>
  <c r="BG303" i="47"/>
  <c r="BF303" i="47"/>
  <c r="BE303" i="47"/>
  <c r="BD303" i="47"/>
  <c r="BC303" i="47"/>
  <c r="BB303" i="47"/>
  <c r="BA303" i="47"/>
  <c r="AZ303" i="47"/>
  <c r="AY303" i="47"/>
  <c r="AX303" i="47"/>
  <c r="AW303" i="47"/>
  <c r="AV303" i="47"/>
  <c r="AU303" i="47"/>
  <c r="AT303" i="47"/>
  <c r="AS303" i="47"/>
  <c r="AR303" i="47"/>
  <c r="AQ303" i="47"/>
  <c r="AP303" i="47"/>
  <c r="AO303" i="47"/>
  <c r="AN303" i="47"/>
  <c r="AE303" i="47"/>
  <c r="BP302" i="47"/>
  <c r="BO302" i="47"/>
  <c r="BN302" i="47"/>
  <c r="BM302" i="47"/>
  <c r="BL302" i="47"/>
  <c r="BK302" i="47"/>
  <c r="BJ302" i="47"/>
  <c r="BI302" i="47"/>
  <c r="BH302" i="47"/>
  <c r="BG302" i="47"/>
  <c r="BF302" i="47"/>
  <c r="BE302" i="47"/>
  <c r="BD302" i="47"/>
  <c r="BC302" i="47"/>
  <c r="BB302" i="47"/>
  <c r="BA302" i="47"/>
  <c r="AZ302" i="47"/>
  <c r="AY302" i="47"/>
  <c r="AX302" i="47"/>
  <c r="AW302" i="47"/>
  <c r="AV302" i="47"/>
  <c r="AU302" i="47"/>
  <c r="AT302" i="47"/>
  <c r="AS302" i="47"/>
  <c r="AR302" i="47"/>
  <c r="AQ302" i="47"/>
  <c r="AP302" i="47"/>
  <c r="AO302" i="47"/>
  <c r="AN302" i="47"/>
  <c r="AE302" i="47"/>
  <c r="M302" i="47"/>
  <c r="BP301" i="47"/>
  <c r="BO301" i="47"/>
  <c r="BN301" i="47"/>
  <c r="BM301" i="47"/>
  <c r="BL301" i="47"/>
  <c r="BK301" i="47"/>
  <c r="BJ301" i="47"/>
  <c r="BI301" i="47"/>
  <c r="BH301" i="47"/>
  <c r="BG301" i="47"/>
  <c r="BF301" i="47"/>
  <c r="BE301" i="47"/>
  <c r="BD301" i="47"/>
  <c r="BC301" i="47"/>
  <c r="BB301" i="47"/>
  <c r="BA301" i="47"/>
  <c r="AZ301" i="47"/>
  <c r="AY301" i="47"/>
  <c r="AX301" i="47"/>
  <c r="AW301" i="47"/>
  <c r="AV301" i="47"/>
  <c r="AU301" i="47"/>
  <c r="AT301" i="47"/>
  <c r="AS301" i="47"/>
  <c r="AR301" i="47"/>
  <c r="AQ301" i="47"/>
  <c r="AP301" i="47"/>
  <c r="AO301" i="47"/>
  <c r="AN301" i="47"/>
  <c r="AE301" i="47"/>
  <c r="BP300" i="47"/>
  <c r="BO300" i="47"/>
  <c r="BN300" i="47"/>
  <c r="BM300" i="47"/>
  <c r="BL300" i="47"/>
  <c r="BK300" i="47"/>
  <c r="BJ300" i="47"/>
  <c r="BI300" i="47"/>
  <c r="BH300" i="47"/>
  <c r="BG300" i="47"/>
  <c r="BF300" i="47"/>
  <c r="BE300" i="47"/>
  <c r="BD300" i="47"/>
  <c r="BC300" i="47"/>
  <c r="BB300" i="47"/>
  <c r="BA300" i="47"/>
  <c r="AZ300" i="47"/>
  <c r="AY300" i="47"/>
  <c r="AX300" i="47"/>
  <c r="AW300" i="47"/>
  <c r="AV300" i="47"/>
  <c r="AU300" i="47"/>
  <c r="AT300" i="47"/>
  <c r="AS300" i="47"/>
  <c r="AR300" i="47"/>
  <c r="AQ300" i="47"/>
  <c r="AP300" i="47"/>
  <c r="AO300" i="47"/>
  <c r="AN300" i="47"/>
  <c r="AE300" i="47"/>
  <c r="BP299" i="47"/>
  <c r="BO299" i="47"/>
  <c r="BN299" i="47"/>
  <c r="BM299" i="47"/>
  <c r="BL299" i="47"/>
  <c r="BK299" i="47"/>
  <c r="BJ299" i="47"/>
  <c r="BI299" i="47"/>
  <c r="BH299" i="47"/>
  <c r="BG299" i="47"/>
  <c r="BF299" i="47"/>
  <c r="BE299" i="47"/>
  <c r="BD299" i="47"/>
  <c r="BC299" i="47"/>
  <c r="BB299" i="47"/>
  <c r="BA299" i="47"/>
  <c r="AZ299" i="47"/>
  <c r="AY299" i="47"/>
  <c r="AX299" i="47"/>
  <c r="AW299" i="47"/>
  <c r="AV299" i="47"/>
  <c r="AU299" i="47"/>
  <c r="AT299" i="47"/>
  <c r="AS299" i="47"/>
  <c r="AR299" i="47"/>
  <c r="AQ299" i="47"/>
  <c r="AP299" i="47"/>
  <c r="AO299" i="47"/>
  <c r="AN299" i="47"/>
  <c r="AE299" i="47"/>
  <c r="BP298" i="47"/>
  <c r="BO298" i="47"/>
  <c r="BN298" i="47"/>
  <c r="BM298" i="47"/>
  <c r="BL298" i="47"/>
  <c r="BK298" i="47"/>
  <c r="BJ298" i="47"/>
  <c r="BI298" i="47"/>
  <c r="BH298" i="47"/>
  <c r="BG298" i="47"/>
  <c r="BF298" i="47"/>
  <c r="BE298" i="47"/>
  <c r="BD298" i="47"/>
  <c r="BC298" i="47"/>
  <c r="BB298" i="47"/>
  <c r="BA298" i="47"/>
  <c r="AZ298" i="47"/>
  <c r="AY298" i="47"/>
  <c r="AX298" i="47"/>
  <c r="AW298" i="47"/>
  <c r="AV298" i="47"/>
  <c r="AU298" i="47"/>
  <c r="AT298" i="47"/>
  <c r="AS298" i="47"/>
  <c r="AR298" i="47"/>
  <c r="AQ298" i="47"/>
  <c r="AP298" i="47"/>
  <c r="AO298" i="47"/>
  <c r="AN298" i="47"/>
  <c r="AE298" i="47"/>
  <c r="BP297" i="47"/>
  <c r="BO297" i="47"/>
  <c r="BN297" i="47"/>
  <c r="BM297" i="47"/>
  <c r="BL297" i="47"/>
  <c r="BK297" i="47"/>
  <c r="BJ297" i="47"/>
  <c r="BI297" i="47"/>
  <c r="BH297" i="47"/>
  <c r="BG297" i="47"/>
  <c r="BF297" i="47"/>
  <c r="BE297" i="47"/>
  <c r="BD297" i="47"/>
  <c r="BC297" i="47"/>
  <c r="BB297" i="47"/>
  <c r="BA297" i="47"/>
  <c r="AZ297" i="47"/>
  <c r="AY297" i="47"/>
  <c r="AX297" i="47"/>
  <c r="AW297" i="47"/>
  <c r="AV297" i="47"/>
  <c r="AU297" i="47"/>
  <c r="AT297" i="47"/>
  <c r="AS297" i="47"/>
  <c r="AR297" i="47"/>
  <c r="AQ297" i="47"/>
  <c r="AP297" i="47"/>
  <c r="AO297" i="47"/>
  <c r="AN297" i="47"/>
  <c r="AE297" i="47"/>
  <c r="AE296" i="47"/>
  <c r="AE295" i="47"/>
  <c r="AE294" i="47"/>
  <c r="AE293" i="47"/>
  <c r="AE292" i="47"/>
  <c r="AE291" i="47"/>
  <c r="AE290" i="47"/>
  <c r="AE289" i="47"/>
  <c r="AE288" i="47"/>
  <c r="AE287" i="47"/>
  <c r="AE286" i="47"/>
  <c r="AE285" i="47"/>
  <c r="AE284" i="47"/>
  <c r="AE283" i="47"/>
  <c r="AE282" i="47"/>
  <c r="AE281" i="47"/>
  <c r="AE280" i="47"/>
  <c r="AE279" i="47"/>
  <c r="AE278" i="47"/>
  <c r="AE277" i="47"/>
  <c r="AE276" i="47"/>
  <c r="AE275" i="47"/>
  <c r="AE274" i="47"/>
  <c r="AE273" i="47"/>
  <c r="AE272" i="47"/>
  <c r="AE271" i="47"/>
  <c r="AE270" i="47"/>
  <c r="AE269" i="47"/>
  <c r="AE268" i="47"/>
  <c r="AE267" i="47"/>
  <c r="AE266" i="47"/>
  <c r="AE265" i="47"/>
  <c r="AE264" i="47"/>
  <c r="AE263" i="47"/>
  <c r="AE261" i="47"/>
  <c r="AE260" i="47"/>
  <c r="L260" i="47"/>
  <c r="AE259" i="47"/>
  <c r="M259" i="47"/>
  <c r="AE258" i="47"/>
  <c r="AE257" i="47"/>
  <c r="AE256" i="47"/>
  <c r="AE255" i="47"/>
  <c r="AE254" i="47"/>
  <c r="AE253" i="47"/>
  <c r="BP249" i="47"/>
  <c r="BO249" i="47"/>
  <c r="BN249" i="47"/>
  <c r="BM249" i="47"/>
  <c r="BL249" i="47"/>
  <c r="BK249" i="47"/>
  <c r="BJ249" i="47"/>
  <c r="BI249" i="47"/>
  <c r="BH249" i="47"/>
  <c r="BG249" i="47"/>
  <c r="BF249" i="47"/>
  <c r="BE249" i="47"/>
  <c r="BD249" i="47"/>
  <c r="BC249" i="47"/>
  <c r="BB249" i="47"/>
  <c r="BA249" i="47"/>
  <c r="AZ249" i="47"/>
  <c r="AY249" i="47"/>
  <c r="AX249" i="47"/>
  <c r="AW249" i="47"/>
  <c r="AV249" i="47"/>
  <c r="AU249" i="47"/>
  <c r="AT249" i="47"/>
  <c r="AS249" i="47"/>
  <c r="AR249" i="47"/>
  <c r="AQ249" i="47"/>
  <c r="AP249" i="47"/>
  <c r="AO249" i="47"/>
  <c r="AN249" i="47"/>
  <c r="AE249" i="47"/>
  <c r="BP243" i="47"/>
  <c r="BO243" i="47"/>
  <c r="BN243" i="47"/>
  <c r="BM243" i="47"/>
  <c r="BL243" i="47"/>
  <c r="BK243" i="47"/>
  <c r="BJ243" i="47"/>
  <c r="BI243" i="47"/>
  <c r="BH243" i="47"/>
  <c r="BG243" i="47"/>
  <c r="BF243" i="47"/>
  <c r="BE243" i="47"/>
  <c r="BD243" i="47"/>
  <c r="BC243" i="47"/>
  <c r="BB243" i="47"/>
  <c r="BA243" i="47"/>
  <c r="AZ243" i="47"/>
  <c r="AY243" i="47"/>
  <c r="AX243" i="47"/>
  <c r="AW243" i="47"/>
  <c r="AV243" i="47"/>
  <c r="AU243" i="47"/>
  <c r="AT243" i="47"/>
  <c r="AS243" i="47"/>
  <c r="AR243" i="47"/>
  <c r="AQ243" i="47"/>
  <c r="AP243" i="47"/>
  <c r="AO243" i="47"/>
  <c r="AN243" i="47"/>
  <c r="AE243" i="47"/>
  <c r="BP242" i="47"/>
  <c r="BO242" i="47"/>
  <c r="BN242" i="47"/>
  <c r="BM242" i="47"/>
  <c r="BL242" i="47"/>
  <c r="BK242" i="47"/>
  <c r="BJ242" i="47"/>
  <c r="BI242" i="47"/>
  <c r="BH242" i="47"/>
  <c r="BG242" i="47"/>
  <c r="BF242" i="47"/>
  <c r="BE242" i="47"/>
  <c r="BD242" i="47"/>
  <c r="BC242" i="47"/>
  <c r="BB242" i="47"/>
  <c r="BA242" i="47"/>
  <c r="AZ242" i="47"/>
  <c r="AY242" i="47"/>
  <c r="AX242" i="47"/>
  <c r="AW242" i="47"/>
  <c r="AV242" i="47"/>
  <c r="AU242" i="47"/>
  <c r="AT242" i="47"/>
  <c r="AS242" i="47"/>
  <c r="AR242" i="47"/>
  <c r="AQ242" i="47"/>
  <c r="AP242" i="47"/>
  <c r="AO242" i="47"/>
  <c r="AN242" i="47"/>
  <c r="AE242" i="47"/>
  <c r="M242" i="47"/>
  <c r="BP241" i="47"/>
  <c r="BO241" i="47"/>
  <c r="BN241" i="47"/>
  <c r="BM241" i="47"/>
  <c r="BL241" i="47"/>
  <c r="BK241" i="47"/>
  <c r="BJ241" i="47"/>
  <c r="BI241" i="47"/>
  <c r="BH241" i="47"/>
  <c r="BG241" i="47"/>
  <c r="BF241" i="47"/>
  <c r="BE241" i="47"/>
  <c r="BD241" i="47"/>
  <c r="BC241" i="47"/>
  <c r="BB241" i="47"/>
  <c r="BA241" i="47"/>
  <c r="AZ241" i="47"/>
  <c r="AY241" i="47"/>
  <c r="AX241" i="47"/>
  <c r="AW241" i="47"/>
  <c r="AV241" i="47"/>
  <c r="AU241" i="47"/>
  <c r="AT241" i="47"/>
  <c r="AS241" i="47"/>
  <c r="AR241" i="47"/>
  <c r="AQ241" i="47"/>
  <c r="AP241" i="47"/>
  <c r="AO241" i="47"/>
  <c r="AN241" i="47"/>
  <c r="AE241" i="47"/>
  <c r="BP240" i="47"/>
  <c r="BO240" i="47"/>
  <c r="BN240" i="47"/>
  <c r="BM240" i="47"/>
  <c r="BL240" i="47"/>
  <c r="BK240" i="47"/>
  <c r="BJ240" i="47"/>
  <c r="BI240" i="47"/>
  <c r="BH240" i="47"/>
  <c r="BG240" i="47"/>
  <c r="BF240" i="47"/>
  <c r="BE240" i="47"/>
  <c r="BD240" i="47"/>
  <c r="BC240" i="47"/>
  <c r="BB240" i="47"/>
  <c r="BA240" i="47"/>
  <c r="AZ240" i="47"/>
  <c r="AY240" i="47"/>
  <c r="AX240" i="47"/>
  <c r="AW240" i="47"/>
  <c r="AV240" i="47"/>
  <c r="AU240" i="47"/>
  <c r="AT240" i="47"/>
  <c r="AS240" i="47"/>
  <c r="AR240" i="47"/>
  <c r="AQ240" i="47"/>
  <c r="AP240" i="47"/>
  <c r="AO240" i="47"/>
  <c r="AN240" i="47"/>
  <c r="AE240" i="47"/>
  <c r="BP239" i="47"/>
  <c r="BO239" i="47"/>
  <c r="BN239" i="47"/>
  <c r="BM239" i="47"/>
  <c r="BL239" i="47"/>
  <c r="BK239" i="47"/>
  <c r="BJ239" i="47"/>
  <c r="BI239" i="47"/>
  <c r="BH239" i="47"/>
  <c r="BG239" i="47"/>
  <c r="BF239" i="47"/>
  <c r="BE239" i="47"/>
  <c r="BD239" i="47"/>
  <c r="BC239" i="47"/>
  <c r="BB239" i="47"/>
  <c r="BA239" i="47"/>
  <c r="AZ239" i="47"/>
  <c r="AY239" i="47"/>
  <c r="AX239" i="47"/>
  <c r="AW239" i="47"/>
  <c r="AV239" i="47"/>
  <c r="AU239" i="47"/>
  <c r="AT239" i="47"/>
  <c r="AS239" i="47"/>
  <c r="AR239" i="47"/>
  <c r="AQ239" i="47"/>
  <c r="AP239" i="47"/>
  <c r="AO239" i="47"/>
  <c r="AN239" i="47"/>
  <c r="AE239" i="47"/>
  <c r="BP238" i="47"/>
  <c r="BO238" i="47"/>
  <c r="BN238" i="47"/>
  <c r="BM238" i="47"/>
  <c r="BL238" i="47"/>
  <c r="BK238" i="47"/>
  <c r="BJ238" i="47"/>
  <c r="BI238" i="47"/>
  <c r="BH238" i="47"/>
  <c r="BG238" i="47"/>
  <c r="BF238" i="47"/>
  <c r="BE238" i="47"/>
  <c r="BD238" i="47"/>
  <c r="BC238" i="47"/>
  <c r="BB238" i="47"/>
  <c r="BA238" i="47"/>
  <c r="AZ238" i="47"/>
  <c r="AY238" i="47"/>
  <c r="AX238" i="47"/>
  <c r="AW238" i="47"/>
  <c r="AV238" i="47"/>
  <c r="AU238" i="47"/>
  <c r="AT238" i="47"/>
  <c r="AS238" i="47"/>
  <c r="AR238" i="47"/>
  <c r="AQ238" i="47"/>
  <c r="AP238" i="47"/>
  <c r="AO238" i="47"/>
  <c r="AN238" i="47"/>
  <c r="AE238" i="47"/>
  <c r="BP237" i="47"/>
  <c r="BO237" i="47"/>
  <c r="BN237" i="47"/>
  <c r="BM237" i="47"/>
  <c r="BL237" i="47"/>
  <c r="BK237" i="47"/>
  <c r="BJ237" i="47"/>
  <c r="BI237" i="47"/>
  <c r="BH237" i="47"/>
  <c r="BG237" i="47"/>
  <c r="BF237" i="47"/>
  <c r="BE237" i="47"/>
  <c r="BD237" i="47"/>
  <c r="BC237" i="47"/>
  <c r="BB237" i="47"/>
  <c r="BA237" i="47"/>
  <c r="AZ237" i="47"/>
  <c r="AY237" i="47"/>
  <c r="AX237" i="47"/>
  <c r="AW237" i="47"/>
  <c r="AV237" i="47"/>
  <c r="AU237" i="47"/>
  <c r="AT237" i="47"/>
  <c r="AS237" i="47"/>
  <c r="AR237" i="47"/>
  <c r="AQ237" i="47"/>
  <c r="AP237" i="47"/>
  <c r="AO237" i="47"/>
  <c r="AN237" i="47"/>
  <c r="AE237" i="47"/>
  <c r="L237" i="47"/>
  <c r="BP236" i="47"/>
  <c r="BO236" i="47"/>
  <c r="BN236" i="47"/>
  <c r="BM236" i="47"/>
  <c r="BL236" i="47"/>
  <c r="BK236" i="47"/>
  <c r="BJ236" i="47"/>
  <c r="BI236" i="47"/>
  <c r="BH236" i="47"/>
  <c r="BG236" i="47"/>
  <c r="BF236" i="47"/>
  <c r="BE236" i="47"/>
  <c r="BD236" i="47"/>
  <c r="BC236" i="47"/>
  <c r="BB236" i="47"/>
  <c r="BA236" i="47"/>
  <c r="AZ236" i="47"/>
  <c r="AY236" i="47"/>
  <c r="AX236" i="47"/>
  <c r="AW236" i="47"/>
  <c r="AV236" i="47"/>
  <c r="AU236" i="47"/>
  <c r="AT236" i="47"/>
  <c r="AS236" i="47"/>
  <c r="AR236" i="47"/>
  <c r="AQ236" i="47"/>
  <c r="AP236" i="47"/>
  <c r="AO236" i="47"/>
  <c r="AN236" i="47"/>
  <c r="AE236" i="47"/>
  <c r="BP235" i="47"/>
  <c r="BO235" i="47"/>
  <c r="BN235" i="47"/>
  <c r="BM235" i="47"/>
  <c r="BL235" i="47"/>
  <c r="BK235" i="47"/>
  <c r="BJ235" i="47"/>
  <c r="BI235" i="47"/>
  <c r="BH235" i="47"/>
  <c r="BG235" i="47"/>
  <c r="BF235" i="47"/>
  <c r="BE235" i="47"/>
  <c r="BD235" i="47"/>
  <c r="BC235" i="47"/>
  <c r="BB235" i="47"/>
  <c r="BA235" i="47"/>
  <c r="AZ235" i="47"/>
  <c r="AY235" i="47"/>
  <c r="AX235" i="47"/>
  <c r="AW235" i="47"/>
  <c r="AV235" i="47"/>
  <c r="AU235" i="47"/>
  <c r="AT235" i="47"/>
  <c r="AS235" i="47"/>
  <c r="AR235" i="47"/>
  <c r="AQ235" i="47"/>
  <c r="AP235" i="47"/>
  <c r="AO235" i="47"/>
  <c r="AN235" i="47"/>
  <c r="AE235" i="47"/>
  <c r="BP234" i="47"/>
  <c r="BO234" i="47"/>
  <c r="BN234" i="47"/>
  <c r="BM234" i="47"/>
  <c r="BL234" i="47"/>
  <c r="BK234" i="47"/>
  <c r="BJ234" i="47"/>
  <c r="BI234" i="47"/>
  <c r="BH234" i="47"/>
  <c r="BG234" i="47"/>
  <c r="BF234" i="47"/>
  <c r="BE234" i="47"/>
  <c r="BD234" i="47"/>
  <c r="BC234" i="47"/>
  <c r="BB234" i="47"/>
  <c r="BA234" i="47"/>
  <c r="AZ234" i="47"/>
  <c r="AY234" i="47"/>
  <c r="AX234" i="47"/>
  <c r="AW234" i="47"/>
  <c r="AV234" i="47"/>
  <c r="AU234" i="47"/>
  <c r="AT234" i="47"/>
  <c r="AS234" i="47"/>
  <c r="AR234" i="47"/>
  <c r="AQ234" i="47"/>
  <c r="AP234" i="47"/>
  <c r="AO234" i="47"/>
  <c r="AN234" i="47"/>
  <c r="AE234" i="47"/>
  <c r="BP233" i="47"/>
  <c r="BO233" i="47"/>
  <c r="BN233" i="47"/>
  <c r="BM233" i="47"/>
  <c r="BL233" i="47"/>
  <c r="BK233" i="47"/>
  <c r="BJ233" i="47"/>
  <c r="BI233" i="47"/>
  <c r="BH233" i="47"/>
  <c r="BG233" i="47"/>
  <c r="BF233" i="47"/>
  <c r="BE233" i="47"/>
  <c r="BD233" i="47"/>
  <c r="BC233" i="47"/>
  <c r="BB233" i="47"/>
  <c r="BA233" i="47"/>
  <c r="AZ233" i="47"/>
  <c r="AY233" i="47"/>
  <c r="AX233" i="47"/>
  <c r="AW233" i="47"/>
  <c r="AV233" i="47"/>
  <c r="AU233" i="47"/>
  <c r="AT233" i="47"/>
  <c r="AS233" i="47"/>
  <c r="AR233" i="47"/>
  <c r="AQ233" i="47"/>
  <c r="AP233" i="47"/>
  <c r="AO233" i="47"/>
  <c r="AN233" i="47"/>
  <c r="AE233" i="47"/>
  <c r="BP232" i="47"/>
  <c r="BO232" i="47"/>
  <c r="BN232" i="47"/>
  <c r="BM232" i="47"/>
  <c r="BL232" i="47"/>
  <c r="BK232" i="47"/>
  <c r="BJ232" i="47"/>
  <c r="BI232" i="47"/>
  <c r="BH232" i="47"/>
  <c r="BG232" i="47"/>
  <c r="BF232" i="47"/>
  <c r="BE232" i="47"/>
  <c r="BD232" i="47"/>
  <c r="BC232" i="47"/>
  <c r="BB232" i="47"/>
  <c r="BA232" i="47"/>
  <c r="AZ232" i="47"/>
  <c r="AY232" i="47"/>
  <c r="AX232" i="47"/>
  <c r="AW232" i="47"/>
  <c r="AV232" i="47"/>
  <c r="AU232" i="47"/>
  <c r="AT232" i="47"/>
  <c r="AS232" i="47"/>
  <c r="AR232" i="47"/>
  <c r="AQ232" i="47"/>
  <c r="AP232" i="47"/>
  <c r="AO232" i="47"/>
  <c r="AN232" i="47"/>
  <c r="AE232" i="47"/>
  <c r="BP231" i="47"/>
  <c r="BO231" i="47"/>
  <c r="BN231" i="47"/>
  <c r="BM231" i="47"/>
  <c r="BL231" i="47"/>
  <c r="BK231" i="47"/>
  <c r="BJ231" i="47"/>
  <c r="BI231" i="47"/>
  <c r="BH231" i="47"/>
  <c r="BG231" i="47"/>
  <c r="BF231" i="47"/>
  <c r="BE231" i="47"/>
  <c r="BD231" i="47"/>
  <c r="BC231" i="47"/>
  <c r="BB231" i="47"/>
  <c r="BA231" i="47"/>
  <c r="AZ231" i="47"/>
  <c r="AY231" i="47"/>
  <c r="AX231" i="47"/>
  <c r="AW231" i="47"/>
  <c r="AV231" i="47"/>
  <c r="AU231" i="47"/>
  <c r="AT231" i="47"/>
  <c r="AS231" i="47"/>
  <c r="AR231" i="47"/>
  <c r="AQ231" i="47"/>
  <c r="AP231" i="47"/>
  <c r="AO231" i="47"/>
  <c r="AN231" i="47"/>
  <c r="AE231" i="47"/>
  <c r="BP230" i="47"/>
  <c r="BO230" i="47"/>
  <c r="BN230" i="47"/>
  <c r="BM230" i="47"/>
  <c r="BL230" i="47"/>
  <c r="BK230" i="47"/>
  <c r="BJ230" i="47"/>
  <c r="BI230" i="47"/>
  <c r="BH230" i="47"/>
  <c r="BG230" i="47"/>
  <c r="BF230" i="47"/>
  <c r="BE230" i="47"/>
  <c r="BD230" i="47"/>
  <c r="BC230" i="47"/>
  <c r="BB230" i="47"/>
  <c r="BA230" i="47"/>
  <c r="AZ230" i="47"/>
  <c r="AY230" i="47"/>
  <c r="AX230" i="47"/>
  <c r="AW230" i="47"/>
  <c r="AV230" i="47"/>
  <c r="AU230" i="47"/>
  <c r="AT230" i="47"/>
  <c r="AS230" i="47"/>
  <c r="AR230" i="47"/>
  <c r="AQ230" i="47"/>
  <c r="AP230" i="47"/>
  <c r="AO230" i="47"/>
  <c r="AN230" i="47"/>
  <c r="AE230" i="47"/>
  <c r="BP229" i="47"/>
  <c r="BO229" i="47"/>
  <c r="BN229" i="47"/>
  <c r="BM229" i="47"/>
  <c r="BL229" i="47"/>
  <c r="BK229" i="47"/>
  <c r="BJ229" i="47"/>
  <c r="BI229" i="47"/>
  <c r="BH229" i="47"/>
  <c r="BG229" i="47"/>
  <c r="BF229" i="47"/>
  <c r="BE229" i="47"/>
  <c r="BD229" i="47"/>
  <c r="BC229" i="47"/>
  <c r="BB229" i="47"/>
  <c r="BA229" i="47"/>
  <c r="AZ229" i="47"/>
  <c r="AY229" i="47"/>
  <c r="AX229" i="47"/>
  <c r="AW229" i="47"/>
  <c r="AV229" i="47"/>
  <c r="AU229" i="47"/>
  <c r="AT229" i="47"/>
  <c r="AS229" i="47"/>
  <c r="AR229" i="47"/>
  <c r="AQ229" i="47"/>
  <c r="AP229" i="47"/>
  <c r="AO229" i="47"/>
  <c r="AN229" i="47"/>
  <c r="AE229" i="47"/>
  <c r="BP228" i="47"/>
  <c r="BO228" i="47"/>
  <c r="BN228" i="47"/>
  <c r="BM228" i="47"/>
  <c r="BL228" i="47"/>
  <c r="BK228" i="47"/>
  <c r="BJ228" i="47"/>
  <c r="BI228" i="47"/>
  <c r="BH228" i="47"/>
  <c r="BG228" i="47"/>
  <c r="BF228" i="47"/>
  <c r="BE228" i="47"/>
  <c r="BD228" i="47"/>
  <c r="BC228" i="47"/>
  <c r="BB228" i="47"/>
  <c r="BA228" i="47"/>
  <c r="AZ228" i="47"/>
  <c r="AY228" i="47"/>
  <c r="AX228" i="47"/>
  <c r="AW228" i="47"/>
  <c r="AV228" i="47"/>
  <c r="AU228" i="47"/>
  <c r="AT228" i="47"/>
  <c r="AS228" i="47"/>
  <c r="AR228" i="47"/>
  <c r="AQ228" i="47"/>
  <c r="AP228" i="47"/>
  <c r="AO228" i="47"/>
  <c r="AN228" i="47"/>
  <c r="AE228" i="47"/>
  <c r="BP227" i="47"/>
  <c r="BO227" i="47"/>
  <c r="BN227" i="47"/>
  <c r="BM227" i="47"/>
  <c r="BL227" i="47"/>
  <c r="BK227" i="47"/>
  <c r="BJ227" i="47"/>
  <c r="BI227" i="47"/>
  <c r="BH227" i="47"/>
  <c r="BG227" i="47"/>
  <c r="BF227" i="47"/>
  <c r="BE227" i="47"/>
  <c r="BD227" i="47"/>
  <c r="BC227" i="47"/>
  <c r="BB227" i="47"/>
  <c r="BA227" i="47"/>
  <c r="AZ227" i="47"/>
  <c r="AY227" i="47"/>
  <c r="AX227" i="47"/>
  <c r="AW227" i="47"/>
  <c r="AV227" i="47"/>
  <c r="AU227" i="47"/>
  <c r="AT227" i="47"/>
  <c r="AS227" i="47"/>
  <c r="AR227" i="47"/>
  <c r="AQ227" i="47"/>
  <c r="AP227" i="47"/>
  <c r="AO227" i="47"/>
  <c r="AN227" i="47"/>
  <c r="AE227" i="47"/>
  <c r="BP226" i="47"/>
  <c r="BO226" i="47"/>
  <c r="BN226" i="47"/>
  <c r="BM226" i="47"/>
  <c r="BL226" i="47"/>
  <c r="BK226" i="47"/>
  <c r="BJ226" i="47"/>
  <c r="BI226" i="47"/>
  <c r="BH226" i="47"/>
  <c r="BG226" i="47"/>
  <c r="BF226" i="47"/>
  <c r="BE226" i="47"/>
  <c r="BD226" i="47"/>
  <c r="BC226" i="47"/>
  <c r="BB226" i="47"/>
  <c r="BA226" i="47"/>
  <c r="AZ226" i="47"/>
  <c r="AY226" i="47"/>
  <c r="AX226" i="47"/>
  <c r="AW226" i="47"/>
  <c r="AV226" i="47"/>
  <c r="AU226" i="47"/>
  <c r="AT226" i="47"/>
  <c r="AS226" i="47"/>
  <c r="AR226" i="47"/>
  <c r="AQ226" i="47"/>
  <c r="AP226" i="47"/>
  <c r="AO226" i="47"/>
  <c r="AN226" i="47"/>
  <c r="AE226" i="47"/>
  <c r="BP225" i="47"/>
  <c r="BO225" i="47"/>
  <c r="BN225" i="47"/>
  <c r="BM225" i="47"/>
  <c r="BL225" i="47"/>
  <c r="BK225" i="47"/>
  <c r="BJ225" i="47"/>
  <c r="BI225" i="47"/>
  <c r="BH225" i="47"/>
  <c r="BG225" i="47"/>
  <c r="BF225" i="47"/>
  <c r="BE225" i="47"/>
  <c r="BD225" i="47"/>
  <c r="BC225" i="47"/>
  <c r="BB225" i="47"/>
  <c r="BA225" i="47"/>
  <c r="AZ225" i="47"/>
  <c r="AY225" i="47"/>
  <c r="AX225" i="47"/>
  <c r="AW225" i="47"/>
  <c r="AV225" i="47"/>
  <c r="AU225" i="47"/>
  <c r="AT225" i="47"/>
  <c r="AS225" i="47"/>
  <c r="AR225" i="47"/>
  <c r="AQ225" i="47"/>
  <c r="AP225" i="47"/>
  <c r="AO225" i="47"/>
  <c r="AN225" i="47"/>
  <c r="AE225" i="47"/>
  <c r="BP224" i="47"/>
  <c r="BO224" i="47"/>
  <c r="BN224" i="47"/>
  <c r="BM224" i="47"/>
  <c r="BL224" i="47"/>
  <c r="BK224" i="47"/>
  <c r="BJ224" i="47"/>
  <c r="BI224" i="47"/>
  <c r="BH224" i="47"/>
  <c r="BG224" i="47"/>
  <c r="BF224" i="47"/>
  <c r="BE224" i="47"/>
  <c r="BD224" i="47"/>
  <c r="BC224" i="47"/>
  <c r="BB224" i="47"/>
  <c r="BA224" i="47"/>
  <c r="AZ224" i="47"/>
  <c r="AY224" i="47"/>
  <c r="AX224" i="47"/>
  <c r="AW224" i="47"/>
  <c r="AV224" i="47"/>
  <c r="AU224" i="47"/>
  <c r="AT224" i="47"/>
  <c r="AS224" i="47"/>
  <c r="AR224" i="47"/>
  <c r="AQ224" i="47"/>
  <c r="AP224" i="47"/>
  <c r="AO224" i="47"/>
  <c r="AN224" i="47"/>
  <c r="AE224" i="47"/>
  <c r="BP223" i="47"/>
  <c r="BO223" i="47"/>
  <c r="BN223" i="47"/>
  <c r="BM223" i="47"/>
  <c r="BL223" i="47"/>
  <c r="BK223" i="47"/>
  <c r="BJ223" i="47"/>
  <c r="BI223" i="47"/>
  <c r="BH223" i="47"/>
  <c r="BG223" i="47"/>
  <c r="BF223" i="47"/>
  <c r="BE223" i="47"/>
  <c r="BD223" i="47"/>
  <c r="BC223" i="47"/>
  <c r="BB223" i="47"/>
  <c r="BA223" i="47"/>
  <c r="AZ223" i="47"/>
  <c r="AY223" i="47"/>
  <c r="AX223" i="47"/>
  <c r="AW223" i="47"/>
  <c r="AV223" i="47"/>
  <c r="AU223" i="47"/>
  <c r="AT223" i="47"/>
  <c r="AS223" i="47"/>
  <c r="AR223" i="47"/>
  <c r="AQ223" i="47"/>
  <c r="AP223" i="47"/>
  <c r="AO223" i="47"/>
  <c r="AN223" i="47"/>
  <c r="AE223" i="47"/>
  <c r="L223" i="47"/>
  <c r="AE222" i="47"/>
  <c r="AE221" i="47"/>
  <c r="BP220" i="47"/>
  <c r="BO220" i="47"/>
  <c r="BN220" i="47"/>
  <c r="BM220" i="47"/>
  <c r="BL220" i="47"/>
  <c r="BK220" i="47"/>
  <c r="BJ220" i="47"/>
  <c r="BI220" i="47"/>
  <c r="BH220" i="47"/>
  <c r="BG220" i="47"/>
  <c r="BF220" i="47"/>
  <c r="BE220" i="47"/>
  <c r="BD220" i="47"/>
  <c r="BC220" i="47"/>
  <c r="BB220" i="47"/>
  <c r="BA220" i="47"/>
  <c r="AZ220" i="47"/>
  <c r="AY220" i="47"/>
  <c r="AX220" i="47"/>
  <c r="AW220" i="47"/>
  <c r="AV220" i="47"/>
  <c r="AU220" i="47"/>
  <c r="AT220" i="47"/>
  <c r="AS220" i="47"/>
  <c r="AR220" i="47"/>
  <c r="AQ220" i="47"/>
  <c r="AP220" i="47"/>
  <c r="AO220" i="47"/>
  <c r="AN220" i="47"/>
  <c r="AE220" i="47"/>
  <c r="BP219" i="47"/>
  <c r="BO219" i="47"/>
  <c r="BN219" i="47"/>
  <c r="BM219" i="47"/>
  <c r="BL219" i="47"/>
  <c r="BK219" i="47"/>
  <c r="BJ219" i="47"/>
  <c r="BI219" i="47"/>
  <c r="BH219" i="47"/>
  <c r="BG219" i="47"/>
  <c r="BF219" i="47"/>
  <c r="BE219" i="47"/>
  <c r="BD219" i="47"/>
  <c r="BC219" i="47"/>
  <c r="BB219" i="47"/>
  <c r="BA219" i="47"/>
  <c r="AZ219" i="47"/>
  <c r="AY219" i="47"/>
  <c r="AX219" i="47"/>
  <c r="AW219" i="47"/>
  <c r="AV219" i="47"/>
  <c r="AU219" i="47"/>
  <c r="AT219" i="47"/>
  <c r="AS219" i="47"/>
  <c r="AR219" i="47"/>
  <c r="AQ219" i="47"/>
  <c r="AP219" i="47"/>
  <c r="AO219" i="47"/>
  <c r="AN219" i="47"/>
  <c r="AE219" i="47"/>
  <c r="AE218" i="47"/>
  <c r="AE217" i="47"/>
  <c r="M217" i="47"/>
  <c r="AE216" i="47"/>
  <c r="AE212" i="47"/>
  <c r="BP202" i="47"/>
  <c r="BO202" i="47"/>
  <c r="BN202" i="47"/>
  <c r="BM202" i="47"/>
  <c r="BL202" i="47"/>
  <c r="BK202" i="47"/>
  <c r="BJ202" i="47"/>
  <c r="BI202" i="47"/>
  <c r="BH202" i="47"/>
  <c r="BG202" i="47"/>
  <c r="BF202" i="47"/>
  <c r="BE202" i="47"/>
  <c r="BD202" i="47"/>
  <c r="BC202" i="47"/>
  <c r="BB202" i="47"/>
  <c r="BA202" i="47"/>
  <c r="AZ202" i="47"/>
  <c r="AY202" i="47"/>
  <c r="AX202" i="47"/>
  <c r="AW202" i="47"/>
  <c r="AV202" i="47"/>
  <c r="AU202" i="47"/>
  <c r="AT202" i="47"/>
  <c r="AS202" i="47"/>
  <c r="AR202" i="47"/>
  <c r="AQ202" i="47"/>
  <c r="AP202" i="47"/>
  <c r="AO202" i="47"/>
  <c r="AN202" i="47"/>
  <c r="AE202" i="47"/>
  <c r="BP201" i="47"/>
  <c r="BO201" i="47"/>
  <c r="BN201" i="47"/>
  <c r="BM201" i="47"/>
  <c r="BL201" i="47"/>
  <c r="BK201" i="47"/>
  <c r="BJ201" i="47"/>
  <c r="BI201" i="47"/>
  <c r="BH201" i="47"/>
  <c r="BG201" i="47"/>
  <c r="BF201" i="47"/>
  <c r="BE201" i="47"/>
  <c r="BD201" i="47"/>
  <c r="BC201" i="47"/>
  <c r="BB201" i="47"/>
  <c r="BA201" i="47"/>
  <c r="AZ201" i="47"/>
  <c r="AY201" i="47"/>
  <c r="AX201" i="47"/>
  <c r="AW201" i="47"/>
  <c r="AV201" i="47"/>
  <c r="AU201" i="47"/>
  <c r="AT201" i="47"/>
  <c r="AS201" i="47"/>
  <c r="AR201" i="47"/>
  <c r="AQ201" i="47"/>
  <c r="AP201" i="47"/>
  <c r="AO201" i="47"/>
  <c r="AN201" i="47"/>
  <c r="AE201" i="47"/>
  <c r="L201" i="47"/>
  <c r="BP200" i="47"/>
  <c r="BO200" i="47"/>
  <c r="BN200" i="47"/>
  <c r="BM200" i="47"/>
  <c r="BL200" i="47"/>
  <c r="BK200" i="47"/>
  <c r="BJ200" i="47"/>
  <c r="BI200" i="47"/>
  <c r="BH200" i="47"/>
  <c r="BG200" i="47"/>
  <c r="BF200" i="47"/>
  <c r="BE200" i="47"/>
  <c r="BD200" i="47"/>
  <c r="BC200" i="47"/>
  <c r="BB200" i="47"/>
  <c r="BA200" i="47"/>
  <c r="AZ200" i="47"/>
  <c r="AY200" i="47"/>
  <c r="AX200" i="47"/>
  <c r="AW200" i="47"/>
  <c r="AV200" i="47"/>
  <c r="AU200" i="47"/>
  <c r="AT200" i="47"/>
  <c r="AS200" i="47"/>
  <c r="AR200" i="47"/>
  <c r="AQ200" i="47"/>
  <c r="AP200" i="47"/>
  <c r="AO200" i="47"/>
  <c r="AN200" i="47"/>
  <c r="AE200" i="47"/>
  <c r="BP199" i="47"/>
  <c r="BO199" i="47"/>
  <c r="BN199" i="47"/>
  <c r="BM199" i="47"/>
  <c r="BL199" i="47"/>
  <c r="BK199" i="47"/>
  <c r="BJ199" i="47"/>
  <c r="BI199" i="47"/>
  <c r="BH199" i="47"/>
  <c r="BG199" i="47"/>
  <c r="BF199" i="47"/>
  <c r="BE199" i="47"/>
  <c r="BD199" i="47"/>
  <c r="BC199" i="47"/>
  <c r="BB199" i="47"/>
  <c r="BA199" i="47"/>
  <c r="AZ199" i="47"/>
  <c r="AY199" i="47"/>
  <c r="AX199" i="47"/>
  <c r="AW199" i="47"/>
  <c r="AV199" i="47"/>
  <c r="AU199" i="47"/>
  <c r="AT199" i="47"/>
  <c r="AS199" i="47"/>
  <c r="AR199" i="47"/>
  <c r="AQ199" i="47"/>
  <c r="AP199" i="47"/>
  <c r="AO199" i="47"/>
  <c r="AN199" i="47"/>
  <c r="AE199" i="47"/>
  <c r="BP198" i="47"/>
  <c r="BO198" i="47"/>
  <c r="BN198" i="47"/>
  <c r="BM198" i="47"/>
  <c r="BL198" i="47"/>
  <c r="BK198" i="47"/>
  <c r="BJ198" i="47"/>
  <c r="BI198" i="47"/>
  <c r="BH198" i="47"/>
  <c r="BG198" i="47"/>
  <c r="BF198" i="47"/>
  <c r="BE198" i="47"/>
  <c r="BD198" i="47"/>
  <c r="BC198" i="47"/>
  <c r="BB198" i="47"/>
  <c r="BA198" i="47"/>
  <c r="AZ198" i="47"/>
  <c r="AY198" i="47"/>
  <c r="AX198" i="47"/>
  <c r="AW198" i="47"/>
  <c r="AV198" i="47"/>
  <c r="AU198" i="47"/>
  <c r="AT198" i="47"/>
  <c r="AS198" i="47"/>
  <c r="AR198" i="47"/>
  <c r="AQ198" i="47"/>
  <c r="AP198" i="47"/>
  <c r="AO198" i="47"/>
  <c r="AN198" i="47"/>
  <c r="AE198" i="47"/>
  <c r="BP197" i="47"/>
  <c r="BO197" i="47"/>
  <c r="BN197" i="47"/>
  <c r="BM197" i="47"/>
  <c r="BL197" i="47"/>
  <c r="BK197" i="47"/>
  <c r="BJ197" i="47"/>
  <c r="BI197" i="47"/>
  <c r="BH197" i="47"/>
  <c r="BG197" i="47"/>
  <c r="BF197" i="47"/>
  <c r="BE197" i="47"/>
  <c r="BD197" i="47"/>
  <c r="BC197" i="47"/>
  <c r="BB197" i="47"/>
  <c r="BA197" i="47"/>
  <c r="AZ197" i="47"/>
  <c r="AY197" i="47"/>
  <c r="AX197" i="47"/>
  <c r="AW197" i="47"/>
  <c r="AV197" i="47"/>
  <c r="AU197" i="47"/>
  <c r="AT197" i="47"/>
  <c r="AS197" i="47"/>
  <c r="AR197" i="47"/>
  <c r="AQ197" i="47"/>
  <c r="AP197" i="47"/>
  <c r="AO197" i="47"/>
  <c r="AN197" i="47"/>
  <c r="AE197" i="47"/>
  <c r="AE195" i="47"/>
  <c r="AE194" i="47"/>
  <c r="AE193" i="47"/>
  <c r="AE192" i="47"/>
  <c r="L192" i="47"/>
  <c r="AE191" i="47"/>
  <c r="AE190" i="47"/>
  <c r="AE189" i="47"/>
  <c r="AE188" i="47"/>
  <c r="L188" i="47"/>
  <c r="BP187" i="47"/>
  <c r="BO187" i="47"/>
  <c r="BN187" i="47"/>
  <c r="BM187" i="47"/>
  <c r="BL187" i="47"/>
  <c r="BK187" i="47"/>
  <c r="BJ187" i="47"/>
  <c r="BI187" i="47"/>
  <c r="BH187" i="47"/>
  <c r="BG187" i="47"/>
  <c r="BF187" i="47"/>
  <c r="BE187" i="47"/>
  <c r="BD187" i="47"/>
  <c r="BC187" i="47"/>
  <c r="BB187" i="47"/>
  <c r="BA187" i="47"/>
  <c r="AZ187" i="47"/>
  <c r="AY187" i="47"/>
  <c r="AX187" i="47"/>
  <c r="AW187" i="47"/>
  <c r="AV187" i="47"/>
  <c r="AU187" i="47"/>
  <c r="AT187" i="47"/>
  <c r="AS187" i="47"/>
  <c r="AR187" i="47"/>
  <c r="AQ187" i="47"/>
  <c r="AP187" i="47"/>
  <c r="AO187" i="47"/>
  <c r="AN187" i="47"/>
  <c r="BP186" i="47"/>
  <c r="BO186" i="47"/>
  <c r="BN186" i="47"/>
  <c r="BM186" i="47"/>
  <c r="BL186" i="47"/>
  <c r="BK186" i="47"/>
  <c r="BJ186" i="47"/>
  <c r="BI186" i="47"/>
  <c r="BH186" i="47"/>
  <c r="BG186" i="47"/>
  <c r="BF186" i="47"/>
  <c r="BE186" i="47"/>
  <c r="BD186" i="47"/>
  <c r="BC186" i="47"/>
  <c r="BB186" i="47"/>
  <c r="BA186" i="47"/>
  <c r="AZ186" i="47"/>
  <c r="AY186" i="47"/>
  <c r="AX186" i="47"/>
  <c r="AW186" i="47"/>
  <c r="AV186" i="47"/>
  <c r="AU186" i="47"/>
  <c r="AT186" i="47"/>
  <c r="AS186" i="47"/>
  <c r="AR186" i="47"/>
  <c r="AQ186" i="47"/>
  <c r="AP186" i="47"/>
  <c r="AO186" i="47"/>
  <c r="AN186" i="47"/>
  <c r="AE186" i="47"/>
  <c r="M186" i="47"/>
  <c r="BP185" i="47"/>
  <c r="BO185" i="47"/>
  <c r="BN185" i="47"/>
  <c r="BM185" i="47"/>
  <c r="BL185" i="47"/>
  <c r="BK185" i="47"/>
  <c r="BJ185" i="47"/>
  <c r="BI185" i="47"/>
  <c r="BH185" i="47"/>
  <c r="BG185" i="47"/>
  <c r="BF185" i="47"/>
  <c r="BE185" i="47"/>
  <c r="BD185" i="47"/>
  <c r="BC185" i="47"/>
  <c r="BB185" i="47"/>
  <c r="BA185" i="47"/>
  <c r="AZ185" i="47"/>
  <c r="AY185" i="47"/>
  <c r="AX185" i="47"/>
  <c r="AW185" i="47"/>
  <c r="AV185" i="47"/>
  <c r="AU185" i="47"/>
  <c r="AT185" i="47"/>
  <c r="AS185" i="47"/>
  <c r="AR185" i="47"/>
  <c r="AQ185" i="47"/>
  <c r="AP185" i="47"/>
  <c r="AO185" i="47"/>
  <c r="AN185" i="47"/>
  <c r="AE185" i="47"/>
  <c r="BP184" i="47"/>
  <c r="BO184" i="47"/>
  <c r="BN184" i="47"/>
  <c r="BM184" i="47"/>
  <c r="BL184" i="47"/>
  <c r="BK184" i="47"/>
  <c r="BJ184" i="47"/>
  <c r="BI184" i="47"/>
  <c r="BH184" i="47"/>
  <c r="BG184" i="47"/>
  <c r="BF184" i="47"/>
  <c r="BE184" i="47"/>
  <c r="BD184" i="47"/>
  <c r="BC184" i="47"/>
  <c r="BB184" i="47"/>
  <c r="BA184" i="47"/>
  <c r="AZ184" i="47"/>
  <c r="AY184" i="47"/>
  <c r="AX184" i="47"/>
  <c r="AW184" i="47"/>
  <c r="AV184" i="47"/>
  <c r="AU184" i="47"/>
  <c r="AT184" i="47"/>
  <c r="AS184" i="47"/>
  <c r="AR184" i="47"/>
  <c r="AQ184" i="47"/>
  <c r="AP184" i="47"/>
  <c r="AO184" i="47"/>
  <c r="AN184" i="47"/>
  <c r="AE184" i="47"/>
  <c r="BP183" i="47"/>
  <c r="BO183" i="47"/>
  <c r="BN183" i="47"/>
  <c r="BM183" i="47"/>
  <c r="BL183" i="47"/>
  <c r="BK183" i="47"/>
  <c r="BJ183" i="47"/>
  <c r="BI183" i="47"/>
  <c r="BH183" i="47"/>
  <c r="BG183" i="47"/>
  <c r="BF183" i="47"/>
  <c r="BE183" i="47"/>
  <c r="BD183" i="47"/>
  <c r="BC183" i="47"/>
  <c r="BB183" i="47"/>
  <c r="BA183" i="47"/>
  <c r="AZ183" i="47"/>
  <c r="AY183" i="47"/>
  <c r="AX183" i="47"/>
  <c r="AW183" i="47"/>
  <c r="AV183" i="47"/>
  <c r="AU183" i="47"/>
  <c r="AT183" i="47"/>
  <c r="AS183" i="47"/>
  <c r="AR183" i="47"/>
  <c r="AQ183" i="47"/>
  <c r="AP183" i="47"/>
  <c r="AO183" i="47"/>
  <c r="AN183" i="47"/>
  <c r="AE183" i="47"/>
  <c r="BP182" i="47"/>
  <c r="BO182" i="47"/>
  <c r="BN182" i="47"/>
  <c r="BM182" i="47"/>
  <c r="BL182" i="47"/>
  <c r="BK182" i="47"/>
  <c r="BJ182" i="47"/>
  <c r="BI182" i="47"/>
  <c r="BH182" i="47"/>
  <c r="BG182" i="47"/>
  <c r="BF182" i="47"/>
  <c r="BE182" i="47"/>
  <c r="BD182" i="47"/>
  <c r="BC182" i="47"/>
  <c r="BB182" i="47"/>
  <c r="BA182" i="47"/>
  <c r="AZ182" i="47"/>
  <c r="AY182" i="47"/>
  <c r="AX182" i="47"/>
  <c r="AW182" i="47"/>
  <c r="AV182" i="47"/>
  <c r="AU182" i="47"/>
  <c r="AT182" i="47"/>
  <c r="AS182" i="47"/>
  <c r="AR182" i="47"/>
  <c r="AQ182" i="47"/>
  <c r="AP182" i="47"/>
  <c r="AO182" i="47"/>
  <c r="AN182" i="47"/>
  <c r="AE182" i="47"/>
  <c r="AE180" i="47"/>
  <c r="M180" i="47"/>
  <c r="AE179" i="47"/>
  <c r="AE178" i="47"/>
  <c r="M178" i="47"/>
  <c r="AE177" i="47"/>
  <c r="AE176" i="47"/>
  <c r="AE175" i="47"/>
  <c r="AE174" i="47"/>
  <c r="AE172" i="47"/>
  <c r="AE170" i="47"/>
  <c r="AE169" i="47"/>
  <c r="AE168" i="47"/>
  <c r="AE167" i="47"/>
  <c r="AE166" i="47"/>
  <c r="AE165" i="47"/>
  <c r="AE164" i="47"/>
  <c r="M164" i="47"/>
  <c r="AE162" i="47"/>
  <c r="AE159" i="47"/>
  <c r="AE158" i="47"/>
  <c r="AE157" i="47"/>
  <c r="AE155" i="47"/>
  <c r="L155" i="47"/>
  <c r="AE140" i="47"/>
  <c r="AE139" i="47"/>
  <c r="BP138" i="47"/>
  <c r="BO138" i="47"/>
  <c r="BN138" i="47"/>
  <c r="BM138" i="47"/>
  <c r="BL138" i="47"/>
  <c r="BK138" i="47"/>
  <c r="BJ138" i="47"/>
  <c r="BI138" i="47"/>
  <c r="BH138" i="47"/>
  <c r="BG138" i="47"/>
  <c r="BF138" i="47"/>
  <c r="BE138" i="47"/>
  <c r="BD138" i="47"/>
  <c r="BC138" i="47"/>
  <c r="BB138" i="47"/>
  <c r="BA138" i="47"/>
  <c r="AZ138" i="47"/>
  <c r="AY138" i="47"/>
  <c r="AX138" i="47"/>
  <c r="AW138" i="47"/>
  <c r="AV138" i="47"/>
  <c r="AU138" i="47"/>
  <c r="AT138" i="47"/>
  <c r="AS138" i="47"/>
  <c r="AR138" i="47"/>
  <c r="AQ138" i="47"/>
  <c r="AP138" i="47"/>
  <c r="AO138" i="47"/>
  <c r="AN138" i="47"/>
  <c r="AE138" i="47"/>
  <c r="BP137" i="47"/>
  <c r="BO137" i="47"/>
  <c r="BN137" i="47"/>
  <c r="BM137" i="47"/>
  <c r="BL137" i="47"/>
  <c r="BK137" i="47"/>
  <c r="BJ137" i="47"/>
  <c r="BI137" i="47"/>
  <c r="BH137" i="47"/>
  <c r="BG137" i="47"/>
  <c r="BF137" i="47"/>
  <c r="BE137" i="47"/>
  <c r="BD137" i="47"/>
  <c r="BC137" i="47"/>
  <c r="BB137" i="47"/>
  <c r="BA137" i="47"/>
  <c r="AZ137" i="47"/>
  <c r="AY137" i="47"/>
  <c r="AX137" i="47"/>
  <c r="AW137" i="47"/>
  <c r="AV137" i="47"/>
  <c r="AU137" i="47"/>
  <c r="AT137" i="47"/>
  <c r="AS137" i="47"/>
  <c r="AR137" i="47"/>
  <c r="AQ137" i="47"/>
  <c r="AP137" i="47"/>
  <c r="AO137" i="47"/>
  <c r="AN137" i="47"/>
  <c r="AE137" i="47"/>
  <c r="L137" i="47"/>
  <c r="BP136" i="47"/>
  <c r="BO136" i="47"/>
  <c r="BN136" i="47"/>
  <c r="BM136" i="47"/>
  <c r="BL136" i="47"/>
  <c r="BK136" i="47"/>
  <c r="BJ136" i="47"/>
  <c r="BI136" i="47"/>
  <c r="BH136" i="47"/>
  <c r="BG136" i="47"/>
  <c r="BF136" i="47"/>
  <c r="BE136" i="47"/>
  <c r="BD136" i="47"/>
  <c r="BC136" i="47"/>
  <c r="BB136" i="47"/>
  <c r="BA136" i="47"/>
  <c r="AZ136" i="47"/>
  <c r="AY136" i="47"/>
  <c r="AX136" i="47"/>
  <c r="AW136" i="47"/>
  <c r="AV136" i="47"/>
  <c r="AU136" i="47"/>
  <c r="AT136" i="47"/>
  <c r="AS136" i="47"/>
  <c r="AR136" i="47"/>
  <c r="AQ136" i="47"/>
  <c r="AP136" i="47"/>
  <c r="AO136" i="47"/>
  <c r="AN136" i="47"/>
  <c r="AE136" i="47"/>
  <c r="M136" i="47"/>
  <c r="BP135" i="47"/>
  <c r="BO135" i="47"/>
  <c r="BN135" i="47"/>
  <c r="BM135" i="47"/>
  <c r="BL135" i="47"/>
  <c r="BK135" i="47"/>
  <c r="BJ135" i="47"/>
  <c r="BI135" i="47"/>
  <c r="BH135" i="47"/>
  <c r="BG135" i="47"/>
  <c r="BF135" i="47"/>
  <c r="BE135" i="47"/>
  <c r="BD135" i="47"/>
  <c r="BC135" i="47"/>
  <c r="BB135" i="47"/>
  <c r="BA135" i="47"/>
  <c r="AZ135" i="47"/>
  <c r="AY135" i="47"/>
  <c r="AX135" i="47"/>
  <c r="AW135" i="47"/>
  <c r="AV135" i="47"/>
  <c r="AU135" i="47"/>
  <c r="AT135" i="47"/>
  <c r="AS135" i="47"/>
  <c r="AR135" i="47"/>
  <c r="AQ135" i="47"/>
  <c r="AP135" i="47"/>
  <c r="AO135" i="47"/>
  <c r="AN135" i="47"/>
  <c r="AE135" i="47"/>
  <c r="BP134" i="47"/>
  <c r="BO134" i="47"/>
  <c r="BN134" i="47"/>
  <c r="BM134" i="47"/>
  <c r="BL134" i="47"/>
  <c r="BK134" i="47"/>
  <c r="BJ134" i="47"/>
  <c r="BI134" i="47"/>
  <c r="BH134" i="47"/>
  <c r="BG134" i="47"/>
  <c r="BF134" i="47"/>
  <c r="BE134" i="47"/>
  <c r="BD134" i="47"/>
  <c r="BC134" i="47"/>
  <c r="BB134" i="47"/>
  <c r="BA134" i="47"/>
  <c r="AZ134" i="47"/>
  <c r="AY134" i="47"/>
  <c r="AX134" i="47"/>
  <c r="AW134" i="47"/>
  <c r="AV134" i="47"/>
  <c r="AU134" i="47"/>
  <c r="AT134" i="47"/>
  <c r="AS134" i="47"/>
  <c r="AR134" i="47"/>
  <c r="AQ134" i="47"/>
  <c r="AP134" i="47"/>
  <c r="AO134" i="47"/>
  <c r="AN134" i="47"/>
  <c r="AE134" i="47"/>
  <c r="BP133" i="47"/>
  <c r="BO133" i="47"/>
  <c r="BN133" i="47"/>
  <c r="BM133" i="47"/>
  <c r="BL133" i="47"/>
  <c r="BK133" i="47"/>
  <c r="BJ133" i="47"/>
  <c r="BI133" i="47"/>
  <c r="BH133" i="47"/>
  <c r="BG133" i="47"/>
  <c r="BF133" i="47"/>
  <c r="BE133" i="47"/>
  <c r="BD133" i="47"/>
  <c r="BC133" i="47"/>
  <c r="BB133" i="47"/>
  <c r="BA133" i="47"/>
  <c r="AZ133" i="47"/>
  <c r="AY133" i="47"/>
  <c r="AX133" i="47"/>
  <c r="AW133" i="47"/>
  <c r="AV133" i="47"/>
  <c r="AU133" i="47"/>
  <c r="AT133" i="47"/>
  <c r="AS133" i="47"/>
  <c r="AR133" i="47"/>
  <c r="AQ133" i="47"/>
  <c r="AP133" i="47"/>
  <c r="AO133" i="47"/>
  <c r="AN133" i="47"/>
  <c r="AE133" i="47"/>
  <c r="BP132" i="47"/>
  <c r="BO132" i="47"/>
  <c r="BN132" i="47"/>
  <c r="BM132" i="47"/>
  <c r="BL132" i="47"/>
  <c r="BK132" i="47"/>
  <c r="BJ132" i="47"/>
  <c r="BI132" i="47"/>
  <c r="BH132" i="47"/>
  <c r="BG132" i="47"/>
  <c r="BF132" i="47"/>
  <c r="BE132" i="47"/>
  <c r="BD132" i="47"/>
  <c r="BC132" i="47"/>
  <c r="BB132" i="47"/>
  <c r="BA132" i="47"/>
  <c r="AZ132" i="47"/>
  <c r="AY132" i="47"/>
  <c r="AX132" i="47"/>
  <c r="AW132" i="47"/>
  <c r="AV132" i="47"/>
  <c r="AU132" i="47"/>
  <c r="AT132" i="47"/>
  <c r="AS132" i="47"/>
  <c r="AR132" i="47"/>
  <c r="AQ132" i="47"/>
  <c r="AP132" i="47"/>
  <c r="AO132" i="47"/>
  <c r="AN132" i="47"/>
  <c r="AE132" i="47"/>
  <c r="AE130" i="47"/>
  <c r="AE129" i="47"/>
  <c r="AE128" i="47"/>
  <c r="AE127" i="47"/>
  <c r="AE126" i="47"/>
  <c r="AE125" i="47"/>
  <c r="BP124" i="47"/>
  <c r="BO124" i="47"/>
  <c r="BN124" i="47"/>
  <c r="BM124" i="47"/>
  <c r="BL124" i="47"/>
  <c r="BK124" i="47"/>
  <c r="BJ124" i="47"/>
  <c r="BI124" i="47"/>
  <c r="BH124" i="47"/>
  <c r="BG124" i="47"/>
  <c r="BF124" i="47"/>
  <c r="BE124" i="47"/>
  <c r="BD124" i="47"/>
  <c r="BC124" i="47"/>
  <c r="BB124" i="47"/>
  <c r="BA124" i="47"/>
  <c r="AZ124" i="47"/>
  <c r="AY124" i="47"/>
  <c r="AX124" i="47"/>
  <c r="AW124" i="47"/>
  <c r="AV124" i="47"/>
  <c r="AU124" i="47"/>
  <c r="AT124" i="47"/>
  <c r="AS124" i="47"/>
  <c r="AR124" i="47"/>
  <c r="AQ124" i="47"/>
  <c r="AP124" i="47"/>
  <c r="AO124" i="47"/>
  <c r="AN124" i="47"/>
  <c r="AE124" i="47"/>
  <c r="M124" i="47"/>
  <c r="L124" i="47"/>
  <c r="BP123" i="47"/>
  <c r="BO123" i="47"/>
  <c r="BN123" i="47"/>
  <c r="BM123" i="47"/>
  <c r="BL123" i="47"/>
  <c r="BK123" i="47"/>
  <c r="BJ123" i="47"/>
  <c r="BI123" i="47"/>
  <c r="BH123" i="47"/>
  <c r="BG123" i="47"/>
  <c r="BF123" i="47"/>
  <c r="BE123" i="47"/>
  <c r="BD123" i="47"/>
  <c r="BC123" i="47"/>
  <c r="BB123" i="47"/>
  <c r="BA123" i="47"/>
  <c r="AZ123" i="47"/>
  <c r="AY123" i="47"/>
  <c r="AX123" i="47"/>
  <c r="AW123" i="47"/>
  <c r="AV123" i="47"/>
  <c r="AU123" i="47"/>
  <c r="AT123" i="47"/>
  <c r="AS123" i="47"/>
  <c r="AR123" i="47"/>
  <c r="AQ123" i="47"/>
  <c r="AP123" i="47"/>
  <c r="AO123" i="47"/>
  <c r="AN123" i="47"/>
  <c r="AE123" i="47"/>
  <c r="BP122" i="47"/>
  <c r="BO122" i="47"/>
  <c r="BN122" i="47"/>
  <c r="BM122" i="47"/>
  <c r="BL122" i="47"/>
  <c r="BK122" i="47"/>
  <c r="BJ122" i="47"/>
  <c r="BI122" i="47"/>
  <c r="BH122" i="47"/>
  <c r="BG122" i="47"/>
  <c r="BF122" i="47"/>
  <c r="BE122" i="47"/>
  <c r="BD122" i="47"/>
  <c r="BC122" i="47"/>
  <c r="BB122" i="47"/>
  <c r="BA122" i="47"/>
  <c r="AZ122" i="47"/>
  <c r="AY122" i="47"/>
  <c r="AX122" i="47"/>
  <c r="AW122" i="47"/>
  <c r="AV122" i="47"/>
  <c r="AU122" i="47"/>
  <c r="AT122" i="47"/>
  <c r="AS122" i="47"/>
  <c r="AR122" i="47"/>
  <c r="AQ122" i="47"/>
  <c r="AP122" i="47"/>
  <c r="AO122" i="47"/>
  <c r="AN122" i="47"/>
  <c r="AE122" i="47"/>
  <c r="BP121" i="47"/>
  <c r="BO121" i="47"/>
  <c r="BN121" i="47"/>
  <c r="BM121" i="47"/>
  <c r="BL121" i="47"/>
  <c r="BK121" i="47"/>
  <c r="BJ121" i="47"/>
  <c r="BI121" i="47"/>
  <c r="BH121" i="47"/>
  <c r="BG121" i="47"/>
  <c r="BF121" i="47"/>
  <c r="BE121" i="47"/>
  <c r="BD121" i="47"/>
  <c r="BC121" i="47"/>
  <c r="BB121" i="47"/>
  <c r="BA121" i="47"/>
  <c r="AZ121" i="47"/>
  <c r="AY121" i="47"/>
  <c r="AX121" i="47"/>
  <c r="AW121" i="47"/>
  <c r="AV121" i="47"/>
  <c r="AU121" i="47"/>
  <c r="AT121" i="47"/>
  <c r="AS121" i="47"/>
  <c r="AR121" i="47"/>
  <c r="AQ121" i="47"/>
  <c r="AP121" i="47"/>
  <c r="AO121" i="47"/>
  <c r="AN121" i="47"/>
  <c r="AE121" i="47"/>
  <c r="BP120" i="47"/>
  <c r="BO120" i="47"/>
  <c r="BN120" i="47"/>
  <c r="BM120" i="47"/>
  <c r="BL120" i="47"/>
  <c r="BK120" i="47"/>
  <c r="BJ120" i="47"/>
  <c r="BI120" i="47"/>
  <c r="BH120" i="47"/>
  <c r="BG120" i="47"/>
  <c r="BF120" i="47"/>
  <c r="BE120" i="47"/>
  <c r="BD120" i="47"/>
  <c r="BC120" i="47"/>
  <c r="BB120" i="47"/>
  <c r="BA120" i="47"/>
  <c r="AZ120" i="47"/>
  <c r="AY120" i="47"/>
  <c r="AX120" i="47"/>
  <c r="AW120" i="47"/>
  <c r="AV120" i="47"/>
  <c r="AU120" i="47"/>
  <c r="AT120" i="47"/>
  <c r="AS120" i="47"/>
  <c r="AR120" i="47"/>
  <c r="AQ120" i="47"/>
  <c r="AP120" i="47"/>
  <c r="AO120" i="47"/>
  <c r="AN120" i="47"/>
  <c r="AE120" i="47"/>
  <c r="BP119" i="47"/>
  <c r="BO119" i="47"/>
  <c r="BN119" i="47"/>
  <c r="BM119" i="47"/>
  <c r="BL119" i="47"/>
  <c r="BK119" i="47"/>
  <c r="BJ119" i="47"/>
  <c r="BI119" i="47"/>
  <c r="BH119" i="47"/>
  <c r="BG119" i="47"/>
  <c r="BF119" i="47"/>
  <c r="BE119" i="47"/>
  <c r="BD119" i="47"/>
  <c r="BC119" i="47"/>
  <c r="BB119" i="47"/>
  <c r="BA119" i="47"/>
  <c r="AZ119" i="47"/>
  <c r="AY119" i="47"/>
  <c r="AX119" i="47"/>
  <c r="AW119" i="47"/>
  <c r="AV119" i="47"/>
  <c r="AU119" i="47"/>
  <c r="AT119" i="47"/>
  <c r="AS119" i="47"/>
  <c r="AR119" i="47"/>
  <c r="AQ119" i="47"/>
  <c r="AP119" i="47"/>
  <c r="AO119" i="47"/>
  <c r="AN119" i="47"/>
  <c r="AE119" i="47"/>
  <c r="L119" i="47"/>
  <c r="BP118" i="47"/>
  <c r="BO118" i="47"/>
  <c r="BN118" i="47"/>
  <c r="BM118" i="47"/>
  <c r="BL118" i="47"/>
  <c r="BK118" i="47"/>
  <c r="BJ118" i="47"/>
  <c r="BI118" i="47"/>
  <c r="BH118" i="47"/>
  <c r="BG118" i="47"/>
  <c r="BF118" i="47"/>
  <c r="BE118" i="47"/>
  <c r="BD118" i="47"/>
  <c r="BC118" i="47"/>
  <c r="BB118" i="47"/>
  <c r="BA118" i="47"/>
  <c r="AZ118" i="47"/>
  <c r="AY118" i="47"/>
  <c r="AX118" i="47"/>
  <c r="AW118" i="47"/>
  <c r="AV118" i="47"/>
  <c r="AU118" i="47"/>
  <c r="AT118" i="47"/>
  <c r="AS118" i="47"/>
  <c r="AR118" i="47"/>
  <c r="AQ118" i="47"/>
  <c r="AP118" i="47"/>
  <c r="AO118" i="47"/>
  <c r="AN118" i="47"/>
  <c r="AE118" i="47"/>
  <c r="BP117" i="47"/>
  <c r="BO117" i="47"/>
  <c r="BN117" i="47"/>
  <c r="BM117" i="47"/>
  <c r="BL117" i="47"/>
  <c r="BK117" i="47"/>
  <c r="BJ117" i="47"/>
  <c r="BI117" i="47"/>
  <c r="BH117" i="47"/>
  <c r="BG117" i="47"/>
  <c r="BF117" i="47"/>
  <c r="BE117" i="47"/>
  <c r="BD117" i="47"/>
  <c r="BC117" i="47"/>
  <c r="BB117" i="47"/>
  <c r="BA117" i="47"/>
  <c r="AZ117" i="47"/>
  <c r="AY117" i="47"/>
  <c r="AX117" i="47"/>
  <c r="AW117" i="47"/>
  <c r="AV117" i="47"/>
  <c r="AU117" i="47"/>
  <c r="AT117" i="47"/>
  <c r="AS117" i="47"/>
  <c r="AR117" i="47"/>
  <c r="AQ117" i="47"/>
  <c r="AP117" i="47"/>
  <c r="AO117" i="47"/>
  <c r="AN117" i="47"/>
  <c r="AE117" i="47"/>
  <c r="BP116" i="47"/>
  <c r="BO116" i="47"/>
  <c r="BN116" i="47"/>
  <c r="BM116" i="47"/>
  <c r="BL116" i="47"/>
  <c r="BK116" i="47"/>
  <c r="BJ116" i="47"/>
  <c r="BI116" i="47"/>
  <c r="BH116" i="47"/>
  <c r="BG116" i="47"/>
  <c r="BF116" i="47"/>
  <c r="BE116" i="47"/>
  <c r="BD116" i="47"/>
  <c r="BC116" i="47"/>
  <c r="BB116" i="47"/>
  <c r="BA116" i="47"/>
  <c r="AZ116" i="47"/>
  <c r="AY116" i="47"/>
  <c r="AX116" i="47"/>
  <c r="AW116" i="47"/>
  <c r="AV116" i="47"/>
  <c r="AU116" i="47"/>
  <c r="AT116" i="47"/>
  <c r="AS116" i="47"/>
  <c r="AR116" i="47"/>
  <c r="AQ116" i="47"/>
  <c r="AP116" i="47"/>
  <c r="AO116" i="47"/>
  <c r="AN116" i="47"/>
  <c r="AE116" i="47"/>
  <c r="BP115" i="47"/>
  <c r="BO115" i="47"/>
  <c r="BN115" i="47"/>
  <c r="BM115" i="47"/>
  <c r="BL115" i="47"/>
  <c r="BK115" i="47"/>
  <c r="BJ115" i="47"/>
  <c r="BI115" i="47"/>
  <c r="BH115" i="47"/>
  <c r="BG115" i="47"/>
  <c r="BF115" i="47"/>
  <c r="BE115" i="47"/>
  <c r="BD115" i="47"/>
  <c r="BC115" i="47"/>
  <c r="BB115" i="47"/>
  <c r="BA115" i="47"/>
  <c r="AZ115" i="47"/>
  <c r="AY115" i="47"/>
  <c r="AX115" i="47"/>
  <c r="AW115" i="47"/>
  <c r="AV115" i="47"/>
  <c r="AU115" i="47"/>
  <c r="AT115" i="47"/>
  <c r="AS115" i="47"/>
  <c r="AR115" i="47"/>
  <c r="AQ115" i="47"/>
  <c r="AP115" i="47"/>
  <c r="AO115" i="47"/>
  <c r="AN115" i="47"/>
  <c r="AE115" i="47"/>
  <c r="BP114" i="47"/>
  <c r="BO114" i="47"/>
  <c r="BN114" i="47"/>
  <c r="BM114" i="47"/>
  <c r="BL114" i="47"/>
  <c r="BK114" i="47"/>
  <c r="BJ114" i="47"/>
  <c r="BI114" i="47"/>
  <c r="BH114" i="47"/>
  <c r="BG114" i="47"/>
  <c r="BF114" i="47"/>
  <c r="BE114" i="47"/>
  <c r="BD114" i="47"/>
  <c r="BC114" i="47"/>
  <c r="BB114" i="47"/>
  <c r="BA114" i="47"/>
  <c r="AZ114" i="47"/>
  <c r="AY114" i="47"/>
  <c r="AX114" i="47"/>
  <c r="AW114" i="47"/>
  <c r="AV114" i="47"/>
  <c r="AU114" i="47"/>
  <c r="AT114" i="47"/>
  <c r="AS114" i="47"/>
  <c r="AR114" i="47"/>
  <c r="AQ114" i="47"/>
  <c r="AP114" i="47"/>
  <c r="AO114" i="47"/>
  <c r="AN114" i="47"/>
  <c r="AE114" i="47"/>
  <c r="BP113" i="47"/>
  <c r="BO113" i="47"/>
  <c r="BN113" i="47"/>
  <c r="BM113" i="47"/>
  <c r="BL113" i="47"/>
  <c r="BK113" i="47"/>
  <c r="BJ113" i="47"/>
  <c r="BI113" i="47"/>
  <c r="BH113" i="47"/>
  <c r="BG113" i="47"/>
  <c r="BF113" i="47"/>
  <c r="BE113" i="47"/>
  <c r="BD113" i="47"/>
  <c r="BC113" i="47"/>
  <c r="BB113" i="47"/>
  <c r="BA113" i="47"/>
  <c r="AZ113" i="47"/>
  <c r="AY113" i="47"/>
  <c r="AX113" i="47"/>
  <c r="AW113" i="47"/>
  <c r="AV113" i="47"/>
  <c r="AU113" i="47"/>
  <c r="AT113" i="47"/>
  <c r="AS113" i="47"/>
  <c r="AR113" i="47"/>
  <c r="AQ113" i="47"/>
  <c r="AP113" i="47"/>
  <c r="AO113" i="47"/>
  <c r="AN113" i="47"/>
  <c r="AE113" i="47"/>
  <c r="BP112" i="47"/>
  <c r="BO112" i="47"/>
  <c r="BN112" i="47"/>
  <c r="BM112" i="47"/>
  <c r="BL112" i="47"/>
  <c r="BK112" i="47"/>
  <c r="BJ112" i="47"/>
  <c r="BI112" i="47"/>
  <c r="BH112" i="47"/>
  <c r="BG112" i="47"/>
  <c r="BF112" i="47"/>
  <c r="BE112" i="47"/>
  <c r="BD112" i="47"/>
  <c r="BC112" i="47"/>
  <c r="BB112" i="47"/>
  <c r="BA112" i="47"/>
  <c r="AZ112" i="47"/>
  <c r="AY112" i="47"/>
  <c r="AX112" i="47"/>
  <c r="AW112" i="47"/>
  <c r="AV112" i="47"/>
  <c r="AU112" i="47"/>
  <c r="AT112" i="47"/>
  <c r="AS112" i="47"/>
  <c r="AR112" i="47"/>
  <c r="AQ112" i="47"/>
  <c r="AP112" i="47"/>
  <c r="AO112" i="47"/>
  <c r="AN112" i="47"/>
  <c r="AE112" i="47"/>
  <c r="BP111" i="47"/>
  <c r="BO111" i="47"/>
  <c r="BN111" i="47"/>
  <c r="BM111" i="47"/>
  <c r="BL111" i="47"/>
  <c r="BK111" i="47"/>
  <c r="BJ111" i="47"/>
  <c r="BI111" i="47"/>
  <c r="BH111" i="47"/>
  <c r="BG111" i="47"/>
  <c r="BF111" i="47"/>
  <c r="BE111" i="47"/>
  <c r="BD111" i="47"/>
  <c r="BC111" i="47"/>
  <c r="BB111" i="47"/>
  <c r="BA111" i="47"/>
  <c r="AZ111" i="47"/>
  <c r="AY111" i="47"/>
  <c r="AX111" i="47"/>
  <c r="AW111" i="47"/>
  <c r="AV111" i="47"/>
  <c r="AU111" i="47"/>
  <c r="AT111" i="47"/>
  <c r="AS111" i="47"/>
  <c r="AR111" i="47"/>
  <c r="AQ111" i="47"/>
  <c r="AP111" i="47"/>
  <c r="AO111" i="47"/>
  <c r="AN111" i="47"/>
  <c r="AE111" i="47"/>
  <c r="AE110" i="47"/>
  <c r="AE109" i="47"/>
  <c r="BP108" i="47"/>
  <c r="BO108" i="47"/>
  <c r="BN108" i="47"/>
  <c r="BM108" i="47"/>
  <c r="BL108" i="47"/>
  <c r="BK108" i="47"/>
  <c r="BJ108" i="47"/>
  <c r="BI108" i="47"/>
  <c r="BH108" i="47"/>
  <c r="BG108" i="47"/>
  <c r="BF108" i="47"/>
  <c r="BE108" i="47"/>
  <c r="BD108" i="47"/>
  <c r="BC108" i="47"/>
  <c r="BB108" i="47"/>
  <c r="BA108" i="47"/>
  <c r="AZ108" i="47"/>
  <c r="AY108" i="47"/>
  <c r="AX108" i="47"/>
  <c r="AW108" i="47"/>
  <c r="AV108" i="47"/>
  <c r="AU108" i="47"/>
  <c r="AT108" i="47"/>
  <c r="AS108" i="47"/>
  <c r="AR108" i="47"/>
  <c r="AQ108" i="47"/>
  <c r="AP108" i="47"/>
  <c r="AO108" i="47"/>
  <c r="AN108" i="47"/>
  <c r="AE108" i="47"/>
  <c r="BP107" i="47"/>
  <c r="BO107" i="47"/>
  <c r="BN107" i="47"/>
  <c r="BM107" i="47"/>
  <c r="BL107" i="47"/>
  <c r="BK107" i="47"/>
  <c r="BJ107" i="47"/>
  <c r="BI107" i="47"/>
  <c r="BH107" i="47"/>
  <c r="BG107" i="47"/>
  <c r="BF107" i="47"/>
  <c r="BE107" i="47"/>
  <c r="BD107" i="47"/>
  <c r="BC107" i="47"/>
  <c r="BB107" i="47"/>
  <c r="BA107" i="47"/>
  <c r="AZ107" i="47"/>
  <c r="AY107" i="47"/>
  <c r="AX107" i="47"/>
  <c r="AW107" i="47"/>
  <c r="AV107" i="47"/>
  <c r="AU107" i="47"/>
  <c r="AT107" i="47"/>
  <c r="AS107" i="47"/>
  <c r="AR107" i="47"/>
  <c r="AQ107" i="47"/>
  <c r="AP107" i="47"/>
  <c r="AO107" i="47"/>
  <c r="AN107" i="47"/>
  <c r="AE107" i="47"/>
  <c r="BP106" i="47"/>
  <c r="BO106" i="47"/>
  <c r="BN106" i="47"/>
  <c r="BM106" i="47"/>
  <c r="BL106" i="47"/>
  <c r="BK106" i="47"/>
  <c r="BJ106" i="47"/>
  <c r="BI106" i="47"/>
  <c r="BH106" i="47"/>
  <c r="BG106" i="47"/>
  <c r="BF106" i="47"/>
  <c r="BE106" i="47"/>
  <c r="BD106" i="47"/>
  <c r="BC106" i="47"/>
  <c r="BB106" i="47"/>
  <c r="BA106" i="47"/>
  <c r="AZ106" i="47"/>
  <c r="AY106" i="47"/>
  <c r="AX106" i="47"/>
  <c r="AW106" i="47"/>
  <c r="AV106" i="47"/>
  <c r="AU106" i="47"/>
  <c r="AT106" i="47"/>
  <c r="AS106" i="47"/>
  <c r="AR106" i="47"/>
  <c r="AQ106" i="47"/>
  <c r="AP106" i="47"/>
  <c r="AO106" i="47"/>
  <c r="AN106" i="47"/>
  <c r="AE106" i="47"/>
  <c r="BP105" i="47"/>
  <c r="BO105" i="47"/>
  <c r="BN105" i="47"/>
  <c r="BM105" i="47"/>
  <c r="BL105" i="47"/>
  <c r="BK105" i="47"/>
  <c r="BJ105" i="47"/>
  <c r="BI105" i="47"/>
  <c r="BH105" i="47"/>
  <c r="BG105" i="47"/>
  <c r="BF105" i="47"/>
  <c r="BE105" i="47"/>
  <c r="BD105" i="47"/>
  <c r="BC105" i="47"/>
  <c r="BB105" i="47"/>
  <c r="BA105" i="47"/>
  <c r="AZ105" i="47"/>
  <c r="AY105" i="47"/>
  <c r="AX105" i="47"/>
  <c r="AW105" i="47"/>
  <c r="AV105" i="47"/>
  <c r="AU105" i="47"/>
  <c r="AT105" i="47"/>
  <c r="AS105" i="47"/>
  <c r="AR105" i="47"/>
  <c r="AQ105" i="47"/>
  <c r="AP105" i="47"/>
  <c r="AO105" i="47"/>
  <c r="AN105" i="47"/>
  <c r="AE105" i="47"/>
  <c r="BP104" i="47"/>
  <c r="BO104" i="47"/>
  <c r="BN104" i="47"/>
  <c r="BM104" i="47"/>
  <c r="BL104" i="47"/>
  <c r="BK104" i="47"/>
  <c r="BJ104" i="47"/>
  <c r="BI104" i="47"/>
  <c r="BH104" i="47"/>
  <c r="BG104" i="47"/>
  <c r="BF104" i="47"/>
  <c r="BE104" i="47"/>
  <c r="BD104" i="47"/>
  <c r="BC104" i="47"/>
  <c r="BB104" i="47"/>
  <c r="BA104" i="47"/>
  <c r="AZ104" i="47"/>
  <c r="AY104" i="47"/>
  <c r="AX104" i="47"/>
  <c r="AW104" i="47"/>
  <c r="AV104" i="47"/>
  <c r="AU104" i="47"/>
  <c r="AT104" i="47"/>
  <c r="AS104" i="47"/>
  <c r="AR104" i="47"/>
  <c r="AQ104" i="47"/>
  <c r="AP104" i="47"/>
  <c r="AO104" i="47"/>
  <c r="AN104" i="47"/>
  <c r="AE104" i="47"/>
  <c r="M104" i="47"/>
  <c r="BP102" i="47"/>
  <c r="BO102" i="47"/>
  <c r="BN102" i="47"/>
  <c r="BM102" i="47"/>
  <c r="BL102" i="47"/>
  <c r="BK102" i="47"/>
  <c r="BJ102" i="47"/>
  <c r="BI102" i="47"/>
  <c r="BH102" i="47"/>
  <c r="BG102" i="47"/>
  <c r="BF102" i="47"/>
  <c r="BE102" i="47"/>
  <c r="BD102" i="47"/>
  <c r="BC102" i="47"/>
  <c r="BB102" i="47"/>
  <c r="BA102" i="47"/>
  <c r="AZ102" i="47"/>
  <c r="AY102" i="47"/>
  <c r="AX102" i="47"/>
  <c r="AW102" i="47"/>
  <c r="AV102" i="47"/>
  <c r="AU102" i="47"/>
  <c r="AT102" i="47"/>
  <c r="AS102" i="47"/>
  <c r="AR102" i="47"/>
  <c r="AQ102" i="47"/>
  <c r="AP102" i="47"/>
  <c r="AO102" i="47"/>
  <c r="AN102" i="47"/>
  <c r="AE102" i="47"/>
  <c r="BP101" i="47"/>
  <c r="BO101" i="47"/>
  <c r="BN101" i="47"/>
  <c r="BM101" i="47"/>
  <c r="BL101" i="47"/>
  <c r="BK101" i="47"/>
  <c r="BJ101" i="47"/>
  <c r="BI101" i="47"/>
  <c r="BH101" i="47"/>
  <c r="BG101" i="47"/>
  <c r="BF101" i="47"/>
  <c r="BE101" i="47"/>
  <c r="BD101" i="47"/>
  <c r="BC101" i="47"/>
  <c r="BB101" i="47"/>
  <c r="BA101" i="47"/>
  <c r="AZ101" i="47"/>
  <c r="AY101" i="47"/>
  <c r="AX101" i="47"/>
  <c r="AW101" i="47"/>
  <c r="AV101" i="47"/>
  <c r="AU101" i="47"/>
  <c r="AT101" i="47"/>
  <c r="AS101" i="47"/>
  <c r="AR101" i="47"/>
  <c r="AQ101" i="47"/>
  <c r="AP101" i="47"/>
  <c r="AO101" i="47"/>
  <c r="AN101" i="47"/>
  <c r="AE101" i="47"/>
  <c r="L101" i="47"/>
  <c r="AE99" i="47"/>
  <c r="AE98" i="47"/>
  <c r="BP97" i="47"/>
  <c r="BO97" i="47"/>
  <c r="BN97" i="47"/>
  <c r="BM97" i="47"/>
  <c r="BL97" i="47"/>
  <c r="BK97" i="47"/>
  <c r="BJ97" i="47"/>
  <c r="BI97" i="47"/>
  <c r="BH97" i="47"/>
  <c r="BG97" i="47"/>
  <c r="BF97" i="47"/>
  <c r="BE97" i="47"/>
  <c r="BD97" i="47"/>
  <c r="BC97" i="47"/>
  <c r="BB97" i="47"/>
  <c r="BA97" i="47"/>
  <c r="AZ97" i="47"/>
  <c r="AY97" i="47"/>
  <c r="AX97" i="47"/>
  <c r="AW97" i="47"/>
  <c r="AV97" i="47"/>
  <c r="AU97" i="47"/>
  <c r="AT97" i="47"/>
  <c r="AS97" i="47"/>
  <c r="AR97" i="47"/>
  <c r="AQ97" i="47"/>
  <c r="AP97" i="47"/>
  <c r="AO97" i="47"/>
  <c r="AN97" i="47"/>
  <c r="AE97" i="47"/>
  <c r="M97" i="47"/>
  <c r="BP96" i="47"/>
  <c r="BO96" i="47"/>
  <c r="BN96" i="47"/>
  <c r="BM96" i="47"/>
  <c r="BL96" i="47"/>
  <c r="BK96" i="47"/>
  <c r="BJ96" i="47"/>
  <c r="BI96" i="47"/>
  <c r="BH96" i="47"/>
  <c r="BG96" i="47"/>
  <c r="BF96" i="47"/>
  <c r="BE96" i="47"/>
  <c r="BD96" i="47"/>
  <c r="BC96" i="47"/>
  <c r="BB96" i="47"/>
  <c r="BA96" i="47"/>
  <c r="AZ96" i="47"/>
  <c r="AY96" i="47"/>
  <c r="AX96" i="47"/>
  <c r="AW96" i="47"/>
  <c r="AV96" i="47"/>
  <c r="AU96" i="47"/>
  <c r="AT96" i="47"/>
  <c r="AS96" i="47"/>
  <c r="AR96" i="47"/>
  <c r="AQ96" i="47"/>
  <c r="AP96" i="47"/>
  <c r="AO96" i="47"/>
  <c r="AN96" i="47"/>
  <c r="AE96" i="47"/>
  <c r="L96" i="47"/>
  <c r="BP95" i="47"/>
  <c r="BO95" i="47"/>
  <c r="BN95" i="47"/>
  <c r="BM95" i="47"/>
  <c r="BL95" i="47"/>
  <c r="BK95" i="47"/>
  <c r="BJ95" i="47"/>
  <c r="BI95" i="47"/>
  <c r="BH95" i="47"/>
  <c r="BG95" i="47"/>
  <c r="BF95" i="47"/>
  <c r="BE95" i="47"/>
  <c r="BD95" i="47"/>
  <c r="BC95" i="47"/>
  <c r="BB95" i="47"/>
  <c r="BA95" i="47"/>
  <c r="AZ95" i="47"/>
  <c r="AY95" i="47"/>
  <c r="AX95" i="47"/>
  <c r="AW95" i="47"/>
  <c r="AV95" i="47"/>
  <c r="AU95" i="47"/>
  <c r="AT95" i="47"/>
  <c r="AS95" i="47"/>
  <c r="AR95" i="47"/>
  <c r="AQ95" i="47"/>
  <c r="AP95" i="47"/>
  <c r="AO95" i="47"/>
  <c r="AN95" i="47"/>
  <c r="BP94" i="47"/>
  <c r="BO94" i="47"/>
  <c r="BN94" i="47"/>
  <c r="BM94" i="47"/>
  <c r="BL94" i="47"/>
  <c r="BK94" i="47"/>
  <c r="BJ94" i="47"/>
  <c r="BI94" i="47"/>
  <c r="BH94" i="47"/>
  <c r="BG94" i="47"/>
  <c r="BF94" i="47"/>
  <c r="BE94" i="47"/>
  <c r="BD94" i="47"/>
  <c r="BC94" i="47"/>
  <c r="BB94" i="47"/>
  <c r="BA94" i="47"/>
  <c r="AZ94" i="47"/>
  <c r="AY94" i="47"/>
  <c r="AX94" i="47"/>
  <c r="AW94" i="47"/>
  <c r="AV94" i="47"/>
  <c r="AU94" i="47"/>
  <c r="AT94" i="47"/>
  <c r="AS94" i="47"/>
  <c r="AR94" i="47"/>
  <c r="AQ94" i="47"/>
  <c r="AP94" i="47"/>
  <c r="AO94" i="47"/>
  <c r="AN94" i="47"/>
  <c r="BP87" i="47"/>
  <c r="BO87" i="47"/>
  <c r="BN87" i="47"/>
  <c r="BM87" i="47"/>
  <c r="BL87" i="47"/>
  <c r="BK87" i="47"/>
  <c r="BJ87" i="47"/>
  <c r="BI87" i="47"/>
  <c r="BH87" i="47"/>
  <c r="BG87" i="47"/>
  <c r="BF87" i="47"/>
  <c r="BE87" i="47"/>
  <c r="BD87" i="47"/>
  <c r="BC87" i="47"/>
  <c r="BB87" i="47"/>
  <c r="BA87" i="47"/>
  <c r="AZ87" i="47"/>
  <c r="AY87" i="47"/>
  <c r="AX87" i="47"/>
  <c r="AW87" i="47"/>
  <c r="AV87" i="47"/>
  <c r="AU87" i="47"/>
  <c r="AT87" i="47"/>
  <c r="AS87" i="47"/>
  <c r="AR87" i="47"/>
  <c r="AQ87" i="47"/>
  <c r="AP87" i="47"/>
  <c r="AO87" i="47"/>
  <c r="AN87" i="47"/>
  <c r="AE87" i="47"/>
  <c r="L87" i="47"/>
  <c r="BP86" i="47"/>
  <c r="BO86" i="47"/>
  <c r="BN86" i="47"/>
  <c r="BM86" i="47"/>
  <c r="BL86" i="47"/>
  <c r="BK86" i="47"/>
  <c r="BJ86" i="47"/>
  <c r="BI86" i="47"/>
  <c r="BH86" i="47"/>
  <c r="BG86" i="47"/>
  <c r="BF86" i="47"/>
  <c r="BE86" i="47"/>
  <c r="BD86" i="47"/>
  <c r="BC86" i="47"/>
  <c r="BB86" i="47"/>
  <c r="BA86" i="47"/>
  <c r="AZ86" i="47"/>
  <c r="AY86" i="47"/>
  <c r="AX86" i="47"/>
  <c r="AW86" i="47"/>
  <c r="AV86" i="47"/>
  <c r="AU86" i="47"/>
  <c r="AT86" i="47"/>
  <c r="AS86" i="47"/>
  <c r="AR86" i="47"/>
  <c r="AQ86" i="47"/>
  <c r="AP86" i="47"/>
  <c r="AO86" i="47"/>
  <c r="AN86" i="47"/>
  <c r="AE86" i="47"/>
  <c r="BP79" i="47"/>
  <c r="BO79" i="47"/>
  <c r="BN79" i="47"/>
  <c r="BM79" i="47"/>
  <c r="BL79" i="47"/>
  <c r="BK79" i="47"/>
  <c r="BJ79" i="47"/>
  <c r="BI79" i="47"/>
  <c r="BH79" i="47"/>
  <c r="BG79" i="47"/>
  <c r="BF79" i="47"/>
  <c r="BE79" i="47"/>
  <c r="BD79" i="47"/>
  <c r="BC79" i="47"/>
  <c r="BB79" i="47"/>
  <c r="BA79" i="47"/>
  <c r="AZ79" i="47"/>
  <c r="AY79" i="47"/>
  <c r="AX79" i="47"/>
  <c r="AW79" i="47"/>
  <c r="AV79" i="47"/>
  <c r="AU79" i="47"/>
  <c r="AT79" i="47"/>
  <c r="AS79" i="47"/>
  <c r="AR79" i="47"/>
  <c r="AQ79" i="47"/>
  <c r="AP79" i="47"/>
  <c r="AO79" i="47"/>
  <c r="AN79" i="47"/>
  <c r="AE79" i="47"/>
  <c r="AE78" i="47"/>
  <c r="AE77" i="47"/>
  <c r="BP76" i="47"/>
  <c r="BO76" i="47"/>
  <c r="BN76" i="47"/>
  <c r="BM76" i="47"/>
  <c r="BL76" i="47"/>
  <c r="BK76" i="47"/>
  <c r="BJ76" i="47"/>
  <c r="BI76" i="47"/>
  <c r="BH76" i="47"/>
  <c r="BG76" i="47"/>
  <c r="BF76" i="47"/>
  <c r="BE76" i="47"/>
  <c r="BD76" i="47"/>
  <c r="BC76" i="47"/>
  <c r="BB76" i="47"/>
  <c r="BA76" i="47"/>
  <c r="AZ76" i="47"/>
  <c r="AY76" i="47"/>
  <c r="AX76" i="47"/>
  <c r="AW76" i="47"/>
  <c r="AV76" i="47"/>
  <c r="AU76" i="47"/>
  <c r="AT76" i="47"/>
  <c r="AS76" i="47"/>
  <c r="AR76" i="47"/>
  <c r="AQ76" i="47"/>
  <c r="AP76" i="47"/>
  <c r="AO76" i="47"/>
  <c r="AN76" i="47"/>
  <c r="AE76" i="47"/>
  <c r="BP75" i="47"/>
  <c r="BO75" i="47"/>
  <c r="BN75" i="47"/>
  <c r="BM75" i="47"/>
  <c r="BL75" i="47"/>
  <c r="BK75" i="47"/>
  <c r="BJ75" i="47"/>
  <c r="BI75" i="47"/>
  <c r="BH75" i="47"/>
  <c r="BG75" i="47"/>
  <c r="BF75" i="47"/>
  <c r="BE75" i="47"/>
  <c r="BD75" i="47"/>
  <c r="BC75" i="47"/>
  <c r="BB75" i="47"/>
  <c r="BA75" i="47"/>
  <c r="AZ75" i="47"/>
  <c r="AY75" i="47"/>
  <c r="AX75" i="47"/>
  <c r="AW75" i="47"/>
  <c r="AV75" i="47"/>
  <c r="AU75" i="47"/>
  <c r="AT75" i="47"/>
  <c r="AS75" i="47"/>
  <c r="AR75" i="47"/>
  <c r="AQ75" i="47"/>
  <c r="AP75" i="47"/>
  <c r="AO75" i="47"/>
  <c r="AN75" i="47"/>
  <c r="AE75" i="47"/>
  <c r="AE74" i="47"/>
  <c r="AE73" i="47"/>
  <c r="AE72" i="47"/>
  <c r="BP68" i="47"/>
  <c r="BO68" i="47"/>
  <c r="BN68" i="47"/>
  <c r="BM68" i="47"/>
  <c r="BL68" i="47"/>
  <c r="BK68" i="47"/>
  <c r="BJ68" i="47"/>
  <c r="BI68" i="47"/>
  <c r="BH68" i="47"/>
  <c r="BG68" i="47"/>
  <c r="BF68" i="47"/>
  <c r="BE68" i="47"/>
  <c r="BD68" i="47"/>
  <c r="BC68" i="47"/>
  <c r="BB68" i="47"/>
  <c r="BA68" i="47"/>
  <c r="AZ68" i="47"/>
  <c r="AY68" i="47"/>
  <c r="AX68" i="47"/>
  <c r="AW68" i="47"/>
  <c r="AV68" i="47"/>
  <c r="AU68" i="47"/>
  <c r="AT68" i="47"/>
  <c r="AS68" i="47"/>
  <c r="AR68" i="47"/>
  <c r="AQ68" i="47"/>
  <c r="AP68" i="47"/>
  <c r="AO68" i="47"/>
  <c r="AN68" i="47"/>
  <c r="AE68" i="47"/>
  <c r="BP67" i="47"/>
  <c r="BO67" i="47"/>
  <c r="BN67" i="47"/>
  <c r="BM67" i="47"/>
  <c r="BL67" i="47"/>
  <c r="BK67" i="47"/>
  <c r="BJ67" i="47"/>
  <c r="BI67" i="47"/>
  <c r="BH67" i="47"/>
  <c r="BG67" i="47"/>
  <c r="BF67" i="47"/>
  <c r="BE67" i="47"/>
  <c r="BD67" i="47"/>
  <c r="BC67" i="47"/>
  <c r="BB67" i="47"/>
  <c r="BA67" i="47"/>
  <c r="AZ67" i="47"/>
  <c r="AY67" i="47"/>
  <c r="AX67" i="47"/>
  <c r="AW67" i="47"/>
  <c r="AV67" i="47"/>
  <c r="AU67" i="47"/>
  <c r="AT67" i="47"/>
  <c r="AS67" i="47"/>
  <c r="AR67" i="47"/>
  <c r="AQ67" i="47"/>
  <c r="AP67" i="47"/>
  <c r="AO67" i="47"/>
  <c r="AN67" i="47"/>
  <c r="AE67" i="47"/>
  <c r="L67" i="47"/>
  <c r="BP66" i="47"/>
  <c r="BO66" i="47"/>
  <c r="BN66" i="47"/>
  <c r="BM66" i="47"/>
  <c r="BL66" i="47"/>
  <c r="BK66" i="47"/>
  <c r="BJ66" i="47"/>
  <c r="BI66" i="47"/>
  <c r="BH66" i="47"/>
  <c r="BG66" i="47"/>
  <c r="BF66" i="47"/>
  <c r="BE66" i="47"/>
  <c r="BD66" i="47"/>
  <c r="BC66" i="47"/>
  <c r="BB66" i="47"/>
  <c r="BA66" i="47"/>
  <c r="AZ66" i="47"/>
  <c r="AY66" i="47"/>
  <c r="AX66" i="47"/>
  <c r="AW66" i="47"/>
  <c r="AV66" i="47"/>
  <c r="AU66" i="47"/>
  <c r="AT66" i="47"/>
  <c r="AS66" i="47"/>
  <c r="AR66" i="47"/>
  <c r="AQ66" i="47"/>
  <c r="AP66" i="47"/>
  <c r="AO66" i="47"/>
  <c r="AN66" i="47"/>
  <c r="AE66" i="47"/>
  <c r="BP65" i="47"/>
  <c r="BO65" i="47"/>
  <c r="BN65" i="47"/>
  <c r="BM65" i="47"/>
  <c r="BL65" i="47"/>
  <c r="BK65" i="47"/>
  <c r="BJ65" i="47"/>
  <c r="BI65" i="47"/>
  <c r="BH65" i="47"/>
  <c r="BG65" i="47"/>
  <c r="BF65" i="47"/>
  <c r="BE65" i="47"/>
  <c r="BD65" i="47"/>
  <c r="BC65" i="47"/>
  <c r="BB65" i="47"/>
  <c r="BA65" i="47"/>
  <c r="AZ65" i="47"/>
  <c r="AY65" i="47"/>
  <c r="AX65" i="47"/>
  <c r="AW65" i="47"/>
  <c r="AV65" i="47"/>
  <c r="AU65" i="47"/>
  <c r="AT65" i="47"/>
  <c r="AS65" i="47"/>
  <c r="AR65" i="47"/>
  <c r="AQ65" i="47"/>
  <c r="AP65" i="47"/>
  <c r="AO65" i="47"/>
  <c r="AN65" i="47"/>
  <c r="AE65" i="47"/>
  <c r="BP64" i="47"/>
  <c r="BO64" i="47"/>
  <c r="BN64" i="47"/>
  <c r="BM64" i="47"/>
  <c r="BL64" i="47"/>
  <c r="BK64" i="47"/>
  <c r="BJ64" i="47"/>
  <c r="BI64" i="47"/>
  <c r="BH64" i="47"/>
  <c r="BG64" i="47"/>
  <c r="BF64" i="47"/>
  <c r="BE64" i="47"/>
  <c r="BD64" i="47"/>
  <c r="BC64" i="47"/>
  <c r="BB64" i="47"/>
  <c r="BA64" i="47"/>
  <c r="AZ64" i="47"/>
  <c r="AY64" i="47"/>
  <c r="AX64" i="47"/>
  <c r="AW64" i="47"/>
  <c r="AV64" i="47"/>
  <c r="AU64" i="47"/>
  <c r="AT64" i="47"/>
  <c r="AS64" i="47"/>
  <c r="AR64" i="47"/>
  <c r="AQ64" i="47"/>
  <c r="AP64" i="47"/>
  <c r="AO64" i="47"/>
  <c r="AN64" i="47"/>
  <c r="AE64" i="47"/>
  <c r="L64" i="47"/>
  <c r="BP63" i="47"/>
  <c r="BO63" i="47"/>
  <c r="BN63" i="47"/>
  <c r="BM63" i="47"/>
  <c r="BL63" i="47"/>
  <c r="BK63" i="47"/>
  <c r="BJ63" i="47"/>
  <c r="BI63" i="47"/>
  <c r="BH63" i="47"/>
  <c r="BG63" i="47"/>
  <c r="BF63" i="47"/>
  <c r="BE63" i="47"/>
  <c r="BD63" i="47"/>
  <c r="BC63" i="47"/>
  <c r="BB63" i="47"/>
  <c r="BA63" i="47"/>
  <c r="AZ63" i="47"/>
  <c r="AY63" i="47"/>
  <c r="AX63" i="47"/>
  <c r="AW63" i="47"/>
  <c r="AV63" i="47"/>
  <c r="AU63" i="47"/>
  <c r="AT63" i="47"/>
  <c r="AS63" i="47"/>
  <c r="AR63" i="47"/>
  <c r="AQ63" i="47"/>
  <c r="AP63" i="47"/>
  <c r="AO63" i="47"/>
  <c r="AN63" i="47"/>
  <c r="AE63" i="47"/>
  <c r="BP62" i="47"/>
  <c r="BO62" i="47"/>
  <c r="BN62" i="47"/>
  <c r="BM62" i="47"/>
  <c r="BL62" i="47"/>
  <c r="BK62" i="47"/>
  <c r="BJ62" i="47"/>
  <c r="BI62" i="47"/>
  <c r="BH62" i="47"/>
  <c r="BG62" i="47"/>
  <c r="BF62" i="47"/>
  <c r="BE62" i="47"/>
  <c r="BD62" i="47"/>
  <c r="BC62" i="47"/>
  <c r="BB62" i="47"/>
  <c r="BA62" i="47"/>
  <c r="AZ62" i="47"/>
  <c r="AY62" i="47"/>
  <c r="AX62" i="47"/>
  <c r="AW62" i="47"/>
  <c r="AV62" i="47"/>
  <c r="AU62" i="47"/>
  <c r="AT62" i="47"/>
  <c r="AS62" i="47"/>
  <c r="AR62" i="47"/>
  <c r="AQ62" i="47"/>
  <c r="AP62" i="47"/>
  <c r="AO62" i="47"/>
  <c r="AN62" i="47"/>
  <c r="AE62" i="47"/>
  <c r="AE61" i="47"/>
  <c r="AE60" i="47"/>
  <c r="AE59" i="47"/>
  <c r="AE58" i="47"/>
  <c r="AE57" i="47"/>
  <c r="BP55" i="47"/>
  <c r="BO55" i="47"/>
  <c r="BN55" i="47"/>
  <c r="BM55" i="47"/>
  <c r="BL55" i="47"/>
  <c r="BK55" i="47"/>
  <c r="BJ55" i="47"/>
  <c r="BI55" i="47"/>
  <c r="BH55" i="47"/>
  <c r="BG55" i="47"/>
  <c r="BF55" i="47"/>
  <c r="BE55" i="47"/>
  <c r="BD55" i="47"/>
  <c r="BC55" i="47"/>
  <c r="BB55" i="47"/>
  <c r="BA55" i="47"/>
  <c r="AZ55" i="47"/>
  <c r="AY55" i="47"/>
  <c r="AX55" i="47"/>
  <c r="AW55" i="47"/>
  <c r="AV55" i="47"/>
  <c r="AU55" i="47"/>
  <c r="AT55" i="47"/>
  <c r="AS55" i="47"/>
  <c r="AR55" i="47"/>
  <c r="AQ55" i="47"/>
  <c r="AP55" i="47"/>
  <c r="AO55" i="47"/>
  <c r="AN55" i="47"/>
  <c r="AE55" i="47"/>
  <c r="BP54" i="47"/>
  <c r="BO54" i="47"/>
  <c r="BN54" i="47"/>
  <c r="BM54" i="47"/>
  <c r="BL54" i="47"/>
  <c r="BK54" i="47"/>
  <c r="BJ54" i="47"/>
  <c r="BI54" i="47"/>
  <c r="BH54" i="47"/>
  <c r="BG54" i="47"/>
  <c r="BF54" i="47"/>
  <c r="BE54" i="47"/>
  <c r="BD54" i="47"/>
  <c r="BC54" i="47"/>
  <c r="BB54" i="47"/>
  <c r="BA54" i="47"/>
  <c r="AZ54" i="47"/>
  <c r="AY54" i="47"/>
  <c r="AX54" i="47"/>
  <c r="AW54" i="47"/>
  <c r="AV54" i="47"/>
  <c r="AU54" i="47"/>
  <c r="AT54" i="47"/>
  <c r="AS54" i="47"/>
  <c r="AR54" i="47"/>
  <c r="AQ54" i="47"/>
  <c r="AP54" i="47"/>
  <c r="AO54" i="47"/>
  <c r="AN54" i="47"/>
  <c r="AE54" i="47"/>
  <c r="BP53" i="47"/>
  <c r="BO53" i="47"/>
  <c r="BN53" i="47"/>
  <c r="BM53" i="47"/>
  <c r="BL53" i="47"/>
  <c r="BK53" i="47"/>
  <c r="BJ53" i="47"/>
  <c r="BI53" i="47"/>
  <c r="BH53" i="47"/>
  <c r="BG53" i="47"/>
  <c r="BF53" i="47"/>
  <c r="BE53" i="47"/>
  <c r="BD53" i="47"/>
  <c r="BC53" i="47"/>
  <c r="BB53" i="47"/>
  <c r="BA53" i="47"/>
  <c r="AZ53" i="47"/>
  <c r="AY53" i="47"/>
  <c r="AX53" i="47"/>
  <c r="AW53" i="47"/>
  <c r="AV53" i="47"/>
  <c r="AU53" i="47"/>
  <c r="AT53" i="47"/>
  <c r="AS53" i="47"/>
  <c r="AR53" i="47"/>
  <c r="AQ53" i="47"/>
  <c r="AP53" i="47"/>
  <c r="AO53" i="47"/>
  <c r="AN53" i="47"/>
  <c r="AE53" i="47"/>
  <c r="BP52" i="47"/>
  <c r="BO52" i="47"/>
  <c r="BN52" i="47"/>
  <c r="BM52" i="47"/>
  <c r="BL52" i="47"/>
  <c r="BK52" i="47"/>
  <c r="BJ52" i="47"/>
  <c r="BI52" i="47"/>
  <c r="BH52" i="47"/>
  <c r="BG52" i="47"/>
  <c r="BF52" i="47"/>
  <c r="BE52" i="47"/>
  <c r="BD52" i="47"/>
  <c r="BC52" i="47"/>
  <c r="BB52" i="47"/>
  <c r="BA52" i="47"/>
  <c r="AZ52" i="47"/>
  <c r="AY52" i="47"/>
  <c r="AX52" i="47"/>
  <c r="AW52" i="47"/>
  <c r="AV52" i="47"/>
  <c r="AU52" i="47"/>
  <c r="AT52" i="47"/>
  <c r="AS52" i="47"/>
  <c r="AR52" i="47"/>
  <c r="AQ52" i="47"/>
  <c r="AP52" i="47"/>
  <c r="AO52" i="47"/>
  <c r="AN52" i="47"/>
  <c r="AE52" i="47"/>
  <c r="BP51" i="47"/>
  <c r="BO51" i="47"/>
  <c r="BN51" i="47"/>
  <c r="BM51" i="47"/>
  <c r="BL51" i="47"/>
  <c r="BK51" i="47"/>
  <c r="BJ51" i="47"/>
  <c r="BI51" i="47"/>
  <c r="BH51" i="47"/>
  <c r="BG51" i="47"/>
  <c r="BF51" i="47"/>
  <c r="BE51" i="47"/>
  <c r="BD51" i="47"/>
  <c r="BC51" i="47"/>
  <c r="BB51" i="47"/>
  <c r="BA51" i="47"/>
  <c r="AZ51" i="47"/>
  <c r="AY51" i="47"/>
  <c r="AX51" i="47"/>
  <c r="AW51" i="47"/>
  <c r="AV51" i="47"/>
  <c r="AU51" i="47"/>
  <c r="AT51" i="47"/>
  <c r="AS51" i="47"/>
  <c r="AR51" i="47"/>
  <c r="AQ51" i="47"/>
  <c r="AP51" i="47"/>
  <c r="AO51" i="47"/>
  <c r="AN51" i="47"/>
  <c r="BP49" i="47"/>
  <c r="BO49" i="47"/>
  <c r="BN49" i="47"/>
  <c r="BM49" i="47"/>
  <c r="BL49" i="47"/>
  <c r="BK49" i="47"/>
  <c r="BJ49" i="47"/>
  <c r="BI49" i="47"/>
  <c r="BH49" i="47"/>
  <c r="BG49" i="47"/>
  <c r="BF49" i="47"/>
  <c r="BE49" i="47"/>
  <c r="BD49" i="47"/>
  <c r="BC49" i="47"/>
  <c r="BB49" i="47"/>
  <c r="BA49" i="47"/>
  <c r="AZ49" i="47"/>
  <c r="AY49" i="47"/>
  <c r="AX49" i="47"/>
  <c r="AW49" i="47"/>
  <c r="AV49" i="47"/>
  <c r="AU49" i="47"/>
  <c r="AT49" i="47"/>
  <c r="AS49" i="47"/>
  <c r="AR49" i="47"/>
  <c r="AQ49" i="47"/>
  <c r="AP49" i="47"/>
  <c r="AO49" i="47"/>
  <c r="AN49" i="47"/>
  <c r="AE49" i="47"/>
  <c r="BP48" i="47"/>
  <c r="BO48" i="47"/>
  <c r="BN48" i="47"/>
  <c r="BM48" i="47"/>
  <c r="BL48" i="47"/>
  <c r="BK48" i="47"/>
  <c r="BJ48" i="47"/>
  <c r="BI48" i="47"/>
  <c r="BH48" i="47"/>
  <c r="BG48" i="47"/>
  <c r="BF48" i="47"/>
  <c r="BE48" i="47"/>
  <c r="BD48" i="47"/>
  <c r="BC48" i="47"/>
  <c r="BB48" i="47"/>
  <c r="BA48" i="47"/>
  <c r="AZ48" i="47"/>
  <c r="AY48" i="47"/>
  <c r="AX48" i="47"/>
  <c r="AW48" i="47"/>
  <c r="AV48" i="47"/>
  <c r="AU48" i="47"/>
  <c r="AT48" i="47"/>
  <c r="AS48" i="47"/>
  <c r="AR48" i="47"/>
  <c r="AQ48" i="47"/>
  <c r="AP48" i="47"/>
  <c r="AO48" i="47"/>
  <c r="AN48" i="47"/>
  <c r="AE48" i="47"/>
  <c r="BP47" i="47"/>
  <c r="BO47" i="47"/>
  <c r="BN47" i="47"/>
  <c r="BM47" i="47"/>
  <c r="BL47" i="47"/>
  <c r="BK47" i="47"/>
  <c r="BJ47" i="47"/>
  <c r="BI47" i="47"/>
  <c r="BH47" i="47"/>
  <c r="BG47" i="47"/>
  <c r="BF47" i="47"/>
  <c r="BE47" i="47"/>
  <c r="BD47" i="47"/>
  <c r="BC47" i="47"/>
  <c r="BB47" i="47"/>
  <c r="BA47" i="47"/>
  <c r="AZ47" i="47"/>
  <c r="AY47" i="47"/>
  <c r="AX47" i="47"/>
  <c r="AW47" i="47"/>
  <c r="AV47" i="47"/>
  <c r="AU47" i="47"/>
  <c r="AT47" i="47"/>
  <c r="AS47" i="47"/>
  <c r="AR47" i="47"/>
  <c r="AQ47" i="47"/>
  <c r="AP47" i="47"/>
  <c r="AO47" i="47"/>
  <c r="AN47" i="47"/>
  <c r="AE47" i="47"/>
  <c r="AE45" i="47"/>
  <c r="M45" i="47"/>
  <c r="AE44" i="47"/>
  <c r="AE43" i="47"/>
  <c r="BP29" i="47"/>
  <c r="BO29" i="47"/>
  <c r="BN29" i="47"/>
  <c r="BM29" i="47"/>
  <c r="BL29" i="47"/>
  <c r="BK29" i="47"/>
  <c r="BJ29" i="47"/>
  <c r="BI29" i="47"/>
  <c r="BH29" i="47"/>
  <c r="BG29" i="47"/>
  <c r="BF29" i="47"/>
  <c r="BE29" i="47"/>
  <c r="BD29" i="47"/>
  <c r="BC29" i="47"/>
  <c r="BB29" i="47"/>
  <c r="BA29" i="47"/>
  <c r="AZ29" i="47"/>
  <c r="AY29" i="47"/>
  <c r="AX29" i="47"/>
  <c r="AW29" i="47"/>
  <c r="AV29" i="47"/>
  <c r="AU29" i="47"/>
  <c r="AT29" i="47"/>
  <c r="AS29" i="47"/>
  <c r="AR29" i="47"/>
  <c r="AQ29" i="47"/>
  <c r="AP29" i="47"/>
  <c r="AO29" i="47"/>
  <c r="AN29" i="47"/>
  <c r="AE29" i="47"/>
  <c r="BP21" i="47"/>
  <c r="BO21" i="47"/>
  <c r="BN21" i="47"/>
  <c r="BM21" i="47"/>
  <c r="BL21" i="47"/>
  <c r="BK21" i="47"/>
  <c r="BJ21" i="47"/>
  <c r="BI21" i="47"/>
  <c r="BH21" i="47"/>
  <c r="BG21" i="47"/>
  <c r="BF21" i="47"/>
  <c r="BE21" i="47"/>
  <c r="BD21" i="47"/>
  <c r="BC21" i="47"/>
  <c r="BB21" i="47"/>
  <c r="BA21" i="47"/>
  <c r="AZ21" i="47"/>
  <c r="AY21" i="47"/>
  <c r="AX21" i="47"/>
  <c r="AW21" i="47"/>
  <c r="AV21" i="47"/>
  <c r="AU21" i="47"/>
  <c r="AT21" i="47"/>
  <c r="AS21" i="47"/>
  <c r="AR21" i="47"/>
  <c r="AQ21" i="47"/>
  <c r="AP21" i="47"/>
  <c r="AO21" i="47"/>
  <c r="AN21" i="47"/>
  <c r="AE21" i="47"/>
  <c r="AE20" i="47"/>
  <c r="AE19" i="47"/>
  <c r="AE18" i="47"/>
  <c r="M18" i="47"/>
  <c r="BP17" i="47"/>
  <c r="BO17" i="47"/>
  <c r="BN17" i="47"/>
  <c r="BM17" i="47"/>
  <c r="BL17" i="47"/>
  <c r="BK17" i="47"/>
  <c r="BJ17" i="47"/>
  <c r="BI17" i="47"/>
  <c r="BH17" i="47"/>
  <c r="BG17" i="47"/>
  <c r="BF17" i="47"/>
  <c r="BE17" i="47"/>
  <c r="BD17" i="47"/>
  <c r="BC17" i="47"/>
  <c r="BB17" i="47"/>
  <c r="BA17" i="47"/>
  <c r="AZ17" i="47"/>
  <c r="AY17" i="47"/>
  <c r="AX17" i="47"/>
  <c r="AW17" i="47"/>
  <c r="AV17" i="47"/>
  <c r="AU17" i="47"/>
  <c r="AT17" i="47"/>
  <c r="AS17" i="47"/>
  <c r="AR17" i="47"/>
  <c r="AQ17" i="47"/>
  <c r="AP17" i="47"/>
  <c r="AO17" i="47"/>
  <c r="AN17" i="47"/>
  <c r="AE17" i="47"/>
  <c r="BP16" i="47"/>
  <c r="BO16" i="47"/>
  <c r="BN16" i="47"/>
  <c r="BM16" i="47"/>
  <c r="BL16" i="47"/>
  <c r="BK16" i="47"/>
  <c r="BJ16" i="47"/>
  <c r="BI16" i="47"/>
  <c r="BH16" i="47"/>
  <c r="BG16" i="47"/>
  <c r="BF16" i="47"/>
  <c r="BE16" i="47"/>
  <c r="BD16" i="47"/>
  <c r="BC16" i="47"/>
  <c r="BB16" i="47"/>
  <c r="BA16" i="47"/>
  <c r="AZ16" i="47"/>
  <c r="AY16" i="47"/>
  <c r="AX16" i="47"/>
  <c r="AW16" i="47"/>
  <c r="AV16" i="47"/>
  <c r="AU16" i="47"/>
  <c r="AT16" i="47"/>
  <c r="AS16" i="47"/>
  <c r="AR16" i="47"/>
  <c r="AQ16" i="47"/>
  <c r="AP16" i="47"/>
  <c r="AO16" i="47"/>
  <c r="AN16" i="47"/>
  <c r="AE16" i="47"/>
  <c r="AE15" i="47"/>
  <c r="BP14" i="47"/>
  <c r="BO14" i="47"/>
  <c r="BN14" i="47"/>
  <c r="BM14" i="47"/>
  <c r="BL14" i="47"/>
  <c r="BK14" i="47"/>
  <c r="BJ14" i="47"/>
  <c r="BI14" i="47"/>
  <c r="BH14" i="47"/>
  <c r="BG14" i="47"/>
  <c r="BF14" i="47"/>
  <c r="BE14" i="47"/>
  <c r="BD14" i="47"/>
  <c r="BC14" i="47"/>
  <c r="BB14" i="47"/>
  <c r="BA14" i="47"/>
  <c r="AZ14" i="47"/>
  <c r="AY14" i="47"/>
  <c r="AX14" i="47"/>
  <c r="AW14" i="47"/>
  <c r="AV14" i="47"/>
  <c r="AU14" i="47"/>
  <c r="AT14" i="47"/>
  <c r="AS14" i="47"/>
  <c r="AR14" i="47"/>
  <c r="AQ14" i="47"/>
  <c r="AP14" i="47"/>
  <c r="AO14" i="47"/>
  <c r="AN14" i="47"/>
  <c r="AE14" i="47"/>
  <c r="BP13" i="47"/>
  <c r="BO13" i="47"/>
  <c r="BN13" i="47"/>
  <c r="BM13" i="47"/>
  <c r="BL13" i="47"/>
  <c r="BK13" i="47"/>
  <c r="BJ13" i="47"/>
  <c r="BI13" i="47"/>
  <c r="BH13" i="47"/>
  <c r="BG13" i="47"/>
  <c r="BF13" i="47"/>
  <c r="BE13" i="47"/>
  <c r="BD13" i="47"/>
  <c r="BC13" i="47"/>
  <c r="BB13" i="47"/>
  <c r="BA13" i="47"/>
  <c r="AZ13" i="47"/>
  <c r="AY13" i="47"/>
  <c r="AX13" i="47"/>
  <c r="AW13" i="47"/>
  <c r="AV13" i="47"/>
  <c r="AU13" i="47"/>
  <c r="AT13" i="47"/>
  <c r="AS13" i="47"/>
  <c r="AR13" i="47"/>
  <c r="AQ13" i="47"/>
  <c r="AP13" i="47"/>
  <c r="AO13" i="47"/>
  <c r="AN13" i="47"/>
  <c r="AE13" i="47"/>
  <c r="BP12" i="47"/>
  <c r="BO12" i="47"/>
  <c r="BN12" i="47"/>
  <c r="BM12" i="47"/>
  <c r="BL12" i="47"/>
  <c r="BK12" i="47"/>
  <c r="BJ12" i="47"/>
  <c r="BI12" i="47"/>
  <c r="BH12" i="47"/>
  <c r="BG12" i="47"/>
  <c r="BF12" i="47"/>
  <c r="BE12" i="47"/>
  <c r="BD12" i="47"/>
  <c r="BC12" i="47"/>
  <c r="BB12" i="47"/>
  <c r="BA12" i="47"/>
  <c r="AZ12" i="47"/>
  <c r="AY12" i="47"/>
  <c r="AX12" i="47"/>
  <c r="AW12" i="47"/>
  <c r="AV12" i="47"/>
  <c r="AU12" i="47"/>
  <c r="AT12" i="47"/>
  <c r="AS12" i="47"/>
  <c r="AR12" i="47"/>
  <c r="AQ12" i="47"/>
  <c r="AP12" i="47"/>
  <c r="AO12" i="47"/>
  <c r="AN12" i="47"/>
  <c r="AE12" i="47"/>
  <c r="BP11" i="47"/>
  <c r="BO11" i="47"/>
  <c r="BN11" i="47"/>
  <c r="BM11" i="47"/>
  <c r="BL11" i="47"/>
  <c r="BK11" i="47"/>
  <c r="BJ11" i="47"/>
  <c r="BI11" i="47"/>
  <c r="BH11" i="47"/>
  <c r="BG11" i="47"/>
  <c r="BF11" i="47"/>
  <c r="BE11" i="47"/>
  <c r="BD11" i="47"/>
  <c r="BC11" i="47"/>
  <c r="BB11" i="47"/>
  <c r="BA11" i="47"/>
  <c r="AZ11" i="47"/>
  <c r="AY11" i="47"/>
  <c r="AX11" i="47"/>
  <c r="AW11" i="47"/>
  <c r="AV11" i="47"/>
  <c r="AU11" i="47"/>
  <c r="AT11" i="47"/>
  <c r="AS11" i="47"/>
  <c r="AR11" i="47"/>
  <c r="AQ11" i="47"/>
  <c r="AP11" i="47"/>
  <c r="AO11" i="47"/>
  <c r="AN11" i="47"/>
  <c r="AE11" i="47"/>
  <c r="AL18" i="45"/>
  <c r="AM18" i="45"/>
  <c r="AN18" i="45"/>
  <c r="AO18" i="45"/>
  <c r="AP18" i="45"/>
  <c r="AQ18" i="45"/>
  <c r="AR18" i="45"/>
  <c r="AS18" i="45"/>
  <c r="AT18" i="45"/>
  <c r="AU18" i="45"/>
  <c r="AV18" i="45"/>
  <c r="AW18" i="45"/>
  <c r="AX18" i="45"/>
  <c r="AY18" i="45"/>
  <c r="AZ18" i="45"/>
  <c r="BA18" i="45"/>
  <c r="BB18" i="45"/>
  <c r="BC18" i="45"/>
  <c r="BD18" i="45"/>
  <c r="BE18" i="45"/>
  <c r="BF18" i="45"/>
  <c r="BG18" i="45"/>
  <c r="BH18" i="45"/>
  <c r="BI18" i="45"/>
  <c r="BJ18" i="45"/>
  <c r="BK18" i="45"/>
  <c r="BL18" i="45"/>
  <c r="BM18" i="45"/>
  <c r="BN18" i="45"/>
  <c r="BO18" i="45"/>
  <c r="BP18" i="45"/>
  <c r="AL19" i="45"/>
  <c r="AM19" i="45"/>
  <c r="AN19" i="45"/>
  <c r="AO19" i="45"/>
  <c r="AP19" i="45"/>
  <c r="AQ19" i="45"/>
  <c r="AR19" i="45"/>
  <c r="AS19" i="45"/>
  <c r="AT19" i="45"/>
  <c r="AU19" i="45"/>
  <c r="AV19" i="45"/>
  <c r="AW19" i="45"/>
  <c r="AX19" i="45"/>
  <c r="AY19" i="45"/>
  <c r="AZ19" i="45"/>
  <c r="BA19" i="45"/>
  <c r="BB19" i="45"/>
  <c r="BC19" i="45"/>
  <c r="BD19" i="45"/>
  <c r="BE19" i="45"/>
  <c r="BF19" i="45"/>
  <c r="BG19" i="45"/>
  <c r="BH19" i="45"/>
  <c r="BI19" i="45"/>
  <c r="BJ19" i="45"/>
  <c r="BK19" i="45"/>
  <c r="BL19" i="45"/>
  <c r="BM19" i="45"/>
  <c r="BN19" i="45"/>
  <c r="BO19" i="45"/>
  <c r="BP19" i="45"/>
  <c r="AL20" i="45"/>
  <c r="AM20" i="45"/>
  <c r="AN20" i="45"/>
  <c r="AO20" i="45"/>
  <c r="AP20" i="45"/>
  <c r="AQ20" i="45"/>
  <c r="AR20" i="45"/>
  <c r="AS20" i="45"/>
  <c r="AT20" i="45"/>
  <c r="AU20" i="45"/>
  <c r="AV20" i="45"/>
  <c r="AW20" i="45"/>
  <c r="AX20" i="45"/>
  <c r="AY20" i="45"/>
  <c r="AZ20" i="45"/>
  <c r="BA20" i="45"/>
  <c r="BB20" i="45"/>
  <c r="BC20" i="45"/>
  <c r="BD20" i="45"/>
  <c r="BE20" i="45"/>
  <c r="BF20" i="45"/>
  <c r="BG20" i="45"/>
  <c r="BH20" i="45"/>
  <c r="BI20" i="45"/>
  <c r="BJ20" i="45"/>
  <c r="BK20" i="45"/>
  <c r="BL20" i="45"/>
  <c r="BM20" i="45"/>
  <c r="BN20" i="45"/>
  <c r="BO20" i="45"/>
  <c r="BP20" i="45"/>
  <c r="AL56" i="45"/>
  <c r="AM56" i="45"/>
  <c r="AN56" i="45"/>
  <c r="AO56" i="45"/>
  <c r="AP56" i="45"/>
  <c r="AQ56" i="45"/>
  <c r="AR56" i="45"/>
  <c r="AS56" i="45"/>
  <c r="AT56" i="45"/>
  <c r="AU56" i="45"/>
  <c r="AV56" i="45"/>
  <c r="AW56" i="45"/>
  <c r="AX56" i="45"/>
  <c r="AY56" i="45"/>
  <c r="AZ56" i="45"/>
  <c r="BA56" i="45"/>
  <c r="BB56" i="45"/>
  <c r="BC56" i="45"/>
  <c r="BD56" i="45"/>
  <c r="BE56" i="45"/>
  <c r="BF56" i="45"/>
  <c r="BG56" i="45"/>
  <c r="BH56" i="45"/>
  <c r="BI56" i="45"/>
  <c r="BJ56" i="45"/>
  <c r="BK56" i="45"/>
  <c r="BL56" i="45"/>
  <c r="BM56" i="45"/>
  <c r="BN56" i="45"/>
  <c r="BO56" i="45"/>
  <c r="BP56" i="45"/>
  <c r="AL57" i="45"/>
  <c r="AM57" i="45"/>
  <c r="AN57" i="45"/>
  <c r="AO57" i="45"/>
  <c r="AP57" i="45"/>
  <c r="AQ57" i="45"/>
  <c r="AR57" i="45"/>
  <c r="AS57" i="45"/>
  <c r="AT57" i="45"/>
  <c r="AU57" i="45"/>
  <c r="AV57" i="45"/>
  <c r="AW57" i="45"/>
  <c r="AX57" i="45"/>
  <c r="AY57" i="45"/>
  <c r="AZ57" i="45"/>
  <c r="BA57" i="45"/>
  <c r="BB57" i="45"/>
  <c r="BC57" i="45"/>
  <c r="BD57" i="45"/>
  <c r="BE57" i="45"/>
  <c r="BF57" i="45"/>
  <c r="BG57" i="45"/>
  <c r="BH57" i="45"/>
  <c r="BI57" i="45"/>
  <c r="BJ57" i="45"/>
  <c r="BK57" i="45"/>
  <c r="BL57" i="45"/>
  <c r="BM57" i="45"/>
  <c r="BN57" i="45"/>
  <c r="BO57" i="45"/>
  <c r="BP57" i="45"/>
  <c r="AL58" i="45"/>
  <c r="AM58" i="45"/>
  <c r="AN58" i="45"/>
  <c r="AO58" i="45"/>
  <c r="AP58" i="45"/>
  <c r="AQ58" i="45"/>
  <c r="AR58" i="45"/>
  <c r="AS58" i="45"/>
  <c r="AT58" i="45"/>
  <c r="AU58" i="45"/>
  <c r="AV58" i="45"/>
  <c r="AW58" i="45"/>
  <c r="AX58" i="45"/>
  <c r="AY58" i="45"/>
  <c r="AZ58" i="45"/>
  <c r="BA58" i="45"/>
  <c r="BB58" i="45"/>
  <c r="BC58" i="45"/>
  <c r="BD58" i="45"/>
  <c r="BE58" i="45"/>
  <c r="BF58" i="45"/>
  <c r="BG58" i="45"/>
  <c r="BH58" i="45"/>
  <c r="BI58" i="45"/>
  <c r="BJ58" i="45"/>
  <c r="BK58" i="45"/>
  <c r="BL58" i="45"/>
  <c r="BM58" i="45"/>
  <c r="BN58" i="45"/>
  <c r="BO58" i="45"/>
  <c r="BP58" i="45"/>
  <c r="AL59" i="45"/>
  <c r="AM59" i="45"/>
  <c r="AN59" i="45"/>
  <c r="AO59" i="45"/>
  <c r="AP59" i="45"/>
  <c r="AQ59" i="45"/>
  <c r="AR59" i="45"/>
  <c r="AS59" i="45"/>
  <c r="AT59" i="45"/>
  <c r="AU59" i="45"/>
  <c r="AV59" i="45"/>
  <c r="AW59" i="45"/>
  <c r="AX59" i="45"/>
  <c r="AY59" i="45"/>
  <c r="AZ59" i="45"/>
  <c r="BA59" i="45"/>
  <c r="BB59" i="45"/>
  <c r="BC59" i="45"/>
  <c r="BD59" i="45"/>
  <c r="BE59" i="45"/>
  <c r="BF59" i="45"/>
  <c r="BG59" i="45"/>
  <c r="BH59" i="45"/>
  <c r="BI59" i="45"/>
  <c r="BJ59" i="45"/>
  <c r="BK59" i="45"/>
  <c r="BL59" i="45"/>
  <c r="BM59" i="45"/>
  <c r="BN59" i="45"/>
  <c r="BO59" i="45"/>
  <c r="BP59" i="45"/>
  <c r="AL60" i="45"/>
  <c r="AM60" i="45"/>
  <c r="AN60" i="45"/>
  <c r="AO60" i="45"/>
  <c r="AP60" i="45"/>
  <c r="AQ60" i="45"/>
  <c r="AR60" i="45"/>
  <c r="AS60" i="45"/>
  <c r="AT60" i="45"/>
  <c r="AU60" i="45"/>
  <c r="AV60" i="45"/>
  <c r="AW60" i="45"/>
  <c r="AX60" i="45"/>
  <c r="AY60" i="45"/>
  <c r="AZ60" i="45"/>
  <c r="BA60" i="45"/>
  <c r="BB60" i="45"/>
  <c r="BC60" i="45"/>
  <c r="BD60" i="45"/>
  <c r="BE60" i="45"/>
  <c r="BF60" i="45"/>
  <c r="BG60" i="45"/>
  <c r="BH60" i="45"/>
  <c r="BI60" i="45"/>
  <c r="BJ60" i="45"/>
  <c r="BK60" i="45"/>
  <c r="BL60" i="45"/>
  <c r="BM60" i="45"/>
  <c r="BN60" i="45"/>
  <c r="BO60" i="45"/>
  <c r="BP60" i="45"/>
  <c r="AL61" i="45"/>
  <c r="AM61" i="45"/>
  <c r="AN61" i="45"/>
  <c r="AO61" i="45"/>
  <c r="AP61" i="45"/>
  <c r="AQ61" i="45"/>
  <c r="AR61" i="45"/>
  <c r="AS61" i="45"/>
  <c r="AT61" i="45"/>
  <c r="AU61" i="45"/>
  <c r="AV61" i="45"/>
  <c r="AW61" i="45"/>
  <c r="AX61" i="45"/>
  <c r="AY61" i="45"/>
  <c r="AZ61" i="45"/>
  <c r="BA61" i="45"/>
  <c r="BB61" i="45"/>
  <c r="BC61" i="45"/>
  <c r="BD61" i="45"/>
  <c r="BE61" i="45"/>
  <c r="BF61" i="45"/>
  <c r="BG61" i="45"/>
  <c r="BH61" i="45"/>
  <c r="BI61" i="45"/>
  <c r="BJ61" i="45"/>
  <c r="BK61" i="45"/>
  <c r="BL61" i="45"/>
  <c r="BM61" i="45"/>
  <c r="BN61" i="45"/>
  <c r="BO61" i="45"/>
  <c r="BP61" i="45"/>
  <c r="AK296" i="45"/>
  <c r="AK295" i="45"/>
  <c r="AK294" i="45"/>
  <c r="AK293" i="45"/>
  <c r="AK292" i="45"/>
  <c r="AK291" i="45"/>
  <c r="AK290" i="45"/>
  <c r="AK289" i="45"/>
  <c r="AK288" i="45"/>
  <c r="AK287" i="45"/>
  <c r="AK286" i="45"/>
  <c r="AK285" i="45"/>
  <c r="AK284" i="45"/>
  <c r="AK283" i="45"/>
  <c r="AK282" i="45"/>
  <c r="AK281" i="45"/>
  <c r="AK280" i="45"/>
  <c r="AK279" i="45"/>
  <c r="AK61" i="45"/>
  <c r="AK60" i="45"/>
  <c r="AK59" i="45"/>
  <c r="AK58" i="45"/>
  <c r="AK57" i="45"/>
  <c r="AK56" i="45"/>
  <c r="AK20" i="45"/>
  <c r="AK19" i="45"/>
  <c r="AK18" i="45"/>
  <c r="AL11" i="45"/>
  <c r="AM11" i="45"/>
  <c r="AL12" i="45"/>
  <c r="AM12" i="45"/>
  <c r="AL13" i="45"/>
  <c r="AM13" i="45"/>
  <c r="AL14" i="45"/>
  <c r="AM14" i="45"/>
  <c r="AL15" i="45"/>
  <c r="AM15" i="45"/>
  <c r="AL16" i="45"/>
  <c r="AM16" i="45"/>
  <c r="AL17" i="45"/>
  <c r="AM17" i="45"/>
  <c r="AL21" i="45"/>
  <c r="AM21" i="45"/>
  <c r="AL29" i="45"/>
  <c r="AM29" i="45"/>
  <c r="AL43" i="45"/>
  <c r="AM43" i="45"/>
  <c r="AL44" i="45"/>
  <c r="AM44" i="45"/>
  <c r="AL45" i="45"/>
  <c r="AM45" i="45"/>
  <c r="AL47" i="45"/>
  <c r="AM47" i="45"/>
  <c r="AL48" i="45"/>
  <c r="AM48" i="45"/>
  <c r="AL49" i="45"/>
  <c r="AM49" i="45"/>
  <c r="AL51" i="45"/>
  <c r="AM51" i="45"/>
  <c r="AL52" i="45"/>
  <c r="AM52" i="45"/>
  <c r="AL53" i="45"/>
  <c r="AM53" i="45"/>
  <c r="AL54" i="45"/>
  <c r="AM54" i="45"/>
  <c r="AL55" i="45"/>
  <c r="AM55" i="45"/>
  <c r="AL62" i="45"/>
  <c r="AM62" i="45"/>
  <c r="AL63" i="45"/>
  <c r="AM63" i="45"/>
  <c r="AL64" i="45"/>
  <c r="AM64" i="45"/>
  <c r="AL65" i="45"/>
  <c r="AM65" i="45"/>
  <c r="AL66" i="45"/>
  <c r="AM66" i="45"/>
  <c r="AL67" i="45"/>
  <c r="AM67" i="45"/>
  <c r="AL68" i="45"/>
  <c r="AM68" i="45"/>
  <c r="AL72" i="45"/>
  <c r="AM72" i="45"/>
  <c r="AL73" i="45"/>
  <c r="AM73" i="45"/>
  <c r="AL74" i="45"/>
  <c r="AM74" i="45"/>
  <c r="AL75" i="45"/>
  <c r="AM75" i="45"/>
  <c r="AL76" i="45"/>
  <c r="AM76" i="45"/>
  <c r="AL77" i="45"/>
  <c r="AM77" i="45"/>
  <c r="AL78" i="45"/>
  <c r="AM78" i="45"/>
  <c r="AL79" i="45"/>
  <c r="AM79" i="45"/>
  <c r="AL86" i="45"/>
  <c r="AM86" i="45"/>
  <c r="AL87" i="45"/>
  <c r="AM87" i="45"/>
  <c r="AL94" i="45"/>
  <c r="AM94" i="45"/>
  <c r="AL95" i="45"/>
  <c r="AM95" i="45"/>
  <c r="AL96" i="45"/>
  <c r="AM96" i="45"/>
  <c r="AL97" i="45"/>
  <c r="AM97" i="45"/>
  <c r="AL98" i="45"/>
  <c r="AM98" i="45"/>
  <c r="AL99" i="45"/>
  <c r="AM99" i="45"/>
  <c r="AL101" i="45"/>
  <c r="AM101" i="45"/>
  <c r="AL102" i="45"/>
  <c r="AM102" i="45"/>
  <c r="AL104" i="45"/>
  <c r="AM104" i="45"/>
  <c r="AL105" i="45"/>
  <c r="AM105" i="45"/>
  <c r="AL106" i="45"/>
  <c r="AM106" i="45"/>
  <c r="AL107" i="45"/>
  <c r="AM107" i="45"/>
  <c r="AL108" i="45"/>
  <c r="AM108" i="45"/>
  <c r="AL109" i="45"/>
  <c r="AM109" i="45"/>
  <c r="AL110" i="45"/>
  <c r="AM110" i="45"/>
  <c r="AL111" i="45"/>
  <c r="AM111" i="45"/>
  <c r="AL112" i="45"/>
  <c r="AM112" i="45"/>
  <c r="AL113" i="45"/>
  <c r="AM113" i="45"/>
  <c r="AL114" i="45"/>
  <c r="AM114" i="45"/>
  <c r="AL115" i="45"/>
  <c r="AM115" i="45"/>
  <c r="AL116" i="45"/>
  <c r="AM116" i="45"/>
  <c r="AL117" i="45"/>
  <c r="AM117" i="45"/>
  <c r="AL118" i="45"/>
  <c r="AM118" i="45"/>
  <c r="AL119" i="45"/>
  <c r="AM119" i="45"/>
  <c r="AL120" i="45"/>
  <c r="AM120" i="45"/>
  <c r="AL121" i="45"/>
  <c r="AM121" i="45"/>
  <c r="AL122" i="45"/>
  <c r="AM122" i="45"/>
  <c r="AL123" i="45"/>
  <c r="AM123" i="45"/>
  <c r="AL124" i="45"/>
  <c r="AM124" i="45"/>
  <c r="AL125" i="45"/>
  <c r="AM125" i="45"/>
  <c r="AL132" i="45"/>
  <c r="AM132" i="45"/>
  <c r="AL133" i="45"/>
  <c r="AM133" i="45"/>
  <c r="AL134" i="45"/>
  <c r="AM134" i="45"/>
  <c r="AL135" i="45"/>
  <c r="AM135" i="45"/>
  <c r="AL136" i="45"/>
  <c r="AM136" i="45"/>
  <c r="AL137" i="45"/>
  <c r="AM137" i="45"/>
  <c r="AL138" i="45"/>
  <c r="AM138" i="45"/>
  <c r="AL139" i="45"/>
  <c r="AM139" i="45"/>
  <c r="AL140" i="45"/>
  <c r="AM140" i="45"/>
  <c r="AL157" i="45"/>
  <c r="AM157" i="45"/>
  <c r="AL158" i="45"/>
  <c r="AM158" i="45"/>
  <c r="AL159" i="45"/>
  <c r="AM159" i="45"/>
  <c r="AL162" i="45"/>
  <c r="AM162" i="45"/>
  <c r="AL164" i="45"/>
  <c r="AM164" i="45"/>
  <c r="AL165" i="45"/>
  <c r="AM165" i="45"/>
  <c r="AL166" i="45"/>
  <c r="AM166" i="45"/>
  <c r="AL167" i="45"/>
  <c r="AM167" i="45"/>
  <c r="AL168" i="45"/>
  <c r="AM168" i="45"/>
  <c r="AL169" i="45"/>
  <c r="AM169" i="45"/>
  <c r="AL170" i="45"/>
  <c r="AM170" i="45"/>
  <c r="AL172" i="45"/>
  <c r="AM172" i="45"/>
  <c r="AL174" i="45"/>
  <c r="AM174" i="45"/>
  <c r="AL175" i="45"/>
  <c r="AM175" i="45"/>
  <c r="AL176" i="45"/>
  <c r="AM176" i="45"/>
  <c r="AL177" i="45"/>
  <c r="AM177" i="45"/>
  <c r="AL178" i="45"/>
  <c r="AM178" i="45"/>
  <c r="AL179" i="45"/>
  <c r="AM179" i="45"/>
  <c r="AL180" i="45"/>
  <c r="AM180" i="45"/>
  <c r="AL182" i="45"/>
  <c r="AM182" i="45"/>
  <c r="AL183" i="45"/>
  <c r="AM183" i="45"/>
  <c r="AL184" i="45"/>
  <c r="AM184" i="45"/>
  <c r="AL185" i="45"/>
  <c r="AM185" i="45"/>
  <c r="AL186" i="45"/>
  <c r="AM186" i="45"/>
  <c r="AL187" i="45"/>
  <c r="AM187" i="45"/>
  <c r="AL188" i="45"/>
  <c r="AM188" i="45"/>
  <c r="AL189" i="45"/>
  <c r="AM189" i="45"/>
  <c r="AL190" i="45"/>
  <c r="AM190" i="45"/>
  <c r="AL191" i="45"/>
  <c r="AM191" i="45"/>
  <c r="AL192" i="45"/>
  <c r="AM192" i="45"/>
  <c r="AL193" i="45"/>
  <c r="AM193" i="45"/>
  <c r="AL194" i="45"/>
  <c r="AM194" i="45"/>
  <c r="AL195" i="45"/>
  <c r="AM195" i="45"/>
  <c r="AL197" i="45"/>
  <c r="AM197" i="45"/>
  <c r="AL198" i="45"/>
  <c r="AM198" i="45"/>
  <c r="AL199" i="45"/>
  <c r="AM199" i="45"/>
  <c r="AL200" i="45"/>
  <c r="AM200" i="45"/>
  <c r="AL201" i="45"/>
  <c r="AM201" i="45"/>
  <c r="AL202" i="45"/>
  <c r="AM202" i="45"/>
  <c r="AL212" i="45"/>
  <c r="AM212" i="45"/>
  <c r="AL216" i="45"/>
  <c r="AM216" i="45"/>
  <c r="AL217" i="45"/>
  <c r="AM217" i="45"/>
  <c r="AL218" i="45"/>
  <c r="AM218" i="45"/>
  <c r="AL219" i="45"/>
  <c r="AM219" i="45"/>
  <c r="AL220" i="45"/>
  <c r="AM220" i="45"/>
  <c r="AL221" i="45"/>
  <c r="AM221" i="45"/>
  <c r="AL222" i="45"/>
  <c r="AM222" i="45"/>
  <c r="AL223" i="45"/>
  <c r="AM223" i="45"/>
  <c r="AL224" i="45"/>
  <c r="AM224" i="45"/>
  <c r="AL225" i="45"/>
  <c r="AM225" i="45"/>
  <c r="AL226" i="45"/>
  <c r="AM226" i="45"/>
  <c r="AL227" i="45"/>
  <c r="AM227" i="45"/>
  <c r="AL228" i="45"/>
  <c r="AM228" i="45"/>
  <c r="AL229" i="45"/>
  <c r="AM229" i="45"/>
  <c r="AL230" i="45"/>
  <c r="AM230" i="45"/>
  <c r="AL231" i="45"/>
  <c r="AM231" i="45"/>
  <c r="AL232" i="45"/>
  <c r="AM232" i="45"/>
  <c r="AL233" i="45"/>
  <c r="AM233" i="45"/>
  <c r="AL234" i="45"/>
  <c r="AM234" i="45"/>
  <c r="AL235" i="45"/>
  <c r="AM235" i="45"/>
  <c r="AL236" i="45"/>
  <c r="AM236" i="45"/>
  <c r="AL237" i="45"/>
  <c r="AM237" i="45"/>
  <c r="AL238" i="45"/>
  <c r="AM238" i="45"/>
  <c r="AL239" i="45"/>
  <c r="AM239" i="45"/>
  <c r="AL240" i="45"/>
  <c r="AM240" i="45"/>
  <c r="AL241" i="45"/>
  <c r="AM241" i="45"/>
  <c r="AL242" i="45"/>
  <c r="AM242" i="45"/>
  <c r="AL243" i="45"/>
  <c r="AM243" i="45"/>
  <c r="AL249" i="45"/>
  <c r="AM249" i="45"/>
  <c r="AL253" i="45"/>
  <c r="AM253" i="45"/>
  <c r="AL254" i="45"/>
  <c r="AM254" i="45"/>
  <c r="AL255" i="45"/>
  <c r="AM255" i="45"/>
  <c r="AL256" i="45"/>
  <c r="AM256" i="45"/>
  <c r="AL257" i="45"/>
  <c r="AM257" i="45"/>
  <c r="AL258" i="45"/>
  <c r="AM258" i="45"/>
  <c r="AL259" i="45"/>
  <c r="AM259" i="45"/>
  <c r="AL260" i="45"/>
  <c r="AM260" i="45"/>
  <c r="AL261" i="45"/>
  <c r="AM261" i="45"/>
  <c r="AL263" i="45"/>
  <c r="AM263" i="45"/>
  <c r="AL264" i="45"/>
  <c r="AM264" i="45"/>
  <c r="AL265" i="45"/>
  <c r="AM265" i="45"/>
  <c r="AL266" i="45"/>
  <c r="AM266" i="45"/>
  <c r="AL267" i="45"/>
  <c r="AM267" i="45"/>
  <c r="AL268" i="45"/>
  <c r="AM268" i="45"/>
  <c r="AL269" i="45"/>
  <c r="AM269" i="45"/>
  <c r="AL270" i="45"/>
  <c r="AM270" i="45"/>
  <c r="AL271" i="45"/>
  <c r="AM271" i="45"/>
  <c r="AL272" i="45"/>
  <c r="AM272" i="45"/>
  <c r="AL273" i="45"/>
  <c r="AM273" i="45"/>
  <c r="AL274" i="45"/>
  <c r="AM274" i="45"/>
  <c r="AL275" i="45"/>
  <c r="AM275" i="45"/>
  <c r="AL276" i="45"/>
  <c r="AM276" i="45"/>
  <c r="AL277" i="45"/>
  <c r="AM277" i="45"/>
  <c r="AL278" i="45"/>
  <c r="AM278" i="45"/>
  <c r="AL297" i="45"/>
  <c r="AM297" i="45"/>
  <c r="AL298" i="45"/>
  <c r="AM298" i="45"/>
  <c r="AL299" i="45"/>
  <c r="AM299" i="45"/>
  <c r="AL300" i="45"/>
  <c r="AM300" i="45"/>
  <c r="AL301" i="45"/>
  <c r="AM301" i="45"/>
  <c r="AL302" i="45"/>
  <c r="AM302" i="45"/>
  <c r="AL303" i="45"/>
  <c r="AM303" i="45"/>
  <c r="AL304" i="45"/>
  <c r="AM304" i="45"/>
  <c r="AL305" i="45"/>
  <c r="AM305" i="45"/>
  <c r="AL306" i="45"/>
  <c r="AM306" i="45"/>
  <c r="AL307" i="45"/>
  <c r="AM307" i="45"/>
  <c r="AL308" i="45"/>
  <c r="AM308" i="45"/>
  <c r="AL309" i="45"/>
  <c r="AM309" i="45"/>
  <c r="AL320" i="45"/>
  <c r="AM320" i="45"/>
  <c r="AL324" i="45"/>
  <c r="AM324" i="45"/>
  <c r="AL325" i="45"/>
  <c r="AM325" i="45"/>
  <c r="AL326" i="45"/>
  <c r="AM326" i="45"/>
  <c r="AL327" i="45"/>
  <c r="AM327" i="45"/>
  <c r="AL333" i="45"/>
  <c r="AM333" i="45"/>
  <c r="AL334" i="45"/>
  <c r="AM334" i="45"/>
  <c r="AL335" i="45"/>
  <c r="AM335" i="45"/>
  <c r="AL336" i="45"/>
  <c r="AM336" i="45"/>
  <c r="AL343" i="45"/>
  <c r="AM343" i="45"/>
  <c r="AL344" i="45"/>
  <c r="AM344" i="45"/>
  <c r="AL345" i="45"/>
  <c r="AM345" i="45"/>
  <c r="AL364" i="45"/>
  <c r="AM364" i="45"/>
  <c r="AL383" i="45"/>
  <c r="AM383" i="45"/>
  <c r="AL408" i="45"/>
  <c r="AM408" i="45"/>
  <c r="AL417" i="45"/>
  <c r="AM417" i="45"/>
  <c r="AL434" i="45"/>
  <c r="AM434" i="45"/>
  <c r="AL435" i="45"/>
  <c r="AM435" i="45"/>
  <c r="AL436" i="45"/>
  <c r="AM436" i="45"/>
  <c r="AL437" i="45"/>
  <c r="AM437" i="45"/>
  <c r="AL446" i="45"/>
  <c r="AM446" i="45"/>
  <c r="AL449" i="45"/>
  <c r="AM449" i="45"/>
  <c r="AL450" i="45"/>
  <c r="AM450" i="45"/>
  <c r="AL451" i="45"/>
  <c r="AM451" i="45"/>
  <c r="AL457" i="45"/>
  <c r="AM457" i="45"/>
  <c r="AL460" i="45"/>
  <c r="AM460" i="45"/>
  <c r="AL462" i="45"/>
  <c r="AM462" i="45"/>
  <c r="AL463" i="45"/>
  <c r="AM463" i="45"/>
  <c r="AL464" i="45"/>
  <c r="AM464" i="45"/>
  <c r="AL465" i="45"/>
  <c r="AM465" i="45"/>
  <c r="AL467" i="45"/>
  <c r="AM467" i="45"/>
  <c r="AL468" i="45"/>
  <c r="AM468" i="45"/>
  <c r="AK468" i="45"/>
  <c r="AK467" i="45"/>
  <c r="AK465" i="45"/>
  <c r="AK464" i="45"/>
  <c r="AK463" i="45"/>
  <c r="AK462" i="45"/>
  <c r="AK460" i="45"/>
  <c r="AK457" i="45"/>
  <c r="AK451" i="45"/>
  <c r="AK450" i="45"/>
  <c r="AK449" i="45"/>
  <c r="AK446" i="45"/>
  <c r="AK437" i="45"/>
  <c r="AK436" i="45"/>
  <c r="AK435" i="45"/>
  <c r="AK434" i="45"/>
  <c r="AK417" i="45"/>
  <c r="AK408" i="45"/>
  <c r="AK383" i="45"/>
  <c r="AK364" i="45"/>
  <c r="AK345" i="45"/>
  <c r="AK344" i="45"/>
  <c r="AK343" i="45"/>
  <c r="AK336" i="45"/>
  <c r="AK335" i="45"/>
  <c r="AK334" i="45"/>
  <c r="AK333" i="45"/>
  <c r="AK327" i="45"/>
  <c r="AK326" i="45"/>
  <c r="AK325" i="45"/>
  <c r="AK324" i="45"/>
  <c r="AK320" i="45"/>
  <c r="AK309" i="45"/>
  <c r="AK308" i="45"/>
  <c r="AK307" i="45"/>
  <c r="AK306" i="45"/>
  <c r="AK305" i="45"/>
  <c r="AK304" i="45"/>
  <c r="AK303" i="45"/>
  <c r="AK302" i="45"/>
  <c r="AK301" i="45"/>
  <c r="AK300" i="45"/>
  <c r="AK299" i="45"/>
  <c r="AK298" i="45"/>
  <c r="AK297" i="45"/>
  <c r="AK278" i="45"/>
  <c r="AK277" i="45"/>
  <c r="AK276" i="45"/>
  <c r="AK275" i="45"/>
  <c r="AK274" i="45"/>
  <c r="AK273" i="45"/>
  <c r="AK272" i="45"/>
  <c r="AK271" i="45"/>
  <c r="AK270" i="45"/>
  <c r="AK269" i="45"/>
  <c r="AK268" i="45"/>
  <c r="AK267" i="45"/>
  <c r="AK266" i="45"/>
  <c r="AK265" i="45"/>
  <c r="AK264" i="45"/>
  <c r="AK263" i="45"/>
  <c r="AK261" i="45"/>
  <c r="AK260" i="45"/>
  <c r="AK259" i="45"/>
  <c r="AK258" i="45"/>
  <c r="AK257" i="45"/>
  <c r="AK256" i="45"/>
  <c r="AK255" i="45"/>
  <c r="AK254" i="45"/>
  <c r="AK253" i="45"/>
  <c r="AK249" i="45"/>
  <c r="AK243" i="45"/>
  <c r="AK242" i="45"/>
  <c r="AK241" i="45"/>
  <c r="AK240" i="45"/>
  <c r="AK239" i="45"/>
  <c r="AK238" i="45"/>
  <c r="AK237" i="45"/>
  <c r="AK236" i="45"/>
  <c r="AK235" i="45"/>
  <c r="AK234" i="45"/>
  <c r="AK233" i="45"/>
  <c r="AK232" i="45"/>
  <c r="AK231" i="45"/>
  <c r="AK230" i="45"/>
  <c r="AK229" i="45"/>
  <c r="AK228" i="45"/>
  <c r="AK227" i="45"/>
  <c r="AK226" i="45"/>
  <c r="AK225" i="45"/>
  <c r="AK224" i="45"/>
  <c r="AK223" i="45"/>
  <c r="AK222" i="45"/>
  <c r="AK221" i="45"/>
  <c r="AK220" i="45"/>
  <c r="AK219" i="45"/>
  <c r="AK218" i="45"/>
  <c r="AK217" i="45"/>
  <c r="AK216" i="45"/>
  <c r="AK212" i="45"/>
  <c r="AK202" i="45"/>
  <c r="AK201" i="45"/>
  <c r="AK200" i="45"/>
  <c r="AK199" i="45"/>
  <c r="AK198" i="45"/>
  <c r="AK197" i="45"/>
  <c r="AK195" i="45"/>
  <c r="AK194" i="45"/>
  <c r="AK193" i="45"/>
  <c r="AK192" i="45"/>
  <c r="AK191" i="45"/>
  <c r="AK190" i="45"/>
  <c r="AK189" i="45"/>
  <c r="AK188" i="45"/>
  <c r="AK187" i="45"/>
  <c r="AK186" i="45"/>
  <c r="AK185" i="45"/>
  <c r="AK184" i="45"/>
  <c r="AK183" i="45"/>
  <c r="AK182" i="45"/>
  <c r="AK180" i="45"/>
  <c r="AK179" i="45"/>
  <c r="AK178" i="45"/>
  <c r="AK177" i="45"/>
  <c r="AK176" i="45"/>
  <c r="AK175" i="45"/>
  <c r="AK174" i="45"/>
  <c r="AK172" i="45"/>
  <c r="AK170" i="45"/>
  <c r="AK169" i="45"/>
  <c r="AK168" i="45"/>
  <c r="AK167" i="45"/>
  <c r="AK166" i="45"/>
  <c r="AK165" i="45"/>
  <c r="AK164" i="45"/>
  <c r="AK162" i="45"/>
  <c r="AK159" i="45"/>
  <c r="AK158" i="45"/>
  <c r="AK157" i="45"/>
  <c r="AK140" i="45"/>
  <c r="AK139" i="45"/>
  <c r="AK138" i="45"/>
  <c r="AK137" i="45"/>
  <c r="AK136" i="45"/>
  <c r="AK135" i="45"/>
  <c r="AK134" i="45"/>
  <c r="AK133" i="45"/>
  <c r="AK132" i="45"/>
  <c r="AK125" i="45"/>
  <c r="AK124" i="45"/>
  <c r="AK123" i="45"/>
  <c r="AK122" i="45"/>
  <c r="AK121" i="45"/>
  <c r="AK120" i="45"/>
  <c r="AK119" i="45"/>
  <c r="AK118" i="45"/>
  <c r="AK117" i="45"/>
  <c r="AK116" i="45"/>
  <c r="AK115" i="45"/>
  <c r="AK114" i="45"/>
  <c r="AK113" i="45"/>
  <c r="AK112" i="45"/>
  <c r="AK111" i="45"/>
  <c r="AK110" i="45"/>
  <c r="AK109" i="45"/>
  <c r="AK108" i="45"/>
  <c r="AK107" i="45"/>
  <c r="AK106" i="45"/>
  <c r="AK105" i="45"/>
  <c r="AK104" i="45"/>
  <c r="AK102" i="45"/>
  <c r="AK101" i="45"/>
  <c r="AK99" i="45"/>
  <c r="AK98" i="45"/>
  <c r="AK97" i="45"/>
  <c r="AK96" i="45"/>
  <c r="AK95" i="45"/>
  <c r="AK94" i="45"/>
  <c r="AK87" i="45"/>
  <c r="AK86" i="45"/>
  <c r="AK79" i="45"/>
  <c r="AK78" i="45"/>
  <c r="AK77" i="45"/>
  <c r="AK76" i="45"/>
  <c r="AK75" i="45"/>
  <c r="AK74" i="45"/>
  <c r="AK73" i="45"/>
  <c r="AK72" i="45"/>
  <c r="AK68" i="45"/>
  <c r="AK67" i="45"/>
  <c r="AK66" i="45"/>
  <c r="AK65" i="45"/>
  <c r="AK64" i="45"/>
  <c r="AK62" i="45"/>
  <c r="AK55" i="45"/>
  <c r="AK54" i="45"/>
  <c r="AK53" i="45"/>
  <c r="AK52" i="45"/>
  <c r="AK51" i="45"/>
  <c r="AK49" i="45"/>
  <c r="AK48" i="45"/>
  <c r="AK47" i="45"/>
  <c r="AK45" i="45"/>
  <c r="AK44" i="45"/>
  <c r="AK43" i="45"/>
  <c r="AK29" i="45"/>
  <c r="AK21" i="45"/>
  <c r="AK17" i="45"/>
  <c r="AK16" i="45"/>
  <c r="AK15" i="45"/>
  <c r="AK14" i="45"/>
  <c r="AK13" i="45"/>
  <c r="AK12" i="45"/>
  <c r="AK11" i="45"/>
  <c r="BP468" i="45"/>
  <c r="BO468" i="45"/>
  <c r="BN468" i="45"/>
  <c r="BM468" i="45"/>
  <c r="BL468" i="45"/>
  <c r="BK468" i="45"/>
  <c r="BJ468" i="45"/>
  <c r="BI468" i="45"/>
  <c r="BH468" i="45"/>
  <c r="BG468" i="45"/>
  <c r="BF468" i="45"/>
  <c r="BE468" i="45"/>
  <c r="BD468" i="45"/>
  <c r="BC468" i="45"/>
  <c r="BB468" i="45"/>
  <c r="BA468" i="45"/>
  <c r="AZ468" i="45"/>
  <c r="AY468" i="45"/>
  <c r="AX468" i="45"/>
  <c r="AW468" i="45"/>
  <c r="AV468" i="45"/>
  <c r="AU468" i="45"/>
  <c r="AT468" i="45"/>
  <c r="AS468" i="45"/>
  <c r="AR468" i="45"/>
  <c r="AQ468" i="45"/>
  <c r="AP468" i="45"/>
  <c r="AO468" i="45"/>
  <c r="AN468" i="45"/>
  <c r="AE468" i="45"/>
  <c r="L468" i="45"/>
  <c r="BP467" i="45"/>
  <c r="BO467" i="45"/>
  <c r="BN467" i="45"/>
  <c r="BM467" i="45"/>
  <c r="BL467" i="45"/>
  <c r="BK467" i="45"/>
  <c r="BJ467" i="45"/>
  <c r="BI467" i="45"/>
  <c r="BH467" i="45"/>
  <c r="BG467" i="45"/>
  <c r="BF467" i="45"/>
  <c r="BE467" i="45"/>
  <c r="BD467" i="45"/>
  <c r="BC467" i="45"/>
  <c r="BB467" i="45"/>
  <c r="BA467" i="45"/>
  <c r="AZ467" i="45"/>
  <c r="AY467" i="45"/>
  <c r="AX467" i="45"/>
  <c r="AW467" i="45"/>
  <c r="AV467" i="45"/>
  <c r="AU467" i="45"/>
  <c r="AT467" i="45"/>
  <c r="AS467" i="45"/>
  <c r="AR467" i="45"/>
  <c r="AQ467" i="45"/>
  <c r="AP467" i="45"/>
  <c r="AO467" i="45"/>
  <c r="AN467" i="45"/>
  <c r="AE467" i="45"/>
  <c r="BP465" i="45"/>
  <c r="BO465" i="45"/>
  <c r="BN465" i="45"/>
  <c r="BM465" i="45"/>
  <c r="BL465" i="45"/>
  <c r="BK465" i="45"/>
  <c r="BJ465" i="45"/>
  <c r="BI465" i="45"/>
  <c r="BH465" i="45"/>
  <c r="BG465" i="45"/>
  <c r="BF465" i="45"/>
  <c r="BE465" i="45"/>
  <c r="BD465" i="45"/>
  <c r="BC465" i="45"/>
  <c r="BB465" i="45"/>
  <c r="BA465" i="45"/>
  <c r="AZ465" i="45"/>
  <c r="AY465" i="45"/>
  <c r="AX465" i="45"/>
  <c r="AW465" i="45"/>
  <c r="AV465" i="45"/>
  <c r="AU465" i="45"/>
  <c r="AT465" i="45"/>
  <c r="AS465" i="45"/>
  <c r="AR465" i="45"/>
  <c r="AQ465" i="45"/>
  <c r="AP465" i="45"/>
  <c r="AO465" i="45"/>
  <c r="AN465" i="45"/>
  <c r="AE465" i="45"/>
  <c r="BP464" i="45"/>
  <c r="BO464" i="45"/>
  <c r="BN464" i="45"/>
  <c r="BM464" i="45"/>
  <c r="BL464" i="45"/>
  <c r="BK464" i="45"/>
  <c r="BJ464" i="45"/>
  <c r="BI464" i="45"/>
  <c r="BH464" i="45"/>
  <c r="BG464" i="45"/>
  <c r="BF464" i="45"/>
  <c r="BE464" i="45"/>
  <c r="BD464" i="45"/>
  <c r="BC464" i="45"/>
  <c r="BB464" i="45"/>
  <c r="BA464" i="45"/>
  <c r="AZ464" i="45"/>
  <c r="AY464" i="45"/>
  <c r="AX464" i="45"/>
  <c r="AW464" i="45"/>
  <c r="AV464" i="45"/>
  <c r="AU464" i="45"/>
  <c r="AT464" i="45"/>
  <c r="AS464" i="45"/>
  <c r="AR464" i="45"/>
  <c r="AQ464" i="45"/>
  <c r="AP464" i="45"/>
  <c r="AO464" i="45"/>
  <c r="AN464" i="45"/>
  <c r="AE464" i="45"/>
  <c r="M464" i="45"/>
  <c r="BP463" i="45"/>
  <c r="BO463" i="45"/>
  <c r="BN463" i="45"/>
  <c r="BM463" i="45"/>
  <c r="BL463" i="45"/>
  <c r="BK463" i="45"/>
  <c r="BJ463" i="45"/>
  <c r="BI463" i="45"/>
  <c r="BH463" i="45"/>
  <c r="BG463" i="45"/>
  <c r="BF463" i="45"/>
  <c r="BE463" i="45"/>
  <c r="BD463" i="45"/>
  <c r="BC463" i="45"/>
  <c r="BB463" i="45"/>
  <c r="BA463" i="45"/>
  <c r="AZ463" i="45"/>
  <c r="AY463" i="45"/>
  <c r="AX463" i="45"/>
  <c r="AW463" i="45"/>
  <c r="AV463" i="45"/>
  <c r="AU463" i="45"/>
  <c r="AT463" i="45"/>
  <c r="AS463" i="45"/>
  <c r="AR463" i="45"/>
  <c r="AQ463" i="45"/>
  <c r="AP463" i="45"/>
  <c r="AO463" i="45"/>
  <c r="AN463" i="45"/>
  <c r="AE463" i="45"/>
  <c r="L463" i="45"/>
  <c r="BP462" i="45"/>
  <c r="BO462" i="45"/>
  <c r="BN462" i="45"/>
  <c r="BM462" i="45"/>
  <c r="BL462" i="45"/>
  <c r="BK462" i="45"/>
  <c r="BJ462" i="45"/>
  <c r="BI462" i="45"/>
  <c r="BH462" i="45"/>
  <c r="BG462" i="45"/>
  <c r="BF462" i="45"/>
  <c r="BE462" i="45"/>
  <c r="BD462" i="45"/>
  <c r="BC462" i="45"/>
  <c r="BB462" i="45"/>
  <c r="BA462" i="45"/>
  <c r="AZ462" i="45"/>
  <c r="AY462" i="45"/>
  <c r="AX462" i="45"/>
  <c r="AW462" i="45"/>
  <c r="AV462" i="45"/>
  <c r="AU462" i="45"/>
  <c r="AT462" i="45"/>
  <c r="AS462" i="45"/>
  <c r="AR462" i="45"/>
  <c r="AQ462" i="45"/>
  <c r="AP462" i="45"/>
  <c r="AO462" i="45"/>
  <c r="AN462" i="45"/>
  <c r="AE462" i="45"/>
  <c r="M462" i="45"/>
  <c r="BP461" i="45"/>
  <c r="BO461" i="45"/>
  <c r="BN461" i="45"/>
  <c r="BM461" i="45"/>
  <c r="BL461" i="45"/>
  <c r="BK461" i="45"/>
  <c r="BJ461" i="45"/>
  <c r="BI461" i="45"/>
  <c r="BH461" i="45"/>
  <c r="BG461" i="45"/>
  <c r="BF461" i="45"/>
  <c r="BE461" i="45"/>
  <c r="BD461" i="45"/>
  <c r="BC461" i="45"/>
  <c r="BB461" i="45"/>
  <c r="BA461" i="45"/>
  <c r="AZ461" i="45"/>
  <c r="AY461" i="45"/>
  <c r="AX461" i="45"/>
  <c r="AW461" i="45"/>
  <c r="AV461" i="45"/>
  <c r="AU461" i="45"/>
  <c r="AT461" i="45"/>
  <c r="AS461" i="45"/>
  <c r="AR461" i="45"/>
  <c r="AQ461" i="45"/>
  <c r="AP461" i="45"/>
  <c r="AO461" i="45"/>
  <c r="AN461" i="45"/>
  <c r="AE461" i="45"/>
  <c r="BP460" i="45"/>
  <c r="BO460" i="45"/>
  <c r="BN460" i="45"/>
  <c r="BM460" i="45"/>
  <c r="BL460" i="45"/>
  <c r="BK460" i="45"/>
  <c r="BJ460" i="45"/>
  <c r="BI460" i="45"/>
  <c r="BH460" i="45"/>
  <c r="BG460" i="45"/>
  <c r="BF460" i="45"/>
  <c r="BE460" i="45"/>
  <c r="BD460" i="45"/>
  <c r="BC460" i="45"/>
  <c r="BB460" i="45"/>
  <c r="BA460" i="45"/>
  <c r="AZ460" i="45"/>
  <c r="AY460" i="45"/>
  <c r="AX460" i="45"/>
  <c r="AW460" i="45"/>
  <c r="AV460" i="45"/>
  <c r="AU460" i="45"/>
  <c r="AT460" i="45"/>
  <c r="AS460" i="45"/>
  <c r="AR460" i="45"/>
  <c r="AQ460" i="45"/>
  <c r="AP460" i="45"/>
  <c r="AO460" i="45"/>
  <c r="AN460" i="45"/>
  <c r="AE460" i="45"/>
  <c r="AE457" i="45"/>
  <c r="BP451" i="45"/>
  <c r="BO451" i="45"/>
  <c r="BN451" i="45"/>
  <c r="BM451" i="45"/>
  <c r="BL451" i="45"/>
  <c r="BK451" i="45"/>
  <c r="BJ451" i="45"/>
  <c r="BI451" i="45"/>
  <c r="BH451" i="45"/>
  <c r="BG451" i="45"/>
  <c r="BF451" i="45"/>
  <c r="BE451" i="45"/>
  <c r="BD451" i="45"/>
  <c r="BC451" i="45"/>
  <c r="BB451" i="45"/>
  <c r="BA451" i="45"/>
  <c r="AZ451" i="45"/>
  <c r="AY451" i="45"/>
  <c r="AX451" i="45"/>
  <c r="AW451" i="45"/>
  <c r="AV451" i="45"/>
  <c r="AU451" i="45"/>
  <c r="AT451" i="45"/>
  <c r="AS451" i="45"/>
  <c r="AR451" i="45"/>
  <c r="AQ451" i="45"/>
  <c r="AP451" i="45"/>
  <c r="AO451" i="45"/>
  <c r="AN451" i="45"/>
  <c r="AE451" i="45"/>
  <c r="BP450" i="45"/>
  <c r="BO450" i="45"/>
  <c r="BN450" i="45"/>
  <c r="BM450" i="45"/>
  <c r="BL450" i="45"/>
  <c r="BK450" i="45"/>
  <c r="BJ450" i="45"/>
  <c r="BI450" i="45"/>
  <c r="BH450" i="45"/>
  <c r="BG450" i="45"/>
  <c r="BF450" i="45"/>
  <c r="BE450" i="45"/>
  <c r="BD450" i="45"/>
  <c r="BC450" i="45"/>
  <c r="BB450" i="45"/>
  <c r="BA450" i="45"/>
  <c r="AZ450" i="45"/>
  <c r="AY450" i="45"/>
  <c r="AX450" i="45"/>
  <c r="AW450" i="45"/>
  <c r="AV450" i="45"/>
  <c r="AU450" i="45"/>
  <c r="AT450" i="45"/>
  <c r="AS450" i="45"/>
  <c r="AR450" i="45"/>
  <c r="AQ450" i="45"/>
  <c r="AP450" i="45"/>
  <c r="AO450" i="45"/>
  <c r="AN450" i="45"/>
  <c r="AE450" i="45"/>
  <c r="L450" i="45"/>
  <c r="BP449" i="45"/>
  <c r="BO449" i="45"/>
  <c r="BN449" i="45"/>
  <c r="BM449" i="45"/>
  <c r="BL449" i="45"/>
  <c r="BK449" i="45"/>
  <c r="BJ449" i="45"/>
  <c r="BI449" i="45"/>
  <c r="BH449" i="45"/>
  <c r="BG449" i="45"/>
  <c r="BF449" i="45"/>
  <c r="BE449" i="45"/>
  <c r="BD449" i="45"/>
  <c r="BC449" i="45"/>
  <c r="BB449" i="45"/>
  <c r="BA449" i="45"/>
  <c r="AZ449" i="45"/>
  <c r="AY449" i="45"/>
  <c r="AX449" i="45"/>
  <c r="AW449" i="45"/>
  <c r="AV449" i="45"/>
  <c r="AU449" i="45"/>
  <c r="AT449" i="45"/>
  <c r="AS449" i="45"/>
  <c r="AR449" i="45"/>
  <c r="AQ449" i="45"/>
  <c r="AP449" i="45"/>
  <c r="AO449" i="45"/>
  <c r="AN449" i="45"/>
  <c r="AE449" i="45"/>
  <c r="AE446" i="45"/>
  <c r="M446" i="45"/>
  <c r="L446" i="45"/>
  <c r="BP437" i="45"/>
  <c r="BO437" i="45"/>
  <c r="BN437" i="45"/>
  <c r="BM437" i="45"/>
  <c r="BL437" i="45"/>
  <c r="BK437" i="45"/>
  <c r="BJ437" i="45"/>
  <c r="BI437" i="45"/>
  <c r="BH437" i="45"/>
  <c r="BG437" i="45"/>
  <c r="BF437" i="45"/>
  <c r="BE437" i="45"/>
  <c r="BD437" i="45"/>
  <c r="BC437" i="45"/>
  <c r="BB437" i="45"/>
  <c r="BA437" i="45"/>
  <c r="AZ437" i="45"/>
  <c r="AY437" i="45"/>
  <c r="AX437" i="45"/>
  <c r="AW437" i="45"/>
  <c r="AV437" i="45"/>
  <c r="AU437" i="45"/>
  <c r="AT437" i="45"/>
  <c r="AS437" i="45"/>
  <c r="AR437" i="45"/>
  <c r="AQ437" i="45"/>
  <c r="AP437" i="45"/>
  <c r="AO437" i="45"/>
  <c r="AN437" i="45"/>
  <c r="AE437" i="45"/>
  <c r="BP436" i="45"/>
  <c r="BO436" i="45"/>
  <c r="BN436" i="45"/>
  <c r="BM436" i="45"/>
  <c r="BL436" i="45"/>
  <c r="BK436" i="45"/>
  <c r="BJ436" i="45"/>
  <c r="BI436" i="45"/>
  <c r="BH436" i="45"/>
  <c r="BG436" i="45"/>
  <c r="BF436" i="45"/>
  <c r="BE436" i="45"/>
  <c r="BD436" i="45"/>
  <c r="BC436" i="45"/>
  <c r="BB436" i="45"/>
  <c r="BA436" i="45"/>
  <c r="AZ436" i="45"/>
  <c r="AY436" i="45"/>
  <c r="AX436" i="45"/>
  <c r="AW436" i="45"/>
  <c r="AV436" i="45"/>
  <c r="AU436" i="45"/>
  <c r="AT436" i="45"/>
  <c r="AS436" i="45"/>
  <c r="AR436" i="45"/>
  <c r="AQ436" i="45"/>
  <c r="AP436" i="45"/>
  <c r="AO436" i="45"/>
  <c r="AN436" i="45"/>
  <c r="AE436" i="45"/>
  <c r="BP435" i="45"/>
  <c r="BO435" i="45"/>
  <c r="BN435" i="45"/>
  <c r="BM435" i="45"/>
  <c r="BL435" i="45"/>
  <c r="BK435" i="45"/>
  <c r="BJ435" i="45"/>
  <c r="BI435" i="45"/>
  <c r="BH435" i="45"/>
  <c r="BG435" i="45"/>
  <c r="BF435" i="45"/>
  <c r="BE435" i="45"/>
  <c r="BD435" i="45"/>
  <c r="BC435" i="45"/>
  <c r="BB435" i="45"/>
  <c r="BA435" i="45"/>
  <c r="AZ435" i="45"/>
  <c r="AY435" i="45"/>
  <c r="AX435" i="45"/>
  <c r="AW435" i="45"/>
  <c r="AV435" i="45"/>
  <c r="AU435" i="45"/>
  <c r="AT435" i="45"/>
  <c r="AS435" i="45"/>
  <c r="AR435" i="45"/>
  <c r="AQ435" i="45"/>
  <c r="AP435" i="45"/>
  <c r="AO435" i="45"/>
  <c r="AN435" i="45"/>
  <c r="AE435" i="45"/>
  <c r="M435" i="45"/>
  <c r="BP434" i="45"/>
  <c r="BO434" i="45"/>
  <c r="BN434" i="45"/>
  <c r="BM434" i="45"/>
  <c r="BL434" i="45"/>
  <c r="BK434" i="45"/>
  <c r="BJ434" i="45"/>
  <c r="BI434" i="45"/>
  <c r="BH434" i="45"/>
  <c r="BG434" i="45"/>
  <c r="BF434" i="45"/>
  <c r="BE434" i="45"/>
  <c r="BD434" i="45"/>
  <c r="BC434" i="45"/>
  <c r="BB434" i="45"/>
  <c r="BA434" i="45"/>
  <c r="AZ434" i="45"/>
  <c r="AY434" i="45"/>
  <c r="AX434" i="45"/>
  <c r="AW434" i="45"/>
  <c r="AV434" i="45"/>
  <c r="AU434" i="45"/>
  <c r="AT434" i="45"/>
  <c r="AS434" i="45"/>
  <c r="AR434" i="45"/>
  <c r="AQ434" i="45"/>
  <c r="AP434" i="45"/>
  <c r="AO434" i="45"/>
  <c r="AN434" i="45"/>
  <c r="AE434" i="45"/>
  <c r="BP417" i="45"/>
  <c r="BO417" i="45"/>
  <c r="BN417" i="45"/>
  <c r="BM417" i="45"/>
  <c r="BL417" i="45"/>
  <c r="BK417" i="45"/>
  <c r="BJ417" i="45"/>
  <c r="BI417" i="45"/>
  <c r="BH417" i="45"/>
  <c r="BG417" i="45"/>
  <c r="BF417" i="45"/>
  <c r="BE417" i="45"/>
  <c r="BD417" i="45"/>
  <c r="BC417" i="45"/>
  <c r="BB417" i="45"/>
  <c r="BA417" i="45"/>
  <c r="AZ417" i="45"/>
  <c r="AY417" i="45"/>
  <c r="AX417" i="45"/>
  <c r="AW417" i="45"/>
  <c r="AV417" i="45"/>
  <c r="AU417" i="45"/>
  <c r="AT417" i="45"/>
  <c r="AS417" i="45"/>
  <c r="AR417" i="45"/>
  <c r="AQ417" i="45"/>
  <c r="AP417" i="45"/>
  <c r="AO417" i="45"/>
  <c r="AN417" i="45"/>
  <c r="AE417" i="45"/>
  <c r="BP408" i="45"/>
  <c r="BO408" i="45"/>
  <c r="BN408" i="45"/>
  <c r="BM408" i="45"/>
  <c r="BL408" i="45"/>
  <c r="BK408" i="45"/>
  <c r="BJ408" i="45"/>
  <c r="BI408" i="45"/>
  <c r="BH408" i="45"/>
  <c r="BG408" i="45"/>
  <c r="BF408" i="45"/>
  <c r="BE408" i="45"/>
  <c r="BD408" i="45"/>
  <c r="BC408" i="45"/>
  <c r="BB408" i="45"/>
  <c r="BA408" i="45"/>
  <c r="AZ408" i="45"/>
  <c r="AY408" i="45"/>
  <c r="AX408" i="45"/>
  <c r="AW408" i="45"/>
  <c r="AV408" i="45"/>
  <c r="AU408" i="45"/>
  <c r="AT408" i="45"/>
  <c r="AS408" i="45"/>
  <c r="AR408" i="45"/>
  <c r="AQ408" i="45"/>
  <c r="AP408" i="45"/>
  <c r="AO408" i="45"/>
  <c r="AN408" i="45"/>
  <c r="AE408" i="45"/>
  <c r="BP383" i="45"/>
  <c r="BO383" i="45"/>
  <c r="BN383" i="45"/>
  <c r="BM383" i="45"/>
  <c r="BL383" i="45"/>
  <c r="BK383" i="45"/>
  <c r="BJ383" i="45"/>
  <c r="BI383" i="45"/>
  <c r="BH383" i="45"/>
  <c r="BG383" i="45"/>
  <c r="BF383" i="45"/>
  <c r="BE383" i="45"/>
  <c r="BD383" i="45"/>
  <c r="BC383" i="45"/>
  <c r="BB383" i="45"/>
  <c r="BA383" i="45"/>
  <c r="AZ383" i="45"/>
  <c r="AY383" i="45"/>
  <c r="AX383" i="45"/>
  <c r="AW383" i="45"/>
  <c r="AV383" i="45"/>
  <c r="AU383" i="45"/>
  <c r="AT383" i="45"/>
  <c r="AS383" i="45"/>
  <c r="AR383" i="45"/>
  <c r="AQ383" i="45"/>
  <c r="AP383" i="45"/>
  <c r="AO383" i="45"/>
  <c r="AN383" i="45"/>
  <c r="AE383" i="45"/>
  <c r="BP364" i="45"/>
  <c r="BO364" i="45"/>
  <c r="BN364" i="45"/>
  <c r="BM364" i="45"/>
  <c r="BL364" i="45"/>
  <c r="BK364" i="45"/>
  <c r="BJ364" i="45"/>
  <c r="BI364" i="45"/>
  <c r="BH364" i="45"/>
  <c r="BG364" i="45"/>
  <c r="BF364" i="45"/>
  <c r="BE364" i="45"/>
  <c r="BD364" i="45"/>
  <c r="BC364" i="45"/>
  <c r="BB364" i="45"/>
  <c r="BA364" i="45"/>
  <c r="AZ364" i="45"/>
  <c r="AY364" i="45"/>
  <c r="AX364" i="45"/>
  <c r="AW364" i="45"/>
  <c r="AV364" i="45"/>
  <c r="AU364" i="45"/>
  <c r="AT364" i="45"/>
  <c r="AS364" i="45"/>
  <c r="AR364" i="45"/>
  <c r="AQ364" i="45"/>
  <c r="AP364" i="45"/>
  <c r="AO364" i="45"/>
  <c r="AN364" i="45"/>
  <c r="AE364" i="45"/>
  <c r="BP345" i="45"/>
  <c r="BO345" i="45"/>
  <c r="BN345" i="45"/>
  <c r="BM345" i="45"/>
  <c r="BL345" i="45"/>
  <c r="BK345" i="45"/>
  <c r="BJ345" i="45"/>
  <c r="BI345" i="45"/>
  <c r="BH345" i="45"/>
  <c r="BG345" i="45"/>
  <c r="BF345" i="45"/>
  <c r="BE345" i="45"/>
  <c r="BD345" i="45"/>
  <c r="BC345" i="45"/>
  <c r="BB345" i="45"/>
  <c r="BA345" i="45"/>
  <c r="AZ345" i="45"/>
  <c r="AY345" i="45"/>
  <c r="AX345" i="45"/>
  <c r="AW345" i="45"/>
  <c r="AV345" i="45"/>
  <c r="AU345" i="45"/>
  <c r="AT345" i="45"/>
  <c r="AS345" i="45"/>
  <c r="AR345" i="45"/>
  <c r="AQ345" i="45"/>
  <c r="AP345" i="45"/>
  <c r="AO345" i="45"/>
  <c r="AN345" i="45"/>
  <c r="AE345" i="45"/>
  <c r="BP344" i="45"/>
  <c r="BO344" i="45"/>
  <c r="BN344" i="45"/>
  <c r="BM344" i="45"/>
  <c r="BL344" i="45"/>
  <c r="BK344" i="45"/>
  <c r="BJ344" i="45"/>
  <c r="BI344" i="45"/>
  <c r="BH344" i="45"/>
  <c r="BG344" i="45"/>
  <c r="BF344" i="45"/>
  <c r="BE344" i="45"/>
  <c r="BD344" i="45"/>
  <c r="BC344" i="45"/>
  <c r="BB344" i="45"/>
  <c r="BA344" i="45"/>
  <c r="AZ344" i="45"/>
  <c r="AY344" i="45"/>
  <c r="AX344" i="45"/>
  <c r="AW344" i="45"/>
  <c r="AV344" i="45"/>
  <c r="AU344" i="45"/>
  <c r="AT344" i="45"/>
  <c r="AS344" i="45"/>
  <c r="AR344" i="45"/>
  <c r="AQ344" i="45"/>
  <c r="AP344" i="45"/>
  <c r="AO344" i="45"/>
  <c r="AN344" i="45"/>
  <c r="AE344" i="45"/>
  <c r="BP343" i="45"/>
  <c r="BO343" i="45"/>
  <c r="BN343" i="45"/>
  <c r="BM343" i="45"/>
  <c r="BL343" i="45"/>
  <c r="BK343" i="45"/>
  <c r="BJ343" i="45"/>
  <c r="BI343" i="45"/>
  <c r="BH343" i="45"/>
  <c r="BG343" i="45"/>
  <c r="BF343" i="45"/>
  <c r="BE343" i="45"/>
  <c r="BD343" i="45"/>
  <c r="BC343" i="45"/>
  <c r="BB343" i="45"/>
  <c r="BA343" i="45"/>
  <c r="AZ343" i="45"/>
  <c r="AY343" i="45"/>
  <c r="AX343" i="45"/>
  <c r="AW343" i="45"/>
  <c r="AV343" i="45"/>
  <c r="AU343" i="45"/>
  <c r="AT343" i="45"/>
  <c r="AS343" i="45"/>
  <c r="AR343" i="45"/>
  <c r="AQ343" i="45"/>
  <c r="AP343" i="45"/>
  <c r="AO343" i="45"/>
  <c r="AN343" i="45"/>
  <c r="AE343" i="45"/>
  <c r="AE336" i="45"/>
  <c r="M336" i="45"/>
  <c r="AE335" i="45"/>
  <c r="AE334" i="45"/>
  <c r="AE333" i="45"/>
  <c r="AE327" i="45"/>
  <c r="L327" i="45"/>
  <c r="AE326" i="45"/>
  <c r="M326" i="45"/>
  <c r="AE325" i="45"/>
  <c r="AE324" i="45"/>
  <c r="AE320" i="45"/>
  <c r="AE315" i="45"/>
  <c r="AE309" i="45"/>
  <c r="L309" i="45"/>
  <c r="AE308" i="45"/>
  <c r="BP307" i="45"/>
  <c r="BO307" i="45"/>
  <c r="BN307" i="45"/>
  <c r="BM307" i="45"/>
  <c r="BL307" i="45"/>
  <c r="BK307" i="45"/>
  <c r="BJ307" i="45"/>
  <c r="BI307" i="45"/>
  <c r="BH307" i="45"/>
  <c r="BG307" i="45"/>
  <c r="BF307" i="45"/>
  <c r="BE307" i="45"/>
  <c r="BD307" i="45"/>
  <c r="BC307" i="45"/>
  <c r="BB307" i="45"/>
  <c r="BA307" i="45"/>
  <c r="AZ307" i="45"/>
  <c r="AY307" i="45"/>
  <c r="AX307" i="45"/>
  <c r="AW307" i="45"/>
  <c r="AV307" i="45"/>
  <c r="AU307" i="45"/>
  <c r="AT307" i="45"/>
  <c r="AS307" i="45"/>
  <c r="AR307" i="45"/>
  <c r="AQ307" i="45"/>
  <c r="AP307" i="45"/>
  <c r="AO307" i="45"/>
  <c r="AN307" i="45"/>
  <c r="AE307" i="45"/>
  <c r="L307" i="45"/>
  <c r="BP306" i="45"/>
  <c r="BO306" i="45"/>
  <c r="BN306" i="45"/>
  <c r="BM306" i="45"/>
  <c r="BL306" i="45"/>
  <c r="BK306" i="45"/>
  <c r="BJ306" i="45"/>
  <c r="BI306" i="45"/>
  <c r="BH306" i="45"/>
  <c r="BG306" i="45"/>
  <c r="BF306" i="45"/>
  <c r="BE306" i="45"/>
  <c r="BD306" i="45"/>
  <c r="BC306" i="45"/>
  <c r="BB306" i="45"/>
  <c r="BA306" i="45"/>
  <c r="AZ306" i="45"/>
  <c r="AY306" i="45"/>
  <c r="AX306" i="45"/>
  <c r="AW306" i="45"/>
  <c r="AV306" i="45"/>
  <c r="AU306" i="45"/>
  <c r="AT306" i="45"/>
  <c r="AS306" i="45"/>
  <c r="AR306" i="45"/>
  <c r="AQ306" i="45"/>
  <c r="AP306" i="45"/>
  <c r="AO306" i="45"/>
  <c r="AN306" i="45"/>
  <c r="BP305" i="45"/>
  <c r="BO305" i="45"/>
  <c r="BN305" i="45"/>
  <c r="BM305" i="45"/>
  <c r="BL305" i="45"/>
  <c r="BK305" i="45"/>
  <c r="BJ305" i="45"/>
  <c r="BI305" i="45"/>
  <c r="BH305" i="45"/>
  <c r="BG305" i="45"/>
  <c r="BF305" i="45"/>
  <c r="BE305" i="45"/>
  <c r="BD305" i="45"/>
  <c r="BC305" i="45"/>
  <c r="BB305" i="45"/>
  <c r="BA305" i="45"/>
  <c r="AZ305" i="45"/>
  <c r="AY305" i="45"/>
  <c r="AX305" i="45"/>
  <c r="AW305" i="45"/>
  <c r="AV305" i="45"/>
  <c r="AU305" i="45"/>
  <c r="AT305" i="45"/>
  <c r="AS305" i="45"/>
  <c r="AR305" i="45"/>
  <c r="AQ305" i="45"/>
  <c r="AP305" i="45"/>
  <c r="AO305" i="45"/>
  <c r="AN305" i="45"/>
  <c r="AE305" i="45"/>
  <c r="BP304" i="45"/>
  <c r="BO304" i="45"/>
  <c r="BN304" i="45"/>
  <c r="BM304" i="45"/>
  <c r="BL304" i="45"/>
  <c r="BK304" i="45"/>
  <c r="BJ304" i="45"/>
  <c r="BI304" i="45"/>
  <c r="BH304" i="45"/>
  <c r="BG304" i="45"/>
  <c r="BF304" i="45"/>
  <c r="BE304" i="45"/>
  <c r="BD304" i="45"/>
  <c r="BC304" i="45"/>
  <c r="BB304" i="45"/>
  <c r="BA304" i="45"/>
  <c r="AZ304" i="45"/>
  <c r="AY304" i="45"/>
  <c r="AX304" i="45"/>
  <c r="AW304" i="45"/>
  <c r="AV304" i="45"/>
  <c r="AU304" i="45"/>
  <c r="AT304" i="45"/>
  <c r="AS304" i="45"/>
  <c r="AR304" i="45"/>
  <c r="AQ304" i="45"/>
  <c r="AP304" i="45"/>
  <c r="AO304" i="45"/>
  <c r="AN304" i="45"/>
  <c r="AE304" i="45"/>
  <c r="BP303" i="45"/>
  <c r="BO303" i="45"/>
  <c r="BN303" i="45"/>
  <c r="BM303" i="45"/>
  <c r="BL303" i="45"/>
  <c r="BK303" i="45"/>
  <c r="BJ303" i="45"/>
  <c r="BI303" i="45"/>
  <c r="BH303" i="45"/>
  <c r="BG303" i="45"/>
  <c r="BF303" i="45"/>
  <c r="BE303" i="45"/>
  <c r="BD303" i="45"/>
  <c r="BC303" i="45"/>
  <c r="BB303" i="45"/>
  <c r="BA303" i="45"/>
  <c r="AZ303" i="45"/>
  <c r="AY303" i="45"/>
  <c r="AX303" i="45"/>
  <c r="AW303" i="45"/>
  <c r="AV303" i="45"/>
  <c r="AU303" i="45"/>
  <c r="AT303" i="45"/>
  <c r="AS303" i="45"/>
  <c r="AR303" i="45"/>
  <c r="AQ303" i="45"/>
  <c r="AP303" i="45"/>
  <c r="AO303" i="45"/>
  <c r="AN303" i="45"/>
  <c r="AE303" i="45"/>
  <c r="BP302" i="45"/>
  <c r="BO302" i="45"/>
  <c r="BN302" i="45"/>
  <c r="BM302" i="45"/>
  <c r="BL302" i="45"/>
  <c r="BK302" i="45"/>
  <c r="BJ302" i="45"/>
  <c r="BI302" i="45"/>
  <c r="BH302" i="45"/>
  <c r="BG302" i="45"/>
  <c r="BF302" i="45"/>
  <c r="BE302" i="45"/>
  <c r="BD302" i="45"/>
  <c r="BC302" i="45"/>
  <c r="BB302" i="45"/>
  <c r="BA302" i="45"/>
  <c r="AZ302" i="45"/>
  <c r="AY302" i="45"/>
  <c r="AX302" i="45"/>
  <c r="AW302" i="45"/>
  <c r="AV302" i="45"/>
  <c r="AU302" i="45"/>
  <c r="AT302" i="45"/>
  <c r="AS302" i="45"/>
  <c r="AR302" i="45"/>
  <c r="AQ302" i="45"/>
  <c r="AP302" i="45"/>
  <c r="AO302" i="45"/>
  <c r="AN302" i="45"/>
  <c r="AE302" i="45"/>
  <c r="BP301" i="45"/>
  <c r="BO301" i="45"/>
  <c r="BN301" i="45"/>
  <c r="BM301" i="45"/>
  <c r="BL301" i="45"/>
  <c r="BK301" i="45"/>
  <c r="BJ301" i="45"/>
  <c r="BI301" i="45"/>
  <c r="BH301" i="45"/>
  <c r="BG301" i="45"/>
  <c r="BF301" i="45"/>
  <c r="BE301" i="45"/>
  <c r="BD301" i="45"/>
  <c r="BC301" i="45"/>
  <c r="BB301" i="45"/>
  <c r="BA301" i="45"/>
  <c r="AZ301" i="45"/>
  <c r="AY301" i="45"/>
  <c r="AX301" i="45"/>
  <c r="AW301" i="45"/>
  <c r="AV301" i="45"/>
  <c r="AU301" i="45"/>
  <c r="AT301" i="45"/>
  <c r="AS301" i="45"/>
  <c r="AR301" i="45"/>
  <c r="AQ301" i="45"/>
  <c r="AP301" i="45"/>
  <c r="AO301" i="45"/>
  <c r="AN301" i="45"/>
  <c r="AE301" i="45"/>
  <c r="BP300" i="45"/>
  <c r="BO300" i="45"/>
  <c r="BN300" i="45"/>
  <c r="BM300" i="45"/>
  <c r="BL300" i="45"/>
  <c r="BK300" i="45"/>
  <c r="BJ300" i="45"/>
  <c r="BI300" i="45"/>
  <c r="BH300" i="45"/>
  <c r="BG300" i="45"/>
  <c r="BF300" i="45"/>
  <c r="BE300" i="45"/>
  <c r="BD300" i="45"/>
  <c r="BC300" i="45"/>
  <c r="BB300" i="45"/>
  <c r="BA300" i="45"/>
  <c r="AZ300" i="45"/>
  <c r="AY300" i="45"/>
  <c r="AX300" i="45"/>
  <c r="AW300" i="45"/>
  <c r="AV300" i="45"/>
  <c r="AU300" i="45"/>
  <c r="AT300" i="45"/>
  <c r="AS300" i="45"/>
  <c r="AR300" i="45"/>
  <c r="AQ300" i="45"/>
  <c r="AP300" i="45"/>
  <c r="AO300" i="45"/>
  <c r="AN300" i="45"/>
  <c r="AE300" i="45"/>
  <c r="BP299" i="45"/>
  <c r="BO299" i="45"/>
  <c r="BN299" i="45"/>
  <c r="BM299" i="45"/>
  <c r="BL299" i="45"/>
  <c r="BK299" i="45"/>
  <c r="BJ299" i="45"/>
  <c r="BI299" i="45"/>
  <c r="BH299" i="45"/>
  <c r="BG299" i="45"/>
  <c r="BF299" i="45"/>
  <c r="BE299" i="45"/>
  <c r="BD299" i="45"/>
  <c r="BC299" i="45"/>
  <c r="BB299" i="45"/>
  <c r="BA299" i="45"/>
  <c r="AZ299" i="45"/>
  <c r="AY299" i="45"/>
  <c r="AX299" i="45"/>
  <c r="AW299" i="45"/>
  <c r="AV299" i="45"/>
  <c r="AU299" i="45"/>
  <c r="AT299" i="45"/>
  <c r="AS299" i="45"/>
  <c r="AR299" i="45"/>
  <c r="AQ299" i="45"/>
  <c r="AP299" i="45"/>
  <c r="AO299" i="45"/>
  <c r="AN299" i="45"/>
  <c r="AE299" i="45"/>
  <c r="BP298" i="45"/>
  <c r="BO298" i="45"/>
  <c r="BN298" i="45"/>
  <c r="BM298" i="45"/>
  <c r="BL298" i="45"/>
  <c r="BK298" i="45"/>
  <c r="BJ298" i="45"/>
  <c r="BI298" i="45"/>
  <c r="BH298" i="45"/>
  <c r="BG298" i="45"/>
  <c r="BF298" i="45"/>
  <c r="BE298" i="45"/>
  <c r="BD298" i="45"/>
  <c r="BC298" i="45"/>
  <c r="BB298" i="45"/>
  <c r="BA298" i="45"/>
  <c r="AZ298" i="45"/>
  <c r="AY298" i="45"/>
  <c r="AX298" i="45"/>
  <c r="AW298" i="45"/>
  <c r="AV298" i="45"/>
  <c r="AU298" i="45"/>
  <c r="AT298" i="45"/>
  <c r="AS298" i="45"/>
  <c r="AR298" i="45"/>
  <c r="AQ298" i="45"/>
  <c r="AP298" i="45"/>
  <c r="AO298" i="45"/>
  <c r="AN298" i="45"/>
  <c r="AE298" i="45"/>
  <c r="BP297" i="45"/>
  <c r="BO297" i="45"/>
  <c r="BN297" i="45"/>
  <c r="BM297" i="45"/>
  <c r="BL297" i="45"/>
  <c r="BK297" i="45"/>
  <c r="BJ297" i="45"/>
  <c r="BI297" i="45"/>
  <c r="BH297" i="45"/>
  <c r="BG297" i="45"/>
  <c r="BF297" i="45"/>
  <c r="BE297" i="45"/>
  <c r="BD297" i="45"/>
  <c r="BC297" i="45"/>
  <c r="BB297" i="45"/>
  <c r="BA297" i="45"/>
  <c r="AZ297" i="45"/>
  <c r="AY297" i="45"/>
  <c r="AX297" i="45"/>
  <c r="AW297" i="45"/>
  <c r="AV297" i="45"/>
  <c r="AU297" i="45"/>
  <c r="AT297" i="45"/>
  <c r="AS297" i="45"/>
  <c r="AR297" i="45"/>
  <c r="AQ297" i="45"/>
  <c r="AP297" i="45"/>
  <c r="AO297" i="45"/>
  <c r="AN297" i="45"/>
  <c r="AE297" i="45"/>
  <c r="AE296" i="45"/>
  <c r="AE295" i="45"/>
  <c r="AE294" i="45"/>
  <c r="M294" i="45"/>
  <c r="AE293" i="45"/>
  <c r="AE292" i="45"/>
  <c r="AE291" i="45"/>
  <c r="AE290" i="45"/>
  <c r="L290" i="45"/>
  <c r="AE289" i="45"/>
  <c r="AE288" i="45"/>
  <c r="AE287" i="45"/>
  <c r="AE286" i="45"/>
  <c r="AE285" i="45"/>
  <c r="AE284" i="45"/>
  <c r="L284" i="45"/>
  <c r="AE283" i="45"/>
  <c r="AE282" i="45"/>
  <c r="M282" i="45"/>
  <c r="L282" i="45"/>
  <c r="AE281" i="45"/>
  <c r="AE280" i="45"/>
  <c r="AE279" i="45"/>
  <c r="M279" i="45"/>
  <c r="AE278" i="45"/>
  <c r="AE277" i="45"/>
  <c r="M277" i="45"/>
  <c r="AE276" i="45"/>
  <c r="AE275" i="45"/>
  <c r="AE274" i="45"/>
  <c r="AE273" i="45"/>
  <c r="AE272" i="45"/>
  <c r="AE271" i="45"/>
  <c r="AE270" i="45"/>
  <c r="M270" i="45"/>
  <c r="AE269" i="45"/>
  <c r="AE268" i="45"/>
  <c r="AE267" i="45"/>
  <c r="M267" i="45"/>
  <c r="AE266" i="45"/>
  <c r="AE265" i="45"/>
  <c r="M265" i="45"/>
  <c r="AE264" i="45"/>
  <c r="AE263" i="45"/>
  <c r="AE261" i="45"/>
  <c r="AE260" i="45"/>
  <c r="AE259" i="45"/>
  <c r="L259" i="45"/>
  <c r="AE258" i="45"/>
  <c r="AE257" i="45"/>
  <c r="M257" i="45"/>
  <c r="AE256" i="45"/>
  <c r="AE255" i="45"/>
  <c r="AE254" i="45"/>
  <c r="M254" i="45"/>
  <c r="AE253" i="45"/>
  <c r="BP249" i="45"/>
  <c r="BO249" i="45"/>
  <c r="BN249" i="45"/>
  <c r="BM249" i="45"/>
  <c r="BL249" i="45"/>
  <c r="BK249" i="45"/>
  <c r="BJ249" i="45"/>
  <c r="BI249" i="45"/>
  <c r="BH249" i="45"/>
  <c r="BG249" i="45"/>
  <c r="BF249" i="45"/>
  <c r="BE249" i="45"/>
  <c r="BD249" i="45"/>
  <c r="BC249" i="45"/>
  <c r="BB249" i="45"/>
  <c r="BA249" i="45"/>
  <c r="AZ249" i="45"/>
  <c r="AY249" i="45"/>
  <c r="AX249" i="45"/>
  <c r="AW249" i="45"/>
  <c r="AV249" i="45"/>
  <c r="AU249" i="45"/>
  <c r="AT249" i="45"/>
  <c r="AS249" i="45"/>
  <c r="AR249" i="45"/>
  <c r="AQ249" i="45"/>
  <c r="AP249" i="45"/>
  <c r="AO249" i="45"/>
  <c r="AN249" i="45"/>
  <c r="AE249" i="45"/>
  <c r="BP243" i="45"/>
  <c r="BO243" i="45"/>
  <c r="BN243" i="45"/>
  <c r="BM243" i="45"/>
  <c r="BL243" i="45"/>
  <c r="BK243" i="45"/>
  <c r="BJ243" i="45"/>
  <c r="BI243" i="45"/>
  <c r="BH243" i="45"/>
  <c r="BG243" i="45"/>
  <c r="BF243" i="45"/>
  <c r="BE243" i="45"/>
  <c r="BD243" i="45"/>
  <c r="BC243" i="45"/>
  <c r="BB243" i="45"/>
  <c r="BA243" i="45"/>
  <c r="AZ243" i="45"/>
  <c r="AY243" i="45"/>
  <c r="AX243" i="45"/>
  <c r="AW243" i="45"/>
  <c r="AV243" i="45"/>
  <c r="AU243" i="45"/>
  <c r="AT243" i="45"/>
  <c r="AS243" i="45"/>
  <c r="AR243" i="45"/>
  <c r="AQ243" i="45"/>
  <c r="AP243" i="45"/>
  <c r="AO243" i="45"/>
  <c r="AN243" i="45"/>
  <c r="AE243" i="45"/>
  <c r="BP242" i="45"/>
  <c r="BO242" i="45"/>
  <c r="BN242" i="45"/>
  <c r="BM242" i="45"/>
  <c r="BL242" i="45"/>
  <c r="BK242" i="45"/>
  <c r="BJ242" i="45"/>
  <c r="BI242" i="45"/>
  <c r="BH242" i="45"/>
  <c r="BG242" i="45"/>
  <c r="BF242" i="45"/>
  <c r="BE242" i="45"/>
  <c r="BD242" i="45"/>
  <c r="BC242" i="45"/>
  <c r="BB242" i="45"/>
  <c r="BA242" i="45"/>
  <c r="AZ242" i="45"/>
  <c r="AY242" i="45"/>
  <c r="AX242" i="45"/>
  <c r="AW242" i="45"/>
  <c r="AV242" i="45"/>
  <c r="AU242" i="45"/>
  <c r="AT242" i="45"/>
  <c r="AS242" i="45"/>
  <c r="AR242" i="45"/>
  <c r="AQ242" i="45"/>
  <c r="AP242" i="45"/>
  <c r="AO242" i="45"/>
  <c r="AN242" i="45"/>
  <c r="AE242" i="45"/>
  <c r="BP241" i="45"/>
  <c r="BO241" i="45"/>
  <c r="BN241" i="45"/>
  <c r="BM241" i="45"/>
  <c r="BL241" i="45"/>
  <c r="BK241" i="45"/>
  <c r="BJ241" i="45"/>
  <c r="BI241" i="45"/>
  <c r="BH241" i="45"/>
  <c r="BG241" i="45"/>
  <c r="BF241" i="45"/>
  <c r="BE241" i="45"/>
  <c r="BD241" i="45"/>
  <c r="BC241" i="45"/>
  <c r="BB241" i="45"/>
  <c r="BA241" i="45"/>
  <c r="AZ241" i="45"/>
  <c r="AY241" i="45"/>
  <c r="AX241" i="45"/>
  <c r="AW241" i="45"/>
  <c r="AV241" i="45"/>
  <c r="AU241" i="45"/>
  <c r="AT241" i="45"/>
  <c r="AS241" i="45"/>
  <c r="AR241" i="45"/>
  <c r="AQ241" i="45"/>
  <c r="AP241" i="45"/>
  <c r="AO241" i="45"/>
  <c r="AN241" i="45"/>
  <c r="AE241" i="45"/>
  <c r="BP240" i="45"/>
  <c r="BO240" i="45"/>
  <c r="BN240" i="45"/>
  <c r="BM240" i="45"/>
  <c r="BL240" i="45"/>
  <c r="BK240" i="45"/>
  <c r="BJ240" i="45"/>
  <c r="BI240" i="45"/>
  <c r="BH240" i="45"/>
  <c r="BG240" i="45"/>
  <c r="BF240" i="45"/>
  <c r="BE240" i="45"/>
  <c r="BD240" i="45"/>
  <c r="BC240" i="45"/>
  <c r="BB240" i="45"/>
  <c r="BA240" i="45"/>
  <c r="AZ240" i="45"/>
  <c r="AY240" i="45"/>
  <c r="AX240" i="45"/>
  <c r="AW240" i="45"/>
  <c r="AV240" i="45"/>
  <c r="AU240" i="45"/>
  <c r="AT240" i="45"/>
  <c r="AS240" i="45"/>
  <c r="AR240" i="45"/>
  <c r="AQ240" i="45"/>
  <c r="AP240" i="45"/>
  <c r="AO240" i="45"/>
  <c r="AN240" i="45"/>
  <c r="AE240" i="45"/>
  <c r="M240" i="45"/>
  <c r="L240" i="45"/>
  <c r="BP239" i="45"/>
  <c r="BO239" i="45"/>
  <c r="BN239" i="45"/>
  <c r="BM239" i="45"/>
  <c r="BL239" i="45"/>
  <c r="BK239" i="45"/>
  <c r="BJ239" i="45"/>
  <c r="BI239" i="45"/>
  <c r="BH239" i="45"/>
  <c r="BG239" i="45"/>
  <c r="BF239" i="45"/>
  <c r="BE239" i="45"/>
  <c r="BD239" i="45"/>
  <c r="BC239" i="45"/>
  <c r="BB239" i="45"/>
  <c r="BA239" i="45"/>
  <c r="AZ239" i="45"/>
  <c r="AY239" i="45"/>
  <c r="AX239" i="45"/>
  <c r="AW239" i="45"/>
  <c r="AV239" i="45"/>
  <c r="AU239" i="45"/>
  <c r="AT239" i="45"/>
  <c r="AS239" i="45"/>
  <c r="AR239" i="45"/>
  <c r="AQ239" i="45"/>
  <c r="AP239" i="45"/>
  <c r="AO239" i="45"/>
  <c r="AN239" i="45"/>
  <c r="AE239" i="45"/>
  <c r="BP238" i="45"/>
  <c r="BO238" i="45"/>
  <c r="BN238" i="45"/>
  <c r="BM238" i="45"/>
  <c r="BL238" i="45"/>
  <c r="BK238" i="45"/>
  <c r="BJ238" i="45"/>
  <c r="BI238" i="45"/>
  <c r="BH238" i="45"/>
  <c r="BG238" i="45"/>
  <c r="BF238" i="45"/>
  <c r="BE238" i="45"/>
  <c r="BD238" i="45"/>
  <c r="BC238" i="45"/>
  <c r="BB238" i="45"/>
  <c r="BA238" i="45"/>
  <c r="AZ238" i="45"/>
  <c r="AY238" i="45"/>
  <c r="AX238" i="45"/>
  <c r="AW238" i="45"/>
  <c r="AV238" i="45"/>
  <c r="AU238" i="45"/>
  <c r="AT238" i="45"/>
  <c r="AS238" i="45"/>
  <c r="AR238" i="45"/>
  <c r="AQ238" i="45"/>
  <c r="AP238" i="45"/>
  <c r="AO238" i="45"/>
  <c r="AN238" i="45"/>
  <c r="AE238" i="45"/>
  <c r="BP237" i="45"/>
  <c r="BO237" i="45"/>
  <c r="BN237" i="45"/>
  <c r="BM237" i="45"/>
  <c r="BL237" i="45"/>
  <c r="BK237" i="45"/>
  <c r="BJ237" i="45"/>
  <c r="BI237" i="45"/>
  <c r="BH237" i="45"/>
  <c r="BG237" i="45"/>
  <c r="BF237" i="45"/>
  <c r="BE237" i="45"/>
  <c r="BD237" i="45"/>
  <c r="BC237" i="45"/>
  <c r="BB237" i="45"/>
  <c r="BA237" i="45"/>
  <c r="AZ237" i="45"/>
  <c r="AY237" i="45"/>
  <c r="AX237" i="45"/>
  <c r="AW237" i="45"/>
  <c r="AV237" i="45"/>
  <c r="AU237" i="45"/>
  <c r="AT237" i="45"/>
  <c r="AS237" i="45"/>
  <c r="AR237" i="45"/>
  <c r="AQ237" i="45"/>
  <c r="AP237" i="45"/>
  <c r="AO237" i="45"/>
  <c r="AN237" i="45"/>
  <c r="AE237" i="45"/>
  <c r="M237" i="45"/>
  <c r="BP236" i="45"/>
  <c r="BO236" i="45"/>
  <c r="BN236" i="45"/>
  <c r="BM236" i="45"/>
  <c r="BL236" i="45"/>
  <c r="BK236" i="45"/>
  <c r="BJ236" i="45"/>
  <c r="BI236" i="45"/>
  <c r="BH236" i="45"/>
  <c r="BG236" i="45"/>
  <c r="BF236" i="45"/>
  <c r="BE236" i="45"/>
  <c r="BD236" i="45"/>
  <c r="BC236" i="45"/>
  <c r="BB236" i="45"/>
  <c r="BA236" i="45"/>
  <c r="AZ236" i="45"/>
  <c r="AY236" i="45"/>
  <c r="AX236" i="45"/>
  <c r="AW236" i="45"/>
  <c r="AV236" i="45"/>
  <c r="AU236" i="45"/>
  <c r="AT236" i="45"/>
  <c r="AS236" i="45"/>
  <c r="AR236" i="45"/>
  <c r="AQ236" i="45"/>
  <c r="AP236" i="45"/>
  <c r="AO236" i="45"/>
  <c r="AN236" i="45"/>
  <c r="AE236" i="45"/>
  <c r="L236" i="45"/>
  <c r="BP235" i="45"/>
  <c r="BO235" i="45"/>
  <c r="BN235" i="45"/>
  <c r="BM235" i="45"/>
  <c r="BL235" i="45"/>
  <c r="BK235" i="45"/>
  <c r="BJ235" i="45"/>
  <c r="BI235" i="45"/>
  <c r="BH235" i="45"/>
  <c r="BG235" i="45"/>
  <c r="BF235" i="45"/>
  <c r="BE235" i="45"/>
  <c r="BD235" i="45"/>
  <c r="BC235" i="45"/>
  <c r="BB235" i="45"/>
  <c r="BA235" i="45"/>
  <c r="AZ235" i="45"/>
  <c r="AY235" i="45"/>
  <c r="AX235" i="45"/>
  <c r="AW235" i="45"/>
  <c r="AV235" i="45"/>
  <c r="AU235" i="45"/>
  <c r="AT235" i="45"/>
  <c r="AS235" i="45"/>
  <c r="AR235" i="45"/>
  <c r="AQ235" i="45"/>
  <c r="AP235" i="45"/>
  <c r="AO235" i="45"/>
  <c r="AN235" i="45"/>
  <c r="AE235" i="45"/>
  <c r="M235" i="45"/>
  <c r="BP234" i="45"/>
  <c r="BO234" i="45"/>
  <c r="BN234" i="45"/>
  <c r="BM234" i="45"/>
  <c r="BL234" i="45"/>
  <c r="BK234" i="45"/>
  <c r="BJ234" i="45"/>
  <c r="BI234" i="45"/>
  <c r="BH234" i="45"/>
  <c r="BG234" i="45"/>
  <c r="BF234" i="45"/>
  <c r="BE234" i="45"/>
  <c r="BD234" i="45"/>
  <c r="BC234" i="45"/>
  <c r="BB234" i="45"/>
  <c r="BA234" i="45"/>
  <c r="AZ234" i="45"/>
  <c r="AY234" i="45"/>
  <c r="AX234" i="45"/>
  <c r="AW234" i="45"/>
  <c r="AV234" i="45"/>
  <c r="AU234" i="45"/>
  <c r="AT234" i="45"/>
  <c r="AS234" i="45"/>
  <c r="AR234" i="45"/>
  <c r="AQ234" i="45"/>
  <c r="AP234" i="45"/>
  <c r="AO234" i="45"/>
  <c r="AN234" i="45"/>
  <c r="AE234" i="45"/>
  <c r="BP233" i="45"/>
  <c r="BO233" i="45"/>
  <c r="BN233" i="45"/>
  <c r="BM233" i="45"/>
  <c r="BL233" i="45"/>
  <c r="BK233" i="45"/>
  <c r="BJ233" i="45"/>
  <c r="BI233" i="45"/>
  <c r="BH233" i="45"/>
  <c r="BG233" i="45"/>
  <c r="BF233" i="45"/>
  <c r="BE233" i="45"/>
  <c r="BD233" i="45"/>
  <c r="BC233" i="45"/>
  <c r="BB233" i="45"/>
  <c r="BA233" i="45"/>
  <c r="AZ233" i="45"/>
  <c r="AY233" i="45"/>
  <c r="AX233" i="45"/>
  <c r="AW233" i="45"/>
  <c r="AV233" i="45"/>
  <c r="AU233" i="45"/>
  <c r="AT233" i="45"/>
  <c r="AS233" i="45"/>
  <c r="AR233" i="45"/>
  <c r="AQ233" i="45"/>
  <c r="AP233" i="45"/>
  <c r="AO233" i="45"/>
  <c r="AN233" i="45"/>
  <c r="AE233" i="45"/>
  <c r="BP232" i="45"/>
  <c r="BO232" i="45"/>
  <c r="BN232" i="45"/>
  <c r="BM232" i="45"/>
  <c r="BL232" i="45"/>
  <c r="BK232" i="45"/>
  <c r="BJ232" i="45"/>
  <c r="BI232" i="45"/>
  <c r="BH232" i="45"/>
  <c r="BG232" i="45"/>
  <c r="BF232" i="45"/>
  <c r="BE232" i="45"/>
  <c r="BD232" i="45"/>
  <c r="BC232" i="45"/>
  <c r="BB232" i="45"/>
  <c r="BA232" i="45"/>
  <c r="AZ232" i="45"/>
  <c r="AY232" i="45"/>
  <c r="AX232" i="45"/>
  <c r="AW232" i="45"/>
  <c r="AV232" i="45"/>
  <c r="AU232" i="45"/>
  <c r="AT232" i="45"/>
  <c r="AS232" i="45"/>
  <c r="AR232" i="45"/>
  <c r="AQ232" i="45"/>
  <c r="AP232" i="45"/>
  <c r="AO232" i="45"/>
  <c r="AN232" i="45"/>
  <c r="AE232" i="45"/>
  <c r="BP231" i="45"/>
  <c r="BO231" i="45"/>
  <c r="BN231" i="45"/>
  <c r="BM231" i="45"/>
  <c r="BL231" i="45"/>
  <c r="BK231" i="45"/>
  <c r="BJ231" i="45"/>
  <c r="BI231" i="45"/>
  <c r="BH231" i="45"/>
  <c r="BG231" i="45"/>
  <c r="BF231" i="45"/>
  <c r="BE231" i="45"/>
  <c r="BD231" i="45"/>
  <c r="BC231" i="45"/>
  <c r="BB231" i="45"/>
  <c r="BA231" i="45"/>
  <c r="AZ231" i="45"/>
  <c r="AY231" i="45"/>
  <c r="AX231" i="45"/>
  <c r="AW231" i="45"/>
  <c r="AV231" i="45"/>
  <c r="AU231" i="45"/>
  <c r="AT231" i="45"/>
  <c r="AS231" i="45"/>
  <c r="AR231" i="45"/>
  <c r="AQ231" i="45"/>
  <c r="AP231" i="45"/>
  <c r="AO231" i="45"/>
  <c r="AN231" i="45"/>
  <c r="AE231" i="45"/>
  <c r="BP230" i="45"/>
  <c r="BO230" i="45"/>
  <c r="BN230" i="45"/>
  <c r="BM230" i="45"/>
  <c r="BL230" i="45"/>
  <c r="BK230" i="45"/>
  <c r="BJ230" i="45"/>
  <c r="BI230" i="45"/>
  <c r="BH230" i="45"/>
  <c r="BG230" i="45"/>
  <c r="BF230" i="45"/>
  <c r="BE230" i="45"/>
  <c r="BD230" i="45"/>
  <c r="BC230" i="45"/>
  <c r="BB230" i="45"/>
  <c r="BA230" i="45"/>
  <c r="AZ230" i="45"/>
  <c r="AY230" i="45"/>
  <c r="AX230" i="45"/>
  <c r="AW230" i="45"/>
  <c r="AV230" i="45"/>
  <c r="AU230" i="45"/>
  <c r="AT230" i="45"/>
  <c r="AS230" i="45"/>
  <c r="AR230" i="45"/>
  <c r="AQ230" i="45"/>
  <c r="AP230" i="45"/>
  <c r="AO230" i="45"/>
  <c r="AN230" i="45"/>
  <c r="AE230" i="45"/>
  <c r="L230" i="45"/>
  <c r="BP229" i="45"/>
  <c r="BO229" i="45"/>
  <c r="BN229" i="45"/>
  <c r="BM229" i="45"/>
  <c r="BL229" i="45"/>
  <c r="BK229" i="45"/>
  <c r="BJ229" i="45"/>
  <c r="BI229" i="45"/>
  <c r="BH229" i="45"/>
  <c r="BG229" i="45"/>
  <c r="BF229" i="45"/>
  <c r="BE229" i="45"/>
  <c r="BD229" i="45"/>
  <c r="BC229" i="45"/>
  <c r="BB229" i="45"/>
  <c r="BA229" i="45"/>
  <c r="AZ229" i="45"/>
  <c r="AY229" i="45"/>
  <c r="AX229" i="45"/>
  <c r="AW229" i="45"/>
  <c r="AV229" i="45"/>
  <c r="AU229" i="45"/>
  <c r="AT229" i="45"/>
  <c r="AS229" i="45"/>
  <c r="AR229" i="45"/>
  <c r="AQ229" i="45"/>
  <c r="AP229" i="45"/>
  <c r="AO229" i="45"/>
  <c r="AN229" i="45"/>
  <c r="AE229" i="45"/>
  <c r="BP228" i="45"/>
  <c r="BO228" i="45"/>
  <c r="BN228" i="45"/>
  <c r="BM228" i="45"/>
  <c r="BL228" i="45"/>
  <c r="BK228" i="45"/>
  <c r="BJ228" i="45"/>
  <c r="BI228" i="45"/>
  <c r="BH228" i="45"/>
  <c r="BG228" i="45"/>
  <c r="BF228" i="45"/>
  <c r="BE228" i="45"/>
  <c r="BD228" i="45"/>
  <c r="BC228" i="45"/>
  <c r="BB228" i="45"/>
  <c r="BA228" i="45"/>
  <c r="AZ228" i="45"/>
  <c r="AY228" i="45"/>
  <c r="AX228" i="45"/>
  <c r="AW228" i="45"/>
  <c r="AV228" i="45"/>
  <c r="AU228" i="45"/>
  <c r="AT228" i="45"/>
  <c r="AS228" i="45"/>
  <c r="AR228" i="45"/>
  <c r="AQ228" i="45"/>
  <c r="AP228" i="45"/>
  <c r="AO228" i="45"/>
  <c r="AN228" i="45"/>
  <c r="AE228" i="45"/>
  <c r="M228" i="45"/>
  <c r="BP227" i="45"/>
  <c r="BO227" i="45"/>
  <c r="BN227" i="45"/>
  <c r="BM227" i="45"/>
  <c r="BL227" i="45"/>
  <c r="BK227" i="45"/>
  <c r="BJ227" i="45"/>
  <c r="BI227" i="45"/>
  <c r="BH227" i="45"/>
  <c r="BG227" i="45"/>
  <c r="BF227" i="45"/>
  <c r="BE227" i="45"/>
  <c r="BD227" i="45"/>
  <c r="BC227" i="45"/>
  <c r="BB227" i="45"/>
  <c r="BA227" i="45"/>
  <c r="AZ227" i="45"/>
  <c r="AY227" i="45"/>
  <c r="AX227" i="45"/>
  <c r="AW227" i="45"/>
  <c r="AV227" i="45"/>
  <c r="AU227" i="45"/>
  <c r="AT227" i="45"/>
  <c r="AS227" i="45"/>
  <c r="AR227" i="45"/>
  <c r="AQ227" i="45"/>
  <c r="AP227" i="45"/>
  <c r="AO227" i="45"/>
  <c r="AN227" i="45"/>
  <c r="AE227" i="45"/>
  <c r="BP226" i="45"/>
  <c r="BO226" i="45"/>
  <c r="BN226" i="45"/>
  <c r="BM226" i="45"/>
  <c r="BL226" i="45"/>
  <c r="BK226" i="45"/>
  <c r="BJ226" i="45"/>
  <c r="BI226" i="45"/>
  <c r="BH226" i="45"/>
  <c r="BG226" i="45"/>
  <c r="BF226" i="45"/>
  <c r="BE226" i="45"/>
  <c r="BD226" i="45"/>
  <c r="BC226" i="45"/>
  <c r="BB226" i="45"/>
  <c r="BA226" i="45"/>
  <c r="AZ226" i="45"/>
  <c r="AY226" i="45"/>
  <c r="AX226" i="45"/>
  <c r="AW226" i="45"/>
  <c r="AV226" i="45"/>
  <c r="AU226" i="45"/>
  <c r="AT226" i="45"/>
  <c r="AS226" i="45"/>
  <c r="AR226" i="45"/>
  <c r="AQ226" i="45"/>
  <c r="AP226" i="45"/>
  <c r="AO226" i="45"/>
  <c r="AN226" i="45"/>
  <c r="AE226" i="45"/>
  <c r="BP225" i="45"/>
  <c r="BO225" i="45"/>
  <c r="BN225" i="45"/>
  <c r="BM225" i="45"/>
  <c r="BL225" i="45"/>
  <c r="BK225" i="45"/>
  <c r="BJ225" i="45"/>
  <c r="BI225" i="45"/>
  <c r="BH225" i="45"/>
  <c r="BG225" i="45"/>
  <c r="BF225" i="45"/>
  <c r="BE225" i="45"/>
  <c r="BD225" i="45"/>
  <c r="BC225" i="45"/>
  <c r="BB225" i="45"/>
  <c r="BA225" i="45"/>
  <c r="AZ225" i="45"/>
  <c r="AY225" i="45"/>
  <c r="AX225" i="45"/>
  <c r="AW225" i="45"/>
  <c r="AV225" i="45"/>
  <c r="AU225" i="45"/>
  <c r="AT225" i="45"/>
  <c r="AS225" i="45"/>
  <c r="AR225" i="45"/>
  <c r="AQ225" i="45"/>
  <c r="AP225" i="45"/>
  <c r="AO225" i="45"/>
  <c r="AN225" i="45"/>
  <c r="AE225" i="45"/>
  <c r="M225" i="45"/>
  <c r="BP224" i="45"/>
  <c r="BO224" i="45"/>
  <c r="BN224" i="45"/>
  <c r="BM224" i="45"/>
  <c r="BL224" i="45"/>
  <c r="BK224" i="45"/>
  <c r="BJ224" i="45"/>
  <c r="BI224" i="45"/>
  <c r="BH224" i="45"/>
  <c r="BG224" i="45"/>
  <c r="BF224" i="45"/>
  <c r="BE224" i="45"/>
  <c r="BD224" i="45"/>
  <c r="BC224" i="45"/>
  <c r="BB224" i="45"/>
  <c r="BA224" i="45"/>
  <c r="AZ224" i="45"/>
  <c r="AY224" i="45"/>
  <c r="AX224" i="45"/>
  <c r="AW224" i="45"/>
  <c r="AV224" i="45"/>
  <c r="AU224" i="45"/>
  <c r="AT224" i="45"/>
  <c r="AS224" i="45"/>
  <c r="AR224" i="45"/>
  <c r="AQ224" i="45"/>
  <c r="AP224" i="45"/>
  <c r="AO224" i="45"/>
  <c r="AN224" i="45"/>
  <c r="AE224" i="45"/>
  <c r="BP223" i="45"/>
  <c r="BO223" i="45"/>
  <c r="BN223" i="45"/>
  <c r="BM223" i="45"/>
  <c r="BL223" i="45"/>
  <c r="BK223" i="45"/>
  <c r="BJ223" i="45"/>
  <c r="BI223" i="45"/>
  <c r="BH223" i="45"/>
  <c r="BG223" i="45"/>
  <c r="BF223" i="45"/>
  <c r="BE223" i="45"/>
  <c r="BD223" i="45"/>
  <c r="BC223" i="45"/>
  <c r="BB223" i="45"/>
  <c r="BA223" i="45"/>
  <c r="AZ223" i="45"/>
  <c r="AY223" i="45"/>
  <c r="AX223" i="45"/>
  <c r="AW223" i="45"/>
  <c r="AV223" i="45"/>
  <c r="AU223" i="45"/>
  <c r="AT223" i="45"/>
  <c r="AS223" i="45"/>
  <c r="AR223" i="45"/>
  <c r="AQ223" i="45"/>
  <c r="AP223" i="45"/>
  <c r="AO223" i="45"/>
  <c r="AN223" i="45"/>
  <c r="AE223" i="45"/>
  <c r="AE222" i="45"/>
  <c r="AE221" i="45"/>
  <c r="BP220" i="45"/>
  <c r="BO220" i="45"/>
  <c r="BN220" i="45"/>
  <c r="BM220" i="45"/>
  <c r="BL220" i="45"/>
  <c r="BK220" i="45"/>
  <c r="BJ220" i="45"/>
  <c r="BI220" i="45"/>
  <c r="BH220" i="45"/>
  <c r="BG220" i="45"/>
  <c r="BF220" i="45"/>
  <c r="BE220" i="45"/>
  <c r="BD220" i="45"/>
  <c r="BC220" i="45"/>
  <c r="BB220" i="45"/>
  <c r="BA220" i="45"/>
  <c r="AZ220" i="45"/>
  <c r="AY220" i="45"/>
  <c r="AX220" i="45"/>
  <c r="AW220" i="45"/>
  <c r="AV220" i="45"/>
  <c r="AU220" i="45"/>
  <c r="AT220" i="45"/>
  <c r="AS220" i="45"/>
  <c r="AR220" i="45"/>
  <c r="AQ220" i="45"/>
  <c r="AP220" i="45"/>
  <c r="AO220" i="45"/>
  <c r="AN220" i="45"/>
  <c r="AE220" i="45"/>
  <c r="BP219" i="45"/>
  <c r="BO219" i="45"/>
  <c r="BN219" i="45"/>
  <c r="BM219" i="45"/>
  <c r="BL219" i="45"/>
  <c r="BK219" i="45"/>
  <c r="BJ219" i="45"/>
  <c r="BI219" i="45"/>
  <c r="BH219" i="45"/>
  <c r="BG219" i="45"/>
  <c r="BF219" i="45"/>
  <c r="BE219" i="45"/>
  <c r="BD219" i="45"/>
  <c r="BC219" i="45"/>
  <c r="BB219" i="45"/>
  <c r="BA219" i="45"/>
  <c r="AZ219" i="45"/>
  <c r="AY219" i="45"/>
  <c r="AX219" i="45"/>
  <c r="AW219" i="45"/>
  <c r="AV219" i="45"/>
  <c r="AU219" i="45"/>
  <c r="AT219" i="45"/>
  <c r="AS219" i="45"/>
  <c r="AR219" i="45"/>
  <c r="AQ219" i="45"/>
  <c r="AP219" i="45"/>
  <c r="AO219" i="45"/>
  <c r="AN219" i="45"/>
  <c r="AE219" i="45"/>
  <c r="AE218" i="45"/>
  <c r="AE217" i="45"/>
  <c r="AE216" i="45"/>
  <c r="M216" i="45"/>
  <c r="L216" i="45"/>
  <c r="AE212" i="45"/>
  <c r="BP202" i="45"/>
  <c r="BO202" i="45"/>
  <c r="BN202" i="45"/>
  <c r="BM202" i="45"/>
  <c r="BL202" i="45"/>
  <c r="BK202" i="45"/>
  <c r="BJ202" i="45"/>
  <c r="BI202" i="45"/>
  <c r="BH202" i="45"/>
  <c r="BG202" i="45"/>
  <c r="BF202" i="45"/>
  <c r="BE202" i="45"/>
  <c r="BD202" i="45"/>
  <c r="BC202" i="45"/>
  <c r="BB202" i="45"/>
  <c r="BA202" i="45"/>
  <c r="AZ202" i="45"/>
  <c r="AY202" i="45"/>
  <c r="AX202" i="45"/>
  <c r="AW202" i="45"/>
  <c r="AV202" i="45"/>
  <c r="AU202" i="45"/>
  <c r="AT202" i="45"/>
  <c r="AS202" i="45"/>
  <c r="AR202" i="45"/>
  <c r="AQ202" i="45"/>
  <c r="AP202" i="45"/>
  <c r="AO202" i="45"/>
  <c r="AN202" i="45"/>
  <c r="AE202" i="45"/>
  <c r="BP201" i="45"/>
  <c r="BO201" i="45"/>
  <c r="BN201" i="45"/>
  <c r="BM201" i="45"/>
  <c r="BL201" i="45"/>
  <c r="BK201" i="45"/>
  <c r="BJ201" i="45"/>
  <c r="BI201" i="45"/>
  <c r="BH201" i="45"/>
  <c r="BG201" i="45"/>
  <c r="BF201" i="45"/>
  <c r="BE201" i="45"/>
  <c r="BD201" i="45"/>
  <c r="BC201" i="45"/>
  <c r="BB201" i="45"/>
  <c r="BA201" i="45"/>
  <c r="AZ201" i="45"/>
  <c r="AY201" i="45"/>
  <c r="AX201" i="45"/>
  <c r="AW201" i="45"/>
  <c r="AV201" i="45"/>
  <c r="AU201" i="45"/>
  <c r="AT201" i="45"/>
  <c r="AS201" i="45"/>
  <c r="AR201" i="45"/>
  <c r="AQ201" i="45"/>
  <c r="AP201" i="45"/>
  <c r="AO201" i="45"/>
  <c r="AN201" i="45"/>
  <c r="AE201" i="45"/>
  <c r="M201" i="45"/>
  <c r="BP200" i="45"/>
  <c r="BO200" i="45"/>
  <c r="BN200" i="45"/>
  <c r="BM200" i="45"/>
  <c r="BL200" i="45"/>
  <c r="BK200" i="45"/>
  <c r="BJ200" i="45"/>
  <c r="BI200" i="45"/>
  <c r="BH200" i="45"/>
  <c r="BG200" i="45"/>
  <c r="BF200" i="45"/>
  <c r="BE200" i="45"/>
  <c r="BD200" i="45"/>
  <c r="BC200" i="45"/>
  <c r="BB200" i="45"/>
  <c r="BA200" i="45"/>
  <c r="AZ200" i="45"/>
  <c r="AY200" i="45"/>
  <c r="AX200" i="45"/>
  <c r="AW200" i="45"/>
  <c r="AV200" i="45"/>
  <c r="AU200" i="45"/>
  <c r="AT200" i="45"/>
  <c r="AS200" i="45"/>
  <c r="AR200" i="45"/>
  <c r="AQ200" i="45"/>
  <c r="AP200" i="45"/>
  <c r="AO200" i="45"/>
  <c r="AN200" i="45"/>
  <c r="AE200" i="45"/>
  <c r="L200" i="45"/>
  <c r="BP199" i="45"/>
  <c r="BO199" i="45"/>
  <c r="BN199" i="45"/>
  <c r="BM199" i="45"/>
  <c r="BL199" i="45"/>
  <c r="BK199" i="45"/>
  <c r="BJ199" i="45"/>
  <c r="BI199" i="45"/>
  <c r="BH199" i="45"/>
  <c r="BG199" i="45"/>
  <c r="BF199" i="45"/>
  <c r="BE199" i="45"/>
  <c r="BD199" i="45"/>
  <c r="BC199" i="45"/>
  <c r="BB199" i="45"/>
  <c r="BA199" i="45"/>
  <c r="AZ199" i="45"/>
  <c r="AY199" i="45"/>
  <c r="AX199" i="45"/>
  <c r="AW199" i="45"/>
  <c r="AV199" i="45"/>
  <c r="AU199" i="45"/>
  <c r="AT199" i="45"/>
  <c r="AS199" i="45"/>
  <c r="AR199" i="45"/>
  <c r="AQ199" i="45"/>
  <c r="AP199" i="45"/>
  <c r="AO199" i="45"/>
  <c r="AN199" i="45"/>
  <c r="AE199" i="45"/>
  <c r="M199" i="45"/>
  <c r="BP198" i="45"/>
  <c r="BO198" i="45"/>
  <c r="BN198" i="45"/>
  <c r="BM198" i="45"/>
  <c r="BL198" i="45"/>
  <c r="BK198" i="45"/>
  <c r="BJ198" i="45"/>
  <c r="BI198" i="45"/>
  <c r="BH198" i="45"/>
  <c r="BG198" i="45"/>
  <c r="BF198" i="45"/>
  <c r="BE198" i="45"/>
  <c r="BD198" i="45"/>
  <c r="BC198" i="45"/>
  <c r="BB198" i="45"/>
  <c r="BA198" i="45"/>
  <c r="AZ198" i="45"/>
  <c r="AY198" i="45"/>
  <c r="AX198" i="45"/>
  <c r="AW198" i="45"/>
  <c r="AV198" i="45"/>
  <c r="AU198" i="45"/>
  <c r="AT198" i="45"/>
  <c r="AS198" i="45"/>
  <c r="AR198" i="45"/>
  <c r="AQ198" i="45"/>
  <c r="AP198" i="45"/>
  <c r="AO198" i="45"/>
  <c r="AN198" i="45"/>
  <c r="AE198" i="45"/>
  <c r="BP197" i="45"/>
  <c r="BO197" i="45"/>
  <c r="BN197" i="45"/>
  <c r="BM197" i="45"/>
  <c r="BL197" i="45"/>
  <c r="BK197" i="45"/>
  <c r="BJ197" i="45"/>
  <c r="BI197" i="45"/>
  <c r="BH197" i="45"/>
  <c r="BG197" i="45"/>
  <c r="BF197" i="45"/>
  <c r="BE197" i="45"/>
  <c r="BD197" i="45"/>
  <c r="BC197" i="45"/>
  <c r="BB197" i="45"/>
  <c r="BA197" i="45"/>
  <c r="AZ197" i="45"/>
  <c r="AY197" i="45"/>
  <c r="AX197" i="45"/>
  <c r="AW197" i="45"/>
  <c r="AV197" i="45"/>
  <c r="AU197" i="45"/>
  <c r="AT197" i="45"/>
  <c r="AS197" i="45"/>
  <c r="AR197" i="45"/>
  <c r="AQ197" i="45"/>
  <c r="AP197" i="45"/>
  <c r="AO197" i="45"/>
  <c r="AN197" i="45"/>
  <c r="AE197" i="45"/>
  <c r="AE195" i="45"/>
  <c r="AE194" i="45"/>
  <c r="AE193" i="45"/>
  <c r="L193" i="45"/>
  <c r="AE192" i="45"/>
  <c r="AE191" i="45"/>
  <c r="M191" i="45"/>
  <c r="L191" i="45"/>
  <c r="AE190" i="45"/>
  <c r="AE189" i="45"/>
  <c r="AE188" i="45"/>
  <c r="M188" i="45"/>
  <c r="BP187" i="45"/>
  <c r="BO187" i="45"/>
  <c r="BN187" i="45"/>
  <c r="BM187" i="45"/>
  <c r="BL187" i="45"/>
  <c r="BK187" i="45"/>
  <c r="BJ187" i="45"/>
  <c r="BI187" i="45"/>
  <c r="BH187" i="45"/>
  <c r="BG187" i="45"/>
  <c r="BF187" i="45"/>
  <c r="BE187" i="45"/>
  <c r="BD187" i="45"/>
  <c r="BC187" i="45"/>
  <c r="BB187" i="45"/>
  <c r="BA187" i="45"/>
  <c r="AZ187" i="45"/>
  <c r="AY187" i="45"/>
  <c r="AX187" i="45"/>
  <c r="AW187" i="45"/>
  <c r="AV187" i="45"/>
  <c r="AU187" i="45"/>
  <c r="AT187" i="45"/>
  <c r="AS187" i="45"/>
  <c r="AR187" i="45"/>
  <c r="AQ187" i="45"/>
  <c r="AP187" i="45"/>
  <c r="AO187" i="45"/>
  <c r="AN187" i="45"/>
  <c r="BP186" i="45"/>
  <c r="BO186" i="45"/>
  <c r="BN186" i="45"/>
  <c r="BM186" i="45"/>
  <c r="BL186" i="45"/>
  <c r="BK186" i="45"/>
  <c r="BJ186" i="45"/>
  <c r="BI186" i="45"/>
  <c r="BH186" i="45"/>
  <c r="BG186" i="45"/>
  <c r="BF186" i="45"/>
  <c r="BE186" i="45"/>
  <c r="BD186" i="45"/>
  <c r="BC186" i="45"/>
  <c r="BB186" i="45"/>
  <c r="BA186" i="45"/>
  <c r="AZ186" i="45"/>
  <c r="AY186" i="45"/>
  <c r="AX186" i="45"/>
  <c r="AW186" i="45"/>
  <c r="AV186" i="45"/>
  <c r="AU186" i="45"/>
  <c r="AT186" i="45"/>
  <c r="AS186" i="45"/>
  <c r="AR186" i="45"/>
  <c r="AQ186" i="45"/>
  <c r="AP186" i="45"/>
  <c r="AO186" i="45"/>
  <c r="AN186" i="45"/>
  <c r="AE186" i="45"/>
  <c r="BP185" i="45"/>
  <c r="BO185" i="45"/>
  <c r="BN185" i="45"/>
  <c r="BM185" i="45"/>
  <c r="BL185" i="45"/>
  <c r="BK185" i="45"/>
  <c r="BJ185" i="45"/>
  <c r="BI185" i="45"/>
  <c r="BH185" i="45"/>
  <c r="BG185" i="45"/>
  <c r="BF185" i="45"/>
  <c r="BE185" i="45"/>
  <c r="BD185" i="45"/>
  <c r="BC185" i="45"/>
  <c r="BB185" i="45"/>
  <c r="BA185" i="45"/>
  <c r="AZ185" i="45"/>
  <c r="AY185" i="45"/>
  <c r="AX185" i="45"/>
  <c r="AW185" i="45"/>
  <c r="AV185" i="45"/>
  <c r="AU185" i="45"/>
  <c r="AT185" i="45"/>
  <c r="AS185" i="45"/>
  <c r="AR185" i="45"/>
  <c r="AQ185" i="45"/>
  <c r="AP185" i="45"/>
  <c r="AO185" i="45"/>
  <c r="AN185" i="45"/>
  <c r="AE185" i="45"/>
  <c r="BP184" i="45"/>
  <c r="BO184" i="45"/>
  <c r="BN184" i="45"/>
  <c r="BM184" i="45"/>
  <c r="BL184" i="45"/>
  <c r="BK184" i="45"/>
  <c r="BJ184" i="45"/>
  <c r="BI184" i="45"/>
  <c r="BH184" i="45"/>
  <c r="BG184" i="45"/>
  <c r="BF184" i="45"/>
  <c r="BE184" i="45"/>
  <c r="BD184" i="45"/>
  <c r="BC184" i="45"/>
  <c r="BB184" i="45"/>
  <c r="BA184" i="45"/>
  <c r="AZ184" i="45"/>
  <c r="AY184" i="45"/>
  <c r="AX184" i="45"/>
  <c r="AW184" i="45"/>
  <c r="AV184" i="45"/>
  <c r="AU184" i="45"/>
  <c r="AT184" i="45"/>
  <c r="AS184" i="45"/>
  <c r="AR184" i="45"/>
  <c r="AQ184" i="45"/>
  <c r="AP184" i="45"/>
  <c r="AO184" i="45"/>
  <c r="AN184" i="45"/>
  <c r="AE184" i="45"/>
  <c r="BP183" i="45"/>
  <c r="BO183" i="45"/>
  <c r="BN183" i="45"/>
  <c r="BM183" i="45"/>
  <c r="BL183" i="45"/>
  <c r="BK183" i="45"/>
  <c r="BJ183" i="45"/>
  <c r="BI183" i="45"/>
  <c r="BH183" i="45"/>
  <c r="BG183" i="45"/>
  <c r="BF183" i="45"/>
  <c r="BE183" i="45"/>
  <c r="BD183" i="45"/>
  <c r="BC183" i="45"/>
  <c r="BB183" i="45"/>
  <c r="BA183" i="45"/>
  <c r="AZ183" i="45"/>
  <c r="AY183" i="45"/>
  <c r="AX183" i="45"/>
  <c r="AW183" i="45"/>
  <c r="AV183" i="45"/>
  <c r="AU183" i="45"/>
  <c r="AT183" i="45"/>
  <c r="AS183" i="45"/>
  <c r="AR183" i="45"/>
  <c r="AQ183" i="45"/>
  <c r="AP183" i="45"/>
  <c r="AO183" i="45"/>
  <c r="AN183" i="45"/>
  <c r="AE183" i="45"/>
  <c r="BP182" i="45"/>
  <c r="BO182" i="45"/>
  <c r="BN182" i="45"/>
  <c r="BM182" i="45"/>
  <c r="BL182" i="45"/>
  <c r="BK182" i="45"/>
  <c r="BJ182" i="45"/>
  <c r="BI182" i="45"/>
  <c r="BH182" i="45"/>
  <c r="BG182" i="45"/>
  <c r="BF182" i="45"/>
  <c r="BE182" i="45"/>
  <c r="BD182" i="45"/>
  <c r="BC182" i="45"/>
  <c r="BB182" i="45"/>
  <c r="BA182" i="45"/>
  <c r="AZ182" i="45"/>
  <c r="AY182" i="45"/>
  <c r="AX182" i="45"/>
  <c r="AW182" i="45"/>
  <c r="AV182" i="45"/>
  <c r="AU182" i="45"/>
  <c r="AT182" i="45"/>
  <c r="AS182" i="45"/>
  <c r="AR182" i="45"/>
  <c r="AQ182" i="45"/>
  <c r="AP182" i="45"/>
  <c r="AO182" i="45"/>
  <c r="AN182" i="45"/>
  <c r="AE182" i="45"/>
  <c r="AE180" i="45"/>
  <c r="AE179" i="45"/>
  <c r="L179" i="45"/>
  <c r="AE178" i="45"/>
  <c r="AE177" i="45"/>
  <c r="AE176" i="45"/>
  <c r="AE175" i="45"/>
  <c r="AE174" i="45"/>
  <c r="AE172" i="45"/>
  <c r="AE170" i="45"/>
  <c r="M170" i="45"/>
  <c r="AE169" i="45"/>
  <c r="AE168" i="45"/>
  <c r="AE167" i="45"/>
  <c r="AE166" i="45"/>
  <c r="AE165" i="45"/>
  <c r="L165" i="45"/>
  <c r="AE164" i="45"/>
  <c r="AE162" i="45"/>
  <c r="M162" i="45"/>
  <c r="L162" i="45"/>
  <c r="AE159" i="45"/>
  <c r="AE158" i="45"/>
  <c r="AE157" i="45"/>
  <c r="M157" i="45"/>
  <c r="AE155" i="45"/>
  <c r="AE140" i="45"/>
  <c r="AE139" i="45"/>
  <c r="BP138" i="45"/>
  <c r="BO138" i="45"/>
  <c r="BN138" i="45"/>
  <c r="BM138" i="45"/>
  <c r="BL138" i="45"/>
  <c r="BK138" i="45"/>
  <c r="BJ138" i="45"/>
  <c r="BI138" i="45"/>
  <c r="BH138" i="45"/>
  <c r="BG138" i="45"/>
  <c r="BF138" i="45"/>
  <c r="BE138" i="45"/>
  <c r="BD138" i="45"/>
  <c r="BC138" i="45"/>
  <c r="BB138" i="45"/>
  <c r="BA138" i="45"/>
  <c r="AZ138" i="45"/>
  <c r="AY138" i="45"/>
  <c r="AX138" i="45"/>
  <c r="AW138" i="45"/>
  <c r="AV138" i="45"/>
  <c r="AU138" i="45"/>
  <c r="AT138" i="45"/>
  <c r="AS138" i="45"/>
  <c r="AR138" i="45"/>
  <c r="AQ138" i="45"/>
  <c r="AP138" i="45"/>
  <c r="AO138" i="45"/>
  <c r="AN138" i="45"/>
  <c r="AE138" i="45"/>
  <c r="BP137" i="45"/>
  <c r="BO137" i="45"/>
  <c r="BN137" i="45"/>
  <c r="BM137" i="45"/>
  <c r="BL137" i="45"/>
  <c r="BK137" i="45"/>
  <c r="BJ137" i="45"/>
  <c r="BI137" i="45"/>
  <c r="BH137" i="45"/>
  <c r="BG137" i="45"/>
  <c r="BF137" i="45"/>
  <c r="BE137" i="45"/>
  <c r="BD137" i="45"/>
  <c r="BC137" i="45"/>
  <c r="BB137" i="45"/>
  <c r="BA137" i="45"/>
  <c r="AZ137" i="45"/>
  <c r="AY137" i="45"/>
  <c r="AX137" i="45"/>
  <c r="AW137" i="45"/>
  <c r="AV137" i="45"/>
  <c r="AU137" i="45"/>
  <c r="AT137" i="45"/>
  <c r="AS137" i="45"/>
  <c r="AR137" i="45"/>
  <c r="AQ137" i="45"/>
  <c r="AP137" i="45"/>
  <c r="AO137" i="45"/>
  <c r="AN137" i="45"/>
  <c r="AE137" i="45"/>
  <c r="BP136" i="45"/>
  <c r="BO136" i="45"/>
  <c r="BN136" i="45"/>
  <c r="BM136" i="45"/>
  <c r="BL136" i="45"/>
  <c r="BK136" i="45"/>
  <c r="BJ136" i="45"/>
  <c r="BI136" i="45"/>
  <c r="BH136" i="45"/>
  <c r="BG136" i="45"/>
  <c r="BF136" i="45"/>
  <c r="BE136" i="45"/>
  <c r="BD136" i="45"/>
  <c r="BC136" i="45"/>
  <c r="BB136" i="45"/>
  <c r="BA136" i="45"/>
  <c r="AZ136" i="45"/>
  <c r="AY136" i="45"/>
  <c r="AX136" i="45"/>
  <c r="AW136" i="45"/>
  <c r="AV136" i="45"/>
  <c r="AU136" i="45"/>
  <c r="AT136" i="45"/>
  <c r="AS136" i="45"/>
  <c r="AR136" i="45"/>
  <c r="AQ136" i="45"/>
  <c r="AP136" i="45"/>
  <c r="AO136" i="45"/>
  <c r="AN136" i="45"/>
  <c r="AE136" i="45"/>
  <c r="BP135" i="45"/>
  <c r="BO135" i="45"/>
  <c r="BN135" i="45"/>
  <c r="BM135" i="45"/>
  <c r="BL135" i="45"/>
  <c r="BK135" i="45"/>
  <c r="BJ135" i="45"/>
  <c r="BI135" i="45"/>
  <c r="BH135" i="45"/>
  <c r="BG135" i="45"/>
  <c r="BF135" i="45"/>
  <c r="BE135" i="45"/>
  <c r="BD135" i="45"/>
  <c r="BC135" i="45"/>
  <c r="BB135" i="45"/>
  <c r="BA135" i="45"/>
  <c r="AZ135" i="45"/>
  <c r="AY135" i="45"/>
  <c r="AX135" i="45"/>
  <c r="AW135" i="45"/>
  <c r="AV135" i="45"/>
  <c r="AU135" i="45"/>
  <c r="AT135" i="45"/>
  <c r="AS135" i="45"/>
  <c r="AR135" i="45"/>
  <c r="AQ135" i="45"/>
  <c r="AP135" i="45"/>
  <c r="AO135" i="45"/>
  <c r="AN135" i="45"/>
  <c r="AE135" i="45"/>
  <c r="L135" i="45"/>
  <c r="BP134" i="45"/>
  <c r="BO134" i="45"/>
  <c r="BN134" i="45"/>
  <c r="BM134" i="45"/>
  <c r="BL134" i="45"/>
  <c r="BK134" i="45"/>
  <c r="BJ134" i="45"/>
  <c r="BI134" i="45"/>
  <c r="BH134" i="45"/>
  <c r="BG134" i="45"/>
  <c r="BF134" i="45"/>
  <c r="BE134" i="45"/>
  <c r="BD134" i="45"/>
  <c r="BC134" i="45"/>
  <c r="BB134" i="45"/>
  <c r="BA134" i="45"/>
  <c r="AZ134" i="45"/>
  <c r="AY134" i="45"/>
  <c r="AX134" i="45"/>
  <c r="AW134" i="45"/>
  <c r="AV134" i="45"/>
  <c r="AU134" i="45"/>
  <c r="AT134" i="45"/>
  <c r="AS134" i="45"/>
  <c r="AR134" i="45"/>
  <c r="AQ134" i="45"/>
  <c r="AP134" i="45"/>
  <c r="AO134" i="45"/>
  <c r="AN134" i="45"/>
  <c r="AE134" i="45"/>
  <c r="BP133" i="45"/>
  <c r="BO133" i="45"/>
  <c r="BN133" i="45"/>
  <c r="BM133" i="45"/>
  <c r="BL133" i="45"/>
  <c r="BK133" i="45"/>
  <c r="BJ133" i="45"/>
  <c r="BI133" i="45"/>
  <c r="BH133" i="45"/>
  <c r="BG133" i="45"/>
  <c r="BF133" i="45"/>
  <c r="BE133" i="45"/>
  <c r="BD133" i="45"/>
  <c r="BC133" i="45"/>
  <c r="BB133" i="45"/>
  <c r="BA133" i="45"/>
  <c r="AZ133" i="45"/>
  <c r="AY133" i="45"/>
  <c r="AX133" i="45"/>
  <c r="AW133" i="45"/>
  <c r="AV133" i="45"/>
  <c r="AU133" i="45"/>
  <c r="AT133" i="45"/>
  <c r="AS133" i="45"/>
  <c r="AR133" i="45"/>
  <c r="AQ133" i="45"/>
  <c r="AP133" i="45"/>
  <c r="AO133" i="45"/>
  <c r="AN133" i="45"/>
  <c r="AE133" i="45"/>
  <c r="BP132" i="45"/>
  <c r="BO132" i="45"/>
  <c r="BN132" i="45"/>
  <c r="BM132" i="45"/>
  <c r="BL132" i="45"/>
  <c r="BK132" i="45"/>
  <c r="BJ132" i="45"/>
  <c r="BI132" i="45"/>
  <c r="BH132" i="45"/>
  <c r="BG132" i="45"/>
  <c r="BF132" i="45"/>
  <c r="BE132" i="45"/>
  <c r="BD132" i="45"/>
  <c r="BC132" i="45"/>
  <c r="BB132" i="45"/>
  <c r="BA132" i="45"/>
  <c r="AZ132" i="45"/>
  <c r="AY132" i="45"/>
  <c r="AX132" i="45"/>
  <c r="AW132" i="45"/>
  <c r="AV132" i="45"/>
  <c r="AU132" i="45"/>
  <c r="AT132" i="45"/>
  <c r="AS132" i="45"/>
  <c r="AR132" i="45"/>
  <c r="AQ132" i="45"/>
  <c r="AP132" i="45"/>
  <c r="AO132" i="45"/>
  <c r="AN132" i="45"/>
  <c r="AE132" i="45"/>
  <c r="AE130" i="45"/>
  <c r="M130" i="45"/>
  <c r="AE129" i="45"/>
  <c r="L129" i="45"/>
  <c r="AE128" i="45"/>
  <c r="M128" i="45"/>
  <c r="AE127" i="45"/>
  <c r="AE126" i="45"/>
  <c r="AE125" i="45"/>
  <c r="BP124" i="45"/>
  <c r="BO124" i="45"/>
  <c r="BN124" i="45"/>
  <c r="BM124" i="45"/>
  <c r="BL124" i="45"/>
  <c r="BK124" i="45"/>
  <c r="BJ124" i="45"/>
  <c r="BI124" i="45"/>
  <c r="BH124" i="45"/>
  <c r="BG124" i="45"/>
  <c r="BF124" i="45"/>
  <c r="BE124" i="45"/>
  <c r="BD124" i="45"/>
  <c r="BC124" i="45"/>
  <c r="BB124" i="45"/>
  <c r="BA124" i="45"/>
  <c r="AZ124" i="45"/>
  <c r="AY124" i="45"/>
  <c r="AX124" i="45"/>
  <c r="AW124" i="45"/>
  <c r="AV124" i="45"/>
  <c r="AU124" i="45"/>
  <c r="AT124" i="45"/>
  <c r="AS124" i="45"/>
  <c r="AR124" i="45"/>
  <c r="AQ124" i="45"/>
  <c r="AP124" i="45"/>
  <c r="AO124" i="45"/>
  <c r="AN124" i="45"/>
  <c r="AE124" i="45"/>
  <c r="BP123" i="45"/>
  <c r="BO123" i="45"/>
  <c r="BN123" i="45"/>
  <c r="BM123" i="45"/>
  <c r="BL123" i="45"/>
  <c r="BK123" i="45"/>
  <c r="BJ123" i="45"/>
  <c r="BI123" i="45"/>
  <c r="BH123" i="45"/>
  <c r="BG123" i="45"/>
  <c r="BF123" i="45"/>
  <c r="BE123" i="45"/>
  <c r="BD123" i="45"/>
  <c r="BC123" i="45"/>
  <c r="BB123" i="45"/>
  <c r="BA123" i="45"/>
  <c r="AZ123" i="45"/>
  <c r="AY123" i="45"/>
  <c r="AX123" i="45"/>
  <c r="AW123" i="45"/>
  <c r="AV123" i="45"/>
  <c r="AU123" i="45"/>
  <c r="AT123" i="45"/>
  <c r="AS123" i="45"/>
  <c r="AR123" i="45"/>
  <c r="AQ123" i="45"/>
  <c r="AP123" i="45"/>
  <c r="AO123" i="45"/>
  <c r="AN123" i="45"/>
  <c r="AE123" i="45"/>
  <c r="L123" i="45"/>
  <c r="BP122" i="45"/>
  <c r="BO122" i="45"/>
  <c r="BN122" i="45"/>
  <c r="BM122" i="45"/>
  <c r="BL122" i="45"/>
  <c r="BK122" i="45"/>
  <c r="BJ122" i="45"/>
  <c r="BI122" i="45"/>
  <c r="BH122" i="45"/>
  <c r="BG122" i="45"/>
  <c r="BF122" i="45"/>
  <c r="BE122" i="45"/>
  <c r="BD122" i="45"/>
  <c r="BC122" i="45"/>
  <c r="BB122" i="45"/>
  <c r="BA122" i="45"/>
  <c r="AZ122" i="45"/>
  <c r="AY122" i="45"/>
  <c r="AX122" i="45"/>
  <c r="AW122" i="45"/>
  <c r="AV122" i="45"/>
  <c r="AU122" i="45"/>
  <c r="AT122" i="45"/>
  <c r="AS122" i="45"/>
  <c r="AR122" i="45"/>
  <c r="AQ122" i="45"/>
  <c r="AP122" i="45"/>
  <c r="AO122" i="45"/>
  <c r="AN122" i="45"/>
  <c r="AE122" i="45"/>
  <c r="BP121" i="45"/>
  <c r="BO121" i="45"/>
  <c r="BN121" i="45"/>
  <c r="BM121" i="45"/>
  <c r="BL121" i="45"/>
  <c r="BK121" i="45"/>
  <c r="BJ121" i="45"/>
  <c r="BI121" i="45"/>
  <c r="BH121" i="45"/>
  <c r="BG121" i="45"/>
  <c r="BF121" i="45"/>
  <c r="BE121" i="45"/>
  <c r="BD121" i="45"/>
  <c r="BC121" i="45"/>
  <c r="BB121" i="45"/>
  <c r="BA121" i="45"/>
  <c r="AZ121" i="45"/>
  <c r="AY121" i="45"/>
  <c r="AX121" i="45"/>
  <c r="AW121" i="45"/>
  <c r="AV121" i="45"/>
  <c r="AU121" i="45"/>
  <c r="AT121" i="45"/>
  <c r="AS121" i="45"/>
  <c r="AR121" i="45"/>
  <c r="AQ121" i="45"/>
  <c r="AP121" i="45"/>
  <c r="AO121" i="45"/>
  <c r="AN121" i="45"/>
  <c r="AE121" i="45"/>
  <c r="M121" i="45"/>
  <c r="BP120" i="45"/>
  <c r="BO120" i="45"/>
  <c r="BN120" i="45"/>
  <c r="BM120" i="45"/>
  <c r="BL120" i="45"/>
  <c r="BK120" i="45"/>
  <c r="BJ120" i="45"/>
  <c r="BI120" i="45"/>
  <c r="BH120" i="45"/>
  <c r="BG120" i="45"/>
  <c r="BF120" i="45"/>
  <c r="BE120" i="45"/>
  <c r="BD120" i="45"/>
  <c r="BC120" i="45"/>
  <c r="BB120" i="45"/>
  <c r="BA120" i="45"/>
  <c r="AZ120" i="45"/>
  <c r="AY120" i="45"/>
  <c r="AX120" i="45"/>
  <c r="AW120" i="45"/>
  <c r="AV120" i="45"/>
  <c r="AU120" i="45"/>
  <c r="AT120" i="45"/>
  <c r="AS120" i="45"/>
  <c r="AR120" i="45"/>
  <c r="AQ120" i="45"/>
  <c r="AP120" i="45"/>
  <c r="AO120" i="45"/>
  <c r="AN120" i="45"/>
  <c r="AE120" i="45"/>
  <c r="BP119" i="45"/>
  <c r="BO119" i="45"/>
  <c r="BN119" i="45"/>
  <c r="BM119" i="45"/>
  <c r="BL119" i="45"/>
  <c r="BK119" i="45"/>
  <c r="BJ119" i="45"/>
  <c r="BI119" i="45"/>
  <c r="BH119" i="45"/>
  <c r="BG119" i="45"/>
  <c r="BF119" i="45"/>
  <c r="BE119" i="45"/>
  <c r="BD119" i="45"/>
  <c r="BC119" i="45"/>
  <c r="BB119" i="45"/>
  <c r="BA119" i="45"/>
  <c r="AZ119" i="45"/>
  <c r="AY119" i="45"/>
  <c r="AX119" i="45"/>
  <c r="AW119" i="45"/>
  <c r="AV119" i="45"/>
  <c r="AU119" i="45"/>
  <c r="AT119" i="45"/>
  <c r="AS119" i="45"/>
  <c r="AR119" i="45"/>
  <c r="AQ119" i="45"/>
  <c r="AP119" i="45"/>
  <c r="AO119" i="45"/>
  <c r="AN119" i="45"/>
  <c r="AE119" i="45"/>
  <c r="BP118" i="45"/>
  <c r="BO118" i="45"/>
  <c r="BN118" i="45"/>
  <c r="BM118" i="45"/>
  <c r="BL118" i="45"/>
  <c r="BK118" i="45"/>
  <c r="BJ118" i="45"/>
  <c r="BI118" i="45"/>
  <c r="BH118" i="45"/>
  <c r="BG118" i="45"/>
  <c r="BF118" i="45"/>
  <c r="BE118" i="45"/>
  <c r="BD118" i="45"/>
  <c r="BC118" i="45"/>
  <c r="BB118" i="45"/>
  <c r="BA118" i="45"/>
  <c r="AZ118" i="45"/>
  <c r="AY118" i="45"/>
  <c r="AX118" i="45"/>
  <c r="AW118" i="45"/>
  <c r="AV118" i="45"/>
  <c r="AU118" i="45"/>
  <c r="AT118" i="45"/>
  <c r="AS118" i="45"/>
  <c r="AR118" i="45"/>
  <c r="AQ118" i="45"/>
  <c r="AP118" i="45"/>
  <c r="AO118" i="45"/>
  <c r="AN118" i="45"/>
  <c r="AE118" i="45"/>
  <c r="M118" i="45"/>
  <c r="BP117" i="45"/>
  <c r="BO117" i="45"/>
  <c r="BN117" i="45"/>
  <c r="BM117" i="45"/>
  <c r="BL117" i="45"/>
  <c r="BK117" i="45"/>
  <c r="BJ117" i="45"/>
  <c r="BI117" i="45"/>
  <c r="BH117" i="45"/>
  <c r="BG117" i="45"/>
  <c r="BF117" i="45"/>
  <c r="BE117" i="45"/>
  <c r="BD117" i="45"/>
  <c r="BC117" i="45"/>
  <c r="BB117" i="45"/>
  <c r="BA117" i="45"/>
  <c r="AZ117" i="45"/>
  <c r="AY117" i="45"/>
  <c r="AX117" i="45"/>
  <c r="AW117" i="45"/>
  <c r="AV117" i="45"/>
  <c r="AU117" i="45"/>
  <c r="AT117" i="45"/>
  <c r="AS117" i="45"/>
  <c r="AR117" i="45"/>
  <c r="AQ117" i="45"/>
  <c r="AP117" i="45"/>
  <c r="AO117" i="45"/>
  <c r="AN117" i="45"/>
  <c r="AE117" i="45"/>
  <c r="BP116" i="45"/>
  <c r="BO116" i="45"/>
  <c r="BN116" i="45"/>
  <c r="BM116" i="45"/>
  <c r="BL116" i="45"/>
  <c r="BK116" i="45"/>
  <c r="BJ116" i="45"/>
  <c r="BI116" i="45"/>
  <c r="BH116" i="45"/>
  <c r="BG116" i="45"/>
  <c r="BF116" i="45"/>
  <c r="BE116" i="45"/>
  <c r="BD116" i="45"/>
  <c r="BC116" i="45"/>
  <c r="BB116" i="45"/>
  <c r="BA116" i="45"/>
  <c r="AZ116" i="45"/>
  <c r="AY116" i="45"/>
  <c r="AX116" i="45"/>
  <c r="AW116" i="45"/>
  <c r="AV116" i="45"/>
  <c r="AU116" i="45"/>
  <c r="AT116" i="45"/>
  <c r="AS116" i="45"/>
  <c r="AR116" i="45"/>
  <c r="AQ116" i="45"/>
  <c r="AP116" i="45"/>
  <c r="AO116" i="45"/>
  <c r="AN116" i="45"/>
  <c r="AE116" i="45"/>
  <c r="M116" i="45"/>
  <c r="BP115" i="45"/>
  <c r="BO115" i="45"/>
  <c r="BN115" i="45"/>
  <c r="BM115" i="45"/>
  <c r="BL115" i="45"/>
  <c r="BK115" i="45"/>
  <c r="BJ115" i="45"/>
  <c r="BI115" i="45"/>
  <c r="BH115" i="45"/>
  <c r="BG115" i="45"/>
  <c r="BF115" i="45"/>
  <c r="BE115" i="45"/>
  <c r="BD115" i="45"/>
  <c r="BC115" i="45"/>
  <c r="BB115" i="45"/>
  <c r="BA115" i="45"/>
  <c r="AZ115" i="45"/>
  <c r="AY115" i="45"/>
  <c r="AX115" i="45"/>
  <c r="AW115" i="45"/>
  <c r="AV115" i="45"/>
  <c r="AU115" i="45"/>
  <c r="AT115" i="45"/>
  <c r="AS115" i="45"/>
  <c r="AR115" i="45"/>
  <c r="AQ115" i="45"/>
  <c r="AP115" i="45"/>
  <c r="AO115" i="45"/>
  <c r="AN115" i="45"/>
  <c r="AE115" i="45"/>
  <c r="BP114" i="45"/>
  <c r="BO114" i="45"/>
  <c r="BN114" i="45"/>
  <c r="BM114" i="45"/>
  <c r="BL114" i="45"/>
  <c r="BK114" i="45"/>
  <c r="BJ114" i="45"/>
  <c r="BI114" i="45"/>
  <c r="BH114" i="45"/>
  <c r="BG114" i="45"/>
  <c r="BF114" i="45"/>
  <c r="BE114" i="45"/>
  <c r="BD114" i="45"/>
  <c r="BC114" i="45"/>
  <c r="BB114" i="45"/>
  <c r="BA114" i="45"/>
  <c r="AZ114" i="45"/>
  <c r="AY114" i="45"/>
  <c r="AX114" i="45"/>
  <c r="AW114" i="45"/>
  <c r="AV114" i="45"/>
  <c r="AU114" i="45"/>
  <c r="AT114" i="45"/>
  <c r="AS114" i="45"/>
  <c r="AR114" i="45"/>
  <c r="AQ114" i="45"/>
  <c r="AP114" i="45"/>
  <c r="AO114" i="45"/>
  <c r="AN114" i="45"/>
  <c r="AE114" i="45"/>
  <c r="BP113" i="45"/>
  <c r="BO113" i="45"/>
  <c r="BN113" i="45"/>
  <c r="BM113" i="45"/>
  <c r="BL113" i="45"/>
  <c r="BK113" i="45"/>
  <c r="BJ113" i="45"/>
  <c r="BI113" i="45"/>
  <c r="BH113" i="45"/>
  <c r="BG113" i="45"/>
  <c r="BF113" i="45"/>
  <c r="BE113" i="45"/>
  <c r="BD113" i="45"/>
  <c r="BC113" i="45"/>
  <c r="BB113" i="45"/>
  <c r="BA113" i="45"/>
  <c r="AZ113" i="45"/>
  <c r="AY113" i="45"/>
  <c r="AX113" i="45"/>
  <c r="AW113" i="45"/>
  <c r="AV113" i="45"/>
  <c r="AU113" i="45"/>
  <c r="AT113" i="45"/>
  <c r="AS113" i="45"/>
  <c r="AR113" i="45"/>
  <c r="AQ113" i="45"/>
  <c r="AP113" i="45"/>
  <c r="AO113" i="45"/>
  <c r="AN113" i="45"/>
  <c r="AE113" i="45"/>
  <c r="BP112" i="45"/>
  <c r="BO112" i="45"/>
  <c r="BN112" i="45"/>
  <c r="BM112" i="45"/>
  <c r="BL112" i="45"/>
  <c r="BK112" i="45"/>
  <c r="BJ112" i="45"/>
  <c r="BI112" i="45"/>
  <c r="BH112" i="45"/>
  <c r="BG112" i="45"/>
  <c r="BF112" i="45"/>
  <c r="BE112" i="45"/>
  <c r="BD112" i="45"/>
  <c r="BC112" i="45"/>
  <c r="BB112" i="45"/>
  <c r="BA112" i="45"/>
  <c r="AZ112" i="45"/>
  <c r="AY112" i="45"/>
  <c r="AX112" i="45"/>
  <c r="AW112" i="45"/>
  <c r="AV112" i="45"/>
  <c r="AU112" i="45"/>
  <c r="AT112" i="45"/>
  <c r="AS112" i="45"/>
  <c r="AR112" i="45"/>
  <c r="AQ112" i="45"/>
  <c r="AP112" i="45"/>
  <c r="AO112" i="45"/>
  <c r="AN112" i="45"/>
  <c r="AE112" i="45"/>
  <c r="BP111" i="45"/>
  <c r="BO111" i="45"/>
  <c r="BN111" i="45"/>
  <c r="BM111" i="45"/>
  <c r="BL111" i="45"/>
  <c r="BK111" i="45"/>
  <c r="BJ111" i="45"/>
  <c r="BI111" i="45"/>
  <c r="BH111" i="45"/>
  <c r="BG111" i="45"/>
  <c r="BF111" i="45"/>
  <c r="BE111" i="45"/>
  <c r="BD111" i="45"/>
  <c r="BC111" i="45"/>
  <c r="BB111" i="45"/>
  <c r="BA111" i="45"/>
  <c r="AZ111" i="45"/>
  <c r="AY111" i="45"/>
  <c r="AX111" i="45"/>
  <c r="AW111" i="45"/>
  <c r="AV111" i="45"/>
  <c r="AU111" i="45"/>
  <c r="AT111" i="45"/>
  <c r="AS111" i="45"/>
  <c r="AR111" i="45"/>
  <c r="AQ111" i="45"/>
  <c r="AP111" i="45"/>
  <c r="AO111" i="45"/>
  <c r="AN111" i="45"/>
  <c r="AE111" i="45"/>
  <c r="AE110" i="45"/>
  <c r="AE109" i="45"/>
  <c r="BP108" i="45"/>
  <c r="BO108" i="45"/>
  <c r="BN108" i="45"/>
  <c r="BM108" i="45"/>
  <c r="BL108" i="45"/>
  <c r="BK108" i="45"/>
  <c r="BJ108" i="45"/>
  <c r="BI108" i="45"/>
  <c r="BH108" i="45"/>
  <c r="BG108" i="45"/>
  <c r="BF108" i="45"/>
  <c r="BE108" i="45"/>
  <c r="BD108" i="45"/>
  <c r="BC108" i="45"/>
  <c r="BB108" i="45"/>
  <c r="BA108" i="45"/>
  <c r="AZ108" i="45"/>
  <c r="AY108" i="45"/>
  <c r="AX108" i="45"/>
  <c r="AW108" i="45"/>
  <c r="AV108" i="45"/>
  <c r="AU108" i="45"/>
  <c r="AT108" i="45"/>
  <c r="AS108" i="45"/>
  <c r="AR108" i="45"/>
  <c r="AQ108" i="45"/>
  <c r="AP108" i="45"/>
  <c r="AO108" i="45"/>
  <c r="AN108" i="45"/>
  <c r="AE108" i="45"/>
  <c r="L108" i="45"/>
  <c r="BP107" i="45"/>
  <c r="BO107" i="45"/>
  <c r="BN107" i="45"/>
  <c r="BM107" i="45"/>
  <c r="BL107" i="45"/>
  <c r="BK107" i="45"/>
  <c r="BJ107" i="45"/>
  <c r="BI107" i="45"/>
  <c r="BH107" i="45"/>
  <c r="BG107" i="45"/>
  <c r="BF107" i="45"/>
  <c r="BE107" i="45"/>
  <c r="BD107" i="45"/>
  <c r="BC107" i="45"/>
  <c r="BB107" i="45"/>
  <c r="BA107" i="45"/>
  <c r="AZ107" i="45"/>
  <c r="AY107" i="45"/>
  <c r="AX107" i="45"/>
  <c r="AW107" i="45"/>
  <c r="AV107" i="45"/>
  <c r="AU107" i="45"/>
  <c r="AT107" i="45"/>
  <c r="AS107" i="45"/>
  <c r="AR107" i="45"/>
  <c r="AQ107" i="45"/>
  <c r="AP107" i="45"/>
  <c r="AO107" i="45"/>
  <c r="AN107" i="45"/>
  <c r="AE107" i="45"/>
  <c r="M107" i="45"/>
  <c r="BP106" i="45"/>
  <c r="BO106" i="45"/>
  <c r="BN106" i="45"/>
  <c r="BM106" i="45"/>
  <c r="BL106" i="45"/>
  <c r="BK106" i="45"/>
  <c r="BJ106" i="45"/>
  <c r="BI106" i="45"/>
  <c r="BH106" i="45"/>
  <c r="BG106" i="45"/>
  <c r="BF106" i="45"/>
  <c r="BE106" i="45"/>
  <c r="BD106" i="45"/>
  <c r="BC106" i="45"/>
  <c r="BB106" i="45"/>
  <c r="BA106" i="45"/>
  <c r="AZ106" i="45"/>
  <c r="AY106" i="45"/>
  <c r="AX106" i="45"/>
  <c r="AW106" i="45"/>
  <c r="AV106" i="45"/>
  <c r="AU106" i="45"/>
  <c r="AT106" i="45"/>
  <c r="AS106" i="45"/>
  <c r="AR106" i="45"/>
  <c r="AQ106" i="45"/>
  <c r="AP106" i="45"/>
  <c r="AO106" i="45"/>
  <c r="AN106" i="45"/>
  <c r="AE106" i="45"/>
  <c r="BP105" i="45"/>
  <c r="BO105" i="45"/>
  <c r="BN105" i="45"/>
  <c r="BM105" i="45"/>
  <c r="BL105" i="45"/>
  <c r="BK105" i="45"/>
  <c r="BJ105" i="45"/>
  <c r="BI105" i="45"/>
  <c r="BH105" i="45"/>
  <c r="BG105" i="45"/>
  <c r="BF105" i="45"/>
  <c r="BE105" i="45"/>
  <c r="BD105" i="45"/>
  <c r="BC105" i="45"/>
  <c r="BB105" i="45"/>
  <c r="BA105" i="45"/>
  <c r="AZ105" i="45"/>
  <c r="AY105" i="45"/>
  <c r="AX105" i="45"/>
  <c r="AW105" i="45"/>
  <c r="AV105" i="45"/>
  <c r="AU105" i="45"/>
  <c r="AT105" i="45"/>
  <c r="AS105" i="45"/>
  <c r="AR105" i="45"/>
  <c r="AQ105" i="45"/>
  <c r="AP105" i="45"/>
  <c r="AO105" i="45"/>
  <c r="AN105" i="45"/>
  <c r="AE105" i="45"/>
  <c r="BP104" i="45"/>
  <c r="BO104" i="45"/>
  <c r="BN104" i="45"/>
  <c r="BM104" i="45"/>
  <c r="BL104" i="45"/>
  <c r="BK104" i="45"/>
  <c r="BJ104" i="45"/>
  <c r="BI104" i="45"/>
  <c r="BH104" i="45"/>
  <c r="BG104" i="45"/>
  <c r="BF104" i="45"/>
  <c r="BE104" i="45"/>
  <c r="BD104" i="45"/>
  <c r="BC104" i="45"/>
  <c r="BB104" i="45"/>
  <c r="BA104" i="45"/>
  <c r="AZ104" i="45"/>
  <c r="AY104" i="45"/>
  <c r="AX104" i="45"/>
  <c r="AW104" i="45"/>
  <c r="AV104" i="45"/>
  <c r="AU104" i="45"/>
  <c r="AT104" i="45"/>
  <c r="AS104" i="45"/>
  <c r="AR104" i="45"/>
  <c r="AQ104" i="45"/>
  <c r="AP104" i="45"/>
  <c r="AO104" i="45"/>
  <c r="AN104" i="45"/>
  <c r="AE104" i="45"/>
  <c r="BP102" i="45"/>
  <c r="BO102" i="45"/>
  <c r="BN102" i="45"/>
  <c r="BM102" i="45"/>
  <c r="BL102" i="45"/>
  <c r="BK102" i="45"/>
  <c r="BJ102" i="45"/>
  <c r="BI102" i="45"/>
  <c r="BH102" i="45"/>
  <c r="BG102" i="45"/>
  <c r="BF102" i="45"/>
  <c r="BE102" i="45"/>
  <c r="BD102" i="45"/>
  <c r="BC102" i="45"/>
  <c r="BB102" i="45"/>
  <c r="BA102" i="45"/>
  <c r="AZ102" i="45"/>
  <c r="AY102" i="45"/>
  <c r="AX102" i="45"/>
  <c r="AW102" i="45"/>
  <c r="AV102" i="45"/>
  <c r="AU102" i="45"/>
  <c r="AT102" i="45"/>
  <c r="AS102" i="45"/>
  <c r="AR102" i="45"/>
  <c r="AQ102" i="45"/>
  <c r="AP102" i="45"/>
  <c r="AO102" i="45"/>
  <c r="AN102" i="45"/>
  <c r="AE102" i="45"/>
  <c r="M102" i="45"/>
  <c r="L102" i="45"/>
  <c r="BP101" i="45"/>
  <c r="BO101" i="45"/>
  <c r="BN101" i="45"/>
  <c r="BM101" i="45"/>
  <c r="BL101" i="45"/>
  <c r="BK101" i="45"/>
  <c r="BJ101" i="45"/>
  <c r="BI101" i="45"/>
  <c r="BH101" i="45"/>
  <c r="BG101" i="45"/>
  <c r="BF101" i="45"/>
  <c r="BE101" i="45"/>
  <c r="BD101" i="45"/>
  <c r="BC101" i="45"/>
  <c r="BB101" i="45"/>
  <c r="BA101" i="45"/>
  <c r="AZ101" i="45"/>
  <c r="AY101" i="45"/>
  <c r="AX101" i="45"/>
  <c r="AW101" i="45"/>
  <c r="AV101" i="45"/>
  <c r="AU101" i="45"/>
  <c r="AT101" i="45"/>
  <c r="AS101" i="45"/>
  <c r="AR101" i="45"/>
  <c r="AQ101" i="45"/>
  <c r="AP101" i="45"/>
  <c r="AO101" i="45"/>
  <c r="AN101" i="45"/>
  <c r="AE101" i="45"/>
  <c r="M101" i="45"/>
  <c r="AE99" i="45"/>
  <c r="M99" i="45"/>
  <c r="AE98" i="45"/>
  <c r="BP97" i="45"/>
  <c r="BO97" i="45"/>
  <c r="BN97" i="45"/>
  <c r="BM97" i="45"/>
  <c r="BL97" i="45"/>
  <c r="BK97" i="45"/>
  <c r="BJ97" i="45"/>
  <c r="BI97" i="45"/>
  <c r="BH97" i="45"/>
  <c r="BG97" i="45"/>
  <c r="BF97" i="45"/>
  <c r="BE97" i="45"/>
  <c r="BD97" i="45"/>
  <c r="BC97" i="45"/>
  <c r="BB97" i="45"/>
  <c r="BA97" i="45"/>
  <c r="AZ97" i="45"/>
  <c r="AY97" i="45"/>
  <c r="AX97" i="45"/>
  <c r="AW97" i="45"/>
  <c r="AV97" i="45"/>
  <c r="AU97" i="45"/>
  <c r="AT97" i="45"/>
  <c r="AS97" i="45"/>
  <c r="AR97" i="45"/>
  <c r="AQ97" i="45"/>
  <c r="AP97" i="45"/>
  <c r="AO97" i="45"/>
  <c r="AN97" i="45"/>
  <c r="AE97" i="45"/>
  <c r="BP96" i="45"/>
  <c r="BO96" i="45"/>
  <c r="BN96" i="45"/>
  <c r="BM96" i="45"/>
  <c r="BL96" i="45"/>
  <c r="BK96" i="45"/>
  <c r="BJ96" i="45"/>
  <c r="BI96" i="45"/>
  <c r="BH96" i="45"/>
  <c r="BG96" i="45"/>
  <c r="BF96" i="45"/>
  <c r="BE96" i="45"/>
  <c r="BD96" i="45"/>
  <c r="BC96" i="45"/>
  <c r="BB96" i="45"/>
  <c r="BA96" i="45"/>
  <c r="AZ96" i="45"/>
  <c r="AY96" i="45"/>
  <c r="AX96" i="45"/>
  <c r="AW96" i="45"/>
  <c r="AV96" i="45"/>
  <c r="AU96" i="45"/>
  <c r="AT96" i="45"/>
  <c r="AS96" i="45"/>
  <c r="AR96" i="45"/>
  <c r="AQ96" i="45"/>
  <c r="AP96" i="45"/>
  <c r="AO96" i="45"/>
  <c r="AN96" i="45"/>
  <c r="AE96" i="45"/>
  <c r="BP95" i="45"/>
  <c r="BO95" i="45"/>
  <c r="BN95" i="45"/>
  <c r="BM95" i="45"/>
  <c r="BL95" i="45"/>
  <c r="BK95" i="45"/>
  <c r="BJ95" i="45"/>
  <c r="BI95" i="45"/>
  <c r="BH95" i="45"/>
  <c r="BG95" i="45"/>
  <c r="BF95" i="45"/>
  <c r="BE95" i="45"/>
  <c r="BD95" i="45"/>
  <c r="BC95" i="45"/>
  <c r="BB95" i="45"/>
  <c r="BA95" i="45"/>
  <c r="AZ95" i="45"/>
  <c r="AY95" i="45"/>
  <c r="AX95" i="45"/>
  <c r="AW95" i="45"/>
  <c r="AV95" i="45"/>
  <c r="AU95" i="45"/>
  <c r="AT95" i="45"/>
  <c r="AS95" i="45"/>
  <c r="AR95" i="45"/>
  <c r="AQ95" i="45"/>
  <c r="AP95" i="45"/>
  <c r="AO95" i="45"/>
  <c r="AN95" i="45"/>
  <c r="L95" i="45"/>
  <c r="BP94" i="45"/>
  <c r="BO94" i="45"/>
  <c r="BN94" i="45"/>
  <c r="BM94" i="45"/>
  <c r="BL94" i="45"/>
  <c r="BK94" i="45"/>
  <c r="BJ94" i="45"/>
  <c r="BI94" i="45"/>
  <c r="BH94" i="45"/>
  <c r="BG94" i="45"/>
  <c r="BF94" i="45"/>
  <c r="BE94" i="45"/>
  <c r="BD94" i="45"/>
  <c r="BC94" i="45"/>
  <c r="BB94" i="45"/>
  <c r="BA94" i="45"/>
  <c r="AZ94" i="45"/>
  <c r="AY94" i="45"/>
  <c r="AX94" i="45"/>
  <c r="AW94" i="45"/>
  <c r="AV94" i="45"/>
  <c r="AU94" i="45"/>
  <c r="AT94" i="45"/>
  <c r="AS94" i="45"/>
  <c r="AR94" i="45"/>
  <c r="AQ94" i="45"/>
  <c r="AP94" i="45"/>
  <c r="AO94" i="45"/>
  <c r="AN94" i="45"/>
  <c r="L94" i="45"/>
  <c r="BP87" i="45"/>
  <c r="BO87" i="45"/>
  <c r="BN87" i="45"/>
  <c r="BM87" i="45"/>
  <c r="BL87" i="45"/>
  <c r="BK87" i="45"/>
  <c r="BJ87" i="45"/>
  <c r="BI87" i="45"/>
  <c r="BH87" i="45"/>
  <c r="BG87" i="45"/>
  <c r="BF87" i="45"/>
  <c r="BE87" i="45"/>
  <c r="BD87" i="45"/>
  <c r="BC87" i="45"/>
  <c r="BB87" i="45"/>
  <c r="BA87" i="45"/>
  <c r="AZ87" i="45"/>
  <c r="AY87" i="45"/>
  <c r="AX87" i="45"/>
  <c r="AW87" i="45"/>
  <c r="AV87" i="45"/>
  <c r="AU87" i="45"/>
  <c r="AT87" i="45"/>
  <c r="AS87" i="45"/>
  <c r="AR87" i="45"/>
  <c r="AQ87" i="45"/>
  <c r="AP87" i="45"/>
  <c r="AO87" i="45"/>
  <c r="AN87" i="45"/>
  <c r="AE87" i="45"/>
  <c r="M87" i="45"/>
  <c r="BP86" i="45"/>
  <c r="BO86" i="45"/>
  <c r="BN86" i="45"/>
  <c r="BM86" i="45"/>
  <c r="BL86" i="45"/>
  <c r="BK86" i="45"/>
  <c r="BJ86" i="45"/>
  <c r="BI86" i="45"/>
  <c r="BH86" i="45"/>
  <c r="BG86" i="45"/>
  <c r="BF86" i="45"/>
  <c r="BE86" i="45"/>
  <c r="BD86" i="45"/>
  <c r="BC86" i="45"/>
  <c r="BB86" i="45"/>
  <c r="BA86" i="45"/>
  <c r="AZ86" i="45"/>
  <c r="AY86" i="45"/>
  <c r="AX86" i="45"/>
  <c r="AW86" i="45"/>
  <c r="AV86" i="45"/>
  <c r="AU86" i="45"/>
  <c r="AT86" i="45"/>
  <c r="AS86" i="45"/>
  <c r="AR86" i="45"/>
  <c r="AQ86" i="45"/>
  <c r="AP86" i="45"/>
  <c r="AO86" i="45"/>
  <c r="AN86" i="45"/>
  <c r="AE86" i="45"/>
  <c r="BP79" i="45"/>
  <c r="BO79" i="45"/>
  <c r="BN79" i="45"/>
  <c r="BM79" i="45"/>
  <c r="BL79" i="45"/>
  <c r="BK79" i="45"/>
  <c r="BJ79" i="45"/>
  <c r="BI79" i="45"/>
  <c r="BH79" i="45"/>
  <c r="BG79" i="45"/>
  <c r="BF79" i="45"/>
  <c r="BE79" i="45"/>
  <c r="BD79" i="45"/>
  <c r="BC79" i="45"/>
  <c r="BB79" i="45"/>
  <c r="BA79" i="45"/>
  <c r="AZ79" i="45"/>
  <c r="AY79" i="45"/>
  <c r="AX79" i="45"/>
  <c r="AW79" i="45"/>
  <c r="AV79" i="45"/>
  <c r="AU79" i="45"/>
  <c r="AT79" i="45"/>
  <c r="AS79" i="45"/>
  <c r="AR79" i="45"/>
  <c r="AQ79" i="45"/>
  <c r="AP79" i="45"/>
  <c r="AO79" i="45"/>
  <c r="AN79" i="45"/>
  <c r="AE79" i="45"/>
  <c r="AE78" i="45"/>
  <c r="AE77" i="45"/>
  <c r="M77" i="45"/>
  <c r="BP76" i="45"/>
  <c r="BO76" i="45"/>
  <c r="BN76" i="45"/>
  <c r="BM76" i="45"/>
  <c r="BL76" i="45"/>
  <c r="BK76" i="45"/>
  <c r="BJ76" i="45"/>
  <c r="BI76" i="45"/>
  <c r="BH76" i="45"/>
  <c r="BG76" i="45"/>
  <c r="BF76" i="45"/>
  <c r="BE76" i="45"/>
  <c r="BD76" i="45"/>
  <c r="BC76" i="45"/>
  <c r="BB76" i="45"/>
  <c r="BA76" i="45"/>
  <c r="AZ76" i="45"/>
  <c r="AY76" i="45"/>
  <c r="AX76" i="45"/>
  <c r="AW76" i="45"/>
  <c r="AV76" i="45"/>
  <c r="AU76" i="45"/>
  <c r="AT76" i="45"/>
  <c r="AS76" i="45"/>
  <c r="AR76" i="45"/>
  <c r="AQ76" i="45"/>
  <c r="AP76" i="45"/>
  <c r="AO76" i="45"/>
  <c r="AN76" i="45"/>
  <c r="AE76" i="45"/>
  <c r="BP75" i="45"/>
  <c r="BO75" i="45"/>
  <c r="BN75" i="45"/>
  <c r="BM75" i="45"/>
  <c r="BL75" i="45"/>
  <c r="BK75" i="45"/>
  <c r="BJ75" i="45"/>
  <c r="BI75" i="45"/>
  <c r="BH75" i="45"/>
  <c r="BG75" i="45"/>
  <c r="BF75" i="45"/>
  <c r="BE75" i="45"/>
  <c r="BD75" i="45"/>
  <c r="BC75" i="45"/>
  <c r="BB75" i="45"/>
  <c r="BA75" i="45"/>
  <c r="AZ75" i="45"/>
  <c r="AY75" i="45"/>
  <c r="AX75" i="45"/>
  <c r="AW75" i="45"/>
  <c r="AV75" i="45"/>
  <c r="AU75" i="45"/>
  <c r="AT75" i="45"/>
  <c r="AS75" i="45"/>
  <c r="AR75" i="45"/>
  <c r="AQ75" i="45"/>
  <c r="AP75" i="45"/>
  <c r="AO75" i="45"/>
  <c r="AN75" i="45"/>
  <c r="AE75" i="45"/>
  <c r="M75" i="45"/>
  <c r="AE74" i="45"/>
  <c r="AE73" i="45"/>
  <c r="AE72" i="45"/>
  <c r="BP68" i="45"/>
  <c r="BO68" i="45"/>
  <c r="BN68" i="45"/>
  <c r="BM68" i="45"/>
  <c r="BL68" i="45"/>
  <c r="BK68" i="45"/>
  <c r="BJ68" i="45"/>
  <c r="BI68" i="45"/>
  <c r="BH68" i="45"/>
  <c r="BG68" i="45"/>
  <c r="BF68" i="45"/>
  <c r="BE68" i="45"/>
  <c r="BD68" i="45"/>
  <c r="BC68" i="45"/>
  <c r="BB68" i="45"/>
  <c r="BA68" i="45"/>
  <c r="AZ68" i="45"/>
  <c r="AY68" i="45"/>
  <c r="AX68" i="45"/>
  <c r="AW68" i="45"/>
  <c r="AV68" i="45"/>
  <c r="AU68" i="45"/>
  <c r="AT68" i="45"/>
  <c r="AS68" i="45"/>
  <c r="AR68" i="45"/>
  <c r="AQ68" i="45"/>
  <c r="AP68" i="45"/>
  <c r="AO68" i="45"/>
  <c r="AN68" i="45"/>
  <c r="AE68" i="45"/>
  <c r="BP67" i="45"/>
  <c r="BO67" i="45"/>
  <c r="BN67" i="45"/>
  <c r="BM67" i="45"/>
  <c r="BL67" i="45"/>
  <c r="BK67" i="45"/>
  <c r="BJ67" i="45"/>
  <c r="BI67" i="45"/>
  <c r="BH67" i="45"/>
  <c r="BG67" i="45"/>
  <c r="BF67" i="45"/>
  <c r="BE67" i="45"/>
  <c r="BD67" i="45"/>
  <c r="BC67" i="45"/>
  <c r="BB67" i="45"/>
  <c r="BA67" i="45"/>
  <c r="AZ67" i="45"/>
  <c r="AY67" i="45"/>
  <c r="AX67" i="45"/>
  <c r="AW67" i="45"/>
  <c r="AV67" i="45"/>
  <c r="AU67" i="45"/>
  <c r="AT67" i="45"/>
  <c r="AS67" i="45"/>
  <c r="AR67" i="45"/>
  <c r="AQ67" i="45"/>
  <c r="AP67" i="45"/>
  <c r="AO67" i="45"/>
  <c r="AN67" i="45"/>
  <c r="AE67" i="45"/>
  <c r="M67" i="45"/>
  <c r="BP66" i="45"/>
  <c r="BO66" i="45"/>
  <c r="BN66" i="45"/>
  <c r="BM66" i="45"/>
  <c r="BL66" i="45"/>
  <c r="BK66" i="45"/>
  <c r="BJ66" i="45"/>
  <c r="BI66" i="45"/>
  <c r="BH66" i="45"/>
  <c r="BG66" i="45"/>
  <c r="BF66" i="45"/>
  <c r="BE66" i="45"/>
  <c r="BD66" i="45"/>
  <c r="BC66" i="45"/>
  <c r="BB66" i="45"/>
  <c r="BA66" i="45"/>
  <c r="AZ66" i="45"/>
  <c r="AY66" i="45"/>
  <c r="AX66" i="45"/>
  <c r="AW66" i="45"/>
  <c r="AV66" i="45"/>
  <c r="AU66" i="45"/>
  <c r="AT66" i="45"/>
  <c r="AS66" i="45"/>
  <c r="AR66" i="45"/>
  <c r="AQ66" i="45"/>
  <c r="AP66" i="45"/>
  <c r="AO66" i="45"/>
  <c r="AN66" i="45"/>
  <c r="AE66" i="45"/>
  <c r="BP65" i="45"/>
  <c r="BO65" i="45"/>
  <c r="BN65" i="45"/>
  <c r="BM65" i="45"/>
  <c r="BL65" i="45"/>
  <c r="BK65" i="45"/>
  <c r="BJ65" i="45"/>
  <c r="BI65" i="45"/>
  <c r="BH65" i="45"/>
  <c r="BG65" i="45"/>
  <c r="BF65" i="45"/>
  <c r="BE65" i="45"/>
  <c r="BD65" i="45"/>
  <c r="BC65" i="45"/>
  <c r="BB65" i="45"/>
  <c r="BA65" i="45"/>
  <c r="AZ65" i="45"/>
  <c r="AY65" i="45"/>
  <c r="AX65" i="45"/>
  <c r="AW65" i="45"/>
  <c r="AV65" i="45"/>
  <c r="AU65" i="45"/>
  <c r="AT65" i="45"/>
  <c r="AS65" i="45"/>
  <c r="AR65" i="45"/>
  <c r="AQ65" i="45"/>
  <c r="AP65" i="45"/>
  <c r="AO65" i="45"/>
  <c r="AN65" i="45"/>
  <c r="AE65" i="45"/>
  <c r="L65" i="45"/>
  <c r="BP64" i="45"/>
  <c r="BO64" i="45"/>
  <c r="BN64" i="45"/>
  <c r="BM64" i="45"/>
  <c r="BL64" i="45"/>
  <c r="BK64" i="45"/>
  <c r="BJ64" i="45"/>
  <c r="BI64" i="45"/>
  <c r="BH64" i="45"/>
  <c r="BG64" i="45"/>
  <c r="BF64" i="45"/>
  <c r="BE64" i="45"/>
  <c r="BD64" i="45"/>
  <c r="BC64" i="45"/>
  <c r="BB64" i="45"/>
  <c r="BA64" i="45"/>
  <c r="AZ64" i="45"/>
  <c r="AY64" i="45"/>
  <c r="AX64" i="45"/>
  <c r="AW64" i="45"/>
  <c r="AV64" i="45"/>
  <c r="AU64" i="45"/>
  <c r="AT64" i="45"/>
  <c r="AS64" i="45"/>
  <c r="AR64" i="45"/>
  <c r="AQ64" i="45"/>
  <c r="AP64" i="45"/>
  <c r="AO64" i="45"/>
  <c r="AN64" i="45"/>
  <c r="AE64" i="45"/>
  <c r="BP63" i="45"/>
  <c r="BO63" i="45"/>
  <c r="BN63" i="45"/>
  <c r="BM63" i="45"/>
  <c r="BL63" i="45"/>
  <c r="BK63" i="45"/>
  <c r="BJ63" i="45"/>
  <c r="BI63" i="45"/>
  <c r="BH63" i="45"/>
  <c r="BG63" i="45"/>
  <c r="BF63" i="45"/>
  <c r="BE63" i="45"/>
  <c r="BD63" i="45"/>
  <c r="BC63" i="45"/>
  <c r="BB63" i="45"/>
  <c r="BA63" i="45"/>
  <c r="AZ63" i="45"/>
  <c r="AY63" i="45"/>
  <c r="AX63" i="45"/>
  <c r="AW63" i="45"/>
  <c r="AV63" i="45"/>
  <c r="AU63" i="45"/>
  <c r="AT63" i="45"/>
  <c r="AS63" i="45"/>
  <c r="AR63" i="45"/>
  <c r="AQ63" i="45"/>
  <c r="AP63" i="45"/>
  <c r="AO63" i="45"/>
  <c r="AN63" i="45"/>
  <c r="AE63" i="45"/>
  <c r="M63" i="45"/>
  <c r="L63" i="45"/>
  <c r="BP62" i="45"/>
  <c r="BO62" i="45"/>
  <c r="BN62" i="45"/>
  <c r="BM62" i="45"/>
  <c r="BL62" i="45"/>
  <c r="BK62" i="45"/>
  <c r="BJ62" i="45"/>
  <c r="BI62" i="45"/>
  <c r="BH62" i="45"/>
  <c r="BG62" i="45"/>
  <c r="BF62" i="45"/>
  <c r="BE62" i="45"/>
  <c r="BD62" i="45"/>
  <c r="BC62" i="45"/>
  <c r="BB62" i="45"/>
  <c r="BA62" i="45"/>
  <c r="AZ62" i="45"/>
  <c r="AY62" i="45"/>
  <c r="AX62" i="45"/>
  <c r="AW62" i="45"/>
  <c r="AV62" i="45"/>
  <c r="AU62" i="45"/>
  <c r="AT62" i="45"/>
  <c r="AS62" i="45"/>
  <c r="AR62" i="45"/>
  <c r="AQ62" i="45"/>
  <c r="AP62" i="45"/>
  <c r="AO62" i="45"/>
  <c r="AN62" i="45"/>
  <c r="AE62" i="45"/>
  <c r="M62" i="45"/>
  <c r="AE61" i="45"/>
  <c r="M61" i="45"/>
  <c r="AE60" i="45"/>
  <c r="AE59" i="45"/>
  <c r="L59" i="45"/>
  <c r="AE58" i="45"/>
  <c r="AE57" i="45"/>
  <c r="M57" i="45"/>
  <c r="L57" i="45"/>
  <c r="L56" i="45"/>
  <c r="BP55" i="45"/>
  <c r="BO55" i="45"/>
  <c r="BN55" i="45"/>
  <c r="BM55" i="45"/>
  <c r="BL55" i="45"/>
  <c r="BK55" i="45"/>
  <c r="BJ55" i="45"/>
  <c r="BI55" i="45"/>
  <c r="BH55" i="45"/>
  <c r="BG55" i="45"/>
  <c r="BF55" i="45"/>
  <c r="BE55" i="45"/>
  <c r="BD55" i="45"/>
  <c r="BC55" i="45"/>
  <c r="BB55" i="45"/>
  <c r="BA55" i="45"/>
  <c r="AZ55" i="45"/>
  <c r="AY55" i="45"/>
  <c r="AX55" i="45"/>
  <c r="AW55" i="45"/>
  <c r="AV55" i="45"/>
  <c r="AU55" i="45"/>
  <c r="AT55" i="45"/>
  <c r="AS55" i="45"/>
  <c r="AR55" i="45"/>
  <c r="AQ55" i="45"/>
  <c r="AP55" i="45"/>
  <c r="AO55" i="45"/>
  <c r="AN55" i="45"/>
  <c r="AE55" i="45"/>
  <c r="BP54" i="45"/>
  <c r="BO54" i="45"/>
  <c r="BN54" i="45"/>
  <c r="BM54" i="45"/>
  <c r="BL54" i="45"/>
  <c r="BK54" i="45"/>
  <c r="BJ54" i="45"/>
  <c r="BI54" i="45"/>
  <c r="BH54" i="45"/>
  <c r="BG54" i="45"/>
  <c r="BF54" i="45"/>
  <c r="BE54" i="45"/>
  <c r="BD54" i="45"/>
  <c r="BC54" i="45"/>
  <c r="BB54" i="45"/>
  <c r="BA54" i="45"/>
  <c r="AZ54" i="45"/>
  <c r="AY54" i="45"/>
  <c r="AX54" i="45"/>
  <c r="AW54" i="45"/>
  <c r="AV54" i="45"/>
  <c r="AU54" i="45"/>
  <c r="AT54" i="45"/>
  <c r="AS54" i="45"/>
  <c r="AR54" i="45"/>
  <c r="AQ54" i="45"/>
  <c r="AP54" i="45"/>
  <c r="AO54" i="45"/>
  <c r="AN54" i="45"/>
  <c r="AE54" i="45"/>
  <c r="BP53" i="45"/>
  <c r="BO53" i="45"/>
  <c r="BN53" i="45"/>
  <c r="BM53" i="45"/>
  <c r="BL53" i="45"/>
  <c r="BK53" i="45"/>
  <c r="BJ53" i="45"/>
  <c r="BI53" i="45"/>
  <c r="BH53" i="45"/>
  <c r="BG53" i="45"/>
  <c r="BF53" i="45"/>
  <c r="BE53" i="45"/>
  <c r="BD53" i="45"/>
  <c r="BC53" i="45"/>
  <c r="BB53" i="45"/>
  <c r="BA53" i="45"/>
  <c r="AZ53" i="45"/>
  <c r="AY53" i="45"/>
  <c r="AX53" i="45"/>
  <c r="AW53" i="45"/>
  <c r="AV53" i="45"/>
  <c r="AU53" i="45"/>
  <c r="AT53" i="45"/>
  <c r="AS53" i="45"/>
  <c r="AR53" i="45"/>
  <c r="AQ53" i="45"/>
  <c r="AP53" i="45"/>
  <c r="AO53" i="45"/>
  <c r="AN53" i="45"/>
  <c r="AE53" i="45"/>
  <c r="BP52" i="45"/>
  <c r="BO52" i="45"/>
  <c r="BN52" i="45"/>
  <c r="BM52" i="45"/>
  <c r="BL52" i="45"/>
  <c r="BK52" i="45"/>
  <c r="BJ52" i="45"/>
  <c r="BI52" i="45"/>
  <c r="BH52" i="45"/>
  <c r="BG52" i="45"/>
  <c r="BF52" i="45"/>
  <c r="BE52" i="45"/>
  <c r="BD52" i="45"/>
  <c r="BC52" i="45"/>
  <c r="BB52" i="45"/>
  <c r="BA52" i="45"/>
  <c r="AZ52" i="45"/>
  <c r="AY52" i="45"/>
  <c r="AX52" i="45"/>
  <c r="AW52" i="45"/>
  <c r="AV52" i="45"/>
  <c r="AU52" i="45"/>
  <c r="AT52" i="45"/>
  <c r="AS52" i="45"/>
  <c r="AR52" i="45"/>
  <c r="AQ52" i="45"/>
  <c r="AP52" i="45"/>
  <c r="AO52" i="45"/>
  <c r="AN52" i="45"/>
  <c r="AE52" i="45"/>
  <c r="M52" i="45"/>
  <c r="L52" i="45"/>
  <c r="BP51" i="45"/>
  <c r="BO51" i="45"/>
  <c r="BN51" i="45"/>
  <c r="BM51" i="45"/>
  <c r="BL51" i="45"/>
  <c r="BK51" i="45"/>
  <c r="BJ51" i="45"/>
  <c r="BI51" i="45"/>
  <c r="BH51" i="45"/>
  <c r="BG51" i="45"/>
  <c r="BF51" i="45"/>
  <c r="BE51" i="45"/>
  <c r="BD51" i="45"/>
  <c r="BC51" i="45"/>
  <c r="BB51" i="45"/>
  <c r="BA51" i="45"/>
  <c r="AZ51" i="45"/>
  <c r="AY51" i="45"/>
  <c r="AX51" i="45"/>
  <c r="AW51" i="45"/>
  <c r="AV51" i="45"/>
  <c r="AU51" i="45"/>
  <c r="AT51" i="45"/>
  <c r="AS51" i="45"/>
  <c r="AR51" i="45"/>
  <c r="AQ51" i="45"/>
  <c r="AP51" i="45"/>
  <c r="AO51" i="45"/>
  <c r="AN51" i="45"/>
  <c r="BP49" i="45"/>
  <c r="BO49" i="45"/>
  <c r="BN49" i="45"/>
  <c r="BM49" i="45"/>
  <c r="BL49" i="45"/>
  <c r="BK49" i="45"/>
  <c r="BJ49" i="45"/>
  <c r="BI49" i="45"/>
  <c r="BH49" i="45"/>
  <c r="BG49" i="45"/>
  <c r="BF49" i="45"/>
  <c r="BE49" i="45"/>
  <c r="BD49" i="45"/>
  <c r="BC49" i="45"/>
  <c r="BB49" i="45"/>
  <c r="BA49" i="45"/>
  <c r="AZ49" i="45"/>
  <c r="AY49" i="45"/>
  <c r="AX49" i="45"/>
  <c r="AW49" i="45"/>
  <c r="AV49" i="45"/>
  <c r="AU49" i="45"/>
  <c r="AT49" i="45"/>
  <c r="AS49" i="45"/>
  <c r="AR49" i="45"/>
  <c r="AQ49" i="45"/>
  <c r="AP49" i="45"/>
  <c r="AO49" i="45"/>
  <c r="AN49" i="45"/>
  <c r="AE49" i="45"/>
  <c r="M49" i="45"/>
  <c r="BP48" i="45"/>
  <c r="BO48" i="45"/>
  <c r="BN48" i="45"/>
  <c r="BM48" i="45"/>
  <c r="BL48" i="45"/>
  <c r="BK48" i="45"/>
  <c r="BJ48" i="45"/>
  <c r="BI48" i="45"/>
  <c r="BH48" i="45"/>
  <c r="BG48" i="45"/>
  <c r="BF48" i="45"/>
  <c r="BE48" i="45"/>
  <c r="BD48" i="45"/>
  <c r="BC48" i="45"/>
  <c r="BB48" i="45"/>
  <c r="BA48" i="45"/>
  <c r="AZ48" i="45"/>
  <c r="AY48" i="45"/>
  <c r="AX48" i="45"/>
  <c r="AW48" i="45"/>
  <c r="AV48" i="45"/>
  <c r="AU48" i="45"/>
  <c r="AT48" i="45"/>
  <c r="AS48" i="45"/>
  <c r="AR48" i="45"/>
  <c r="AQ48" i="45"/>
  <c r="AP48" i="45"/>
  <c r="AO48" i="45"/>
  <c r="AN48" i="45"/>
  <c r="AE48" i="45"/>
  <c r="M48" i="45"/>
  <c r="BP47" i="45"/>
  <c r="BO47" i="45"/>
  <c r="BN47" i="45"/>
  <c r="BM47" i="45"/>
  <c r="BL47" i="45"/>
  <c r="BK47" i="45"/>
  <c r="BJ47" i="45"/>
  <c r="BI47" i="45"/>
  <c r="BH47" i="45"/>
  <c r="BG47" i="45"/>
  <c r="BF47" i="45"/>
  <c r="BE47" i="45"/>
  <c r="BD47" i="45"/>
  <c r="BC47" i="45"/>
  <c r="BB47" i="45"/>
  <c r="BA47" i="45"/>
  <c r="AZ47" i="45"/>
  <c r="AY47" i="45"/>
  <c r="AX47" i="45"/>
  <c r="AW47" i="45"/>
  <c r="AV47" i="45"/>
  <c r="AU47" i="45"/>
  <c r="AT47" i="45"/>
  <c r="AS47" i="45"/>
  <c r="AR47" i="45"/>
  <c r="AQ47" i="45"/>
  <c r="AP47" i="45"/>
  <c r="AO47" i="45"/>
  <c r="AN47" i="45"/>
  <c r="AE47" i="45"/>
  <c r="AE45" i="45"/>
  <c r="L45" i="45"/>
  <c r="AE44" i="45"/>
  <c r="AE43" i="45"/>
  <c r="M43" i="45"/>
  <c r="BP29" i="45"/>
  <c r="BO29" i="45"/>
  <c r="BN29" i="45"/>
  <c r="BM29" i="45"/>
  <c r="BL29" i="45"/>
  <c r="BK29" i="45"/>
  <c r="BJ29" i="45"/>
  <c r="BI29" i="45"/>
  <c r="BH29" i="45"/>
  <c r="BG29" i="45"/>
  <c r="BF29" i="45"/>
  <c r="BE29" i="45"/>
  <c r="BD29" i="45"/>
  <c r="BC29" i="45"/>
  <c r="BB29" i="45"/>
  <c r="BA29" i="45"/>
  <c r="AZ29" i="45"/>
  <c r="AY29" i="45"/>
  <c r="AX29" i="45"/>
  <c r="AW29" i="45"/>
  <c r="AV29" i="45"/>
  <c r="AU29" i="45"/>
  <c r="AT29" i="45"/>
  <c r="AS29" i="45"/>
  <c r="AR29" i="45"/>
  <c r="AQ29" i="45"/>
  <c r="AP29" i="45"/>
  <c r="AO29" i="45"/>
  <c r="AN29" i="45"/>
  <c r="AE29" i="45"/>
  <c r="M29" i="45"/>
  <c r="L29" i="45"/>
  <c r="BP21" i="45"/>
  <c r="BO21" i="45"/>
  <c r="BN21" i="45"/>
  <c r="BM21" i="45"/>
  <c r="BL21" i="45"/>
  <c r="BK21" i="45"/>
  <c r="BJ21" i="45"/>
  <c r="BI21" i="45"/>
  <c r="BH21" i="45"/>
  <c r="BG21" i="45"/>
  <c r="BF21" i="45"/>
  <c r="BE21" i="45"/>
  <c r="BD21" i="45"/>
  <c r="BC21" i="45"/>
  <c r="BB21" i="45"/>
  <c r="BA21" i="45"/>
  <c r="AZ21" i="45"/>
  <c r="AY21" i="45"/>
  <c r="AX21" i="45"/>
  <c r="AW21" i="45"/>
  <c r="AV21" i="45"/>
  <c r="AU21" i="45"/>
  <c r="AT21" i="45"/>
  <c r="AS21" i="45"/>
  <c r="AR21" i="45"/>
  <c r="AQ21" i="45"/>
  <c r="AP21" i="45"/>
  <c r="AO21" i="45"/>
  <c r="AN21" i="45"/>
  <c r="AE21" i="45"/>
  <c r="M21" i="45"/>
  <c r="AE20" i="45"/>
  <c r="AE19" i="45"/>
  <c r="L19" i="45"/>
  <c r="AE18" i="45"/>
  <c r="BP17" i="45"/>
  <c r="BO17" i="45"/>
  <c r="BN17" i="45"/>
  <c r="BM17" i="45"/>
  <c r="BL17" i="45"/>
  <c r="BK17" i="45"/>
  <c r="BJ17" i="45"/>
  <c r="BI17" i="45"/>
  <c r="BH17" i="45"/>
  <c r="BG17" i="45"/>
  <c r="BF17" i="45"/>
  <c r="BE17" i="45"/>
  <c r="BD17" i="45"/>
  <c r="BC17" i="45"/>
  <c r="BB17" i="45"/>
  <c r="BA17" i="45"/>
  <c r="AZ17" i="45"/>
  <c r="AY17" i="45"/>
  <c r="AX17" i="45"/>
  <c r="AW17" i="45"/>
  <c r="AV17" i="45"/>
  <c r="AU17" i="45"/>
  <c r="AT17" i="45"/>
  <c r="AS17" i="45"/>
  <c r="AR17" i="45"/>
  <c r="AQ17" i="45"/>
  <c r="AP17" i="45"/>
  <c r="AO17" i="45"/>
  <c r="AN17" i="45"/>
  <c r="AE17" i="45"/>
  <c r="L17" i="45"/>
  <c r="BP16" i="45"/>
  <c r="BO16" i="45"/>
  <c r="BN16" i="45"/>
  <c r="BM16" i="45"/>
  <c r="BL16" i="45"/>
  <c r="BK16" i="45"/>
  <c r="BJ16" i="45"/>
  <c r="BI16" i="45"/>
  <c r="BH16" i="45"/>
  <c r="BG16" i="45"/>
  <c r="BF16" i="45"/>
  <c r="BE16" i="45"/>
  <c r="BD16" i="45"/>
  <c r="BC16" i="45"/>
  <c r="BB16" i="45"/>
  <c r="BA16" i="45"/>
  <c r="AZ16" i="45"/>
  <c r="AY16" i="45"/>
  <c r="AX16" i="45"/>
  <c r="AW16" i="45"/>
  <c r="AV16" i="45"/>
  <c r="AU16" i="45"/>
  <c r="AT16" i="45"/>
  <c r="AS16" i="45"/>
  <c r="AR16" i="45"/>
  <c r="AQ16" i="45"/>
  <c r="AP16" i="45"/>
  <c r="AO16" i="45"/>
  <c r="AN16" i="45"/>
  <c r="AE16" i="45"/>
  <c r="M16" i="45"/>
  <c r="AE15" i="45"/>
  <c r="BP14" i="45"/>
  <c r="BO14" i="45"/>
  <c r="BN14" i="45"/>
  <c r="BM14" i="45"/>
  <c r="BL14" i="45"/>
  <c r="BK14" i="45"/>
  <c r="BJ14" i="45"/>
  <c r="BI14" i="45"/>
  <c r="BH14" i="45"/>
  <c r="BG14" i="45"/>
  <c r="BF14" i="45"/>
  <c r="BE14" i="45"/>
  <c r="BD14" i="45"/>
  <c r="BC14" i="45"/>
  <c r="BB14" i="45"/>
  <c r="BA14" i="45"/>
  <c r="AZ14" i="45"/>
  <c r="AY14" i="45"/>
  <c r="AX14" i="45"/>
  <c r="AW14" i="45"/>
  <c r="AV14" i="45"/>
  <c r="AU14" i="45"/>
  <c r="AT14" i="45"/>
  <c r="AS14" i="45"/>
  <c r="AR14" i="45"/>
  <c r="AQ14" i="45"/>
  <c r="AP14" i="45"/>
  <c r="AO14" i="45"/>
  <c r="AN14" i="45"/>
  <c r="AE14" i="45"/>
  <c r="BP13" i="45"/>
  <c r="BO13" i="45"/>
  <c r="BN13" i="45"/>
  <c r="BM13" i="45"/>
  <c r="BL13" i="45"/>
  <c r="BK13" i="45"/>
  <c r="BJ13" i="45"/>
  <c r="BI13" i="45"/>
  <c r="BH13" i="45"/>
  <c r="BG13" i="45"/>
  <c r="BF13" i="45"/>
  <c r="BE13" i="45"/>
  <c r="BD13" i="45"/>
  <c r="BC13" i="45"/>
  <c r="BB13" i="45"/>
  <c r="BA13" i="45"/>
  <c r="AZ13" i="45"/>
  <c r="AY13" i="45"/>
  <c r="AX13" i="45"/>
  <c r="AW13" i="45"/>
  <c r="AV13" i="45"/>
  <c r="AU13" i="45"/>
  <c r="AT13" i="45"/>
  <c r="AS13" i="45"/>
  <c r="AR13" i="45"/>
  <c r="AQ13" i="45"/>
  <c r="AP13" i="45"/>
  <c r="AO13" i="45"/>
  <c r="AN13" i="45"/>
  <c r="AE13" i="45"/>
  <c r="L13" i="45"/>
  <c r="BP12" i="45"/>
  <c r="BO12" i="45"/>
  <c r="BN12" i="45"/>
  <c r="BM12" i="45"/>
  <c r="BL12" i="45"/>
  <c r="BK12" i="45"/>
  <c r="BJ12" i="45"/>
  <c r="BI12" i="45"/>
  <c r="BH12" i="45"/>
  <c r="BG12" i="45"/>
  <c r="BF12" i="45"/>
  <c r="BE12" i="45"/>
  <c r="BD12" i="45"/>
  <c r="BC12" i="45"/>
  <c r="BB12" i="45"/>
  <c r="BA12" i="45"/>
  <c r="AZ12" i="45"/>
  <c r="AY12" i="45"/>
  <c r="AX12" i="45"/>
  <c r="AW12" i="45"/>
  <c r="AV12" i="45"/>
  <c r="AU12" i="45"/>
  <c r="AT12" i="45"/>
  <c r="AS12" i="45"/>
  <c r="AR12" i="45"/>
  <c r="AQ12" i="45"/>
  <c r="AP12" i="45"/>
  <c r="AO12" i="45"/>
  <c r="AN12" i="45"/>
  <c r="AE12" i="45"/>
  <c r="BP11" i="45"/>
  <c r="BO11" i="45"/>
  <c r="BN11" i="45"/>
  <c r="BM11" i="45"/>
  <c r="BL11" i="45"/>
  <c r="BK11" i="45"/>
  <c r="BJ11" i="45"/>
  <c r="BI11" i="45"/>
  <c r="BH11" i="45"/>
  <c r="BG11" i="45"/>
  <c r="BF11" i="45"/>
  <c r="BE11" i="45"/>
  <c r="BD11" i="45"/>
  <c r="BC11" i="45"/>
  <c r="BB11" i="45"/>
  <c r="BA11" i="45"/>
  <c r="AZ11" i="45"/>
  <c r="AY11" i="45"/>
  <c r="AX11" i="45"/>
  <c r="AW11" i="45"/>
  <c r="AV11" i="45"/>
  <c r="AU11" i="45"/>
  <c r="AT11" i="45"/>
  <c r="AS11" i="45"/>
  <c r="AR11" i="45"/>
  <c r="AQ11" i="45"/>
  <c r="AP11" i="45"/>
  <c r="AO11" i="45"/>
  <c r="AN11" i="45"/>
  <c r="AE11" i="45"/>
  <c r="M11" i="45"/>
  <c r="AO11" i="5"/>
  <c r="AP11" i="5"/>
  <c r="AQ11" i="5"/>
  <c r="AR11" i="5"/>
  <c r="AS11" i="5"/>
  <c r="AT11" i="5"/>
  <c r="AU11" i="5"/>
  <c r="AV11" i="5"/>
  <c r="AW11" i="5"/>
  <c r="AX11" i="5"/>
  <c r="AY11" i="5"/>
  <c r="AZ11" i="5"/>
  <c r="BA11" i="5"/>
  <c r="BB11" i="5"/>
  <c r="BC11" i="5"/>
  <c r="BD11" i="5"/>
  <c r="BE11" i="5"/>
  <c r="BF11" i="5"/>
  <c r="BG11" i="5"/>
  <c r="BH11" i="5"/>
  <c r="BI11" i="5"/>
  <c r="BJ11" i="5"/>
  <c r="BK11" i="5"/>
  <c r="BL11" i="5"/>
  <c r="BM11" i="5"/>
  <c r="BN11" i="5"/>
  <c r="BO11" i="5"/>
  <c r="BP11" i="5"/>
  <c r="AO12" i="5"/>
  <c r="AP12" i="5"/>
  <c r="AQ12" i="5"/>
  <c r="AR12" i="5"/>
  <c r="AS12" i="5"/>
  <c r="AT12" i="5"/>
  <c r="AU12" i="5"/>
  <c r="AV12" i="5"/>
  <c r="AW12" i="5"/>
  <c r="AX12" i="5"/>
  <c r="AY12" i="5"/>
  <c r="AZ12" i="5"/>
  <c r="BA12" i="5"/>
  <c r="BB12" i="5"/>
  <c r="BC12" i="5"/>
  <c r="BD12" i="5"/>
  <c r="BE12" i="5"/>
  <c r="BF12" i="5"/>
  <c r="BG12" i="5"/>
  <c r="BH12" i="5"/>
  <c r="BI12" i="5"/>
  <c r="BJ12" i="5"/>
  <c r="BK12" i="5"/>
  <c r="BL12" i="5"/>
  <c r="BM12" i="5"/>
  <c r="BN12" i="5"/>
  <c r="BO12" i="5"/>
  <c r="BP12" i="5"/>
  <c r="AO13" i="5"/>
  <c r="AP13" i="5"/>
  <c r="AQ13" i="5"/>
  <c r="AR13" i="5"/>
  <c r="AS13" i="5"/>
  <c r="AT13" i="5"/>
  <c r="AU13" i="5"/>
  <c r="AV13" i="5"/>
  <c r="AW13" i="5"/>
  <c r="AX13" i="5"/>
  <c r="AY13" i="5"/>
  <c r="AZ13" i="5"/>
  <c r="BA13" i="5"/>
  <c r="BB13" i="5"/>
  <c r="BC13" i="5"/>
  <c r="BD13" i="5"/>
  <c r="BE13" i="5"/>
  <c r="BF13" i="5"/>
  <c r="BG13" i="5"/>
  <c r="BH13" i="5"/>
  <c r="BI13" i="5"/>
  <c r="BJ13" i="5"/>
  <c r="BK13" i="5"/>
  <c r="BL13" i="5"/>
  <c r="BM13" i="5"/>
  <c r="BN13" i="5"/>
  <c r="BO13" i="5"/>
  <c r="BP13" i="5"/>
  <c r="AO14" i="5"/>
  <c r="AP14" i="5"/>
  <c r="AQ14" i="5"/>
  <c r="AR14" i="5"/>
  <c r="AS14" i="5"/>
  <c r="AT14" i="5"/>
  <c r="AU14" i="5"/>
  <c r="AV14" i="5"/>
  <c r="AW14" i="5"/>
  <c r="AX14" i="5"/>
  <c r="AY14" i="5"/>
  <c r="AZ14" i="5"/>
  <c r="BA14" i="5"/>
  <c r="BB14" i="5"/>
  <c r="BC14" i="5"/>
  <c r="BD14" i="5"/>
  <c r="BE14" i="5"/>
  <c r="BF14" i="5"/>
  <c r="BG14" i="5"/>
  <c r="BH14" i="5"/>
  <c r="BI14" i="5"/>
  <c r="BJ14" i="5"/>
  <c r="BK14" i="5"/>
  <c r="BL14" i="5"/>
  <c r="BM14" i="5"/>
  <c r="BN14" i="5"/>
  <c r="BO14" i="5"/>
  <c r="BP14" i="5"/>
  <c r="AO16" i="5"/>
  <c r="AP16" i="5"/>
  <c r="AQ16" i="5"/>
  <c r="AR16" i="5"/>
  <c r="AS16" i="5"/>
  <c r="AT16" i="5"/>
  <c r="AU16" i="5"/>
  <c r="AV16" i="5"/>
  <c r="AW16" i="5"/>
  <c r="AX16" i="5"/>
  <c r="AY16" i="5"/>
  <c r="AZ16" i="5"/>
  <c r="BA16" i="5"/>
  <c r="BB16" i="5"/>
  <c r="BC16" i="5"/>
  <c r="BD16" i="5"/>
  <c r="BE16" i="5"/>
  <c r="BF16" i="5"/>
  <c r="BG16" i="5"/>
  <c r="BH16" i="5"/>
  <c r="BI16" i="5"/>
  <c r="BJ16" i="5"/>
  <c r="BK16" i="5"/>
  <c r="BL16" i="5"/>
  <c r="BM16" i="5"/>
  <c r="BN16" i="5"/>
  <c r="BO16" i="5"/>
  <c r="BP16" i="5"/>
  <c r="AO17" i="5"/>
  <c r="AP17" i="5"/>
  <c r="AQ17" i="5"/>
  <c r="AR17" i="5"/>
  <c r="AS17" i="5"/>
  <c r="AT17" i="5"/>
  <c r="AU17" i="5"/>
  <c r="AV17" i="5"/>
  <c r="AW17" i="5"/>
  <c r="AX17" i="5"/>
  <c r="AY17" i="5"/>
  <c r="AZ17" i="5"/>
  <c r="BA17" i="5"/>
  <c r="BB17" i="5"/>
  <c r="BC17" i="5"/>
  <c r="BD17" i="5"/>
  <c r="BE17" i="5"/>
  <c r="BF17" i="5"/>
  <c r="BG17" i="5"/>
  <c r="BH17" i="5"/>
  <c r="BI17" i="5"/>
  <c r="BJ17" i="5"/>
  <c r="BK17" i="5"/>
  <c r="BL17" i="5"/>
  <c r="BM17" i="5"/>
  <c r="BN17" i="5"/>
  <c r="BO17" i="5"/>
  <c r="BP17" i="5"/>
  <c r="AO18" i="5"/>
  <c r="AP18" i="5"/>
  <c r="AQ18" i="5"/>
  <c r="AR18" i="5"/>
  <c r="AS18" i="5"/>
  <c r="AT18" i="5"/>
  <c r="AU18" i="5"/>
  <c r="AV18" i="5"/>
  <c r="AW18" i="5"/>
  <c r="AX18" i="5"/>
  <c r="AY18" i="5"/>
  <c r="AZ18" i="5"/>
  <c r="BA18" i="5"/>
  <c r="BB18" i="5"/>
  <c r="BC18" i="5"/>
  <c r="BD18" i="5"/>
  <c r="BE18" i="5"/>
  <c r="BF18" i="5"/>
  <c r="BG18" i="5"/>
  <c r="BH18" i="5"/>
  <c r="BI18" i="5"/>
  <c r="BJ18" i="5"/>
  <c r="BK18" i="5"/>
  <c r="BL18" i="5"/>
  <c r="BM18" i="5"/>
  <c r="BN18" i="5"/>
  <c r="BO18" i="5"/>
  <c r="BP18" i="5"/>
  <c r="AO19" i="5"/>
  <c r="AP19" i="5"/>
  <c r="AQ19" i="5"/>
  <c r="AR19" i="5"/>
  <c r="AS19" i="5"/>
  <c r="AT19" i="5"/>
  <c r="AU19" i="5"/>
  <c r="AV19" i="5"/>
  <c r="AW19" i="5"/>
  <c r="AX19" i="5"/>
  <c r="AY19" i="5"/>
  <c r="AZ19" i="5"/>
  <c r="BA19" i="5"/>
  <c r="BB19" i="5"/>
  <c r="BC19" i="5"/>
  <c r="BD19" i="5"/>
  <c r="BE19" i="5"/>
  <c r="BF19" i="5"/>
  <c r="BG19" i="5"/>
  <c r="BH19" i="5"/>
  <c r="BI19" i="5"/>
  <c r="BJ19" i="5"/>
  <c r="BK19" i="5"/>
  <c r="BL19" i="5"/>
  <c r="BM19" i="5"/>
  <c r="BN19" i="5"/>
  <c r="BO19" i="5"/>
  <c r="BP19" i="5"/>
  <c r="AO20" i="5"/>
  <c r="AP20" i="5"/>
  <c r="AQ20" i="5"/>
  <c r="AR20" i="5"/>
  <c r="AS20" i="5"/>
  <c r="AT20" i="5"/>
  <c r="AU20" i="5"/>
  <c r="AV20" i="5"/>
  <c r="AW20" i="5"/>
  <c r="AX20" i="5"/>
  <c r="AY20" i="5"/>
  <c r="AZ20" i="5"/>
  <c r="BA20" i="5"/>
  <c r="BB20" i="5"/>
  <c r="BC20" i="5"/>
  <c r="BD20" i="5"/>
  <c r="BE20" i="5"/>
  <c r="BF20" i="5"/>
  <c r="BG20" i="5"/>
  <c r="BH20" i="5"/>
  <c r="BI20" i="5"/>
  <c r="BJ20" i="5"/>
  <c r="BK20" i="5"/>
  <c r="BL20" i="5"/>
  <c r="BM20" i="5"/>
  <c r="BN20" i="5"/>
  <c r="BO20" i="5"/>
  <c r="BP20" i="5"/>
  <c r="AO21" i="5"/>
  <c r="AP21" i="5"/>
  <c r="AQ21" i="5"/>
  <c r="AR21" i="5"/>
  <c r="AS21" i="5"/>
  <c r="AT21" i="5"/>
  <c r="AU21" i="5"/>
  <c r="AV21" i="5"/>
  <c r="AW21" i="5"/>
  <c r="AX21" i="5"/>
  <c r="AY21" i="5"/>
  <c r="AZ21" i="5"/>
  <c r="BA21" i="5"/>
  <c r="BB21" i="5"/>
  <c r="BC21" i="5"/>
  <c r="BD21" i="5"/>
  <c r="BE21" i="5"/>
  <c r="BF21" i="5"/>
  <c r="BG21" i="5"/>
  <c r="BH21" i="5"/>
  <c r="BI21" i="5"/>
  <c r="BJ21" i="5"/>
  <c r="BK21" i="5"/>
  <c r="BL21" i="5"/>
  <c r="BM21" i="5"/>
  <c r="BN21" i="5"/>
  <c r="BO21" i="5"/>
  <c r="BP21" i="5"/>
  <c r="AO29" i="5"/>
  <c r="AP29" i="5"/>
  <c r="AQ29" i="5"/>
  <c r="AR29" i="5"/>
  <c r="AS29" i="5"/>
  <c r="AT29" i="5"/>
  <c r="AU29" i="5"/>
  <c r="AV29" i="5"/>
  <c r="AW29" i="5"/>
  <c r="AX29" i="5"/>
  <c r="AY29" i="5"/>
  <c r="AZ29" i="5"/>
  <c r="BA29" i="5"/>
  <c r="BB29" i="5"/>
  <c r="BC29" i="5"/>
  <c r="BD29" i="5"/>
  <c r="BE29" i="5"/>
  <c r="BF29" i="5"/>
  <c r="BG29" i="5"/>
  <c r="BH29" i="5"/>
  <c r="BI29" i="5"/>
  <c r="BJ29" i="5"/>
  <c r="BK29" i="5"/>
  <c r="BL29" i="5"/>
  <c r="BM29" i="5"/>
  <c r="BN29" i="5"/>
  <c r="BO29" i="5"/>
  <c r="BP29" i="5"/>
  <c r="AO47" i="5"/>
  <c r="AP47" i="5"/>
  <c r="AQ47" i="5"/>
  <c r="AR47" i="5"/>
  <c r="AS47" i="5"/>
  <c r="AT47" i="5"/>
  <c r="AU47" i="5"/>
  <c r="AV47" i="5"/>
  <c r="AW47" i="5"/>
  <c r="AX47" i="5"/>
  <c r="AY47" i="5"/>
  <c r="AZ47" i="5"/>
  <c r="BA47" i="5"/>
  <c r="BB47" i="5"/>
  <c r="BC47" i="5"/>
  <c r="BD47" i="5"/>
  <c r="BE47" i="5"/>
  <c r="BF47" i="5"/>
  <c r="BG47" i="5"/>
  <c r="BH47" i="5"/>
  <c r="BI47" i="5"/>
  <c r="BJ47" i="5"/>
  <c r="BK47" i="5"/>
  <c r="BL47" i="5"/>
  <c r="BM47" i="5"/>
  <c r="BN47" i="5"/>
  <c r="BO47" i="5"/>
  <c r="BP47" i="5"/>
  <c r="AO48" i="5"/>
  <c r="AP48" i="5"/>
  <c r="AQ48" i="5"/>
  <c r="AR48" i="5"/>
  <c r="AS48" i="5"/>
  <c r="AT48" i="5"/>
  <c r="AU48" i="5"/>
  <c r="AV48" i="5"/>
  <c r="AW48" i="5"/>
  <c r="AX48" i="5"/>
  <c r="AY48" i="5"/>
  <c r="AZ48" i="5"/>
  <c r="BA48" i="5"/>
  <c r="BB48" i="5"/>
  <c r="BC48" i="5"/>
  <c r="BD48" i="5"/>
  <c r="BE48" i="5"/>
  <c r="BF48" i="5"/>
  <c r="BG48" i="5"/>
  <c r="BH48" i="5"/>
  <c r="BI48" i="5"/>
  <c r="BJ48" i="5"/>
  <c r="BK48" i="5"/>
  <c r="BL48" i="5"/>
  <c r="BM48" i="5"/>
  <c r="BN48" i="5"/>
  <c r="BO48" i="5"/>
  <c r="BP48" i="5"/>
  <c r="AO49" i="5"/>
  <c r="AP49" i="5"/>
  <c r="AQ49" i="5"/>
  <c r="AR49" i="5"/>
  <c r="AS49" i="5"/>
  <c r="AT49" i="5"/>
  <c r="AU49" i="5"/>
  <c r="AV49" i="5"/>
  <c r="AW49" i="5"/>
  <c r="AX49" i="5"/>
  <c r="AY49" i="5"/>
  <c r="AZ49" i="5"/>
  <c r="BA49" i="5"/>
  <c r="BB49" i="5"/>
  <c r="BC49" i="5"/>
  <c r="BD49" i="5"/>
  <c r="BE49" i="5"/>
  <c r="BF49" i="5"/>
  <c r="BG49" i="5"/>
  <c r="BH49" i="5"/>
  <c r="BI49" i="5"/>
  <c r="BJ49" i="5"/>
  <c r="BK49" i="5"/>
  <c r="BL49" i="5"/>
  <c r="BM49" i="5"/>
  <c r="BN49" i="5"/>
  <c r="BO49" i="5"/>
  <c r="BP49" i="5"/>
  <c r="AO51" i="5"/>
  <c r="AP51" i="5"/>
  <c r="AQ51" i="5"/>
  <c r="AR51" i="5"/>
  <c r="AS51" i="5"/>
  <c r="AT51" i="5"/>
  <c r="AU51" i="5"/>
  <c r="AV51" i="5"/>
  <c r="AW51" i="5"/>
  <c r="AX51" i="5"/>
  <c r="AY51" i="5"/>
  <c r="AZ51" i="5"/>
  <c r="BA51" i="5"/>
  <c r="BB51" i="5"/>
  <c r="BC51" i="5"/>
  <c r="BD51" i="5"/>
  <c r="BE51" i="5"/>
  <c r="BF51" i="5"/>
  <c r="BG51" i="5"/>
  <c r="BH51" i="5"/>
  <c r="BI51" i="5"/>
  <c r="BJ51" i="5"/>
  <c r="BK51" i="5"/>
  <c r="BL51" i="5"/>
  <c r="BM51" i="5"/>
  <c r="BN51" i="5"/>
  <c r="BO51" i="5"/>
  <c r="BP51" i="5"/>
  <c r="AO52" i="5"/>
  <c r="AP52" i="5"/>
  <c r="AQ52" i="5"/>
  <c r="AR52" i="5"/>
  <c r="AS52" i="5"/>
  <c r="AT52" i="5"/>
  <c r="AU52" i="5"/>
  <c r="AV52" i="5"/>
  <c r="AW52" i="5"/>
  <c r="AX52" i="5"/>
  <c r="AY52" i="5"/>
  <c r="AZ52" i="5"/>
  <c r="BA52" i="5"/>
  <c r="BB52" i="5"/>
  <c r="BC52" i="5"/>
  <c r="BD52" i="5"/>
  <c r="BE52" i="5"/>
  <c r="BF52" i="5"/>
  <c r="BG52" i="5"/>
  <c r="BH52" i="5"/>
  <c r="BI52" i="5"/>
  <c r="BJ52" i="5"/>
  <c r="BK52" i="5"/>
  <c r="BL52" i="5"/>
  <c r="BM52" i="5"/>
  <c r="BN52" i="5"/>
  <c r="BO52" i="5"/>
  <c r="BP52" i="5"/>
  <c r="AO53" i="5"/>
  <c r="AP53" i="5"/>
  <c r="AQ53" i="5"/>
  <c r="AR53" i="5"/>
  <c r="AS53" i="5"/>
  <c r="AT53" i="5"/>
  <c r="AU53" i="5"/>
  <c r="AV53" i="5"/>
  <c r="AW53" i="5"/>
  <c r="AX53" i="5"/>
  <c r="AY53" i="5"/>
  <c r="AZ53" i="5"/>
  <c r="BA53" i="5"/>
  <c r="BB53" i="5"/>
  <c r="BC53" i="5"/>
  <c r="BD53" i="5"/>
  <c r="BE53" i="5"/>
  <c r="BF53" i="5"/>
  <c r="BG53" i="5"/>
  <c r="BH53" i="5"/>
  <c r="BI53" i="5"/>
  <c r="BJ53" i="5"/>
  <c r="BK53" i="5"/>
  <c r="BL53" i="5"/>
  <c r="BM53" i="5"/>
  <c r="BN53" i="5"/>
  <c r="BO53" i="5"/>
  <c r="BP53" i="5"/>
  <c r="AO54" i="5"/>
  <c r="AP54" i="5"/>
  <c r="AQ54" i="5"/>
  <c r="AR54" i="5"/>
  <c r="AS54" i="5"/>
  <c r="AT54" i="5"/>
  <c r="AU54" i="5"/>
  <c r="AV54" i="5"/>
  <c r="AW54" i="5"/>
  <c r="AX54" i="5"/>
  <c r="AY54" i="5"/>
  <c r="AZ54" i="5"/>
  <c r="BA54" i="5"/>
  <c r="BB54" i="5"/>
  <c r="BC54" i="5"/>
  <c r="BD54" i="5"/>
  <c r="BE54" i="5"/>
  <c r="BF54" i="5"/>
  <c r="BG54" i="5"/>
  <c r="BH54" i="5"/>
  <c r="BI54" i="5"/>
  <c r="BJ54" i="5"/>
  <c r="BK54" i="5"/>
  <c r="BL54" i="5"/>
  <c r="BM54" i="5"/>
  <c r="BN54" i="5"/>
  <c r="BO54" i="5"/>
  <c r="BP54" i="5"/>
  <c r="AO55" i="5"/>
  <c r="AP55" i="5"/>
  <c r="AQ55" i="5"/>
  <c r="AR55" i="5"/>
  <c r="AS55" i="5"/>
  <c r="AT55" i="5"/>
  <c r="AU55" i="5"/>
  <c r="AV55" i="5"/>
  <c r="AW55" i="5"/>
  <c r="AX55" i="5"/>
  <c r="AY55" i="5"/>
  <c r="AZ55" i="5"/>
  <c r="BA55" i="5"/>
  <c r="BB55" i="5"/>
  <c r="BC55" i="5"/>
  <c r="BD55" i="5"/>
  <c r="BE55" i="5"/>
  <c r="BF55" i="5"/>
  <c r="BG55" i="5"/>
  <c r="BH55" i="5"/>
  <c r="BI55" i="5"/>
  <c r="BJ55" i="5"/>
  <c r="BK55" i="5"/>
  <c r="BL55" i="5"/>
  <c r="BM55" i="5"/>
  <c r="BN55" i="5"/>
  <c r="BO55" i="5"/>
  <c r="BP55" i="5"/>
  <c r="AO56" i="5"/>
  <c r="AP56" i="5"/>
  <c r="AQ56" i="5"/>
  <c r="AR56" i="5"/>
  <c r="AS56" i="5"/>
  <c r="AT56" i="5"/>
  <c r="AU56" i="5"/>
  <c r="AV56" i="5"/>
  <c r="AW56" i="5"/>
  <c r="AX56" i="5"/>
  <c r="AY56" i="5"/>
  <c r="AZ56" i="5"/>
  <c r="BA56" i="5"/>
  <c r="BB56" i="5"/>
  <c r="BC56" i="5"/>
  <c r="BD56" i="5"/>
  <c r="BE56" i="5"/>
  <c r="BF56" i="5"/>
  <c r="BG56" i="5"/>
  <c r="BH56" i="5"/>
  <c r="BI56" i="5"/>
  <c r="BJ56" i="5"/>
  <c r="BK56" i="5"/>
  <c r="BL56" i="5"/>
  <c r="BM56" i="5"/>
  <c r="BN56" i="5"/>
  <c r="BO56" i="5"/>
  <c r="BP56" i="5"/>
  <c r="AO57" i="5"/>
  <c r="AP57" i="5"/>
  <c r="AQ57" i="5"/>
  <c r="AR57" i="5"/>
  <c r="AS57" i="5"/>
  <c r="AT57" i="5"/>
  <c r="AU57" i="5"/>
  <c r="AV57" i="5"/>
  <c r="AW57" i="5"/>
  <c r="AX57" i="5"/>
  <c r="AY57" i="5"/>
  <c r="AZ57" i="5"/>
  <c r="BA57" i="5"/>
  <c r="BB57" i="5"/>
  <c r="BC57" i="5"/>
  <c r="BD57" i="5"/>
  <c r="BE57" i="5"/>
  <c r="BF57" i="5"/>
  <c r="BG57" i="5"/>
  <c r="BH57" i="5"/>
  <c r="BI57" i="5"/>
  <c r="BJ57" i="5"/>
  <c r="BK57" i="5"/>
  <c r="BL57" i="5"/>
  <c r="BM57" i="5"/>
  <c r="BN57" i="5"/>
  <c r="BO57" i="5"/>
  <c r="BP57" i="5"/>
  <c r="AO58" i="5"/>
  <c r="AP58" i="5"/>
  <c r="AQ58" i="5"/>
  <c r="AR58" i="5"/>
  <c r="AS58" i="5"/>
  <c r="AT58" i="5"/>
  <c r="AU58" i="5"/>
  <c r="AV58" i="5"/>
  <c r="AW58" i="5"/>
  <c r="AX58" i="5"/>
  <c r="AY58" i="5"/>
  <c r="AZ58" i="5"/>
  <c r="BA58" i="5"/>
  <c r="BB58" i="5"/>
  <c r="BC58" i="5"/>
  <c r="BD58" i="5"/>
  <c r="BE58" i="5"/>
  <c r="BF58" i="5"/>
  <c r="BG58" i="5"/>
  <c r="BH58" i="5"/>
  <c r="BI58" i="5"/>
  <c r="BJ58" i="5"/>
  <c r="BK58" i="5"/>
  <c r="BL58" i="5"/>
  <c r="BM58" i="5"/>
  <c r="BN58" i="5"/>
  <c r="BO58" i="5"/>
  <c r="BP58" i="5"/>
  <c r="AO59" i="5"/>
  <c r="AP59" i="5"/>
  <c r="AQ59" i="5"/>
  <c r="AR59" i="5"/>
  <c r="AS59" i="5"/>
  <c r="AT59" i="5"/>
  <c r="AU59" i="5"/>
  <c r="AV59" i="5"/>
  <c r="AW59" i="5"/>
  <c r="AX59" i="5"/>
  <c r="AY59" i="5"/>
  <c r="AZ59" i="5"/>
  <c r="BA59" i="5"/>
  <c r="BB59" i="5"/>
  <c r="BC59" i="5"/>
  <c r="BD59" i="5"/>
  <c r="BE59" i="5"/>
  <c r="BF59" i="5"/>
  <c r="BG59" i="5"/>
  <c r="BH59" i="5"/>
  <c r="BI59" i="5"/>
  <c r="BJ59" i="5"/>
  <c r="BK59" i="5"/>
  <c r="BL59" i="5"/>
  <c r="BM59" i="5"/>
  <c r="BN59" i="5"/>
  <c r="BO59" i="5"/>
  <c r="BP59" i="5"/>
  <c r="AO60" i="5"/>
  <c r="AP60" i="5"/>
  <c r="AQ60" i="5"/>
  <c r="AR60" i="5"/>
  <c r="AS60" i="5"/>
  <c r="AT60" i="5"/>
  <c r="AU60" i="5"/>
  <c r="AV60" i="5"/>
  <c r="AW60" i="5"/>
  <c r="AX60" i="5"/>
  <c r="AY60" i="5"/>
  <c r="AZ60" i="5"/>
  <c r="BA60" i="5"/>
  <c r="BB60" i="5"/>
  <c r="BC60" i="5"/>
  <c r="BD60" i="5"/>
  <c r="BE60" i="5"/>
  <c r="BF60" i="5"/>
  <c r="BG60" i="5"/>
  <c r="BH60" i="5"/>
  <c r="BI60" i="5"/>
  <c r="BJ60" i="5"/>
  <c r="BK60" i="5"/>
  <c r="BL60" i="5"/>
  <c r="BM60" i="5"/>
  <c r="BN60" i="5"/>
  <c r="BO60" i="5"/>
  <c r="BP60" i="5"/>
  <c r="AO61" i="5"/>
  <c r="AP61" i="5"/>
  <c r="AQ61" i="5"/>
  <c r="AR61" i="5"/>
  <c r="AS61" i="5"/>
  <c r="AT61" i="5"/>
  <c r="AU61" i="5"/>
  <c r="AV61" i="5"/>
  <c r="AW61" i="5"/>
  <c r="AX61" i="5"/>
  <c r="AY61" i="5"/>
  <c r="AZ61" i="5"/>
  <c r="BA61" i="5"/>
  <c r="BB61" i="5"/>
  <c r="BC61" i="5"/>
  <c r="BD61" i="5"/>
  <c r="BE61" i="5"/>
  <c r="BF61" i="5"/>
  <c r="BG61" i="5"/>
  <c r="BH61" i="5"/>
  <c r="BI61" i="5"/>
  <c r="BJ61" i="5"/>
  <c r="BK61" i="5"/>
  <c r="BL61" i="5"/>
  <c r="BM61" i="5"/>
  <c r="BN61" i="5"/>
  <c r="BO61" i="5"/>
  <c r="BP61" i="5"/>
  <c r="AO62" i="5"/>
  <c r="AP62" i="5"/>
  <c r="AQ62" i="5"/>
  <c r="AR62" i="5"/>
  <c r="AS62" i="5"/>
  <c r="AT62" i="5"/>
  <c r="AU62" i="5"/>
  <c r="AV62" i="5"/>
  <c r="AW62" i="5"/>
  <c r="AX62" i="5"/>
  <c r="AY62" i="5"/>
  <c r="AZ62" i="5"/>
  <c r="BA62" i="5"/>
  <c r="BB62" i="5"/>
  <c r="BC62" i="5"/>
  <c r="BD62" i="5"/>
  <c r="BE62" i="5"/>
  <c r="BF62" i="5"/>
  <c r="BG62" i="5"/>
  <c r="BH62" i="5"/>
  <c r="BI62" i="5"/>
  <c r="BJ62" i="5"/>
  <c r="BK62" i="5"/>
  <c r="BL62" i="5"/>
  <c r="BM62" i="5"/>
  <c r="BN62" i="5"/>
  <c r="BO62" i="5"/>
  <c r="BP62" i="5"/>
  <c r="AO63" i="5"/>
  <c r="AP63" i="5"/>
  <c r="AQ63" i="5"/>
  <c r="AR63" i="5"/>
  <c r="AS63" i="5"/>
  <c r="AT63" i="5"/>
  <c r="AU63" i="5"/>
  <c r="AV63" i="5"/>
  <c r="AW63" i="5"/>
  <c r="AX63" i="5"/>
  <c r="AY63" i="5"/>
  <c r="AZ63" i="5"/>
  <c r="BA63" i="5"/>
  <c r="BB63" i="5"/>
  <c r="BC63" i="5"/>
  <c r="BD63" i="5"/>
  <c r="BE63" i="5"/>
  <c r="BF63" i="5"/>
  <c r="BG63" i="5"/>
  <c r="BH63" i="5"/>
  <c r="BI63" i="5"/>
  <c r="BJ63" i="5"/>
  <c r="BK63" i="5"/>
  <c r="BL63" i="5"/>
  <c r="BM63" i="5"/>
  <c r="BN63" i="5"/>
  <c r="BO63" i="5"/>
  <c r="BP63" i="5"/>
  <c r="AO64" i="5"/>
  <c r="AP64" i="5"/>
  <c r="AQ64" i="5"/>
  <c r="AR64" i="5"/>
  <c r="AS64" i="5"/>
  <c r="AT64" i="5"/>
  <c r="AU64" i="5"/>
  <c r="AV64" i="5"/>
  <c r="AW64" i="5"/>
  <c r="AX64" i="5"/>
  <c r="AY64" i="5"/>
  <c r="AZ64" i="5"/>
  <c r="BA64" i="5"/>
  <c r="BB64" i="5"/>
  <c r="BC64" i="5"/>
  <c r="BD64" i="5"/>
  <c r="BE64" i="5"/>
  <c r="BF64" i="5"/>
  <c r="BG64" i="5"/>
  <c r="BH64" i="5"/>
  <c r="BI64" i="5"/>
  <c r="BJ64" i="5"/>
  <c r="BK64" i="5"/>
  <c r="BL64" i="5"/>
  <c r="BM64" i="5"/>
  <c r="BN64" i="5"/>
  <c r="BO64" i="5"/>
  <c r="BP64" i="5"/>
  <c r="AO65" i="5"/>
  <c r="AP65" i="5"/>
  <c r="AQ65" i="5"/>
  <c r="AR65" i="5"/>
  <c r="AS65" i="5"/>
  <c r="AT65" i="5"/>
  <c r="AU65" i="5"/>
  <c r="AV65" i="5"/>
  <c r="AW65" i="5"/>
  <c r="AX65" i="5"/>
  <c r="AY65" i="5"/>
  <c r="AZ65" i="5"/>
  <c r="BA65" i="5"/>
  <c r="BB65" i="5"/>
  <c r="BC65" i="5"/>
  <c r="BD65" i="5"/>
  <c r="BE65" i="5"/>
  <c r="BF65" i="5"/>
  <c r="BG65" i="5"/>
  <c r="BH65" i="5"/>
  <c r="BI65" i="5"/>
  <c r="BJ65" i="5"/>
  <c r="BK65" i="5"/>
  <c r="BL65" i="5"/>
  <c r="BM65" i="5"/>
  <c r="BN65" i="5"/>
  <c r="BO65" i="5"/>
  <c r="BP65" i="5"/>
  <c r="AO66" i="5"/>
  <c r="AP66" i="5"/>
  <c r="AQ66" i="5"/>
  <c r="AR66" i="5"/>
  <c r="AS66" i="5"/>
  <c r="AT66" i="5"/>
  <c r="AU66" i="5"/>
  <c r="AV66" i="5"/>
  <c r="AW66" i="5"/>
  <c r="AX66" i="5"/>
  <c r="AY66" i="5"/>
  <c r="AZ66" i="5"/>
  <c r="BA66" i="5"/>
  <c r="BB66" i="5"/>
  <c r="BC66" i="5"/>
  <c r="BD66" i="5"/>
  <c r="BE66" i="5"/>
  <c r="BF66" i="5"/>
  <c r="BG66" i="5"/>
  <c r="BH66" i="5"/>
  <c r="BI66" i="5"/>
  <c r="BJ66" i="5"/>
  <c r="BK66" i="5"/>
  <c r="BL66" i="5"/>
  <c r="BM66" i="5"/>
  <c r="BN66" i="5"/>
  <c r="BO66" i="5"/>
  <c r="BP66" i="5"/>
  <c r="AO67" i="5"/>
  <c r="AP67" i="5"/>
  <c r="AQ67" i="5"/>
  <c r="AR67" i="5"/>
  <c r="AS67" i="5"/>
  <c r="AT67" i="5"/>
  <c r="AU67" i="5"/>
  <c r="AV67" i="5"/>
  <c r="AW67" i="5"/>
  <c r="AX67" i="5"/>
  <c r="AY67" i="5"/>
  <c r="AZ67" i="5"/>
  <c r="BA67" i="5"/>
  <c r="BB67" i="5"/>
  <c r="BC67" i="5"/>
  <c r="BD67" i="5"/>
  <c r="BE67" i="5"/>
  <c r="BF67" i="5"/>
  <c r="BG67" i="5"/>
  <c r="BH67" i="5"/>
  <c r="BI67" i="5"/>
  <c r="BJ67" i="5"/>
  <c r="BK67" i="5"/>
  <c r="BL67" i="5"/>
  <c r="BM67" i="5"/>
  <c r="BN67" i="5"/>
  <c r="BO67" i="5"/>
  <c r="BP67" i="5"/>
  <c r="AO68" i="5"/>
  <c r="AP68" i="5"/>
  <c r="AQ68" i="5"/>
  <c r="AR68" i="5"/>
  <c r="AS68" i="5"/>
  <c r="AT68" i="5"/>
  <c r="AU68" i="5"/>
  <c r="AV68" i="5"/>
  <c r="AW68" i="5"/>
  <c r="AX68" i="5"/>
  <c r="AY68" i="5"/>
  <c r="AZ68" i="5"/>
  <c r="BA68" i="5"/>
  <c r="BB68" i="5"/>
  <c r="BC68" i="5"/>
  <c r="BD68" i="5"/>
  <c r="BE68" i="5"/>
  <c r="BF68" i="5"/>
  <c r="BG68" i="5"/>
  <c r="BH68" i="5"/>
  <c r="BI68" i="5"/>
  <c r="BJ68" i="5"/>
  <c r="BK68" i="5"/>
  <c r="BL68" i="5"/>
  <c r="BM68" i="5"/>
  <c r="BN68" i="5"/>
  <c r="BO68" i="5"/>
  <c r="BP68" i="5"/>
  <c r="AO75" i="5"/>
  <c r="AP75" i="5"/>
  <c r="AQ75" i="5"/>
  <c r="AR75" i="5"/>
  <c r="AS75" i="5"/>
  <c r="AT75" i="5"/>
  <c r="AU75" i="5"/>
  <c r="AV75" i="5"/>
  <c r="AW75" i="5"/>
  <c r="AX75" i="5"/>
  <c r="AY75" i="5"/>
  <c r="AZ75" i="5"/>
  <c r="BA75" i="5"/>
  <c r="BB75" i="5"/>
  <c r="BC75" i="5"/>
  <c r="BD75" i="5"/>
  <c r="BE75" i="5"/>
  <c r="BF75" i="5"/>
  <c r="BG75" i="5"/>
  <c r="BH75" i="5"/>
  <c r="BI75" i="5"/>
  <c r="BJ75" i="5"/>
  <c r="BK75" i="5"/>
  <c r="BL75" i="5"/>
  <c r="BM75" i="5"/>
  <c r="BN75" i="5"/>
  <c r="BO75" i="5"/>
  <c r="BP75" i="5"/>
  <c r="AO76" i="5"/>
  <c r="AP76" i="5"/>
  <c r="AQ76" i="5"/>
  <c r="AR76" i="5"/>
  <c r="AS76" i="5"/>
  <c r="AT76" i="5"/>
  <c r="AU76" i="5"/>
  <c r="AV76" i="5"/>
  <c r="AW76" i="5"/>
  <c r="AX76" i="5"/>
  <c r="AY76" i="5"/>
  <c r="AZ76" i="5"/>
  <c r="BA76" i="5"/>
  <c r="BB76" i="5"/>
  <c r="BC76" i="5"/>
  <c r="BD76" i="5"/>
  <c r="BE76" i="5"/>
  <c r="BF76" i="5"/>
  <c r="BG76" i="5"/>
  <c r="BH76" i="5"/>
  <c r="BI76" i="5"/>
  <c r="BJ76" i="5"/>
  <c r="BK76" i="5"/>
  <c r="BL76" i="5"/>
  <c r="BM76" i="5"/>
  <c r="BN76" i="5"/>
  <c r="BO76" i="5"/>
  <c r="BP76" i="5"/>
  <c r="AO79" i="5"/>
  <c r="AP79" i="5"/>
  <c r="AQ79" i="5"/>
  <c r="AR79" i="5"/>
  <c r="AS79" i="5"/>
  <c r="AT79" i="5"/>
  <c r="AU79" i="5"/>
  <c r="AV79" i="5"/>
  <c r="AW79" i="5"/>
  <c r="AX79" i="5"/>
  <c r="AY79" i="5"/>
  <c r="AZ79" i="5"/>
  <c r="BA79" i="5"/>
  <c r="BB79" i="5"/>
  <c r="BC79" i="5"/>
  <c r="BD79" i="5"/>
  <c r="BE79" i="5"/>
  <c r="BF79" i="5"/>
  <c r="BG79" i="5"/>
  <c r="BH79" i="5"/>
  <c r="BI79" i="5"/>
  <c r="BJ79" i="5"/>
  <c r="BK79" i="5"/>
  <c r="BL79" i="5"/>
  <c r="BM79" i="5"/>
  <c r="BN79" i="5"/>
  <c r="BO79" i="5"/>
  <c r="BP79" i="5"/>
  <c r="AO86" i="5"/>
  <c r="AP86" i="5"/>
  <c r="AQ86" i="5"/>
  <c r="AR86" i="5"/>
  <c r="AS86" i="5"/>
  <c r="AT86" i="5"/>
  <c r="AU86" i="5"/>
  <c r="AV86" i="5"/>
  <c r="AW86" i="5"/>
  <c r="AX86" i="5"/>
  <c r="AY86" i="5"/>
  <c r="AZ86" i="5"/>
  <c r="BA86" i="5"/>
  <c r="BB86" i="5"/>
  <c r="BC86" i="5"/>
  <c r="BD86" i="5"/>
  <c r="BE86" i="5"/>
  <c r="BF86" i="5"/>
  <c r="BG86" i="5"/>
  <c r="BH86" i="5"/>
  <c r="BI86" i="5"/>
  <c r="BJ86" i="5"/>
  <c r="BK86" i="5"/>
  <c r="BL86" i="5"/>
  <c r="BM86" i="5"/>
  <c r="BN86" i="5"/>
  <c r="BO86" i="5"/>
  <c r="BP86" i="5"/>
  <c r="AO87" i="5"/>
  <c r="AP87" i="5"/>
  <c r="AQ87" i="5"/>
  <c r="AR87" i="5"/>
  <c r="AS87" i="5"/>
  <c r="AT87" i="5"/>
  <c r="AU87" i="5"/>
  <c r="AV87" i="5"/>
  <c r="AW87" i="5"/>
  <c r="AX87" i="5"/>
  <c r="AY87" i="5"/>
  <c r="AZ87" i="5"/>
  <c r="BA87" i="5"/>
  <c r="BB87" i="5"/>
  <c r="BC87" i="5"/>
  <c r="BD87" i="5"/>
  <c r="BE87" i="5"/>
  <c r="BF87" i="5"/>
  <c r="BG87" i="5"/>
  <c r="BH87" i="5"/>
  <c r="BI87" i="5"/>
  <c r="BJ87" i="5"/>
  <c r="BK87" i="5"/>
  <c r="BL87" i="5"/>
  <c r="BM87" i="5"/>
  <c r="BN87" i="5"/>
  <c r="BO87" i="5"/>
  <c r="BP87" i="5"/>
  <c r="AO94" i="5"/>
  <c r="AP94" i="5"/>
  <c r="AQ94" i="5"/>
  <c r="AR94" i="5"/>
  <c r="AS94" i="5"/>
  <c r="AT94" i="5"/>
  <c r="AU94" i="5"/>
  <c r="AV94" i="5"/>
  <c r="AW94" i="5"/>
  <c r="AX94" i="5"/>
  <c r="AY94" i="5"/>
  <c r="AZ94" i="5"/>
  <c r="BA94" i="5"/>
  <c r="BB94" i="5"/>
  <c r="BC94" i="5"/>
  <c r="BD94" i="5"/>
  <c r="BE94" i="5"/>
  <c r="BF94" i="5"/>
  <c r="BG94" i="5"/>
  <c r="BH94" i="5"/>
  <c r="BI94" i="5"/>
  <c r="BJ94" i="5"/>
  <c r="BK94" i="5"/>
  <c r="BL94" i="5"/>
  <c r="BM94" i="5"/>
  <c r="BN94" i="5"/>
  <c r="BO94" i="5"/>
  <c r="BP94" i="5"/>
  <c r="AO95" i="5"/>
  <c r="AP95" i="5"/>
  <c r="AQ95" i="5"/>
  <c r="AR95" i="5"/>
  <c r="AS95" i="5"/>
  <c r="AT95" i="5"/>
  <c r="AU95" i="5"/>
  <c r="AV95" i="5"/>
  <c r="AW95" i="5"/>
  <c r="AX95" i="5"/>
  <c r="AY95" i="5"/>
  <c r="AZ95" i="5"/>
  <c r="BA95" i="5"/>
  <c r="BB95" i="5"/>
  <c r="BC95" i="5"/>
  <c r="BD95" i="5"/>
  <c r="BE95" i="5"/>
  <c r="BF95" i="5"/>
  <c r="BG95" i="5"/>
  <c r="BH95" i="5"/>
  <c r="BI95" i="5"/>
  <c r="BJ95" i="5"/>
  <c r="BK95" i="5"/>
  <c r="BL95" i="5"/>
  <c r="BM95" i="5"/>
  <c r="BN95" i="5"/>
  <c r="BO95" i="5"/>
  <c r="BP95" i="5"/>
  <c r="AO96" i="5"/>
  <c r="AP96" i="5"/>
  <c r="AQ96" i="5"/>
  <c r="AR96" i="5"/>
  <c r="AS96" i="5"/>
  <c r="AT96" i="5"/>
  <c r="AU96" i="5"/>
  <c r="AV96" i="5"/>
  <c r="AW96" i="5"/>
  <c r="AX96" i="5"/>
  <c r="AY96" i="5"/>
  <c r="AZ96" i="5"/>
  <c r="BA96" i="5"/>
  <c r="BB96" i="5"/>
  <c r="BC96" i="5"/>
  <c r="BD96" i="5"/>
  <c r="BE96" i="5"/>
  <c r="BF96" i="5"/>
  <c r="BG96" i="5"/>
  <c r="BH96" i="5"/>
  <c r="BI96" i="5"/>
  <c r="BJ96" i="5"/>
  <c r="BK96" i="5"/>
  <c r="BL96" i="5"/>
  <c r="BM96" i="5"/>
  <c r="BN96" i="5"/>
  <c r="BO96" i="5"/>
  <c r="BP96" i="5"/>
  <c r="AO97" i="5"/>
  <c r="AP97" i="5"/>
  <c r="AQ97" i="5"/>
  <c r="AR97" i="5"/>
  <c r="AS97" i="5"/>
  <c r="AT97" i="5"/>
  <c r="AU97" i="5"/>
  <c r="AV97" i="5"/>
  <c r="AW97" i="5"/>
  <c r="AX97" i="5"/>
  <c r="AY97" i="5"/>
  <c r="AZ97" i="5"/>
  <c r="BA97" i="5"/>
  <c r="BB97" i="5"/>
  <c r="BC97" i="5"/>
  <c r="BD97" i="5"/>
  <c r="BE97" i="5"/>
  <c r="BF97" i="5"/>
  <c r="BG97" i="5"/>
  <c r="BH97" i="5"/>
  <c r="BI97" i="5"/>
  <c r="BJ97" i="5"/>
  <c r="BK97" i="5"/>
  <c r="BL97" i="5"/>
  <c r="BM97" i="5"/>
  <c r="BN97" i="5"/>
  <c r="BO97" i="5"/>
  <c r="BP97" i="5"/>
  <c r="AO101" i="5"/>
  <c r="AP101" i="5"/>
  <c r="AQ101" i="5"/>
  <c r="AR101" i="5"/>
  <c r="AS101" i="5"/>
  <c r="AT101" i="5"/>
  <c r="AU101" i="5"/>
  <c r="AV101" i="5"/>
  <c r="AW101" i="5"/>
  <c r="AX101" i="5"/>
  <c r="AY101" i="5"/>
  <c r="AZ101" i="5"/>
  <c r="BA101" i="5"/>
  <c r="BB101" i="5"/>
  <c r="BC101" i="5"/>
  <c r="BD101" i="5"/>
  <c r="BE101" i="5"/>
  <c r="BF101" i="5"/>
  <c r="BG101" i="5"/>
  <c r="BH101" i="5"/>
  <c r="BI101" i="5"/>
  <c r="BJ101" i="5"/>
  <c r="BK101" i="5"/>
  <c r="BL101" i="5"/>
  <c r="BM101" i="5"/>
  <c r="BN101" i="5"/>
  <c r="BO101" i="5"/>
  <c r="BP101" i="5"/>
  <c r="AO102" i="5"/>
  <c r="AP102" i="5"/>
  <c r="AQ102" i="5"/>
  <c r="AR102" i="5"/>
  <c r="AS102" i="5"/>
  <c r="AT102" i="5"/>
  <c r="AU102" i="5"/>
  <c r="AV102" i="5"/>
  <c r="AW102" i="5"/>
  <c r="AX102" i="5"/>
  <c r="AY102" i="5"/>
  <c r="AZ102" i="5"/>
  <c r="BA102" i="5"/>
  <c r="BB102" i="5"/>
  <c r="BC102" i="5"/>
  <c r="BD102" i="5"/>
  <c r="BE102" i="5"/>
  <c r="BF102" i="5"/>
  <c r="BG102" i="5"/>
  <c r="BH102" i="5"/>
  <c r="BI102" i="5"/>
  <c r="BJ102" i="5"/>
  <c r="BK102" i="5"/>
  <c r="BL102" i="5"/>
  <c r="BM102" i="5"/>
  <c r="BN102" i="5"/>
  <c r="BO102" i="5"/>
  <c r="BP102" i="5"/>
  <c r="AO104" i="5"/>
  <c r="AP104" i="5"/>
  <c r="AQ104" i="5"/>
  <c r="AR104" i="5"/>
  <c r="AS104" i="5"/>
  <c r="AT104" i="5"/>
  <c r="AU104" i="5"/>
  <c r="AV104" i="5"/>
  <c r="AW104" i="5"/>
  <c r="AX104" i="5"/>
  <c r="AY104" i="5"/>
  <c r="AZ104" i="5"/>
  <c r="BA104" i="5"/>
  <c r="BB104" i="5"/>
  <c r="BC104" i="5"/>
  <c r="BD104" i="5"/>
  <c r="BE104" i="5"/>
  <c r="BF104" i="5"/>
  <c r="BG104" i="5"/>
  <c r="BH104" i="5"/>
  <c r="BI104" i="5"/>
  <c r="BJ104" i="5"/>
  <c r="BK104" i="5"/>
  <c r="BL104" i="5"/>
  <c r="BM104" i="5"/>
  <c r="BN104" i="5"/>
  <c r="BO104" i="5"/>
  <c r="BP104" i="5"/>
  <c r="AO105" i="5"/>
  <c r="AP105" i="5"/>
  <c r="AQ105" i="5"/>
  <c r="AR105" i="5"/>
  <c r="AS105" i="5"/>
  <c r="AT105" i="5"/>
  <c r="AU105" i="5"/>
  <c r="AV105" i="5"/>
  <c r="AW105" i="5"/>
  <c r="AX105" i="5"/>
  <c r="AY105" i="5"/>
  <c r="AZ105" i="5"/>
  <c r="BA105" i="5"/>
  <c r="BB105" i="5"/>
  <c r="BC105" i="5"/>
  <c r="BD105" i="5"/>
  <c r="BE105" i="5"/>
  <c r="BF105" i="5"/>
  <c r="BG105" i="5"/>
  <c r="BH105" i="5"/>
  <c r="BI105" i="5"/>
  <c r="BJ105" i="5"/>
  <c r="BK105" i="5"/>
  <c r="BL105" i="5"/>
  <c r="BM105" i="5"/>
  <c r="BN105" i="5"/>
  <c r="BO105" i="5"/>
  <c r="BP105" i="5"/>
  <c r="AO106" i="5"/>
  <c r="AP106" i="5"/>
  <c r="AQ106" i="5"/>
  <c r="AR106" i="5"/>
  <c r="AS106" i="5"/>
  <c r="AT106" i="5"/>
  <c r="AU106" i="5"/>
  <c r="AV106" i="5"/>
  <c r="AW106" i="5"/>
  <c r="AX106" i="5"/>
  <c r="AY106" i="5"/>
  <c r="AZ106" i="5"/>
  <c r="BA106" i="5"/>
  <c r="BB106" i="5"/>
  <c r="BC106" i="5"/>
  <c r="BD106" i="5"/>
  <c r="BE106" i="5"/>
  <c r="BF106" i="5"/>
  <c r="BG106" i="5"/>
  <c r="BH106" i="5"/>
  <c r="BI106" i="5"/>
  <c r="BJ106" i="5"/>
  <c r="BK106" i="5"/>
  <c r="BL106" i="5"/>
  <c r="BM106" i="5"/>
  <c r="BN106" i="5"/>
  <c r="BO106" i="5"/>
  <c r="BP106" i="5"/>
  <c r="AO107" i="5"/>
  <c r="AP107" i="5"/>
  <c r="AQ107" i="5"/>
  <c r="AR107" i="5"/>
  <c r="AS107" i="5"/>
  <c r="AT107" i="5"/>
  <c r="AU107" i="5"/>
  <c r="AV107" i="5"/>
  <c r="AW107" i="5"/>
  <c r="AX107" i="5"/>
  <c r="AY107" i="5"/>
  <c r="AZ107" i="5"/>
  <c r="BA107" i="5"/>
  <c r="BB107" i="5"/>
  <c r="BC107" i="5"/>
  <c r="BD107" i="5"/>
  <c r="BE107" i="5"/>
  <c r="BF107" i="5"/>
  <c r="BG107" i="5"/>
  <c r="BH107" i="5"/>
  <c r="BI107" i="5"/>
  <c r="BJ107" i="5"/>
  <c r="BK107" i="5"/>
  <c r="BL107" i="5"/>
  <c r="BM107" i="5"/>
  <c r="BN107" i="5"/>
  <c r="BO107" i="5"/>
  <c r="BP107" i="5"/>
  <c r="AO108" i="5"/>
  <c r="AP108" i="5"/>
  <c r="AQ108" i="5"/>
  <c r="AR108" i="5"/>
  <c r="AS108" i="5"/>
  <c r="AT108" i="5"/>
  <c r="AU108" i="5"/>
  <c r="AV108" i="5"/>
  <c r="AW108" i="5"/>
  <c r="AX108" i="5"/>
  <c r="AY108" i="5"/>
  <c r="AZ108" i="5"/>
  <c r="BA108" i="5"/>
  <c r="BB108" i="5"/>
  <c r="BC108" i="5"/>
  <c r="BD108" i="5"/>
  <c r="BE108" i="5"/>
  <c r="BF108" i="5"/>
  <c r="BG108" i="5"/>
  <c r="BH108" i="5"/>
  <c r="BI108" i="5"/>
  <c r="BJ108" i="5"/>
  <c r="BK108" i="5"/>
  <c r="BL108" i="5"/>
  <c r="BM108" i="5"/>
  <c r="BN108" i="5"/>
  <c r="BO108" i="5"/>
  <c r="BP108" i="5"/>
  <c r="AO111" i="5"/>
  <c r="AP111" i="5"/>
  <c r="AQ111" i="5"/>
  <c r="AR111" i="5"/>
  <c r="AS111" i="5"/>
  <c r="AT111" i="5"/>
  <c r="AU111" i="5"/>
  <c r="AV111" i="5"/>
  <c r="AW111" i="5"/>
  <c r="AX111" i="5"/>
  <c r="AY111" i="5"/>
  <c r="AZ111" i="5"/>
  <c r="BA111" i="5"/>
  <c r="BB111" i="5"/>
  <c r="BC111" i="5"/>
  <c r="BD111" i="5"/>
  <c r="BE111" i="5"/>
  <c r="BF111" i="5"/>
  <c r="BG111" i="5"/>
  <c r="BH111" i="5"/>
  <c r="BI111" i="5"/>
  <c r="BJ111" i="5"/>
  <c r="BK111" i="5"/>
  <c r="BL111" i="5"/>
  <c r="BM111" i="5"/>
  <c r="BN111" i="5"/>
  <c r="BO111" i="5"/>
  <c r="BP111" i="5"/>
  <c r="AO112" i="5"/>
  <c r="AP112" i="5"/>
  <c r="AQ112" i="5"/>
  <c r="AR112" i="5"/>
  <c r="AS112" i="5"/>
  <c r="AT112" i="5"/>
  <c r="AU112" i="5"/>
  <c r="AV112" i="5"/>
  <c r="AW112" i="5"/>
  <c r="AX112" i="5"/>
  <c r="AY112" i="5"/>
  <c r="AZ112" i="5"/>
  <c r="BA112" i="5"/>
  <c r="BB112" i="5"/>
  <c r="BC112" i="5"/>
  <c r="BD112" i="5"/>
  <c r="BE112" i="5"/>
  <c r="BF112" i="5"/>
  <c r="BG112" i="5"/>
  <c r="BH112" i="5"/>
  <c r="BI112" i="5"/>
  <c r="BJ112" i="5"/>
  <c r="BK112" i="5"/>
  <c r="BL112" i="5"/>
  <c r="BM112" i="5"/>
  <c r="BN112" i="5"/>
  <c r="BO112" i="5"/>
  <c r="BP112" i="5"/>
  <c r="AO113" i="5"/>
  <c r="AP113" i="5"/>
  <c r="AQ113" i="5"/>
  <c r="AR113" i="5"/>
  <c r="AS113" i="5"/>
  <c r="AT113" i="5"/>
  <c r="AU113" i="5"/>
  <c r="AV113" i="5"/>
  <c r="AW113" i="5"/>
  <c r="AX113" i="5"/>
  <c r="AY113" i="5"/>
  <c r="AZ113" i="5"/>
  <c r="BA113" i="5"/>
  <c r="BB113" i="5"/>
  <c r="BC113" i="5"/>
  <c r="BD113" i="5"/>
  <c r="BE113" i="5"/>
  <c r="BF113" i="5"/>
  <c r="BG113" i="5"/>
  <c r="BH113" i="5"/>
  <c r="BI113" i="5"/>
  <c r="BJ113" i="5"/>
  <c r="BK113" i="5"/>
  <c r="BL113" i="5"/>
  <c r="BM113" i="5"/>
  <c r="BN113" i="5"/>
  <c r="BO113" i="5"/>
  <c r="BP113" i="5"/>
  <c r="AO114" i="5"/>
  <c r="AP114" i="5"/>
  <c r="AQ114" i="5"/>
  <c r="AR114" i="5"/>
  <c r="AS114" i="5"/>
  <c r="AT114" i="5"/>
  <c r="AU114" i="5"/>
  <c r="AV114" i="5"/>
  <c r="AW114" i="5"/>
  <c r="AX114" i="5"/>
  <c r="AY114" i="5"/>
  <c r="AZ114" i="5"/>
  <c r="BA114" i="5"/>
  <c r="BB114" i="5"/>
  <c r="BC114" i="5"/>
  <c r="BD114" i="5"/>
  <c r="BE114" i="5"/>
  <c r="BF114" i="5"/>
  <c r="BG114" i="5"/>
  <c r="BH114" i="5"/>
  <c r="BI114" i="5"/>
  <c r="BJ114" i="5"/>
  <c r="BK114" i="5"/>
  <c r="BL114" i="5"/>
  <c r="BM114" i="5"/>
  <c r="BN114" i="5"/>
  <c r="BO114" i="5"/>
  <c r="BP114" i="5"/>
  <c r="AO115" i="5"/>
  <c r="AP115" i="5"/>
  <c r="AQ115" i="5"/>
  <c r="AR115" i="5"/>
  <c r="AS115" i="5"/>
  <c r="AT115" i="5"/>
  <c r="AU115" i="5"/>
  <c r="AV115" i="5"/>
  <c r="AW115" i="5"/>
  <c r="AX115" i="5"/>
  <c r="AY115" i="5"/>
  <c r="AZ115" i="5"/>
  <c r="BA115" i="5"/>
  <c r="BB115" i="5"/>
  <c r="BC115" i="5"/>
  <c r="BD115" i="5"/>
  <c r="BE115" i="5"/>
  <c r="BF115" i="5"/>
  <c r="BG115" i="5"/>
  <c r="BH115" i="5"/>
  <c r="BI115" i="5"/>
  <c r="BJ115" i="5"/>
  <c r="BK115" i="5"/>
  <c r="BL115" i="5"/>
  <c r="BM115" i="5"/>
  <c r="BN115" i="5"/>
  <c r="BO115" i="5"/>
  <c r="BP115" i="5"/>
  <c r="AO116" i="5"/>
  <c r="AP116" i="5"/>
  <c r="AQ116" i="5"/>
  <c r="AR116" i="5"/>
  <c r="AS116" i="5"/>
  <c r="AT116" i="5"/>
  <c r="AU116" i="5"/>
  <c r="AV116" i="5"/>
  <c r="AW116" i="5"/>
  <c r="AX116" i="5"/>
  <c r="AY116" i="5"/>
  <c r="AZ116" i="5"/>
  <c r="BA116" i="5"/>
  <c r="BB116" i="5"/>
  <c r="BC116" i="5"/>
  <c r="BD116" i="5"/>
  <c r="BE116" i="5"/>
  <c r="BF116" i="5"/>
  <c r="BG116" i="5"/>
  <c r="BH116" i="5"/>
  <c r="BI116" i="5"/>
  <c r="BJ116" i="5"/>
  <c r="BK116" i="5"/>
  <c r="BL116" i="5"/>
  <c r="BM116" i="5"/>
  <c r="BN116" i="5"/>
  <c r="BO116" i="5"/>
  <c r="BP116" i="5"/>
  <c r="AO117" i="5"/>
  <c r="AP117" i="5"/>
  <c r="AQ117" i="5"/>
  <c r="AR117" i="5"/>
  <c r="AS117" i="5"/>
  <c r="AT117" i="5"/>
  <c r="AU117" i="5"/>
  <c r="AV117" i="5"/>
  <c r="AW117" i="5"/>
  <c r="AX117" i="5"/>
  <c r="AY117" i="5"/>
  <c r="AZ117" i="5"/>
  <c r="BA117" i="5"/>
  <c r="BB117" i="5"/>
  <c r="BC117" i="5"/>
  <c r="BD117" i="5"/>
  <c r="BE117" i="5"/>
  <c r="BF117" i="5"/>
  <c r="BG117" i="5"/>
  <c r="BH117" i="5"/>
  <c r="BI117" i="5"/>
  <c r="BJ117" i="5"/>
  <c r="BK117" i="5"/>
  <c r="BL117" i="5"/>
  <c r="BM117" i="5"/>
  <c r="BN117" i="5"/>
  <c r="BO117" i="5"/>
  <c r="BP117" i="5"/>
  <c r="AO118" i="5"/>
  <c r="AP118" i="5"/>
  <c r="AQ118" i="5"/>
  <c r="AR118" i="5"/>
  <c r="AS118" i="5"/>
  <c r="AT118" i="5"/>
  <c r="AU118" i="5"/>
  <c r="AV118" i="5"/>
  <c r="AW118" i="5"/>
  <c r="AX118" i="5"/>
  <c r="AY118" i="5"/>
  <c r="AZ118" i="5"/>
  <c r="BA118" i="5"/>
  <c r="BB118" i="5"/>
  <c r="BC118" i="5"/>
  <c r="BD118" i="5"/>
  <c r="BE118" i="5"/>
  <c r="BF118" i="5"/>
  <c r="BG118" i="5"/>
  <c r="BH118" i="5"/>
  <c r="BI118" i="5"/>
  <c r="BJ118" i="5"/>
  <c r="BK118" i="5"/>
  <c r="BL118" i="5"/>
  <c r="BM118" i="5"/>
  <c r="BN118" i="5"/>
  <c r="BO118" i="5"/>
  <c r="BP118" i="5"/>
  <c r="AO119" i="5"/>
  <c r="AP119" i="5"/>
  <c r="AQ119" i="5"/>
  <c r="AR119" i="5"/>
  <c r="AS119" i="5"/>
  <c r="AT119" i="5"/>
  <c r="AU119" i="5"/>
  <c r="AV119" i="5"/>
  <c r="AW119" i="5"/>
  <c r="AX119" i="5"/>
  <c r="AY119" i="5"/>
  <c r="AZ119" i="5"/>
  <c r="BA119" i="5"/>
  <c r="BB119" i="5"/>
  <c r="BC119" i="5"/>
  <c r="BD119" i="5"/>
  <c r="BE119" i="5"/>
  <c r="BF119" i="5"/>
  <c r="BG119" i="5"/>
  <c r="BH119" i="5"/>
  <c r="BI119" i="5"/>
  <c r="BJ119" i="5"/>
  <c r="BK119" i="5"/>
  <c r="BL119" i="5"/>
  <c r="BM119" i="5"/>
  <c r="BN119" i="5"/>
  <c r="BO119" i="5"/>
  <c r="BP119" i="5"/>
  <c r="AO120" i="5"/>
  <c r="AP120" i="5"/>
  <c r="AQ120" i="5"/>
  <c r="AR120" i="5"/>
  <c r="AS120" i="5"/>
  <c r="AT120" i="5"/>
  <c r="AU120" i="5"/>
  <c r="AV120" i="5"/>
  <c r="AW120" i="5"/>
  <c r="AX120" i="5"/>
  <c r="AY120" i="5"/>
  <c r="AZ120" i="5"/>
  <c r="BA120" i="5"/>
  <c r="BB120" i="5"/>
  <c r="BC120" i="5"/>
  <c r="BD120" i="5"/>
  <c r="BE120" i="5"/>
  <c r="BF120" i="5"/>
  <c r="BG120" i="5"/>
  <c r="BH120" i="5"/>
  <c r="BI120" i="5"/>
  <c r="BJ120" i="5"/>
  <c r="BK120" i="5"/>
  <c r="BL120" i="5"/>
  <c r="BM120" i="5"/>
  <c r="BN120" i="5"/>
  <c r="BO120" i="5"/>
  <c r="BP120" i="5"/>
  <c r="AO121" i="5"/>
  <c r="AP121" i="5"/>
  <c r="AQ121" i="5"/>
  <c r="AR121" i="5"/>
  <c r="AS121" i="5"/>
  <c r="AT121" i="5"/>
  <c r="AU121" i="5"/>
  <c r="AV121" i="5"/>
  <c r="AW121" i="5"/>
  <c r="AX121" i="5"/>
  <c r="AY121" i="5"/>
  <c r="AZ121" i="5"/>
  <c r="BA121" i="5"/>
  <c r="BB121" i="5"/>
  <c r="BC121" i="5"/>
  <c r="BD121" i="5"/>
  <c r="BE121" i="5"/>
  <c r="BF121" i="5"/>
  <c r="BG121" i="5"/>
  <c r="BH121" i="5"/>
  <c r="BI121" i="5"/>
  <c r="BJ121" i="5"/>
  <c r="BK121" i="5"/>
  <c r="BL121" i="5"/>
  <c r="BM121" i="5"/>
  <c r="BN121" i="5"/>
  <c r="BO121" i="5"/>
  <c r="BP121" i="5"/>
  <c r="AO122" i="5"/>
  <c r="AP122" i="5"/>
  <c r="AQ122" i="5"/>
  <c r="AR122" i="5"/>
  <c r="AS122" i="5"/>
  <c r="AT122" i="5"/>
  <c r="AU122" i="5"/>
  <c r="AV122" i="5"/>
  <c r="AW122" i="5"/>
  <c r="AX122" i="5"/>
  <c r="AY122" i="5"/>
  <c r="AZ122" i="5"/>
  <c r="BA122" i="5"/>
  <c r="BB122" i="5"/>
  <c r="BC122" i="5"/>
  <c r="BD122" i="5"/>
  <c r="BE122" i="5"/>
  <c r="BF122" i="5"/>
  <c r="BG122" i="5"/>
  <c r="BH122" i="5"/>
  <c r="BI122" i="5"/>
  <c r="BJ122" i="5"/>
  <c r="BK122" i="5"/>
  <c r="BL122" i="5"/>
  <c r="BM122" i="5"/>
  <c r="BN122" i="5"/>
  <c r="BO122" i="5"/>
  <c r="BP122" i="5"/>
  <c r="AO123" i="5"/>
  <c r="AP123" i="5"/>
  <c r="AQ123" i="5"/>
  <c r="AR123" i="5"/>
  <c r="AS123" i="5"/>
  <c r="AT123" i="5"/>
  <c r="AU123" i="5"/>
  <c r="AV123" i="5"/>
  <c r="AW123" i="5"/>
  <c r="AX123" i="5"/>
  <c r="AY123" i="5"/>
  <c r="AZ123" i="5"/>
  <c r="BA123" i="5"/>
  <c r="BB123" i="5"/>
  <c r="BC123" i="5"/>
  <c r="BD123" i="5"/>
  <c r="BE123" i="5"/>
  <c r="BF123" i="5"/>
  <c r="BG123" i="5"/>
  <c r="BH123" i="5"/>
  <c r="BI123" i="5"/>
  <c r="BJ123" i="5"/>
  <c r="BK123" i="5"/>
  <c r="BL123" i="5"/>
  <c r="BM123" i="5"/>
  <c r="BN123" i="5"/>
  <c r="BO123" i="5"/>
  <c r="BP123" i="5"/>
  <c r="AO124" i="5"/>
  <c r="AP124" i="5"/>
  <c r="AQ124" i="5"/>
  <c r="AR124" i="5"/>
  <c r="AS124" i="5"/>
  <c r="AT124" i="5"/>
  <c r="AU124" i="5"/>
  <c r="AV124" i="5"/>
  <c r="AW124" i="5"/>
  <c r="AX124" i="5"/>
  <c r="AY124" i="5"/>
  <c r="AZ124" i="5"/>
  <c r="BA124" i="5"/>
  <c r="BB124" i="5"/>
  <c r="BC124" i="5"/>
  <c r="BD124" i="5"/>
  <c r="BE124" i="5"/>
  <c r="BF124" i="5"/>
  <c r="BG124" i="5"/>
  <c r="BH124" i="5"/>
  <c r="BI124" i="5"/>
  <c r="BJ124" i="5"/>
  <c r="BK124" i="5"/>
  <c r="BL124" i="5"/>
  <c r="BM124" i="5"/>
  <c r="BN124" i="5"/>
  <c r="BO124" i="5"/>
  <c r="BP124" i="5"/>
  <c r="AO132" i="5"/>
  <c r="AP132" i="5"/>
  <c r="AQ132" i="5"/>
  <c r="AR132" i="5"/>
  <c r="AS132" i="5"/>
  <c r="AT132" i="5"/>
  <c r="AU132" i="5"/>
  <c r="AV132" i="5"/>
  <c r="AW132" i="5"/>
  <c r="AX132" i="5"/>
  <c r="AY132" i="5"/>
  <c r="AZ132" i="5"/>
  <c r="BA132" i="5"/>
  <c r="BB132" i="5"/>
  <c r="BC132" i="5"/>
  <c r="BD132" i="5"/>
  <c r="BE132" i="5"/>
  <c r="BF132" i="5"/>
  <c r="BG132" i="5"/>
  <c r="BH132" i="5"/>
  <c r="BI132" i="5"/>
  <c r="BJ132" i="5"/>
  <c r="BK132" i="5"/>
  <c r="BL132" i="5"/>
  <c r="BM132" i="5"/>
  <c r="BN132" i="5"/>
  <c r="BO132" i="5"/>
  <c r="BP132" i="5"/>
  <c r="AO133" i="5"/>
  <c r="AP133" i="5"/>
  <c r="AQ133" i="5"/>
  <c r="AR133" i="5"/>
  <c r="AS133" i="5"/>
  <c r="AT133" i="5"/>
  <c r="AU133" i="5"/>
  <c r="AV133" i="5"/>
  <c r="AW133" i="5"/>
  <c r="AX133" i="5"/>
  <c r="AY133" i="5"/>
  <c r="AZ133" i="5"/>
  <c r="BA133" i="5"/>
  <c r="BB133" i="5"/>
  <c r="BC133" i="5"/>
  <c r="BD133" i="5"/>
  <c r="BE133" i="5"/>
  <c r="BF133" i="5"/>
  <c r="BG133" i="5"/>
  <c r="BH133" i="5"/>
  <c r="BI133" i="5"/>
  <c r="BJ133" i="5"/>
  <c r="BK133" i="5"/>
  <c r="BL133" i="5"/>
  <c r="BM133" i="5"/>
  <c r="BN133" i="5"/>
  <c r="BO133" i="5"/>
  <c r="BP133" i="5"/>
  <c r="AO134" i="5"/>
  <c r="AP134" i="5"/>
  <c r="AQ134" i="5"/>
  <c r="AR134" i="5"/>
  <c r="AS134" i="5"/>
  <c r="AT134" i="5"/>
  <c r="AU134" i="5"/>
  <c r="AV134" i="5"/>
  <c r="AW134" i="5"/>
  <c r="AX134" i="5"/>
  <c r="AY134" i="5"/>
  <c r="AZ134" i="5"/>
  <c r="BA134" i="5"/>
  <c r="BB134" i="5"/>
  <c r="BC134" i="5"/>
  <c r="BD134" i="5"/>
  <c r="BE134" i="5"/>
  <c r="BF134" i="5"/>
  <c r="BG134" i="5"/>
  <c r="BH134" i="5"/>
  <c r="BI134" i="5"/>
  <c r="BJ134" i="5"/>
  <c r="BK134" i="5"/>
  <c r="BL134" i="5"/>
  <c r="BM134" i="5"/>
  <c r="BN134" i="5"/>
  <c r="BO134" i="5"/>
  <c r="BP134" i="5"/>
  <c r="AO135" i="5"/>
  <c r="AP135" i="5"/>
  <c r="AQ135" i="5"/>
  <c r="AR135" i="5"/>
  <c r="AS135" i="5"/>
  <c r="AT135" i="5"/>
  <c r="AU135" i="5"/>
  <c r="AV135" i="5"/>
  <c r="AW135" i="5"/>
  <c r="AX135" i="5"/>
  <c r="AY135" i="5"/>
  <c r="AZ135" i="5"/>
  <c r="BA135" i="5"/>
  <c r="BB135" i="5"/>
  <c r="BC135" i="5"/>
  <c r="BD135" i="5"/>
  <c r="BE135" i="5"/>
  <c r="BF135" i="5"/>
  <c r="BG135" i="5"/>
  <c r="BH135" i="5"/>
  <c r="BI135" i="5"/>
  <c r="BJ135" i="5"/>
  <c r="BK135" i="5"/>
  <c r="BL135" i="5"/>
  <c r="BM135" i="5"/>
  <c r="BN135" i="5"/>
  <c r="BO135" i="5"/>
  <c r="BP135" i="5"/>
  <c r="AO136" i="5"/>
  <c r="AP136" i="5"/>
  <c r="AQ136" i="5"/>
  <c r="AR136" i="5"/>
  <c r="AS136" i="5"/>
  <c r="AT136" i="5"/>
  <c r="AU136" i="5"/>
  <c r="AV136" i="5"/>
  <c r="AW136" i="5"/>
  <c r="AX136" i="5"/>
  <c r="AY136" i="5"/>
  <c r="AZ136" i="5"/>
  <c r="BA136" i="5"/>
  <c r="BB136" i="5"/>
  <c r="BC136" i="5"/>
  <c r="BD136" i="5"/>
  <c r="BE136" i="5"/>
  <c r="BF136" i="5"/>
  <c r="BG136" i="5"/>
  <c r="BH136" i="5"/>
  <c r="BI136" i="5"/>
  <c r="BJ136" i="5"/>
  <c r="BK136" i="5"/>
  <c r="BL136" i="5"/>
  <c r="BM136" i="5"/>
  <c r="BN136" i="5"/>
  <c r="BO136" i="5"/>
  <c r="BP136" i="5"/>
  <c r="AO137" i="5"/>
  <c r="AP137" i="5"/>
  <c r="AQ137" i="5"/>
  <c r="AR137" i="5"/>
  <c r="AS137" i="5"/>
  <c r="AT137" i="5"/>
  <c r="AU137" i="5"/>
  <c r="AV137" i="5"/>
  <c r="AW137" i="5"/>
  <c r="AX137" i="5"/>
  <c r="AY137" i="5"/>
  <c r="AZ137" i="5"/>
  <c r="BA137" i="5"/>
  <c r="BB137" i="5"/>
  <c r="BC137" i="5"/>
  <c r="BD137" i="5"/>
  <c r="BE137" i="5"/>
  <c r="BF137" i="5"/>
  <c r="BG137" i="5"/>
  <c r="BH137" i="5"/>
  <c r="BI137" i="5"/>
  <c r="BJ137" i="5"/>
  <c r="BK137" i="5"/>
  <c r="BL137" i="5"/>
  <c r="BM137" i="5"/>
  <c r="BN137" i="5"/>
  <c r="BO137" i="5"/>
  <c r="BP137" i="5"/>
  <c r="AO138" i="5"/>
  <c r="AP138" i="5"/>
  <c r="AQ138" i="5"/>
  <c r="AR138" i="5"/>
  <c r="AS138" i="5"/>
  <c r="AT138" i="5"/>
  <c r="AU138" i="5"/>
  <c r="AV138" i="5"/>
  <c r="AW138" i="5"/>
  <c r="AX138" i="5"/>
  <c r="AY138" i="5"/>
  <c r="AZ138" i="5"/>
  <c r="BA138" i="5"/>
  <c r="BB138" i="5"/>
  <c r="BC138" i="5"/>
  <c r="BD138" i="5"/>
  <c r="BE138" i="5"/>
  <c r="BF138" i="5"/>
  <c r="BG138" i="5"/>
  <c r="BH138" i="5"/>
  <c r="BI138" i="5"/>
  <c r="BJ138" i="5"/>
  <c r="BK138" i="5"/>
  <c r="BL138" i="5"/>
  <c r="BM138" i="5"/>
  <c r="BN138" i="5"/>
  <c r="BO138" i="5"/>
  <c r="BP138" i="5"/>
  <c r="AO182" i="5"/>
  <c r="AP182" i="5"/>
  <c r="AQ182" i="5"/>
  <c r="AR182" i="5"/>
  <c r="AS182" i="5"/>
  <c r="AT182" i="5"/>
  <c r="AU182" i="5"/>
  <c r="AV182" i="5"/>
  <c r="AW182" i="5"/>
  <c r="AX182" i="5"/>
  <c r="AY182" i="5"/>
  <c r="AZ182" i="5"/>
  <c r="BA182" i="5"/>
  <c r="BB182" i="5"/>
  <c r="BC182" i="5"/>
  <c r="BD182" i="5"/>
  <c r="BE182" i="5"/>
  <c r="BF182" i="5"/>
  <c r="BG182" i="5"/>
  <c r="BH182" i="5"/>
  <c r="BI182" i="5"/>
  <c r="BJ182" i="5"/>
  <c r="BK182" i="5"/>
  <c r="BL182" i="5"/>
  <c r="BM182" i="5"/>
  <c r="BN182" i="5"/>
  <c r="BO182" i="5"/>
  <c r="BP182" i="5"/>
  <c r="AO183" i="5"/>
  <c r="AP183" i="5"/>
  <c r="AQ183" i="5"/>
  <c r="AR183" i="5"/>
  <c r="AS183" i="5"/>
  <c r="AT183" i="5"/>
  <c r="AU183" i="5"/>
  <c r="AV183" i="5"/>
  <c r="AW183" i="5"/>
  <c r="AX183" i="5"/>
  <c r="AY183" i="5"/>
  <c r="AZ183" i="5"/>
  <c r="BA183" i="5"/>
  <c r="BB183" i="5"/>
  <c r="BC183" i="5"/>
  <c r="BD183" i="5"/>
  <c r="BE183" i="5"/>
  <c r="BF183" i="5"/>
  <c r="BG183" i="5"/>
  <c r="BH183" i="5"/>
  <c r="BI183" i="5"/>
  <c r="BJ183" i="5"/>
  <c r="BK183" i="5"/>
  <c r="BL183" i="5"/>
  <c r="BM183" i="5"/>
  <c r="BN183" i="5"/>
  <c r="BO183" i="5"/>
  <c r="BP183" i="5"/>
  <c r="AO184" i="5"/>
  <c r="AP184" i="5"/>
  <c r="AQ184" i="5"/>
  <c r="AR184" i="5"/>
  <c r="AS184" i="5"/>
  <c r="AT184" i="5"/>
  <c r="AU184" i="5"/>
  <c r="AV184" i="5"/>
  <c r="AW184" i="5"/>
  <c r="AX184" i="5"/>
  <c r="AY184" i="5"/>
  <c r="AZ184" i="5"/>
  <c r="BA184" i="5"/>
  <c r="BB184" i="5"/>
  <c r="BC184" i="5"/>
  <c r="BD184" i="5"/>
  <c r="BE184" i="5"/>
  <c r="BF184" i="5"/>
  <c r="BG184" i="5"/>
  <c r="BH184" i="5"/>
  <c r="BI184" i="5"/>
  <c r="BJ184" i="5"/>
  <c r="BK184" i="5"/>
  <c r="BL184" i="5"/>
  <c r="BM184" i="5"/>
  <c r="BN184" i="5"/>
  <c r="BO184" i="5"/>
  <c r="BP184" i="5"/>
  <c r="AO185" i="5"/>
  <c r="AP185" i="5"/>
  <c r="AQ185" i="5"/>
  <c r="AR185" i="5"/>
  <c r="AS185" i="5"/>
  <c r="AT185" i="5"/>
  <c r="AU185" i="5"/>
  <c r="AV185" i="5"/>
  <c r="AW185" i="5"/>
  <c r="AX185" i="5"/>
  <c r="AY185" i="5"/>
  <c r="AZ185" i="5"/>
  <c r="BA185" i="5"/>
  <c r="BB185" i="5"/>
  <c r="BC185" i="5"/>
  <c r="BD185" i="5"/>
  <c r="BE185" i="5"/>
  <c r="BF185" i="5"/>
  <c r="BG185" i="5"/>
  <c r="BH185" i="5"/>
  <c r="BI185" i="5"/>
  <c r="BJ185" i="5"/>
  <c r="BK185" i="5"/>
  <c r="BL185" i="5"/>
  <c r="BM185" i="5"/>
  <c r="BN185" i="5"/>
  <c r="BO185" i="5"/>
  <c r="BP185" i="5"/>
  <c r="AO186" i="5"/>
  <c r="AP186" i="5"/>
  <c r="AQ186" i="5"/>
  <c r="AR186" i="5"/>
  <c r="AS186" i="5"/>
  <c r="AT186" i="5"/>
  <c r="AU186" i="5"/>
  <c r="AV186" i="5"/>
  <c r="AW186" i="5"/>
  <c r="AX186" i="5"/>
  <c r="AY186" i="5"/>
  <c r="AZ186" i="5"/>
  <c r="BA186" i="5"/>
  <c r="BB186" i="5"/>
  <c r="BC186" i="5"/>
  <c r="BD186" i="5"/>
  <c r="BE186" i="5"/>
  <c r="BF186" i="5"/>
  <c r="BG186" i="5"/>
  <c r="BH186" i="5"/>
  <c r="BI186" i="5"/>
  <c r="BJ186" i="5"/>
  <c r="BK186" i="5"/>
  <c r="BL186" i="5"/>
  <c r="BM186" i="5"/>
  <c r="BN186" i="5"/>
  <c r="BO186" i="5"/>
  <c r="BP186" i="5"/>
  <c r="AO187" i="5"/>
  <c r="AP187" i="5"/>
  <c r="AQ187" i="5"/>
  <c r="AR187" i="5"/>
  <c r="AS187" i="5"/>
  <c r="AT187" i="5"/>
  <c r="AU187" i="5"/>
  <c r="AV187" i="5"/>
  <c r="AW187" i="5"/>
  <c r="AX187" i="5"/>
  <c r="AY187" i="5"/>
  <c r="AZ187" i="5"/>
  <c r="BA187" i="5"/>
  <c r="BB187" i="5"/>
  <c r="BC187" i="5"/>
  <c r="BD187" i="5"/>
  <c r="BE187" i="5"/>
  <c r="BF187" i="5"/>
  <c r="BG187" i="5"/>
  <c r="BH187" i="5"/>
  <c r="BI187" i="5"/>
  <c r="BJ187" i="5"/>
  <c r="BK187" i="5"/>
  <c r="BL187" i="5"/>
  <c r="BM187" i="5"/>
  <c r="BN187" i="5"/>
  <c r="BO187" i="5"/>
  <c r="BP187" i="5"/>
  <c r="AO197" i="5"/>
  <c r="AP197" i="5"/>
  <c r="AQ197" i="5"/>
  <c r="AR197" i="5"/>
  <c r="AS197" i="5"/>
  <c r="AT197" i="5"/>
  <c r="AU197" i="5"/>
  <c r="AV197" i="5"/>
  <c r="AW197" i="5"/>
  <c r="AX197" i="5"/>
  <c r="AY197" i="5"/>
  <c r="AZ197" i="5"/>
  <c r="BA197" i="5"/>
  <c r="BB197" i="5"/>
  <c r="BC197" i="5"/>
  <c r="BD197" i="5"/>
  <c r="BE197" i="5"/>
  <c r="BF197" i="5"/>
  <c r="BG197" i="5"/>
  <c r="BH197" i="5"/>
  <c r="BI197" i="5"/>
  <c r="BJ197" i="5"/>
  <c r="BK197" i="5"/>
  <c r="BL197" i="5"/>
  <c r="BM197" i="5"/>
  <c r="BN197" i="5"/>
  <c r="BO197" i="5"/>
  <c r="BP197" i="5"/>
  <c r="AO198" i="5"/>
  <c r="AP198" i="5"/>
  <c r="AQ198" i="5"/>
  <c r="AR198" i="5"/>
  <c r="AS198" i="5"/>
  <c r="AT198" i="5"/>
  <c r="AU198" i="5"/>
  <c r="AV198" i="5"/>
  <c r="AW198" i="5"/>
  <c r="AX198" i="5"/>
  <c r="AY198" i="5"/>
  <c r="AZ198" i="5"/>
  <c r="BA198" i="5"/>
  <c r="BB198" i="5"/>
  <c r="BC198" i="5"/>
  <c r="BD198" i="5"/>
  <c r="BE198" i="5"/>
  <c r="BF198" i="5"/>
  <c r="BG198" i="5"/>
  <c r="BH198" i="5"/>
  <c r="BI198" i="5"/>
  <c r="BJ198" i="5"/>
  <c r="BK198" i="5"/>
  <c r="BL198" i="5"/>
  <c r="BM198" i="5"/>
  <c r="BN198" i="5"/>
  <c r="BO198" i="5"/>
  <c r="BP198" i="5"/>
  <c r="AO199" i="5"/>
  <c r="AP199" i="5"/>
  <c r="AQ199" i="5"/>
  <c r="AR199" i="5"/>
  <c r="AS199" i="5"/>
  <c r="AT199" i="5"/>
  <c r="AU199" i="5"/>
  <c r="AV199" i="5"/>
  <c r="AW199" i="5"/>
  <c r="AX199" i="5"/>
  <c r="AY199" i="5"/>
  <c r="AZ199" i="5"/>
  <c r="BA199" i="5"/>
  <c r="BB199" i="5"/>
  <c r="BC199" i="5"/>
  <c r="BD199" i="5"/>
  <c r="BE199" i="5"/>
  <c r="BF199" i="5"/>
  <c r="BG199" i="5"/>
  <c r="BH199" i="5"/>
  <c r="BI199" i="5"/>
  <c r="BJ199" i="5"/>
  <c r="BK199" i="5"/>
  <c r="BL199" i="5"/>
  <c r="BM199" i="5"/>
  <c r="BN199" i="5"/>
  <c r="BO199" i="5"/>
  <c r="BP199" i="5"/>
  <c r="AO200" i="5"/>
  <c r="AP200" i="5"/>
  <c r="AQ200" i="5"/>
  <c r="AR200" i="5"/>
  <c r="AS200" i="5"/>
  <c r="AT200" i="5"/>
  <c r="AU200" i="5"/>
  <c r="AV200" i="5"/>
  <c r="AW200" i="5"/>
  <c r="AX200" i="5"/>
  <c r="AY200" i="5"/>
  <c r="AZ200" i="5"/>
  <c r="BA200" i="5"/>
  <c r="BB200" i="5"/>
  <c r="BC200" i="5"/>
  <c r="BD200" i="5"/>
  <c r="BE200" i="5"/>
  <c r="BF200" i="5"/>
  <c r="BG200" i="5"/>
  <c r="BH200" i="5"/>
  <c r="BI200" i="5"/>
  <c r="BJ200" i="5"/>
  <c r="BK200" i="5"/>
  <c r="BL200" i="5"/>
  <c r="BM200" i="5"/>
  <c r="BN200" i="5"/>
  <c r="BO200" i="5"/>
  <c r="BP200" i="5"/>
  <c r="AO201" i="5"/>
  <c r="AP201" i="5"/>
  <c r="AQ201" i="5"/>
  <c r="AR201" i="5"/>
  <c r="AS201" i="5"/>
  <c r="AT201" i="5"/>
  <c r="AU201" i="5"/>
  <c r="AV201" i="5"/>
  <c r="AW201" i="5"/>
  <c r="AX201" i="5"/>
  <c r="AY201" i="5"/>
  <c r="AZ201" i="5"/>
  <c r="BA201" i="5"/>
  <c r="BB201" i="5"/>
  <c r="BC201" i="5"/>
  <c r="BD201" i="5"/>
  <c r="BE201" i="5"/>
  <c r="BF201" i="5"/>
  <c r="BG201" i="5"/>
  <c r="BH201" i="5"/>
  <c r="BI201" i="5"/>
  <c r="BJ201" i="5"/>
  <c r="BK201" i="5"/>
  <c r="BL201" i="5"/>
  <c r="BM201" i="5"/>
  <c r="BN201" i="5"/>
  <c r="BO201" i="5"/>
  <c r="BP201" i="5"/>
  <c r="AO202" i="5"/>
  <c r="AP202" i="5"/>
  <c r="AQ202" i="5"/>
  <c r="AR202" i="5"/>
  <c r="AS202" i="5"/>
  <c r="AT202" i="5"/>
  <c r="AU202" i="5"/>
  <c r="AV202" i="5"/>
  <c r="AW202" i="5"/>
  <c r="AX202" i="5"/>
  <c r="AY202" i="5"/>
  <c r="AZ202" i="5"/>
  <c r="BA202" i="5"/>
  <c r="BB202" i="5"/>
  <c r="BC202" i="5"/>
  <c r="BD202" i="5"/>
  <c r="BE202" i="5"/>
  <c r="BF202" i="5"/>
  <c r="BG202" i="5"/>
  <c r="BH202" i="5"/>
  <c r="BI202" i="5"/>
  <c r="BJ202" i="5"/>
  <c r="BK202" i="5"/>
  <c r="BL202" i="5"/>
  <c r="BM202" i="5"/>
  <c r="BN202" i="5"/>
  <c r="BO202" i="5"/>
  <c r="BP202" i="5"/>
  <c r="AO219" i="5"/>
  <c r="AP219" i="5"/>
  <c r="AQ219" i="5"/>
  <c r="AR219" i="5"/>
  <c r="AS219" i="5"/>
  <c r="AT219" i="5"/>
  <c r="AU219" i="5"/>
  <c r="AV219" i="5"/>
  <c r="AW219" i="5"/>
  <c r="AX219" i="5"/>
  <c r="AY219" i="5"/>
  <c r="AZ219" i="5"/>
  <c r="BA219" i="5"/>
  <c r="BB219" i="5"/>
  <c r="BC219" i="5"/>
  <c r="BD219" i="5"/>
  <c r="BE219" i="5"/>
  <c r="BF219" i="5"/>
  <c r="BG219" i="5"/>
  <c r="BH219" i="5"/>
  <c r="BI219" i="5"/>
  <c r="BJ219" i="5"/>
  <c r="BK219" i="5"/>
  <c r="BL219" i="5"/>
  <c r="BM219" i="5"/>
  <c r="BN219" i="5"/>
  <c r="BO219" i="5"/>
  <c r="BP219" i="5"/>
  <c r="AO220" i="5"/>
  <c r="AP220" i="5"/>
  <c r="AQ220" i="5"/>
  <c r="AR220" i="5"/>
  <c r="AS220" i="5"/>
  <c r="AT220" i="5"/>
  <c r="AU220" i="5"/>
  <c r="AV220" i="5"/>
  <c r="AW220" i="5"/>
  <c r="AX220" i="5"/>
  <c r="AY220" i="5"/>
  <c r="AZ220" i="5"/>
  <c r="BA220" i="5"/>
  <c r="BB220" i="5"/>
  <c r="BC220" i="5"/>
  <c r="BD220" i="5"/>
  <c r="BE220" i="5"/>
  <c r="BF220" i="5"/>
  <c r="BG220" i="5"/>
  <c r="BH220" i="5"/>
  <c r="BI220" i="5"/>
  <c r="BJ220" i="5"/>
  <c r="BK220" i="5"/>
  <c r="BL220" i="5"/>
  <c r="BM220" i="5"/>
  <c r="BN220" i="5"/>
  <c r="BO220" i="5"/>
  <c r="BP220" i="5"/>
  <c r="AO223" i="5"/>
  <c r="AP223" i="5"/>
  <c r="AQ223" i="5"/>
  <c r="AR223" i="5"/>
  <c r="AS223" i="5"/>
  <c r="AT223" i="5"/>
  <c r="AU223" i="5"/>
  <c r="AV223" i="5"/>
  <c r="AW223" i="5"/>
  <c r="AX223" i="5"/>
  <c r="AY223" i="5"/>
  <c r="AZ223" i="5"/>
  <c r="BA223" i="5"/>
  <c r="BB223" i="5"/>
  <c r="BC223" i="5"/>
  <c r="BD223" i="5"/>
  <c r="BE223" i="5"/>
  <c r="BF223" i="5"/>
  <c r="BG223" i="5"/>
  <c r="BH223" i="5"/>
  <c r="BI223" i="5"/>
  <c r="BJ223" i="5"/>
  <c r="BK223" i="5"/>
  <c r="BL223" i="5"/>
  <c r="BM223" i="5"/>
  <c r="BN223" i="5"/>
  <c r="BO223" i="5"/>
  <c r="BP223" i="5"/>
  <c r="AO224" i="5"/>
  <c r="AP224" i="5"/>
  <c r="AQ224" i="5"/>
  <c r="AR224" i="5"/>
  <c r="AS224" i="5"/>
  <c r="AT224" i="5"/>
  <c r="AU224" i="5"/>
  <c r="AV224" i="5"/>
  <c r="AW224" i="5"/>
  <c r="AX224" i="5"/>
  <c r="AY224" i="5"/>
  <c r="AZ224" i="5"/>
  <c r="BA224" i="5"/>
  <c r="BB224" i="5"/>
  <c r="BC224" i="5"/>
  <c r="BD224" i="5"/>
  <c r="BE224" i="5"/>
  <c r="BF224" i="5"/>
  <c r="BG224" i="5"/>
  <c r="BH224" i="5"/>
  <c r="BI224" i="5"/>
  <c r="BJ224" i="5"/>
  <c r="BK224" i="5"/>
  <c r="BL224" i="5"/>
  <c r="BM224" i="5"/>
  <c r="BN224" i="5"/>
  <c r="BO224" i="5"/>
  <c r="BP224" i="5"/>
  <c r="AO225" i="5"/>
  <c r="AP225" i="5"/>
  <c r="AQ225" i="5"/>
  <c r="AR225" i="5"/>
  <c r="AS225" i="5"/>
  <c r="AT225" i="5"/>
  <c r="AU225" i="5"/>
  <c r="AV225" i="5"/>
  <c r="AW225" i="5"/>
  <c r="AX225" i="5"/>
  <c r="AY225" i="5"/>
  <c r="AZ225" i="5"/>
  <c r="BA225" i="5"/>
  <c r="BB225" i="5"/>
  <c r="BC225" i="5"/>
  <c r="BD225" i="5"/>
  <c r="BE225" i="5"/>
  <c r="BF225" i="5"/>
  <c r="BG225" i="5"/>
  <c r="BH225" i="5"/>
  <c r="BI225" i="5"/>
  <c r="BJ225" i="5"/>
  <c r="BK225" i="5"/>
  <c r="BL225" i="5"/>
  <c r="BM225" i="5"/>
  <c r="BN225" i="5"/>
  <c r="BO225" i="5"/>
  <c r="BP225" i="5"/>
  <c r="AO226" i="5"/>
  <c r="AP226" i="5"/>
  <c r="AQ226" i="5"/>
  <c r="AR226" i="5"/>
  <c r="AS226" i="5"/>
  <c r="AT226" i="5"/>
  <c r="AU226" i="5"/>
  <c r="AV226" i="5"/>
  <c r="AW226" i="5"/>
  <c r="AX226" i="5"/>
  <c r="AY226" i="5"/>
  <c r="AZ226" i="5"/>
  <c r="BA226" i="5"/>
  <c r="BB226" i="5"/>
  <c r="BC226" i="5"/>
  <c r="BD226" i="5"/>
  <c r="BE226" i="5"/>
  <c r="BF226" i="5"/>
  <c r="BG226" i="5"/>
  <c r="BH226" i="5"/>
  <c r="BI226" i="5"/>
  <c r="BJ226" i="5"/>
  <c r="BK226" i="5"/>
  <c r="BL226" i="5"/>
  <c r="BM226" i="5"/>
  <c r="BN226" i="5"/>
  <c r="BO226" i="5"/>
  <c r="BP226" i="5"/>
  <c r="AO227" i="5"/>
  <c r="AP227" i="5"/>
  <c r="AQ227" i="5"/>
  <c r="AR227" i="5"/>
  <c r="AS227" i="5"/>
  <c r="AT227" i="5"/>
  <c r="AU227" i="5"/>
  <c r="AV227" i="5"/>
  <c r="AW227" i="5"/>
  <c r="AX227" i="5"/>
  <c r="AY227" i="5"/>
  <c r="AZ227" i="5"/>
  <c r="BA227" i="5"/>
  <c r="BB227" i="5"/>
  <c r="BC227" i="5"/>
  <c r="BD227" i="5"/>
  <c r="BE227" i="5"/>
  <c r="BF227" i="5"/>
  <c r="BG227" i="5"/>
  <c r="BH227" i="5"/>
  <c r="BI227" i="5"/>
  <c r="BJ227" i="5"/>
  <c r="BK227" i="5"/>
  <c r="BL227" i="5"/>
  <c r="BM227" i="5"/>
  <c r="BN227" i="5"/>
  <c r="BO227" i="5"/>
  <c r="BP227" i="5"/>
  <c r="AO228" i="5"/>
  <c r="AP228" i="5"/>
  <c r="AQ228" i="5"/>
  <c r="AR228" i="5"/>
  <c r="AS228" i="5"/>
  <c r="AT228" i="5"/>
  <c r="AU228" i="5"/>
  <c r="AV228" i="5"/>
  <c r="AW228" i="5"/>
  <c r="AX228" i="5"/>
  <c r="AY228" i="5"/>
  <c r="AZ228" i="5"/>
  <c r="BA228" i="5"/>
  <c r="BB228" i="5"/>
  <c r="BC228" i="5"/>
  <c r="BD228" i="5"/>
  <c r="BE228" i="5"/>
  <c r="BF228" i="5"/>
  <c r="BG228" i="5"/>
  <c r="BH228" i="5"/>
  <c r="BI228" i="5"/>
  <c r="BJ228" i="5"/>
  <c r="BK228" i="5"/>
  <c r="BL228" i="5"/>
  <c r="BM228" i="5"/>
  <c r="BN228" i="5"/>
  <c r="BO228" i="5"/>
  <c r="BP228" i="5"/>
  <c r="AO229" i="5"/>
  <c r="AP229" i="5"/>
  <c r="AQ229" i="5"/>
  <c r="AR229" i="5"/>
  <c r="AS229" i="5"/>
  <c r="AT229" i="5"/>
  <c r="AU229" i="5"/>
  <c r="AV229" i="5"/>
  <c r="AW229" i="5"/>
  <c r="AX229" i="5"/>
  <c r="AY229" i="5"/>
  <c r="AZ229" i="5"/>
  <c r="BA229" i="5"/>
  <c r="BB229" i="5"/>
  <c r="BC229" i="5"/>
  <c r="BD229" i="5"/>
  <c r="BE229" i="5"/>
  <c r="BF229" i="5"/>
  <c r="BG229" i="5"/>
  <c r="BH229" i="5"/>
  <c r="BI229" i="5"/>
  <c r="BJ229" i="5"/>
  <c r="BK229" i="5"/>
  <c r="BL229" i="5"/>
  <c r="BM229" i="5"/>
  <c r="BN229" i="5"/>
  <c r="BO229" i="5"/>
  <c r="BP229" i="5"/>
  <c r="AO230" i="5"/>
  <c r="AP230" i="5"/>
  <c r="AQ230" i="5"/>
  <c r="AR230" i="5"/>
  <c r="AS230" i="5"/>
  <c r="AT230" i="5"/>
  <c r="AU230" i="5"/>
  <c r="AV230" i="5"/>
  <c r="AW230" i="5"/>
  <c r="AX230" i="5"/>
  <c r="AY230" i="5"/>
  <c r="AZ230" i="5"/>
  <c r="BA230" i="5"/>
  <c r="BB230" i="5"/>
  <c r="BC230" i="5"/>
  <c r="BD230" i="5"/>
  <c r="BE230" i="5"/>
  <c r="BF230" i="5"/>
  <c r="BG230" i="5"/>
  <c r="BH230" i="5"/>
  <c r="BI230" i="5"/>
  <c r="BJ230" i="5"/>
  <c r="BK230" i="5"/>
  <c r="BL230" i="5"/>
  <c r="BM230" i="5"/>
  <c r="BN230" i="5"/>
  <c r="BO230" i="5"/>
  <c r="BP230" i="5"/>
  <c r="AO231" i="5"/>
  <c r="AP231" i="5"/>
  <c r="AQ231" i="5"/>
  <c r="AR231" i="5"/>
  <c r="AS231" i="5"/>
  <c r="AT231" i="5"/>
  <c r="AU231" i="5"/>
  <c r="AV231" i="5"/>
  <c r="AW231" i="5"/>
  <c r="AX231" i="5"/>
  <c r="AY231" i="5"/>
  <c r="AZ231" i="5"/>
  <c r="BA231" i="5"/>
  <c r="BB231" i="5"/>
  <c r="BC231" i="5"/>
  <c r="BD231" i="5"/>
  <c r="BE231" i="5"/>
  <c r="BF231" i="5"/>
  <c r="BG231" i="5"/>
  <c r="BH231" i="5"/>
  <c r="BI231" i="5"/>
  <c r="BJ231" i="5"/>
  <c r="BK231" i="5"/>
  <c r="BL231" i="5"/>
  <c r="BM231" i="5"/>
  <c r="BN231" i="5"/>
  <c r="BO231" i="5"/>
  <c r="BP231" i="5"/>
  <c r="AO232" i="5"/>
  <c r="AP232" i="5"/>
  <c r="AQ232" i="5"/>
  <c r="AR232" i="5"/>
  <c r="AS232" i="5"/>
  <c r="AT232" i="5"/>
  <c r="AU232" i="5"/>
  <c r="AV232" i="5"/>
  <c r="AW232" i="5"/>
  <c r="AX232" i="5"/>
  <c r="AY232" i="5"/>
  <c r="AZ232" i="5"/>
  <c r="BA232" i="5"/>
  <c r="BB232" i="5"/>
  <c r="BC232" i="5"/>
  <c r="BD232" i="5"/>
  <c r="BE232" i="5"/>
  <c r="BF232" i="5"/>
  <c r="BG232" i="5"/>
  <c r="BH232" i="5"/>
  <c r="BI232" i="5"/>
  <c r="BJ232" i="5"/>
  <c r="BK232" i="5"/>
  <c r="BL232" i="5"/>
  <c r="BM232" i="5"/>
  <c r="BN232" i="5"/>
  <c r="BO232" i="5"/>
  <c r="BP232" i="5"/>
  <c r="AO233" i="5"/>
  <c r="AP233" i="5"/>
  <c r="AQ233" i="5"/>
  <c r="AR233" i="5"/>
  <c r="AS233" i="5"/>
  <c r="AT233" i="5"/>
  <c r="AU233" i="5"/>
  <c r="AV233" i="5"/>
  <c r="AW233" i="5"/>
  <c r="AX233" i="5"/>
  <c r="AY233" i="5"/>
  <c r="AZ233" i="5"/>
  <c r="BA233" i="5"/>
  <c r="BB233" i="5"/>
  <c r="BC233" i="5"/>
  <c r="BD233" i="5"/>
  <c r="BE233" i="5"/>
  <c r="BF233" i="5"/>
  <c r="BG233" i="5"/>
  <c r="BH233" i="5"/>
  <c r="BI233" i="5"/>
  <c r="BJ233" i="5"/>
  <c r="BK233" i="5"/>
  <c r="BL233" i="5"/>
  <c r="BM233" i="5"/>
  <c r="BN233" i="5"/>
  <c r="BO233" i="5"/>
  <c r="BP233" i="5"/>
  <c r="AO234" i="5"/>
  <c r="AP234" i="5"/>
  <c r="AQ234" i="5"/>
  <c r="AR234" i="5"/>
  <c r="AS234" i="5"/>
  <c r="AT234" i="5"/>
  <c r="AU234" i="5"/>
  <c r="AV234" i="5"/>
  <c r="AW234" i="5"/>
  <c r="AX234" i="5"/>
  <c r="AY234" i="5"/>
  <c r="AZ234" i="5"/>
  <c r="BA234" i="5"/>
  <c r="BB234" i="5"/>
  <c r="BC234" i="5"/>
  <c r="BD234" i="5"/>
  <c r="BE234" i="5"/>
  <c r="BF234" i="5"/>
  <c r="BG234" i="5"/>
  <c r="BH234" i="5"/>
  <c r="BI234" i="5"/>
  <c r="BJ234" i="5"/>
  <c r="BK234" i="5"/>
  <c r="BL234" i="5"/>
  <c r="BM234" i="5"/>
  <c r="BN234" i="5"/>
  <c r="BO234" i="5"/>
  <c r="BP234" i="5"/>
  <c r="AO235" i="5"/>
  <c r="AP235" i="5"/>
  <c r="AQ235" i="5"/>
  <c r="AR235" i="5"/>
  <c r="AS235" i="5"/>
  <c r="AT235" i="5"/>
  <c r="AU235" i="5"/>
  <c r="AV235" i="5"/>
  <c r="AW235" i="5"/>
  <c r="AX235" i="5"/>
  <c r="AY235" i="5"/>
  <c r="AZ235" i="5"/>
  <c r="BA235" i="5"/>
  <c r="BB235" i="5"/>
  <c r="BC235" i="5"/>
  <c r="BD235" i="5"/>
  <c r="BE235" i="5"/>
  <c r="BF235" i="5"/>
  <c r="BG235" i="5"/>
  <c r="BH235" i="5"/>
  <c r="BI235" i="5"/>
  <c r="BJ235" i="5"/>
  <c r="BK235" i="5"/>
  <c r="BL235" i="5"/>
  <c r="BM235" i="5"/>
  <c r="BN235" i="5"/>
  <c r="BO235" i="5"/>
  <c r="BP235" i="5"/>
  <c r="AO236" i="5"/>
  <c r="AP236" i="5"/>
  <c r="AQ236" i="5"/>
  <c r="AR236" i="5"/>
  <c r="AS236" i="5"/>
  <c r="AT236" i="5"/>
  <c r="AU236" i="5"/>
  <c r="AV236" i="5"/>
  <c r="AW236" i="5"/>
  <c r="AX236" i="5"/>
  <c r="AY236" i="5"/>
  <c r="AZ236" i="5"/>
  <c r="BA236" i="5"/>
  <c r="BB236" i="5"/>
  <c r="BC236" i="5"/>
  <c r="BD236" i="5"/>
  <c r="BE236" i="5"/>
  <c r="BF236" i="5"/>
  <c r="BG236" i="5"/>
  <c r="BH236" i="5"/>
  <c r="BI236" i="5"/>
  <c r="BJ236" i="5"/>
  <c r="BK236" i="5"/>
  <c r="BL236" i="5"/>
  <c r="BM236" i="5"/>
  <c r="BN236" i="5"/>
  <c r="BO236" i="5"/>
  <c r="BP236" i="5"/>
  <c r="AO237" i="5"/>
  <c r="AP237" i="5"/>
  <c r="AQ237" i="5"/>
  <c r="AR237" i="5"/>
  <c r="AS237" i="5"/>
  <c r="AT237" i="5"/>
  <c r="AU237" i="5"/>
  <c r="AV237" i="5"/>
  <c r="AW237" i="5"/>
  <c r="AX237" i="5"/>
  <c r="AY237" i="5"/>
  <c r="AZ237" i="5"/>
  <c r="BA237" i="5"/>
  <c r="BB237" i="5"/>
  <c r="BC237" i="5"/>
  <c r="BD237" i="5"/>
  <c r="BE237" i="5"/>
  <c r="BF237" i="5"/>
  <c r="BG237" i="5"/>
  <c r="BH237" i="5"/>
  <c r="BI237" i="5"/>
  <c r="BJ237" i="5"/>
  <c r="BK237" i="5"/>
  <c r="BL237" i="5"/>
  <c r="BM237" i="5"/>
  <c r="BN237" i="5"/>
  <c r="BO237" i="5"/>
  <c r="BP237" i="5"/>
  <c r="AO238" i="5"/>
  <c r="AP238" i="5"/>
  <c r="AQ238" i="5"/>
  <c r="AR238" i="5"/>
  <c r="AS238" i="5"/>
  <c r="AT238" i="5"/>
  <c r="AU238" i="5"/>
  <c r="AV238" i="5"/>
  <c r="AW238" i="5"/>
  <c r="AX238" i="5"/>
  <c r="AY238" i="5"/>
  <c r="AZ238" i="5"/>
  <c r="BA238" i="5"/>
  <c r="BB238" i="5"/>
  <c r="BC238" i="5"/>
  <c r="BD238" i="5"/>
  <c r="BE238" i="5"/>
  <c r="BF238" i="5"/>
  <c r="BG238" i="5"/>
  <c r="BH238" i="5"/>
  <c r="BI238" i="5"/>
  <c r="BJ238" i="5"/>
  <c r="BK238" i="5"/>
  <c r="BL238" i="5"/>
  <c r="BM238" i="5"/>
  <c r="BN238" i="5"/>
  <c r="BO238" i="5"/>
  <c r="BP238" i="5"/>
  <c r="AO239" i="5"/>
  <c r="AP239" i="5"/>
  <c r="AQ239" i="5"/>
  <c r="AR239" i="5"/>
  <c r="AS239" i="5"/>
  <c r="AT239" i="5"/>
  <c r="AU239" i="5"/>
  <c r="AV239" i="5"/>
  <c r="AW239" i="5"/>
  <c r="AX239" i="5"/>
  <c r="AY239" i="5"/>
  <c r="AZ239" i="5"/>
  <c r="BA239" i="5"/>
  <c r="BB239" i="5"/>
  <c r="BC239" i="5"/>
  <c r="BD239" i="5"/>
  <c r="BE239" i="5"/>
  <c r="BF239" i="5"/>
  <c r="BG239" i="5"/>
  <c r="BH239" i="5"/>
  <c r="BI239" i="5"/>
  <c r="BJ239" i="5"/>
  <c r="BK239" i="5"/>
  <c r="BL239" i="5"/>
  <c r="BM239" i="5"/>
  <c r="BN239" i="5"/>
  <c r="BO239" i="5"/>
  <c r="BP239" i="5"/>
  <c r="AO240" i="5"/>
  <c r="AP240" i="5"/>
  <c r="AQ240" i="5"/>
  <c r="AR240" i="5"/>
  <c r="AS240" i="5"/>
  <c r="AT240" i="5"/>
  <c r="AU240" i="5"/>
  <c r="AV240" i="5"/>
  <c r="AW240" i="5"/>
  <c r="AX240" i="5"/>
  <c r="AY240" i="5"/>
  <c r="AZ240" i="5"/>
  <c r="BA240" i="5"/>
  <c r="BB240" i="5"/>
  <c r="BC240" i="5"/>
  <c r="BD240" i="5"/>
  <c r="BE240" i="5"/>
  <c r="BF240" i="5"/>
  <c r="BG240" i="5"/>
  <c r="BH240" i="5"/>
  <c r="BI240" i="5"/>
  <c r="BJ240" i="5"/>
  <c r="BK240" i="5"/>
  <c r="BL240" i="5"/>
  <c r="BM240" i="5"/>
  <c r="BN240" i="5"/>
  <c r="BO240" i="5"/>
  <c r="BP240" i="5"/>
  <c r="AO241" i="5"/>
  <c r="AP241" i="5"/>
  <c r="AQ241" i="5"/>
  <c r="AR241" i="5"/>
  <c r="AS241" i="5"/>
  <c r="AT241" i="5"/>
  <c r="AU241" i="5"/>
  <c r="AV241" i="5"/>
  <c r="AW241" i="5"/>
  <c r="AX241" i="5"/>
  <c r="AY241" i="5"/>
  <c r="AZ241" i="5"/>
  <c r="BA241" i="5"/>
  <c r="BB241" i="5"/>
  <c r="BC241" i="5"/>
  <c r="BD241" i="5"/>
  <c r="BE241" i="5"/>
  <c r="BF241" i="5"/>
  <c r="BG241" i="5"/>
  <c r="BH241" i="5"/>
  <c r="BI241" i="5"/>
  <c r="BJ241" i="5"/>
  <c r="BK241" i="5"/>
  <c r="BL241" i="5"/>
  <c r="BM241" i="5"/>
  <c r="BN241" i="5"/>
  <c r="BO241" i="5"/>
  <c r="BP241" i="5"/>
  <c r="AO242" i="5"/>
  <c r="AP242" i="5"/>
  <c r="AQ242" i="5"/>
  <c r="AR242" i="5"/>
  <c r="AS242" i="5"/>
  <c r="AT242" i="5"/>
  <c r="AU242" i="5"/>
  <c r="AV242" i="5"/>
  <c r="AW242" i="5"/>
  <c r="AX242" i="5"/>
  <c r="AY242" i="5"/>
  <c r="AZ242" i="5"/>
  <c r="BA242" i="5"/>
  <c r="BB242" i="5"/>
  <c r="BC242" i="5"/>
  <c r="BD242" i="5"/>
  <c r="BE242" i="5"/>
  <c r="BF242" i="5"/>
  <c r="BG242" i="5"/>
  <c r="BH242" i="5"/>
  <c r="BI242" i="5"/>
  <c r="BJ242" i="5"/>
  <c r="BK242" i="5"/>
  <c r="BL242" i="5"/>
  <c r="BM242" i="5"/>
  <c r="BN242" i="5"/>
  <c r="BO242" i="5"/>
  <c r="BP242" i="5"/>
  <c r="AO243" i="5"/>
  <c r="AP243" i="5"/>
  <c r="AQ243" i="5"/>
  <c r="AR243" i="5"/>
  <c r="AS243" i="5"/>
  <c r="AT243" i="5"/>
  <c r="AU243" i="5"/>
  <c r="AV243" i="5"/>
  <c r="AW243" i="5"/>
  <c r="AX243" i="5"/>
  <c r="AY243" i="5"/>
  <c r="AZ243" i="5"/>
  <c r="BA243" i="5"/>
  <c r="BB243" i="5"/>
  <c r="BC243" i="5"/>
  <c r="BD243" i="5"/>
  <c r="BE243" i="5"/>
  <c r="BF243" i="5"/>
  <c r="BG243" i="5"/>
  <c r="BH243" i="5"/>
  <c r="BI243" i="5"/>
  <c r="BJ243" i="5"/>
  <c r="BK243" i="5"/>
  <c r="BL243" i="5"/>
  <c r="BM243" i="5"/>
  <c r="BN243" i="5"/>
  <c r="BO243" i="5"/>
  <c r="BP243" i="5"/>
  <c r="AO249" i="5"/>
  <c r="AP249" i="5"/>
  <c r="AQ249" i="5"/>
  <c r="AR249" i="5"/>
  <c r="AS249" i="5"/>
  <c r="AT249" i="5"/>
  <c r="AU249" i="5"/>
  <c r="AV249" i="5"/>
  <c r="AW249" i="5"/>
  <c r="AX249" i="5"/>
  <c r="AY249" i="5"/>
  <c r="AZ249" i="5"/>
  <c r="BA249" i="5"/>
  <c r="BB249" i="5"/>
  <c r="BC249" i="5"/>
  <c r="BD249" i="5"/>
  <c r="BE249" i="5"/>
  <c r="BF249" i="5"/>
  <c r="BG249" i="5"/>
  <c r="BH249" i="5"/>
  <c r="BI249" i="5"/>
  <c r="BJ249" i="5"/>
  <c r="BK249" i="5"/>
  <c r="BL249" i="5"/>
  <c r="BM249" i="5"/>
  <c r="BN249" i="5"/>
  <c r="BO249" i="5"/>
  <c r="BP249" i="5"/>
  <c r="AO297" i="5"/>
  <c r="AP297" i="5"/>
  <c r="AQ297" i="5"/>
  <c r="AR297" i="5"/>
  <c r="AS297" i="5"/>
  <c r="AT297" i="5"/>
  <c r="AU297" i="5"/>
  <c r="AV297" i="5"/>
  <c r="AW297" i="5"/>
  <c r="AX297" i="5"/>
  <c r="AY297" i="5"/>
  <c r="AZ297" i="5"/>
  <c r="BA297" i="5"/>
  <c r="BB297" i="5"/>
  <c r="BC297" i="5"/>
  <c r="BD297" i="5"/>
  <c r="BE297" i="5"/>
  <c r="BF297" i="5"/>
  <c r="BG297" i="5"/>
  <c r="BH297" i="5"/>
  <c r="BI297" i="5"/>
  <c r="BJ297" i="5"/>
  <c r="BK297" i="5"/>
  <c r="BL297" i="5"/>
  <c r="BM297" i="5"/>
  <c r="BN297" i="5"/>
  <c r="BO297" i="5"/>
  <c r="BP297" i="5"/>
  <c r="AO298" i="5"/>
  <c r="AP298" i="5"/>
  <c r="AQ298" i="5"/>
  <c r="AR298" i="5"/>
  <c r="AS298" i="5"/>
  <c r="AT298" i="5"/>
  <c r="AU298" i="5"/>
  <c r="AV298" i="5"/>
  <c r="AW298" i="5"/>
  <c r="AX298" i="5"/>
  <c r="AY298" i="5"/>
  <c r="AZ298" i="5"/>
  <c r="BA298" i="5"/>
  <c r="BB298" i="5"/>
  <c r="BC298" i="5"/>
  <c r="BD298" i="5"/>
  <c r="BE298" i="5"/>
  <c r="BF298" i="5"/>
  <c r="BG298" i="5"/>
  <c r="BH298" i="5"/>
  <c r="BI298" i="5"/>
  <c r="BJ298" i="5"/>
  <c r="BK298" i="5"/>
  <c r="BL298" i="5"/>
  <c r="BM298" i="5"/>
  <c r="BN298" i="5"/>
  <c r="BO298" i="5"/>
  <c r="BP298" i="5"/>
  <c r="AO299" i="5"/>
  <c r="AP299" i="5"/>
  <c r="AQ299" i="5"/>
  <c r="AR299" i="5"/>
  <c r="AS299" i="5"/>
  <c r="AT299" i="5"/>
  <c r="AU299" i="5"/>
  <c r="AV299" i="5"/>
  <c r="AW299" i="5"/>
  <c r="AX299" i="5"/>
  <c r="AY299" i="5"/>
  <c r="AZ299" i="5"/>
  <c r="BA299" i="5"/>
  <c r="BB299" i="5"/>
  <c r="BC299" i="5"/>
  <c r="BD299" i="5"/>
  <c r="BE299" i="5"/>
  <c r="BF299" i="5"/>
  <c r="BG299" i="5"/>
  <c r="BH299" i="5"/>
  <c r="BI299" i="5"/>
  <c r="BJ299" i="5"/>
  <c r="BK299" i="5"/>
  <c r="BL299" i="5"/>
  <c r="BM299" i="5"/>
  <c r="BN299" i="5"/>
  <c r="BO299" i="5"/>
  <c r="BP299" i="5"/>
  <c r="AO300" i="5"/>
  <c r="AP300" i="5"/>
  <c r="AQ300" i="5"/>
  <c r="AR300" i="5"/>
  <c r="AS300" i="5"/>
  <c r="AT300" i="5"/>
  <c r="AU300" i="5"/>
  <c r="AV300" i="5"/>
  <c r="AW300" i="5"/>
  <c r="AX300" i="5"/>
  <c r="AY300" i="5"/>
  <c r="AZ300" i="5"/>
  <c r="BA300" i="5"/>
  <c r="BB300" i="5"/>
  <c r="BC300" i="5"/>
  <c r="BD300" i="5"/>
  <c r="BE300" i="5"/>
  <c r="BF300" i="5"/>
  <c r="BG300" i="5"/>
  <c r="BH300" i="5"/>
  <c r="BI300" i="5"/>
  <c r="BJ300" i="5"/>
  <c r="BK300" i="5"/>
  <c r="BL300" i="5"/>
  <c r="BM300" i="5"/>
  <c r="BN300" i="5"/>
  <c r="BO300" i="5"/>
  <c r="BP300" i="5"/>
  <c r="AO301" i="5"/>
  <c r="AP301" i="5"/>
  <c r="AQ301" i="5"/>
  <c r="AR301" i="5"/>
  <c r="AS301" i="5"/>
  <c r="AT301" i="5"/>
  <c r="AU301" i="5"/>
  <c r="AV301" i="5"/>
  <c r="AW301" i="5"/>
  <c r="AX301" i="5"/>
  <c r="AY301" i="5"/>
  <c r="AZ301" i="5"/>
  <c r="BA301" i="5"/>
  <c r="BB301" i="5"/>
  <c r="BC301" i="5"/>
  <c r="BD301" i="5"/>
  <c r="BE301" i="5"/>
  <c r="BF301" i="5"/>
  <c r="BG301" i="5"/>
  <c r="BH301" i="5"/>
  <c r="BI301" i="5"/>
  <c r="BJ301" i="5"/>
  <c r="BK301" i="5"/>
  <c r="BL301" i="5"/>
  <c r="BM301" i="5"/>
  <c r="BN301" i="5"/>
  <c r="BO301" i="5"/>
  <c r="BP301" i="5"/>
  <c r="AO302" i="5"/>
  <c r="AP302" i="5"/>
  <c r="AQ302" i="5"/>
  <c r="AR302" i="5"/>
  <c r="AS302" i="5"/>
  <c r="AT302" i="5"/>
  <c r="AU302" i="5"/>
  <c r="AV302" i="5"/>
  <c r="AW302" i="5"/>
  <c r="AX302" i="5"/>
  <c r="AY302" i="5"/>
  <c r="AZ302" i="5"/>
  <c r="BA302" i="5"/>
  <c r="BB302" i="5"/>
  <c r="BC302" i="5"/>
  <c r="BD302" i="5"/>
  <c r="BE302" i="5"/>
  <c r="BF302" i="5"/>
  <c r="BG302" i="5"/>
  <c r="BH302" i="5"/>
  <c r="BI302" i="5"/>
  <c r="BJ302" i="5"/>
  <c r="BK302" i="5"/>
  <c r="BL302" i="5"/>
  <c r="BM302" i="5"/>
  <c r="BN302" i="5"/>
  <c r="BO302" i="5"/>
  <c r="BP302" i="5"/>
  <c r="AO303" i="5"/>
  <c r="AP303" i="5"/>
  <c r="AQ303" i="5"/>
  <c r="AR303" i="5"/>
  <c r="AS303" i="5"/>
  <c r="AT303" i="5"/>
  <c r="AU303" i="5"/>
  <c r="AV303" i="5"/>
  <c r="AW303" i="5"/>
  <c r="AX303" i="5"/>
  <c r="AY303" i="5"/>
  <c r="AZ303" i="5"/>
  <c r="BA303" i="5"/>
  <c r="BB303" i="5"/>
  <c r="BC303" i="5"/>
  <c r="BD303" i="5"/>
  <c r="BE303" i="5"/>
  <c r="BF303" i="5"/>
  <c r="BG303" i="5"/>
  <c r="BH303" i="5"/>
  <c r="BI303" i="5"/>
  <c r="BJ303" i="5"/>
  <c r="BK303" i="5"/>
  <c r="BL303" i="5"/>
  <c r="BM303" i="5"/>
  <c r="BN303" i="5"/>
  <c r="BO303" i="5"/>
  <c r="BP303" i="5"/>
  <c r="AO304" i="5"/>
  <c r="AP304" i="5"/>
  <c r="AQ304" i="5"/>
  <c r="AR304" i="5"/>
  <c r="AS304" i="5"/>
  <c r="AT304" i="5"/>
  <c r="AU304" i="5"/>
  <c r="AV304" i="5"/>
  <c r="AW304" i="5"/>
  <c r="AX304" i="5"/>
  <c r="AY304" i="5"/>
  <c r="AZ304" i="5"/>
  <c r="BA304" i="5"/>
  <c r="BB304" i="5"/>
  <c r="BC304" i="5"/>
  <c r="BD304" i="5"/>
  <c r="BE304" i="5"/>
  <c r="BF304" i="5"/>
  <c r="BG304" i="5"/>
  <c r="BH304" i="5"/>
  <c r="BI304" i="5"/>
  <c r="BJ304" i="5"/>
  <c r="BK304" i="5"/>
  <c r="BL304" i="5"/>
  <c r="BM304" i="5"/>
  <c r="BN304" i="5"/>
  <c r="BO304" i="5"/>
  <c r="BP304" i="5"/>
  <c r="AO305" i="5"/>
  <c r="AP305" i="5"/>
  <c r="AQ305" i="5"/>
  <c r="AR305" i="5"/>
  <c r="AS305" i="5"/>
  <c r="AT305" i="5"/>
  <c r="AU305" i="5"/>
  <c r="AV305" i="5"/>
  <c r="AW305" i="5"/>
  <c r="AX305" i="5"/>
  <c r="AY305" i="5"/>
  <c r="AZ305" i="5"/>
  <c r="BA305" i="5"/>
  <c r="BB305" i="5"/>
  <c r="BC305" i="5"/>
  <c r="BD305" i="5"/>
  <c r="BE305" i="5"/>
  <c r="BF305" i="5"/>
  <c r="BG305" i="5"/>
  <c r="BH305" i="5"/>
  <c r="BI305" i="5"/>
  <c r="BJ305" i="5"/>
  <c r="BK305" i="5"/>
  <c r="BL305" i="5"/>
  <c r="BM305" i="5"/>
  <c r="BN305" i="5"/>
  <c r="BO305" i="5"/>
  <c r="BP305" i="5"/>
  <c r="AO306" i="5"/>
  <c r="AP306" i="5"/>
  <c r="AQ306" i="5"/>
  <c r="AR306" i="5"/>
  <c r="AS306" i="5"/>
  <c r="AT306" i="5"/>
  <c r="AU306" i="5"/>
  <c r="AV306" i="5"/>
  <c r="AW306" i="5"/>
  <c r="AX306" i="5"/>
  <c r="AY306" i="5"/>
  <c r="AZ306" i="5"/>
  <c r="BA306" i="5"/>
  <c r="BB306" i="5"/>
  <c r="BC306" i="5"/>
  <c r="BD306" i="5"/>
  <c r="BE306" i="5"/>
  <c r="BF306" i="5"/>
  <c r="BG306" i="5"/>
  <c r="BH306" i="5"/>
  <c r="BI306" i="5"/>
  <c r="BJ306" i="5"/>
  <c r="BK306" i="5"/>
  <c r="BL306" i="5"/>
  <c r="BM306" i="5"/>
  <c r="BN306" i="5"/>
  <c r="BO306" i="5"/>
  <c r="BP306" i="5"/>
  <c r="AO307" i="5"/>
  <c r="AP307" i="5"/>
  <c r="AQ307" i="5"/>
  <c r="AR307" i="5"/>
  <c r="AS307" i="5"/>
  <c r="AT307" i="5"/>
  <c r="AU307" i="5"/>
  <c r="AV307" i="5"/>
  <c r="AW307" i="5"/>
  <c r="AX307" i="5"/>
  <c r="AY307" i="5"/>
  <c r="AZ307" i="5"/>
  <c r="BA307" i="5"/>
  <c r="BB307" i="5"/>
  <c r="BC307" i="5"/>
  <c r="BD307" i="5"/>
  <c r="BE307" i="5"/>
  <c r="BF307" i="5"/>
  <c r="BG307" i="5"/>
  <c r="BH307" i="5"/>
  <c r="BI307" i="5"/>
  <c r="BJ307" i="5"/>
  <c r="BK307" i="5"/>
  <c r="BL307" i="5"/>
  <c r="BM307" i="5"/>
  <c r="BN307" i="5"/>
  <c r="BO307" i="5"/>
  <c r="BP307" i="5"/>
  <c r="AO308" i="5"/>
  <c r="AP308" i="5"/>
  <c r="AQ308" i="5"/>
  <c r="AR308" i="5"/>
  <c r="AS308" i="5"/>
  <c r="AT308" i="5"/>
  <c r="AU308" i="5"/>
  <c r="AV308" i="5"/>
  <c r="AW308" i="5"/>
  <c r="AX308" i="5"/>
  <c r="AY308" i="5"/>
  <c r="AZ308" i="5"/>
  <c r="BA308" i="5"/>
  <c r="BB308" i="5"/>
  <c r="BC308" i="5"/>
  <c r="BD308" i="5"/>
  <c r="BE308" i="5"/>
  <c r="BF308" i="5"/>
  <c r="BG308" i="5"/>
  <c r="BH308" i="5"/>
  <c r="BI308" i="5"/>
  <c r="BJ308" i="5"/>
  <c r="BK308" i="5"/>
  <c r="BL308" i="5"/>
  <c r="BM308" i="5"/>
  <c r="BN308" i="5"/>
  <c r="BO308" i="5"/>
  <c r="BP308" i="5"/>
  <c r="AO309" i="5"/>
  <c r="AP309" i="5"/>
  <c r="AQ309" i="5"/>
  <c r="AR309" i="5"/>
  <c r="AS309" i="5"/>
  <c r="AT309" i="5"/>
  <c r="AU309" i="5"/>
  <c r="AV309" i="5"/>
  <c r="AW309" i="5"/>
  <c r="AX309" i="5"/>
  <c r="AY309" i="5"/>
  <c r="AZ309" i="5"/>
  <c r="BA309" i="5"/>
  <c r="BB309" i="5"/>
  <c r="BC309" i="5"/>
  <c r="BD309" i="5"/>
  <c r="BE309" i="5"/>
  <c r="BF309" i="5"/>
  <c r="BG309" i="5"/>
  <c r="BH309" i="5"/>
  <c r="BI309" i="5"/>
  <c r="BJ309" i="5"/>
  <c r="BK309" i="5"/>
  <c r="BL309" i="5"/>
  <c r="BM309" i="5"/>
  <c r="BN309" i="5"/>
  <c r="BO309" i="5"/>
  <c r="BP309" i="5"/>
  <c r="AO343" i="5"/>
  <c r="AP343" i="5"/>
  <c r="AQ343" i="5"/>
  <c r="AR343" i="5"/>
  <c r="AS343" i="5"/>
  <c r="AT343" i="5"/>
  <c r="AU343" i="5"/>
  <c r="AV343" i="5"/>
  <c r="AW343" i="5"/>
  <c r="AX343" i="5"/>
  <c r="AY343" i="5"/>
  <c r="AZ343" i="5"/>
  <c r="BA343" i="5"/>
  <c r="BB343" i="5"/>
  <c r="BC343" i="5"/>
  <c r="BD343" i="5"/>
  <c r="BE343" i="5"/>
  <c r="BF343" i="5"/>
  <c r="BG343" i="5"/>
  <c r="BH343" i="5"/>
  <c r="BI343" i="5"/>
  <c r="BJ343" i="5"/>
  <c r="BK343" i="5"/>
  <c r="BL343" i="5"/>
  <c r="BM343" i="5"/>
  <c r="BN343" i="5"/>
  <c r="BO343" i="5"/>
  <c r="BP343" i="5"/>
  <c r="AO344" i="5"/>
  <c r="AP344" i="5"/>
  <c r="AQ344" i="5"/>
  <c r="AR344" i="5"/>
  <c r="AS344" i="5"/>
  <c r="AT344" i="5"/>
  <c r="AU344" i="5"/>
  <c r="AV344" i="5"/>
  <c r="AW344" i="5"/>
  <c r="AX344" i="5"/>
  <c r="AY344" i="5"/>
  <c r="AZ344" i="5"/>
  <c r="BA344" i="5"/>
  <c r="BB344" i="5"/>
  <c r="BC344" i="5"/>
  <c r="BD344" i="5"/>
  <c r="BE344" i="5"/>
  <c r="BF344" i="5"/>
  <c r="BG344" i="5"/>
  <c r="BH344" i="5"/>
  <c r="BI344" i="5"/>
  <c r="BJ344" i="5"/>
  <c r="BK344" i="5"/>
  <c r="BL344" i="5"/>
  <c r="BM344" i="5"/>
  <c r="BN344" i="5"/>
  <c r="BO344" i="5"/>
  <c r="BP344" i="5"/>
  <c r="AO345" i="5"/>
  <c r="AP345" i="5"/>
  <c r="AQ345" i="5"/>
  <c r="AR345" i="5"/>
  <c r="AS345" i="5"/>
  <c r="AT345" i="5"/>
  <c r="AU345" i="5"/>
  <c r="AV345" i="5"/>
  <c r="AW345" i="5"/>
  <c r="AX345" i="5"/>
  <c r="AY345" i="5"/>
  <c r="AZ345" i="5"/>
  <c r="BA345" i="5"/>
  <c r="BB345" i="5"/>
  <c r="BC345" i="5"/>
  <c r="BD345" i="5"/>
  <c r="BE345" i="5"/>
  <c r="BF345" i="5"/>
  <c r="BG345" i="5"/>
  <c r="BH345" i="5"/>
  <c r="BI345" i="5"/>
  <c r="BJ345" i="5"/>
  <c r="BK345" i="5"/>
  <c r="BL345" i="5"/>
  <c r="BM345" i="5"/>
  <c r="BN345" i="5"/>
  <c r="BO345" i="5"/>
  <c r="BP345" i="5"/>
  <c r="AO364" i="5"/>
  <c r="AP364" i="5"/>
  <c r="AQ364" i="5"/>
  <c r="AR364" i="5"/>
  <c r="AS364" i="5"/>
  <c r="AT364" i="5"/>
  <c r="AU364" i="5"/>
  <c r="AV364" i="5"/>
  <c r="AW364" i="5"/>
  <c r="AX364" i="5"/>
  <c r="AY364" i="5"/>
  <c r="AZ364" i="5"/>
  <c r="BA364" i="5"/>
  <c r="BB364" i="5"/>
  <c r="BC364" i="5"/>
  <c r="BD364" i="5"/>
  <c r="BE364" i="5"/>
  <c r="BF364" i="5"/>
  <c r="BG364" i="5"/>
  <c r="BH364" i="5"/>
  <c r="BI364" i="5"/>
  <c r="BJ364" i="5"/>
  <c r="BK364" i="5"/>
  <c r="BL364" i="5"/>
  <c r="BM364" i="5"/>
  <c r="BN364" i="5"/>
  <c r="BO364" i="5"/>
  <c r="BP364" i="5"/>
  <c r="AO383" i="5"/>
  <c r="AP383" i="5"/>
  <c r="AQ383" i="5"/>
  <c r="AR383" i="5"/>
  <c r="AS383" i="5"/>
  <c r="AT383" i="5"/>
  <c r="AU383" i="5"/>
  <c r="AV383" i="5"/>
  <c r="AW383" i="5"/>
  <c r="AX383" i="5"/>
  <c r="AY383" i="5"/>
  <c r="AZ383" i="5"/>
  <c r="BA383" i="5"/>
  <c r="BB383" i="5"/>
  <c r="BC383" i="5"/>
  <c r="BD383" i="5"/>
  <c r="BE383" i="5"/>
  <c r="BF383" i="5"/>
  <c r="BG383" i="5"/>
  <c r="BH383" i="5"/>
  <c r="BI383" i="5"/>
  <c r="BJ383" i="5"/>
  <c r="BK383" i="5"/>
  <c r="BL383" i="5"/>
  <c r="BM383" i="5"/>
  <c r="BN383" i="5"/>
  <c r="BO383" i="5"/>
  <c r="BP383" i="5"/>
  <c r="AO408" i="5"/>
  <c r="AP408" i="5"/>
  <c r="AQ408" i="5"/>
  <c r="AR408" i="5"/>
  <c r="AS408" i="5"/>
  <c r="AT408" i="5"/>
  <c r="AU408" i="5"/>
  <c r="AV408" i="5"/>
  <c r="AW408" i="5"/>
  <c r="AX408" i="5"/>
  <c r="AY408" i="5"/>
  <c r="AZ408" i="5"/>
  <c r="BA408" i="5"/>
  <c r="BB408" i="5"/>
  <c r="BC408" i="5"/>
  <c r="BD408" i="5"/>
  <c r="BE408" i="5"/>
  <c r="BF408" i="5"/>
  <c r="BG408" i="5"/>
  <c r="BH408" i="5"/>
  <c r="BI408" i="5"/>
  <c r="BJ408" i="5"/>
  <c r="BK408" i="5"/>
  <c r="BL408" i="5"/>
  <c r="BM408" i="5"/>
  <c r="BN408" i="5"/>
  <c r="BO408" i="5"/>
  <c r="BP408" i="5"/>
  <c r="AO417" i="5"/>
  <c r="AP417" i="5"/>
  <c r="AQ417" i="5"/>
  <c r="AR417" i="5"/>
  <c r="AS417" i="5"/>
  <c r="AT417" i="5"/>
  <c r="AU417" i="5"/>
  <c r="AV417" i="5"/>
  <c r="AW417" i="5"/>
  <c r="AX417" i="5"/>
  <c r="AY417" i="5"/>
  <c r="AZ417" i="5"/>
  <c r="BA417" i="5"/>
  <c r="BB417" i="5"/>
  <c r="BC417" i="5"/>
  <c r="BD417" i="5"/>
  <c r="BE417" i="5"/>
  <c r="BF417" i="5"/>
  <c r="BG417" i="5"/>
  <c r="BH417" i="5"/>
  <c r="BI417" i="5"/>
  <c r="BJ417" i="5"/>
  <c r="BK417" i="5"/>
  <c r="BL417" i="5"/>
  <c r="BM417" i="5"/>
  <c r="BN417" i="5"/>
  <c r="BO417" i="5"/>
  <c r="BP417" i="5"/>
  <c r="AO434" i="5"/>
  <c r="AP434" i="5"/>
  <c r="AQ434" i="5"/>
  <c r="AR434" i="5"/>
  <c r="AS434" i="5"/>
  <c r="AT434" i="5"/>
  <c r="AU434" i="5"/>
  <c r="AV434" i="5"/>
  <c r="AW434" i="5"/>
  <c r="AX434" i="5"/>
  <c r="AY434" i="5"/>
  <c r="AZ434" i="5"/>
  <c r="BA434" i="5"/>
  <c r="BB434" i="5"/>
  <c r="BC434" i="5"/>
  <c r="BD434" i="5"/>
  <c r="BE434" i="5"/>
  <c r="BF434" i="5"/>
  <c r="BG434" i="5"/>
  <c r="BH434" i="5"/>
  <c r="BI434" i="5"/>
  <c r="BJ434" i="5"/>
  <c r="BK434" i="5"/>
  <c r="BL434" i="5"/>
  <c r="BM434" i="5"/>
  <c r="BN434" i="5"/>
  <c r="BO434" i="5"/>
  <c r="BP434" i="5"/>
  <c r="AO435" i="5"/>
  <c r="AP435" i="5"/>
  <c r="AQ435" i="5"/>
  <c r="AR435" i="5"/>
  <c r="AS435" i="5"/>
  <c r="AT435" i="5"/>
  <c r="AU435" i="5"/>
  <c r="AV435" i="5"/>
  <c r="AW435" i="5"/>
  <c r="AX435" i="5"/>
  <c r="AY435" i="5"/>
  <c r="AZ435" i="5"/>
  <c r="BA435" i="5"/>
  <c r="BB435" i="5"/>
  <c r="BC435" i="5"/>
  <c r="BD435" i="5"/>
  <c r="BE435" i="5"/>
  <c r="BF435" i="5"/>
  <c r="BG435" i="5"/>
  <c r="BH435" i="5"/>
  <c r="BI435" i="5"/>
  <c r="BJ435" i="5"/>
  <c r="BK435" i="5"/>
  <c r="BL435" i="5"/>
  <c r="BM435" i="5"/>
  <c r="BN435" i="5"/>
  <c r="BO435" i="5"/>
  <c r="BP435" i="5"/>
  <c r="AO436" i="5"/>
  <c r="AP436" i="5"/>
  <c r="AQ436" i="5"/>
  <c r="AR436" i="5"/>
  <c r="AS436" i="5"/>
  <c r="AT436" i="5"/>
  <c r="AU436" i="5"/>
  <c r="AV436" i="5"/>
  <c r="AW436" i="5"/>
  <c r="AX436" i="5"/>
  <c r="AY436" i="5"/>
  <c r="AZ436" i="5"/>
  <c r="BA436" i="5"/>
  <c r="BB436" i="5"/>
  <c r="BC436" i="5"/>
  <c r="BD436" i="5"/>
  <c r="BE436" i="5"/>
  <c r="BF436" i="5"/>
  <c r="BG436" i="5"/>
  <c r="BH436" i="5"/>
  <c r="BI436" i="5"/>
  <c r="BJ436" i="5"/>
  <c r="BK436" i="5"/>
  <c r="BL436" i="5"/>
  <c r="BM436" i="5"/>
  <c r="BN436" i="5"/>
  <c r="BO436" i="5"/>
  <c r="BP436" i="5"/>
  <c r="AO437" i="5"/>
  <c r="AP437" i="5"/>
  <c r="AQ437" i="5"/>
  <c r="AR437" i="5"/>
  <c r="AS437" i="5"/>
  <c r="AT437" i="5"/>
  <c r="AU437" i="5"/>
  <c r="AV437" i="5"/>
  <c r="AW437" i="5"/>
  <c r="AX437" i="5"/>
  <c r="AY437" i="5"/>
  <c r="AZ437" i="5"/>
  <c r="BA437" i="5"/>
  <c r="BB437" i="5"/>
  <c r="BC437" i="5"/>
  <c r="BD437" i="5"/>
  <c r="BE437" i="5"/>
  <c r="BF437" i="5"/>
  <c r="BG437" i="5"/>
  <c r="BH437" i="5"/>
  <c r="BI437" i="5"/>
  <c r="BJ437" i="5"/>
  <c r="BK437" i="5"/>
  <c r="BL437" i="5"/>
  <c r="BM437" i="5"/>
  <c r="BN437" i="5"/>
  <c r="BO437" i="5"/>
  <c r="BP437" i="5"/>
  <c r="AO446" i="5"/>
  <c r="AP446" i="5"/>
  <c r="AQ446" i="5"/>
  <c r="AR446" i="5"/>
  <c r="AS446" i="5"/>
  <c r="AT446" i="5"/>
  <c r="AU446" i="5"/>
  <c r="AV446" i="5"/>
  <c r="AW446" i="5"/>
  <c r="AX446" i="5"/>
  <c r="AY446" i="5"/>
  <c r="AZ446" i="5"/>
  <c r="BA446" i="5"/>
  <c r="BB446" i="5"/>
  <c r="BC446" i="5"/>
  <c r="BD446" i="5"/>
  <c r="BE446" i="5"/>
  <c r="BF446" i="5"/>
  <c r="BG446" i="5"/>
  <c r="BH446" i="5"/>
  <c r="BI446" i="5"/>
  <c r="BJ446" i="5"/>
  <c r="BK446" i="5"/>
  <c r="BL446" i="5"/>
  <c r="BM446" i="5"/>
  <c r="BN446" i="5"/>
  <c r="BO446" i="5"/>
  <c r="BP446" i="5"/>
  <c r="AO449" i="5"/>
  <c r="AP449" i="5"/>
  <c r="AQ449" i="5"/>
  <c r="AR449" i="5"/>
  <c r="AS449" i="5"/>
  <c r="AT449" i="5"/>
  <c r="AU449" i="5"/>
  <c r="AV449" i="5"/>
  <c r="AW449" i="5"/>
  <c r="AX449" i="5"/>
  <c r="AY449" i="5"/>
  <c r="AZ449" i="5"/>
  <c r="BA449" i="5"/>
  <c r="BB449" i="5"/>
  <c r="BC449" i="5"/>
  <c r="BD449" i="5"/>
  <c r="BE449" i="5"/>
  <c r="BF449" i="5"/>
  <c r="BG449" i="5"/>
  <c r="BH449" i="5"/>
  <c r="BI449" i="5"/>
  <c r="BJ449" i="5"/>
  <c r="BK449" i="5"/>
  <c r="BL449" i="5"/>
  <c r="BM449" i="5"/>
  <c r="BN449" i="5"/>
  <c r="BO449" i="5"/>
  <c r="BP449" i="5"/>
  <c r="AO450" i="5"/>
  <c r="AP450" i="5"/>
  <c r="AQ450" i="5"/>
  <c r="AR450" i="5"/>
  <c r="AS450" i="5"/>
  <c r="AT450" i="5"/>
  <c r="AU450" i="5"/>
  <c r="AV450" i="5"/>
  <c r="AW450" i="5"/>
  <c r="AX450" i="5"/>
  <c r="AY450" i="5"/>
  <c r="AZ450" i="5"/>
  <c r="BA450" i="5"/>
  <c r="BB450" i="5"/>
  <c r="BC450" i="5"/>
  <c r="BD450" i="5"/>
  <c r="BE450" i="5"/>
  <c r="BF450" i="5"/>
  <c r="BG450" i="5"/>
  <c r="BH450" i="5"/>
  <c r="BI450" i="5"/>
  <c r="BJ450" i="5"/>
  <c r="BK450" i="5"/>
  <c r="BL450" i="5"/>
  <c r="BM450" i="5"/>
  <c r="BN450" i="5"/>
  <c r="BO450" i="5"/>
  <c r="BP450" i="5"/>
  <c r="AO451" i="5"/>
  <c r="AP451" i="5"/>
  <c r="AQ451" i="5"/>
  <c r="AR451" i="5"/>
  <c r="AS451" i="5"/>
  <c r="AT451" i="5"/>
  <c r="AU451" i="5"/>
  <c r="AV451" i="5"/>
  <c r="AW451" i="5"/>
  <c r="AX451" i="5"/>
  <c r="AY451" i="5"/>
  <c r="AZ451" i="5"/>
  <c r="BA451" i="5"/>
  <c r="BB451" i="5"/>
  <c r="BC451" i="5"/>
  <c r="BD451" i="5"/>
  <c r="BE451" i="5"/>
  <c r="BF451" i="5"/>
  <c r="BG451" i="5"/>
  <c r="BH451" i="5"/>
  <c r="BI451" i="5"/>
  <c r="BJ451" i="5"/>
  <c r="BK451" i="5"/>
  <c r="BL451" i="5"/>
  <c r="BM451" i="5"/>
  <c r="BN451" i="5"/>
  <c r="BO451" i="5"/>
  <c r="BP451" i="5"/>
  <c r="AO457" i="5"/>
  <c r="AP457" i="5"/>
  <c r="AQ457" i="5"/>
  <c r="AR457" i="5"/>
  <c r="AS457" i="5"/>
  <c r="AT457" i="5"/>
  <c r="AU457" i="5"/>
  <c r="AV457" i="5"/>
  <c r="AW457" i="5"/>
  <c r="AX457" i="5"/>
  <c r="AY457" i="5"/>
  <c r="AZ457" i="5"/>
  <c r="BA457" i="5"/>
  <c r="BB457" i="5"/>
  <c r="BC457" i="5"/>
  <c r="BD457" i="5"/>
  <c r="BE457" i="5"/>
  <c r="BF457" i="5"/>
  <c r="BG457" i="5"/>
  <c r="BH457" i="5"/>
  <c r="BI457" i="5"/>
  <c r="BJ457" i="5"/>
  <c r="BK457" i="5"/>
  <c r="BL457" i="5"/>
  <c r="BM457" i="5"/>
  <c r="BN457" i="5"/>
  <c r="BO457" i="5"/>
  <c r="BP457" i="5"/>
  <c r="AO460" i="5"/>
  <c r="AP460" i="5"/>
  <c r="AQ460" i="5"/>
  <c r="AR460" i="5"/>
  <c r="AS460" i="5"/>
  <c r="AT460" i="5"/>
  <c r="AU460" i="5"/>
  <c r="AV460" i="5"/>
  <c r="AW460" i="5"/>
  <c r="AX460" i="5"/>
  <c r="AY460" i="5"/>
  <c r="AZ460" i="5"/>
  <c r="BA460" i="5"/>
  <c r="BB460" i="5"/>
  <c r="BC460" i="5"/>
  <c r="BD460" i="5"/>
  <c r="BE460" i="5"/>
  <c r="BF460" i="5"/>
  <c r="BG460" i="5"/>
  <c r="BH460" i="5"/>
  <c r="BI460" i="5"/>
  <c r="BJ460" i="5"/>
  <c r="BK460" i="5"/>
  <c r="BL460" i="5"/>
  <c r="BM460" i="5"/>
  <c r="BN460" i="5"/>
  <c r="BO460" i="5"/>
  <c r="BP460" i="5"/>
  <c r="AO461" i="5"/>
  <c r="AP461" i="5"/>
  <c r="AQ461" i="5"/>
  <c r="AR461" i="5"/>
  <c r="AS461" i="5"/>
  <c r="AT461" i="5"/>
  <c r="AU461" i="5"/>
  <c r="AV461" i="5"/>
  <c r="AW461" i="5"/>
  <c r="AX461" i="5"/>
  <c r="AY461" i="5"/>
  <c r="AZ461" i="5"/>
  <c r="BA461" i="5"/>
  <c r="BB461" i="5"/>
  <c r="BC461" i="5"/>
  <c r="BD461" i="5"/>
  <c r="BE461" i="5"/>
  <c r="BF461" i="5"/>
  <c r="BG461" i="5"/>
  <c r="BH461" i="5"/>
  <c r="BI461" i="5"/>
  <c r="BJ461" i="5"/>
  <c r="BK461" i="5"/>
  <c r="BL461" i="5"/>
  <c r="BM461" i="5"/>
  <c r="BN461" i="5"/>
  <c r="BO461" i="5"/>
  <c r="BP461" i="5"/>
  <c r="AO462" i="5"/>
  <c r="AP462" i="5"/>
  <c r="AQ462" i="5"/>
  <c r="AR462" i="5"/>
  <c r="AS462" i="5"/>
  <c r="AT462" i="5"/>
  <c r="AU462" i="5"/>
  <c r="AV462" i="5"/>
  <c r="AW462" i="5"/>
  <c r="AX462" i="5"/>
  <c r="AY462" i="5"/>
  <c r="AZ462" i="5"/>
  <c r="BA462" i="5"/>
  <c r="BB462" i="5"/>
  <c r="BC462" i="5"/>
  <c r="BD462" i="5"/>
  <c r="BE462" i="5"/>
  <c r="BF462" i="5"/>
  <c r="BG462" i="5"/>
  <c r="BH462" i="5"/>
  <c r="BI462" i="5"/>
  <c r="BJ462" i="5"/>
  <c r="BK462" i="5"/>
  <c r="BL462" i="5"/>
  <c r="BM462" i="5"/>
  <c r="BN462" i="5"/>
  <c r="BO462" i="5"/>
  <c r="BP462" i="5"/>
  <c r="AO463" i="5"/>
  <c r="AP463" i="5"/>
  <c r="AQ463" i="5"/>
  <c r="AR463" i="5"/>
  <c r="AS463" i="5"/>
  <c r="AT463" i="5"/>
  <c r="AU463" i="5"/>
  <c r="AV463" i="5"/>
  <c r="AW463" i="5"/>
  <c r="AX463" i="5"/>
  <c r="AY463" i="5"/>
  <c r="AZ463" i="5"/>
  <c r="BA463" i="5"/>
  <c r="BB463" i="5"/>
  <c r="BC463" i="5"/>
  <c r="BD463" i="5"/>
  <c r="BE463" i="5"/>
  <c r="BF463" i="5"/>
  <c r="BG463" i="5"/>
  <c r="BH463" i="5"/>
  <c r="BI463" i="5"/>
  <c r="BJ463" i="5"/>
  <c r="BK463" i="5"/>
  <c r="BL463" i="5"/>
  <c r="BM463" i="5"/>
  <c r="BN463" i="5"/>
  <c r="BO463" i="5"/>
  <c r="BP463" i="5"/>
  <c r="AO464" i="5"/>
  <c r="AP464" i="5"/>
  <c r="AQ464" i="5"/>
  <c r="AR464" i="5"/>
  <c r="AS464" i="5"/>
  <c r="AT464" i="5"/>
  <c r="AU464" i="5"/>
  <c r="AV464" i="5"/>
  <c r="AW464" i="5"/>
  <c r="AX464" i="5"/>
  <c r="AY464" i="5"/>
  <c r="AZ464" i="5"/>
  <c r="BA464" i="5"/>
  <c r="BB464" i="5"/>
  <c r="BC464" i="5"/>
  <c r="BD464" i="5"/>
  <c r="BE464" i="5"/>
  <c r="BF464" i="5"/>
  <c r="BG464" i="5"/>
  <c r="BH464" i="5"/>
  <c r="BI464" i="5"/>
  <c r="BJ464" i="5"/>
  <c r="BK464" i="5"/>
  <c r="BL464" i="5"/>
  <c r="BM464" i="5"/>
  <c r="BN464" i="5"/>
  <c r="BO464" i="5"/>
  <c r="BP464" i="5"/>
  <c r="AO465" i="5"/>
  <c r="AP465" i="5"/>
  <c r="AQ465" i="5"/>
  <c r="AR465" i="5"/>
  <c r="AS465" i="5"/>
  <c r="AT465" i="5"/>
  <c r="AU465" i="5"/>
  <c r="AV465" i="5"/>
  <c r="AW465" i="5"/>
  <c r="AX465" i="5"/>
  <c r="AY465" i="5"/>
  <c r="AZ465" i="5"/>
  <c r="BA465" i="5"/>
  <c r="BB465" i="5"/>
  <c r="BC465" i="5"/>
  <c r="BD465" i="5"/>
  <c r="BE465" i="5"/>
  <c r="BF465" i="5"/>
  <c r="BG465" i="5"/>
  <c r="BH465" i="5"/>
  <c r="BI465" i="5"/>
  <c r="BJ465" i="5"/>
  <c r="BK465" i="5"/>
  <c r="BL465" i="5"/>
  <c r="BM465" i="5"/>
  <c r="BN465" i="5"/>
  <c r="BO465" i="5"/>
  <c r="BP465" i="5"/>
  <c r="AO467" i="5"/>
  <c r="AP467" i="5"/>
  <c r="AQ467" i="5"/>
  <c r="AR467" i="5"/>
  <c r="AS467" i="5"/>
  <c r="AT467" i="5"/>
  <c r="AU467" i="5"/>
  <c r="AV467" i="5"/>
  <c r="AW467" i="5"/>
  <c r="AX467" i="5"/>
  <c r="AY467" i="5"/>
  <c r="AZ467" i="5"/>
  <c r="BA467" i="5"/>
  <c r="BB467" i="5"/>
  <c r="BC467" i="5"/>
  <c r="BD467" i="5"/>
  <c r="BE467" i="5"/>
  <c r="BF467" i="5"/>
  <c r="BG467" i="5"/>
  <c r="BH467" i="5"/>
  <c r="BI467" i="5"/>
  <c r="BJ467" i="5"/>
  <c r="BK467" i="5"/>
  <c r="BL467" i="5"/>
  <c r="BM467" i="5"/>
  <c r="BN467" i="5"/>
  <c r="BO467" i="5"/>
  <c r="BP467" i="5"/>
  <c r="AO468" i="5"/>
  <c r="AP468" i="5"/>
  <c r="AQ468" i="5"/>
  <c r="AR468" i="5"/>
  <c r="AS468" i="5"/>
  <c r="AT468" i="5"/>
  <c r="AU468" i="5"/>
  <c r="AV468" i="5"/>
  <c r="AW468" i="5"/>
  <c r="AX468" i="5"/>
  <c r="AY468" i="5"/>
  <c r="AZ468" i="5"/>
  <c r="BA468" i="5"/>
  <c r="BB468" i="5"/>
  <c r="BC468" i="5"/>
  <c r="BD468" i="5"/>
  <c r="BE468" i="5"/>
  <c r="BF468" i="5"/>
  <c r="BG468" i="5"/>
  <c r="BH468" i="5"/>
  <c r="BI468" i="5"/>
  <c r="BJ468" i="5"/>
  <c r="BK468" i="5"/>
  <c r="BL468" i="5"/>
  <c r="BM468" i="5"/>
  <c r="BN468" i="5"/>
  <c r="BO468" i="5"/>
  <c r="BP468" i="5"/>
  <c r="AL18" i="5"/>
  <c r="AM18" i="5"/>
  <c r="AN18" i="5"/>
  <c r="AL19" i="5"/>
  <c r="AM19" i="5"/>
  <c r="AN19" i="5"/>
  <c r="AL20" i="5"/>
  <c r="AM20" i="5"/>
  <c r="AN20" i="5"/>
  <c r="AL56" i="5"/>
  <c r="AM56" i="5"/>
  <c r="AN56" i="5"/>
  <c r="AL57" i="5"/>
  <c r="AM57" i="5"/>
  <c r="AN57" i="5"/>
  <c r="AL58" i="5"/>
  <c r="AM58" i="5"/>
  <c r="AN58" i="5"/>
  <c r="AL59" i="5"/>
  <c r="AM59" i="5"/>
  <c r="AN59" i="5"/>
  <c r="AL60" i="5"/>
  <c r="AM60" i="5"/>
  <c r="AN60" i="5"/>
  <c r="AL61" i="5"/>
  <c r="AM61" i="5"/>
  <c r="AN61" i="5"/>
  <c r="AL11" i="5"/>
  <c r="AM11" i="5"/>
  <c r="AL12" i="5"/>
  <c r="AM12" i="5"/>
  <c r="AL13" i="5"/>
  <c r="AM13" i="5"/>
  <c r="AL14" i="5"/>
  <c r="AM14" i="5"/>
  <c r="AL15" i="5"/>
  <c r="AM15" i="5"/>
  <c r="AL16" i="5"/>
  <c r="AM16" i="5"/>
  <c r="AL17" i="5"/>
  <c r="AM17" i="5"/>
  <c r="AL21" i="5"/>
  <c r="AM21" i="5"/>
  <c r="AL29" i="5"/>
  <c r="AM29" i="5"/>
  <c r="AL43" i="5"/>
  <c r="AM43" i="5"/>
  <c r="AL44" i="5"/>
  <c r="AM44" i="5"/>
  <c r="AL45" i="5"/>
  <c r="AM45" i="5"/>
  <c r="AL47" i="5"/>
  <c r="AM47" i="5"/>
  <c r="AL48" i="5"/>
  <c r="AM48" i="5"/>
  <c r="AL49" i="5"/>
  <c r="AM49" i="5"/>
  <c r="AL51" i="5"/>
  <c r="AM51" i="5"/>
  <c r="AL52" i="5"/>
  <c r="AM52" i="5"/>
  <c r="AL53" i="5"/>
  <c r="AM53" i="5"/>
  <c r="AL54" i="5"/>
  <c r="AM54" i="5"/>
  <c r="AL55" i="5"/>
  <c r="AM55" i="5"/>
  <c r="AL62" i="5"/>
  <c r="AM62" i="5"/>
  <c r="AL63" i="5"/>
  <c r="AM63" i="5"/>
  <c r="AL64" i="5"/>
  <c r="AM64" i="5"/>
  <c r="AL65" i="5"/>
  <c r="AM65" i="5"/>
  <c r="AL66" i="5"/>
  <c r="AM66" i="5"/>
  <c r="AL67" i="5"/>
  <c r="AM67" i="5"/>
  <c r="AL68" i="5"/>
  <c r="AM68" i="5"/>
  <c r="AL72" i="5"/>
  <c r="AM72" i="5"/>
  <c r="AL73" i="5"/>
  <c r="AM73" i="5"/>
  <c r="AL74" i="5"/>
  <c r="AM74" i="5"/>
  <c r="AL75" i="5"/>
  <c r="AM75" i="5"/>
  <c r="AL76" i="5"/>
  <c r="AM76" i="5"/>
  <c r="AL77" i="5"/>
  <c r="AM77" i="5"/>
  <c r="AL78" i="5"/>
  <c r="AM78" i="5"/>
  <c r="AL79" i="5"/>
  <c r="AM79" i="5"/>
  <c r="AL86" i="5"/>
  <c r="AM86" i="5"/>
  <c r="AL87" i="5"/>
  <c r="AM87" i="5"/>
  <c r="AL94" i="5"/>
  <c r="AM94" i="5"/>
  <c r="AL95" i="5"/>
  <c r="AM95" i="5"/>
  <c r="AL96" i="5"/>
  <c r="AM96" i="5"/>
  <c r="AL97" i="5"/>
  <c r="AM97" i="5"/>
  <c r="AL98" i="5"/>
  <c r="AM98" i="5"/>
  <c r="AL99" i="5"/>
  <c r="AM99" i="5"/>
  <c r="AL101" i="5"/>
  <c r="AM101" i="5"/>
  <c r="AL102" i="5"/>
  <c r="AM102" i="5"/>
  <c r="AL104" i="5"/>
  <c r="AM104" i="5"/>
  <c r="AL105" i="5"/>
  <c r="AM105" i="5"/>
  <c r="AL106" i="5"/>
  <c r="AM106" i="5"/>
  <c r="AL107" i="5"/>
  <c r="AM107" i="5"/>
  <c r="AL108" i="5"/>
  <c r="AM108" i="5"/>
  <c r="AL109" i="5"/>
  <c r="AM109" i="5"/>
  <c r="AL110" i="5"/>
  <c r="AM110" i="5"/>
  <c r="AL111" i="5"/>
  <c r="AM111" i="5"/>
  <c r="AL112" i="5"/>
  <c r="AM112" i="5"/>
  <c r="AL113" i="5"/>
  <c r="AM113" i="5"/>
  <c r="AL114" i="5"/>
  <c r="AM114" i="5"/>
  <c r="AL115" i="5"/>
  <c r="AM115" i="5"/>
  <c r="AL116" i="5"/>
  <c r="AM116" i="5"/>
  <c r="AL117" i="5"/>
  <c r="AM117" i="5"/>
  <c r="AL118" i="5"/>
  <c r="AM118" i="5"/>
  <c r="AL119" i="5"/>
  <c r="AM119" i="5"/>
  <c r="AL120" i="5"/>
  <c r="AM120" i="5"/>
  <c r="AL121" i="5"/>
  <c r="AM121" i="5"/>
  <c r="AL122" i="5"/>
  <c r="AM122" i="5"/>
  <c r="AL123" i="5"/>
  <c r="AM123" i="5"/>
  <c r="AL124" i="5"/>
  <c r="AM124" i="5"/>
  <c r="AL125" i="5"/>
  <c r="AM125" i="5"/>
  <c r="AL132" i="5"/>
  <c r="AM132" i="5"/>
  <c r="AL133" i="5"/>
  <c r="AM133" i="5"/>
  <c r="AL134" i="5"/>
  <c r="AM134" i="5"/>
  <c r="AL135" i="5"/>
  <c r="AM135" i="5"/>
  <c r="AL136" i="5"/>
  <c r="AM136" i="5"/>
  <c r="AL137" i="5"/>
  <c r="AM137" i="5"/>
  <c r="AL138" i="5"/>
  <c r="AM138" i="5"/>
  <c r="AL139" i="5"/>
  <c r="AM139" i="5"/>
  <c r="AL140" i="5"/>
  <c r="AM140" i="5"/>
  <c r="AL155" i="5"/>
  <c r="AM155" i="5"/>
  <c r="AL157" i="5"/>
  <c r="AM157" i="5"/>
  <c r="AL158" i="5"/>
  <c r="AM158" i="5"/>
  <c r="AL159" i="5"/>
  <c r="AM159" i="5"/>
  <c r="AL162" i="5"/>
  <c r="AM162" i="5"/>
  <c r="AL164" i="5"/>
  <c r="AM164" i="5"/>
  <c r="AL165" i="5"/>
  <c r="AM165" i="5"/>
  <c r="AL166" i="5"/>
  <c r="AM166" i="5"/>
  <c r="AL167" i="5"/>
  <c r="AM167" i="5"/>
  <c r="AL168" i="5"/>
  <c r="AM168" i="5"/>
  <c r="AL169" i="5"/>
  <c r="AM169" i="5"/>
  <c r="AL170" i="5"/>
  <c r="AM170" i="5"/>
  <c r="AL172" i="5"/>
  <c r="AM172" i="5"/>
  <c r="AL174" i="5"/>
  <c r="AM174" i="5"/>
  <c r="AL175" i="5"/>
  <c r="AM175" i="5"/>
  <c r="AL176" i="5"/>
  <c r="AM176" i="5"/>
  <c r="AL177" i="5"/>
  <c r="AM177" i="5"/>
  <c r="AL178" i="5"/>
  <c r="AM178" i="5"/>
  <c r="AL179" i="5"/>
  <c r="AM179" i="5"/>
  <c r="AL180" i="5"/>
  <c r="AM180" i="5"/>
  <c r="AL182" i="5"/>
  <c r="AM182" i="5"/>
  <c r="AL183" i="5"/>
  <c r="AM183" i="5"/>
  <c r="AL184" i="5"/>
  <c r="AM184" i="5"/>
  <c r="AL185" i="5"/>
  <c r="AM185" i="5"/>
  <c r="AL186" i="5"/>
  <c r="AM186" i="5"/>
  <c r="AL187" i="5"/>
  <c r="AM187" i="5"/>
  <c r="AL188" i="5"/>
  <c r="AM188" i="5"/>
  <c r="AL189" i="5"/>
  <c r="AM189" i="5"/>
  <c r="AL190" i="5"/>
  <c r="AM190" i="5"/>
  <c r="AL191" i="5"/>
  <c r="AM191" i="5"/>
  <c r="AL192" i="5"/>
  <c r="AM192" i="5"/>
  <c r="AL193" i="5"/>
  <c r="AM193" i="5"/>
  <c r="AL194" i="5"/>
  <c r="AM194" i="5"/>
  <c r="AL195" i="5"/>
  <c r="AM195" i="5"/>
  <c r="AL197" i="5"/>
  <c r="AM197" i="5"/>
  <c r="AL198" i="5"/>
  <c r="AM198" i="5"/>
  <c r="AL199" i="5"/>
  <c r="AM199" i="5"/>
  <c r="AL200" i="5"/>
  <c r="AM200" i="5"/>
  <c r="AL201" i="5"/>
  <c r="AM201" i="5"/>
  <c r="AL202" i="5"/>
  <c r="AM202" i="5"/>
  <c r="AL212" i="5"/>
  <c r="AM212" i="5"/>
  <c r="AL216" i="5"/>
  <c r="AM216" i="5"/>
  <c r="AL217" i="5"/>
  <c r="AM217" i="5"/>
  <c r="AL218" i="5"/>
  <c r="AM218" i="5"/>
  <c r="AL219" i="5"/>
  <c r="AM219" i="5"/>
  <c r="AL220" i="5"/>
  <c r="AM220" i="5"/>
  <c r="AL221" i="5"/>
  <c r="AM221" i="5"/>
  <c r="AL222" i="5"/>
  <c r="AM222" i="5"/>
  <c r="AL223" i="5"/>
  <c r="AM223" i="5"/>
  <c r="AL224" i="5"/>
  <c r="AM224" i="5"/>
  <c r="AL225" i="5"/>
  <c r="AM225" i="5"/>
  <c r="AL226" i="5"/>
  <c r="AM226" i="5"/>
  <c r="AL227" i="5"/>
  <c r="AM227" i="5"/>
  <c r="AL228" i="5"/>
  <c r="AM228" i="5"/>
  <c r="AL229" i="5"/>
  <c r="AM229" i="5"/>
  <c r="AL230" i="5"/>
  <c r="AM230" i="5"/>
  <c r="AL231" i="5"/>
  <c r="AM231" i="5"/>
  <c r="AL232" i="5"/>
  <c r="AM232" i="5"/>
  <c r="AL233" i="5"/>
  <c r="AM233" i="5"/>
  <c r="AL234" i="5"/>
  <c r="AM234" i="5"/>
  <c r="AL235" i="5"/>
  <c r="AM235" i="5"/>
  <c r="AL236" i="5"/>
  <c r="AM236" i="5"/>
  <c r="AL237" i="5"/>
  <c r="AM237" i="5"/>
  <c r="AL238" i="5"/>
  <c r="AM238" i="5"/>
  <c r="AL239" i="5"/>
  <c r="AM239" i="5"/>
  <c r="AL240" i="5"/>
  <c r="AM240" i="5"/>
  <c r="AL241" i="5"/>
  <c r="AM241" i="5"/>
  <c r="AL242" i="5"/>
  <c r="AM242" i="5"/>
  <c r="AL243" i="5"/>
  <c r="AM243" i="5"/>
  <c r="AL249" i="5"/>
  <c r="AM249" i="5"/>
  <c r="AL253" i="5"/>
  <c r="AM253" i="5"/>
  <c r="AL254" i="5"/>
  <c r="AM254" i="5"/>
  <c r="AL255" i="5"/>
  <c r="AM255" i="5"/>
  <c r="AL256" i="5"/>
  <c r="AM256" i="5"/>
  <c r="AL257" i="5"/>
  <c r="AM257" i="5"/>
  <c r="AL258" i="5"/>
  <c r="AM258" i="5"/>
  <c r="AL259" i="5"/>
  <c r="AM259" i="5"/>
  <c r="AL260" i="5"/>
  <c r="AM260" i="5"/>
  <c r="AL261" i="5"/>
  <c r="AM261" i="5"/>
  <c r="AL263" i="5"/>
  <c r="AM263" i="5"/>
  <c r="AL264" i="5"/>
  <c r="AM264" i="5"/>
  <c r="AL265" i="5"/>
  <c r="AM265" i="5"/>
  <c r="AL266" i="5"/>
  <c r="AM266" i="5"/>
  <c r="AL267" i="5"/>
  <c r="AM267" i="5"/>
  <c r="AL268" i="5"/>
  <c r="AM268" i="5"/>
  <c r="AL269" i="5"/>
  <c r="AM269" i="5"/>
  <c r="AL270" i="5"/>
  <c r="AM270" i="5"/>
  <c r="AL271" i="5"/>
  <c r="AM271" i="5"/>
  <c r="AL272" i="5"/>
  <c r="AM272" i="5"/>
  <c r="AL273" i="5"/>
  <c r="AM273" i="5"/>
  <c r="AL274" i="5"/>
  <c r="AM274" i="5"/>
  <c r="AL275" i="5"/>
  <c r="AM275" i="5"/>
  <c r="AL276" i="5"/>
  <c r="AM276" i="5"/>
  <c r="AL277" i="5"/>
  <c r="AM277" i="5"/>
  <c r="AL278" i="5"/>
  <c r="AM278" i="5"/>
  <c r="AL297" i="5"/>
  <c r="AM297" i="5"/>
  <c r="AL298" i="5"/>
  <c r="AM298" i="5"/>
  <c r="AL299" i="5"/>
  <c r="AM299" i="5"/>
  <c r="AL300" i="5"/>
  <c r="AM300" i="5"/>
  <c r="AL301" i="5"/>
  <c r="AM301" i="5"/>
  <c r="AL302" i="5"/>
  <c r="AM302" i="5"/>
  <c r="AL303" i="5"/>
  <c r="AM303" i="5"/>
  <c r="AL304" i="5"/>
  <c r="AM304" i="5"/>
  <c r="AL305" i="5"/>
  <c r="AM305" i="5"/>
  <c r="AL306" i="5"/>
  <c r="AM306" i="5"/>
  <c r="AL307" i="5"/>
  <c r="AM307" i="5"/>
  <c r="AL308" i="5"/>
  <c r="AM308" i="5"/>
  <c r="AL309" i="5"/>
  <c r="AM309" i="5"/>
  <c r="AL315" i="5"/>
  <c r="AM315" i="5"/>
  <c r="AL320" i="5"/>
  <c r="AM320" i="5"/>
  <c r="AL324" i="5"/>
  <c r="AM324" i="5"/>
  <c r="AL325" i="5"/>
  <c r="AM325" i="5"/>
  <c r="AL326" i="5"/>
  <c r="AM326" i="5"/>
  <c r="AL327" i="5"/>
  <c r="AM327" i="5"/>
  <c r="AL333" i="5"/>
  <c r="AM333" i="5"/>
  <c r="AL334" i="5"/>
  <c r="AM334" i="5"/>
  <c r="AL335" i="5"/>
  <c r="AM335" i="5"/>
  <c r="AL336" i="5"/>
  <c r="AM336" i="5"/>
  <c r="AL343" i="5"/>
  <c r="AM343" i="5"/>
  <c r="AL344" i="5"/>
  <c r="AM344" i="5"/>
  <c r="AL345" i="5"/>
  <c r="AM345" i="5"/>
  <c r="AL364" i="5"/>
  <c r="AM364" i="5"/>
  <c r="AL383" i="5"/>
  <c r="AM383" i="5"/>
  <c r="AL408" i="5"/>
  <c r="AM408" i="5"/>
  <c r="AL417" i="5"/>
  <c r="AM417" i="5"/>
  <c r="AL434" i="5"/>
  <c r="AM434" i="5"/>
  <c r="AL435" i="5"/>
  <c r="AM435" i="5"/>
  <c r="AL436" i="5"/>
  <c r="AM436" i="5"/>
  <c r="AL437" i="5"/>
  <c r="AM437" i="5"/>
  <c r="AL446" i="5"/>
  <c r="AM446" i="5"/>
  <c r="AL449" i="5"/>
  <c r="AM449" i="5"/>
  <c r="AL450" i="5"/>
  <c r="AM450" i="5"/>
  <c r="AL451" i="5"/>
  <c r="AM451" i="5"/>
  <c r="AL457" i="5"/>
  <c r="AM457" i="5"/>
  <c r="AL460" i="5"/>
  <c r="AM460" i="5"/>
  <c r="AL461" i="5"/>
  <c r="AM461" i="5"/>
  <c r="AL462" i="5"/>
  <c r="AM462" i="5"/>
  <c r="AL463" i="5"/>
  <c r="AM463" i="5"/>
  <c r="AL464" i="5"/>
  <c r="AM464" i="5"/>
  <c r="AL465" i="5"/>
  <c r="AM465" i="5"/>
  <c r="AL467" i="5"/>
  <c r="AM467" i="5"/>
  <c r="AL468" i="5"/>
  <c r="AM468" i="5"/>
  <c r="AK56" i="5"/>
  <c r="AK57" i="5"/>
  <c r="AK58" i="5"/>
  <c r="AK59" i="5"/>
  <c r="AK60" i="5"/>
  <c r="AK61" i="5"/>
  <c r="W315" i="49" l="1"/>
  <c r="BU59" i="45"/>
  <c r="BV59" i="45"/>
  <c r="BW59" i="45"/>
  <c r="BU288" i="45"/>
  <c r="BV288" i="45"/>
  <c r="BW288" i="45"/>
  <c r="W18" i="47"/>
  <c r="BU18" i="47"/>
  <c r="BV18" i="47"/>
  <c r="BW18" i="47"/>
  <c r="BU282" i="47"/>
  <c r="BV282" i="47"/>
  <c r="BW282" i="47"/>
  <c r="BU294" i="47"/>
  <c r="BV294" i="47"/>
  <c r="BW294" i="47"/>
  <c r="BU57" i="49"/>
  <c r="BV57" i="49"/>
  <c r="BW57" i="49"/>
  <c r="BU286" i="49"/>
  <c r="BV286" i="49"/>
  <c r="BW286" i="49"/>
  <c r="BU60" i="45"/>
  <c r="BV60" i="45"/>
  <c r="BW60" i="45"/>
  <c r="BV289" i="45"/>
  <c r="BW289" i="45"/>
  <c r="BU289" i="45"/>
  <c r="BU19" i="47"/>
  <c r="BV19" i="47"/>
  <c r="BW19" i="47"/>
  <c r="BU283" i="47"/>
  <c r="BV283" i="47"/>
  <c r="BW283" i="47"/>
  <c r="BU295" i="47"/>
  <c r="BV295" i="47"/>
  <c r="BW295" i="47"/>
  <c r="BU58" i="49"/>
  <c r="BV58" i="49"/>
  <c r="BW58" i="49"/>
  <c r="BU287" i="49"/>
  <c r="BV287" i="49"/>
  <c r="BW287" i="49"/>
  <c r="BU61" i="45"/>
  <c r="BV61" i="45"/>
  <c r="BW61" i="45"/>
  <c r="BU290" i="45"/>
  <c r="BV290" i="45"/>
  <c r="BW290" i="45"/>
  <c r="BV20" i="47"/>
  <c r="BW20" i="47"/>
  <c r="BU20" i="47"/>
  <c r="BU284" i="47"/>
  <c r="BV284" i="47"/>
  <c r="BW284" i="47"/>
  <c r="BU296" i="47"/>
  <c r="BV296" i="47"/>
  <c r="BW296" i="47"/>
  <c r="BU59" i="49"/>
  <c r="BV59" i="49"/>
  <c r="BW59" i="49"/>
  <c r="BW288" i="49"/>
  <c r="BU288" i="49"/>
  <c r="BV288" i="49"/>
  <c r="BV60" i="49"/>
  <c r="BW60" i="49"/>
  <c r="BU60" i="49"/>
  <c r="BU289" i="49"/>
  <c r="BV289" i="49"/>
  <c r="BW289" i="49"/>
  <c r="BU279" i="45"/>
  <c r="BV279" i="45"/>
  <c r="BW279" i="45"/>
  <c r="BU291" i="45"/>
  <c r="BV291" i="45"/>
  <c r="BW291" i="45"/>
  <c r="BU56" i="47"/>
  <c r="BV56" i="47"/>
  <c r="BW56" i="47"/>
  <c r="BU285" i="47"/>
  <c r="BV285" i="47"/>
  <c r="BW285" i="47"/>
  <c r="BV61" i="5"/>
  <c r="BW61" i="5"/>
  <c r="BU61" i="5"/>
  <c r="BU280" i="45"/>
  <c r="BV280" i="45"/>
  <c r="BW280" i="45"/>
  <c r="BU292" i="45"/>
  <c r="BV292" i="45"/>
  <c r="BW292" i="45"/>
  <c r="BU57" i="47"/>
  <c r="BV57" i="47"/>
  <c r="BW57" i="47"/>
  <c r="BU286" i="47"/>
  <c r="BV286" i="47"/>
  <c r="BW286" i="47"/>
  <c r="BU61" i="49"/>
  <c r="BV61" i="49"/>
  <c r="BW61" i="49"/>
  <c r="BU290" i="49"/>
  <c r="BV290" i="49"/>
  <c r="BW290" i="49"/>
  <c r="BU60" i="5"/>
  <c r="BV60" i="5"/>
  <c r="BW60" i="5"/>
  <c r="BV281" i="45"/>
  <c r="BW281" i="45"/>
  <c r="BU281" i="45"/>
  <c r="BV293" i="45"/>
  <c r="BW293" i="45"/>
  <c r="BU293" i="45"/>
  <c r="BU58" i="47"/>
  <c r="BV58" i="47"/>
  <c r="BW58" i="47"/>
  <c r="BU287" i="47"/>
  <c r="BV287" i="47"/>
  <c r="BW287" i="47"/>
  <c r="BU279" i="49"/>
  <c r="BV279" i="49"/>
  <c r="BW279" i="49"/>
  <c r="BU291" i="49"/>
  <c r="BV291" i="49"/>
  <c r="BW291" i="49"/>
  <c r="BU282" i="45"/>
  <c r="BV282" i="45"/>
  <c r="BW282" i="45"/>
  <c r="BV59" i="47"/>
  <c r="BW59" i="47"/>
  <c r="BU59" i="47"/>
  <c r="BU288" i="47"/>
  <c r="BV288" i="47"/>
  <c r="BW288" i="47"/>
  <c r="BW280" i="49"/>
  <c r="BU280" i="49"/>
  <c r="BV280" i="49"/>
  <c r="BW292" i="49"/>
  <c r="BU292" i="49"/>
  <c r="BV292" i="49"/>
  <c r="BU18" i="45"/>
  <c r="BV18" i="45"/>
  <c r="BW18" i="45"/>
  <c r="BU294" i="45"/>
  <c r="BV294" i="45"/>
  <c r="BW294" i="45"/>
  <c r="BU58" i="5"/>
  <c r="BV58" i="5"/>
  <c r="BW58" i="5"/>
  <c r="BV19" i="45"/>
  <c r="BW19" i="45"/>
  <c r="BU19" i="45"/>
  <c r="BU283" i="45"/>
  <c r="BV283" i="45"/>
  <c r="BW283" i="45"/>
  <c r="BU295" i="45"/>
  <c r="BV295" i="45"/>
  <c r="BW295" i="45"/>
  <c r="BU60" i="47"/>
  <c r="BV60" i="47"/>
  <c r="BW60" i="47"/>
  <c r="BU289" i="47"/>
  <c r="BV289" i="47"/>
  <c r="BW289" i="47"/>
  <c r="BU281" i="49"/>
  <c r="BV281" i="49"/>
  <c r="BW281" i="49"/>
  <c r="BU293" i="49"/>
  <c r="BV293" i="49"/>
  <c r="BW293" i="49"/>
  <c r="BU20" i="45"/>
  <c r="BV20" i="45"/>
  <c r="BW20" i="45"/>
  <c r="BU284" i="45"/>
  <c r="BV284" i="45"/>
  <c r="BW284" i="45"/>
  <c r="BU296" i="45"/>
  <c r="BV296" i="45"/>
  <c r="BW296" i="45"/>
  <c r="BU61" i="47"/>
  <c r="BV61" i="47"/>
  <c r="BW61" i="47"/>
  <c r="BU290" i="47"/>
  <c r="BV290" i="47"/>
  <c r="BW290" i="47"/>
  <c r="BU18" i="49"/>
  <c r="BV18" i="49"/>
  <c r="BW18" i="49"/>
  <c r="BU282" i="49"/>
  <c r="BV282" i="49"/>
  <c r="BW282" i="49"/>
  <c r="BU294" i="49"/>
  <c r="BV294" i="49"/>
  <c r="BW294" i="49"/>
  <c r="BW56" i="5"/>
  <c r="BU56" i="5"/>
  <c r="BV56" i="5"/>
  <c r="BU56" i="45"/>
  <c r="BV56" i="45"/>
  <c r="BW56" i="45"/>
  <c r="BV285" i="45"/>
  <c r="BW285" i="45"/>
  <c r="BU285" i="45"/>
  <c r="BU279" i="47"/>
  <c r="BV279" i="47"/>
  <c r="BW279" i="47"/>
  <c r="BU291" i="47"/>
  <c r="BV291" i="47"/>
  <c r="BW291" i="47"/>
  <c r="BU19" i="49"/>
  <c r="BV19" i="49"/>
  <c r="BW19" i="49"/>
  <c r="BU283" i="49"/>
  <c r="BV283" i="49"/>
  <c r="BW283" i="49"/>
  <c r="BU295" i="49"/>
  <c r="BV295" i="49"/>
  <c r="BW295" i="49"/>
  <c r="BU57" i="5"/>
  <c r="BV57" i="5"/>
  <c r="BW57" i="5"/>
  <c r="BU57" i="45"/>
  <c r="BV57" i="45"/>
  <c r="BW57" i="45"/>
  <c r="BU286" i="45"/>
  <c r="BV286" i="45"/>
  <c r="BW286" i="45"/>
  <c r="BU280" i="47"/>
  <c r="BV280" i="47"/>
  <c r="BW280" i="47"/>
  <c r="BU292" i="47"/>
  <c r="BV292" i="47"/>
  <c r="BW292" i="47"/>
  <c r="BW461" i="49"/>
  <c r="BU20" i="49"/>
  <c r="BV20" i="49"/>
  <c r="BW20" i="49"/>
  <c r="BW284" i="49"/>
  <c r="BU284" i="49"/>
  <c r="BV284" i="49"/>
  <c r="BW296" i="49"/>
  <c r="BU296" i="49"/>
  <c r="BV296" i="49"/>
  <c r="BU59" i="5"/>
  <c r="BV59" i="5"/>
  <c r="BW59" i="5"/>
  <c r="BV58" i="45"/>
  <c r="BW58" i="45"/>
  <c r="BU58" i="45"/>
  <c r="BU287" i="45"/>
  <c r="BV287" i="45"/>
  <c r="BW287" i="45"/>
  <c r="BU281" i="47"/>
  <c r="BV281" i="47"/>
  <c r="BW281" i="47"/>
  <c r="BU293" i="47"/>
  <c r="BV293" i="47"/>
  <c r="BW293" i="47"/>
  <c r="BU56" i="49"/>
  <c r="BV56" i="49"/>
  <c r="BW56" i="49"/>
  <c r="BU285" i="49"/>
  <c r="BV285" i="49"/>
  <c r="BW285" i="49"/>
  <c r="M131" i="47"/>
  <c r="BW461" i="47"/>
  <c r="BU461" i="45"/>
  <c r="BU461" i="47"/>
  <c r="BV461" i="47"/>
  <c r="BV461" i="49"/>
  <c r="BW461" i="45"/>
  <c r="BU461" i="49"/>
  <c r="BV461" i="45"/>
  <c r="BU320" i="45"/>
  <c r="BV320" i="45"/>
  <c r="BW320" i="45"/>
  <c r="BV140" i="49"/>
  <c r="BW140" i="49"/>
  <c r="BU140" i="49"/>
  <c r="BU451" i="49"/>
  <c r="BV451" i="49"/>
  <c r="BW451" i="49"/>
  <c r="BV113" i="47"/>
  <c r="BW113" i="47"/>
  <c r="BU113" i="47"/>
  <c r="BU226" i="47"/>
  <c r="BV226" i="47"/>
  <c r="BW226" i="47"/>
  <c r="BU258" i="47"/>
  <c r="BV258" i="47"/>
  <c r="BW258" i="47"/>
  <c r="BU326" i="47"/>
  <c r="BW326" i="47"/>
  <c r="BV326" i="47"/>
  <c r="W11" i="45"/>
  <c r="BW11" i="45"/>
  <c r="BV11" i="45"/>
  <c r="BU11" i="45"/>
  <c r="BU47" i="45"/>
  <c r="BV47" i="45"/>
  <c r="BW47" i="45"/>
  <c r="BU66" i="45"/>
  <c r="BV66" i="45"/>
  <c r="BW66" i="45"/>
  <c r="BU87" i="45"/>
  <c r="BV87" i="45"/>
  <c r="BW87" i="45"/>
  <c r="BU107" i="45"/>
  <c r="BV107" i="45"/>
  <c r="BW107" i="45"/>
  <c r="BU119" i="45"/>
  <c r="BV119" i="45"/>
  <c r="BW119" i="45"/>
  <c r="BU137" i="45"/>
  <c r="BV137" i="45"/>
  <c r="BW137" i="45"/>
  <c r="BU168" i="45"/>
  <c r="BV168" i="45"/>
  <c r="BW168" i="45"/>
  <c r="BU183" i="45"/>
  <c r="BV183" i="45"/>
  <c r="BW183" i="45"/>
  <c r="BU195" i="45"/>
  <c r="BV195" i="45"/>
  <c r="BW195" i="45"/>
  <c r="BU220" i="45"/>
  <c r="BV220" i="45"/>
  <c r="BW220" i="45"/>
  <c r="BU232" i="45"/>
  <c r="BV232" i="45"/>
  <c r="BW232" i="45"/>
  <c r="BU249" i="45"/>
  <c r="BV249" i="45"/>
  <c r="BW249" i="45"/>
  <c r="BU265" i="45"/>
  <c r="BV265" i="45"/>
  <c r="BW265" i="45"/>
  <c r="BU277" i="45"/>
  <c r="BV277" i="45"/>
  <c r="BW277" i="45"/>
  <c r="BU307" i="45"/>
  <c r="BV307" i="45"/>
  <c r="BW307" i="45"/>
  <c r="BU343" i="45"/>
  <c r="BV343" i="45"/>
  <c r="BW343" i="45"/>
  <c r="BU449" i="45"/>
  <c r="BV449" i="45"/>
  <c r="BW449" i="45"/>
  <c r="BV11" i="49"/>
  <c r="BU11" i="49"/>
  <c r="BW11" i="49"/>
  <c r="BU47" i="49"/>
  <c r="BV47" i="49"/>
  <c r="BW47" i="49"/>
  <c r="BU66" i="49"/>
  <c r="BV66" i="49"/>
  <c r="BW66" i="49"/>
  <c r="BW87" i="49"/>
  <c r="BU87" i="49"/>
  <c r="BV87" i="49"/>
  <c r="BW107" i="49"/>
  <c r="BU107" i="49"/>
  <c r="BV107" i="49"/>
  <c r="BW119" i="49"/>
  <c r="BU119" i="49"/>
  <c r="BV119" i="49"/>
  <c r="BW137" i="49"/>
  <c r="BU137" i="49"/>
  <c r="BV137" i="49"/>
  <c r="BU168" i="49"/>
  <c r="BV168" i="49"/>
  <c r="BW168" i="49"/>
  <c r="BU183" i="49"/>
  <c r="BV183" i="49"/>
  <c r="BW183" i="49"/>
  <c r="BW195" i="49"/>
  <c r="BV195" i="49"/>
  <c r="BU195" i="49"/>
  <c r="BW220" i="49"/>
  <c r="BU220" i="49"/>
  <c r="BV220" i="49"/>
  <c r="BW232" i="49"/>
  <c r="BU232" i="49"/>
  <c r="BV232" i="49"/>
  <c r="BW249" i="49"/>
  <c r="BU249" i="49"/>
  <c r="BV249" i="49"/>
  <c r="BU265" i="49"/>
  <c r="BW265" i="49"/>
  <c r="BV265" i="49"/>
  <c r="BU277" i="49"/>
  <c r="BW277" i="49"/>
  <c r="BV277" i="49"/>
  <c r="BU307" i="49"/>
  <c r="BW307" i="49"/>
  <c r="BV307" i="49"/>
  <c r="BU336" i="49"/>
  <c r="BW336" i="49"/>
  <c r="BV336" i="49"/>
  <c r="BW446" i="49"/>
  <c r="BU446" i="49"/>
  <c r="BV446" i="49"/>
  <c r="BU14" i="47"/>
  <c r="BV14" i="47"/>
  <c r="BW14" i="47"/>
  <c r="BU51" i="47"/>
  <c r="BV51" i="47"/>
  <c r="BW51" i="47"/>
  <c r="BU72" i="47"/>
  <c r="BV72" i="47"/>
  <c r="BW72" i="47"/>
  <c r="BU96" i="47"/>
  <c r="BV96" i="47"/>
  <c r="BW96" i="47"/>
  <c r="BU110" i="47"/>
  <c r="BV110" i="47"/>
  <c r="BW110" i="47"/>
  <c r="BU122" i="47"/>
  <c r="BV122" i="47"/>
  <c r="BW122" i="47"/>
  <c r="BU140" i="47"/>
  <c r="BV140" i="47"/>
  <c r="BW140" i="47"/>
  <c r="BU172" i="47"/>
  <c r="BV172" i="47"/>
  <c r="BW172" i="47"/>
  <c r="BU186" i="47"/>
  <c r="BV186" i="47"/>
  <c r="BW186" i="47"/>
  <c r="BU199" i="47"/>
  <c r="BV199" i="47"/>
  <c r="BW199" i="47"/>
  <c r="BU223" i="47"/>
  <c r="BW223" i="47"/>
  <c r="BV223" i="47"/>
  <c r="BU235" i="47"/>
  <c r="BV235" i="47"/>
  <c r="BW235" i="47"/>
  <c r="BU255" i="47"/>
  <c r="BV255" i="47"/>
  <c r="BW255" i="47"/>
  <c r="BU268" i="47"/>
  <c r="BV268" i="47"/>
  <c r="BW268" i="47"/>
  <c r="BU298" i="47"/>
  <c r="BV298" i="47"/>
  <c r="BW298" i="47"/>
  <c r="BU320" i="47"/>
  <c r="BV320" i="47"/>
  <c r="BW320" i="47"/>
  <c r="W364" i="47"/>
  <c r="BU364" i="47"/>
  <c r="BW364" i="47"/>
  <c r="BV364" i="47"/>
  <c r="BV457" i="47"/>
  <c r="BW457" i="47"/>
  <c r="BU457" i="47"/>
  <c r="BU110" i="45"/>
  <c r="BV110" i="45"/>
  <c r="BW110" i="45"/>
  <c r="BU72" i="49"/>
  <c r="BW72" i="49"/>
  <c r="BV72" i="49"/>
  <c r="BU199" i="49"/>
  <c r="BW199" i="49"/>
  <c r="BV199" i="49"/>
  <c r="BU159" i="47"/>
  <c r="BV159" i="47"/>
  <c r="BW159" i="47"/>
  <c r="BU463" i="47"/>
  <c r="BV463" i="47"/>
  <c r="BW463" i="47"/>
  <c r="BU63" i="45"/>
  <c r="BV63" i="45"/>
  <c r="BW63" i="45"/>
  <c r="BU12" i="45"/>
  <c r="BV12" i="45"/>
  <c r="BW12" i="45"/>
  <c r="BU48" i="45"/>
  <c r="BV48" i="45"/>
  <c r="BW48" i="45"/>
  <c r="BU67" i="45"/>
  <c r="BV67" i="45"/>
  <c r="BW67" i="45"/>
  <c r="BU94" i="45"/>
  <c r="BV94" i="45"/>
  <c r="BW94" i="45"/>
  <c r="BU108" i="45"/>
  <c r="BV108" i="45"/>
  <c r="BW108" i="45"/>
  <c r="BU120" i="45"/>
  <c r="BV120" i="45"/>
  <c r="BW120" i="45"/>
  <c r="BU138" i="45"/>
  <c r="BV138" i="45"/>
  <c r="BW138" i="45"/>
  <c r="BU169" i="45"/>
  <c r="BW169" i="45"/>
  <c r="BV169" i="45"/>
  <c r="BU184" i="45"/>
  <c r="BW184" i="45"/>
  <c r="BV184" i="45"/>
  <c r="BU197" i="45"/>
  <c r="BW197" i="45"/>
  <c r="BV197" i="45"/>
  <c r="BU221" i="45"/>
  <c r="BW221" i="45"/>
  <c r="BV221" i="45"/>
  <c r="BU233" i="45"/>
  <c r="BW233" i="45"/>
  <c r="BV233" i="45"/>
  <c r="BU253" i="45"/>
  <c r="BV253" i="45"/>
  <c r="BW253" i="45"/>
  <c r="BU266" i="45"/>
  <c r="BV266" i="45"/>
  <c r="BW266" i="45"/>
  <c r="BU278" i="45"/>
  <c r="BV278" i="45"/>
  <c r="BW278" i="45"/>
  <c r="BU308" i="45"/>
  <c r="BV308" i="45"/>
  <c r="BW308" i="45"/>
  <c r="BU344" i="45"/>
  <c r="BV344" i="45"/>
  <c r="BW344" i="45"/>
  <c r="BU450" i="45"/>
  <c r="BV450" i="45"/>
  <c r="BW450" i="45"/>
  <c r="BU12" i="49"/>
  <c r="BV12" i="49"/>
  <c r="BW12" i="49"/>
  <c r="BU48" i="49"/>
  <c r="BV48" i="49"/>
  <c r="BW48" i="49"/>
  <c r="BU67" i="49"/>
  <c r="BV67" i="49"/>
  <c r="BW67" i="49"/>
  <c r="BV94" i="49"/>
  <c r="BW94" i="49"/>
  <c r="BU94" i="49"/>
  <c r="BV108" i="49"/>
  <c r="BW108" i="49"/>
  <c r="BU108" i="49"/>
  <c r="BV120" i="49"/>
  <c r="BW120" i="49"/>
  <c r="BU120" i="49"/>
  <c r="BV138" i="49"/>
  <c r="BW138" i="49"/>
  <c r="BU138" i="49"/>
  <c r="BW169" i="49"/>
  <c r="BU169" i="49"/>
  <c r="BV169" i="49"/>
  <c r="BW184" i="49"/>
  <c r="BU184" i="49"/>
  <c r="BV184" i="49"/>
  <c r="BU197" i="49"/>
  <c r="BW197" i="49"/>
  <c r="BV197" i="49"/>
  <c r="BU221" i="49"/>
  <c r="BW221" i="49"/>
  <c r="BV221" i="49"/>
  <c r="BU233" i="49"/>
  <c r="BW233" i="49"/>
  <c r="BV233" i="49"/>
  <c r="BW253" i="49"/>
  <c r="BU253" i="49"/>
  <c r="BV253" i="49"/>
  <c r="BW266" i="49"/>
  <c r="BU266" i="49"/>
  <c r="BV266" i="49"/>
  <c r="BW278" i="49"/>
  <c r="BU278" i="49"/>
  <c r="BV278" i="49"/>
  <c r="BU308" i="49"/>
  <c r="BV308" i="49"/>
  <c r="BW308" i="49"/>
  <c r="BU343" i="49"/>
  <c r="BV343" i="49"/>
  <c r="BW343" i="49"/>
  <c r="BU449" i="49"/>
  <c r="BV449" i="49"/>
  <c r="BW449" i="49"/>
  <c r="BU15" i="47"/>
  <c r="BV15" i="47"/>
  <c r="BW15" i="47"/>
  <c r="BU52" i="47"/>
  <c r="BV52" i="47"/>
  <c r="BW52" i="47"/>
  <c r="BU73" i="47"/>
  <c r="BV73" i="47"/>
  <c r="BW73" i="47"/>
  <c r="BU97" i="47"/>
  <c r="BV97" i="47"/>
  <c r="BW97" i="47"/>
  <c r="BU111" i="47"/>
  <c r="BV111" i="47"/>
  <c r="BW111" i="47"/>
  <c r="BU123" i="47"/>
  <c r="BV123" i="47"/>
  <c r="BW123" i="47"/>
  <c r="BU157" i="47"/>
  <c r="BV157" i="47"/>
  <c r="BW157" i="47"/>
  <c r="BU174" i="47"/>
  <c r="BV174" i="47"/>
  <c r="BW174" i="47"/>
  <c r="BU187" i="47"/>
  <c r="BV187" i="47"/>
  <c r="BW187" i="47"/>
  <c r="BU200" i="47"/>
  <c r="BV200" i="47"/>
  <c r="BW200" i="47"/>
  <c r="BU224" i="47"/>
  <c r="BV224" i="47"/>
  <c r="BW224" i="47"/>
  <c r="BU236" i="47"/>
  <c r="BV236" i="47"/>
  <c r="BW236" i="47"/>
  <c r="BU256" i="47"/>
  <c r="BV256" i="47"/>
  <c r="BW256" i="47"/>
  <c r="BU269" i="47"/>
  <c r="BV269" i="47"/>
  <c r="BW269" i="47"/>
  <c r="BU299" i="47"/>
  <c r="BV299" i="47"/>
  <c r="BW299" i="47"/>
  <c r="BU324" i="47"/>
  <c r="BV324" i="47"/>
  <c r="BW324" i="47"/>
  <c r="BU383" i="47"/>
  <c r="BW383" i="47"/>
  <c r="BV383" i="47"/>
  <c r="BU460" i="47"/>
  <c r="BV460" i="47"/>
  <c r="BW460" i="47"/>
  <c r="BV71" i="5"/>
  <c r="BU71" i="5"/>
  <c r="BW71" i="5"/>
  <c r="BU364" i="45"/>
  <c r="BV364" i="45"/>
  <c r="BW364" i="45"/>
  <c r="BU223" i="49"/>
  <c r="BW223" i="49"/>
  <c r="BV223" i="49"/>
  <c r="BV54" i="47"/>
  <c r="BW54" i="47"/>
  <c r="BU54" i="47"/>
  <c r="BV125" i="47"/>
  <c r="BW125" i="47"/>
  <c r="BU125" i="47"/>
  <c r="BU238" i="47"/>
  <c r="BV238" i="47"/>
  <c r="BW238" i="47"/>
  <c r="BU271" i="47"/>
  <c r="BV271" i="47"/>
  <c r="BW271" i="47"/>
  <c r="BU417" i="47"/>
  <c r="BV417" i="47"/>
  <c r="BW417" i="47"/>
  <c r="BU71" i="47"/>
  <c r="BW71" i="47"/>
  <c r="BV71" i="47"/>
  <c r="BU13" i="45"/>
  <c r="BV13" i="45"/>
  <c r="BW13" i="45"/>
  <c r="BU49" i="45"/>
  <c r="BV49" i="45"/>
  <c r="BW49" i="45"/>
  <c r="BU68" i="45"/>
  <c r="BV68" i="45"/>
  <c r="BW68" i="45"/>
  <c r="BU95" i="45"/>
  <c r="BV95" i="45"/>
  <c r="BW95" i="45"/>
  <c r="BU109" i="45"/>
  <c r="BW109" i="45"/>
  <c r="BV109" i="45"/>
  <c r="BU121" i="45"/>
  <c r="BW121" i="45"/>
  <c r="BV121" i="45"/>
  <c r="BU139" i="45"/>
  <c r="BW139" i="45"/>
  <c r="BV139" i="45"/>
  <c r="W170" i="45"/>
  <c r="BU170" i="45"/>
  <c r="BV170" i="45"/>
  <c r="BW170" i="45"/>
  <c r="BU185" i="45"/>
  <c r="BV185" i="45"/>
  <c r="BW185" i="45"/>
  <c r="BU198" i="45"/>
  <c r="BV198" i="45"/>
  <c r="BW198" i="45"/>
  <c r="BU222" i="45"/>
  <c r="BV222" i="45"/>
  <c r="BW222" i="45"/>
  <c r="BU234" i="45"/>
  <c r="BV234" i="45"/>
  <c r="BW234" i="45"/>
  <c r="BU254" i="45"/>
  <c r="BV254" i="45"/>
  <c r="BW254" i="45"/>
  <c r="BU267" i="45"/>
  <c r="BV267" i="45"/>
  <c r="BW267" i="45"/>
  <c r="BU297" i="45"/>
  <c r="BV297" i="45"/>
  <c r="BW297" i="45"/>
  <c r="BU309" i="45"/>
  <c r="BV309" i="45"/>
  <c r="BW309" i="45"/>
  <c r="BV345" i="45"/>
  <c r="BW345" i="45"/>
  <c r="BU345" i="45"/>
  <c r="BU451" i="45"/>
  <c r="BW451" i="45"/>
  <c r="BV451" i="45"/>
  <c r="BV13" i="49"/>
  <c r="BW13" i="49"/>
  <c r="BU13" i="49"/>
  <c r="BU49" i="49"/>
  <c r="BV49" i="49"/>
  <c r="BW49" i="49"/>
  <c r="BV68" i="49"/>
  <c r="BW68" i="49"/>
  <c r="BU68" i="49"/>
  <c r="BW95" i="49"/>
  <c r="BV95" i="49"/>
  <c r="BU95" i="49"/>
  <c r="BW109" i="49"/>
  <c r="BV109" i="49"/>
  <c r="BU109" i="49"/>
  <c r="BW121" i="49"/>
  <c r="BV121" i="49"/>
  <c r="BU121" i="49"/>
  <c r="BW139" i="49"/>
  <c r="BV139" i="49"/>
  <c r="BU139" i="49"/>
  <c r="W170" i="49"/>
  <c r="BU170" i="49"/>
  <c r="BV170" i="49"/>
  <c r="BW170" i="49"/>
  <c r="BU185" i="49"/>
  <c r="BV185" i="49"/>
  <c r="BW185" i="49"/>
  <c r="BW198" i="49"/>
  <c r="BV198" i="49"/>
  <c r="BU198" i="49"/>
  <c r="BW222" i="49"/>
  <c r="BU222" i="49"/>
  <c r="BV222" i="49"/>
  <c r="BW234" i="49"/>
  <c r="BU234" i="49"/>
  <c r="BV234" i="49"/>
  <c r="BU254" i="49"/>
  <c r="BW254" i="49"/>
  <c r="BV254" i="49"/>
  <c r="BU267" i="49"/>
  <c r="BW267" i="49"/>
  <c r="BV267" i="49"/>
  <c r="BU297" i="49"/>
  <c r="BW297" i="49"/>
  <c r="BV297" i="49"/>
  <c r="BU309" i="49"/>
  <c r="BW309" i="49"/>
  <c r="BV309" i="49"/>
  <c r="BW344" i="49"/>
  <c r="BU344" i="49"/>
  <c r="BV344" i="49"/>
  <c r="BW450" i="49"/>
  <c r="BU450" i="49"/>
  <c r="BV450" i="49"/>
  <c r="BU16" i="47"/>
  <c r="BV16" i="47"/>
  <c r="BW16" i="47"/>
  <c r="BU53" i="47"/>
  <c r="BV53" i="47"/>
  <c r="BW53" i="47"/>
  <c r="BU74" i="47"/>
  <c r="BV74" i="47"/>
  <c r="BW74" i="47"/>
  <c r="BU98" i="47"/>
  <c r="BV98" i="47"/>
  <c r="BW98" i="47"/>
  <c r="BU112" i="47"/>
  <c r="BV112" i="47"/>
  <c r="BW112" i="47"/>
  <c r="BU124" i="47"/>
  <c r="BV124" i="47"/>
  <c r="BW124" i="47"/>
  <c r="BV158" i="47"/>
  <c r="BW158" i="47"/>
  <c r="BU158" i="47"/>
  <c r="BV175" i="47"/>
  <c r="BW175" i="47"/>
  <c r="BU175" i="47"/>
  <c r="BV188" i="47"/>
  <c r="BW188" i="47"/>
  <c r="BU188" i="47"/>
  <c r="BV201" i="47"/>
  <c r="BW201" i="47"/>
  <c r="BU201" i="47"/>
  <c r="BU225" i="47"/>
  <c r="BV225" i="47"/>
  <c r="BW225" i="47"/>
  <c r="BU237" i="47"/>
  <c r="BV237" i="47"/>
  <c r="BW237" i="47"/>
  <c r="BU257" i="47"/>
  <c r="BV257" i="47"/>
  <c r="BW257" i="47"/>
  <c r="BU270" i="47"/>
  <c r="BV270" i="47"/>
  <c r="BW270" i="47"/>
  <c r="BU300" i="47"/>
  <c r="BV300" i="47"/>
  <c r="BW300" i="47"/>
  <c r="BU325" i="47"/>
  <c r="BV325" i="47"/>
  <c r="BW325" i="47"/>
  <c r="BV408" i="47"/>
  <c r="BW408" i="47"/>
  <c r="BU408" i="47"/>
  <c r="BU462" i="47"/>
  <c r="BW462" i="47"/>
  <c r="BV462" i="47"/>
  <c r="BU251" i="5"/>
  <c r="BV251" i="5"/>
  <c r="BW251" i="5"/>
  <c r="BU250" i="45"/>
  <c r="BW250" i="45"/>
  <c r="BV250" i="45"/>
  <c r="BU252" i="47"/>
  <c r="BV252" i="47"/>
  <c r="BW252" i="47"/>
  <c r="BU96" i="45"/>
  <c r="BV96" i="45"/>
  <c r="BW96" i="45"/>
  <c r="BU140" i="45"/>
  <c r="BV140" i="45"/>
  <c r="BW140" i="45"/>
  <c r="BU268" i="45"/>
  <c r="BV268" i="45"/>
  <c r="BW268" i="45"/>
  <c r="BU14" i="49"/>
  <c r="BV14" i="49"/>
  <c r="BW14" i="49"/>
  <c r="BU176" i="47"/>
  <c r="BV176" i="47"/>
  <c r="BW176" i="47"/>
  <c r="BU15" i="45"/>
  <c r="BV15" i="45"/>
  <c r="BW15" i="45"/>
  <c r="BU52" i="45"/>
  <c r="BV52" i="45"/>
  <c r="BW52" i="45"/>
  <c r="BU73" i="45"/>
  <c r="BV73" i="45"/>
  <c r="BW73" i="45"/>
  <c r="BU97" i="45"/>
  <c r="BW97" i="45"/>
  <c r="BV97" i="45"/>
  <c r="BU111" i="45"/>
  <c r="BV111" i="45"/>
  <c r="BW111" i="45"/>
  <c r="BU123" i="45"/>
  <c r="BV123" i="45"/>
  <c r="BW123" i="45"/>
  <c r="BU157" i="45"/>
  <c r="BV157" i="45"/>
  <c r="BW157" i="45"/>
  <c r="BU174" i="45"/>
  <c r="BV174" i="45"/>
  <c r="BW174" i="45"/>
  <c r="BU187" i="45"/>
  <c r="BV187" i="45"/>
  <c r="BW187" i="45"/>
  <c r="BU200" i="45"/>
  <c r="BV200" i="45"/>
  <c r="BW200" i="45"/>
  <c r="BU224" i="45"/>
  <c r="BV224" i="45"/>
  <c r="BW224" i="45"/>
  <c r="BU236" i="45"/>
  <c r="BV236" i="45"/>
  <c r="BW236" i="45"/>
  <c r="BU256" i="45"/>
  <c r="BW256" i="45"/>
  <c r="BV256" i="45"/>
  <c r="BU269" i="45"/>
  <c r="BW269" i="45"/>
  <c r="BV269" i="45"/>
  <c r="BU299" i="45"/>
  <c r="BV299" i="45"/>
  <c r="BW299" i="45"/>
  <c r="BU324" i="45"/>
  <c r="BV324" i="45"/>
  <c r="BW324" i="45"/>
  <c r="BU383" i="45"/>
  <c r="BV383" i="45"/>
  <c r="BW383" i="45"/>
  <c r="BU460" i="45"/>
  <c r="BV460" i="45"/>
  <c r="BW460" i="45"/>
  <c r="BU15" i="49"/>
  <c r="BW15" i="49"/>
  <c r="BV15" i="49"/>
  <c r="BU52" i="49"/>
  <c r="BW52" i="49"/>
  <c r="BV52" i="49"/>
  <c r="BU73" i="49"/>
  <c r="BW73" i="49"/>
  <c r="BV73" i="49"/>
  <c r="BW97" i="49"/>
  <c r="BV97" i="49"/>
  <c r="BU97" i="49"/>
  <c r="BW111" i="49"/>
  <c r="BV111" i="49"/>
  <c r="BU111" i="49"/>
  <c r="BW123" i="49"/>
  <c r="BU123" i="49"/>
  <c r="BV123" i="49"/>
  <c r="BV157" i="49"/>
  <c r="BU157" i="49"/>
  <c r="BW157" i="49"/>
  <c r="BV174" i="49"/>
  <c r="BW174" i="49"/>
  <c r="BU174" i="49"/>
  <c r="BU187" i="49"/>
  <c r="BV187" i="49"/>
  <c r="BW187" i="49"/>
  <c r="BW200" i="49"/>
  <c r="BU200" i="49"/>
  <c r="BV200" i="49"/>
  <c r="BW224" i="49"/>
  <c r="BU224" i="49"/>
  <c r="BV224" i="49"/>
  <c r="BW236" i="49"/>
  <c r="BU236" i="49"/>
  <c r="BV236" i="49"/>
  <c r="BU256" i="49"/>
  <c r="BW256" i="49"/>
  <c r="BV256" i="49"/>
  <c r="BU269" i="49"/>
  <c r="BW269" i="49"/>
  <c r="BV269" i="49"/>
  <c r="BU299" i="49"/>
  <c r="BW299" i="49"/>
  <c r="BV299" i="49"/>
  <c r="W320" i="49"/>
  <c r="BW320" i="49"/>
  <c r="BU320" i="49"/>
  <c r="BV320" i="49"/>
  <c r="BW364" i="49"/>
  <c r="BU364" i="49"/>
  <c r="BV364" i="49"/>
  <c r="BW457" i="49"/>
  <c r="BU457" i="49"/>
  <c r="BV457" i="49"/>
  <c r="BU21" i="47"/>
  <c r="BV21" i="47"/>
  <c r="BW21" i="47"/>
  <c r="BU55" i="47"/>
  <c r="BV55" i="47"/>
  <c r="BW55" i="47"/>
  <c r="BU76" i="47"/>
  <c r="BV76" i="47"/>
  <c r="BW76" i="47"/>
  <c r="BU101" i="47"/>
  <c r="BV101" i="47"/>
  <c r="BW101" i="47"/>
  <c r="BU114" i="47"/>
  <c r="BV114" i="47"/>
  <c r="BW114" i="47"/>
  <c r="BU132" i="47"/>
  <c r="BV132" i="47"/>
  <c r="BW132" i="47"/>
  <c r="BU162" i="47"/>
  <c r="BV162" i="47"/>
  <c r="BW162" i="47"/>
  <c r="BU177" i="47"/>
  <c r="BV177" i="47"/>
  <c r="BW177" i="47"/>
  <c r="BU190" i="47"/>
  <c r="BV190" i="47"/>
  <c r="BW190" i="47"/>
  <c r="W212" i="47"/>
  <c r="BU212" i="47"/>
  <c r="BW212" i="47"/>
  <c r="BV212" i="47"/>
  <c r="BU227" i="47"/>
  <c r="BW227" i="47"/>
  <c r="BV227" i="47"/>
  <c r="BU239" i="47"/>
  <c r="BV239" i="47"/>
  <c r="BW239" i="47"/>
  <c r="BU259" i="47"/>
  <c r="BW259" i="47"/>
  <c r="BV259" i="47"/>
  <c r="BU272" i="47"/>
  <c r="BW272" i="47"/>
  <c r="BV272" i="47"/>
  <c r="BU302" i="47"/>
  <c r="BW302" i="47"/>
  <c r="BV302" i="47"/>
  <c r="BU327" i="47"/>
  <c r="BW327" i="47"/>
  <c r="BV327" i="47"/>
  <c r="BU434" i="47"/>
  <c r="BW434" i="47"/>
  <c r="BV434" i="47"/>
  <c r="BU464" i="47"/>
  <c r="BV464" i="47"/>
  <c r="BW464" i="47"/>
  <c r="BU63" i="47"/>
  <c r="BW63" i="47"/>
  <c r="BV63" i="47"/>
  <c r="BU298" i="45"/>
  <c r="BV298" i="45"/>
  <c r="BW298" i="45"/>
  <c r="BW268" i="49"/>
  <c r="BU268" i="49"/>
  <c r="BV268" i="49"/>
  <c r="BU16" i="45"/>
  <c r="BV16" i="45"/>
  <c r="BW16" i="45"/>
  <c r="BU53" i="45"/>
  <c r="BV53" i="45"/>
  <c r="BW53" i="45"/>
  <c r="BU74" i="45"/>
  <c r="BV74" i="45"/>
  <c r="BW74" i="45"/>
  <c r="BU98" i="45"/>
  <c r="BV98" i="45"/>
  <c r="BW98" i="45"/>
  <c r="BU112" i="45"/>
  <c r="BV112" i="45"/>
  <c r="BW112" i="45"/>
  <c r="BU124" i="45"/>
  <c r="BV124" i="45"/>
  <c r="BW124" i="45"/>
  <c r="BU158" i="45"/>
  <c r="BV158" i="45"/>
  <c r="BW158" i="45"/>
  <c r="BU175" i="45"/>
  <c r="BV175" i="45"/>
  <c r="BW175" i="45"/>
  <c r="BU188" i="45"/>
  <c r="BV188" i="45"/>
  <c r="BW188" i="45"/>
  <c r="BU201" i="45"/>
  <c r="BV201" i="45"/>
  <c r="BW201" i="45"/>
  <c r="BU225" i="45"/>
  <c r="BV225" i="45"/>
  <c r="BW225" i="45"/>
  <c r="BU237" i="45"/>
  <c r="BV237" i="45"/>
  <c r="BW237" i="45"/>
  <c r="BU257" i="45"/>
  <c r="BV257" i="45"/>
  <c r="BW257" i="45"/>
  <c r="BU270" i="45"/>
  <c r="BV270" i="45"/>
  <c r="BW270" i="45"/>
  <c r="BU300" i="45"/>
  <c r="BV300" i="45"/>
  <c r="BW300" i="45"/>
  <c r="BU325" i="45"/>
  <c r="BV325" i="45"/>
  <c r="BW325" i="45"/>
  <c r="BU408" i="45"/>
  <c r="BV408" i="45"/>
  <c r="BW408" i="45"/>
  <c r="BU462" i="45"/>
  <c r="BV462" i="45"/>
  <c r="BW462" i="45"/>
  <c r="BU16" i="49"/>
  <c r="BW16" i="49"/>
  <c r="BV16" i="49"/>
  <c r="BV53" i="49"/>
  <c r="BW53" i="49"/>
  <c r="BU53" i="49"/>
  <c r="BV74" i="49"/>
  <c r="BW74" i="49"/>
  <c r="BU74" i="49"/>
  <c r="BV98" i="49"/>
  <c r="BW98" i="49"/>
  <c r="BU98" i="49"/>
  <c r="BV112" i="49"/>
  <c r="BW112" i="49"/>
  <c r="BU112" i="49"/>
  <c r="BV124" i="49"/>
  <c r="BU124" i="49"/>
  <c r="BW124" i="49"/>
  <c r="BW158" i="49"/>
  <c r="BU158" i="49"/>
  <c r="BV158" i="49"/>
  <c r="BW175" i="49"/>
  <c r="BU175" i="49"/>
  <c r="BV175" i="49"/>
  <c r="BW188" i="49"/>
  <c r="BV188" i="49"/>
  <c r="BU188" i="49"/>
  <c r="BU201" i="49"/>
  <c r="BW201" i="49"/>
  <c r="BV201" i="49"/>
  <c r="BU225" i="49"/>
  <c r="BW225" i="49"/>
  <c r="BV225" i="49"/>
  <c r="BU237" i="49"/>
  <c r="BW237" i="49"/>
  <c r="BV237" i="49"/>
  <c r="BW257" i="49"/>
  <c r="BU257" i="49"/>
  <c r="BV257" i="49"/>
  <c r="BW270" i="49"/>
  <c r="BU270" i="49"/>
  <c r="BV270" i="49"/>
  <c r="BW300" i="49"/>
  <c r="BU300" i="49"/>
  <c r="BV300" i="49"/>
  <c r="BV324" i="49"/>
  <c r="BW324" i="49"/>
  <c r="BU324" i="49"/>
  <c r="BU383" i="49"/>
  <c r="BV383" i="49"/>
  <c r="BW383" i="49"/>
  <c r="BU460" i="49"/>
  <c r="BV460" i="49"/>
  <c r="BW460" i="49"/>
  <c r="BU29" i="47"/>
  <c r="BV29" i="47"/>
  <c r="BW29" i="47"/>
  <c r="BU77" i="47"/>
  <c r="BV77" i="47"/>
  <c r="BW77" i="47"/>
  <c r="BU102" i="47"/>
  <c r="BV102" i="47"/>
  <c r="BW102" i="47"/>
  <c r="BU115" i="47"/>
  <c r="BV115" i="47"/>
  <c r="BW115" i="47"/>
  <c r="BU133" i="47"/>
  <c r="BV133" i="47"/>
  <c r="BW133" i="47"/>
  <c r="BU164" i="47"/>
  <c r="BV164" i="47"/>
  <c r="BW164" i="47"/>
  <c r="BU178" i="47"/>
  <c r="BV178" i="47"/>
  <c r="BW178" i="47"/>
  <c r="BU191" i="47"/>
  <c r="BV191" i="47"/>
  <c r="BW191" i="47"/>
  <c r="BU216" i="47"/>
  <c r="BV216" i="47"/>
  <c r="BW216" i="47"/>
  <c r="BU228" i="47"/>
  <c r="BV228" i="47"/>
  <c r="BW228" i="47"/>
  <c r="BU240" i="47"/>
  <c r="BV240" i="47"/>
  <c r="BW240" i="47"/>
  <c r="BU260" i="47"/>
  <c r="BW260" i="47"/>
  <c r="BV260" i="47"/>
  <c r="BU273" i="47"/>
  <c r="BW273" i="47"/>
  <c r="BV273" i="47"/>
  <c r="BU303" i="47"/>
  <c r="BW303" i="47"/>
  <c r="BV303" i="47"/>
  <c r="BU333" i="47"/>
  <c r="BW333" i="47"/>
  <c r="BV333" i="47"/>
  <c r="BU435" i="47"/>
  <c r="BV435" i="47"/>
  <c r="BW435" i="47"/>
  <c r="BU465" i="47"/>
  <c r="BV465" i="47"/>
  <c r="BW465" i="47"/>
  <c r="BU63" i="49"/>
  <c r="BV63" i="49"/>
  <c r="BW63" i="49"/>
  <c r="BU250" i="5"/>
  <c r="BV250" i="5"/>
  <c r="BW250" i="5"/>
  <c r="BU252" i="49"/>
  <c r="BW252" i="49"/>
  <c r="BV252" i="49"/>
  <c r="BU251" i="47"/>
  <c r="BV251" i="47"/>
  <c r="BW251" i="47"/>
  <c r="BU14" i="45"/>
  <c r="BV14" i="45"/>
  <c r="BW14" i="45"/>
  <c r="BU122" i="45"/>
  <c r="BV122" i="45"/>
  <c r="BW122" i="45"/>
  <c r="BU223" i="45"/>
  <c r="BV223" i="45"/>
  <c r="BW223" i="45"/>
  <c r="BU457" i="45"/>
  <c r="BV457" i="45"/>
  <c r="BW457" i="45"/>
  <c r="BV110" i="49"/>
  <c r="BU110" i="49"/>
  <c r="BW110" i="49"/>
  <c r="BW298" i="49"/>
  <c r="BU298" i="49"/>
  <c r="BV298" i="49"/>
  <c r="BU17" i="45"/>
  <c r="BV17" i="45"/>
  <c r="BW17" i="45"/>
  <c r="BU54" i="45"/>
  <c r="BW54" i="45"/>
  <c r="BV54" i="45"/>
  <c r="BU75" i="45"/>
  <c r="BV75" i="45"/>
  <c r="BW75" i="45"/>
  <c r="BU99" i="45"/>
  <c r="BV99" i="45"/>
  <c r="BW99" i="45"/>
  <c r="BU113" i="45"/>
  <c r="BV113" i="45"/>
  <c r="BW113" i="45"/>
  <c r="BU125" i="45"/>
  <c r="BV125" i="45"/>
  <c r="BW125" i="45"/>
  <c r="BU159" i="45"/>
  <c r="BV159" i="45"/>
  <c r="BW159" i="45"/>
  <c r="BU176" i="45"/>
  <c r="BV176" i="45"/>
  <c r="BW176" i="45"/>
  <c r="BU189" i="45"/>
  <c r="BV189" i="45"/>
  <c r="BW189" i="45"/>
  <c r="BU202" i="45"/>
  <c r="BV202" i="45"/>
  <c r="BW202" i="45"/>
  <c r="BU226" i="45"/>
  <c r="BV226" i="45"/>
  <c r="BW226" i="45"/>
  <c r="BU238" i="45"/>
  <c r="BV238" i="45"/>
  <c r="BW238" i="45"/>
  <c r="BU258" i="45"/>
  <c r="BV258" i="45"/>
  <c r="BW258" i="45"/>
  <c r="BU271" i="45"/>
  <c r="BV271" i="45"/>
  <c r="BW271" i="45"/>
  <c r="BU301" i="45"/>
  <c r="BV301" i="45"/>
  <c r="BW301" i="45"/>
  <c r="BU326" i="45"/>
  <c r="BV326" i="45"/>
  <c r="BW326" i="45"/>
  <c r="BU417" i="45"/>
  <c r="BW417" i="45"/>
  <c r="BV417" i="45"/>
  <c r="BU463" i="45"/>
  <c r="BV463" i="45"/>
  <c r="BW463" i="45"/>
  <c r="BV17" i="49"/>
  <c r="BU17" i="49"/>
  <c r="BW17" i="49"/>
  <c r="BU54" i="49"/>
  <c r="BV54" i="49"/>
  <c r="BW54" i="49"/>
  <c r="BW75" i="49"/>
  <c r="BU75" i="49"/>
  <c r="BV75" i="49"/>
  <c r="BW99" i="49"/>
  <c r="BU99" i="49"/>
  <c r="BV99" i="49"/>
  <c r="BW113" i="49"/>
  <c r="BU113" i="49"/>
  <c r="BV113" i="49"/>
  <c r="BW125" i="49"/>
  <c r="BU125" i="49"/>
  <c r="BV125" i="49"/>
  <c r="BV159" i="49"/>
  <c r="BU159" i="49"/>
  <c r="BW159" i="49"/>
  <c r="BU176" i="49"/>
  <c r="BW176" i="49"/>
  <c r="BV176" i="49"/>
  <c r="BV189" i="49"/>
  <c r="BW189" i="49"/>
  <c r="BU189" i="49"/>
  <c r="BW202" i="49"/>
  <c r="BV202" i="49"/>
  <c r="BU202" i="49"/>
  <c r="BW226" i="49"/>
  <c r="BU226" i="49"/>
  <c r="BV226" i="49"/>
  <c r="BW238" i="49"/>
  <c r="BU238" i="49"/>
  <c r="BV238" i="49"/>
  <c r="BU258" i="49"/>
  <c r="BW258" i="49"/>
  <c r="BV258" i="49"/>
  <c r="BU271" i="49"/>
  <c r="BW271" i="49"/>
  <c r="BV271" i="49"/>
  <c r="BU301" i="49"/>
  <c r="BW301" i="49"/>
  <c r="BV301" i="49"/>
  <c r="BW325" i="49"/>
  <c r="BU325" i="49"/>
  <c r="BV325" i="49"/>
  <c r="BW408" i="49"/>
  <c r="BU408" i="49"/>
  <c r="BV408" i="49"/>
  <c r="BV462" i="49"/>
  <c r="BU462" i="49"/>
  <c r="BW462" i="49"/>
  <c r="BU43" i="47"/>
  <c r="BV43" i="47"/>
  <c r="BW43" i="47"/>
  <c r="BU62" i="47"/>
  <c r="BV62" i="47"/>
  <c r="BW62" i="47"/>
  <c r="BU78" i="47"/>
  <c r="BV78" i="47"/>
  <c r="BW78" i="47"/>
  <c r="BU104" i="47"/>
  <c r="BV104" i="47"/>
  <c r="BW104" i="47"/>
  <c r="BU116" i="47"/>
  <c r="BV116" i="47"/>
  <c r="BW116" i="47"/>
  <c r="BU134" i="47"/>
  <c r="BV134" i="47"/>
  <c r="BW134" i="47"/>
  <c r="BU165" i="47"/>
  <c r="BV165" i="47"/>
  <c r="BW165" i="47"/>
  <c r="BU179" i="47"/>
  <c r="BV179" i="47"/>
  <c r="BW179" i="47"/>
  <c r="BU192" i="47"/>
  <c r="BV192" i="47"/>
  <c r="BW192" i="47"/>
  <c r="BU217" i="47"/>
  <c r="BV217" i="47"/>
  <c r="BW217" i="47"/>
  <c r="BU229" i="47"/>
  <c r="BV229" i="47"/>
  <c r="BW229" i="47"/>
  <c r="BU241" i="47"/>
  <c r="BV241" i="47"/>
  <c r="BW241" i="47"/>
  <c r="BU261" i="47"/>
  <c r="BW261" i="47"/>
  <c r="BV261" i="47"/>
  <c r="BU274" i="47"/>
  <c r="BW274" i="47"/>
  <c r="BV274" i="47"/>
  <c r="BU304" i="47"/>
  <c r="BW304" i="47"/>
  <c r="BV304" i="47"/>
  <c r="BU334" i="47"/>
  <c r="BV334" i="47"/>
  <c r="BW334" i="47"/>
  <c r="BU436" i="47"/>
  <c r="BV436" i="47"/>
  <c r="BW436" i="47"/>
  <c r="BU467" i="47"/>
  <c r="BV467" i="47"/>
  <c r="BW467" i="47"/>
  <c r="BU172" i="45"/>
  <c r="BV172" i="45"/>
  <c r="BW172" i="45"/>
  <c r="BV96" i="49"/>
  <c r="BU96" i="49"/>
  <c r="BW96" i="49"/>
  <c r="BV122" i="49"/>
  <c r="BW122" i="49"/>
  <c r="BU122" i="49"/>
  <c r="BW172" i="49"/>
  <c r="BU172" i="49"/>
  <c r="BV172" i="49"/>
  <c r="BU235" i="49"/>
  <c r="BW235" i="49"/>
  <c r="BV235" i="49"/>
  <c r="W345" i="49"/>
  <c r="BU345" i="49"/>
  <c r="BV345" i="49"/>
  <c r="BW345" i="49"/>
  <c r="BV75" i="47"/>
  <c r="BW75" i="47"/>
  <c r="BU75" i="47"/>
  <c r="W21" i="45"/>
  <c r="BU21" i="45"/>
  <c r="BV21" i="45"/>
  <c r="BW21" i="45"/>
  <c r="BU55" i="45"/>
  <c r="BV55" i="45"/>
  <c r="BW55" i="45"/>
  <c r="BU76" i="45"/>
  <c r="BV76" i="45"/>
  <c r="BW76" i="45"/>
  <c r="BU101" i="45"/>
  <c r="BV101" i="45"/>
  <c r="BW101" i="45"/>
  <c r="BU114" i="45"/>
  <c r="BV114" i="45"/>
  <c r="BW114" i="45"/>
  <c r="BU132" i="45"/>
  <c r="BV132" i="45"/>
  <c r="BW132" i="45"/>
  <c r="W162" i="45"/>
  <c r="BU162" i="45"/>
  <c r="BW162" i="45"/>
  <c r="BV162" i="45"/>
  <c r="BU177" i="45"/>
  <c r="BW177" i="45"/>
  <c r="BV177" i="45"/>
  <c r="BU190" i="45"/>
  <c r="BW190" i="45"/>
  <c r="BV190" i="45"/>
  <c r="BU212" i="45"/>
  <c r="BW212" i="45"/>
  <c r="BV212" i="45"/>
  <c r="BU227" i="45"/>
  <c r="BW227" i="45"/>
  <c r="BV227" i="45"/>
  <c r="BU239" i="45"/>
  <c r="BW239" i="45"/>
  <c r="BV239" i="45"/>
  <c r="BU259" i="45"/>
  <c r="BV259" i="45"/>
  <c r="BW259" i="45"/>
  <c r="BU272" i="45"/>
  <c r="BV272" i="45"/>
  <c r="BW272" i="45"/>
  <c r="BU302" i="45"/>
  <c r="BW302" i="45"/>
  <c r="BV302" i="45"/>
  <c r="BU327" i="45"/>
  <c r="BV327" i="45"/>
  <c r="BW327" i="45"/>
  <c r="BU434" i="45"/>
  <c r="BV434" i="45"/>
  <c r="BW434" i="45"/>
  <c r="W464" i="45"/>
  <c r="BU464" i="45"/>
  <c r="BV464" i="45"/>
  <c r="BW464" i="45"/>
  <c r="BV21" i="49"/>
  <c r="BW21" i="49"/>
  <c r="BU21" i="49"/>
  <c r="BW55" i="49"/>
  <c r="BU55" i="49"/>
  <c r="BV55" i="49"/>
  <c r="BV76" i="49"/>
  <c r="BW76" i="49"/>
  <c r="BU76" i="49"/>
  <c r="BV101" i="49"/>
  <c r="BW101" i="49"/>
  <c r="BU101" i="49"/>
  <c r="BV114" i="49"/>
  <c r="BW114" i="49"/>
  <c r="BU114" i="49"/>
  <c r="BV132" i="49"/>
  <c r="BU132" i="49"/>
  <c r="BW132" i="49"/>
  <c r="BW162" i="49"/>
  <c r="BU162" i="49"/>
  <c r="BV162" i="49"/>
  <c r="BW177" i="49"/>
  <c r="BV177" i="49"/>
  <c r="BU177" i="49"/>
  <c r="BW190" i="49"/>
  <c r="BU190" i="49"/>
  <c r="BV190" i="49"/>
  <c r="BU212" i="49"/>
  <c r="BW212" i="49"/>
  <c r="BV212" i="49"/>
  <c r="BU227" i="49"/>
  <c r="BW227" i="49"/>
  <c r="BV227" i="49"/>
  <c r="BU239" i="49"/>
  <c r="BW239" i="49"/>
  <c r="BV239" i="49"/>
  <c r="BW259" i="49"/>
  <c r="BU259" i="49"/>
  <c r="BV259" i="49"/>
  <c r="BW272" i="49"/>
  <c r="BU272" i="49"/>
  <c r="BV272" i="49"/>
  <c r="BW302" i="49"/>
  <c r="BU302" i="49"/>
  <c r="BV302" i="49"/>
  <c r="BU326" i="49"/>
  <c r="BV326" i="49"/>
  <c r="BW326" i="49"/>
  <c r="BV417" i="49"/>
  <c r="BW417" i="49"/>
  <c r="BU417" i="49"/>
  <c r="BV463" i="49"/>
  <c r="BW463" i="49"/>
  <c r="BU463" i="49"/>
  <c r="BU44" i="47"/>
  <c r="BV44" i="47"/>
  <c r="BW44" i="47"/>
  <c r="BU64" i="47"/>
  <c r="BV64" i="47"/>
  <c r="BW64" i="47"/>
  <c r="BU79" i="47"/>
  <c r="BV79" i="47"/>
  <c r="BW79" i="47"/>
  <c r="BU105" i="47"/>
  <c r="BV105" i="47"/>
  <c r="BW105" i="47"/>
  <c r="BU117" i="47"/>
  <c r="BV117" i="47"/>
  <c r="BW117" i="47"/>
  <c r="BU135" i="47"/>
  <c r="BV135" i="47"/>
  <c r="BW135" i="47"/>
  <c r="BU166" i="47"/>
  <c r="BV166" i="47"/>
  <c r="BW166" i="47"/>
  <c r="W180" i="47"/>
  <c r="BU180" i="47"/>
  <c r="BV180" i="47"/>
  <c r="BW180" i="47"/>
  <c r="BU193" i="47"/>
  <c r="BV193" i="47"/>
  <c r="BW193" i="47"/>
  <c r="BU218" i="47"/>
  <c r="BV218" i="47"/>
  <c r="BW218" i="47"/>
  <c r="BU230" i="47"/>
  <c r="BW230" i="47"/>
  <c r="BV230" i="47"/>
  <c r="BU242" i="47"/>
  <c r="BW242" i="47"/>
  <c r="BV242" i="47"/>
  <c r="BU263" i="47"/>
  <c r="BV263" i="47"/>
  <c r="BW263" i="47"/>
  <c r="BU275" i="47"/>
  <c r="BV275" i="47"/>
  <c r="BW275" i="47"/>
  <c r="BU305" i="47"/>
  <c r="BV305" i="47"/>
  <c r="BW305" i="47"/>
  <c r="BU335" i="47"/>
  <c r="BV335" i="47"/>
  <c r="BW335" i="47"/>
  <c r="BU437" i="47"/>
  <c r="BV437" i="47"/>
  <c r="BW437" i="47"/>
  <c r="BU468" i="47"/>
  <c r="BV468" i="47"/>
  <c r="BW468" i="47"/>
  <c r="BU186" i="45"/>
  <c r="BV186" i="45"/>
  <c r="BW186" i="45"/>
  <c r="BW186" i="49"/>
  <c r="BU186" i="49"/>
  <c r="BV186" i="49"/>
  <c r="BU17" i="47"/>
  <c r="BV17" i="47"/>
  <c r="BW17" i="47"/>
  <c r="BU189" i="47"/>
  <c r="BV189" i="47"/>
  <c r="BW189" i="47"/>
  <c r="W29" i="45"/>
  <c r="BU29" i="45"/>
  <c r="BV29" i="45"/>
  <c r="BW29" i="45"/>
  <c r="BU77" i="45"/>
  <c r="BV77" i="45"/>
  <c r="BW77" i="45"/>
  <c r="BU102" i="45"/>
  <c r="BV102" i="45"/>
  <c r="BW102" i="45"/>
  <c r="BU115" i="45"/>
  <c r="BW115" i="45"/>
  <c r="BV115" i="45"/>
  <c r="BU133" i="45"/>
  <c r="BW133" i="45"/>
  <c r="BV133" i="45"/>
  <c r="BU164" i="45"/>
  <c r="BV164" i="45"/>
  <c r="BW164" i="45"/>
  <c r="BU178" i="45"/>
  <c r="BV178" i="45"/>
  <c r="BW178" i="45"/>
  <c r="BU191" i="45"/>
  <c r="BV191" i="45"/>
  <c r="BW191" i="45"/>
  <c r="BU216" i="45"/>
  <c r="BV216" i="45"/>
  <c r="BW216" i="45"/>
  <c r="BU228" i="45"/>
  <c r="BV228" i="45"/>
  <c r="BW228" i="45"/>
  <c r="BU240" i="45"/>
  <c r="BV240" i="45"/>
  <c r="BW240" i="45"/>
  <c r="BU260" i="45"/>
  <c r="BV260" i="45"/>
  <c r="BW260" i="45"/>
  <c r="BU273" i="45"/>
  <c r="BV273" i="45"/>
  <c r="BW273" i="45"/>
  <c r="BU303" i="45"/>
  <c r="BV303" i="45"/>
  <c r="BW303" i="45"/>
  <c r="BU333" i="45"/>
  <c r="BV333" i="45"/>
  <c r="BW333" i="45"/>
  <c r="BU435" i="45"/>
  <c r="BV435" i="45"/>
  <c r="BW435" i="45"/>
  <c r="BU465" i="45"/>
  <c r="BV465" i="45"/>
  <c r="BW465" i="45"/>
  <c r="BU29" i="49"/>
  <c r="BW29" i="49"/>
  <c r="BV29" i="49"/>
  <c r="BW77" i="49"/>
  <c r="BV77" i="49"/>
  <c r="BU77" i="49"/>
  <c r="BW102" i="49"/>
  <c r="BV102" i="49"/>
  <c r="BU102" i="49"/>
  <c r="BW115" i="49"/>
  <c r="BV115" i="49"/>
  <c r="BU115" i="49"/>
  <c r="BW133" i="49"/>
  <c r="BU133" i="49"/>
  <c r="BV133" i="49"/>
  <c r="BW164" i="49"/>
  <c r="BV164" i="49"/>
  <c r="BU164" i="49"/>
  <c r="BV178" i="49"/>
  <c r="BU178" i="49"/>
  <c r="BW178" i="49"/>
  <c r="BW191" i="49"/>
  <c r="BV191" i="49"/>
  <c r="BU191" i="49"/>
  <c r="BW216" i="49"/>
  <c r="BU216" i="49"/>
  <c r="BV216" i="49"/>
  <c r="BW228" i="49"/>
  <c r="BU228" i="49"/>
  <c r="BV228" i="49"/>
  <c r="BW240" i="49"/>
  <c r="BU240" i="49"/>
  <c r="BV240" i="49"/>
  <c r="BU260" i="49"/>
  <c r="BW260" i="49"/>
  <c r="BV260" i="49"/>
  <c r="BU273" i="49"/>
  <c r="BW273" i="49"/>
  <c r="BV273" i="49"/>
  <c r="BU303" i="49"/>
  <c r="BW303" i="49"/>
  <c r="BV303" i="49"/>
  <c r="BU327" i="49"/>
  <c r="BW327" i="49"/>
  <c r="BV327" i="49"/>
  <c r="BW434" i="49"/>
  <c r="BV434" i="49"/>
  <c r="BU434" i="49"/>
  <c r="BV464" i="49"/>
  <c r="BU464" i="49"/>
  <c r="BW464" i="49"/>
  <c r="BU45" i="47"/>
  <c r="BV45" i="47"/>
  <c r="BW45" i="47"/>
  <c r="BU65" i="47"/>
  <c r="BV65" i="47"/>
  <c r="BW65" i="47"/>
  <c r="BU86" i="47"/>
  <c r="BV86" i="47"/>
  <c r="BW86" i="47"/>
  <c r="BU106" i="47"/>
  <c r="BV106" i="47"/>
  <c r="BW106" i="47"/>
  <c r="BU118" i="47"/>
  <c r="BV118" i="47"/>
  <c r="BW118" i="47"/>
  <c r="BU136" i="47"/>
  <c r="BV136" i="47"/>
  <c r="BW136" i="47"/>
  <c r="BW167" i="47"/>
  <c r="BU167" i="47"/>
  <c r="BV167" i="47"/>
  <c r="BW182" i="47"/>
  <c r="BU182" i="47"/>
  <c r="BV182" i="47"/>
  <c r="BW194" i="47"/>
  <c r="BU194" i="47"/>
  <c r="BV194" i="47"/>
  <c r="BW219" i="47"/>
  <c r="BV219" i="47"/>
  <c r="BU219" i="47"/>
  <c r="BU231" i="47"/>
  <c r="BW231" i="47"/>
  <c r="BV231" i="47"/>
  <c r="BU243" i="47"/>
  <c r="BW243" i="47"/>
  <c r="BV243" i="47"/>
  <c r="BU264" i="47"/>
  <c r="BV264" i="47"/>
  <c r="BW264" i="47"/>
  <c r="BU276" i="47"/>
  <c r="BV276" i="47"/>
  <c r="BW276" i="47"/>
  <c r="BU306" i="47"/>
  <c r="BV306" i="47"/>
  <c r="BW306" i="47"/>
  <c r="BU336" i="47"/>
  <c r="BV336" i="47"/>
  <c r="BW336" i="47"/>
  <c r="BU446" i="47"/>
  <c r="BV446" i="47"/>
  <c r="BW446" i="47"/>
  <c r="BU252" i="45"/>
  <c r="BV252" i="45"/>
  <c r="BW252" i="45"/>
  <c r="BW251" i="49"/>
  <c r="BV251" i="49"/>
  <c r="BU251" i="49"/>
  <c r="BU250" i="47"/>
  <c r="BV250" i="47"/>
  <c r="BW250" i="47"/>
  <c r="BU199" i="45"/>
  <c r="BV199" i="45"/>
  <c r="BW199" i="45"/>
  <c r="BU51" i="49"/>
  <c r="BV51" i="49"/>
  <c r="BW51" i="49"/>
  <c r="BW255" i="49"/>
  <c r="BU255" i="49"/>
  <c r="BV255" i="49"/>
  <c r="BU43" i="45"/>
  <c r="BV43" i="45"/>
  <c r="BW43" i="45"/>
  <c r="BU62" i="45"/>
  <c r="BV62" i="45"/>
  <c r="BW62" i="45"/>
  <c r="BU78" i="45"/>
  <c r="BV78" i="45"/>
  <c r="BW78" i="45"/>
  <c r="BU104" i="45"/>
  <c r="BV104" i="45"/>
  <c r="BW104" i="45"/>
  <c r="BU116" i="45"/>
  <c r="BV116" i="45"/>
  <c r="BW116" i="45"/>
  <c r="BU134" i="45"/>
  <c r="BV134" i="45"/>
  <c r="BW134" i="45"/>
  <c r="BU165" i="45"/>
  <c r="BV165" i="45"/>
  <c r="BW165" i="45"/>
  <c r="BU179" i="45"/>
  <c r="BV179" i="45"/>
  <c r="BW179" i="45"/>
  <c r="BU192" i="45"/>
  <c r="BV192" i="45"/>
  <c r="BW192" i="45"/>
  <c r="BU217" i="45"/>
  <c r="BV217" i="45"/>
  <c r="BW217" i="45"/>
  <c r="BU229" i="45"/>
  <c r="BV229" i="45"/>
  <c r="BW229" i="45"/>
  <c r="BU241" i="45"/>
  <c r="BV241" i="45"/>
  <c r="BW241" i="45"/>
  <c r="BU261" i="45"/>
  <c r="BV261" i="45"/>
  <c r="BW261" i="45"/>
  <c r="BU274" i="45"/>
  <c r="BV274" i="45"/>
  <c r="BW274" i="45"/>
  <c r="BU304" i="45"/>
  <c r="BV304" i="45"/>
  <c r="BW304" i="45"/>
  <c r="BU334" i="45"/>
  <c r="BV334" i="45"/>
  <c r="BW334" i="45"/>
  <c r="BU436" i="45"/>
  <c r="BV436" i="45"/>
  <c r="BW436" i="45"/>
  <c r="BU467" i="45"/>
  <c r="BW467" i="45"/>
  <c r="BV467" i="45"/>
  <c r="BU43" i="49"/>
  <c r="BW43" i="49"/>
  <c r="BV43" i="49"/>
  <c r="BU62" i="49"/>
  <c r="BW62" i="49"/>
  <c r="BV62" i="49"/>
  <c r="BV78" i="49"/>
  <c r="BU78" i="49"/>
  <c r="BW78" i="49"/>
  <c r="BV104" i="49"/>
  <c r="BU104" i="49"/>
  <c r="BW104" i="49"/>
  <c r="BV116" i="49"/>
  <c r="BU116" i="49"/>
  <c r="BW116" i="49"/>
  <c r="BV134" i="49"/>
  <c r="BW134" i="49"/>
  <c r="BU134" i="49"/>
  <c r="BW165" i="49"/>
  <c r="BV165" i="49"/>
  <c r="BU165" i="49"/>
  <c r="BW179" i="49"/>
  <c r="BV179" i="49"/>
  <c r="BU179" i="49"/>
  <c r="BW192" i="49"/>
  <c r="BV192" i="49"/>
  <c r="BU192" i="49"/>
  <c r="BU217" i="49"/>
  <c r="BW217" i="49"/>
  <c r="BV217" i="49"/>
  <c r="BU229" i="49"/>
  <c r="BW229" i="49"/>
  <c r="BV229" i="49"/>
  <c r="BU241" i="49"/>
  <c r="BW241" i="49"/>
  <c r="BV241" i="49"/>
  <c r="BW261" i="49"/>
  <c r="BU261" i="49"/>
  <c r="BV261" i="49"/>
  <c r="BW274" i="49"/>
  <c r="BU274" i="49"/>
  <c r="BV274" i="49"/>
  <c r="BW304" i="49"/>
  <c r="BU304" i="49"/>
  <c r="BV304" i="49"/>
  <c r="BU333" i="49"/>
  <c r="BV333" i="49"/>
  <c r="BW333" i="49"/>
  <c r="BW435" i="49"/>
  <c r="BU435" i="49"/>
  <c r="BV435" i="49"/>
  <c r="BV465" i="49"/>
  <c r="BW465" i="49"/>
  <c r="BU465" i="49"/>
  <c r="BW11" i="47"/>
  <c r="BV11" i="47"/>
  <c r="BU11" i="47"/>
  <c r="BU47" i="47"/>
  <c r="BV47" i="47"/>
  <c r="BW47" i="47"/>
  <c r="BU66" i="47"/>
  <c r="BV66" i="47"/>
  <c r="BW66" i="47"/>
  <c r="BW87" i="47"/>
  <c r="BU87" i="47"/>
  <c r="BV87" i="47"/>
  <c r="BW107" i="47"/>
  <c r="BU107" i="47"/>
  <c r="BV107" i="47"/>
  <c r="BW119" i="47"/>
  <c r="BU119" i="47"/>
  <c r="BV119" i="47"/>
  <c r="BW137" i="47"/>
  <c r="BU137" i="47"/>
  <c r="BV137" i="47"/>
  <c r="BU168" i="47"/>
  <c r="BV168" i="47"/>
  <c r="BW168" i="47"/>
  <c r="BU183" i="47"/>
  <c r="BV183" i="47"/>
  <c r="BW183" i="47"/>
  <c r="BU195" i="47"/>
  <c r="BV195" i="47"/>
  <c r="BW195" i="47"/>
  <c r="BU220" i="47"/>
  <c r="BV220" i="47"/>
  <c r="BW220" i="47"/>
  <c r="BU232" i="47"/>
  <c r="BW232" i="47"/>
  <c r="BV232" i="47"/>
  <c r="BU249" i="47"/>
  <c r="BW249" i="47"/>
  <c r="BV249" i="47"/>
  <c r="BU265" i="47"/>
  <c r="BV265" i="47"/>
  <c r="BW265" i="47"/>
  <c r="BU277" i="47"/>
  <c r="BV277" i="47"/>
  <c r="BW277" i="47"/>
  <c r="BU307" i="47"/>
  <c r="BV307" i="47"/>
  <c r="BW307" i="47"/>
  <c r="BU343" i="47"/>
  <c r="BV343" i="47"/>
  <c r="BW343" i="47"/>
  <c r="BU449" i="47"/>
  <c r="BV449" i="47"/>
  <c r="BW449" i="47"/>
  <c r="BU71" i="45"/>
  <c r="BW71" i="45"/>
  <c r="BV71" i="45"/>
  <c r="BU72" i="45"/>
  <c r="BV72" i="45"/>
  <c r="BW72" i="45"/>
  <c r="BU255" i="45"/>
  <c r="BV255" i="45"/>
  <c r="BW255" i="45"/>
  <c r="BV99" i="47"/>
  <c r="BW99" i="47"/>
  <c r="BU99" i="47"/>
  <c r="BU202" i="47"/>
  <c r="BV202" i="47"/>
  <c r="BW202" i="47"/>
  <c r="BU301" i="47"/>
  <c r="BV301" i="47"/>
  <c r="BW301" i="47"/>
  <c r="BU44" i="45"/>
  <c r="BV44" i="45"/>
  <c r="BW44" i="45"/>
  <c r="BU64" i="45"/>
  <c r="BV64" i="45"/>
  <c r="BW64" i="45"/>
  <c r="BU79" i="45"/>
  <c r="BV79" i="45"/>
  <c r="BW79" i="45"/>
  <c r="BU105" i="45"/>
  <c r="BW105" i="45"/>
  <c r="BV105" i="45"/>
  <c r="BU117" i="45"/>
  <c r="BV117" i="45"/>
  <c r="BW117" i="45"/>
  <c r="BU135" i="45"/>
  <c r="BV135" i="45"/>
  <c r="BW135" i="45"/>
  <c r="BU166" i="45"/>
  <c r="BV166" i="45"/>
  <c r="BW166" i="45"/>
  <c r="BU180" i="45"/>
  <c r="BV180" i="45"/>
  <c r="BW180" i="45"/>
  <c r="BU193" i="45"/>
  <c r="BV193" i="45"/>
  <c r="BW193" i="45"/>
  <c r="BU218" i="45"/>
  <c r="BV218" i="45"/>
  <c r="BW218" i="45"/>
  <c r="BU230" i="45"/>
  <c r="BV230" i="45"/>
  <c r="BW230" i="45"/>
  <c r="BU242" i="45"/>
  <c r="BV242" i="45"/>
  <c r="BW242" i="45"/>
  <c r="BU263" i="45"/>
  <c r="BW263" i="45"/>
  <c r="BV263" i="45"/>
  <c r="BU275" i="45"/>
  <c r="BV275" i="45"/>
  <c r="BW275" i="45"/>
  <c r="BU305" i="45"/>
  <c r="BV305" i="45"/>
  <c r="BW305" i="45"/>
  <c r="BU335" i="45"/>
  <c r="BW335" i="45"/>
  <c r="BV335" i="45"/>
  <c r="BV437" i="45"/>
  <c r="BU437" i="45"/>
  <c r="BW437" i="45"/>
  <c r="BU468" i="45"/>
  <c r="BV468" i="45"/>
  <c r="BW468" i="45"/>
  <c r="BU44" i="49"/>
  <c r="BV44" i="49"/>
  <c r="BW44" i="49"/>
  <c r="BU64" i="49"/>
  <c r="BV64" i="49"/>
  <c r="BW64" i="49"/>
  <c r="BW79" i="49"/>
  <c r="BV79" i="49"/>
  <c r="BU79" i="49"/>
  <c r="BW105" i="49"/>
  <c r="BV105" i="49"/>
  <c r="BU105" i="49"/>
  <c r="BW117" i="49"/>
  <c r="BV117" i="49"/>
  <c r="BU117" i="49"/>
  <c r="BW135" i="49"/>
  <c r="BU135" i="49"/>
  <c r="BV135" i="49"/>
  <c r="BW166" i="49"/>
  <c r="BV166" i="49"/>
  <c r="BU166" i="49"/>
  <c r="W180" i="49"/>
  <c r="BU180" i="49"/>
  <c r="BW180" i="49"/>
  <c r="BV180" i="49"/>
  <c r="BW193" i="49"/>
  <c r="BU193" i="49"/>
  <c r="BV193" i="49"/>
  <c r="BW218" i="49"/>
  <c r="BU218" i="49"/>
  <c r="BV218" i="49"/>
  <c r="BW230" i="49"/>
  <c r="BU230" i="49"/>
  <c r="BV230" i="49"/>
  <c r="BW242" i="49"/>
  <c r="BU242" i="49"/>
  <c r="BV242" i="49"/>
  <c r="BU263" i="49"/>
  <c r="BW263" i="49"/>
  <c r="BV263" i="49"/>
  <c r="BU275" i="49"/>
  <c r="BW275" i="49"/>
  <c r="BV275" i="49"/>
  <c r="BU305" i="49"/>
  <c r="BW305" i="49"/>
  <c r="BV305" i="49"/>
  <c r="BU334" i="49"/>
  <c r="BW334" i="49"/>
  <c r="BV334" i="49"/>
  <c r="BW436" i="49"/>
  <c r="BU436" i="49"/>
  <c r="BV436" i="49"/>
  <c r="BV467" i="49"/>
  <c r="BU467" i="49"/>
  <c r="BW467" i="49"/>
  <c r="BU12" i="47"/>
  <c r="BV12" i="47"/>
  <c r="BW12" i="47"/>
  <c r="BU48" i="47"/>
  <c r="BV48" i="47"/>
  <c r="BW48" i="47"/>
  <c r="BW67" i="47"/>
  <c r="BU67" i="47"/>
  <c r="BV67" i="47"/>
  <c r="BU94" i="47"/>
  <c r="BV94" i="47"/>
  <c r="BW94" i="47"/>
  <c r="BU108" i="47"/>
  <c r="BV108" i="47"/>
  <c r="BW108" i="47"/>
  <c r="BU120" i="47"/>
  <c r="BV120" i="47"/>
  <c r="BW120" i="47"/>
  <c r="BU138" i="47"/>
  <c r="BV138" i="47"/>
  <c r="BW138" i="47"/>
  <c r="BU169" i="47"/>
  <c r="BW169" i="47"/>
  <c r="BV169" i="47"/>
  <c r="BU184" i="47"/>
  <c r="BV184" i="47"/>
  <c r="BW184" i="47"/>
  <c r="BU197" i="47"/>
  <c r="BW197" i="47"/>
  <c r="BV197" i="47"/>
  <c r="BU221" i="47"/>
  <c r="BV221" i="47"/>
  <c r="BW221" i="47"/>
  <c r="BU233" i="47"/>
  <c r="BV233" i="47"/>
  <c r="BW233" i="47"/>
  <c r="BU253" i="47"/>
  <c r="BV253" i="47"/>
  <c r="BW253" i="47"/>
  <c r="BU266" i="47"/>
  <c r="BV266" i="47"/>
  <c r="BW266" i="47"/>
  <c r="BU278" i="47"/>
  <c r="BV278" i="47"/>
  <c r="BW278" i="47"/>
  <c r="BU308" i="47"/>
  <c r="BV308" i="47"/>
  <c r="BW308" i="47"/>
  <c r="BV344" i="47"/>
  <c r="BW344" i="47"/>
  <c r="BU344" i="47"/>
  <c r="BU450" i="47"/>
  <c r="BV450" i="47"/>
  <c r="BW450" i="47"/>
  <c r="BU51" i="45"/>
  <c r="BV51" i="45"/>
  <c r="BW51" i="45"/>
  <c r="BU235" i="45"/>
  <c r="BV235" i="45"/>
  <c r="BW235" i="45"/>
  <c r="BU45" i="45"/>
  <c r="BV45" i="45"/>
  <c r="BW45" i="45"/>
  <c r="BU65" i="45"/>
  <c r="BW65" i="45"/>
  <c r="BV65" i="45"/>
  <c r="BU86" i="45"/>
  <c r="BV86" i="45"/>
  <c r="BW86" i="45"/>
  <c r="BU106" i="45"/>
  <c r="BV106" i="45"/>
  <c r="BW106" i="45"/>
  <c r="BU118" i="45"/>
  <c r="BV118" i="45"/>
  <c r="BW118" i="45"/>
  <c r="BU136" i="45"/>
  <c r="BV136" i="45"/>
  <c r="BW136" i="45"/>
  <c r="BU167" i="45"/>
  <c r="BV167" i="45"/>
  <c r="BW167" i="45"/>
  <c r="BU182" i="45"/>
  <c r="BV182" i="45"/>
  <c r="BW182" i="45"/>
  <c r="BU194" i="45"/>
  <c r="BV194" i="45"/>
  <c r="BW194" i="45"/>
  <c r="BU219" i="45"/>
  <c r="BV219" i="45"/>
  <c r="BW219" i="45"/>
  <c r="BU231" i="45"/>
  <c r="BV231" i="45"/>
  <c r="BW231" i="45"/>
  <c r="BU243" i="45"/>
  <c r="BV243" i="45"/>
  <c r="BW243" i="45"/>
  <c r="BU264" i="45"/>
  <c r="BV264" i="45"/>
  <c r="BW264" i="45"/>
  <c r="BU276" i="45"/>
  <c r="BW276" i="45"/>
  <c r="BV276" i="45"/>
  <c r="BW306" i="45"/>
  <c r="BV306" i="45"/>
  <c r="BU306" i="45"/>
  <c r="W336" i="45"/>
  <c r="BU336" i="45"/>
  <c r="BV336" i="45"/>
  <c r="BW336" i="45"/>
  <c r="BU446" i="45"/>
  <c r="BV446" i="45"/>
  <c r="BW446" i="45"/>
  <c r="BU45" i="49"/>
  <c r="BV45" i="49"/>
  <c r="BW45" i="49"/>
  <c r="BU65" i="49"/>
  <c r="BV65" i="49"/>
  <c r="BW65" i="49"/>
  <c r="BV86" i="49"/>
  <c r="BW86" i="49"/>
  <c r="BU86" i="49"/>
  <c r="BV106" i="49"/>
  <c r="BW106" i="49"/>
  <c r="BU106" i="49"/>
  <c r="BV118" i="49"/>
  <c r="BW118" i="49"/>
  <c r="BU118" i="49"/>
  <c r="BV136" i="49"/>
  <c r="BU136" i="49"/>
  <c r="BW136" i="49"/>
  <c r="BW167" i="49"/>
  <c r="BU167" i="49"/>
  <c r="BV167" i="49"/>
  <c r="BW182" i="49"/>
  <c r="BV182" i="49"/>
  <c r="BU182" i="49"/>
  <c r="BU194" i="49"/>
  <c r="BW194" i="49"/>
  <c r="BV194" i="49"/>
  <c r="BU219" i="49"/>
  <c r="BW219" i="49"/>
  <c r="BV219" i="49"/>
  <c r="BU231" i="49"/>
  <c r="BW231" i="49"/>
  <c r="BV231" i="49"/>
  <c r="BU243" i="49"/>
  <c r="BW243" i="49"/>
  <c r="BV243" i="49"/>
  <c r="BW264" i="49"/>
  <c r="BU264" i="49"/>
  <c r="BV264" i="49"/>
  <c r="BW276" i="49"/>
  <c r="BU276" i="49"/>
  <c r="BV276" i="49"/>
  <c r="BW306" i="49"/>
  <c r="BU306" i="49"/>
  <c r="BV306" i="49"/>
  <c r="BU335" i="49"/>
  <c r="BW335" i="49"/>
  <c r="BV335" i="49"/>
  <c r="BU437" i="49"/>
  <c r="BW437" i="49"/>
  <c r="BV437" i="49"/>
  <c r="BV468" i="49"/>
  <c r="BW468" i="49"/>
  <c r="BU468" i="49"/>
  <c r="BU13" i="47"/>
  <c r="BV13" i="47"/>
  <c r="BW13" i="47"/>
  <c r="BU49" i="47"/>
  <c r="BW49" i="47"/>
  <c r="BV49" i="47"/>
  <c r="BU68" i="47"/>
  <c r="BV68" i="47"/>
  <c r="BW68" i="47"/>
  <c r="BU95" i="47"/>
  <c r="BW95" i="47"/>
  <c r="BV95" i="47"/>
  <c r="BU109" i="47"/>
  <c r="BW109" i="47"/>
  <c r="BV109" i="47"/>
  <c r="BU121" i="47"/>
  <c r="BW121" i="47"/>
  <c r="BV121" i="47"/>
  <c r="BU139" i="47"/>
  <c r="BW139" i="47"/>
  <c r="BV139" i="47"/>
  <c r="BU170" i="47"/>
  <c r="BV170" i="47"/>
  <c r="BW170" i="47"/>
  <c r="BU185" i="47"/>
  <c r="BV185" i="47"/>
  <c r="BW185" i="47"/>
  <c r="BU198" i="47"/>
  <c r="BV198" i="47"/>
  <c r="BW198" i="47"/>
  <c r="BU222" i="47"/>
  <c r="BW222" i="47"/>
  <c r="BV222" i="47"/>
  <c r="BU234" i="47"/>
  <c r="BV234" i="47"/>
  <c r="BW234" i="47"/>
  <c r="BU254" i="47"/>
  <c r="BV254" i="47"/>
  <c r="BW254" i="47"/>
  <c r="BU267" i="47"/>
  <c r="BV267" i="47"/>
  <c r="BW267" i="47"/>
  <c r="BU297" i="47"/>
  <c r="BV297" i="47"/>
  <c r="BW297" i="47"/>
  <c r="BU309" i="47"/>
  <c r="BV309" i="47"/>
  <c r="BW309" i="47"/>
  <c r="BU345" i="47"/>
  <c r="BV345" i="47"/>
  <c r="BW345" i="47"/>
  <c r="BU451" i="47"/>
  <c r="BW451" i="47"/>
  <c r="BV451" i="47"/>
  <c r="BU71" i="49"/>
  <c r="BV71" i="49"/>
  <c r="BW71" i="49"/>
  <c r="BU252" i="5"/>
  <c r="BV252" i="5"/>
  <c r="BW252" i="5"/>
  <c r="BU251" i="45"/>
  <c r="BV251" i="45"/>
  <c r="BW251" i="45"/>
  <c r="BU250" i="49"/>
  <c r="BW250" i="49"/>
  <c r="BV250" i="49"/>
  <c r="M240" i="47"/>
  <c r="M231" i="45"/>
  <c r="M222" i="45"/>
  <c r="M175" i="49"/>
  <c r="M15" i="47"/>
  <c r="M54" i="49"/>
  <c r="M255" i="45"/>
  <c r="M271" i="49"/>
  <c r="M266" i="47"/>
  <c r="M193" i="47"/>
  <c r="M325" i="49"/>
  <c r="M226" i="45"/>
  <c r="M107" i="47"/>
  <c r="M242" i="49"/>
  <c r="M233" i="47"/>
  <c r="M76" i="49"/>
  <c r="M295" i="45"/>
  <c r="M261" i="47"/>
  <c r="M284" i="47"/>
  <c r="M282" i="47"/>
  <c r="M434" i="47"/>
  <c r="M297" i="45"/>
  <c r="M155" i="45"/>
  <c r="M19" i="45"/>
  <c r="M465" i="47"/>
  <c r="M48" i="47"/>
  <c r="M408" i="49"/>
  <c r="M14" i="49"/>
  <c r="M217" i="45"/>
  <c r="M264" i="45"/>
  <c r="M257" i="47"/>
  <c r="M243" i="47"/>
  <c r="M449" i="45"/>
  <c r="M299" i="47"/>
  <c r="M52" i="47"/>
  <c r="M73" i="47"/>
  <c r="M273" i="47"/>
  <c r="M64" i="49"/>
  <c r="M460" i="47"/>
  <c r="M306" i="49"/>
  <c r="M297" i="47"/>
  <c r="M285" i="49"/>
  <c r="M176" i="45"/>
  <c r="M155" i="47"/>
  <c r="M132" i="49"/>
  <c r="M58" i="45"/>
  <c r="M296" i="45"/>
  <c r="M188" i="47"/>
  <c r="M158" i="45"/>
  <c r="M408" i="47"/>
  <c r="M127" i="45"/>
  <c r="M243" i="45"/>
  <c r="M449" i="49"/>
  <c r="M164" i="49"/>
  <c r="M73" i="49"/>
  <c r="M139" i="45"/>
  <c r="M265" i="47"/>
  <c r="M326" i="47"/>
  <c r="M231" i="47"/>
  <c r="M417" i="49"/>
  <c r="M175" i="45"/>
  <c r="M286" i="45"/>
  <c r="M54" i="47"/>
  <c r="M255" i="47"/>
  <c r="M109" i="49"/>
  <c r="M74" i="47"/>
  <c r="M308" i="45"/>
  <c r="M122" i="47"/>
  <c r="M101" i="47"/>
  <c r="M301" i="47"/>
  <c r="M59" i="49"/>
  <c r="M253" i="45"/>
  <c r="M193" i="45"/>
  <c r="M468" i="49"/>
  <c r="M325" i="47"/>
  <c r="M157" i="49"/>
  <c r="M226" i="47"/>
  <c r="M221" i="45"/>
  <c r="M200" i="47"/>
  <c r="M105" i="49"/>
  <c r="M76" i="47"/>
  <c r="M295" i="47"/>
  <c r="M162" i="49"/>
  <c r="M47" i="49"/>
  <c r="M229" i="45"/>
  <c r="M309" i="49"/>
  <c r="M273" i="45"/>
  <c r="M460" i="49"/>
  <c r="M168" i="47"/>
  <c r="M132" i="45"/>
  <c r="M13" i="47"/>
  <c r="M273" i="49"/>
  <c r="M72" i="47"/>
  <c r="M327" i="45"/>
  <c r="M306" i="45"/>
  <c r="M285" i="47"/>
  <c r="M176" i="49"/>
  <c r="M165" i="47"/>
  <c r="M132" i="47"/>
  <c r="M123" i="45"/>
  <c r="M58" i="47"/>
  <c r="M49" i="49"/>
  <c r="M19" i="49"/>
  <c r="M226" i="49"/>
  <c r="M436" i="45"/>
  <c r="M296" i="47"/>
  <c r="M188" i="49"/>
  <c r="M158" i="47"/>
  <c r="M12" i="45"/>
  <c r="M127" i="49"/>
  <c r="M217" i="49"/>
  <c r="M116" i="47"/>
  <c r="M264" i="49"/>
  <c r="M287" i="45"/>
  <c r="M18" i="45"/>
  <c r="M139" i="49"/>
  <c r="M265" i="49"/>
  <c r="M231" i="49"/>
  <c r="M222" i="49"/>
  <c r="M201" i="49"/>
  <c r="M175" i="47"/>
  <c r="M125" i="45"/>
  <c r="M79" i="45"/>
  <c r="M286" i="47"/>
  <c r="M118" i="47"/>
  <c r="M109" i="47"/>
  <c r="M56" i="5"/>
  <c r="M74" i="45"/>
  <c r="M308" i="47"/>
  <c r="M167" i="45"/>
  <c r="M122" i="49"/>
  <c r="M301" i="49"/>
  <c r="M263" i="45"/>
  <c r="M253" i="47"/>
  <c r="M193" i="49"/>
  <c r="M468" i="47"/>
  <c r="M157" i="47"/>
  <c r="M201" i="47"/>
  <c r="M239" i="45"/>
  <c r="M230" i="49"/>
  <c r="M221" i="49"/>
  <c r="M200" i="45"/>
  <c r="M295" i="49"/>
  <c r="M162" i="47"/>
  <c r="M252" i="5"/>
  <c r="M186" i="45"/>
  <c r="M186" i="49"/>
  <c r="M279" i="47"/>
  <c r="M87" i="47"/>
  <c r="M467" i="45"/>
  <c r="M450" i="47"/>
  <c r="M383" i="49"/>
  <c r="M327" i="47"/>
  <c r="M294" i="49"/>
  <c r="M176" i="47"/>
  <c r="M138" i="45"/>
  <c r="M123" i="47"/>
  <c r="M49" i="47"/>
  <c r="M19" i="47"/>
  <c r="M98" i="45"/>
  <c r="M436" i="47"/>
  <c r="M12" i="47"/>
  <c r="M307" i="49"/>
  <c r="M127" i="47"/>
  <c r="M268" i="49"/>
  <c r="M116" i="49"/>
  <c r="M264" i="47"/>
  <c r="M254" i="49"/>
  <c r="M343" i="45"/>
  <c r="M287" i="49"/>
  <c r="M134" i="45"/>
  <c r="M336" i="49"/>
  <c r="M139" i="47"/>
  <c r="M223" i="47"/>
  <c r="M224" i="47"/>
  <c r="M237" i="49"/>
  <c r="M222" i="47"/>
  <c r="M56" i="49"/>
  <c r="M326" i="49"/>
  <c r="M125" i="47"/>
  <c r="M111" i="49"/>
  <c r="M118" i="49"/>
  <c r="M74" i="49"/>
  <c r="M308" i="49"/>
  <c r="M167" i="49"/>
  <c r="M65" i="45"/>
  <c r="M241" i="45"/>
  <c r="M263" i="49"/>
  <c r="M298" i="49"/>
  <c r="M220" i="49"/>
  <c r="M267" i="49"/>
  <c r="M239" i="49"/>
  <c r="M230" i="45"/>
  <c r="M221" i="47"/>
  <c r="M200" i="49"/>
  <c r="M117" i="45"/>
  <c r="M446" i="49"/>
  <c r="M252" i="47"/>
  <c r="M229" i="47"/>
  <c r="M113" i="49"/>
  <c r="M99" i="49"/>
  <c r="M450" i="49"/>
  <c r="M285" i="45"/>
  <c r="M279" i="49"/>
  <c r="M72" i="49"/>
  <c r="M467" i="49"/>
  <c r="M450" i="45"/>
  <c r="M383" i="47"/>
  <c r="M327" i="49"/>
  <c r="M303" i="47"/>
  <c r="M294" i="47"/>
  <c r="M192" i="45"/>
  <c r="M183" i="45"/>
  <c r="M165" i="45"/>
  <c r="M138" i="49"/>
  <c r="M98" i="49"/>
  <c r="M293" i="45"/>
  <c r="M178" i="45"/>
  <c r="M277" i="47"/>
  <c r="M307" i="47"/>
  <c r="M268" i="45"/>
  <c r="M417" i="45"/>
  <c r="M254" i="47"/>
  <c r="M343" i="47"/>
  <c r="M287" i="47"/>
  <c r="M336" i="47"/>
  <c r="M258" i="45"/>
  <c r="M237" i="47"/>
  <c r="M198" i="45"/>
  <c r="M280" i="49"/>
  <c r="M79" i="47"/>
  <c r="M169" i="45"/>
  <c r="M106" i="45"/>
  <c r="M278" i="47"/>
  <c r="M167" i="47"/>
  <c r="M55" i="45"/>
  <c r="M184" i="45"/>
  <c r="M20" i="45"/>
  <c r="M263" i="47"/>
  <c r="M250" i="45"/>
  <c r="M114" i="45"/>
  <c r="M461" i="45"/>
  <c r="M298" i="45"/>
  <c r="M124" i="45"/>
  <c r="M220" i="45"/>
  <c r="M239" i="47"/>
  <c r="M230" i="47"/>
  <c r="M117" i="49"/>
  <c r="M446" i="47"/>
  <c r="M289" i="49"/>
  <c r="M133" i="49"/>
  <c r="M252" i="49"/>
  <c r="M229" i="49"/>
  <c r="M113" i="45"/>
  <c r="M449" i="47"/>
  <c r="M29" i="49"/>
  <c r="M66" i="49"/>
  <c r="M78" i="45"/>
  <c r="M467" i="47"/>
  <c r="M303" i="49"/>
  <c r="M183" i="49"/>
  <c r="M172" i="49"/>
  <c r="M138" i="47"/>
  <c r="M129" i="45"/>
  <c r="M120" i="45"/>
  <c r="M45" i="45"/>
  <c r="M98" i="47"/>
  <c r="M334" i="49"/>
  <c r="M293" i="49"/>
  <c r="M128" i="49"/>
  <c r="M277" i="49"/>
  <c r="M268" i="47"/>
  <c r="M345" i="47"/>
  <c r="M301" i="45"/>
  <c r="M281" i="45"/>
  <c r="M343" i="49"/>
  <c r="M134" i="47"/>
  <c r="M62" i="49"/>
  <c r="M223" i="49"/>
  <c r="M119" i="49"/>
  <c r="M106" i="47"/>
  <c r="M228" i="49"/>
  <c r="M302" i="45"/>
  <c r="M140" i="47"/>
  <c r="M57" i="49"/>
  <c r="M280" i="45"/>
  <c r="M169" i="49"/>
  <c r="M468" i="45"/>
  <c r="M115" i="45"/>
  <c r="M106" i="49"/>
  <c r="M278" i="45"/>
  <c r="M457" i="45"/>
  <c r="M290" i="47"/>
  <c r="M55" i="49"/>
  <c r="M65" i="49"/>
  <c r="M184" i="49"/>
  <c r="M241" i="47"/>
  <c r="M250" i="49"/>
  <c r="M114" i="49"/>
  <c r="M461" i="49"/>
  <c r="M298" i="47"/>
  <c r="M124" i="49"/>
  <c r="M220" i="47"/>
  <c r="M218" i="49"/>
  <c r="M197" i="45"/>
  <c r="M133" i="47"/>
  <c r="M113" i="47"/>
  <c r="M307" i="45"/>
  <c r="M436" i="49"/>
  <c r="M383" i="45"/>
  <c r="M18" i="49"/>
  <c r="M276" i="45"/>
  <c r="M99" i="47"/>
  <c r="M437" i="45"/>
  <c r="M344" i="47"/>
  <c r="M324" i="45"/>
  <c r="M291" i="49"/>
  <c r="M192" i="47"/>
  <c r="M183" i="47"/>
  <c r="M159" i="45"/>
  <c r="M129" i="47"/>
  <c r="M120" i="49"/>
  <c r="M16" i="49"/>
  <c r="M272" i="45"/>
  <c r="M334" i="45"/>
  <c r="M293" i="47"/>
  <c r="M178" i="49"/>
  <c r="M464" i="49"/>
  <c r="M252" i="45"/>
  <c r="M260" i="45"/>
  <c r="M251" i="45"/>
  <c r="M281" i="49"/>
  <c r="M86" i="45"/>
  <c r="M134" i="49"/>
  <c r="M292" i="45"/>
  <c r="M62" i="47"/>
  <c r="M258" i="47"/>
  <c r="M119" i="45"/>
  <c r="M234" i="45"/>
  <c r="M228" i="47"/>
  <c r="M219" i="45"/>
  <c r="M198" i="49"/>
  <c r="M71" i="49"/>
  <c r="M302" i="49"/>
  <c r="M140" i="49"/>
  <c r="M57" i="47"/>
  <c r="M280" i="47"/>
  <c r="M451" i="45"/>
  <c r="M169" i="47"/>
  <c r="M177" i="45"/>
  <c r="M115" i="49"/>
  <c r="M457" i="49"/>
  <c r="M290" i="45"/>
  <c r="M55" i="47"/>
  <c r="M65" i="47"/>
  <c r="M184" i="47"/>
  <c r="M20" i="47"/>
  <c r="M241" i="49"/>
  <c r="M333" i="45"/>
  <c r="M269" i="45"/>
  <c r="M259" i="49"/>
  <c r="M250" i="47"/>
  <c r="M114" i="47"/>
  <c r="M461" i="47"/>
  <c r="M236" i="45"/>
  <c r="M227" i="45"/>
  <c r="M218" i="45"/>
  <c r="M197" i="49"/>
  <c r="M333" i="47"/>
  <c r="M190" i="45"/>
  <c r="M202" i="45"/>
  <c r="M128" i="47"/>
  <c r="M64" i="47"/>
  <c r="M78" i="47"/>
  <c r="M67" i="49"/>
  <c r="M463" i="49"/>
  <c r="M437" i="49"/>
  <c r="M344" i="45"/>
  <c r="M324" i="49"/>
  <c r="M300" i="45"/>
  <c r="M192" i="49"/>
  <c r="M172" i="45"/>
  <c r="M159" i="49"/>
  <c r="M129" i="49"/>
  <c r="M120" i="47"/>
  <c r="M45" i="49"/>
  <c r="M16" i="47"/>
  <c r="M272" i="47"/>
  <c r="M77" i="49"/>
  <c r="M334" i="47"/>
  <c r="M60" i="45"/>
  <c r="M97" i="45"/>
  <c r="M187" i="47"/>
  <c r="M51" i="47"/>
  <c r="M223" i="45"/>
  <c r="M270" i="49"/>
  <c r="M260" i="47"/>
  <c r="M251" i="5"/>
  <c r="M281" i="47"/>
  <c r="M86" i="47"/>
  <c r="M320" i="45"/>
  <c r="M182" i="49"/>
  <c r="M274" i="45"/>
  <c r="M292" i="49"/>
  <c r="M258" i="49"/>
  <c r="M119" i="47"/>
  <c r="M278" i="49"/>
  <c r="M219" i="47"/>
  <c r="M198" i="47"/>
  <c r="M275" i="45"/>
  <c r="M71" i="47"/>
  <c r="M451" i="47"/>
  <c r="M133" i="45"/>
  <c r="M115" i="47"/>
  <c r="M102" i="49"/>
  <c r="M457" i="47"/>
  <c r="M290" i="49"/>
  <c r="M137" i="45"/>
  <c r="M291" i="45"/>
  <c r="M269" i="49"/>
  <c r="M259" i="45"/>
  <c r="M94" i="49"/>
  <c r="M283" i="45"/>
  <c r="M56" i="47"/>
  <c r="M195" i="49"/>
  <c r="M236" i="47"/>
  <c r="M227" i="49"/>
  <c r="M218" i="47"/>
  <c r="M197" i="47"/>
  <c r="M111" i="45"/>
  <c r="M190" i="49"/>
  <c r="M121" i="49"/>
  <c r="M202" i="49"/>
  <c r="M303" i="45"/>
  <c r="M235" i="47"/>
  <c r="M276" i="49"/>
  <c r="M96" i="45"/>
  <c r="M78" i="49"/>
  <c r="M67" i="47"/>
  <c r="M463" i="45"/>
  <c r="M437" i="47"/>
  <c r="M344" i="49"/>
  <c r="M324" i="47"/>
  <c r="M300" i="49"/>
  <c r="M288" i="45"/>
  <c r="M172" i="47"/>
  <c r="M159" i="47"/>
  <c r="M135" i="47"/>
  <c r="M272" i="49"/>
  <c r="M77" i="47"/>
  <c r="M60" i="47"/>
  <c r="M185" i="45"/>
  <c r="M270" i="47"/>
  <c r="M260" i="49"/>
  <c r="M251" i="49"/>
  <c r="M86" i="49"/>
  <c r="M182" i="45"/>
  <c r="M63" i="49"/>
  <c r="M274" i="47"/>
  <c r="M292" i="47"/>
  <c r="M43" i="49"/>
  <c r="M234" i="49"/>
  <c r="M275" i="49"/>
  <c r="M284" i="45"/>
  <c r="M131" i="5"/>
  <c r="M44" i="45"/>
  <c r="M451" i="49"/>
  <c r="M130" i="47"/>
  <c r="M109" i="45"/>
  <c r="M137" i="49"/>
  <c r="M21" i="49"/>
  <c r="M464" i="47"/>
  <c r="M136" i="45"/>
  <c r="M110" i="45"/>
  <c r="M174" i="45"/>
  <c r="M269" i="47"/>
  <c r="M108" i="49"/>
  <c r="M94" i="47"/>
  <c r="M435" i="49"/>
  <c r="M283" i="47"/>
  <c r="M238" i="49"/>
  <c r="M195" i="45"/>
  <c r="M236" i="49"/>
  <c r="M227" i="47"/>
  <c r="M111" i="47"/>
  <c r="M304" i="49"/>
  <c r="M190" i="47"/>
  <c r="M121" i="47"/>
  <c r="M202" i="47"/>
  <c r="M44" i="49"/>
  <c r="M17" i="45"/>
  <c r="M335" i="47"/>
  <c r="M250" i="5"/>
  <c r="M276" i="47"/>
  <c r="M463" i="47"/>
  <c r="M300" i="47"/>
  <c r="M288" i="49"/>
  <c r="M189" i="49"/>
  <c r="M179" i="45"/>
  <c r="M135" i="45"/>
  <c r="M126" i="45"/>
  <c r="M53" i="45"/>
  <c r="M13" i="45"/>
  <c r="M305" i="45"/>
  <c r="M191" i="49"/>
  <c r="M170" i="47"/>
  <c r="M60" i="49"/>
  <c r="M97" i="49"/>
  <c r="M166" i="45"/>
  <c r="M59" i="47"/>
  <c r="M140" i="45"/>
  <c r="M251" i="47"/>
  <c r="M182" i="47"/>
  <c r="M63" i="47"/>
  <c r="M43" i="47"/>
  <c r="M249" i="45"/>
  <c r="M104" i="45"/>
  <c r="M174" i="49"/>
  <c r="M234" i="47"/>
  <c r="M225" i="47"/>
  <c r="M275" i="47"/>
  <c r="M462" i="47"/>
  <c r="M284" i="49"/>
  <c r="M131" i="49"/>
  <c r="M44" i="47"/>
  <c r="M232" i="49"/>
  <c r="M95" i="45"/>
  <c r="M112" i="49"/>
  <c r="M364" i="45"/>
  <c r="M137" i="47"/>
  <c r="M21" i="47"/>
  <c r="M136" i="49"/>
  <c r="M271" i="45"/>
  <c r="M199" i="47"/>
  <c r="M110" i="47"/>
  <c r="M108" i="45"/>
  <c r="M256" i="45"/>
  <c r="M108" i="47"/>
  <c r="M435" i="47"/>
  <c r="M283" i="49"/>
  <c r="M17" i="49"/>
  <c r="M238" i="45"/>
  <c r="M195" i="47"/>
  <c r="M212" i="45"/>
  <c r="M304" i="45"/>
  <c r="M267" i="47"/>
  <c r="M68" i="49"/>
  <c r="M17" i="47"/>
  <c r="M238" i="47"/>
  <c r="M71" i="5"/>
  <c r="M233" i="45"/>
  <c r="M224" i="45"/>
  <c r="M212" i="49"/>
  <c r="M289" i="45"/>
  <c r="M105" i="47"/>
  <c r="M304" i="47"/>
  <c r="M177" i="49"/>
  <c r="M47" i="47"/>
  <c r="M261" i="45"/>
  <c r="M117" i="47"/>
  <c r="M96" i="47"/>
  <c r="M64" i="45"/>
  <c r="M434" i="49"/>
  <c r="M335" i="45"/>
  <c r="M309" i="45"/>
  <c r="M288" i="47"/>
  <c r="M189" i="45"/>
  <c r="M179" i="47"/>
  <c r="M168" i="45"/>
  <c r="M135" i="49"/>
  <c r="M126" i="49"/>
  <c r="M61" i="49"/>
  <c r="M29" i="47"/>
  <c r="M465" i="49"/>
  <c r="M305" i="49"/>
  <c r="M191" i="47"/>
  <c r="M170" i="49"/>
  <c r="M166" i="47"/>
  <c r="M14" i="45"/>
  <c r="M235" i="49"/>
  <c r="M15" i="45"/>
  <c r="M66" i="45"/>
  <c r="M299" i="45"/>
  <c r="M73" i="45"/>
  <c r="M180" i="45"/>
  <c r="M249" i="49"/>
  <c r="M225" i="49"/>
  <c r="M216" i="49"/>
  <c r="M194" i="45"/>
  <c r="M462" i="49"/>
  <c r="M131" i="45"/>
  <c r="M315" i="45"/>
  <c r="M54" i="45"/>
  <c r="M232" i="45"/>
  <c r="M187" i="45"/>
  <c r="M112" i="45"/>
  <c r="M95" i="49"/>
  <c r="M364" i="49"/>
  <c r="M185" i="47"/>
  <c r="M345" i="45"/>
  <c r="M271" i="47"/>
  <c r="M199" i="49"/>
  <c r="M94" i="45"/>
  <c r="M266" i="49"/>
  <c r="M256" i="49"/>
  <c r="M282" i="49"/>
  <c r="M96" i="49"/>
  <c r="M75" i="47"/>
  <c r="M460" i="45"/>
  <c r="M434" i="45"/>
  <c r="M335" i="49"/>
  <c r="M309" i="47"/>
  <c r="M297" i="49"/>
  <c r="M189" i="47"/>
  <c r="M179" i="49"/>
  <c r="M168" i="49"/>
  <c r="M155" i="49"/>
  <c r="M126" i="47"/>
  <c r="M61" i="47"/>
  <c r="M53" i="47"/>
  <c r="M13" i="49"/>
  <c r="M465" i="45"/>
  <c r="M305" i="47"/>
  <c r="M48" i="49"/>
  <c r="M408" i="45"/>
  <c r="M166" i="49"/>
  <c r="M14" i="47"/>
  <c r="M286" i="49"/>
  <c r="M257" i="49"/>
  <c r="M299" i="49"/>
  <c r="M164" i="45"/>
  <c r="M52" i="49"/>
  <c r="M11" i="49"/>
  <c r="M11" i="47"/>
  <c r="W383" i="45"/>
  <c r="W327" i="45"/>
  <c r="W19" i="49"/>
  <c r="W408" i="47"/>
  <c r="R187" i="49"/>
  <c r="Q187" i="49"/>
  <c r="P187" i="49"/>
  <c r="O187" i="49"/>
  <c r="W20" i="49"/>
  <c r="R51" i="49"/>
  <c r="S51" i="49" s="1"/>
  <c r="Q51" i="49"/>
  <c r="P51" i="49"/>
  <c r="O51" i="49"/>
  <c r="Q51" i="45"/>
  <c r="P51" i="45"/>
  <c r="O51" i="45"/>
  <c r="R51" i="45"/>
  <c r="S51" i="45" s="1"/>
  <c r="W320" i="47"/>
  <c r="R187" i="45"/>
  <c r="S187" i="45" s="1"/>
  <c r="Q187" i="45"/>
  <c r="P187" i="45"/>
  <c r="O187" i="45"/>
  <c r="R306" i="49"/>
  <c r="O306" i="49"/>
  <c r="Q306" i="49"/>
  <c r="P306" i="49"/>
  <c r="R51" i="47"/>
  <c r="S51" i="47" s="1"/>
  <c r="AC51" i="47" s="1"/>
  <c r="Q51" i="47"/>
  <c r="P51" i="47"/>
  <c r="O51" i="47"/>
  <c r="R306" i="47"/>
  <c r="Q306" i="47"/>
  <c r="P306" i="47"/>
  <c r="O306" i="47"/>
  <c r="R306" i="45"/>
  <c r="Q306" i="45"/>
  <c r="P306" i="45"/>
  <c r="O306" i="45"/>
  <c r="R187" i="47"/>
  <c r="S187" i="47" s="1"/>
  <c r="AC187" i="47" s="1"/>
  <c r="Q187" i="47"/>
  <c r="P187" i="47"/>
  <c r="O187" i="47"/>
  <c r="W29" i="47"/>
  <c r="W309" i="45"/>
  <c r="W18" i="49"/>
  <c r="M187" i="49"/>
  <c r="W29" i="49"/>
  <c r="W336" i="47"/>
  <c r="W446" i="47"/>
  <c r="W11" i="47"/>
  <c r="W309" i="49"/>
  <c r="W434" i="49"/>
  <c r="W20" i="47"/>
  <c r="W463" i="45"/>
  <c r="W457" i="49"/>
  <c r="M320" i="47"/>
  <c r="M20" i="49"/>
  <c r="W170" i="47"/>
  <c r="W451" i="47"/>
  <c r="W172" i="45"/>
  <c r="W315" i="45"/>
  <c r="W345" i="45"/>
  <c r="W451" i="45"/>
  <c r="W457" i="47"/>
  <c r="W320" i="45"/>
  <c r="W457" i="45"/>
  <c r="W155" i="49"/>
  <c r="W15" i="45"/>
  <c r="W451" i="49"/>
  <c r="W21" i="49"/>
  <c r="W172" i="49"/>
  <c r="W417" i="45"/>
  <c r="W437" i="45"/>
  <c r="W11" i="49"/>
  <c r="W309" i="47"/>
  <c r="W345" i="47"/>
  <c r="W336" i="49"/>
  <c r="W446" i="49"/>
  <c r="L187" i="45"/>
  <c r="W436" i="49"/>
  <c r="L306" i="45"/>
  <c r="W437" i="49"/>
  <c r="L51" i="49"/>
  <c r="L306" i="49"/>
  <c r="W18" i="45"/>
  <c r="W364" i="45"/>
  <c r="W383" i="47"/>
  <c r="W15" i="47"/>
  <c r="M51" i="49"/>
  <c r="W408" i="45"/>
  <c r="W364" i="49"/>
  <c r="W21" i="47"/>
  <c r="W417" i="47"/>
  <c r="M51" i="45"/>
  <c r="W212" i="45"/>
  <c r="W383" i="49"/>
  <c r="W327" i="47"/>
  <c r="W434" i="47"/>
  <c r="L51" i="47"/>
  <c r="W155" i="47"/>
  <c r="W408" i="49"/>
  <c r="W435" i="47"/>
  <c r="W465" i="47"/>
  <c r="W465" i="45"/>
  <c r="W162" i="49"/>
  <c r="W212" i="49"/>
  <c r="W417" i="49"/>
  <c r="W463" i="49"/>
  <c r="W436" i="47"/>
  <c r="W180" i="45"/>
  <c r="W436" i="45"/>
  <c r="W327" i="49"/>
  <c r="W464" i="49"/>
  <c r="W437" i="47"/>
  <c r="R250" i="47"/>
  <c r="O250" i="47"/>
  <c r="Q251" i="45"/>
  <c r="Q250" i="49"/>
  <c r="Q250" i="5"/>
  <c r="R250" i="45"/>
  <c r="S250" i="45" s="1"/>
  <c r="R274" i="49"/>
  <c r="S274" i="49" s="1"/>
  <c r="R333" i="49"/>
  <c r="S333" i="49" s="1"/>
  <c r="R45" i="49"/>
  <c r="P250" i="45"/>
  <c r="O251" i="5"/>
  <c r="Q250" i="45"/>
  <c r="O250" i="5"/>
  <c r="P250" i="5"/>
  <c r="O252" i="5"/>
  <c r="R250" i="5"/>
  <c r="S250" i="5" s="1"/>
  <c r="Q251" i="5"/>
  <c r="R251" i="45"/>
  <c r="S251" i="45" s="1"/>
  <c r="O250" i="49"/>
  <c r="P250" i="49"/>
  <c r="P251" i="45"/>
  <c r="R251" i="5"/>
  <c r="R250" i="49"/>
  <c r="P250" i="47"/>
  <c r="P252" i="5"/>
  <c r="Q250" i="47"/>
  <c r="O250" i="45"/>
  <c r="R251" i="47"/>
  <c r="S251" i="47" s="1"/>
  <c r="R251" i="49"/>
  <c r="S251" i="49" s="1"/>
  <c r="P251" i="5"/>
  <c r="Q252" i="45"/>
  <c r="O251" i="49"/>
  <c r="P252" i="45"/>
  <c r="P251" i="49"/>
  <c r="R252" i="47"/>
  <c r="S252" i="47" s="1"/>
  <c r="Q251" i="49"/>
  <c r="O251" i="47"/>
  <c r="R252" i="5"/>
  <c r="S252" i="5" s="1"/>
  <c r="P251" i="47"/>
  <c r="Q251" i="47"/>
  <c r="O251" i="45"/>
  <c r="O71" i="5"/>
  <c r="O252" i="49"/>
  <c r="R252" i="45"/>
  <c r="S252" i="45" s="1"/>
  <c r="O57" i="49"/>
  <c r="R71" i="45"/>
  <c r="Q252" i="5"/>
  <c r="Q61" i="47"/>
  <c r="Q252" i="49"/>
  <c r="O252" i="47"/>
  <c r="R280" i="47"/>
  <c r="S280" i="47" s="1"/>
  <c r="P252" i="49"/>
  <c r="P56" i="47"/>
  <c r="R252" i="49"/>
  <c r="S252" i="49" s="1"/>
  <c r="P252" i="47"/>
  <c r="Q252" i="47"/>
  <c r="O252" i="45"/>
  <c r="Q60" i="49"/>
  <c r="O71" i="47"/>
  <c r="P71" i="5"/>
  <c r="R71" i="5"/>
  <c r="R71" i="49"/>
  <c r="S71" i="49" s="1"/>
  <c r="Q71" i="5"/>
  <c r="P71" i="47"/>
  <c r="O71" i="49"/>
  <c r="P71" i="49"/>
  <c r="Q71" i="49"/>
  <c r="Q71" i="47"/>
  <c r="Q292" i="49"/>
  <c r="O58" i="47"/>
  <c r="O57" i="47"/>
  <c r="R56" i="47"/>
  <c r="S56" i="47" s="1"/>
  <c r="Q20" i="47"/>
  <c r="T20" i="47" s="1"/>
  <c r="U20" i="47" s="1"/>
  <c r="Q130" i="47"/>
  <c r="R289" i="47"/>
  <c r="S289" i="47" s="1"/>
  <c r="O293" i="47"/>
  <c r="R127" i="47"/>
  <c r="S127" i="47" s="1"/>
  <c r="R287" i="47"/>
  <c r="S287" i="47" s="1"/>
  <c r="R290" i="49"/>
  <c r="S290" i="49" s="1"/>
  <c r="R296" i="45"/>
  <c r="S296" i="45" s="1"/>
  <c r="O286" i="45"/>
  <c r="O282" i="45"/>
  <c r="R130" i="45"/>
  <c r="R58" i="47"/>
  <c r="S58" i="47" s="1"/>
  <c r="O288" i="47"/>
  <c r="O129" i="47"/>
  <c r="Q294" i="47"/>
  <c r="P57" i="47"/>
  <c r="R20" i="47"/>
  <c r="Q57" i="47"/>
  <c r="O58" i="45"/>
  <c r="P61" i="47"/>
  <c r="O296" i="47"/>
  <c r="P284" i="49"/>
  <c r="O130" i="49"/>
  <c r="R127" i="49"/>
  <c r="P291" i="47"/>
  <c r="P128" i="47"/>
  <c r="Q18" i="47"/>
  <c r="AA18" i="47" s="1"/>
  <c r="Q292" i="45"/>
  <c r="R285" i="45"/>
  <c r="S285" i="45" s="1"/>
  <c r="R20" i="49"/>
  <c r="R131" i="45"/>
  <c r="S131" i="45" s="1"/>
  <c r="P128" i="45"/>
  <c r="O20" i="47"/>
  <c r="P288" i="47"/>
  <c r="O294" i="47"/>
  <c r="R292" i="47"/>
  <c r="S292" i="47" s="1"/>
  <c r="R290" i="47"/>
  <c r="Q295" i="49"/>
  <c r="O292" i="49"/>
  <c r="O285" i="49"/>
  <c r="R282" i="49"/>
  <c r="S282" i="49" s="1"/>
  <c r="R71" i="47"/>
  <c r="S71" i="47" s="1"/>
  <c r="O56" i="5"/>
  <c r="Q18" i="45"/>
  <c r="T18" i="45" s="1"/>
  <c r="U18" i="45" s="1"/>
  <c r="P20" i="47"/>
  <c r="R285" i="47"/>
  <c r="Q127" i="47"/>
  <c r="R59" i="49"/>
  <c r="P286" i="45"/>
  <c r="Q280" i="45"/>
  <c r="R131" i="47"/>
  <c r="S131" i="47" s="1"/>
  <c r="R129" i="47"/>
  <c r="S129" i="47" s="1"/>
  <c r="R131" i="49"/>
  <c r="S131" i="49" s="1"/>
  <c r="R293" i="45"/>
  <c r="S293" i="45" s="1"/>
  <c r="Q290" i="45"/>
  <c r="Q286" i="45"/>
  <c r="T286" i="45" s="1"/>
  <c r="U286" i="45" s="1"/>
  <c r="R296" i="47"/>
  <c r="R126" i="45"/>
  <c r="S126" i="45" s="1"/>
  <c r="O129" i="45"/>
  <c r="R293" i="49"/>
  <c r="S293" i="49" s="1"/>
  <c r="R286" i="49"/>
  <c r="S286" i="49" s="1"/>
  <c r="P283" i="49"/>
  <c r="R280" i="49"/>
  <c r="S280" i="49" s="1"/>
  <c r="P279" i="49"/>
  <c r="R60" i="49"/>
  <c r="S60" i="49" s="1"/>
  <c r="O56" i="49"/>
  <c r="P130" i="49"/>
  <c r="P60" i="49"/>
  <c r="R56" i="49"/>
  <c r="S56" i="49" s="1"/>
  <c r="R288" i="45"/>
  <c r="R284" i="45"/>
  <c r="S284" i="45" s="1"/>
  <c r="AC284" i="45" s="1"/>
  <c r="Q61" i="45"/>
  <c r="AB61" i="45" s="1"/>
  <c r="Q291" i="47"/>
  <c r="AB291" i="47" s="1"/>
  <c r="R129" i="49"/>
  <c r="S129" i="49" s="1"/>
  <c r="O71" i="45"/>
  <c r="R293" i="47"/>
  <c r="S293" i="47" s="1"/>
  <c r="Q294" i="45"/>
  <c r="T294" i="45" s="1"/>
  <c r="U294" i="45" s="1"/>
  <c r="O287" i="45"/>
  <c r="R284" i="47"/>
  <c r="P71" i="45"/>
  <c r="R57" i="45"/>
  <c r="P130" i="45"/>
  <c r="Q58" i="47"/>
  <c r="O61" i="47"/>
  <c r="O130" i="47"/>
  <c r="Q290" i="49"/>
  <c r="R294" i="49"/>
  <c r="O291" i="49"/>
  <c r="Q288" i="49"/>
  <c r="P287" i="49"/>
  <c r="O284" i="49"/>
  <c r="Q71" i="45"/>
  <c r="P60" i="45"/>
  <c r="O131" i="5"/>
  <c r="R58" i="49"/>
  <c r="O179" i="49"/>
  <c r="R176" i="49"/>
  <c r="R179" i="49"/>
  <c r="S179" i="49" s="1"/>
  <c r="R256" i="47"/>
  <c r="S256" i="47" s="1"/>
  <c r="O77" i="49"/>
  <c r="O190" i="49"/>
  <c r="R259" i="49"/>
  <c r="S259" i="49" s="1"/>
  <c r="R272" i="49"/>
  <c r="S272" i="49" s="1"/>
  <c r="P43" i="49"/>
  <c r="O273" i="47"/>
  <c r="R45" i="47"/>
  <c r="R217" i="49"/>
  <c r="S217" i="49" s="1"/>
  <c r="O333" i="49"/>
  <c r="O259" i="49"/>
  <c r="P333" i="49"/>
  <c r="R73" i="49"/>
  <c r="S73" i="49" s="1"/>
  <c r="Q188" i="47"/>
  <c r="P125" i="47"/>
  <c r="O99" i="47"/>
  <c r="R169" i="49"/>
  <c r="P266" i="49"/>
  <c r="P110" i="49"/>
  <c r="O158" i="49"/>
  <c r="O217" i="49"/>
  <c r="O180" i="49"/>
  <c r="O175" i="49"/>
  <c r="R158" i="49"/>
  <c r="S158" i="49" s="1"/>
  <c r="O257" i="49"/>
  <c r="P125" i="49"/>
  <c r="O169" i="49"/>
  <c r="Q110" i="49"/>
  <c r="T110" i="49" s="1"/>
  <c r="U110" i="49" s="1"/>
  <c r="R110" i="49"/>
  <c r="S110" i="49" s="1"/>
  <c r="P167" i="49"/>
  <c r="R264" i="49"/>
  <c r="O194" i="49"/>
  <c r="P257" i="49"/>
  <c r="Q257" i="49"/>
  <c r="O110" i="49"/>
  <c r="R18" i="47"/>
  <c r="R283" i="47"/>
  <c r="S283" i="47" s="1"/>
  <c r="R279" i="47"/>
  <c r="S279" i="47" s="1"/>
  <c r="Q325" i="49"/>
  <c r="R170" i="49"/>
  <c r="O275" i="49"/>
  <c r="O43" i="49"/>
  <c r="P188" i="47"/>
  <c r="Q140" i="49"/>
  <c r="Q157" i="47"/>
  <c r="R257" i="47"/>
  <c r="S257" i="47" s="1"/>
  <c r="O266" i="47"/>
  <c r="P272" i="47"/>
  <c r="P264" i="47"/>
  <c r="P212" i="47"/>
  <c r="O194" i="47"/>
  <c r="P177" i="47"/>
  <c r="O167" i="47"/>
  <c r="R155" i="47"/>
  <c r="R73" i="47"/>
  <c r="O325" i="49"/>
  <c r="R268" i="49"/>
  <c r="Q259" i="49"/>
  <c r="R190" i="49"/>
  <c r="R172" i="49"/>
  <c r="R162" i="49"/>
  <c r="P259" i="49"/>
  <c r="R325" i="49"/>
  <c r="S325" i="49" s="1"/>
  <c r="Q168" i="45"/>
  <c r="O218" i="45"/>
  <c r="R275" i="45"/>
  <c r="Q334" i="45"/>
  <c r="O172" i="49"/>
  <c r="O162" i="49"/>
  <c r="O268" i="49"/>
  <c r="P334" i="47"/>
  <c r="O325" i="47"/>
  <c r="Q277" i="49"/>
  <c r="Q273" i="49"/>
  <c r="R269" i="49"/>
  <c r="S269" i="49" s="1"/>
  <c r="O265" i="49"/>
  <c r="P260" i="49"/>
  <c r="Q256" i="49"/>
  <c r="R195" i="49"/>
  <c r="S195" i="49" s="1"/>
  <c r="R191" i="49"/>
  <c r="S191" i="49" s="1"/>
  <c r="Q178" i="49"/>
  <c r="O174" i="49"/>
  <c r="O168" i="49"/>
  <c r="R157" i="49"/>
  <c r="S157" i="49" s="1"/>
  <c r="P98" i="49"/>
  <c r="O78" i="49"/>
  <c r="R74" i="49"/>
  <c r="S74" i="49" s="1"/>
  <c r="O177" i="47"/>
  <c r="BX177" i="47" s="1"/>
  <c r="P73" i="47"/>
  <c r="O43" i="47"/>
  <c r="R77" i="47"/>
  <c r="R162" i="47"/>
  <c r="O172" i="47"/>
  <c r="R190" i="47"/>
  <c r="S190" i="47" s="1"/>
  <c r="O259" i="47"/>
  <c r="O268" i="47"/>
  <c r="O276" i="47"/>
  <c r="R325" i="47"/>
  <c r="O335" i="49"/>
  <c r="O217" i="45"/>
  <c r="P266" i="45"/>
  <c r="R167" i="47"/>
  <c r="O212" i="47"/>
  <c r="O77" i="47"/>
  <c r="Q260" i="49"/>
  <c r="P334" i="45"/>
  <c r="O336" i="45"/>
  <c r="O277" i="45"/>
  <c r="O191" i="45"/>
  <c r="Q164" i="45"/>
  <c r="O73" i="47"/>
  <c r="Q167" i="47"/>
  <c r="P265" i="47"/>
  <c r="P170" i="45"/>
  <c r="W162" i="47"/>
  <c r="R170" i="45"/>
  <c r="R326" i="45"/>
  <c r="S326" i="45" s="1"/>
  <c r="Q272" i="45"/>
  <c r="R212" i="45"/>
  <c r="O77" i="45"/>
  <c r="Q73" i="45"/>
  <c r="O334" i="45"/>
  <c r="Q275" i="45"/>
  <c r="O267" i="45"/>
  <c r="O189" i="45"/>
  <c r="R180" i="45"/>
  <c r="O170" i="45"/>
  <c r="R159" i="45"/>
  <c r="S159" i="45" s="1"/>
  <c r="P172" i="47"/>
  <c r="O334" i="47"/>
  <c r="P325" i="47"/>
  <c r="Q172" i="47"/>
  <c r="AA172" i="47" s="1"/>
  <c r="P77" i="47"/>
  <c r="R178" i="49"/>
  <c r="S178" i="49" s="1"/>
  <c r="O159" i="45"/>
  <c r="Q267" i="45"/>
  <c r="T267" i="45" s="1"/>
  <c r="U267" i="45" s="1"/>
  <c r="O326" i="45"/>
  <c r="R334" i="45"/>
  <c r="S334" i="45" s="1"/>
  <c r="Q77" i="47"/>
  <c r="O155" i="47"/>
  <c r="R172" i="47"/>
  <c r="Q177" i="47"/>
  <c r="AB177" i="47" s="1"/>
  <c r="O190" i="47"/>
  <c r="Q212" i="47"/>
  <c r="T212" i="47" s="1"/>
  <c r="U212" i="47" s="1"/>
  <c r="Q275" i="47"/>
  <c r="O258" i="47"/>
  <c r="P254" i="47"/>
  <c r="Q218" i="47"/>
  <c r="Q180" i="47"/>
  <c r="AA180" i="47" s="1"/>
  <c r="O176" i="47"/>
  <c r="O159" i="47"/>
  <c r="R110" i="47"/>
  <c r="S110" i="47" s="1"/>
  <c r="P72" i="47"/>
  <c r="R15" i="47"/>
  <c r="Q155" i="49"/>
  <c r="T155" i="49" s="1"/>
  <c r="U155" i="49" s="1"/>
  <c r="R256" i="49"/>
  <c r="S256" i="49" s="1"/>
  <c r="R277" i="49"/>
  <c r="S277" i="49" s="1"/>
  <c r="O164" i="49"/>
  <c r="O73" i="45"/>
  <c r="P159" i="45"/>
  <c r="O180" i="45"/>
  <c r="R267" i="45"/>
  <c r="Q326" i="45"/>
  <c r="T326" i="45" s="1"/>
  <c r="U326" i="45" s="1"/>
  <c r="O43" i="45"/>
  <c r="R77" i="45"/>
  <c r="S77" i="45" s="1"/>
  <c r="O190" i="45"/>
  <c r="O335" i="45"/>
  <c r="P155" i="47"/>
  <c r="W172" i="47"/>
  <c r="R177" i="47"/>
  <c r="S177" i="47" s="1"/>
  <c r="P190" i="47"/>
  <c r="R212" i="47"/>
  <c r="R334" i="47"/>
  <c r="R333" i="47"/>
  <c r="R274" i="47"/>
  <c r="S274" i="47" s="1"/>
  <c r="R266" i="47"/>
  <c r="Q257" i="47"/>
  <c r="O188" i="47"/>
  <c r="R179" i="47"/>
  <c r="P73" i="45"/>
  <c r="P180" i="45"/>
  <c r="R44" i="45"/>
  <c r="S44" i="45" s="1"/>
  <c r="P78" i="45"/>
  <c r="O98" i="45"/>
  <c r="O164" i="45"/>
  <c r="R174" i="45"/>
  <c r="S174" i="45" s="1"/>
  <c r="R191" i="45"/>
  <c r="P260" i="45"/>
  <c r="P269" i="45"/>
  <c r="Q277" i="45"/>
  <c r="AB277" i="45" s="1"/>
  <c r="Q320" i="45"/>
  <c r="AA320" i="45" s="1"/>
  <c r="O179" i="45"/>
  <c r="R158" i="45"/>
  <c r="S158" i="45" s="1"/>
  <c r="Q155" i="47"/>
  <c r="AB155" i="47" s="1"/>
  <c r="O162" i="47"/>
  <c r="R273" i="45"/>
  <c r="S273" i="45" s="1"/>
  <c r="P265" i="45"/>
  <c r="O216" i="45"/>
  <c r="R168" i="45"/>
  <c r="O157" i="45"/>
  <c r="O74" i="45"/>
  <c r="P162" i="47"/>
  <c r="Q180" i="45"/>
  <c r="T180" i="45" s="1"/>
  <c r="U180" i="45" s="1"/>
  <c r="R73" i="45"/>
  <c r="S73" i="45" s="1"/>
  <c r="O275" i="45"/>
  <c r="R327" i="45"/>
  <c r="Q273" i="45"/>
  <c r="Q269" i="45"/>
  <c r="O265" i="45"/>
  <c r="R216" i="45"/>
  <c r="R178" i="45"/>
  <c r="P168" i="45"/>
  <c r="P164" i="45"/>
  <c r="R157" i="45"/>
  <c r="R74" i="45"/>
  <c r="S74" i="45" s="1"/>
  <c r="Q162" i="47"/>
  <c r="AA162" i="47" s="1"/>
  <c r="P167" i="47"/>
  <c r="O74" i="47"/>
  <c r="P157" i="47"/>
  <c r="Q168" i="47"/>
  <c r="O178" i="47"/>
  <c r="R195" i="47"/>
  <c r="S195" i="47" s="1"/>
  <c r="O216" i="47"/>
  <c r="P256" i="47"/>
  <c r="O265" i="47"/>
  <c r="R273" i="47"/>
  <c r="P193" i="49"/>
  <c r="Q274" i="49"/>
  <c r="T274" i="49" s="1"/>
  <c r="U274" i="49" s="1"/>
  <c r="R257" i="49"/>
  <c r="S257" i="49" s="1"/>
  <c r="P74" i="45"/>
  <c r="P157" i="45"/>
  <c r="R164" i="45"/>
  <c r="S164" i="45" s="1"/>
  <c r="O174" i="45"/>
  <c r="O178" i="45"/>
  <c r="P191" i="45"/>
  <c r="P216" i="45"/>
  <c r="Q265" i="45"/>
  <c r="P277" i="45"/>
  <c r="O15" i="47"/>
  <c r="R188" i="47"/>
  <c r="S188" i="47" s="1"/>
  <c r="O333" i="47"/>
  <c r="Q98" i="49"/>
  <c r="O78" i="45"/>
  <c r="Q157" i="45"/>
  <c r="P174" i="45"/>
  <c r="P178" i="45"/>
  <c r="Q191" i="45"/>
  <c r="AB191" i="45" s="1"/>
  <c r="Q216" i="45"/>
  <c r="AB216" i="45" s="1"/>
  <c r="O260" i="45"/>
  <c r="Q15" i="47"/>
  <c r="T15" i="47" s="1"/>
  <c r="U15" i="47" s="1"/>
  <c r="Q72" i="47"/>
  <c r="O110" i="47"/>
  <c r="O179" i="47"/>
  <c r="O274" i="47"/>
  <c r="P333" i="47"/>
  <c r="P168" i="49"/>
  <c r="Q174" i="45"/>
  <c r="Q178" i="45"/>
  <c r="AB178" i="45" s="1"/>
  <c r="R265" i="45"/>
  <c r="S265" i="45" s="1"/>
  <c r="Q99" i="47"/>
  <c r="Q110" i="47"/>
  <c r="P179" i="47"/>
  <c r="Q274" i="47"/>
  <c r="Q333" i="47"/>
  <c r="O335" i="47"/>
  <c r="R326" i="47"/>
  <c r="S326" i="47" s="1"/>
  <c r="R191" i="47"/>
  <c r="S191" i="47" s="1"/>
  <c r="Q164" i="47"/>
  <c r="T164" i="47" s="1"/>
  <c r="U164" i="47" s="1"/>
  <c r="R44" i="47"/>
  <c r="O274" i="49"/>
  <c r="O44" i="45"/>
  <c r="O269" i="45"/>
  <c r="O273" i="45"/>
  <c r="O320" i="45"/>
  <c r="Q266" i="47"/>
  <c r="O272" i="49"/>
  <c r="P274" i="49"/>
  <c r="O168" i="45"/>
  <c r="P273" i="45"/>
  <c r="Q333" i="45"/>
  <c r="P274" i="45"/>
  <c r="O266" i="45"/>
  <c r="R188" i="45"/>
  <c r="R179" i="45"/>
  <c r="S179" i="45" s="1"/>
  <c r="R169" i="45"/>
  <c r="S169" i="45" s="1"/>
  <c r="P158" i="45"/>
  <c r="O257" i="47"/>
  <c r="O320" i="47"/>
  <c r="R194" i="49"/>
  <c r="O125" i="49"/>
  <c r="Q77" i="45"/>
  <c r="T77" i="45" s="1"/>
  <c r="U77" i="45" s="1"/>
  <c r="O172" i="45"/>
  <c r="P179" i="45"/>
  <c r="O188" i="45"/>
  <c r="O168" i="47"/>
  <c r="R265" i="47"/>
  <c r="P273" i="47"/>
  <c r="O326" i="47"/>
  <c r="Q168" i="49"/>
  <c r="O191" i="49"/>
  <c r="R260" i="49"/>
  <c r="S260" i="49" s="1"/>
  <c r="P265" i="49"/>
  <c r="R335" i="49"/>
  <c r="S335" i="49" s="1"/>
  <c r="R315" i="49"/>
  <c r="Q179" i="45"/>
  <c r="P188" i="45"/>
  <c r="O333" i="45"/>
  <c r="P192" i="45"/>
  <c r="P221" i="45"/>
  <c r="O270" i="45"/>
  <c r="R336" i="45"/>
  <c r="Q327" i="45"/>
  <c r="T327" i="45" s="1"/>
  <c r="U327" i="45" s="1"/>
  <c r="P320" i="45"/>
  <c r="P168" i="47"/>
  <c r="O256" i="47"/>
  <c r="Q273" i="47"/>
  <c r="O73" i="49"/>
  <c r="O167" i="49"/>
  <c r="R168" i="49"/>
  <c r="S168" i="49" s="1"/>
  <c r="P191" i="49"/>
  <c r="P256" i="49"/>
  <c r="Q265" i="49"/>
  <c r="Q188" i="45"/>
  <c r="O44" i="47"/>
  <c r="O191" i="47"/>
  <c r="P275" i="47"/>
  <c r="R271" i="47"/>
  <c r="S271" i="47" s="1"/>
  <c r="Q267" i="47"/>
  <c r="Q263" i="47"/>
  <c r="R258" i="47"/>
  <c r="S258" i="47" s="1"/>
  <c r="O254" i="47"/>
  <c r="Q222" i="47"/>
  <c r="R218" i="47"/>
  <c r="S218" i="47" s="1"/>
  <c r="O193" i="47"/>
  <c r="O180" i="47"/>
  <c r="R176" i="47"/>
  <c r="S176" i="47" s="1"/>
  <c r="R166" i="47"/>
  <c r="S166" i="47" s="1"/>
  <c r="R159" i="47"/>
  <c r="S159" i="47" s="1"/>
  <c r="R140" i="47"/>
  <c r="S140" i="47" s="1"/>
  <c r="Q73" i="49"/>
  <c r="O157" i="49"/>
  <c r="Q191" i="49"/>
  <c r="R273" i="49"/>
  <c r="S273" i="49" s="1"/>
  <c r="O158" i="45"/>
  <c r="O169" i="45"/>
  <c r="R276" i="45"/>
  <c r="S276" i="45" s="1"/>
  <c r="R272" i="45"/>
  <c r="S272" i="45" s="1"/>
  <c r="P268" i="45"/>
  <c r="Q264" i="45"/>
  <c r="R259" i="45"/>
  <c r="R255" i="45"/>
  <c r="S255" i="45" s="1"/>
  <c r="P212" i="45"/>
  <c r="O194" i="45"/>
  <c r="P190" i="45"/>
  <c r="O177" i="45"/>
  <c r="P172" i="45"/>
  <c r="O162" i="45"/>
  <c r="R43" i="45"/>
  <c r="Q44" i="47"/>
  <c r="O164" i="47"/>
  <c r="Q191" i="47"/>
  <c r="P157" i="49"/>
  <c r="O195" i="49"/>
  <c r="O212" i="49"/>
  <c r="O264" i="49"/>
  <c r="R265" i="49"/>
  <c r="S265" i="49" s="1"/>
  <c r="O269" i="49"/>
  <c r="P271" i="49"/>
  <c r="O222" i="49"/>
  <c r="R218" i="49"/>
  <c r="R189" i="49"/>
  <c r="R180" i="49"/>
  <c r="Q176" i="49"/>
  <c r="Q170" i="49"/>
  <c r="AA170" i="49" s="1"/>
  <c r="R166" i="49"/>
  <c r="S166" i="49" s="1"/>
  <c r="R159" i="49"/>
  <c r="S159" i="49" s="1"/>
  <c r="P140" i="49"/>
  <c r="P169" i="45"/>
  <c r="P164" i="47"/>
  <c r="O195" i="47"/>
  <c r="Q157" i="49"/>
  <c r="O178" i="49"/>
  <c r="P195" i="49"/>
  <c r="P212" i="49"/>
  <c r="Q269" i="49"/>
  <c r="O273" i="49"/>
  <c r="O277" i="49"/>
  <c r="O274" i="45"/>
  <c r="O315" i="45"/>
  <c r="O157" i="47"/>
  <c r="Q195" i="47"/>
  <c r="Q327" i="47"/>
  <c r="AB327" i="47" s="1"/>
  <c r="R336" i="47"/>
  <c r="P327" i="47"/>
  <c r="R320" i="47"/>
  <c r="P178" i="49"/>
  <c r="Q195" i="49"/>
  <c r="Q212" i="49"/>
  <c r="AB212" i="49" s="1"/>
  <c r="O256" i="49"/>
  <c r="O260" i="49"/>
  <c r="P273" i="49"/>
  <c r="P277" i="49"/>
  <c r="O98" i="47"/>
  <c r="P78" i="47"/>
  <c r="Q74" i="47"/>
  <c r="R336" i="49"/>
  <c r="R327" i="49"/>
  <c r="Q320" i="49"/>
  <c r="AA320" i="49" s="1"/>
  <c r="O76" i="49"/>
  <c r="P11" i="49"/>
  <c r="P309" i="49"/>
  <c r="O121" i="47"/>
  <c r="P133" i="47"/>
  <c r="P47" i="49"/>
  <c r="P104" i="45"/>
  <c r="O138" i="49"/>
  <c r="P219" i="49"/>
  <c r="O437" i="49"/>
  <c r="Q417" i="49"/>
  <c r="AA417" i="49" s="1"/>
  <c r="O111" i="47"/>
  <c r="P249" i="49"/>
  <c r="P48" i="45"/>
  <c r="R52" i="45"/>
  <c r="S52" i="45" s="1"/>
  <c r="R55" i="45"/>
  <c r="O124" i="45"/>
  <c r="R344" i="47"/>
  <c r="R228" i="49"/>
  <c r="R13" i="45"/>
  <c r="O97" i="47"/>
  <c r="Q186" i="47"/>
  <c r="T186" i="47" s="1"/>
  <c r="U186" i="47" s="1"/>
  <c r="R67" i="45"/>
  <c r="S67" i="45" s="1"/>
  <c r="Q66" i="47"/>
  <c r="AB66" i="47" s="1"/>
  <c r="Q95" i="47"/>
  <c r="T95" i="47" s="1"/>
  <c r="U95" i="47" s="1"/>
  <c r="Q224" i="49"/>
  <c r="T224" i="49" s="1"/>
  <c r="U224" i="49" s="1"/>
  <c r="O408" i="45"/>
  <c r="R17" i="47"/>
  <c r="S17" i="47" s="1"/>
  <c r="Q107" i="49"/>
  <c r="T107" i="49" s="1"/>
  <c r="U107" i="49" s="1"/>
  <c r="R138" i="45"/>
  <c r="S138" i="45" s="1"/>
  <c r="O105" i="47"/>
  <c r="O101" i="49"/>
  <c r="Q134" i="45"/>
  <c r="R17" i="49"/>
  <c r="Q21" i="49"/>
  <c r="AB21" i="49" s="1"/>
  <c r="O345" i="45"/>
  <c r="O417" i="45"/>
  <c r="Q86" i="47"/>
  <c r="R197" i="47"/>
  <c r="S197" i="47" s="1"/>
  <c r="O300" i="47"/>
  <c r="R308" i="47"/>
  <c r="S308" i="47" s="1"/>
  <c r="O64" i="49"/>
  <c r="P183" i="49"/>
  <c r="O231" i="49"/>
  <c r="O465" i="49"/>
  <c r="O66" i="45"/>
  <c r="O67" i="45"/>
  <c r="Q104" i="45"/>
  <c r="R111" i="47"/>
  <c r="R186" i="47"/>
  <c r="S186" i="47" s="1"/>
  <c r="R138" i="49"/>
  <c r="S138" i="49" s="1"/>
  <c r="R240" i="49"/>
  <c r="O300" i="49"/>
  <c r="R62" i="45"/>
  <c r="S62" i="45" s="1"/>
  <c r="Q305" i="45"/>
  <c r="Q344" i="45"/>
  <c r="O101" i="47"/>
  <c r="O345" i="47"/>
  <c r="R118" i="49"/>
  <c r="O197" i="49"/>
  <c r="Q13" i="45"/>
  <c r="R225" i="47"/>
  <c r="S225" i="47" s="1"/>
  <c r="O239" i="47"/>
  <c r="R102" i="49"/>
  <c r="P97" i="49"/>
  <c r="O241" i="45"/>
  <c r="R116" i="47"/>
  <c r="S116" i="47" s="1"/>
  <c r="O224" i="47"/>
  <c r="P186" i="47"/>
  <c r="O249" i="49"/>
  <c r="O12" i="45"/>
  <c r="Q462" i="45"/>
  <c r="T462" i="45" s="1"/>
  <c r="U462" i="45" s="1"/>
  <c r="O465" i="45"/>
  <c r="Q12" i="47"/>
  <c r="O66" i="47"/>
  <c r="R107" i="47"/>
  <c r="S107" i="47" s="1"/>
  <c r="R226" i="47"/>
  <c r="S226" i="47" s="1"/>
  <c r="R301" i="47"/>
  <c r="P21" i="49"/>
  <c r="Q111" i="49"/>
  <c r="O223" i="49"/>
  <c r="Q119" i="45"/>
  <c r="Q299" i="45"/>
  <c r="Q467" i="47"/>
  <c r="P75" i="49"/>
  <c r="R114" i="49"/>
  <c r="O232" i="49"/>
  <c r="P124" i="45"/>
  <c r="O224" i="45"/>
  <c r="P76" i="47"/>
  <c r="O108" i="45"/>
  <c r="R242" i="45"/>
  <c r="O451" i="45"/>
  <c r="Q62" i="47"/>
  <c r="R97" i="47"/>
  <c r="P108" i="47"/>
  <c r="R219" i="47"/>
  <c r="R87" i="49"/>
  <c r="S87" i="49" s="1"/>
  <c r="R115" i="47"/>
  <c r="R29" i="45"/>
  <c r="P202" i="45"/>
  <c r="Q450" i="45"/>
  <c r="O96" i="47"/>
  <c r="P107" i="47"/>
  <c r="P136" i="47"/>
  <c r="Q49" i="49"/>
  <c r="P197" i="49"/>
  <c r="R200" i="49"/>
  <c r="S200" i="49" s="1"/>
  <c r="Q219" i="49"/>
  <c r="T219" i="49" s="1"/>
  <c r="U219" i="49" s="1"/>
  <c r="R234" i="49"/>
  <c r="Q249" i="49"/>
  <c r="R17" i="45"/>
  <c r="O29" i="47"/>
  <c r="R236" i="47"/>
  <c r="S236" i="47" s="1"/>
  <c r="R66" i="47"/>
  <c r="S66" i="47" s="1"/>
  <c r="O114" i="47"/>
  <c r="O199" i="47"/>
  <c r="O449" i="47"/>
  <c r="P16" i="49"/>
  <c r="O64" i="45"/>
  <c r="Q236" i="45"/>
  <c r="P236" i="45"/>
  <c r="O54" i="45"/>
  <c r="R94" i="45"/>
  <c r="S94" i="45" s="1"/>
  <c r="R106" i="45"/>
  <c r="S106" i="45" s="1"/>
  <c r="O449" i="45"/>
  <c r="O17" i="47"/>
  <c r="R75" i="47"/>
  <c r="Q123" i="47"/>
  <c r="P123" i="47"/>
  <c r="O123" i="47"/>
  <c r="P220" i="47"/>
  <c r="P437" i="47"/>
  <c r="O451" i="47"/>
  <c r="Q451" i="47"/>
  <c r="AB451" i="47" s="1"/>
  <c r="R461" i="47"/>
  <c r="R96" i="49"/>
  <c r="S96" i="49" s="1"/>
  <c r="O96" i="49"/>
  <c r="R236" i="49"/>
  <c r="P464" i="49"/>
  <c r="P468" i="49"/>
  <c r="P13" i="45"/>
  <c r="O97" i="45"/>
  <c r="Q138" i="45"/>
  <c r="P138" i="45"/>
  <c r="O138" i="45"/>
  <c r="R11" i="47"/>
  <c r="Q11" i="47"/>
  <c r="AB11" i="47" s="1"/>
  <c r="O11" i="47"/>
  <c r="O67" i="47"/>
  <c r="R113" i="47"/>
  <c r="O115" i="47"/>
  <c r="O232" i="47"/>
  <c r="P232" i="47"/>
  <c r="R345" i="47"/>
  <c r="Q345" i="47"/>
  <c r="T345" i="47" s="1"/>
  <c r="U345" i="47" s="1"/>
  <c r="Q417" i="47"/>
  <c r="T417" i="47" s="1"/>
  <c r="U417" i="47" s="1"/>
  <c r="P17" i="49"/>
  <c r="Q135" i="49"/>
  <c r="R135" i="49"/>
  <c r="P135" i="49"/>
  <c r="O200" i="49"/>
  <c r="O225" i="49"/>
  <c r="O228" i="49"/>
  <c r="R235" i="49"/>
  <c r="O235" i="49"/>
  <c r="P220" i="45"/>
  <c r="O220" i="45"/>
  <c r="Q305" i="47"/>
  <c r="R305" i="47"/>
  <c r="P305" i="47"/>
  <c r="Q67" i="45"/>
  <c r="O232" i="45"/>
  <c r="Q232" i="45"/>
  <c r="P232" i="45"/>
  <c r="P115" i="47"/>
  <c r="R119" i="47"/>
  <c r="O65" i="49"/>
  <c r="R105" i="49"/>
  <c r="S105" i="49" s="1"/>
  <c r="Q449" i="49"/>
  <c r="R463" i="49"/>
  <c r="P17" i="45"/>
  <c r="O52" i="45"/>
  <c r="R96" i="45"/>
  <c r="Q96" i="45"/>
  <c r="P96" i="45"/>
  <c r="O96" i="45"/>
  <c r="Q122" i="45"/>
  <c r="AB122" i="45" s="1"/>
  <c r="Q226" i="45"/>
  <c r="P226" i="45"/>
  <c r="R241" i="45"/>
  <c r="S241" i="45" s="1"/>
  <c r="P241" i="45"/>
  <c r="R465" i="45"/>
  <c r="R29" i="47"/>
  <c r="O54" i="47"/>
  <c r="P63" i="47"/>
  <c r="Q115" i="47"/>
  <c r="Q197" i="47"/>
  <c r="Q301" i="47"/>
  <c r="O344" i="47"/>
  <c r="O11" i="49"/>
  <c r="O21" i="49"/>
  <c r="P52" i="49"/>
  <c r="O186" i="49"/>
  <c r="P199" i="49"/>
  <c r="R232" i="49"/>
  <c r="S232" i="49" s="1"/>
  <c r="O123" i="49"/>
  <c r="Q123" i="49"/>
  <c r="AB123" i="49" s="1"/>
  <c r="P450" i="47"/>
  <c r="R450" i="47"/>
  <c r="Q450" i="47"/>
  <c r="O450" i="47"/>
  <c r="R62" i="49"/>
  <c r="S62" i="49" s="1"/>
  <c r="Q62" i="49"/>
  <c r="Q383" i="49"/>
  <c r="AB383" i="49" s="1"/>
  <c r="P383" i="49"/>
  <c r="O383" i="49"/>
  <c r="O13" i="45"/>
  <c r="P52" i="45"/>
  <c r="Q62" i="45"/>
  <c r="AB62" i="45" s="1"/>
  <c r="R134" i="45"/>
  <c r="S134" i="45" s="1"/>
  <c r="O134" i="45"/>
  <c r="R96" i="47"/>
  <c r="P96" i="47"/>
  <c r="P132" i="47"/>
  <c r="Q105" i="49"/>
  <c r="O220" i="49"/>
  <c r="P224" i="49"/>
  <c r="O240" i="49"/>
  <c r="O305" i="49"/>
  <c r="R309" i="49"/>
  <c r="P467" i="49"/>
  <c r="O76" i="45"/>
  <c r="Q451" i="45"/>
  <c r="T451" i="45" s="1"/>
  <c r="U451" i="45" s="1"/>
  <c r="O62" i="45"/>
  <c r="Q111" i="45"/>
  <c r="R111" i="45"/>
  <c r="O111" i="45"/>
  <c r="O114" i="45"/>
  <c r="O200" i="45"/>
  <c r="O249" i="45"/>
  <c r="O305" i="45"/>
  <c r="Q345" i="45"/>
  <c r="AB345" i="45" s="1"/>
  <c r="O450" i="45"/>
  <c r="Q467" i="45"/>
  <c r="O467" i="45"/>
  <c r="O75" i="47"/>
  <c r="O200" i="47"/>
  <c r="O240" i="47"/>
  <c r="R240" i="47"/>
  <c r="Q243" i="47"/>
  <c r="O383" i="47"/>
  <c r="O13" i="49"/>
  <c r="R54" i="49"/>
  <c r="S54" i="49" s="1"/>
  <c r="O54" i="49"/>
  <c r="O97" i="49"/>
  <c r="Q118" i="49"/>
  <c r="O185" i="49"/>
  <c r="Q201" i="49"/>
  <c r="R227" i="49"/>
  <c r="Q236" i="49"/>
  <c r="P451" i="49"/>
  <c r="R115" i="45"/>
  <c r="S115" i="45" s="1"/>
  <c r="R16" i="47"/>
  <c r="S16" i="47" s="1"/>
  <c r="R102" i="47"/>
  <c r="S102" i="47" s="1"/>
  <c r="O457" i="45"/>
  <c r="R101" i="47"/>
  <c r="P101" i="47"/>
  <c r="Q101" i="47"/>
  <c r="O104" i="45"/>
  <c r="P108" i="45"/>
  <c r="O197" i="45"/>
  <c r="O299" i="45"/>
  <c r="O302" i="45"/>
  <c r="O113" i="47"/>
  <c r="O236" i="47"/>
  <c r="P467" i="47"/>
  <c r="P76" i="49"/>
  <c r="R76" i="49"/>
  <c r="Q76" i="49"/>
  <c r="O198" i="49"/>
  <c r="O219" i="49"/>
  <c r="R226" i="49"/>
  <c r="O233" i="49"/>
  <c r="R249" i="49"/>
  <c r="P298" i="49"/>
  <c r="R301" i="49"/>
  <c r="S301" i="49" s="1"/>
  <c r="R21" i="47"/>
  <c r="R53" i="47"/>
  <c r="S53" i="47" s="1"/>
  <c r="Q53" i="47"/>
  <c r="P53" i="47"/>
  <c r="O53" i="47"/>
  <c r="P225" i="47"/>
  <c r="Q297" i="47"/>
  <c r="P297" i="47"/>
  <c r="O297" i="47"/>
  <c r="O17" i="49"/>
  <c r="R231" i="49"/>
  <c r="S231" i="49" s="1"/>
  <c r="O308" i="49"/>
  <c r="O17" i="45"/>
  <c r="O118" i="47"/>
  <c r="R138" i="47"/>
  <c r="S138" i="47" s="1"/>
  <c r="Q138" i="47"/>
  <c r="P138" i="47"/>
  <c r="O138" i="47"/>
  <c r="O29" i="45"/>
  <c r="P65" i="45"/>
  <c r="R65" i="45"/>
  <c r="S65" i="45" s="1"/>
  <c r="Q107" i="45"/>
  <c r="AB107" i="45" s="1"/>
  <c r="P107" i="45"/>
  <c r="O107" i="45"/>
  <c r="P120" i="45"/>
  <c r="O52" i="47"/>
  <c r="O186" i="47"/>
  <c r="R233" i="47"/>
  <c r="R21" i="49"/>
  <c r="Q133" i="49"/>
  <c r="O133" i="49"/>
  <c r="P232" i="49"/>
  <c r="R239" i="49"/>
  <c r="P199" i="45"/>
  <c r="Q224" i="45"/>
  <c r="R224" i="45"/>
  <c r="S224" i="45" s="1"/>
  <c r="R450" i="45"/>
  <c r="S450" i="45" s="1"/>
  <c r="O104" i="47"/>
  <c r="O107" i="47"/>
  <c r="R123" i="47"/>
  <c r="S123" i="47" s="1"/>
  <c r="P137" i="47"/>
  <c r="O137" i="47"/>
  <c r="R220" i="47"/>
  <c r="S220" i="47" s="1"/>
  <c r="P309" i="47"/>
  <c r="P462" i="47"/>
  <c r="Q462" i="47"/>
  <c r="AB462" i="47" s="1"/>
  <c r="R465" i="47"/>
  <c r="Q17" i="49"/>
  <c r="O66" i="49"/>
  <c r="Q106" i="49"/>
  <c r="O111" i="49"/>
  <c r="R124" i="49"/>
  <c r="R223" i="49"/>
  <c r="S223" i="49" s="1"/>
  <c r="Q232" i="49"/>
  <c r="R300" i="47"/>
  <c r="P67" i="45"/>
  <c r="Q86" i="45"/>
  <c r="O462" i="45"/>
  <c r="P111" i="47"/>
  <c r="O122" i="47"/>
  <c r="R133" i="47"/>
  <c r="S133" i="47" s="1"/>
  <c r="R107" i="49"/>
  <c r="S107" i="49" s="1"/>
  <c r="Q112" i="49"/>
  <c r="O118" i="49"/>
  <c r="O119" i="49"/>
  <c r="R122" i="49"/>
  <c r="O16" i="45"/>
  <c r="R63" i="45"/>
  <c r="O120" i="45"/>
  <c r="R133" i="45"/>
  <c r="O183" i="45"/>
  <c r="Q242" i="45"/>
  <c r="AB242" i="45" s="1"/>
  <c r="O298" i="45"/>
  <c r="R308" i="45"/>
  <c r="S308" i="45" s="1"/>
  <c r="O62" i="47"/>
  <c r="O87" i="47"/>
  <c r="P97" i="47"/>
  <c r="R182" i="47"/>
  <c r="R185" i="47"/>
  <c r="P12" i="49"/>
  <c r="Q102" i="49"/>
  <c r="Q115" i="49"/>
  <c r="P345" i="49"/>
  <c r="P462" i="49"/>
  <c r="O307" i="45"/>
  <c r="R408" i="45"/>
  <c r="Q465" i="45"/>
  <c r="T465" i="45" s="1"/>
  <c r="U465" i="45" s="1"/>
  <c r="O86" i="47"/>
  <c r="R202" i="47"/>
  <c r="S202" i="47" s="1"/>
  <c r="R228" i="47"/>
  <c r="O16" i="49"/>
  <c r="O49" i="49"/>
  <c r="O53" i="49"/>
  <c r="R95" i="49"/>
  <c r="S95" i="49" s="1"/>
  <c r="Q114" i="49"/>
  <c r="R134" i="49"/>
  <c r="S134" i="49" s="1"/>
  <c r="R183" i="49"/>
  <c r="S183" i="49" s="1"/>
  <c r="O21" i="47"/>
  <c r="R417" i="47"/>
  <c r="Q101" i="49"/>
  <c r="T101" i="49" s="1"/>
  <c r="U101" i="49" s="1"/>
  <c r="Q197" i="49"/>
  <c r="O461" i="49"/>
  <c r="R12" i="45"/>
  <c r="P182" i="45"/>
  <c r="Q29" i="45"/>
  <c r="Q102" i="45"/>
  <c r="AB102" i="45" s="1"/>
  <c r="Q108" i="45"/>
  <c r="O122" i="45"/>
  <c r="P249" i="45"/>
  <c r="P75" i="47"/>
  <c r="O102" i="47"/>
  <c r="P113" i="47"/>
  <c r="R224" i="47"/>
  <c r="R241" i="47"/>
  <c r="O301" i="47"/>
  <c r="R408" i="47"/>
  <c r="R436" i="47"/>
  <c r="O63" i="49"/>
  <c r="O227" i="49"/>
  <c r="P236" i="49"/>
  <c r="Q240" i="49"/>
  <c r="R243" i="49"/>
  <c r="S243" i="49" s="1"/>
  <c r="R119" i="45"/>
  <c r="Q49" i="47"/>
  <c r="R121" i="47"/>
  <c r="R199" i="47"/>
  <c r="O437" i="47"/>
  <c r="O224" i="49"/>
  <c r="O344" i="49"/>
  <c r="P21" i="45"/>
  <c r="O49" i="45"/>
  <c r="Q97" i="45"/>
  <c r="Q135" i="45"/>
  <c r="R197" i="45"/>
  <c r="O303" i="45"/>
  <c r="P12" i="47"/>
  <c r="R54" i="47"/>
  <c r="O220" i="47"/>
  <c r="P301" i="47"/>
  <c r="Q302" i="47"/>
  <c r="AB302" i="47" s="1"/>
  <c r="R309" i="47"/>
  <c r="O467" i="47"/>
  <c r="R66" i="49"/>
  <c r="O105" i="49"/>
  <c r="O137" i="49"/>
  <c r="R186" i="49"/>
  <c r="S186" i="49" s="1"/>
  <c r="O239" i="49"/>
  <c r="R305" i="49"/>
  <c r="O309" i="49"/>
  <c r="O408" i="49"/>
  <c r="R66" i="45"/>
  <c r="S66" i="45" s="1"/>
  <c r="R95" i="47"/>
  <c r="S95" i="47" s="1"/>
  <c r="O225" i="47"/>
  <c r="Q228" i="49"/>
  <c r="R107" i="45"/>
  <c r="S107" i="45" s="1"/>
  <c r="O226" i="45"/>
  <c r="O236" i="45"/>
  <c r="R106" i="47"/>
  <c r="P112" i="47"/>
  <c r="R134" i="47"/>
  <c r="S134" i="47" s="1"/>
  <c r="P451" i="47"/>
  <c r="O462" i="47"/>
  <c r="O48" i="49"/>
  <c r="O75" i="49"/>
  <c r="O113" i="49"/>
  <c r="O182" i="49"/>
  <c r="O464" i="49"/>
  <c r="R131" i="5"/>
  <c r="S131" i="5" s="1"/>
  <c r="Q130" i="5"/>
  <c r="O130" i="5"/>
  <c r="R21" i="45"/>
  <c r="R102" i="45"/>
  <c r="O112" i="45"/>
  <c r="Q112" i="45"/>
  <c r="P112" i="45"/>
  <c r="R234" i="45"/>
  <c r="S234" i="45" s="1"/>
  <c r="Q234" i="45"/>
  <c r="P234" i="45"/>
  <c r="O234" i="45"/>
  <c r="R240" i="45"/>
  <c r="S240" i="45" s="1"/>
  <c r="Q240" i="45"/>
  <c r="T240" i="45" s="1"/>
  <c r="U240" i="45" s="1"/>
  <c r="P240" i="45"/>
  <c r="O240" i="45"/>
  <c r="P29" i="45"/>
  <c r="P12" i="45"/>
  <c r="O63" i="45"/>
  <c r="P66" i="45"/>
  <c r="P97" i="45"/>
  <c r="P225" i="45"/>
  <c r="O225" i="45"/>
  <c r="Q309" i="45"/>
  <c r="AB309" i="45" s="1"/>
  <c r="O309" i="45"/>
  <c r="P63" i="45"/>
  <c r="Q66" i="45"/>
  <c r="O102" i="45"/>
  <c r="O106" i="45"/>
  <c r="Q437" i="45"/>
  <c r="T437" i="45" s="1"/>
  <c r="U437" i="45" s="1"/>
  <c r="O437" i="45"/>
  <c r="O21" i="45"/>
  <c r="Q63" i="45"/>
  <c r="AB63" i="45" s="1"/>
  <c r="P102" i="45"/>
  <c r="Q106" i="45"/>
  <c r="R112" i="45"/>
  <c r="S112" i="45" s="1"/>
  <c r="R228" i="45"/>
  <c r="Q228" i="45"/>
  <c r="T228" i="45" s="1"/>
  <c r="U228" i="45" s="1"/>
  <c r="O228" i="45"/>
  <c r="O135" i="45"/>
  <c r="P224" i="45"/>
  <c r="R232" i="45"/>
  <c r="S232" i="45" s="1"/>
  <c r="R236" i="45"/>
  <c r="O242" i="45"/>
  <c r="Q249" i="45"/>
  <c r="Q417" i="45"/>
  <c r="AA417" i="45" s="1"/>
  <c r="O16" i="47"/>
  <c r="Q75" i="47"/>
  <c r="P86" i="47"/>
  <c r="Q97" i="47"/>
  <c r="T97" i="47" s="1"/>
  <c r="U97" i="47" s="1"/>
  <c r="P102" i="47"/>
  <c r="Q111" i="47"/>
  <c r="Q113" i="47"/>
  <c r="R137" i="47"/>
  <c r="S137" i="47" s="1"/>
  <c r="R297" i="47"/>
  <c r="S297" i="47" s="1"/>
  <c r="O305" i="47"/>
  <c r="O309" i="47"/>
  <c r="O461" i="47"/>
  <c r="O465" i="47"/>
  <c r="Q12" i="49"/>
  <c r="P64" i="49"/>
  <c r="O87" i="49"/>
  <c r="O115" i="49"/>
  <c r="Q119" i="49"/>
  <c r="R182" i="49"/>
  <c r="Q199" i="49"/>
  <c r="O243" i="49"/>
  <c r="P305" i="49"/>
  <c r="Q464" i="49"/>
  <c r="T464" i="49" s="1"/>
  <c r="U464" i="49" s="1"/>
  <c r="R226" i="45"/>
  <c r="S226" i="45" s="1"/>
  <c r="P242" i="45"/>
  <c r="R249" i="45"/>
  <c r="S249" i="45" s="1"/>
  <c r="O55" i="45"/>
  <c r="P229" i="45"/>
  <c r="O463" i="45"/>
  <c r="O364" i="45"/>
  <c r="Q307" i="45"/>
  <c r="Q303" i="45"/>
  <c r="P16" i="47"/>
  <c r="P121" i="47"/>
  <c r="O134" i="47"/>
  <c r="P199" i="47"/>
  <c r="P224" i="47"/>
  <c r="O228" i="47"/>
  <c r="Q232" i="47"/>
  <c r="O408" i="47"/>
  <c r="Q437" i="47"/>
  <c r="T437" i="47" s="1"/>
  <c r="U437" i="47" s="1"/>
  <c r="Q461" i="47"/>
  <c r="Q465" i="47"/>
  <c r="R12" i="49"/>
  <c r="R16" i="49"/>
  <c r="R49" i="49"/>
  <c r="S49" i="49" s="1"/>
  <c r="Q64" i="49"/>
  <c r="Q87" i="49"/>
  <c r="O106" i="49"/>
  <c r="O122" i="49"/>
  <c r="O135" i="49"/>
  <c r="O183" i="49"/>
  <c r="P86" i="45"/>
  <c r="R101" i="45"/>
  <c r="O461" i="45"/>
  <c r="Q16" i="47"/>
  <c r="R86" i="47"/>
  <c r="Q121" i="47"/>
  <c r="P134" i="47"/>
  <c r="O182" i="47"/>
  <c r="Q199" i="47"/>
  <c r="Q224" i="47"/>
  <c r="P228" i="47"/>
  <c r="R232" i="47"/>
  <c r="S232" i="47" s="1"/>
  <c r="Q309" i="47"/>
  <c r="T309" i="47" s="1"/>
  <c r="U309" i="47" s="1"/>
  <c r="P345" i="47"/>
  <c r="R437" i="47"/>
  <c r="O62" i="49"/>
  <c r="R64" i="49"/>
  <c r="O95" i="49"/>
  <c r="O102" i="49"/>
  <c r="O449" i="49"/>
  <c r="O468" i="49"/>
  <c r="Q463" i="49"/>
  <c r="AB463" i="49" s="1"/>
  <c r="R457" i="49"/>
  <c r="R446" i="49"/>
  <c r="R434" i="49"/>
  <c r="R364" i="49"/>
  <c r="O307" i="49"/>
  <c r="Q303" i="49"/>
  <c r="Q299" i="49"/>
  <c r="P197" i="45"/>
  <c r="O239" i="45"/>
  <c r="O235" i="45"/>
  <c r="O231" i="45"/>
  <c r="O227" i="45"/>
  <c r="O223" i="45"/>
  <c r="R219" i="45"/>
  <c r="S219" i="45" s="1"/>
  <c r="O199" i="45"/>
  <c r="O186" i="45"/>
  <c r="Q182" i="45"/>
  <c r="R137" i="45"/>
  <c r="P133" i="45"/>
  <c r="R53" i="45"/>
  <c r="O48" i="45"/>
  <c r="O49" i="47"/>
  <c r="O76" i="47"/>
  <c r="O119" i="47"/>
  <c r="Q134" i="47"/>
  <c r="P182" i="47"/>
  <c r="O219" i="47"/>
  <c r="Q228" i="47"/>
  <c r="O233" i="47"/>
  <c r="O436" i="47"/>
  <c r="Q242" i="47"/>
  <c r="AB242" i="47" s="1"/>
  <c r="R238" i="47"/>
  <c r="Q234" i="47"/>
  <c r="R230" i="47"/>
  <c r="Q226" i="47"/>
  <c r="P202" i="47"/>
  <c r="R198" i="47"/>
  <c r="P185" i="47"/>
  <c r="R136" i="47"/>
  <c r="R132" i="47"/>
  <c r="S132" i="47" s="1"/>
  <c r="Q52" i="47"/>
  <c r="Q47" i="47"/>
  <c r="Q29" i="47"/>
  <c r="P62" i="49"/>
  <c r="O107" i="49"/>
  <c r="P113" i="49"/>
  <c r="Q183" i="49"/>
  <c r="P228" i="49"/>
  <c r="O236" i="49"/>
  <c r="P240" i="49"/>
  <c r="P449" i="49"/>
  <c r="Q124" i="49"/>
  <c r="R120" i="49"/>
  <c r="R116" i="49"/>
  <c r="O112" i="49"/>
  <c r="R94" i="49"/>
  <c r="S94" i="49" s="1"/>
  <c r="R67" i="49"/>
  <c r="R63" i="49"/>
  <c r="Q197" i="45"/>
  <c r="Q408" i="45"/>
  <c r="AA408" i="45" s="1"/>
  <c r="O12" i="47"/>
  <c r="P49" i="47"/>
  <c r="O95" i="47"/>
  <c r="O106" i="47"/>
  <c r="P119" i="47"/>
  <c r="Q182" i="47"/>
  <c r="O197" i="47"/>
  <c r="P219" i="47"/>
  <c r="P233" i="47"/>
  <c r="O241" i="47"/>
  <c r="O417" i="47"/>
  <c r="P436" i="47"/>
  <c r="O301" i="49"/>
  <c r="R467" i="49"/>
  <c r="R462" i="49"/>
  <c r="R451" i="49"/>
  <c r="R437" i="49"/>
  <c r="P417" i="49"/>
  <c r="O345" i="49"/>
  <c r="R302" i="49"/>
  <c r="R298" i="49"/>
  <c r="R11" i="45"/>
  <c r="P95" i="47"/>
  <c r="P106" i="47"/>
  <c r="Q119" i="47"/>
  <c r="O133" i="47"/>
  <c r="P197" i="47"/>
  <c r="Q219" i="47"/>
  <c r="Q233" i="47"/>
  <c r="P241" i="47"/>
  <c r="P417" i="47"/>
  <c r="O343" i="47"/>
  <c r="O460" i="47"/>
  <c r="O14" i="47"/>
  <c r="Q54" i="49"/>
  <c r="P66" i="49"/>
  <c r="Q96" i="49"/>
  <c r="O114" i="49"/>
  <c r="P301" i="49"/>
  <c r="Q106" i="47"/>
  <c r="Q241" i="47"/>
  <c r="O308" i="47"/>
  <c r="O468" i="47"/>
  <c r="Q457" i="47"/>
  <c r="AB457" i="47" s="1"/>
  <c r="Q446" i="47"/>
  <c r="AB446" i="47" s="1"/>
  <c r="Q434" i="47"/>
  <c r="AA434" i="47" s="1"/>
  <c r="Q364" i="47"/>
  <c r="T364" i="47" s="1"/>
  <c r="U364" i="47" s="1"/>
  <c r="O307" i="47"/>
  <c r="O12" i="49"/>
  <c r="O134" i="49"/>
  <c r="O199" i="49"/>
  <c r="O464" i="45"/>
  <c r="O383" i="45"/>
  <c r="Q308" i="45"/>
  <c r="Q300" i="45"/>
  <c r="R121" i="45"/>
  <c r="S121" i="45" s="1"/>
  <c r="Q113" i="45"/>
  <c r="R95" i="45"/>
  <c r="S95" i="45" s="1"/>
  <c r="P64" i="45"/>
  <c r="R124" i="47"/>
  <c r="R120" i="47"/>
  <c r="P116" i="47"/>
  <c r="R112" i="47"/>
  <c r="R108" i="47"/>
  <c r="R104" i="47"/>
  <c r="S104" i="47" s="1"/>
  <c r="R94" i="47"/>
  <c r="S94" i="47" s="1"/>
  <c r="Q67" i="47"/>
  <c r="Q63" i="47"/>
  <c r="R242" i="49"/>
  <c r="R238" i="49"/>
  <c r="Q234" i="49"/>
  <c r="R230" i="49"/>
  <c r="Q226" i="49"/>
  <c r="R185" i="49"/>
  <c r="P136" i="49"/>
  <c r="Q132" i="49"/>
  <c r="O52" i="49"/>
  <c r="O47" i="49"/>
  <c r="O29" i="49"/>
  <c r="O20" i="49"/>
  <c r="P20" i="49"/>
  <c r="P56" i="49"/>
  <c r="Q56" i="49"/>
  <c r="O58" i="49"/>
  <c r="P58" i="49"/>
  <c r="Q58" i="49"/>
  <c r="AB58" i="49" s="1"/>
  <c r="O60" i="49"/>
  <c r="O127" i="49"/>
  <c r="R130" i="49"/>
  <c r="S130" i="49" s="1"/>
  <c r="P127" i="49"/>
  <c r="Q127" i="49"/>
  <c r="P131" i="49"/>
  <c r="O280" i="49"/>
  <c r="Q284" i="49"/>
  <c r="R292" i="49"/>
  <c r="S292" i="49" s="1"/>
  <c r="P280" i="49"/>
  <c r="O286" i="49"/>
  <c r="R288" i="49"/>
  <c r="S288" i="49" s="1"/>
  <c r="Q280" i="49"/>
  <c r="R284" i="49"/>
  <c r="Q286" i="49"/>
  <c r="O282" i="49"/>
  <c r="O294" i="49"/>
  <c r="P282" i="49"/>
  <c r="O288" i="49"/>
  <c r="O293" i="49"/>
  <c r="Q294" i="49"/>
  <c r="Q282" i="49"/>
  <c r="P288" i="49"/>
  <c r="P293" i="49"/>
  <c r="O281" i="49"/>
  <c r="Q47" i="49"/>
  <c r="Q52" i="49"/>
  <c r="P63" i="49"/>
  <c r="R98" i="49"/>
  <c r="S98" i="49" s="1"/>
  <c r="R112" i="49"/>
  <c r="S112" i="49" s="1"/>
  <c r="P132" i="49"/>
  <c r="R140" i="49"/>
  <c r="O166" i="49"/>
  <c r="P180" i="49"/>
  <c r="O218" i="49"/>
  <c r="O242" i="49"/>
  <c r="O290" i="49"/>
  <c r="P294" i="49"/>
  <c r="R295" i="49"/>
  <c r="S295" i="49" s="1"/>
  <c r="O298" i="49"/>
  <c r="R345" i="49"/>
  <c r="R417" i="49"/>
  <c r="O451" i="49"/>
  <c r="O457" i="49"/>
  <c r="O462" i="49"/>
  <c r="O467" i="49"/>
  <c r="Q468" i="49"/>
  <c r="Q462" i="49"/>
  <c r="R47" i="49"/>
  <c r="R52" i="49"/>
  <c r="S52" i="49" s="1"/>
  <c r="P166" i="49"/>
  <c r="Q180" i="49"/>
  <c r="T180" i="49" s="1"/>
  <c r="U180" i="49" s="1"/>
  <c r="P218" i="49"/>
  <c r="P242" i="49"/>
  <c r="O287" i="49"/>
  <c r="O336" i="49"/>
  <c r="P457" i="49"/>
  <c r="R468" i="49"/>
  <c r="O74" i="49"/>
  <c r="O94" i="49"/>
  <c r="O116" i="49"/>
  <c r="O159" i="49"/>
  <c r="Q166" i="49"/>
  <c r="Q218" i="49"/>
  <c r="O238" i="49"/>
  <c r="Q242" i="49"/>
  <c r="O279" i="49"/>
  <c r="Q298" i="49"/>
  <c r="O303" i="49"/>
  <c r="P335" i="49"/>
  <c r="P336" i="49"/>
  <c r="O364" i="49"/>
  <c r="P437" i="49"/>
  <c r="Q451" i="49"/>
  <c r="AA451" i="49" s="1"/>
  <c r="Q457" i="49"/>
  <c r="AA457" i="49" s="1"/>
  <c r="Q467" i="49"/>
  <c r="O59" i="49"/>
  <c r="O67" i="49"/>
  <c r="P74" i="49"/>
  <c r="P94" i="49"/>
  <c r="Q116" i="49"/>
  <c r="P159" i="49"/>
  <c r="O189" i="49"/>
  <c r="O230" i="49"/>
  <c r="P238" i="49"/>
  <c r="O271" i="49"/>
  <c r="O302" i="49"/>
  <c r="P303" i="49"/>
  <c r="O315" i="49"/>
  <c r="O320" i="49"/>
  <c r="R320" i="49"/>
  <c r="Q335" i="49"/>
  <c r="Q336" i="49"/>
  <c r="AA336" i="49" s="1"/>
  <c r="P364" i="49"/>
  <c r="O434" i="49"/>
  <c r="Q437" i="49"/>
  <c r="O446" i="49"/>
  <c r="P59" i="49"/>
  <c r="P67" i="49"/>
  <c r="Q94" i="49"/>
  <c r="O120" i="49"/>
  <c r="Q159" i="49"/>
  <c r="O170" i="49"/>
  <c r="O176" i="49"/>
  <c r="P189" i="49"/>
  <c r="O226" i="49"/>
  <c r="P230" i="49"/>
  <c r="O234" i="49"/>
  <c r="Q238" i="49"/>
  <c r="P302" i="49"/>
  <c r="P315" i="49"/>
  <c r="P320" i="49"/>
  <c r="Q364" i="49"/>
  <c r="AB364" i="49" s="1"/>
  <c r="P434" i="49"/>
  <c r="P446" i="49"/>
  <c r="O463" i="49"/>
  <c r="O98" i="49"/>
  <c r="Q120" i="49"/>
  <c r="O124" i="49"/>
  <c r="O136" i="49"/>
  <c r="O140" i="49"/>
  <c r="P170" i="49"/>
  <c r="P176" i="49"/>
  <c r="Q189" i="49"/>
  <c r="P226" i="49"/>
  <c r="Q230" i="49"/>
  <c r="P234" i="49"/>
  <c r="P295" i="49"/>
  <c r="O299" i="49"/>
  <c r="Q302" i="49"/>
  <c r="Q315" i="49"/>
  <c r="AB315" i="49" s="1"/>
  <c r="O417" i="49"/>
  <c r="Q434" i="49"/>
  <c r="AB434" i="49" s="1"/>
  <c r="Q446" i="49"/>
  <c r="P463" i="49"/>
  <c r="R14" i="49"/>
  <c r="O126" i="49"/>
  <c r="O19" i="49"/>
  <c r="P126" i="49"/>
  <c r="O289" i="49"/>
  <c r="P19" i="49"/>
  <c r="Q126" i="49"/>
  <c r="R126" i="49"/>
  <c r="R175" i="49"/>
  <c r="S175" i="49" s="1"/>
  <c r="Q175" i="49"/>
  <c r="P175" i="49"/>
  <c r="P184" i="49"/>
  <c r="O184" i="49"/>
  <c r="P201" i="49"/>
  <c r="O201" i="49"/>
  <c r="Q221" i="49"/>
  <c r="P221" i="49"/>
  <c r="O253" i="49"/>
  <c r="R253" i="49"/>
  <c r="P261" i="49"/>
  <c r="O261" i="49"/>
  <c r="P270" i="49"/>
  <c r="O270" i="49"/>
  <c r="P278" i="49"/>
  <c r="O304" i="49"/>
  <c r="Q324" i="49"/>
  <c r="P324" i="49"/>
  <c r="O324" i="49"/>
  <c r="Q343" i="49"/>
  <c r="P343" i="49"/>
  <c r="O343" i="49"/>
  <c r="W435" i="49"/>
  <c r="Q435" i="49"/>
  <c r="T435" i="49" s="1"/>
  <c r="U435" i="49" s="1"/>
  <c r="P435" i="49"/>
  <c r="O435" i="49"/>
  <c r="Q460" i="49"/>
  <c r="P460" i="49"/>
  <c r="O460" i="49"/>
  <c r="W14" i="49"/>
  <c r="O45" i="49"/>
  <c r="O55" i="49"/>
  <c r="O68" i="49"/>
  <c r="O79" i="49"/>
  <c r="O99" i="49"/>
  <c r="O109" i="49"/>
  <c r="P117" i="49"/>
  <c r="P68" i="49"/>
  <c r="Q79" i="49"/>
  <c r="T79" i="49" s="1"/>
  <c r="U79" i="49" s="1"/>
  <c r="P99" i="49"/>
  <c r="Q109" i="49"/>
  <c r="R109" i="49"/>
  <c r="S109" i="49" s="1"/>
  <c r="Q68" i="49"/>
  <c r="R79" i="49"/>
  <c r="S79" i="49" s="1"/>
  <c r="Q99" i="49"/>
  <c r="O139" i="49"/>
  <c r="O165" i="49"/>
  <c r="O14" i="49"/>
  <c r="R68" i="49"/>
  <c r="S68" i="49" s="1"/>
  <c r="P139" i="49"/>
  <c r="P165" i="49"/>
  <c r="O221" i="49"/>
  <c r="O278" i="49"/>
  <c r="Q14" i="49"/>
  <c r="AB14" i="49" s="1"/>
  <c r="P55" i="49"/>
  <c r="Q139" i="49"/>
  <c r="Q165" i="49"/>
  <c r="R139" i="49"/>
  <c r="R165" i="49"/>
  <c r="R44" i="49"/>
  <c r="S44" i="49" s="1"/>
  <c r="Q44" i="49"/>
  <c r="R75" i="49"/>
  <c r="S75" i="49" s="1"/>
  <c r="Q75" i="49"/>
  <c r="R78" i="49"/>
  <c r="S78" i="49" s="1"/>
  <c r="Q78" i="49"/>
  <c r="P78" i="49"/>
  <c r="R97" i="49"/>
  <c r="S97" i="49" s="1"/>
  <c r="Q97" i="49"/>
  <c r="R121" i="49"/>
  <c r="Q121" i="49"/>
  <c r="R15" i="49"/>
  <c r="Q15" i="49"/>
  <c r="R61" i="49"/>
  <c r="S61" i="49" s="1"/>
  <c r="Q61" i="49"/>
  <c r="P61" i="49"/>
  <c r="R72" i="49"/>
  <c r="Q72" i="49"/>
  <c r="T72" i="49" s="1"/>
  <c r="U72" i="49" s="1"/>
  <c r="P72" i="49"/>
  <c r="R18" i="49"/>
  <c r="Q18" i="49"/>
  <c r="P18" i="49"/>
  <c r="O15" i="49"/>
  <c r="R117" i="49"/>
  <c r="S117" i="49" s="1"/>
  <c r="Q117" i="49"/>
  <c r="R86" i="49"/>
  <c r="S86" i="49" s="1"/>
  <c r="Q86" i="49"/>
  <c r="R108" i="49"/>
  <c r="S108" i="49" s="1"/>
  <c r="Q108" i="49"/>
  <c r="P15" i="49"/>
  <c r="R29" i="49"/>
  <c r="Q29" i="49"/>
  <c r="T29" i="49" s="1"/>
  <c r="U29" i="49" s="1"/>
  <c r="P29" i="49"/>
  <c r="O44" i="49"/>
  <c r="R55" i="49"/>
  <c r="Q55" i="49"/>
  <c r="R57" i="49"/>
  <c r="S57" i="49" s="1"/>
  <c r="Q57" i="49"/>
  <c r="P57" i="49"/>
  <c r="O61" i="49"/>
  <c r="O72" i="49"/>
  <c r="R113" i="49"/>
  <c r="Q113" i="49"/>
  <c r="O121" i="49"/>
  <c r="R104" i="49"/>
  <c r="Q104" i="49"/>
  <c r="W15" i="49"/>
  <c r="P44" i="49"/>
  <c r="R65" i="49"/>
  <c r="S65" i="49" s="1"/>
  <c r="Q65" i="49"/>
  <c r="P65" i="49"/>
  <c r="O86" i="49"/>
  <c r="O104" i="49"/>
  <c r="O108" i="49"/>
  <c r="P121" i="49"/>
  <c r="R125" i="49"/>
  <c r="Q125" i="49"/>
  <c r="R128" i="49"/>
  <c r="S128" i="49" s="1"/>
  <c r="Q128" i="49"/>
  <c r="P128" i="49"/>
  <c r="R11" i="49"/>
  <c r="Q11" i="49"/>
  <c r="O18" i="49"/>
  <c r="P86" i="49"/>
  <c r="P104" i="49"/>
  <c r="P108" i="49"/>
  <c r="O117" i="49"/>
  <c r="O128" i="49"/>
  <c r="R136" i="49"/>
  <c r="S136" i="49" s="1"/>
  <c r="Q136" i="49"/>
  <c r="R192" i="49"/>
  <c r="S192" i="49" s="1"/>
  <c r="Q192" i="49"/>
  <c r="P192" i="49"/>
  <c r="O192" i="49"/>
  <c r="Q13" i="49"/>
  <c r="R19" i="49"/>
  <c r="R43" i="49"/>
  <c r="S43" i="49" s="1"/>
  <c r="P45" i="49"/>
  <c r="Q48" i="49"/>
  <c r="Q53" i="49"/>
  <c r="Q77" i="49"/>
  <c r="P155" i="49"/>
  <c r="P177" i="49"/>
  <c r="P188" i="49"/>
  <c r="R13" i="49"/>
  <c r="S13" i="49" s="1"/>
  <c r="P14" i="49"/>
  <c r="Q16" i="49"/>
  <c r="Q20" i="49"/>
  <c r="Q45" i="49"/>
  <c r="R48" i="49"/>
  <c r="S48" i="49" s="1"/>
  <c r="P49" i="49"/>
  <c r="R53" i="49"/>
  <c r="P54" i="49"/>
  <c r="Q59" i="49"/>
  <c r="Q63" i="49"/>
  <c r="Q67" i="49"/>
  <c r="P73" i="49"/>
  <c r="R77" i="49"/>
  <c r="S77" i="49" s="1"/>
  <c r="P79" i="49"/>
  <c r="P96" i="49"/>
  <c r="R101" i="49"/>
  <c r="S101" i="49" s="1"/>
  <c r="P102" i="49"/>
  <c r="R106" i="49"/>
  <c r="S106" i="49" s="1"/>
  <c r="P107" i="49"/>
  <c r="R111" i="49"/>
  <c r="S111" i="49" s="1"/>
  <c r="P112" i="49"/>
  <c r="R115" i="49"/>
  <c r="S115" i="49" s="1"/>
  <c r="P116" i="49"/>
  <c r="R119" i="49"/>
  <c r="S119" i="49" s="1"/>
  <c r="P120" i="49"/>
  <c r="R123" i="49"/>
  <c r="S123" i="49" s="1"/>
  <c r="P124" i="49"/>
  <c r="R132" i="49"/>
  <c r="S132" i="49" s="1"/>
  <c r="P95" i="49"/>
  <c r="R99" i="49"/>
  <c r="S99" i="49" s="1"/>
  <c r="Q130" i="49"/>
  <c r="T130" i="49" s="1"/>
  <c r="U130" i="49" s="1"/>
  <c r="R137" i="49"/>
  <c r="S137" i="49" s="1"/>
  <c r="Q137" i="49"/>
  <c r="P137" i="49"/>
  <c r="R177" i="49"/>
  <c r="S177" i="49" s="1"/>
  <c r="Q177" i="49"/>
  <c r="R188" i="49"/>
  <c r="S188" i="49" s="1"/>
  <c r="Q188" i="49"/>
  <c r="R202" i="49"/>
  <c r="S202" i="49" s="1"/>
  <c r="Q202" i="49"/>
  <c r="P202" i="49"/>
  <c r="O202" i="49"/>
  <c r="P87" i="49"/>
  <c r="Q95" i="49"/>
  <c r="P105" i="49"/>
  <c r="P109" i="49"/>
  <c r="P114" i="49"/>
  <c r="P118" i="49"/>
  <c r="P122" i="49"/>
  <c r="O129" i="49"/>
  <c r="R133" i="49"/>
  <c r="S133" i="49" s="1"/>
  <c r="P133" i="49"/>
  <c r="R167" i="49"/>
  <c r="Q167" i="49"/>
  <c r="Q122" i="49"/>
  <c r="P129" i="49"/>
  <c r="R155" i="49"/>
  <c r="R174" i="49"/>
  <c r="Q174" i="49"/>
  <c r="P174" i="49"/>
  <c r="P13" i="49"/>
  <c r="Q19" i="49"/>
  <c r="Q43" i="49"/>
  <c r="P48" i="49"/>
  <c r="P53" i="49"/>
  <c r="Q66" i="49"/>
  <c r="Q74" i="49"/>
  <c r="P77" i="49"/>
  <c r="P101" i="49"/>
  <c r="P106" i="49"/>
  <c r="P111" i="49"/>
  <c r="P115" i="49"/>
  <c r="P119" i="49"/>
  <c r="P123" i="49"/>
  <c r="Q129" i="49"/>
  <c r="O132" i="49"/>
  <c r="O155" i="49"/>
  <c r="R164" i="49"/>
  <c r="S164" i="49" s="1"/>
  <c r="Q164" i="49"/>
  <c r="P164" i="49"/>
  <c r="O177" i="49"/>
  <c r="R184" i="49"/>
  <c r="S184" i="49" s="1"/>
  <c r="Q184" i="49"/>
  <c r="O188" i="49"/>
  <c r="Q134" i="49"/>
  <c r="Q138" i="49"/>
  <c r="Q162" i="49"/>
  <c r="Q172" i="49"/>
  <c r="Q182" i="49"/>
  <c r="Q186" i="49"/>
  <c r="P194" i="49"/>
  <c r="Q198" i="49"/>
  <c r="P198" i="49"/>
  <c r="Q217" i="49"/>
  <c r="P217" i="49"/>
  <c r="O237" i="49"/>
  <c r="R193" i="49"/>
  <c r="S193" i="49" s="1"/>
  <c r="Q193" i="49"/>
  <c r="R220" i="49"/>
  <c r="S220" i="49" s="1"/>
  <c r="Q220" i="49"/>
  <c r="P220" i="49"/>
  <c r="R222" i="49"/>
  <c r="S222" i="49" s="1"/>
  <c r="Q222" i="49"/>
  <c r="R229" i="49"/>
  <c r="S229" i="49" s="1"/>
  <c r="Q229" i="49"/>
  <c r="P229" i="49"/>
  <c r="R241" i="49"/>
  <c r="Q241" i="49"/>
  <c r="P241" i="49"/>
  <c r="R197" i="49"/>
  <c r="R216" i="49"/>
  <c r="S216" i="49" s="1"/>
  <c r="Q216" i="49"/>
  <c r="R237" i="49"/>
  <c r="S237" i="49" s="1"/>
  <c r="Q237" i="49"/>
  <c r="P237" i="49"/>
  <c r="P263" i="49"/>
  <c r="O263" i="49"/>
  <c r="R263" i="49"/>
  <c r="Q263" i="49"/>
  <c r="P267" i="49"/>
  <c r="R267" i="49"/>
  <c r="Q267" i="49"/>
  <c r="O267" i="49"/>
  <c r="O131" i="49"/>
  <c r="P158" i="49"/>
  <c r="P169" i="49"/>
  <c r="P179" i="49"/>
  <c r="P185" i="49"/>
  <c r="P190" i="49"/>
  <c r="O216" i="49"/>
  <c r="P222" i="49"/>
  <c r="O229" i="49"/>
  <c r="O241" i="49"/>
  <c r="Q158" i="49"/>
  <c r="T158" i="49" s="1"/>
  <c r="U158" i="49" s="1"/>
  <c r="Q169" i="49"/>
  <c r="Q179" i="49"/>
  <c r="Q185" i="49"/>
  <c r="T185" i="49" s="1"/>
  <c r="U185" i="49" s="1"/>
  <c r="Q190" i="49"/>
  <c r="P216" i="49"/>
  <c r="R225" i="49"/>
  <c r="S225" i="49" s="1"/>
  <c r="Q225" i="49"/>
  <c r="P225" i="49"/>
  <c r="R276" i="49"/>
  <c r="S276" i="49" s="1"/>
  <c r="Q276" i="49"/>
  <c r="P276" i="49"/>
  <c r="O276" i="49"/>
  <c r="Q131" i="49"/>
  <c r="P134" i="49"/>
  <c r="P138" i="49"/>
  <c r="P162" i="49"/>
  <c r="P172" i="49"/>
  <c r="P182" i="49"/>
  <c r="P186" i="49"/>
  <c r="O193" i="49"/>
  <c r="Q194" i="49"/>
  <c r="R198" i="49"/>
  <c r="S198" i="49" s="1"/>
  <c r="Q200" i="49"/>
  <c r="P200" i="49"/>
  <c r="R233" i="49"/>
  <c r="S233" i="49" s="1"/>
  <c r="Q233" i="49"/>
  <c r="T233" i="49" s="1"/>
  <c r="U233" i="49" s="1"/>
  <c r="P233" i="49"/>
  <c r="Q254" i="49"/>
  <c r="P254" i="49"/>
  <c r="O254" i="49"/>
  <c r="R254" i="49"/>
  <c r="S254" i="49" s="1"/>
  <c r="Q255" i="49"/>
  <c r="T255" i="49" s="1"/>
  <c r="U255" i="49" s="1"/>
  <c r="P255" i="49"/>
  <c r="O255" i="49"/>
  <c r="R255" i="49"/>
  <c r="S255" i="49" s="1"/>
  <c r="R326" i="49"/>
  <c r="S326" i="49" s="1"/>
  <c r="Q326" i="49"/>
  <c r="P326" i="49"/>
  <c r="O326" i="49"/>
  <c r="R199" i="49"/>
  <c r="S199" i="49" s="1"/>
  <c r="R212" i="49"/>
  <c r="R221" i="49"/>
  <c r="S221" i="49" s="1"/>
  <c r="P223" i="49"/>
  <c r="P227" i="49"/>
  <c r="P231" i="49"/>
  <c r="P235" i="49"/>
  <c r="P239" i="49"/>
  <c r="P243" i="49"/>
  <c r="R266" i="49"/>
  <c r="O266" i="49"/>
  <c r="R291" i="49"/>
  <c r="Q291" i="49"/>
  <c r="R334" i="49"/>
  <c r="S334" i="49" s="1"/>
  <c r="Q334" i="49"/>
  <c r="P334" i="49"/>
  <c r="O334" i="49"/>
  <c r="Q223" i="49"/>
  <c r="Q227" i="49"/>
  <c r="Q231" i="49"/>
  <c r="Q235" i="49"/>
  <c r="Q239" i="49"/>
  <c r="Q243" i="49"/>
  <c r="T243" i="49" s="1"/>
  <c r="U243" i="49" s="1"/>
  <c r="Q261" i="49"/>
  <c r="R261" i="49"/>
  <c r="Q266" i="49"/>
  <c r="R271" i="49"/>
  <c r="S271" i="49" s="1"/>
  <c r="Q271" i="49"/>
  <c r="O283" i="49"/>
  <c r="R201" i="49"/>
  <c r="S201" i="49" s="1"/>
  <c r="R219" i="49"/>
  <c r="S219" i="49" s="1"/>
  <c r="R224" i="49"/>
  <c r="S224" i="49" s="1"/>
  <c r="P253" i="49"/>
  <c r="O258" i="49"/>
  <c r="R279" i="49"/>
  <c r="S279" i="49" s="1"/>
  <c r="Q279" i="49"/>
  <c r="P291" i="49"/>
  <c r="Q297" i="49"/>
  <c r="R297" i="49"/>
  <c r="S297" i="49" s="1"/>
  <c r="P297" i="49"/>
  <c r="O297" i="49"/>
  <c r="Q253" i="49"/>
  <c r="P258" i="49"/>
  <c r="R258" i="49"/>
  <c r="S258" i="49" s="1"/>
  <c r="Q258" i="49"/>
  <c r="Q268" i="49"/>
  <c r="P268" i="49"/>
  <c r="R283" i="49"/>
  <c r="S283" i="49" s="1"/>
  <c r="Q283" i="49"/>
  <c r="R287" i="49"/>
  <c r="S287" i="49" s="1"/>
  <c r="Q287" i="49"/>
  <c r="P296" i="49"/>
  <c r="O296" i="49"/>
  <c r="R296" i="49"/>
  <c r="Q296" i="49"/>
  <c r="T296" i="49" s="1"/>
  <c r="U296" i="49" s="1"/>
  <c r="P264" i="49"/>
  <c r="R270" i="49"/>
  <c r="P272" i="49"/>
  <c r="Q275" i="49"/>
  <c r="R278" i="49"/>
  <c r="Q281" i="49"/>
  <c r="Q285" i="49"/>
  <c r="Q289" i="49"/>
  <c r="P292" i="49"/>
  <c r="Q307" i="49"/>
  <c r="R308" i="49"/>
  <c r="S308" i="49" s="1"/>
  <c r="Q308" i="49"/>
  <c r="P308" i="49"/>
  <c r="Q327" i="49"/>
  <c r="T327" i="49" s="1"/>
  <c r="U327" i="49" s="1"/>
  <c r="O436" i="49"/>
  <c r="R461" i="49"/>
  <c r="Q461" i="49"/>
  <c r="P461" i="49"/>
  <c r="Q264" i="49"/>
  <c r="P269" i="49"/>
  <c r="Q272" i="49"/>
  <c r="R275" i="49"/>
  <c r="S275" i="49" s="1"/>
  <c r="R281" i="49"/>
  <c r="S281" i="49" s="1"/>
  <c r="R285" i="49"/>
  <c r="S285" i="49" s="1"/>
  <c r="P286" i="49"/>
  <c r="R289" i="49"/>
  <c r="S289" i="49" s="1"/>
  <c r="P290" i="49"/>
  <c r="O295" i="49"/>
  <c r="O450" i="49"/>
  <c r="R465" i="49"/>
  <c r="Q465" i="49"/>
  <c r="P465" i="49"/>
  <c r="R299" i="49"/>
  <c r="S299" i="49" s="1"/>
  <c r="P299" i="49"/>
  <c r="R303" i="49"/>
  <c r="R408" i="49"/>
  <c r="Q408" i="49"/>
  <c r="P408" i="49"/>
  <c r="R300" i="49"/>
  <c r="S300" i="49" s="1"/>
  <c r="Q300" i="49"/>
  <c r="P300" i="49"/>
  <c r="R307" i="49"/>
  <c r="S307" i="49" s="1"/>
  <c r="P327" i="49"/>
  <c r="R436" i="49"/>
  <c r="Q436" i="49"/>
  <c r="P436" i="49"/>
  <c r="W465" i="49"/>
  <c r="Q270" i="49"/>
  <c r="P275" i="49"/>
  <c r="Q278" i="49"/>
  <c r="P281" i="49"/>
  <c r="P285" i="49"/>
  <c r="P289" i="49"/>
  <c r="Q293" i="49"/>
  <c r="R304" i="49"/>
  <c r="Q304" i="49"/>
  <c r="P304" i="49"/>
  <c r="P307" i="49"/>
  <c r="O327" i="49"/>
  <c r="R344" i="49"/>
  <c r="Q344" i="49"/>
  <c r="P344" i="49"/>
  <c r="R450" i="49"/>
  <c r="Q450" i="49"/>
  <c r="P450" i="49"/>
  <c r="Q301" i="49"/>
  <c r="Q305" i="49"/>
  <c r="Q309" i="49"/>
  <c r="P325" i="49"/>
  <c r="Q333" i="49"/>
  <c r="Q345" i="49"/>
  <c r="R324" i="49"/>
  <c r="S324" i="49" s="1"/>
  <c r="R343" i="49"/>
  <c r="R383" i="49"/>
  <c r="R435" i="49"/>
  <c r="R449" i="49"/>
  <c r="S449" i="49" s="1"/>
  <c r="R460" i="49"/>
  <c r="S460" i="49" s="1"/>
  <c r="R464" i="49"/>
  <c r="O19" i="47"/>
  <c r="Q129" i="47"/>
  <c r="O128" i="47"/>
  <c r="O127" i="47"/>
  <c r="Q288" i="47"/>
  <c r="P293" i="47"/>
  <c r="O285" i="47"/>
  <c r="R288" i="47"/>
  <c r="S288" i="47" s="1"/>
  <c r="O290" i="47"/>
  <c r="Q293" i="47"/>
  <c r="Q289" i="47"/>
  <c r="T289" i="47" s="1"/>
  <c r="U289" i="47" s="1"/>
  <c r="O280" i="47"/>
  <c r="O284" i="47"/>
  <c r="P285" i="47"/>
  <c r="P280" i="47"/>
  <c r="P284" i="47"/>
  <c r="Q285" i="47"/>
  <c r="Q280" i="47"/>
  <c r="Q284" i="47"/>
  <c r="Q254" i="47"/>
  <c r="P258" i="47"/>
  <c r="P263" i="47"/>
  <c r="R275" i="47"/>
  <c r="O279" i="47"/>
  <c r="Q320" i="47"/>
  <c r="T320" i="47" s="1"/>
  <c r="U320" i="47" s="1"/>
  <c r="R327" i="47"/>
  <c r="O18" i="47"/>
  <c r="P29" i="47"/>
  <c r="P52" i="47"/>
  <c r="O116" i="47"/>
  <c r="O185" i="47"/>
  <c r="O230" i="47"/>
  <c r="O238" i="47"/>
  <c r="R254" i="47"/>
  <c r="S254" i="47" s="1"/>
  <c r="Q258" i="47"/>
  <c r="AB258" i="47" s="1"/>
  <c r="P279" i="47"/>
  <c r="O283" i="47"/>
  <c r="O287" i="47"/>
  <c r="O336" i="47"/>
  <c r="P18" i="47"/>
  <c r="O108" i="47"/>
  <c r="O112" i="47"/>
  <c r="O132" i="47"/>
  <c r="O136" i="47"/>
  <c r="R180" i="47"/>
  <c r="O218" i="47"/>
  <c r="P230" i="47"/>
  <c r="P238" i="47"/>
  <c r="O242" i="47"/>
  <c r="R242" i="47"/>
  <c r="P283" i="47"/>
  <c r="P287" i="47"/>
  <c r="Q336" i="47"/>
  <c r="O364" i="47"/>
  <c r="Q230" i="47"/>
  <c r="O234" i="47"/>
  <c r="Q238" i="47"/>
  <c r="P242" i="47"/>
  <c r="O271" i="47"/>
  <c r="O47" i="47"/>
  <c r="P104" i="47"/>
  <c r="Q108" i="47"/>
  <c r="O120" i="47"/>
  <c r="O124" i="47"/>
  <c r="Q132" i="47"/>
  <c r="Q136" i="47"/>
  <c r="T136" i="47" s="1"/>
  <c r="U136" i="47" s="1"/>
  <c r="O140" i="47"/>
  <c r="Q159" i="47"/>
  <c r="O166" i="47"/>
  <c r="Q176" i="47"/>
  <c r="O198" i="47"/>
  <c r="O226" i="47"/>
  <c r="P234" i="47"/>
  <c r="P271" i="47"/>
  <c r="O446" i="47"/>
  <c r="P47" i="47"/>
  <c r="Q104" i="47"/>
  <c r="T104" i="47" s="1"/>
  <c r="U104" i="47" s="1"/>
  <c r="P120" i="47"/>
  <c r="P124" i="47"/>
  <c r="Q140" i="47"/>
  <c r="Q166" i="47"/>
  <c r="P198" i="47"/>
  <c r="O202" i="47"/>
  <c r="O222" i="47"/>
  <c r="P226" i="47"/>
  <c r="Q271" i="47"/>
  <c r="O275" i="47"/>
  <c r="O291" i="47"/>
  <c r="O327" i="47"/>
  <c r="W19" i="47"/>
  <c r="O281" i="47"/>
  <c r="P281" i="47"/>
  <c r="O126" i="47"/>
  <c r="Q281" i="47"/>
  <c r="Q126" i="47"/>
  <c r="R281" i="47"/>
  <c r="O289" i="47"/>
  <c r="P289" i="47"/>
  <c r="R184" i="47"/>
  <c r="S184" i="47" s="1"/>
  <c r="Q184" i="47"/>
  <c r="P184" i="47"/>
  <c r="O184" i="47"/>
  <c r="O192" i="47"/>
  <c r="R192" i="47"/>
  <c r="Q192" i="47"/>
  <c r="O201" i="47"/>
  <c r="R201" i="47"/>
  <c r="Q201" i="47"/>
  <c r="R221" i="47"/>
  <c r="S221" i="47" s="1"/>
  <c r="Q221" i="47"/>
  <c r="P221" i="47"/>
  <c r="O221" i="47"/>
  <c r="P229" i="47"/>
  <c r="O229" i="47"/>
  <c r="R229" i="47"/>
  <c r="R237" i="47"/>
  <c r="Q237" i="47"/>
  <c r="P237" i="47"/>
  <c r="O237" i="47"/>
  <c r="R253" i="47"/>
  <c r="Q253" i="47"/>
  <c r="O253" i="47"/>
  <c r="R261" i="47"/>
  <c r="S261" i="47" s="1"/>
  <c r="Q261" i="47"/>
  <c r="O261" i="47"/>
  <c r="R270" i="47"/>
  <c r="S270" i="47" s="1"/>
  <c r="Q270" i="47"/>
  <c r="O270" i="47"/>
  <c r="R278" i="47"/>
  <c r="S278" i="47" s="1"/>
  <c r="Q278" i="47"/>
  <c r="R304" i="47"/>
  <c r="O304" i="47"/>
  <c r="P14" i="47"/>
  <c r="O55" i="47"/>
  <c r="R99" i="47"/>
  <c r="S99" i="47" s="1"/>
  <c r="Q125" i="47"/>
  <c r="P201" i="47"/>
  <c r="Q14" i="47"/>
  <c r="T14" i="47" s="1"/>
  <c r="U14" i="47" s="1"/>
  <c r="P55" i="47"/>
  <c r="R125" i="47"/>
  <c r="S125" i="47" s="1"/>
  <c r="Q55" i="47"/>
  <c r="O109" i="47"/>
  <c r="O117" i="47"/>
  <c r="P192" i="47"/>
  <c r="O45" i="47"/>
  <c r="R55" i="47"/>
  <c r="O79" i="47"/>
  <c r="P117" i="47"/>
  <c r="O278" i="47"/>
  <c r="W14" i="47"/>
  <c r="P45" i="47"/>
  <c r="P79" i="47"/>
  <c r="Q117" i="47"/>
  <c r="Q229" i="47"/>
  <c r="Q45" i="47"/>
  <c r="R79" i="47"/>
  <c r="R117" i="47"/>
  <c r="S117" i="47" s="1"/>
  <c r="O125" i="47"/>
  <c r="O435" i="47"/>
  <c r="P19" i="47"/>
  <c r="R19" i="47"/>
  <c r="Q19" i="47"/>
  <c r="O13" i="47"/>
  <c r="P11" i="47"/>
  <c r="R14" i="47"/>
  <c r="P15" i="47"/>
  <c r="Q17" i="47"/>
  <c r="Q21" i="47"/>
  <c r="P44" i="47"/>
  <c r="R49" i="47"/>
  <c r="S49" i="47" s="1"/>
  <c r="Q56" i="47"/>
  <c r="Q59" i="47"/>
  <c r="R61" i="47"/>
  <c r="S61" i="47" s="1"/>
  <c r="O63" i="47"/>
  <c r="Q64" i="47"/>
  <c r="P66" i="47"/>
  <c r="Q68" i="47"/>
  <c r="T68" i="47" s="1"/>
  <c r="U68" i="47" s="1"/>
  <c r="R87" i="47"/>
  <c r="Q87" i="47"/>
  <c r="P87" i="47"/>
  <c r="R98" i="47"/>
  <c r="S98" i="47" s="1"/>
  <c r="Q98" i="47"/>
  <c r="P98" i="47"/>
  <c r="R109" i="47"/>
  <c r="Q109" i="47"/>
  <c r="P109" i="47"/>
  <c r="Q131" i="47"/>
  <c r="P60" i="47"/>
  <c r="R64" i="47"/>
  <c r="S64" i="47" s="1"/>
  <c r="R68" i="47"/>
  <c r="S68" i="47" s="1"/>
  <c r="R76" i="47"/>
  <c r="S76" i="47" s="1"/>
  <c r="Q76" i="47"/>
  <c r="R183" i="47"/>
  <c r="Q183" i="47"/>
  <c r="P183" i="47"/>
  <c r="O183" i="47"/>
  <c r="P43" i="47"/>
  <c r="R12" i="47"/>
  <c r="S12" i="47" s="1"/>
  <c r="P13" i="47"/>
  <c r="Q43" i="47"/>
  <c r="R47" i="47"/>
  <c r="S47" i="47" s="1"/>
  <c r="P48" i="47"/>
  <c r="R52" i="47"/>
  <c r="S52" i="47" s="1"/>
  <c r="P54" i="47"/>
  <c r="P58" i="47"/>
  <c r="R62" i="47"/>
  <c r="S62" i="47" s="1"/>
  <c r="O72" i="47"/>
  <c r="R217" i="47"/>
  <c r="S217" i="47" s="1"/>
  <c r="Q217" i="47"/>
  <c r="T217" i="47" s="1"/>
  <c r="U217" i="47" s="1"/>
  <c r="P217" i="47"/>
  <c r="O217" i="47"/>
  <c r="O48" i="47"/>
  <c r="R189" i="47"/>
  <c r="S189" i="47" s="1"/>
  <c r="Q189" i="47"/>
  <c r="P189" i="47"/>
  <c r="O189" i="47"/>
  <c r="Q13" i="47"/>
  <c r="R43" i="47"/>
  <c r="Q48" i="47"/>
  <c r="O60" i="47"/>
  <c r="R63" i="47"/>
  <c r="S63" i="47" s="1"/>
  <c r="O65" i="47"/>
  <c r="P67" i="47"/>
  <c r="R67" i="47"/>
  <c r="S67" i="47" s="1"/>
  <c r="Q175" i="47"/>
  <c r="P175" i="47"/>
  <c r="R175" i="47"/>
  <c r="S175" i="47" s="1"/>
  <c r="O175" i="47"/>
  <c r="R223" i="47"/>
  <c r="Q223" i="47"/>
  <c r="P223" i="47"/>
  <c r="O223" i="47"/>
  <c r="R65" i="47"/>
  <c r="S65" i="47" s="1"/>
  <c r="R59" i="47"/>
  <c r="R13" i="47"/>
  <c r="S13" i="47" s="1"/>
  <c r="R48" i="47"/>
  <c r="R57" i="47"/>
  <c r="S57" i="47" s="1"/>
  <c r="O59" i="47"/>
  <c r="Q60" i="47"/>
  <c r="P62" i="47"/>
  <c r="P65" i="47"/>
  <c r="R78" i="47"/>
  <c r="Q78" i="47"/>
  <c r="R227" i="47"/>
  <c r="S227" i="47" s="1"/>
  <c r="Q227" i="47"/>
  <c r="P227" i="47"/>
  <c r="O227" i="47"/>
  <c r="R235" i="47"/>
  <c r="S235" i="47" s="1"/>
  <c r="Q235" i="47"/>
  <c r="P235" i="47"/>
  <c r="O235" i="47"/>
  <c r="P68" i="47"/>
  <c r="R231" i="47"/>
  <c r="Q231" i="47"/>
  <c r="P231" i="47"/>
  <c r="O231" i="47"/>
  <c r="P64" i="47"/>
  <c r="P131" i="47"/>
  <c r="O131" i="47"/>
  <c r="R135" i="47"/>
  <c r="S135" i="47" s="1"/>
  <c r="Q135" i="47"/>
  <c r="P135" i="47"/>
  <c r="R139" i="47"/>
  <c r="Q139" i="47"/>
  <c r="P139" i="47"/>
  <c r="P17" i="47"/>
  <c r="P21" i="47"/>
  <c r="Q54" i="47"/>
  <c r="O56" i="47"/>
  <c r="P59" i="47"/>
  <c r="R60" i="47"/>
  <c r="S60" i="47" s="1"/>
  <c r="O64" i="47"/>
  <c r="Q65" i="47"/>
  <c r="O68" i="47"/>
  <c r="R72" i="47"/>
  <c r="S72" i="47" s="1"/>
  <c r="R74" i="47"/>
  <c r="S74" i="47" s="1"/>
  <c r="P74" i="47"/>
  <c r="O78" i="47"/>
  <c r="R105" i="47"/>
  <c r="Q105" i="47"/>
  <c r="P105" i="47"/>
  <c r="R114" i="47"/>
  <c r="S114" i="47" s="1"/>
  <c r="Q114" i="47"/>
  <c r="P114" i="47"/>
  <c r="R118" i="47"/>
  <c r="Q118" i="47"/>
  <c r="P118" i="47"/>
  <c r="R122" i="47"/>
  <c r="S122" i="47" s="1"/>
  <c r="Q122" i="47"/>
  <c r="P122" i="47"/>
  <c r="R128" i="47"/>
  <c r="S128" i="47" s="1"/>
  <c r="Q128" i="47"/>
  <c r="O135" i="47"/>
  <c r="O139" i="47"/>
  <c r="Q158" i="47"/>
  <c r="Q165" i="47"/>
  <c r="Q169" i="47"/>
  <c r="P170" i="47"/>
  <c r="P174" i="47"/>
  <c r="R174" i="47"/>
  <c r="Q174" i="47"/>
  <c r="T174" i="47" s="1"/>
  <c r="U174" i="47" s="1"/>
  <c r="R178" i="47"/>
  <c r="S178" i="47" s="1"/>
  <c r="Q178" i="47"/>
  <c r="T178" i="47" s="1"/>
  <c r="U178" i="47" s="1"/>
  <c r="Q73" i="47"/>
  <c r="Q79" i="47"/>
  <c r="Q96" i="47"/>
  <c r="P99" i="47"/>
  <c r="Q102" i="47"/>
  <c r="Q107" i="47"/>
  <c r="P110" i="47"/>
  <c r="Q112" i="47"/>
  <c r="Q116" i="47"/>
  <c r="Q120" i="47"/>
  <c r="Q124" i="47"/>
  <c r="R126" i="47"/>
  <c r="S126" i="47" s="1"/>
  <c r="P127" i="47"/>
  <c r="R130" i="47"/>
  <c r="S130" i="47" s="1"/>
  <c r="Q133" i="47"/>
  <c r="Q137" i="47"/>
  <c r="P140" i="47"/>
  <c r="P159" i="47"/>
  <c r="P166" i="47"/>
  <c r="O158" i="47"/>
  <c r="O165" i="47"/>
  <c r="O169" i="47"/>
  <c r="P178" i="47"/>
  <c r="R243" i="47"/>
  <c r="S243" i="47" s="1"/>
  <c r="P243" i="47"/>
  <c r="O243" i="47"/>
  <c r="R260" i="47"/>
  <c r="Q260" i="47"/>
  <c r="P260" i="47"/>
  <c r="O260" i="47"/>
  <c r="O94" i="47"/>
  <c r="P129" i="47"/>
  <c r="P158" i="47"/>
  <c r="P165" i="47"/>
  <c r="P169" i="47"/>
  <c r="O170" i="47"/>
  <c r="R200" i="47"/>
  <c r="Q200" i="47"/>
  <c r="P200" i="47"/>
  <c r="R298" i="47"/>
  <c r="S298" i="47" s="1"/>
  <c r="P298" i="47"/>
  <c r="Q298" i="47"/>
  <c r="O298" i="47"/>
  <c r="P94" i="47"/>
  <c r="R158" i="47"/>
  <c r="R165" i="47"/>
  <c r="S165" i="47" s="1"/>
  <c r="R169" i="47"/>
  <c r="S169" i="47" s="1"/>
  <c r="Q170" i="47"/>
  <c r="T170" i="47" s="1"/>
  <c r="U170" i="47" s="1"/>
  <c r="R239" i="47"/>
  <c r="S239" i="47" s="1"/>
  <c r="Q239" i="47"/>
  <c r="P239" i="47"/>
  <c r="Q94" i="47"/>
  <c r="P126" i="47"/>
  <c r="P130" i="47"/>
  <c r="R157" i="47"/>
  <c r="S157" i="47" s="1"/>
  <c r="R164" i="47"/>
  <c r="S164" i="47" s="1"/>
  <c r="R168" i="47"/>
  <c r="S168" i="47" s="1"/>
  <c r="R170" i="47"/>
  <c r="O174" i="47"/>
  <c r="R194" i="47"/>
  <c r="S194" i="47" s="1"/>
  <c r="Q194" i="47"/>
  <c r="T194" i="47" s="1"/>
  <c r="U194" i="47" s="1"/>
  <c r="P194" i="47"/>
  <c r="Q193" i="47"/>
  <c r="Q216" i="47"/>
  <c r="P249" i="47"/>
  <c r="R249" i="47"/>
  <c r="O264" i="47"/>
  <c r="R269" i="47"/>
  <c r="S269" i="47" s="1"/>
  <c r="Q269" i="47"/>
  <c r="P269" i="47"/>
  <c r="P176" i="47"/>
  <c r="Q179" i="47"/>
  <c r="Q185" i="47"/>
  <c r="Q190" i="47"/>
  <c r="R193" i="47"/>
  <c r="S193" i="47" s="1"/>
  <c r="P195" i="47"/>
  <c r="Q198" i="47"/>
  <c r="Q202" i="47"/>
  <c r="R216" i="47"/>
  <c r="S216" i="47" s="1"/>
  <c r="P218" i="47"/>
  <c r="Q220" i="47"/>
  <c r="R222" i="47"/>
  <c r="S222" i="47" s="1"/>
  <c r="Q225" i="47"/>
  <c r="R277" i="47"/>
  <c r="S277" i="47" s="1"/>
  <c r="Q277" i="47"/>
  <c r="P277" i="47"/>
  <c r="R282" i="47"/>
  <c r="S282" i="47" s="1"/>
  <c r="Q282" i="47"/>
  <c r="P282" i="47"/>
  <c r="R286" i="47"/>
  <c r="S286" i="47" s="1"/>
  <c r="Q286" i="47"/>
  <c r="P286" i="47"/>
  <c r="R324" i="47"/>
  <c r="S324" i="47" s="1"/>
  <c r="Q324" i="47"/>
  <c r="P324" i="47"/>
  <c r="O324" i="47"/>
  <c r="R234" i="47"/>
  <c r="S234" i="47" s="1"/>
  <c r="O269" i="47"/>
  <c r="R272" i="47"/>
  <c r="Q272" i="47"/>
  <c r="R315" i="47"/>
  <c r="P315" i="47"/>
  <c r="W315" i="47"/>
  <c r="Q315" i="47"/>
  <c r="T315" i="47" s="1"/>
  <c r="U315" i="47" s="1"/>
  <c r="O315" i="47"/>
  <c r="R463" i="47"/>
  <c r="P463" i="47"/>
  <c r="Q463" i="47"/>
  <c r="T463" i="47" s="1"/>
  <c r="U463" i="47" s="1"/>
  <c r="O463" i="47"/>
  <c r="W463" i="47"/>
  <c r="P180" i="47"/>
  <c r="P191" i="47"/>
  <c r="O249" i="47"/>
  <c r="BX249" i="47" s="1"/>
  <c r="R255" i="47"/>
  <c r="S255" i="47" s="1"/>
  <c r="Q255" i="47"/>
  <c r="R264" i="47"/>
  <c r="Q264" i="47"/>
  <c r="R267" i="47"/>
  <c r="O267" i="47"/>
  <c r="O277" i="47"/>
  <c r="O282" i="47"/>
  <c r="O286" i="47"/>
  <c r="P236" i="47"/>
  <c r="P240" i="47"/>
  <c r="Q249" i="47"/>
  <c r="O255" i="47"/>
  <c r="R299" i="47"/>
  <c r="Q299" i="47"/>
  <c r="P299" i="47"/>
  <c r="O299" i="47"/>
  <c r="P193" i="47"/>
  <c r="P216" i="47"/>
  <c r="P222" i="47"/>
  <c r="Q236" i="47"/>
  <c r="Q240" i="47"/>
  <c r="P255" i="47"/>
  <c r="P267" i="47"/>
  <c r="O272" i="47"/>
  <c r="R464" i="47"/>
  <c r="Q464" i="47"/>
  <c r="P464" i="47"/>
  <c r="W464" i="47"/>
  <c r="O464" i="47"/>
  <c r="Q259" i="47"/>
  <c r="R263" i="47"/>
  <c r="Q268" i="47"/>
  <c r="Q276" i="47"/>
  <c r="R295" i="47"/>
  <c r="S295" i="47" s="1"/>
  <c r="Q295" i="47"/>
  <c r="P295" i="47"/>
  <c r="R335" i="47"/>
  <c r="S335" i="47" s="1"/>
  <c r="P335" i="47"/>
  <c r="R343" i="47"/>
  <c r="Q343" i="47"/>
  <c r="P343" i="47"/>
  <c r="R468" i="47"/>
  <c r="S468" i="47" s="1"/>
  <c r="P468" i="47"/>
  <c r="P253" i="47"/>
  <c r="Q256" i="47"/>
  <c r="R259" i="47"/>
  <c r="S259" i="47" s="1"/>
  <c r="P261" i="47"/>
  <c r="Q265" i="47"/>
  <c r="R268" i="47"/>
  <c r="P270" i="47"/>
  <c r="R276" i="47"/>
  <c r="S276" i="47" s="1"/>
  <c r="P278" i="47"/>
  <c r="Q292" i="47"/>
  <c r="P292" i="47"/>
  <c r="O295" i="47"/>
  <c r="R307" i="47"/>
  <c r="S307" i="47" s="1"/>
  <c r="Q307" i="47"/>
  <c r="P307" i="47"/>
  <c r="O434" i="47"/>
  <c r="O457" i="47"/>
  <c r="P290" i="47"/>
  <c r="Q335" i="47"/>
  <c r="Q468" i="47"/>
  <c r="P257" i="47"/>
  <c r="O263" i="47"/>
  <c r="P266" i="47"/>
  <c r="P274" i="47"/>
  <c r="Q290" i="47"/>
  <c r="R291" i="47"/>
  <c r="R302" i="47"/>
  <c r="S302" i="47" s="1"/>
  <c r="P302" i="47"/>
  <c r="R435" i="47"/>
  <c r="Q435" i="47"/>
  <c r="T435" i="47" s="1"/>
  <c r="U435" i="47" s="1"/>
  <c r="P435" i="47"/>
  <c r="R460" i="47"/>
  <c r="S460" i="47" s="1"/>
  <c r="Q460" i="47"/>
  <c r="P460" i="47"/>
  <c r="R303" i="47"/>
  <c r="S303" i="47" s="1"/>
  <c r="Q303" i="47"/>
  <c r="P303" i="47"/>
  <c r="R383" i="47"/>
  <c r="Q383" i="47"/>
  <c r="T383" i="47" s="1"/>
  <c r="U383" i="47" s="1"/>
  <c r="P383" i="47"/>
  <c r="R434" i="47"/>
  <c r="P434" i="47"/>
  <c r="R449" i="47"/>
  <c r="S449" i="47" s="1"/>
  <c r="Q449" i="47"/>
  <c r="P449" i="47"/>
  <c r="R457" i="47"/>
  <c r="P457" i="47"/>
  <c r="P259" i="47"/>
  <c r="P268" i="47"/>
  <c r="P276" i="47"/>
  <c r="Q279" i="47"/>
  <c r="Q283" i="47"/>
  <c r="Q287" i="47"/>
  <c r="O292" i="47"/>
  <c r="R294" i="47"/>
  <c r="S294" i="47" s="1"/>
  <c r="P294" i="47"/>
  <c r="O302" i="47"/>
  <c r="O303" i="47"/>
  <c r="R364" i="47"/>
  <c r="P364" i="47"/>
  <c r="R446" i="47"/>
  <c r="P446" i="47"/>
  <c r="Q325" i="47"/>
  <c r="R451" i="47"/>
  <c r="R462" i="47"/>
  <c r="R467" i="47"/>
  <c r="S467" i="47" s="1"/>
  <c r="P296" i="47"/>
  <c r="P300" i="47"/>
  <c r="P304" i="47"/>
  <c r="P308" i="47"/>
  <c r="P326" i="47"/>
  <c r="Q334" i="47"/>
  <c r="P344" i="47"/>
  <c r="P408" i="47"/>
  <c r="P461" i="47"/>
  <c r="P465" i="47"/>
  <c r="Q296" i="47"/>
  <c r="Q300" i="47"/>
  <c r="Q304" i="47"/>
  <c r="Q308" i="47"/>
  <c r="P320" i="47"/>
  <c r="Q326" i="47"/>
  <c r="P336" i="47"/>
  <c r="Q344" i="47"/>
  <c r="Q408" i="47"/>
  <c r="Q436" i="47"/>
  <c r="R18" i="45"/>
  <c r="O18" i="45"/>
  <c r="P18" i="45"/>
  <c r="P57" i="45"/>
  <c r="R61" i="45"/>
  <c r="S61" i="45" s="1"/>
  <c r="Q57" i="45"/>
  <c r="T57" i="45" s="1"/>
  <c r="U57" i="45" s="1"/>
  <c r="O61" i="45"/>
  <c r="P61" i="45"/>
  <c r="O128" i="45"/>
  <c r="O131" i="45"/>
  <c r="O130" i="45"/>
  <c r="O288" i="45"/>
  <c r="R281" i="45"/>
  <c r="R280" i="45"/>
  <c r="P288" i="45"/>
  <c r="O280" i="45"/>
  <c r="Q288" i="45"/>
  <c r="P280" i="45"/>
  <c r="O290" i="45"/>
  <c r="O294" i="45"/>
  <c r="Q128" i="45"/>
  <c r="AB128" i="45" s="1"/>
  <c r="Q19" i="45"/>
  <c r="AB19" i="45" s="1"/>
  <c r="Q289" i="45"/>
  <c r="R289" i="45"/>
  <c r="Q281" i="45"/>
  <c r="Q64" i="45"/>
  <c r="O113" i="45"/>
  <c r="P162" i="45"/>
  <c r="Q172" i="45"/>
  <c r="T172" i="45" s="1"/>
  <c r="U172" i="45" s="1"/>
  <c r="R199" i="45"/>
  <c r="O219" i="45"/>
  <c r="Q268" i="45"/>
  <c r="O276" i="45"/>
  <c r="R300" i="45"/>
  <c r="O343" i="45"/>
  <c r="O11" i="45"/>
  <c r="Q43" i="45"/>
  <c r="AB43" i="45" s="1"/>
  <c r="Q48" i="45"/>
  <c r="AB48" i="45" s="1"/>
  <c r="O53" i="45"/>
  <c r="O95" i="45"/>
  <c r="P113" i="45"/>
  <c r="Q162" i="45"/>
  <c r="AA162" i="45" s="1"/>
  <c r="R172" i="45"/>
  <c r="Q219" i="45"/>
  <c r="P264" i="45"/>
  <c r="R268" i="45"/>
  <c r="P276" i="45"/>
  <c r="O308" i="45"/>
  <c r="R320" i="45"/>
  <c r="P336" i="45"/>
  <c r="O140" i="45"/>
  <c r="O202" i="45"/>
  <c r="O263" i="45"/>
  <c r="O271" i="45"/>
  <c r="R48" i="45"/>
  <c r="P53" i="45"/>
  <c r="P95" i="45"/>
  <c r="O133" i="45"/>
  <c r="R162" i="45"/>
  <c r="O212" i="45"/>
  <c r="O255" i="45"/>
  <c r="O259" i="45"/>
  <c r="Q276" i="45"/>
  <c r="Q336" i="45"/>
  <c r="AB336" i="45" s="1"/>
  <c r="Q53" i="45"/>
  <c r="O121" i="45"/>
  <c r="O137" i="45"/>
  <c r="O182" i="45"/>
  <c r="P255" i="45"/>
  <c r="P259" i="45"/>
  <c r="O327" i="45"/>
  <c r="Q121" i="45"/>
  <c r="P137" i="45"/>
  <c r="Q255" i="45"/>
  <c r="Q259" i="45"/>
  <c r="O272" i="45"/>
  <c r="O300" i="45"/>
  <c r="P327" i="45"/>
  <c r="O268" i="45"/>
  <c r="P272" i="45"/>
  <c r="O460" i="45"/>
  <c r="O139" i="45"/>
  <c r="O304" i="45"/>
  <c r="R304" i="45"/>
  <c r="Q297" i="45"/>
  <c r="O297" i="45"/>
  <c r="O79" i="45"/>
  <c r="O229" i="45"/>
  <c r="O238" i="45"/>
  <c r="R132" i="45"/>
  <c r="O132" i="45"/>
  <c r="R176" i="45"/>
  <c r="O176" i="45"/>
  <c r="R193" i="45"/>
  <c r="S193" i="45" s="1"/>
  <c r="Q193" i="45"/>
  <c r="P193" i="45"/>
  <c r="O193" i="45"/>
  <c r="Q230" i="45"/>
  <c r="P230" i="45"/>
  <c r="R230" i="45"/>
  <c r="O230" i="45"/>
  <c r="R325" i="45"/>
  <c r="P325" i="45"/>
  <c r="O325" i="45"/>
  <c r="P79" i="45"/>
  <c r="R436" i="45"/>
  <c r="Q436" i="45"/>
  <c r="T436" i="45" s="1"/>
  <c r="U436" i="45" s="1"/>
  <c r="P436" i="45"/>
  <c r="O436" i="45"/>
  <c r="O15" i="45"/>
  <c r="O47" i="45"/>
  <c r="Q79" i="45"/>
  <c r="O109" i="45"/>
  <c r="O118" i="45"/>
  <c r="Q118" i="45"/>
  <c r="AB118" i="45" s="1"/>
  <c r="R185" i="45"/>
  <c r="O192" i="45"/>
  <c r="Q304" i="45"/>
  <c r="R125" i="45"/>
  <c r="O125" i="45"/>
  <c r="O324" i="45"/>
  <c r="R15" i="45"/>
  <c r="P47" i="45"/>
  <c r="O72" i="45"/>
  <c r="R79" i="45"/>
  <c r="S79" i="45" s="1"/>
  <c r="O101" i="45"/>
  <c r="P118" i="45"/>
  <c r="R184" i="45"/>
  <c r="Q184" i="45"/>
  <c r="O184" i="45"/>
  <c r="R192" i="45"/>
  <c r="R201" i="45"/>
  <c r="S201" i="45" s="1"/>
  <c r="Q201" i="45"/>
  <c r="O201" i="45"/>
  <c r="O221" i="45"/>
  <c r="R221" i="45"/>
  <c r="P237" i="45"/>
  <c r="R261" i="45"/>
  <c r="P261" i="45"/>
  <c r="O261" i="45"/>
  <c r="R270" i="45"/>
  <c r="P270" i="45"/>
  <c r="R278" i="45"/>
  <c r="S278" i="45" s="1"/>
  <c r="P278" i="45"/>
  <c r="O278" i="45"/>
  <c r="W435" i="45"/>
  <c r="O435" i="45"/>
  <c r="R140" i="45"/>
  <c r="R344" i="45"/>
  <c r="S344" i="45" s="1"/>
  <c r="R47" i="45"/>
  <c r="P72" i="45"/>
  <c r="O86" i="45"/>
  <c r="Q101" i="45"/>
  <c r="Q110" i="45"/>
  <c r="Q221" i="45"/>
  <c r="R166" i="45"/>
  <c r="O166" i="45"/>
  <c r="Q185" i="45"/>
  <c r="P185" i="45"/>
  <c r="O185" i="45"/>
  <c r="R222" i="45"/>
  <c r="Q222" i="45"/>
  <c r="P222" i="45"/>
  <c r="O222" i="45"/>
  <c r="R238" i="45"/>
  <c r="S238" i="45" s="1"/>
  <c r="Q238" i="45"/>
  <c r="P238" i="45"/>
  <c r="R461" i="45"/>
  <c r="Q125" i="45"/>
  <c r="Q139" i="45"/>
  <c r="O344" i="45"/>
  <c r="Q461" i="45"/>
  <c r="Q131" i="5"/>
  <c r="R19" i="45"/>
  <c r="P282" i="45"/>
  <c r="P290" i="45"/>
  <c r="O291" i="45"/>
  <c r="R292" i="45"/>
  <c r="S292" i="45" s="1"/>
  <c r="P131" i="5"/>
  <c r="R130" i="5"/>
  <c r="S130" i="5" s="1"/>
  <c r="O127" i="45"/>
  <c r="P129" i="45"/>
  <c r="Q282" i="45"/>
  <c r="T282" i="45" s="1"/>
  <c r="U282" i="45" s="1"/>
  <c r="O285" i="45"/>
  <c r="R127" i="45"/>
  <c r="S127" i="45" s="1"/>
  <c r="R129" i="45"/>
  <c r="S129" i="45" s="1"/>
  <c r="Q285" i="45"/>
  <c r="P294" i="45"/>
  <c r="O295" i="45"/>
  <c r="P130" i="5"/>
  <c r="O126" i="45"/>
  <c r="O284" i="45"/>
  <c r="Q295" i="45"/>
  <c r="O296" i="45"/>
  <c r="P56" i="45"/>
  <c r="Q58" i="45"/>
  <c r="P126" i="45"/>
  <c r="R128" i="45"/>
  <c r="S128" i="45" s="1"/>
  <c r="Q130" i="45"/>
  <c r="O281" i="45"/>
  <c r="P284" i="45"/>
  <c r="O289" i="45"/>
  <c r="Q296" i="45"/>
  <c r="Q56" i="45"/>
  <c r="T56" i="45" s="1"/>
  <c r="U56" i="45" s="1"/>
  <c r="O57" i="45"/>
  <c r="R58" i="45"/>
  <c r="S58" i="45" s="1"/>
  <c r="O60" i="45"/>
  <c r="Q126" i="45"/>
  <c r="Q284" i="45"/>
  <c r="O292" i="45"/>
  <c r="O293" i="45"/>
  <c r="O19" i="45"/>
  <c r="R56" i="45"/>
  <c r="S56" i="45" s="1"/>
  <c r="P292" i="45"/>
  <c r="Q293" i="45"/>
  <c r="Q68" i="45"/>
  <c r="R75" i="45"/>
  <c r="S75" i="45" s="1"/>
  <c r="R87" i="45"/>
  <c r="S87" i="45" s="1"/>
  <c r="Q87" i="45"/>
  <c r="T87" i="45" s="1"/>
  <c r="U87" i="45" s="1"/>
  <c r="P87" i="45"/>
  <c r="P123" i="45"/>
  <c r="R123" i="45"/>
  <c r="S123" i="45" s="1"/>
  <c r="O123" i="45"/>
  <c r="O45" i="45"/>
  <c r="O14" i="45"/>
  <c r="P16" i="45"/>
  <c r="P20" i="45"/>
  <c r="P45" i="45"/>
  <c r="P59" i="45"/>
  <c r="O75" i="45"/>
  <c r="P14" i="45"/>
  <c r="Q16" i="45"/>
  <c r="Q20" i="45"/>
  <c r="T20" i="45" s="1"/>
  <c r="U20" i="45" s="1"/>
  <c r="Q45" i="45"/>
  <c r="T45" i="45" s="1"/>
  <c r="U45" i="45" s="1"/>
  <c r="P49" i="45"/>
  <c r="P54" i="45"/>
  <c r="Q59" i="45"/>
  <c r="T59" i="45" s="1"/>
  <c r="U59" i="45" s="1"/>
  <c r="R68" i="45"/>
  <c r="R72" i="45"/>
  <c r="S72" i="45" s="1"/>
  <c r="Q72" i="45"/>
  <c r="P75" i="45"/>
  <c r="W14" i="45"/>
  <c r="Q14" i="45"/>
  <c r="R16" i="45"/>
  <c r="S16" i="45" s="1"/>
  <c r="R20" i="45"/>
  <c r="R45" i="45"/>
  <c r="Q49" i="45"/>
  <c r="Q54" i="45"/>
  <c r="R59" i="45"/>
  <c r="S59" i="45" s="1"/>
  <c r="Q65" i="45"/>
  <c r="Q75" i="45"/>
  <c r="R76" i="45"/>
  <c r="Q76" i="45"/>
  <c r="P76" i="45"/>
  <c r="O87" i="45"/>
  <c r="P99" i="45"/>
  <c r="P11" i="45"/>
  <c r="R14" i="45"/>
  <c r="P15" i="45"/>
  <c r="Q17" i="45"/>
  <c r="Q21" i="45"/>
  <c r="P44" i="45"/>
  <c r="R49" i="45"/>
  <c r="R54" i="45"/>
  <c r="P55" i="45"/>
  <c r="Q60" i="45"/>
  <c r="R64" i="45"/>
  <c r="S64" i="45" s="1"/>
  <c r="O99" i="45"/>
  <c r="R105" i="45"/>
  <c r="S105" i="45" s="1"/>
  <c r="Q105" i="45"/>
  <c r="T105" i="45" s="1"/>
  <c r="U105" i="45" s="1"/>
  <c r="P105" i="45"/>
  <c r="R110" i="45"/>
  <c r="S110" i="45" s="1"/>
  <c r="P110" i="45"/>
  <c r="P117" i="45"/>
  <c r="R117" i="45"/>
  <c r="S117" i="45" s="1"/>
  <c r="Q117" i="45"/>
  <c r="O117" i="45"/>
  <c r="P254" i="45"/>
  <c r="O254" i="45"/>
  <c r="R254" i="45"/>
  <c r="S254" i="45" s="1"/>
  <c r="Q254" i="45"/>
  <c r="T254" i="45" s="1"/>
  <c r="U254" i="45" s="1"/>
  <c r="O20" i="45"/>
  <c r="P68" i="45"/>
  <c r="Q11" i="45"/>
  <c r="T11" i="45" s="1"/>
  <c r="U11" i="45" s="1"/>
  <c r="Q15" i="45"/>
  <c r="Q44" i="45"/>
  <c r="Q55" i="45"/>
  <c r="R60" i="45"/>
  <c r="S60" i="45" s="1"/>
  <c r="Q99" i="45"/>
  <c r="R155" i="45"/>
  <c r="Q155" i="45"/>
  <c r="P155" i="45"/>
  <c r="W155" i="45"/>
  <c r="O155" i="45"/>
  <c r="W19" i="45"/>
  <c r="Q94" i="45"/>
  <c r="P94" i="45"/>
  <c r="O94" i="45"/>
  <c r="R99" i="45"/>
  <c r="S99" i="45" s="1"/>
  <c r="O105" i="45"/>
  <c r="Q123" i="45"/>
  <c r="W20" i="45"/>
  <c r="O59" i="45"/>
  <c r="Q12" i="45"/>
  <c r="P19" i="45"/>
  <c r="P43" i="45"/>
  <c r="Q47" i="45"/>
  <c r="T47" i="45" s="1"/>
  <c r="U47" i="45" s="1"/>
  <c r="Q52" i="45"/>
  <c r="O56" i="45"/>
  <c r="P58" i="45"/>
  <c r="P62" i="45"/>
  <c r="O65" i="45"/>
  <c r="O68" i="45"/>
  <c r="R78" i="45"/>
  <c r="S78" i="45" s="1"/>
  <c r="Q78" i="45"/>
  <c r="R98" i="45"/>
  <c r="S98" i="45" s="1"/>
  <c r="Q98" i="45"/>
  <c r="P98" i="45"/>
  <c r="O110" i="45"/>
  <c r="R116" i="45"/>
  <c r="S116" i="45" s="1"/>
  <c r="Q116" i="45"/>
  <c r="P116" i="45"/>
  <c r="O116" i="45"/>
  <c r="P119" i="45"/>
  <c r="R167" i="45"/>
  <c r="S167" i="45" s="1"/>
  <c r="Q167" i="45"/>
  <c r="P167" i="45"/>
  <c r="R175" i="45"/>
  <c r="S175" i="45" s="1"/>
  <c r="P175" i="45"/>
  <c r="R136" i="45"/>
  <c r="S136" i="45" s="1"/>
  <c r="Q136" i="45"/>
  <c r="P136" i="45"/>
  <c r="R165" i="45"/>
  <c r="P165" i="45"/>
  <c r="R86" i="45"/>
  <c r="S86" i="45" s="1"/>
  <c r="Q95" i="45"/>
  <c r="R97" i="45"/>
  <c r="R104" i="45"/>
  <c r="S104" i="45" s="1"/>
  <c r="R108" i="45"/>
  <c r="S108" i="45" s="1"/>
  <c r="P109" i="45"/>
  <c r="R113" i="45"/>
  <c r="S113" i="45" s="1"/>
  <c r="P114" i="45"/>
  <c r="R135" i="45"/>
  <c r="S135" i="45" s="1"/>
  <c r="P135" i="45"/>
  <c r="R139" i="45"/>
  <c r="S139" i="45" s="1"/>
  <c r="P139" i="45"/>
  <c r="O167" i="45"/>
  <c r="O175" i="45"/>
  <c r="Q253" i="45"/>
  <c r="P253" i="45"/>
  <c r="O253" i="45"/>
  <c r="R253" i="45"/>
  <c r="S253" i="45" s="1"/>
  <c r="Q109" i="45"/>
  <c r="Q114" i="45"/>
  <c r="O115" i="45"/>
  <c r="R118" i="45"/>
  <c r="S118" i="45" s="1"/>
  <c r="R124" i="45"/>
  <c r="Q124" i="45"/>
  <c r="Q175" i="45"/>
  <c r="Q74" i="45"/>
  <c r="P77" i="45"/>
  <c r="P101" i="45"/>
  <c r="P106" i="45"/>
  <c r="R109" i="45"/>
  <c r="S109" i="45" s="1"/>
  <c r="P111" i="45"/>
  <c r="R114" i="45"/>
  <c r="S114" i="45" s="1"/>
  <c r="P115" i="45"/>
  <c r="R120" i="45"/>
  <c r="Q120" i="45"/>
  <c r="Q127" i="45"/>
  <c r="P127" i="45"/>
  <c r="Q131" i="45"/>
  <c r="P131" i="45"/>
  <c r="O136" i="45"/>
  <c r="O165" i="45"/>
  <c r="R186" i="45"/>
  <c r="Q186" i="45"/>
  <c r="P186" i="45"/>
  <c r="Q115" i="45"/>
  <c r="O119" i="45"/>
  <c r="R122" i="45"/>
  <c r="S122" i="45" s="1"/>
  <c r="P122" i="45"/>
  <c r="Q132" i="45"/>
  <c r="P132" i="45"/>
  <c r="Q165" i="45"/>
  <c r="R177" i="45"/>
  <c r="S177" i="45" s="1"/>
  <c r="Q177" i="45"/>
  <c r="P177" i="45"/>
  <c r="O195" i="45"/>
  <c r="R202" i="45"/>
  <c r="Q202" i="45"/>
  <c r="R218" i="45"/>
  <c r="S218" i="45" s="1"/>
  <c r="Q218" i="45"/>
  <c r="P218" i="45"/>
  <c r="R225" i="45"/>
  <c r="S225" i="45" s="1"/>
  <c r="Q225" i="45"/>
  <c r="T225" i="45" s="1"/>
  <c r="U225" i="45" s="1"/>
  <c r="R229" i="45"/>
  <c r="S229" i="45" s="1"/>
  <c r="Q229" i="45"/>
  <c r="R182" i="45"/>
  <c r="S182" i="45" s="1"/>
  <c r="Q243" i="45"/>
  <c r="O243" i="45"/>
  <c r="R243" i="45"/>
  <c r="S243" i="45" s="1"/>
  <c r="P243" i="45"/>
  <c r="Q257" i="45"/>
  <c r="P257" i="45"/>
  <c r="O257" i="45"/>
  <c r="R257" i="45"/>
  <c r="S257" i="45" s="1"/>
  <c r="P258" i="45"/>
  <c r="O258" i="45"/>
  <c r="R258" i="45"/>
  <c r="Q258" i="45"/>
  <c r="Q129" i="45"/>
  <c r="Q159" i="45"/>
  <c r="Q170" i="45"/>
  <c r="R198" i="45"/>
  <c r="S198" i="45" s="1"/>
  <c r="Q198" i="45"/>
  <c r="R233" i="45"/>
  <c r="Q233" i="45"/>
  <c r="R237" i="45"/>
  <c r="S237" i="45" s="1"/>
  <c r="Q237" i="45"/>
  <c r="R283" i="45"/>
  <c r="S283" i="45" s="1"/>
  <c r="Q283" i="45"/>
  <c r="P283" i="45"/>
  <c r="O283" i="45"/>
  <c r="R195" i="45"/>
  <c r="S195" i="45" s="1"/>
  <c r="Q195" i="45"/>
  <c r="T195" i="45" s="1"/>
  <c r="U195" i="45" s="1"/>
  <c r="P195" i="45"/>
  <c r="Q133" i="45"/>
  <c r="Q137" i="45"/>
  <c r="P140" i="45"/>
  <c r="Q158" i="45"/>
  <c r="P166" i="45"/>
  <c r="Q169" i="45"/>
  <c r="P176" i="45"/>
  <c r="P183" i="45"/>
  <c r="R183" i="45"/>
  <c r="S183" i="45" s="1"/>
  <c r="Q183" i="45"/>
  <c r="R190" i="45"/>
  <c r="S190" i="45" s="1"/>
  <c r="Q190" i="45"/>
  <c r="O198" i="45"/>
  <c r="R220" i="45"/>
  <c r="Q220" i="45"/>
  <c r="O233" i="45"/>
  <c r="P121" i="45"/>
  <c r="P125" i="45"/>
  <c r="P134" i="45"/>
  <c r="Q140" i="45"/>
  <c r="Q166" i="45"/>
  <c r="Q176" i="45"/>
  <c r="P198" i="45"/>
  <c r="P233" i="45"/>
  <c r="O237" i="45"/>
  <c r="R279" i="45"/>
  <c r="S279" i="45" s="1"/>
  <c r="Q279" i="45"/>
  <c r="T279" i="45" s="1"/>
  <c r="U279" i="45" s="1"/>
  <c r="P279" i="45"/>
  <c r="O279" i="45"/>
  <c r="R189" i="45"/>
  <c r="S189" i="45" s="1"/>
  <c r="Q194" i="45"/>
  <c r="Q200" i="45"/>
  <c r="Q217" i="45"/>
  <c r="Q223" i="45"/>
  <c r="Q227" i="45"/>
  <c r="Q231" i="45"/>
  <c r="Q235" i="45"/>
  <c r="Q239" i="45"/>
  <c r="R263" i="45"/>
  <c r="Q263" i="45"/>
  <c r="P263" i="45"/>
  <c r="P184" i="45"/>
  <c r="R194" i="45"/>
  <c r="S194" i="45" s="1"/>
  <c r="R200" i="45"/>
  <c r="S200" i="45" s="1"/>
  <c r="P201" i="45"/>
  <c r="R217" i="45"/>
  <c r="P219" i="45"/>
  <c r="R223" i="45"/>
  <c r="S223" i="45" s="1"/>
  <c r="R227" i="45"/>
  <c r="S227" i="45" s="1"/>
  <c r="P228" i="45"/>
  <c r="R231" i="45"/>
  <c r="S231" i="45" s="1"/>
  <c r="R235" i="45"/>
  <c r="S235" i="45" s="1"/>
  <c r="R239" i="45"/>
  <c r="R256" i="45"/>
  <c r="O256" i="45"/>
  <c r="R260" i="45"/>
  <c r="S260" i="45" s="1"/>
  <c r="R287" i="45"/>
  <c r="S287" i="45" s="1"/>
  <c r="Q287" i="45"/>
  <c r="P287" i="45"/>
  <c r="Q241" i="45"/>
  <c r="P256" i="45"/>
  <c r="Q260" i="45"/>
  <c r="O264" i="45"/>
  <c r="R271" i="45"/>
  <c r="S271" i="45" s="1"/>
  <c r="Q271" i="45"/>
  <c r="P271" i="45"/>
  <c r="P189" i="45"/>
  <c r="Q192" i="45"/>
  <c r="Q199" i="45"/>
  <c r="T199" i="45" s="1"/>
  <c r="U199" i="45" s="1"/>
  <c r="Q212" i="45"/>
  <c r="Q256" i="45"/>
  <c r="R291" i="45"/>
  <c r="S291" i="45" s="1"/>
  <c r="Q291" i="45"/>
  <c r="P291" i="45"/>
  <c r="R434" i="45"/>
  <c r="Q434" i="45"/>
  <c r="P434" i="45"/>
  <c r="O434" i="45"/>
  <c r="W434" i="45"/>
  <c r="Q189" i="45"/>
  <c r="P194" i="45"/>
  <c r="P200" i="45"/>
  <c r="P217" i="45"/>
  <c r="P223" i="45"/>
  <c r="P227" i="45"/>
  <c r="P231" i="45"/>
  <c r="P235" i="45"/>
  <c r="P239" i="45"/>
  <c r="R264" i="45"/>
  <c r="S264" i="45" s="1"/>
  <c r="P301" i="45"/>
  <c r="R301" i="45"/>
  <c r="S301" i="45" s="1"/>
  <c r="R468" i="45"/>
  <c r="S468" i="45" s="1"/>
  <c r="Q468" i="45"/>
  <c r="P468" i="45"/>
  <c r="R446" i="45"/>
  <c r="Q446" i="45"/>
  <c r="P446" i="45"/>
  <c r="Q266" i="45"/>
  <c r="R269" i="45"/>
  <c r="S269" i="45" s="1"/>
  <c r="Q274" i="45"/>
  <c r="R277" i="45"/>
  <c r="S277" i="45" s="1"/>
  <c r="R282" i="45"/>
  <c r="S282" i="45" s="1"/>
  <c r="R286" i="45"/>
  <c r="S286" i="45" s="1"/>
  <c r="R290" i="45"/>
  <c r="S290" i="45" s="1"/>
  <c r="R294" i="45"/>
  <c r="S294" i="45" s="1"/>
  <c r="O301" i="45"/>
  <c r="R335" i="45"/>
  <c r="S335" i="45" s="1"/>
  <c r="Q335" i="45"/>
  <c r="P335" i="45"/>
  <c r="R364" i="45"/>
  <c r="Q364" i="45"/>
  <c r="P364" i="45"/>
  <c r="R463" i="45"/>
  <c r="Q463" i="45"/>
  <c r="P463" i="45"/>
  <c r="R266" i="45"/>
  <c r="S266" i="45" s="1"/>
  <c r="R274" i="45"/>
  <c r="S274" i="45" s="1"/>
  <c r="R295" i="45"/>
  <c r="S295" i="45" s="1"/>
  <c r="Q301" i="45"/>
  <c r="R298" i="45"/>
  <c r="S298" i="45" s="1"/>
  <c r="Q298" i="45"/>
  <c r="P298" i="45"/>
  <c r="O468" i="45"/>
  <c r="P295" i="45"/>
  <c r="P297" i="45"/>
  <c r="R297" i="45"/>
  <c r="S297" i="45" s="1"/>
  <c r="O446" i="45"/>
  <c r="R457" i="45"/>
  <c r="Q457" i="45"/>
  <c r="P457" i="45"/>
  <c r="Q261" i="45"/>
  <c r="P267" i="45"/>
  <c r="Q270" i="45"/>
  <c r="P275" i="45"/>
  <c r="Q278" i="45"/>
  <c r="P281" i="45"/>
  <c r="P285" i="45"/>
  <c r="P289" i="45"/>
  <c r="P293" i="45"/>
  <c r="R302" i="45"/>
  <c r="Q302" i="45"/>
  <c r="P302" i="45"/>
  <c r="R315" i="45"/>
  <c r="Q315" i="45"/>
  <c r="T315" i="45" s="1"/>
  <c r="U315" i="45" s="1"/>
  <c r="P315" i="45"/>
  <c r="W446" i="45"/>
  <c r="R305" i="45"/>
  <c r="S305" i="45" s="1"/>
  <c r="R309" i="45"/>
  <c r="Q325" i="45"/>
  <c r="R333" i="45"/>
  <c r="S333" i="45" s="1"/>
  <c r="R345" i="45"/>
  <c r="R417" i="45"/>
  <c r="R437" i="45"/>
  <c r="R451" i="45"/>
  <c r="R462" i="45"/>
  <c r="R467" i="45"/>
  <c r="S467" i="45" s="1"/>
  <c r="P299" i="45"/>
  <c r="P303" i="45"/>
  <c r="P307" i="45"/>
  <c r="P324" i="45"/>
  <c r="P343" i="45"/>
  <c r="P383" i="45"/>
  <c r="P435" i="45"/>
  <c r="P449" i="45"/>
  <c r="P460" i="45"/>
  <c r="P464" i="45"/>
  <c r="Q324" i="45"/>
  <c r="Q343" i="45"/>
  <c r="Q383" i="45"/>
  <c r="T383" i="45" s="1"/>
  <c r="U383" i="45" s="1"/>
  <c r="Q435" i="45"/>
  <c r="Q449" i="45"/>
  <c r="Q460" i="45"/>
  <c r="Q464" i="45"/>
  <c r="T464" i="45" s="1"/>
  <c r="U464" i="45" s="1"/>
  <c r="P296" i="45"/>
  <c r="R299" i="45"/>
  <c r="S299" i="45" s="1"/>
  <c r="P300" i="45"/>
  <c r="R303" i="45"/>
  <c r="S303" i="45" s="1"/>
  <c r="P304" i="45"/>
  <c r="R307" i="45"/>
  <c r="S307" i="45" s="1"/>
  <c r="P308" i="45"/>
  <c r="R324" i="45"/>
  <c r="S324" i="45" s="1"/>
  <c r="P326" i="45"/>
  <c r="R343" i="45"/>
  <c r="S343" i="45" s="1"/>
  <c r="P344" i="45"/>
  <c r="R383" i="45"/>
  <c r="P408" i="45"/>
  <c r="R435" i="45"/>
  <c r="R449" i="45"/>
  <c r="P450" i="45"/>
  <c r="R460" i="45"/>
  <c r="S460" i="45" s="1"/>
  <c r="P461" i="45"/>
  <c r="R464" i="45"/>
  <c r="P465" i="45"/>
  <c r="P305" i="45"/>
  <c r="P309" i="45"/>
  <c r="P333" i="45"/>
  <c r="P345" i="45"/>
  <c r="P417" i="45"/>
  <c r="P437" i="45"/>
  <c r="P451" i="45"/>
  <c r="P462" i="45"/>
  <c r="P467" i="45"/>
  <c r="P56" i="5"/>
  <c r="R56" i="5"/>
  <c r="S56" i="5" s="1"/>
  <c r="Q56" i="5"/>
  <c r="T300" i="49" l="1"/>
  <c r="U300" i="49" s="1"/>
  <c r="T216" i="49"/>
  <c r="U216" i="49" s="1"/>
  <c r="W462" i="49"/>
  <c r="AB299" i="45"/>
  <c r="W462" i="47"/>
  <c r="W462" i="45"/>
  <c r="AB125" i="45"/>
  <c r="T280" i="49"/>
  <c r="U280" i="49" s="1"/>
  <c r="T186" i="45"/>
  <c r="U186" i="45" s="1"/>
  <c r="T175" i="45"/>
  <c r="U175" i="45" s="1"/>
  <c r="T293" i="45"/>
  <c r="U293" i="45" s="1"/>
  <c r="T175" i="47"/>
  <c r="U175" i="47" s="1"/>
  <c r="T229" i="45"/>
  <c r="U229" i="45" s="1"/>
  <c r="AB230" i="45"/>
  <c r="T291" i="45"/>
  <c r="U291" i="45" s="1"/>
  <c r="T43" i="47"/>
  <c r="U43" i="47" s="1"/>
  <c r="T128" i="47"/>
  <c r="U128" i="47" s="1"/>
  <c r="T64" i="47"/>
  <c r="U64" i="47" s="1"/>
  <c r="AB182" i="45"/>
  <c r="T280" i="45"/>
  <c r="U280" i="45" s="1"/>
  <c r="T221" i="47"/>
  <c r="U221" i="47" s="1"/>
  <c r="V291" i="47"/>
  <c r="T257" i="47"/>
  <c r="U257" i="47" s="1"/>
  <c r="T254" i="47"/>
  <c r="U254" i="47" s="1"/>
  <c r="AB113" i="45"/>
  <c r="T461" i="45"/>
  <c r="U461" i="45" s="1"/>
  <c r="T174" i="49"/>
  <c r="U174" i="49" s="1"/>
  <c r="T468" i="49"/>
  <c r="U468" i="49" s="1"/>
  <c r="T121" i="49"/>
  <c r="U121" i="49" s="1"/>
  <c r="AB124" i="49"/>
  <c r="T108" i="45"/>
  <c r="U108" i="45" s="1"/>
  <c r="T234" i="45"/>
  <c r="U234" i="45" s="1"/>
  <c r="T467" i="49"/>
  <c r="U467" i="49" s="1"/>
  <c r="AB303" i="45"/>
  <c r="AB49" i="47"/>
  <c r="AB72" i="47"/>
  <c r="AB224" i="45"/>
  <c r="AB111" i="49"/>
  <c r="T249" i="45"/>
  <c r="U249" i="45" s="1"/>
  <c r="AB305" i="45"/>
  <c r="T268" i="49"/>
  <c r="U268" i="49" s="1"/>
  <c r="T112" i="49"/>
  <c r="U112" i="49" s="1"/>
  <c r="T308" i="49"/>
  <c r="U308" i="49" s="1"/>
  <c r="T225" i="49"/>
  <c r="U225" i="49" s="1"/>
  <c r="AB183" i="49"/>
  <c r="T324" i="45"/>
  <c r="U324" i="45" s="1"/>
  <c r="BX264" i="47"/>
  <c r="T134" i="47"/>
  <c r="U134" i="47" s="1"/>
  <c r="T123" i="47"/>
  <c r="U123" i="47" s="1"/>
  <c r="AB272" i="45"/>
  <c r="AB273" i="47"/>
  <c r="T293" i="49"/>
  <c r="U293" i="49" s="1"/>
  <c r="T449" i="49"/>
  <c r="U449" i="49" s="1"/>
  <c r="T295" i="45"/>
  <c r="U295" i="45" s="1"/>
  <c r="AB197" i="45"/>
  <c r="T45" i="49"/>
  <c r="U45" i="49" s="1"/>
  <c r="T94" i="49"/>
  <c r="U94" i="49" s="1"/>
  <c r="T157" i="49"/>
  <c r="U157" i="49" s="1"/>
  <c r="AB289" i="45"/>
  <c r="T175" i="49"/>
  <c r="U175" i="49" s="1"/>
  <c r="T243" i="45"/>
  <c r="U243" i="45" s="1"/>
  <c r="T257" i="49"/>
  <c r="U257" i="49" s="1"/>
  <c r="T136" i="45"/>
  <c r="U136" i="45" s="1"/>
  <c r="T304" i="45"/>
  <c r="U304" i="45" s="1"/>
  <c r="AB114" i="49"/>
  <c r="AB281" i="45"/>
  <c r="AB99" i="47"/>
  <c r="AB238" i="47"/>
  <c r="T270" i="47"/>
  <c r="U270" i="47" s="1"/>
  <c r="AB159" i="49"/>
  <c r="T280" i="47"/>
  <c r="U280" i="47" s="1"/>
  <c r="T231" i="47"/>
  <c r="U231" i="47" s="1"/>
  <c r="T269" i="45"/>
  <c r="U269" i="45" s="1"/>
  <c r="T239" i="49"/>
  <c r="U239" i="49" s="1"/>
  <c r="T258" i="45"/>
  <c r="U258" i="45" s="1"/>
  <c r="AB343" i="49"/>
  <c r="T295" i="49"/>
  <c r="U295" i="49" s="1"/>
  <c r="T106" i="45"/>
  <c r="U106" i="45" s="1"/>
  <c r="AB44" i="47"/>
  <c r="T226" i="45"/>
  <c r="U226" i="45" s="1"/>
  <c r="AB159" i="47"/>
  <c r="T267" i="49"/>
  <c r="U267" i="49" s="1"/>
  <c r="T157" i="47"/>
  <c r="U157" i="47" s="1"/>
  <c r="T94" i="45"/>
  <c r="U94" i="45" s="1"/>
  <c r="T44" i="49"/>
  <c r="U44" i="49" s="1"/>
  <c r="AB60" i="49"/>
  <c r="T18" i="47"/>
  <c r="U18" i="47" s="1"/>
  <c r="T285" i="47"/>
  <c r="U285" i="47" s="1"/>
  <c r="T47" i="49"/>
  <c r="U47" i="49" s="1"/>
  <c r="AB52" i="47"/>
  <c r="T16" i="47"/>
  <c r="U16" i="47" s="1"/>
  <c r="T133" i="49"/>
  <c r="U133" i="49" s="1"/>
  <c r="BX167" i="49"/>
  <c r="T129" i="45"/>
  <c r="U129" i="45" s="1"/>
  <c r="AB106" i="47"/>
  <c r="T139" i="47"/>
  <c r="U139" i="47" s="1"/>
  <c r="T138" i="47"/>
  <c r="U138" i="47" s="1"/>
  <c r="T325" i="49"/>
  <c r="U325" i="49" s="1"/>
  <c r="T260" i="47"/>
  <c r="U260" i="47" s="1"/>
  <c r="T119" i="45"/>
  <c r="U119" i="45" s="1"/>
  <c r="T79" i="47"/>
  <c r="U79" i="47" s="1"/>
  <c r="T344" i="47"/>
  <c r="U344" i="47" s="1"/>
  <c r="T277" i="47"/>
  <c r="U277" i="47" s="1"/>
  <c r="AB238" i="49"/>
  <c r="T223" i="49"/>
  <c r="U223" i="49" s="1"/>
  <c r="AB259" i="45"/>
  <c r="T98" i="47"/>
  <c r="U98" i="47" s="1"/>
  <c r="AB288" i="45"/>
  <c r="T249" i="49"/>
  <c r="U249" i="49" s="1"/>
  <c r="AB333" i="45"/>
  <c r="BX202" i="45"/>
  <c r="T55" i="47"/>
  <c r="U55" i="47" s="1"/>
  <c r="T176" i="49"/>
  <c r="U176" i="49" s="1"/>
  <c r="T275" i="47"/>
  <c r="U275" i="47" s="1"/>
  <c r="AB294" i="47"/>
  <c r="AB224" i="47"/>
  <c r="AB130" i="47"/>
  <c r="BX192" i="45"/>
  <c r="T59" i="47"/>
  <c r="U59" i="47" s="1"/>
  <c r="T302" i="45"/>
  <c r="U302" i="45" s="1"/>
  <c r="T166" i="45"/>
  <c r="U166" i="45" s="1"/>
  <c r="AB71" i="47"/>
  <c r="T73" i="49"/>
  <c r="U73" i="49" s="1"/>
  <c r="T167" i="47"/>
  <c r="U167" i="47" s="1"/>
  <c r="BX133" i="45"/>
  <c r="AB111" i="45"/>
  <c r="T60" i="49"/>
  <c r="U60" i="49" s="1"/>
  <c r="BX125" i="49"/>
  <c r="BX229" i="45"/>
  <c r="AB275" i="45"/>
  <c r="T295" i="47"/>
  <c r="U295" i="47" s="1"/>
  <c r="AB68" i="49"/>
  <c r="AB96" i="49"/>
  <c r="AB135" i="45"/>
  <c r="T250" i="49"/>
  <c r="U250" i="49" s="1"/>
  <c r="AB297" i="45"/>
  <c r="T294" i="49"/>
  <c r="U294" i="49" s="1"/>
  <c r="T97" i="45"/>
  <c r="U97" i="45" s="1"/>
  <c r="AB73" i="45"/>
  <c r="AB86" i="45"/>
  <c r="BX11" i="49"/>
  <c r="BX61" i="47"/>
  <c r="T231" i="49"/>
  <c r="U231" i="49" s="1"/>
  <c r="BX241" i="49"/>
  <c r="T326" i="47"/>
  <c r="U326" i="47" s="1"/>
  <c r="T227" i="49"/>
  <c r="U227" i="49" s="1"/>
  <c r="BX140" i="49"/>
  <c r="T67" i="47"/>
  <c r="U67" i="47" s="1"/>
  <c r="T300" i="45"/>
  <c r="U300" i="45" s="1"/>
  <c r="AB301" i="47"/>
  <c r="T140" i="49"/>
  <c r="U140" i="49" s="1"/>
  <c r="BX268" i="45"/>
  <c r="T192" i="49"/>
  <c r="U192" i="49" s="1"/>
  <c r="T334" i="45"/>
  <c r="U334" i="45" s="1"/>
  <c r="AB58" i="45"/>
  <c r="AB101" i="47"/>
  <c r="T60" i="47"/>
  <c r="U60" i="47" s="1"/>
  <c r="T76" i="47"/>
  <c r="U76" i="47" s="1"/>
  <c r="T132" i="49"/>
  <c r="U132" i="49" s="1"/>
  <c r="AA20" i="47"/>
  <c r="T129" i="47"/>
  <c r="U129" i="47" s="1"/>
  <c r="AB99" i="49"/>
  <c r="AB218" i="47"/>
  <c r="T53" i="47"/>
  <c r="U53" i="47" s="1"/>
  <c r="T278" i="47"/>
  <c r="U278" i="47" s="1"/>
  <c r="T55" i="45"/>
  <c r="U55" i="45" s="1"/>
  <c r="T282" i="47"/>
  <c r="U282" i="47" s="1"/>
  <c r="AB192" i="47"/>
  <c r="AB12" i="47"/>
  <c r="AB264" i="45"/>
  <c r="T343" i="47"/>
  <c r="U343" i="47" s="1"/>
  <c r="AB110" i="45"/>
  <c r="T239" i="47"/>
  <c r="U239" i="47" s="1"/>
  <c r="T227" i="47"/>
  <c r="U227" i="47" s="1"/>
  <c r="BX63" i="47"/>
  <c r="T109" i="47"/>
  <c r="U109" i="47" s="1"/>
  <c r="T235" i="49"/>
  <c r="U235" i="49" s="1"/>
  <c r="AB199" i="47"/>
  <c r="AB228" i="49"/>
  <c r="AB49" i="49"/>
  <c r="T168" i="49"/>
  <c r="U168" i="49" s="1"/>
  <c r="T292" i="47"/>
  <c r="U292" i="47" s="1"/>
  <c r="T56" i="47"/>
  <c r="U56" i="47" s="1"/>
  <c r="T261" i="47"/>
  <c r="U261" i="47" s="1"/>
  <c r="T74" i="47"/>
  <c r="U74" i="47" s="1"/>
  <c r="BX265" i="47"/>
  <c r="BX130" i="49"/>
  <c r="T122" i="47"/>
  <c r="U122" i="47" s="1"/>
  <c r="T192" i="45"/>
  <c r="U192" i="45" s="1"/>
  <c r="T286" i="49"/>
  <c r="U286" i="49" s="1"/>
  <c r="T290" i="45"/>
  <c r="U290" i="45" s="1"/>
  <c r="T164" i="49"/>
  <c r="U164" i="49" s="1"/>
  <c r="AB273" i="45"/>
  <c r="T226" i="49"/>
  <c r="U226" i="49" s="1"/>
  <c r="AB273" i="49"/>
  <c r="T324" i="49"/>
  <c r="U324" i="49" s="1"/>
  <c r="AB234" i="49"/>
  <c r="AB243" i="47"/>
  <c r="T184" i="49"/>
  <c r="U184" i="49" s="1"/>
  <c r="AB127" i="47"/>
  <c r="BX256" i="45"/>
  <c r="BX18" i="47"/>
  <c r="T299" i="49"/>
  <c r="U299" i="49" s="1"/>
  <c r="AB232" i="45"/>
  <c r="BX170" i="45"/>
  <c r="T65" i="47"/>
  <c r="U65" i="47" s="1"/>
  <c r="T126" i="47"/>
  <c r="U126" i="47" s="1"/>
  <c r="T307" i="45"/>
  <c r="U307" i="45" s="1"/>
  <c r="T139" i="49"/>
  <c r="U139" i="49" s="1"/>
  <c r="AB135" i="49"/>
  <c r="AB267" i="47"/>
  <c r="W284" i="45"/>
  <c r="T294" i="47"/>
  <c r="U294" i="47" s="1"/>
  <c r="BX61" i="45"/>
  <c r="BX291" i="47"/>
  <c r="AB20" i="47"/>
  <c r="BX128" i="45"/>
  <c r="BX57" i="45"/>
  <c r="BX451" i="49"/>
  <c r="BX417" i="49"/>
  <c r="BX17" i="49"/>
  <c r="BX212" i="47"/>
  <c r="BX185" i="47"/>
  <c r="BX467" i="49"/>
  <c r="BX56" i="45"/>
  <c r="BX296" i="49"/>
  <c r="BX58" i="49"/>
  <c r="T250" i="45"/>
  <c r="U250" i="45" s="1"/>
  <c r="BX265" i="45"/>
  <c r="T178" i="49"/>
  <c r="U178" i="49" s="1"/>
  <c r="BX326" i="49"/>
  <c r="T251" i="5"/>
  <c r="U251" i="5" s="1"/>
  <c r="AB188" i="47"/>
  <c r="BX59" i="45"/>
  <c r="BX131" i="47"/>
  <c r="BX59" i="47"/>
  <c r="BX20" i="47"/>
  <c r="BX56" i="47"/>
  <c r="AB18" i="47"/>
  <c r="BX19" i="47"/>
  <c r="V18" i="47"/>
  <c r="S18" i="47" s="1"/>
  <c r="AC18" i="47" s="1"/>
  <c r="BX279" i="45"/>
  <c r="BX130" i="45"/>
  <c r="BX19" i="45"/>
  <c r="BX217" i="47"/>
  <c r="BX157" i="49"/>
  <c r="BX324" i="47"/>
  <c r="BX74" i="49"/>
  <c r="BX77" i="47"/>
  <c r="V251" i="47"/>
  <c r="BX109" i="47"/>
  <c r="BX64" i="47"/>
  <c r="BX125" i="47"/>
  <c r="BX108" i="47"/>
  <c r="BX71" i="47"/>
  <c r="BX65" i="45"/>
  <c r="BX48" i="45"/>
  <c r="BX99" i="45"/>
  <c r="BX78" i="45"/>
  <c r="BX74" i="45"/>
  <c r="BX325" i="45"/>
  <c r="BX315" i="47"/>
  <c r="BX182" i="47"/>
  <c r="BX275" i="47"/>
  <c r="BX259" i="49"/>
  <c r="AB277" i="49"/>
  <c r="BX277" i="47"/>
  <c r="BX20" i="49"/>
  <c r="BX126" i="49"/>
  <c r="T179" i="45"/>
  <c r="U179" i="45" s="1"/>
  <c r="BX127" i="47"/>
  <c r="BX158" i="47"/>
  <c r="BX188" i="49"/>
  <c r="BX178" i="49"/>
  <c r="BX333" i="49"/>
  <c r="S291" i="47"/>
  <c r="BX20" i="45"/>
  <c r="S127" i="49"/>
  <c r="AC127" i="49" s="1"/>
  <c r="BX58" i="47"/>
  <c r="BX296" i="45"/>
  <c r="S296" i="49"/>
  <c r="AC296" i="49" s="1"/>
  <c r="BX131" i="45"/>
  <c r="BX60" i="49"/>
  <c r="BX128" i="49"/>
  <c r="BX127" i="49"/>
  <c r="BX257" i="45"/>
  <c r="BX216" i="49"/>
  <c r="BX446" i="49"/>
  <c r="BX159" i="49"/>
  <c r="BX298" i="49"/>
  <c r="BX345" i="49"/>
  <c r="BX269" i="45"/>
  <c r="BX155" i="47"/>
  <c r="AB174" i="45"/>
  <c r="BX131" i="5"/>
  <c r="S288" i="45"/>
  <c r="AC288" i="45" s="1"/>
  <c r="BX129" i="49"/>
  <c r="BX18" i="49"/>
  <c r="BX58" i="45"/>
  <c r="AC128" i="49"/>
  <c r="BX44" i="49"/>
  <c r="BX99" i="49"/>
  <c r="BX219" i="49"/>
  <c r="BX273" i="47"/>
  <c r="S130" i="45"/>
  <c r="AC130" i="45" s="1"/>
  <c r="BX129" i="47"/>
  <c r="BX279" i="49"/>
  <c r="BX119" i="45"/>
  <c r="BX14" i="45"/>
  <c r="BX125" i="45"/>
  <c r="BX254" i="49"/>
  <c r="BX343" i="49"/>
  <c r="BX364" i="49"/>
  <c r="BX62" i="49"/>
  <c r="BX266" i="45"/>
  <c r="AC296" i="45"/>
  <c r="AA51" i="47"/>
  <c r="BX128" i="47"/>
  <c r="BX113" i="45"/>
  <c r="BX131" i="49"/>
  <c r="BX60" i="45"/>
  <c r="S280" i="45"/>
  <c r="AC280" i="45" s="1"/>
  <c r="BX279" i="47"/>
  <c r="BX56" i="5"/>
  <c r="S296" i="47"/>
  <c r="AC296" i="47" s="1"/>
  <c r="S285" i="47"/>
  <c r="AC285" i="47" s="1"/>
  <c r="AC61" i="45"/>
  <c r="BX260" i="49"/>
  <c r="BX274" i="45"/>
  <c r="BX265" i="49"/>
  <c r="AC293" i="45"/>
  <c r="S289" i="45"/>
  <c r="AC289" i="45" s="1"/>
  <c r="S284" i="49"/>
  <c r="AC284" i="49" s="1"/>
  <c r="BX280" i="45"/>
  <c r="S281" i="45"/>
  <c r="AC281" i="45" s="1"/>
  <c r="BX18" i="45"/>
  <c r="BX296" i="47"/>
  <c r="BX176" i="45"/>
  <c r="AC61" i="47"/>
  <c r="BX107" i="47"/>
  <c r="BX186" i="47"/>
  <c r="BX256" i="49"/>
  <c r="AC285" i="45"/>
  <c r="BX126" i="47"/>
  <c r="BX60" i="47"/>
  <c r="S281" i="47"/>
  <c r="AC281" i="47" s="1"/>
  <c r="BX280" i="47"/>
  <c r="S291" i="49"/>
  <c r="AC291" i="49" s="1"/>
  <c r="BX56" i="49"/>
  <c r="BX127" i="45"/>
  <c r="S284" i="47"/>
  <c r="AC284" i="47" s="1"/>
  <c r="AC279" i="47"/>
  <c r="AC293" i="47"/>
  <c r="S59" i="47"/>
  <c r="AC59" i="47" s="1"/>
  <c r="S58" i="49"/>
  <c r="AC58" i="49" s="1"/>
  <c r="BX291" i="49"/>
  <c r="BX57" i="49"/>
  <c r="S59" i="49"/>
  <c r="AC59" i="49" s="1"/>
  <c r="BX253" i="45"/>
  <c r="BX220" i="45"/>
  <c r="BX61" i="49"/>
  <c r="BX126" i="45"/>
  <c r="BX291" i="45"/>
  <c r="BX57" i="47"/>
  <c r="S290" i="47"/>
  <c r="AC290" i="47" s="1"/>
  <c r="BX129" i="45"/>
  <c r="BX280" i="49"/>
  <c r="S294" i="49"/>
  <c r="AC294" i="49" s="1"/>
  <c r="BX19" i="49"/>
  <c r="BX59" i="49"/>
  <c r="S57" i="45"/>
  <c r="AC57" i="45" s="1"/>
  <c r="AC288" i="47"/>
  <c r="BX464" i="49"/>
  <c r="S126" i="49"/>
  <c r="AC126" i="49" s="1"/>
  <c r="BX130" i="47"/>
  <c r="AB221" i="45"/>
  <c r="T308" i="45"/>
  <c r="U308" i="45" s="1"/>
  <c r="BX168" i="47"/>
  <c r="AB292" i="49"/>
  <c r="AB233" i="47"/>
  <c r="T303" i="49"/>
  <c r="U303" i="49" s="1"/>
  <c r="AB199" i="49"/>
  <c r="T232" i="49"/>
  <c r="U232" i="49" s="1"/>
  <c r="T118" i="49"/>
  <c r="U118" i="49" s="1"/>
  <c r="T467" i="45"/>
  <c r="U467" i="45" s="1"/>
  <c r="W187" i="47"/>
  <c r="T297" i="49"/>
  <c r="U297" i="49" s="1"/>
  <c r="T222" i="49"/>
  <c r="U222" i="49" s="1"/>
  <c r="T120" i="49"/>
  <c r="U120" i="49" s="1"/>
  <c r="T174" i="45"/>
  <c r="U174" i="45" s="1"/>
  <c r="BX98" i="49"/>
  <c r="BX199" i="49"/>
  <c r="AC287" i="47"/>
  <c r="T235" i="47"/>
  <c r="U235" i="47" s="1"/>
  <c r="BX261" i="45"/>
  <c r="BX276" i="45"/>
  <c r="T461" i="49"/>
  <c r="U461" i="49" s="1"/>
  <c r="T221" i="49"/>
  <c r="U221" i="49" s="1"/>
  <c r="T288" i="49"/>
  <c r="U288" i="49" s="1"/>
  <c r="T131" i="5"/>
  <c r="U131" i="5" s="1"/>
  <c r="AB106" i="49"/>
  <c r="AB98" i="49"/>
  <c r="AC129" i="47"/>
  <c r="T219" i="45"/>
  <c r="U219" i="45" s="1"/>
  <c r="BX462" i="49"/>
  <c r="AB195" i="49"/>
  <c r="AC289" i="47"/>
  <c r="AC280" i="47"/>
  <c r="AB251" i="45"/>
  <c r="T201" i="49"/>
  <c r="U201" i="49" s="1"/>
  <c r="BX184" i="45"/>
  <c r="AB467" i="47"/>
  <c r="T290" i="49"/>
  <c r="U290" i="49" s="1"/>
  <c r="T128" i="49"/>
  <c r="U128" i="49" s="1"/>
  <c r="AB184" i="45"/>
  <c r="T123" i="45"/>
  <c r="U123" i="45" s="1"/>
  <c r="T139" i="45"/>
  <c r="U139" i="45" s="1"/>
  <c r="T269" i="47"/>
  <c r="U269" i="47" s="1"/>
  <c r="T460" i="49"/>
  <c r="U460" i="49" s="1"/>
  <c r="T226" i="47"/>
  <c r="U226" i="47" s="1"/>
  <c r="BX467" i="47"/>
  <c r="AB115" i="49"/>
  <c r="BX221" i="45"/>
  <c r="T117" i="49"/>
  <c r="U117" i="49" s="1"/>
  <c r="AC293" i="49"/>
  <c r="T191" i="47"/>
  <c r="U191" i="47" s="1"/>
  <c r="T277" i="49"/>
  <c r="U277" i="49" s="1"/>
  <c r="BX175" i="45"/>
  <c r="T104" i="45"/>
  <c r="U104" i="45" s="1"/>
  <c r="AC129" i="49"/>
  <c r="BX270" i="49"/>
  <c r="BX272" i="47"/>
  <c r="BX271" i="49"/>
  <c r="T234" i="47"/>
  <c r="U234" i="47" s="1"/>
  <c r="BX193" i="49"/>
  <c r="T271" i="49"/>
  <c r="U271" i="49" s="1"/>
  <c r="T450" i="47"/>
  <c r="U450" i="47" s="1"/>
  <c r="T344" i="45"/>
  <c r="U344" i="45" s="1"/>
  <c r="AB222" i="47"/>
  <c r="AC126" i="45"/>
  <c r="AC286" i="47"/>
  <c r="T301" i="45"/>
  <c r="U301" i="45" s="1"/>
  <c r="AC295" i="47"/>
  <c r="T94" i="47"/>
  <c r="U94" i="47" s="1"/>
  <c r="BX263" i="49"/>
  <c r="AC130" i="49"/>
  <c r="BX104" i="45"/>
  <c r="AB195" i="47"/>
  <c r="T307" i="47"/>
  <c r="U307" i="47" s="1"/>
  <c r="BX202" i="47"/>
  <c r="T97" i="49"/>
  <c r="U97" i="49" s="1"/>
  <c r="T197" i="49"/>
  <c r="U197" i="49" s="1"/>
  <c r="AB96" i="45"/>
  <c r="T117" i="47"/>
  <c r="U117" i="47" s="1"/>
  <c r="T281" i="47"/>
  <c r="U281" i="47" s="1"/>
  <c r="T302" i="49"/>
  <c r="U302" i="49" s="1"/>
  <c r="AB263" i="47"/>
  <c r="AB179" i="45"/>
  <c r="AC290" i="49"/>
  <c r="AB252" i="45"/>
  <c r="BX301" i="45"/>
  <c r="T176" i="47"/>
  <c r="U176" i="47" s="1"/>
  <c r="AC283" i="49"/>
  <c r="BX212" i="49"/>
  <c r="T168" i="45"/>
  <c r="U168" i="45" s="1"/>
  <c r="BX266" i="49"/>
  <c r="BX133" i="47"/>
  <c r="AC282" i="49"/>
  <c r="AC60" i="49"/>
  <c r="BX78" i="47"/>
  <c r="T48" i="47"/>
  <c r="U48" i="47" s="1"/>
  <c r="T13" i="47"/>
  <c r="U13" i="47" s="1"/>
  <c r="AC58" i="47"/>
  <c r="AB64" i="49"/>
  <c r="AB58" i="47"/>
  <c r="T52" i="49"/>
  <c r="U52" i="49" s="1"/>
  <c r="BX52" i="49"/>
  <c r="T47" i="47"/>
  <c r="U47" i="47" s="1"/>
  <c r="BX43" i="49"/>
  <c r="BX51" i="45"/>
  <c r="T76" i="49"/>
  <c r="U76" i="49" s="1"/>
  <c r="AB71" i="49"/>
  <c r="BX117" i="49"/>
  <c r="BX446" i="45"/>
  <c r="BX182" i="45"/>
  <c r="BX303" i="47"/>
  <c r="BX183" i="47"/>
  <c r="BX114" i="49"/>
  <c r="BX219" i="47"/>
  <c r="BX51" i="49"/>
  <c r="BX12" i="49"/>
  <c r="BX12" i="47"/>
  <c r="BX117" i="45"/>
  <c r="BX68" i="47"/>
  <c r="BX237" i="49"/>
  <c r="BX435" i="49"/>
  <c r="BX302" i="49"/>
  <c r="BX225" i="47"/>
  <c r="BX437" i="47"/>
  <c r="BX16" i="49"/>
  <c r="BX48" i="47"/>
  <c r="BX116" i="49"/>
  <c r="BX462" i="47"/>
  <c r="BX324" i="45"/>
  <c r="BX436" i="45"/>
  <c r="BX193" i="45"/>
  <c r="BX255" i="45"/>
  <c r="BX15" i="49"/>
  <c r="BX261" i="49"/>
  <c r="BX197" i="47"/>
  <c r="BX305" i="47"/>
  <c r="BX158" i="45"/>
  <c r="BX157" i="45"/>
  <c r="BX187" i="47"/>
  <c r="BX51" i="47"/>
  <c r="BX212" i="45"/>
  <c r="BX254" i="47"/>
  <c r="BX139" i="49"/>
  <c r="BX79" i="49"/>
  <c r="BX309" i="49"/>
  <c r="BX157" i="47"/>
  <c r="BX86" i="45"/>
  <c r="BX71" i="5"/>
  <c r="BX183" i="49"/>
  <c r="BX236" i="45"/>
  <c r="BX306" i="49"/>
  <c r="BX165" i="45"/>
  <c r="BX258" i="45"/>
  <c r="BX68" i="45"/>
  <c r="BX75" i="45"/>
  <c r="BX344" i="45"/>
  <c r="BX185" i="45"/>
  <c r="BX101" i="45"/>
  <c r="BX118" i="45"/>
  <c r="BX271" i="45"/>
  <c r="BX299" i="47"/>
  <c r="BX169" i="47"/>
  <c r="BX261" i="47"/>
  <c r="BX140" i="47"/>
  <c r="BX234" i="47"/>
  <c r="BX230" i="47"/>
  <c r="BX276" i="49"/>
  <c r="BX267" i="49"/>
  <c r="BX86" i="49"/>
  <c r="BX278" i="49"/>
  <c r="BX460" i="49"/>
  <c r="BX320" i="49"/>
  <c r="BX67" i="49"/>
  <c r="BX336" i="49"/>
  <c r="BX166" i="49"/>
  <c r="BX307" i="47"/>
  <c r="BX223" i="45"/>
  <c r="BX55" i="45"/>
  <c r="BX17" i="45"/>
  <c r="BX179" i="47"/>
  <c r="BX333" i="47"/>
  <c r="BX257" i="49"/>
  <c r="BX71" i="45"/>
  <c r="BX176" i="49"/>
  <c r="BX218" i="49"/>
  <c r="BX327" i="47"/>
  <c r="BX179" i="45"/>
  <c r="BX306" i="47"/>
  <c r="BX187" i="45"/>
  <c r="BX170" i="47"/>
  <c r="BX264" i="45"/>
  <c r="BX167" i="45"/>
  <c r="BX435" i="45"/>
  <c r="BX272" i="45"/>
  <c r="BX95" i="45"/>
  <c r="BX189" i="47"/>
  <c r="BX79" i="47"/>
  <c r="BX364" i="47"/>
  <c r="BX112" i="47"/>
  <c r="BX116" i="47"/>
  <c r="BX255" i="49"/>
  <c r="BX192" i="49"/>
  <c r="BX238" i="49"/>
  <c r="BX14" i="47"/>
  <c r="BX241" i="47"/>
  <c r="BX16" i="47"/>
  <c r="BX21" i="49"/>
  <c r="BX190" i="47"/>
  <c r="BX168" i="49"/>
  <c r="BX110" i="49"/>
  <c r="BX324" i="49"/>
  <c r="BX460" i="45"/>
  <c r="BX463" i="47"/>
  <c r="BX231" i="47"/>
  <c r="BX223" i="47"/>
  <c r="BX202" i="49"/>
  <c r="BX55" i="49"/>
  <c r="BX299" i="49"/>
  <c r="BX95" i="47"/>
  <c r="BX102" i="45"/>
  <c r="BX240" i="45"/>
  <c r="BX239" i="49"/>
  <c r="BX102" i="47"/>
  <c r="BX463" i="49"/>
  <c r="BX199" i="45"/>
  <c r="BX132" i="47"/>
  <c r="BX457" i="49"/>
  <c r="BX468" i="45"/>
  <c r="BX116" i="45"/>
  <c r="BX105" i="45"/>
  <c r="BX235" i="47"/>
  <c r="BX76" i="47"/>
  <c r="BX468" i="49"/>
  <c r="BX465" i="47"/>
  <c r="BX225" i="45"/>
  <c r="BX182" i="49"/>
  <c r="BX65" i="49"/>
  <c r="BX12" i="45"/>
  <c r="BX67" i="45"/>
  <c r="BX75" i="49"/>
  <c r="BX434" i="47"/>
  <c r="BX304" i="47"/>
  <c r="BX47" i="49"/>
  <c r="BX112" i="49"/>
  <c r="BX95" i="49"/>
  <c r="BX48" i="49"/>
  <c r="BX75" i="47"/>
  <c r="BX227" i="47"/>
  <c r="BX117" i="47"/>
  <c r="BX237" i="47"/>
  <c r="BX234" i="49"/>
  <c r="BX230" i="49"/>
  <c r="BX63" i="45"/>
  <c r="BX220" i="47"/>
  <c r="BX29" i="45"/>
  <c r="S228" i="45"/>
  <c r="AC228" i="45" s="1"/>
  <c r="S306" i="45"/>
  <c r="AC306" i="45" s="1"/>
  <c r="S306" i="49"/>
  <c r="AC306" i="49" s="1"/>
  <c r="BX233" i="45"/>
  <c r="S140" i="45"/>
  <c r="AC140" i="45" s="1"/>
  <c r="S221" i="45"/>
  <c r="AC221" i="45" s="1"/>
  <c r="BX109" i="45"/>
  <c r="BX230" i="45"/>
  <c r="BX238" i="45"/>
  <c r="BX300" i="45"/>
  <c r="BX263" i="45"/>
  <c r="S158" i="47"/>
  <c r="AC158" i="47" s="1"/>
  <c r="BX165" i="47"/>
  <c r="S174" i="47"/>
  <c r="AC174" i="47" s="1"/>
  <c r="BX175" i="47"/>
  <c r="S183" i="47"/>
  <c r="AC183" i="47" s="1"/>
  <c r="BX221" i="47"/>
  <c r="S343" i="49"/>
  <c r="AC343" i="49" s="1"/>
  <c r="S197" i="49"/>
  <c r="AC197" i="49" s="1"/>
  <c r="BX221" i="49"/>
  <c r="BX304" i="49"/>
  <c r="BX184" i="49"/>
  <c r="BX120" i="49"/>
  <c r="BX315" i="49"/>
  <c r="S140" i="49"/>
  <c r="AC140" i="49" s="1"/>
  <c r="BX417" i="47"/>
  <c r="S239" i="45"/>
  <c r="AC239" i="45" s="1"/>
  <c r="BX435" i="47"/>
  <c r="S238" i="49"/>
  <c r="AC238" i="49" s="1"/>
  <c r="S63" i="49"/>
  <c r="AC63" i="49" s="1"/>
  <c r="BX231" i="45"/>
  <c r="BX106" i="49"/>
  <c r="BX63" i="49"/>
  <c r="S133" i="45"/>
  <c r="AC133" i="45" s="1"/>
  <c r="BX462" i="45"/>
  <c r="AC231" i="49"/>
  <c r="BX302" i="45"/>
  <c r="S240" i="47"/>
  <c r="AC240" i="47" s="1"/>
  <c r="BX111" i="45"/>
  <c r="BX235" i="49"/>
  <c r="BX449" i="47"/>
  <c r="S97" i="47"/>
  <c r="AC97" i="47" s="1"/>
  <c r="S118" i="49"/>
  <c r="AC118" i="49" s="1"/>
  <c r="S189" i="49"/>
  <c r="AC189" i="49" s="1"/>
  <c r="BX180" i="47"/>
  <c r="BX257" i="47"/>
  <c r="BX15" i="47"/>
  <c r="S179" i="47"/>
  <c r="AC179" i="47" s="1"/>
  <c r="BX335" i="45"/>
  <c r="BX336" i="45"/>
  <c r="BX259" i="47"/>
  <c r="S190" i="49"/>
  <c r="AC190" i="49" s="1"/>
  <c r="BX266" i="47"/>
  <c r="BX175" i="49"/>
  <c r="S176" i="49"/>
  <c r="AC176" i="49" s="1"/>
  <c r="S71" i="5"/>
  <c r="AC71" i="5" s="1"/>
  <c r="S250" i="47"/>
  <c r="AC250" i="47" s="1"/>
  <c r="S267" i="47"/>
  <c r="AC267" i="47" s="1"/>
  <c r="S230" i="45"/>
  <c r="AC230" i="45" s="1"/>
  <c r="S344" i="49"/>
  <c r="AC344" i="49" s="1"/>
  <c r="S267" i="49"/>
  <c r="AC267" i="49" s="1"/>
  <c r="S220" i="45"/>
  <c r="AC220" i="45" s="1"/>
  <c r="BX166" i="45"/>
  <c r="BX201" i="45"/>
  <c r="BX47" i="45"/>
  <c r="BX79" i="45"/>
  <c r="BX140" i="45"/>
  <c r="BX53" i="45"/>
  <c r="S268" i="47"/>
  <c r="AC268" i="47" s="1"/>
  <c r="S299" i="47"/>
  <c r="AC299" i="47" s="1"/>
  <c r="BX298" i="47"/>
  <c r="BX94" i="47"/>
  <c r="S55" i="47"/>
  <c r="AC55" i="47" s="1"/>
  <c r="BX55" i="47"/>
  <c r="BX253" i="47"/>
  <c r="BX327" i="49"/>
  <c r="S303" i="49"/>
  <c r="AC303" i="49" s="1"/>
  <c r="BX229" i="49"/>
  <c r="S242" i="49"/>
  <c r="AC242" i="49" s="1"/>
  <c r="BX460" i="47"/>
  <c r="S298" i="49"/>
  <c r="AC298" i="49" s="1"/>
  <c r="S67" i="49"/>
  <c r="AC67" i="49" s="1"/>
  <c r="BX107" i="49"/>
  <c r="S230" i="47"/>
  <c r="AC230" i="47" s="1"/>
  <c r="BX49" i="47"/>
  <c r="BX235" i="45"/>
  <c r="S343" i="47"/>
  <c r="AC343" i="47" s="1"/>
  <c r="S139" i="47"/>
  <c r="AC139" i="47" s="1"/>
  <c r="S43" i="47"/>
  <c r="AC43" i="47" s="1"/>
  <c r="S76" i="45"/>
  <c r="AC76" i="45" s="1"/>
  <c r="S49" i="45"/>
  <c r="AC49" i="45" s="1"/>
  <c r="BX237" i="45"/>
  <c r="BX198" i="45"/>
  <c r="S233" i="45"/>
  <c r="AC233" i="45" s="1"/>
  <c r="S124" i="45"/>
  <c r="AC124" i="45" s="1"/>
  <c r="AC139" i="45"/>
  <c r="S165" i="45"/>
  <c r="AC165" i="45" s="1"/>
  <c r="BX94" i="45"/>
  <c r="S68" i="45"/>
  <c r="AC68" i="45" s="1"/>
  <c r="S461" i="45"/>
  <c r="AC461" i="45" s="1"/>
  <c r="S166" i="45"/>
  <c r="AC166" i="45" s="1"/>
  <c r="BX278" i="45"/>
  <c r="BX15" i="45"/>
  <c r="BX297" i="45"/>
  <c r="BX259" i="45"/>
  <c r="BX457" i="47"/>
  <c r="BX255" i="47"/>
  <c r="S249" i="47"/>
  <c r="AC249" i="47" s="1"/>
  <c r="BX260" i="47"/>
  <c r="S118" i="47"/>
  <c r="AC118" i="47" s="1"/>
  <c r="S87" i="47"/>
  <c r="AC87" i="47" s="1"/>
  <c r="BX45" i="47"/>
  <c r="BX446" i="47"/>
  <c r="BX120" i="47"/>
  <c r="BX297" i="49"/>
  <c r="BX334" i="49"/>
  <c r="S241" i="49"/>
  <c r="AC241" i="49" s="1"/>
  <c r="AC177" i="49"/>
  <c r="BX29" i="49"/>
  <c r="BX343" i="47"/>
  <c r="S54" i="45"/>
  <c r="AC54" i="45" s="1"/>
  <c r="S48" i="47"/>
  <c r="AC48" i="47" s="1"/>
  <c r="S79" i="47"/>
  <c r="AC79" i="47" s="1"/>
  <c r="S253" i="47"/>
  <c r="AC253" i="47" s="1"/>
  <c r="BX336" i="47"/>
  <c r="S263" i="49"/>
  <c r="AC263" i="49" s="1"/>
  <c r="S55" i="49"/>
  <c r="AC55" i="49" s="1"/>
  <c r="S165" i="49"/>
  <c r="AC165" i="49" s="1"/>
  <c r="BX14" i="49"/>
  <c r="BX109" i="49"/>
  <c r="BX468" i="47"/>
  <c r="S238" i="47"/>
  <c r="AC238" i="47" s="1"/>
  <c r="S53" i="45"/>
  <c r="AC53" i="45" s="1"/>
  <c r="BX242" i="45"/>
  <c r="BX21" i="45"/>
  <c r="BX301" i="47"/>
  <c r="S12" i="45"/>
  <c r="AC12" i="45" s="1"/>
  <c r="S185" i="47"/>
  <c r="AC185" i="47" s="1"/>
  <c r="BX16" i="45"/>
  <c r="S226" i="49"/>
  <c r="AC226" i="49" s="1"/>
  <c r="BX62" i="45"/>
  <c r="S96" i="47"/>
  <c r="AC96" i="47" s="1"/>
  <c r="BX225" i="49"/>
  <c r="S113" i="47"/>
  <c r="AC113" i="47" s="1"/>
  <c r="S236" i="49"/>
  <c r="AC236" i="49" s="1"/>
  <c r="BX17" i="47"/>
  <c r="S242" i="45"/>
  <c r="AC242" i="45" s="1"/>
  <c r="BX224" i="47"/>
  <c r="S174" i="49"/>
  <c r="AC174" i="49" s="1"/>
  <c r="S97" i="45"/>
  <c r="AC97" i="45" s="1"/>
  <c r="S325" i="45"/>
  <c r="AC325" i="45" s="1"/>
  <c r="S270" i="49"/>
  <c r="AC270" i="49" s="1"/>
  <c r="S230" i="49"/>
  <c r="AC230" i="49" s="1"/>
  <c r="S263" i="45"/>
  <c r="AC263" i="45" s="1"/>
  <c r="AC201" i="45"/>
  <c r="BX115" i="45"/>
  <c r="BX110" i="45"/>
  <c r="BX45" i="45"/>
  <c r="S192" i="45"/>
  <c r="AC192" i="45" s="1"/>
  <c r="S304" i="45"/>
  <c r="AC304" i="45" s="1"/>
  <c r="BX308" i="45"/>
  <c r="BX11" i="45"/>
  <c r="S304" i="47"/>
  <c r="AC304" i="47" s="1"/>
  <c r="S201" i="47"/>
  <c r="AC201" i="47" s="1"/>
  <c r="BX222" i="47"/>
  <c r="S242" i="47"/>
  <c r="AC242" i="47" s="1"/>
  <c r="BX177" i="49"/>
  <c r="S139" i="49"/>
  <c r="AC139" i="49" s="1"/>
  <c r="BX165" i="49"/>
  <c r="BX308" i="47"/>
  <c r="S116" i="49"/>
  <c r="AC116" i="49" s="1"/>
  <c r="S64" i="49"/>
  <c r="AC64" i="49" s="1"/>
  <c r="S86" i="47"/>
  <c r="AC86" i="47" s="1"/>
  <c r="S16" i="49"/>
  <c r="AC16" i="49" s="1"/>
  <c r="BX243" i="49"/>
  <c r="S236" i="45"/>
  <c r="AC236" i="45" s="1"/>
  <c r="BX437" i="45"/>
  <c r="BX408" i="49"/>
  <c r="S199" i="47"/>
  <c r="AC199" i="47" s="1"/>
  <c r="S241" i="47"/>
  <c r="AC241" i="47" s="1"/>
  <c r="BX461" i="49"/>
  <c r="S228" i="47"/>
  <c r="AC228" i="47" s="1"/>
  <c r="S132" i="45"/>
  <c r="AC132" i="45" s="1"/>
  <c r="S231" i="47"/>
  <c r="AC231" i="47" s="1"/>
  <c r="BX278" i="47"/>
  <c r="S202" i="45"/>
  <c r="AC202" i="45" s="1"/>
  <c r="S125" i="45"/>
  <c r="AC125" i="45" s="1"/>
  <c r="BX304" i="45"/>
  <c r="BX327" i="45"/>
  <c r="BX343" i="45"/>
  <c r="S272" i="47"/>
  <c r="AC272" i="47" s="1"/>
  <c r="S260" i="47"/>
  <c r="AC260" i="47" s="1"/>
  <c r="BX139" i="47"/>
  <c r="BX65" i="47"/>
  <c r="BX201" i="47"/>
  <c r="BX226" i="47"/>
  <c r="BX242" i="47"/>
  <c r="S304" i="49"/>
  <c r="AC304" i="49" s="1"/>
  <c r="AC334" i="49"/>
  <c r="S104" i="49"/>
  <c r="AC104" i="49" s="1"/>
  <c r="S253" i="49"/>
  <c r="AC253" i="49" s="1"/>
  <c r="BX434" i="49"/>
  <c r="BX189" i="49"/>
  <c r="BX94" i="49"/>
  <c r="BX383" i="45"/>
  <c r="S120" i="49"/>
  <c r="AC120" i="49" s="1"/>
  <c r="BX436" i="47"/>
  <c r="S137" i="45"/>
  <c r="AC137" i="45" s="1"/>
  <c r="BX112" i="45"/>
  <c r="S199" i="45"/>
  <c r="AC199" i="45" s="1"/>
  <c r="S217" i="45"/>
  <c r="AC217" i="45" s="1"/>
  <c r="BX243" i="45"/>
  <c r="BX195" i="45"/>
  <c r="BX155" i="45"/>
  <c r="S45" i="45"/>
  <c r="AC45" i="45" s="1"/>
  <c r="BX222" i="45"/>
  <c r="S270" i="45"/>
  <c r="AC270" i="45" s="1"/>
  <c r="BX139" i="45"/>
  <c r="S268" i="45"/>
  <c r="AC268" i="45" s="1"/>
  <c r="S300" i="45"/>
  <c r="AC300" i="45" s="1"/>
  <c r="BX269" i="47"/>
  <c r="BX243" i="47"/>
  <c r="BX13" i="47"/>
  <c r="BX198" i="47"/>
  <c r="BX47" i="47"/>
  <c r="S261" i="49"/>
  <c r="AC261" i="49" s="1"/>
  <c r="S53" i="49"/>
  <c r="AC53" i="49" s="1"/>
  <c r="S125" i="49"/>
  <c r="AC125" i="49" s="1"/>
  <c r="BX68" i="49"/>
  <c r="BX253" i="49"/>
  <c r="BX226" i="49"/>
  <c r="S47" i="49"/>
  <c r="AC47" i="49" s="1"/>
  <c r="S121" i="49"/>
  <c r="AC121" i="49" s="1"/>
  <c r="S223" i="47"/>
  <c r="AC223" i="47" s="1"/>
  <c r="S124" i="47"/>
  <c r="AC124" i="47" s="1"/>
  <c r="S198" i="47"/>
  <c r="AC198" i="47" s="1"/>
  <c r="S186" i="45"/>
  <c r="AC186" i="45" s="1"/>
  <c r="S184" i="45"/>
  <c r="AC184" i="45" s="1"/>
  <c r="S263" i="47"/>
  <c r="AC263" i="47" s="1"/>
  <c r="S200" i="47"/>
  <c r="AC200" i="47" s="1"/>
  <c r="BX270" i="47"/>
  <c r="S237" i="47"/>
  <c r="AC237" i="47" s="1"/>
  <c r="S192" i="47"/>
  <c r="AC192" i="47" s="1"/>
  <c r="BX271" i="47"/>
  <c r="S275" i="47"/>
  <c r="AC275" i="47" s="1"/>
  <c r="BX450" i="49"/>
  <c r="S278" i="49"/>
  <c r="AC278" i="49" s="1"/>
  <c r="AC99" i="49"/>
  <c r="BX242" i="49"/>
  <c r="S112" i="47"/>
  <c r="AC112" i="47" s="1"/>
  <c r="BX186" i="45"/>
  <c r="S101" i="45"/>
  <c r="AC101" i="45" s="1"/>
  <c r="BX364" i="45"/>
  <c r="BX303" i="45"/>
  <c r="S119" i="45"/>
  <c r="AC119" i="45" s="1"/>
  <c r="BX62" i="47"/>
  <c r="S124" i="49"/>
  <c r="AC124" i="49" s="1"/>
  <c r="S233" i="47"/>
  <c r="AC233" i="47" s="1"/>
  <c r="S76" i="49"/>
  <c r="AC76" i="49" s="1"/>
  <c r="S101" i="47"/>
  <c r="AC101" i="47" s="1"/>
  <c r="BX54" i="49"/>
  <c r="BX54" i="47"/>
  <c r="BX52" i="45"/>
  <c r="BX54" i="45"/>
  <c r="AC223" i="45"/>
  <c r="S120" i="45"/>
  <c r="AC120" i="45" s="1"/>
  <c r="S302" i="45"/>
  <c r="AC302" i="45" s="1"/>
  <c r="S105" i="47"/>
  <c r="AC105" i="47" s="1"/>
  <c r="S109" i="47"/>
  <c r="AC109" i="47" s="1"/>
  <c r="S229" i="47"/>
  <c r="AC229" i="47" s="1"/>
  <c r="BX192" i="47"/>
  <c r="BX166" i="47"/>
  <c r="BX218" i="47"/>
  <c r="S461" i="49"/>
  <c r="AC461" i="49" s="1"/>
  <c r="BX155" i="49"/>
  <c r="S167" i="49"/>
  <c r="AC167" i="49" s="1"/>
  <c r="BX108" i="49"/>
  <c r="S113" i="49"/>
  <c r="AC113" i="49" s="1"/>
  <c r="BX45" i="49"/>
  <c r="BX303" i="49"/>
  <c r="S468" i="49"/>
  <c r="AC468" i="49" s="1"/>
  <c r="S185" i="49"/>
  <c r="AC185" i="49" s="1"/>
  <c r="BX134" i="49"/>
  <c r="S467" i="49"/>
  <c r="AC467" i="49" s="1"/>
  <c r="S136" i="47"/>
  <c r="AC136" i="47" s="1"/>
  <c r="S449" i="45"/>
  <c r="AC449" i="45" s="1"/>
  <c r="AC266" i="45"/>
  <c r="S185" i="45"/>
  <c r="AC185" i="45" s="1"/>
  <c r="S176" i="45"/>
  <c r="AC176" i="45" s="1"/>
  <c r="BX434" i="45"/>
  <c r="S256" i="45"/>
  <c r="AC256" i="45" s="1"/>
  <c r="AC189" i="45"/>
  <c r="S258" i="45"/>
  <c r="AC258" i="45" s="1"/>
  <c r="BX254" i="45"/>
  <c r="BX87" i="45"/>
  <c r="S222" i="45"/>
  <c r="AC222" i="45" s="1"/>
  <c r="S47" i="45"/>
  <c r="AC47" i="45" s="1"/>
  <c r="S261" i="45"/>
  <c r="AC261" i="45" s="1"/>
  <c r="BX132" i="45"/>
  <c r="S48" i="45"/>
  <c r="AC48" i="45" s="1"/>
  <c r="BX219" i="45"/>
  <c r="BX302" i="47"/>
  <c r="BX263" i="47"/>
  <c r="BX464" i="47"/>
  <c r="BX267" i="47"/>
  <c r="BX174" i="47"/>
  <c r="S78" i="47"/>
  <c r="AC78" i="47" s="1"/>
  <c r="BX229" i="47"/>
  <c r="BX184" i="47"/>
  <c r="BX238" i="47"/>
  <c r="S450" i="49"/>
  <c r="AC450" i="49" s="1"/>
  <c r="BX436" i="49"/>
  <c r="BX258" i="49"/>
  <c r="S266" i="49"/>
  <c r="AC266" i="49" s="1"/>
  <c r="BX132" i="49"/>
  <c r="S12" i="49"/>
  <c r="AC12" i="49" s="1"/>
  <c r="S264" i="47"/>
  <c r="AC264" i="47" s="1"/>
  <c r="BX449" i="49"/>
  <c r="BX461" i="47"/>
  <c r="BX113" i="49"/>
  <c r="BX344" i="49"/>
  <c r="BX53" i="49"/>
  <c r="BX120" i="45"/>
  <c r="BX299" i="45"/>
  <c r="BX240" i="47"/>
  <c r="BX232" i="47"/>
  <c r="BX199" i="47"/>
  <c r="BX249" i="49"/>
  <c r="BX345" i="47"/>
  <c r="BX66" i="45"/>
  <c r="BX437" i="49"/>
  <c r="BX193" i="47"/>
  <c r="BX270" i="45"/>
  <c r="BX326" i="47"/>
  <c r="BX320" i="45"/>
  <c r="BX188" i="47"/>
  <c r="BX190" i="45"/>
  <c r="BX334" i="47"/>
  <c r="AC190" i="47"/>
  <c r="BX174" i="49"/>
  <c r="BX268" i="49"/>
  <c r="BX180" i="49"/>
  <c r="BX179" i="49"/>
  <c r="S157" i="45"/>
  <c r="AC157" i="45" s="1"/>
  <c r="BX239" i="45"/>
  <c r="BX102" i="49"/>
  <c r="BX134" i="47"/>
  <c r="BX309" i="47"/>
  <c r="BX224" i="49"/>
  <c r="BX49" i="49"/>
  <c r="BX297" i="47"/>
  <c r="BX233" i="49"/>
  <c r="BX197" i="45"/>
  <c r="BX200" i="47"/>
  <c r="BX450" i="47"/>
  <c r="BX344" i="47"/>
  <c r="BX228" i="49"/>
  <c r="BX115" i="47"/>
  <c r="BX114" i="47"/>
  <c r="BX451" i="45"/>
  <c r="BX223" i="49"/>
  <c r="BX101" i="47"/>
  <c r="BX465" i="49"/>
  <c r="BX222" i="49"/>
  <c r="BX162" i="45"/>
  <c r="BX169" i="45"/>
  <c r="BX273" i="45"/>
  <c r="BX260" i="45"/>
  <c r="AC77" i="45"/>
  <c r="BX172" i="47"/>
  <c r="BX162" i="49"/>
  <c r="BX217" i="49"/>
  <c r="AC252" i="47"/>
  <c r="S235" i="49"/>
  <c r="AC235" i="49" s="1"/>
  <c r="S17" i="49"/>
  <c r="AC17" i="49" s="1"/>
  <c r="BX231" i="49"/>
  <c r="BX101" i="49"/>
  <c r="BX195" i="47"/>
  <c r="AC179" i="45"/>
  <c r="BX43" i="45"/>
  <c r="AC110" i="47"/>
  <c r="AC159" i="45"/>
  <c r="AC191" i="49"/>
  <c r="BX172" i="49"/>
  <c r="BX325" i="49"/>
  <c r="BX194" i="49"/>
  <c r="BX158" i="49"/>
  <c r="S71" i="45"/>
  <c r="AC71" i="45" s="1"/>
  <c r="BX187" i="49"/>
  <c r="S119" i="47"/>
  <c r="AC119" i="47" s="1"/>
  <c r="S273" i="47"/>
  <c r="AC273" i="47" s="1"/>
  <c r="AC220" i="47"/>
  <c r="BX133" i="49"/>
  <c r="BX185" i="49"/>
  <c r="BX467" i="45"/>
  <c r="BX134" i="45"/>
  <c r="BX200" i="49"/>
  <c r="BX67" i="47"/>
  <c r="BX449" i="45"/>
  <c r="AC236" i="47"/>
  <c r="BX108" i="45"/>
  <c r="AC116" i="47"/>
  <c r="BX105" i="47"/>
  <c r="BX98" i="47"/>
  <c r="BX269" i="49"/>
  <c r="BX177" i="45"/>
  <c r="BX333" i="45"/>
  <c r="BX44" i="45"/>
  <c r="BX216" i="47"/>
  <c r="AC274" i="47"/>
  <c r="BX159" i="47"/>
  <c r="AC195" i="49"/>
  <c r="AC187" i="45"/>
  <c r="S249" i="49"/>
  <c r="AC249" i="49" s="1"/>
  <c r="S43" i="45"/>
  <c r="AC43" i="45" s="1"/>
  <c r="S111" i="45"/>
  <c r="AC111" i="45" s="1"/>
  <c r="S268" i="49"/>
  <c r="AC268" i="49" s="1"/>
  <c r="S450" i="47"/>
  <c r="AC450" i="47" s="1"/>
  <c r="S73" i="47"/>
  <c r="AC73" i="47" s="1"/>
  <c r="S45" i="47"/>
  <c r="AC45" i="47" s="1"/>
  <c r="AC202" i="47"/>
  <c r="BX119" i="49"/>
  <c r="BX198" i="49"/>
  <c r="BX76" i="45"/>
  <c r="AC134" i="45"/>
  <c r="BX232" i="45"/>
  <c r="BX11" i="47"/>
  <c r="AC106" i="45"/>
  <c r="BX29" i="47"/>
  <c r="BX241" i="45"/>
  <c r="BX64" i="49"/>
  <c r="AC265" i="49"/>
  <c r="AC258" i="47"/>
  <c r="BX188" i="45"/>
  <c r="BX274" i="49"/>
  <c r="BX178" i="45"/>
  <c r="BX216" i="45"/>
  <c r="AC174" i="45"/>
  <c r="BX176" i="47"/>
  <c r="AC334" i="45"/>
  <c r="BX43" i="47"/>
  <c r="S13" i="45"/>
  <c r="AC13" i="45" s="1"/>
  <c r="S121" i="47"/>
  <c r="AC121" i="47" s="1"/>
  <c r="S188" i="45"/>
  <c r="AC188" i="45" s="1"/>
  <c r="BX464" i="45"/>
  <c r="BX106" i="47"/>
  <c r="BX233" i="47"/>
  <c r="BX307" i="49"/>
  <c r="BX461" i="45"/>
  <c r="BX106" i="45"/>
  <c r="AC134" i="47"/>
  <c r="BX86" i="47"/>
  <c r="BX87" i="47"/>
  <c r="BX118" i="49"/>
  <c r="AC223" i="49"/>
  <c r="BX53" i="47"/>
  <c r="BX450" i="45"/>
  <c r="BX224" i="45"/>
  <c r="BX300" i="49"/>
  <c r="AC308" i="47"/>
  <c r="BX315" i="45"/>
  <c r="BX264" i="49"/>
  <c r="BX194" i="45"/>
  <c r="BX174" i="45"/>
  <c r="BX178" i="47"/>
  <c r="BX164" i="45"/>
  <c r="BX180" i="45"/>
  <c r="BX326" i="45"/>
  <c r="BX189" i="45"/>
  <c r="BX218" i="45"/>
  <c r="BX167" i="47"/>
  <c r="BX275" i="49"/>
  <c r="AC110" i="49"/>
  <c r="AC272" i="49"/>
  <c r="AC274" i="49"/>
  <c r="AC51" i="45"/>
  <c r="S135" i="49"/>
  <c r="AC135" i="49" s="1"/>
  <c r="S275" i="45"/>
  <c r="AC275" i="45" s="1"/>
  <c r="S251" i="5"/>
  <c r="AC251" i="5" s="1"/>
  <c r="S45" i="49"/>
  <c r="AC45" i="49" s="1"/>
  <c r="S239" i="49"/>
  <c r="AC239" i="49" s="1"/>
  <c r="S187" i="49"/>
  <c r="AC187" i="49" s="1"/>
  <c r="AC107" i="47"/>
  <c r="BX300" i="47"/>
  <c r="AC17" i="47"/>
  <c r="BX172" i="45"/>
  <c r="AC164" i="45"/>
  <c r="AC273" i="45"/>
  <c r="BX98" i="45"/>
  <c r="BX267" i="45"/>
  <c r="BX217" i="45"/>
  <c r="BX99" i="47"/>
  <c r="AC259" i="49"/>
  <c r="AC252" i="49"/>
  <c r="AC251" i="45"/>
  <c r="AC250" i="45"/>
  <c r="S108" i="47"/>
  <c r="AC108" i="47" s="1"/>
  <c r="S96" i="45"/>
  <c r="AC96" i="45" s="1"/>
  <c r="S228" i="49"/>
  <c r="AC228" i="49" s="1"/>
  <c r="BX463" i="45"/>
  <c r="BX115" i="49"/>
  <c r="BX228" i="45"/>
  <c r="AC186" i="49"/>
  <c r="BX21" i="47"/>
  <c r="AC308" i="45"/>
  <c r="BX111" i="49"/>
  <c r="BX457" i="45"/>
  <c r="AC54" i="49"/>
  <c r="BX305" i="45"/>
  <c r="BX305" i="49"/>
  <c r="BX13" i="45"/>
  <c r="AC232" i="49"/>
  <c r="BX451" i="47"/>
  <c r="BX232" i="49"/>
  <c r="BX66" i="47"/>
  <c r="BX239" i="47"/>
  <c r="AC138" i="49"/>
  <c r="BX408" i="45"/>
  <c r="AC52" i="45"/>
  <c r="BX277" i="49"/>
  <c r="AC166" i="49"/>
  <c r="BX195" i="49"/>
  <c r="AC255" i="45"/>
  <c r="AC140" i="47"/>
  <c r="AC271" i="47"/>
  <c r="BX256" i="47"/>
  <c r="AC335" i="49"/>
  <c r="BX162" i="47"/>
  <c r="BX159" i="45"/>
  <c r="BX335" i="49"/>
  <c r="AC74" i="49"/>
  <c r="AC269" i="49"/>
  <c r="AC325" i="49"/>
  <c r="BX194" i="47"/>
  <c r="BX169" i="49"/>
  <c r="BX190" i="49"/>
  <c r="BX71" i="49"/>
  <c r="AC251" i="49"/>
  <c r="S305" i="47"/>
  <c r="AC305" i="47" s="1"/>
  <c r="S168" i="45"/>
  <c r="AC168" i="45" s="1"/>
  <c r="S300" i="47"/>
  <c r="AC300" i="47" s="1"/>
  <c r="S234" i="49"/>
  <c r="AC234" i="49" s="1"/>
  <c r="S77" i="47"/>
  <c r="AC77" i="47" s="1"/>
  <c r="S197" i="45"/>
  <c r="AC197" i="45" s="1"/>
  <c r="S169" i="49"/>
  <c r="AC169" i="49" s="1"/>
  <c r="S224" i="47"/>
  <c r="AC224" i="47" s="1"/>
  <c r="S191" i="45"/>
  <c r="AC191" i="45" s="1"/>
  <c r="S240" i="49"/>
  <c r="AC240" i="49" s="1"/>
  <c r="S306" i="47"/>
  <c r="AC306" i="47" s="1"/>
  <c r="BX104" i="49"/>
  <c r="AC78" i="49"/>
  <c r="AC109" i="49"/>
  <c r="BX201" i="49"/>
  <c r="BX170" i="49"/>
  <c r="BX301" i="49"/>
  <c r="BX236" i="49"/>
  <c r="AC219" i="45"/>
  <c r="AC232" i="47"/>
  <c r="BX408" i="47"/>
  <c r="BX87" i="49"/>
  <c r="AC183" i="49"/>
  <c r="BX307" i="45"/>
  <c r="BX298" i="45"/>
  <c r="AC133" i="47"/>
  <c r="BX104" i="47"/>
  <c r="BX52" i="47"/>
  <c r="BX118" i="47"/>
  <c r="AC53" i="47"/>
  <c r="AC102" i="47"/>
  <c r="BX13" i="49"/>
  <c r="BX249" i="45"/>
  <c r="BX240" i="49"/>
  <c r="BX383" i="49"/>
  <c r="AC87" i="49"/>
  <c r="AC225" i="47"/>
  <c r="AC186" i="47"/>
  <c r="BX273" i="49"/>
  <c r="AC159" i="47"/>
  <c r="BX168" i="45"/>
  <c r="AC326" i="47"/>
  <c r="BX274" i="47"/>
  <c r="BX74" i="47"/>
  <c r="AC177" i="47"/>
  <c r="BX164" i="49"/>
  <c r="BX258" i="47"/>
  <c r="AC178" i="49"/>
  <c r="BX334" i="45"/>
  <c r="BX78" i="49"/>
  <c r="BX77" i="49"/>
  <c r="AC251" i="47"/>
  <c r="AC250" i="5"/>
  <c r="BX306" i="45"/>
  <c r="S44" i="47"/>
  <c r="AC44" i="47" s="1"/>
  <c r="S102" i="49"/>
  <c r="AC102" i="49" s="1"/>
  <c r="S114" i="49"/>
  <c r="AC114" i="49" s="1"/>
  <c r="S106" i="47"/>
  <c r="AC106" i="47" s="1"/>
  <c r="S55" i="45"/>
  <c r="AC55" i="45" s="1"/>
  <c r="S301" i="47"/>
  <c r="AC301" i="47" s="1"/>
  <c r="S266" i="47"/>
  <c r="AC266" i="47" s="1"/>
  <c r="BX309" i="45"/>
  <c r="AC240" i="45"/>
  <c r="BX226" i="45"/>
  <c r="BX105" i="49"/>
  <c r="BX66" i="49"/>
  <c r="AC450" i="45"/>
  <c r="BX236" i="47"/>
  <c r="AC16" i="47"/>
  <c r="BX383" i="47"/>
  <c r="BX200" i="45"/>
  <c r="BX186" i="49"/>
  <c r="BX64" i="45"/>
  <c r="BX465" i="45"/>
  <c r="BX417" i="45"/>
  <c r="BX76" i="49"/>
  <c r="BX191" i="47"/>
  <c r="AC260" i="49"/>
  <c r="S194" i="49"/>
  <c r="AC194" i="49" s="1"/>
  <c r="BX335" i="47"/>
  <c r="BX275" i="45"/>
  <c r="AC158" i="45"/>
  <c r="BX191" i="45"/>
  <c r="BX276" i="47"/>
  <c r="AC73" i="49"/>
  <c r="AC256" i="47"/>
  <c r="S305" i="49"/>
  <c r="AC305" i="49" s="1"/>
  <c r="S182" i="47"/>
  <c r="AC182" i="47" s="1"/>
  <c r="S227" i="49"/>
  <c r="AC227" i="49" s="1"/>
  <c r="S259" i="45"/>
  <c r="AC259" i="45" s="1"/>
  <c r="S219" i="47"/>
  <c r="AC219" i="47" s="1"/>
  <c r="S334" i="47"/>
  <c r="AC334" i="47" s="1"/>
  <c r="S120" i="47"/>
  <c r="AC120" i="47" s="1"/>
  <c r="S333" i="47"/>
  <c r="AC333" i="47" s="1"/>
  <c r="S461" i="47"/>
  <c r="AC461" i="47" s="1"/>
  <c r="S344" i="47"/>
  <c r="AC344" i="47" s="1"/>
  <c r="S218" i="49"/>
  <c r="AC218" i="49" s="1"/>
  <c r="S122" i="49"/>
  <c r="AC122" i="49" s="1"/>
  <c r="S264" i="49"/>
  <c r="AC264" i="49" s="1"/>
  <c r="S265" i="47"/>
  <c r="AC265" i="47" s="1"/>
  <c r="S63" i="45"/>
  <c r="AC63" i="45" s="1"/>
  <c r="S216" i="45"/>
  <c r="AC216" i="45" s="1"/>
  <c r="BX119" i="47"/>
  <c r="BX227" i="45"/>
  <c r="BX228" i="47"/>
  <c r="AC249" i="45"/>
  <c r="AC112" i="45"/>
  <c r="BX234" i="45"/>
  <c r="AC107" i="45"/>
  <c r="BX49" i="45"/>
  <c r="BX227" i="49"/>
  <c r="BX183" i="45"/>
  <c r="AC224" i="45"/>
  <c r="BX107" i="45"/>
  <c r="BX308" i="49"/>
  <c r="AC301" i="49"/>
  <c r="BX113" i="47"/>
  <c r="AC115" i="45"/>
  <c r="BX114" i="45"/>
  <c r="BX220" i="49"/>
  <c r="AC241" i="45"/>
  <c r="AC105" i="49"/>
  <c r="BX197" i="49"/>
  <c r="BX345" i="45"/>
  <c r="BX111" i="47"/>
  <c r="BX164" i="47"/>
  <c r="AC176" i="47"/>
  <c r="BX44" i="47"/>
  <c r="BX191" i="49"/>
  <c r="BX320" i="47"/>
  <c r="BX272" i="49"/>
  <c r="BX110" i="47"/>
  <c r="AC188" i="47"/>
  <c r="AC73" i="45"/>
  <c r="AC256" i="49"/>
  <c r="BX77" i="45"/>
  <c r="BX277" i="45"/>
  <c r="BX268" i="47"/>
  <c r="AC157" i="49"/>
  <c r="BX325" i="47"/>
  <c r="AC158" i="49"/>
  <c r="AC179" i="49"/>
  <c r="AC71" i="49"/>
  <c r="S75" i="47"/>
  <c r="AC75" i="47" s="1"/>
  <c r="S17" i="45"/>
  <c r="AC17" i="45" s="1"/>
  <c r="S111" i="47"/>
  <c r="AC111" i="47" s="1"/>
  <c r="S115" i="47"/>
  <c r="AC115" i="47" s="1"/>
  <c r="S182" i="49"/>
  <c r="AC182" i="49" s="1"/>
  <c r="S267" i="45"/>
  <c r="AC267" i="45" s="1"/>
  <c r="S302" i="49"/>
  <c r="AC302" i="49" s="1"/>
  <c r="S250" i="49"/>
  <c r="AC250" i="49" s="1"/>
  <c r="S66" i="49"/>
  <c r="AC66" i="49" s="1"/>
  <c r="S167" i="47"/>
  <c r="AC167" i="47" s="1"/>
  <c r="S178" i="45"/>
  <c r="AC178" i="45" s="1"/>
  <c r="S72" i="49"/>
  <c r="AC72" i="49" s="1"/>
  <c r="S325" i="47"/>
  <c r="AC325" i="47" s="1"/>
  <c r="S54" i="47"/>
  <c r="AC54" i="47" s="1"/>
  <c r="S102" i="45"/>
  <c r="AC102" i="45" s="1"/>
  <c r="AC298" i="47"/>
  <c r="AC297" i="47"/>
  <c r="AB297" i="47"/>
  <c r="T65" i="49"/>
  <c r="U65" i="49" s="1"/>
  <c r="AC67" i="45"/>
  <c r="T65" i="45"/>
  <c r="U65" i="45" s="1"/>
  <c r="T64" i="45"/>
  <c r="U64" i="45" s="1"/>
  <c r="AC68" i="49"/>
  <c r="AB63" i="47"/>
  <c r="AC65" i="45"/>
  <c r="AC66" i="47"/>
  <c r="AB62" i="49"/>
  <c r="AC62" i="49"/>
  <c r="AB62" i="47"/>
  <c r="AC278" i="45"/>
  <c r="AC265" i="45"/>
  <c r="AC238" i="45"/>
  <c r="AC104" i="47"/>
  <c r="AC137" i="47"/>
  <c r="AC232" i="45"/>
  <c r="AC96" i="49"/>
  <c r="AC138" i="45"/>
  <c r="AC195" i="47"/>
  <c r="AC252" i="45"/>
  <c r="AC333" i="49"/>
  <c r="AC159" i="49"/>
  <c r="T168" i="47"/>
  <c r="U168" i="47" s="1"/>
  <c r="AC71" i="47"/>
  <c r="T57" i="47"/>
  <c r="U57" i="47" s="1"/>
  <c r="AB228" i="47"/>
  <c r="T78" i="45"/>
  <c r="U78" i="45" s="1"/>
  <c r="T335" i="49"/>
  <c r="U335" i="49" s="1"/>
  <c r="AC243" i="49"/>
  <c r="AC138" i="47"/>
  <c r="AC197" i="47"/>
  <c r="AC191" i="47"/>
  <c r="AB250" i="5"/>
  <c r="AC132" i="47"/>
  <c r="T119" i="49"/>
  <c r="U119" i="49" s="1"/>
  <c r="AB282" i="49"/>
  <c r="T305" i="47"/>
  <c r="U305" i="47" s="1"/>
  <c r="T86" i="47"/>
  <c r="U86" i="47" s="1"/>
  <c r="AC44" i="45"/>
  <c r="T220" i="49"/>
  <c r="U220" i="49" s="1"/>
  <c r="AC108" i="49"/>
  <c r="T230" i="49"/>
  <c r="U230" i="49" s="1"/>
  <c r="AC134" i="49"/>
  <c r="AC200" i="49"/>
  <c r="T13" i="45"/>
  <c r="U13" i="45" s="1"/>
  <c r="AC166" i="47"/>
  <c r="AC257" i="49"/>
  <c r="AC283" i="47"/>
  <c r="T304" i="47"/>
  <c r="U304" i="47" s="1"/>
  <c r="AC324" i="47"/>
  <c r="T333" i="47"/>
  <c r="U333" i="47" s="1"/>
  <c r="AC252" i="5"/>
  <c r="AC226" i="47"/>
  <c r="AC74" i="45"/>
  <c r="AC286" i="49"/>
  <c r="T79" i="45"/>
  <c r="U79" i="45" s="1"/>
  <c r="T124" i="45"/>
  <c r="U124" i="45" s="1"/>
  <c r="T241" i="49"/>
  <c r="U241" i="49" s="1"/>
  <c r="T236" i="49"/>
  <c r="U236" i="49" s="1"/>
  <c r="AC276" i="45"/>
  <c r="AC292" i="47"/>
  <c r="T61" i="47"/>
  <c r="U61" i="47" s="1"/>
  <c r="AB253" i="47"/>
  <c r="AC98" i="49"/>
  <c r="AC121" i="45"/>
  <c r="AC169" i="45"/>
  <c r="AC326" i="45"/>
  <c r="AC217" i="49"/>
  <c r="AC66" i="45"/>
  <c r="Z187" i="49"/>
  <c r="T187" i="47"/>
  <c r="U187" i="47" s="1"/>
  <c r="Z18" i="47"/>
  <c r="Z306" i="49"/>
  <c r="AB212" i="47"/>
  <c r="Z306" i="45"/>
  <c r="V20" i="47"/>
  <c r="AA58" i="47"/>
  <c r="Z51" i="49"/>
  <c r="AA187" i="45"/>
  <c r="V288" i="49"/>
  <c r="W187" i="45"/>
  <c r="V187" i="47"/>
  <c r="AA187" i="49"/>
  <c r="Z51" i="47"/>
  <c r="Z187" i="45"/>
  <c r="AB187" i="45"/>
  <c r="W51" i="47"/>
  <c r="T187" i="49"/>
  <c r="U187" i="49" s="1"/>
  <c r="W306" i="47"/>
  <c r="AB187" i="47"/>
  <c r="AA187" i="47"/>
  <c r="AB61" i="47"/>
  <c r="AB280" i="49"/>
  <c r="V51" i="47"/>
  <c r="Z187" i="47"/>
  <c r="V187" i="49"/>
  <c r="V51" i="45"/>
  <c r="T306" i="47"/>
  <c r="U306" i="47" s="1"/>
  <c r="V306" i="47"/>
  <c r="V56" i="47"/>
  <c r="AA51" i="45"/>
  <c r="V168" i="47"/>
  <c r="W51" i="45"/>
  <c r="T306" i="45"/>
  <c r="U306" i="45" s="1"/>
  <c r="T289" i="45"/>
  <c r="U289" i="45" s="1"/>
  <c r="V60" i="49"/>
  <c r="AB168" i="47"/>
  <c r="V284" i="49"/>
  <c r="W250" i="47"/>
  <c r="AA306" i="49"/>
  <c r="AA306" i="47"/>
  <c r="Z306" i="47"/>
  <c r="AB306" i="47"/>
  <c r="T333" i="45"/>
  <c r="U333" i="45" s="1"/>
  <c r="AA276" i="45"/>
  <c r="T61" i="45"/>
  <c r="U61" i="45" s="1"/>
  <c r="AB269" i="45"/>
  <c r="AB57" i="47"/>
  <c r="W218" i="49"/>
  <c r="Z51" i="45"/>
  <c r="AB288" i="49"/>
  <c r="V269" i="45"/>
  <c r="Z58" i="47"/>
  <c r="T250" i="5"/>
  <c r="U250" i="5" s="1"/>
  <c r="AB267" i="45"/>
  <c r="AB168" i="45"/>
  <c r="W131" i="49"/>
  <c r="Z110" i="49"/>
  <c r="W60" i="49"/>
  <c r="W306" i="49"/>
  <c r="AC51" i="49"/>
  <c r="AB306" i="49"/>
  <c r="AB289" i="47"/>
  <c r="AA110" i="49"/>
  <c r="W306" i="45"/>
  <c r="AA51" i="49"/>
  <c r="AB167" i="47"/>
  <c r="T218" i="47"/>
  <c r="U218" i="47" s="1"/>
  <c r="W51" i="49"/>
  <c r="AA306" i="45"/>
  <c r="AB187" i="49"/>
  <c r="W187" i="49"/>
  <c r="AB306" i="45"/>
  <c r="AB51" i="45"/>
  <c r="T51" i="47"/>
  <c r="U51" i="47" s="1"/>
  <c r="AB51" i="47"/>
  <c r="V306" i="45"/>
  <c r="T187" i="45"/>
  <c r="U187" i="45" s="1"/>
  <c r="V306" i="49"/>
  <c r="AB51" i="49"/>
  <c r="V51" i="49"/>
  <c r="T51" i="49"/>
  <c r="U51" i="49" s="1"/>
  <c r="V187" i="45"/>
  <c r="X187" i="45" s="1"/>
  <c r="Y187" i="45" s="1"/>
  <c r="T306" i="49"/>
  <c r="U306" i="49" s="1"/>
  <c r="T51" i="45"/>
  <c r="U51" i="45" s="1"/>
  <c r="W127" i="49"/>
  <c r="AB129" i="47"/>
  <c r="W129" i="49"/>
  <c r="AA127" i="49"/>
  <c r="AA130" i="45"/>
  <c r="T127" i="47"/>
  <c r="U127" i="47" s="1"/>
  <c r="W127" i="45"/>
  <c r="W126" i="45"/>
  <c r="V191" i="45"/>
  <c r="AB250" i="49"/>
  <c r="AB290" i="49"/>
  <c r="Z295" i="49"/>
  <c r="AA280" i="49"/>
  <c r="W293" i="47"/>
  <c r="Z289" i="47"/>
  <c r="W294" i="47"/>
  <c r="AA289" i="47"/>
  <c r="V279" i="45"/>
  <c r="AB294" i="45"/>
  <c r="Z289" i="45"/>
  <c r="W285" i="45"/>
  <c r="T251" i="45"/>
  <c r="U251" i="45" s="1"/>
  <c r="Z251" i="45"/>
  <c r="AA250" i="5"/>
  <c r="W251" i="47"/>
  <c r="W333" i="45"/>
  <c r="AB110" i="49"/>
  <c r="V274" i="49"/>
  <c r="Z274" i="49"/>
  <c r="W252" i="47"/>
  <c r="W251" i="45"/>
  <c r="W277" i="49"/>
  <c r="AA327" i="45"/>
  <c r="AB172" i="47"/>
  <c r="V251" i="45"/>
  <c r="V250" i="47"/>
  <c r="W251" i="5"/>
  <c r="W252" i="5"/>
  <c r="V250" i="5"/>
  <c r="T58" i="49"/>
  <c r="U58" i="49" s="1"/>
  <c r="Z251" i="5"/>
  <c r="W250" i="49"/>
  <c r="V292" i="49"/>
  <c r="X292" i="49" s="1"/>
  <c r="T292" i="49"/>
  <c r="U292" i="49" s="1"/>
  <c r="Z168" i="45"/>
  <c r="Z250" i="49"/>
  <c r="AB286" i="45"/>
  <c r="Z296" i="45"/>
  <c r="V168" i="45"/>
  <c r="AA18" i="45"/>
  <c r="AA250" i="49"/>
  <c r="AA286" i="45"/>
  <c r="W280" i="47"/>
  <c r="V252" i="47"/>
  <c r="X252" i="47" s="1"/>
  <c r="Y252" i="47" s="1"/>
  <c r="AA250" i="47"/>
  <c r="AB250" i="47"/>
  <c r="Z250" i="47"/>
  <c r="T250" i="47"/>
  <c r="U250" i="47" s="1"/>
  <c r="W61" i="45"/>
  <c r="Z191" i="45"/>
  <c r="AA451" i="47"/>
  <c r="V289" i="47"/>
  <c r="AA288" i="49"/>
  <c r="V61" i="49"/>
  <c r="V252" i="45"/>
  <c r="AC288" i="49"/>
  <c r="Z292" i="49"/>
  <c r="W56" i="49"/>
  <c r="Z18" i="45"/>
  <c r="Z288" i="47"/>
  <c r="AB294" i="49"/>
  <c r="Z20" i="47"/>
  <c r="AA127" i="47"/>
  <c r="V251" i="5"/>
  <c r="AA251" i="5"/>
  <c r="W250" i="5"/>
  <c r="AB18" i="45"/>
  <c r="Z288" i="49"/>
  <c r="AB251" i="5"/>
  <c r="AB250" i="45"/>
  <c r="AA250" i="45"/>
  <c r="V250" i="45"/>
  <c r="Z250" i="45"/>
  <c r="W250" i="45"/>
  <c r="Z250" i="5"/>
  <c r="AA71" i="5"/>
  <c r="AA251" i="45"/>
  <c r="V250" i="49"/>
  <c r="W56" i="5"/>
  <c r="W290" i="49"/>
  <c r="AB286" i="49"/>
  <c r="T56" i="49"/>
  <c r="U56" i="49" s="1"/>
  <c r="AB251" i="49"/>
  <c r="AA251" i="49"/>
  <c r="Z251" i="49"/>
  <c r="W251" i="49"/>
  <c r="V251" i="49"/>
  <c r="W334" i="45"/>
  <c r="T282" i="49"/>
  <c r="U282" i="49" s="1"/>
  <c r="AB290" i="45"/>
  <c r="AA284" i="47"/>
  <c r="T252" i="47"/>
  <c r="U252" i="47" s="1"/>
  <c r="AB251" i="47"/>
  <c r="AA251" i="47"/>
  <c r="Z251" i="47"/>
  <c r="T251" i="47"/>
  <c r="U251" i="47" s="1"/>
  <c r="V287" i="45"/>
  <c r="AA292" i="45"/>
  <c r="T252" i="45"/>
  <c r="U252" i="45" s="1"/>
  <c r="T251" i="49"/>
  <c r="U251" i="49" s="1"/>
  <c r="Z290" i="49"/>
  <c r="V56" i="49"/>
  <c r="X56" i="49" s="1"/>
  <c r="Y56" i="49" s="1"/>
  <c r="W252" i="45"/>
  <c r="T287" i="45"/>
  <c r="U287" i="45" s="1"/>
  <c r="AA290" i="49"/>
  <c r="AA75" i="47"/>
  <c r="AA274" i="47"/>
  <c r="Z252" i="45"/>
  <c r="W259" i="49"/>
  <c r="AA252" i="45"/>
  <c r="Z334" i="45"/>
  <c r="AA288" i="47"/>
  <c r="Z218" i="47"/>
  <c r="Z280" i="49"/>
  <c r="V71" i="5"/>
  <c r="Z252" i="5"/>
  <c r="V252" i="5"/>
  <c r="T252" i="5"/>
  <c r="U252" i="5" s="1"/>
  <c r="AB252" i="5"/>
  <c r="AA252" i="5"/>
  <c r="AA296" i="45"/>
  <c r="AA293" i="47"/>
  <c r="W56" i="47"/>
  <c r="Z284" i="47"/>
  <c r="AA295" i="49"/>
  <c r="AB292" i="45"/>
  <c r="V289" i="45"/>
  <c r="Z127" i="47"/>
  <c r="W289" i="47"/>
  <c r="W168" i="49"/>
  <c r="T130" i="47"/>
  <c r="U130" i="47" s="1"/>
  <c r="AB168" i="49"/>
  <c r="AC127" i="47"/>
  <c r="V296" i="45"/>
  <c r="AA19" i="45"/>
  <c r="AB57" i="45"/>
  <c r="V61" i="45"/>
  <c r="X61" i="45" s="1"/>
  <c r="Y61" i="45" s="1"/>
  <c r="W127" i="47"/>
  <c r="V127" i="47"/>
  <c r="T252" i="49"/>
  <c r="U252" i="49" s="1"/>
  <c r="AB252" i="49"/>
  <c r="AA252" i="49"/>
  <c r="Z252" i="49"/>
  <c r="W252" i="49"/>
  <c r="V252" i="49"/>
  <c r="T291" i="47"/>
  <c r="U291" i="47" s="1"/>
  <c r="V289" i="49"/>
  <c r="Z71" i="5"/>
  <c r="AB282" i="45"/>
  <c r="AB274" i="47"/>
  <c r="AB123" i="47"/>
  <c r="W295" i="49"/>
  <c r="T274" i="47"/>
  <c r="U274" i="47" s="1"/>
  <c r="Z130" i="47"/>
  <c r="AC280" i="49"/>
  <c r="AB252" i="47"/>
  <c r="Z252" i="47"/>
  <c r="AA252" i="47"/>
  <c r="W71" i="5"/>
  <c r="Z73" i="45"/>
  <c r="T73" i="45"/>
  <c r="U73" i="45" s="1"/>
  <c r="T71" i="5"/>
  <c r="U71" i="5" s="1"/>
  <c r="AB71" i="5"/>
  <c r="AA71" i="49"/>
  <c r="Z71" i="49"/>
  <c r="W71" i="49"/>
  <c r="T71" i="49"/>
  <c r="U71" i="49" s="1"/>
  <c r="V71" i="49"/>
  <c r="T71" i="47"/>
  <c r="U71" i="47" s="1"/>
  <c r="Z71" i="47"/>
  <c r="W71" i="47"/>
  <c r="V71" i="47"/>
  <c r="W131" i="5"/>
  <c r="T58" i="45"/>
  <c r="U58" i="45" s="1"/>
  <c r="T288" i="47"/>
  <c r="U288" i="47" s="1"/>
  <c r="V126" i="49"/>
  <c r="Z284" i="49"/>
  <c r="AB280" i="45"/>
  <c r="AA281" i="45"/>
  <c r="Z19" i="45"/>
  <c r="AB281" i="47"/>
  <c r="W284" i="47"/>
  <c r="V19" i="49"/>
  <c r="V58" i="49"/>
  <c r="Z58" i="49"/>
  <c r="AB295" i="49"/>
  <c r="AA58" i="49"/>
  <c r="V131" i="47"/>
  <c r="V292" i="45"/>
  <c r="Z281" i="45"/>
  <c r="W57" i="45"/>
  <c r="Z282" i="45"/>
  <c r="V58" i="45"/>
  <c r="T19" i="45"/>
  <c r="U19" i="45" s="1"/>
  <c r="V131" i="5"/>
  <c r="AC295" i="49"/>
  <c r="AA284" i="49"/>
  <c r="V127" i="49"/>
  <c r="X127" i="49" s="1"/>
  <c r="W58" i="49"/>
  <c r="AB284" i="49"/>
  <c r="T281" i="45"/>
  <c r="U281" i="45" s="1"/>
  <c r="Z280" i="45"/>
  <c r="T296" i="45"/>
  <c r="U296" i="45" s="1"/>
  <c r="V280" i="45"/>
  <c r="V283" i="45"/>
  <c r="W58" i="47"/>
  <c r="T284" i="49"/>
  <c r="U284" i="49" s="1"/>
  <c r="Z60" i="49"/>
  <c r="Z127" i="49"/>
  <c r="AA60" i="49"/>
  <c r="T127" i="49"/>
  <c r="U127" i="49" s="1"/>
  <c r="Z286" i="49"/>
  <c r="W284" i="49"/>
  <c r="W280" i="45"/>
  <c r="T58" i="47"/>
  <c r="U58" i="47" s="1"/>
  <c r="T284" i="47"/>
  <c r="U284" i="47" s="1"/>
  <c r="AB127" i="49"/>
  <c r="V280" i="49"/>
  <c r="AA288" i="45"/>
  <c r="T128" i="45"/>
  <c r="U128" i="45" s="1"/>
  <c r="AA286" i="49"/>
  <c r="W61" i="49"/>
  <c r="T61" i="49"/>
  <c r="U61" i="49" s="1"/>
  <c r="V325" i="49"/>
  <c r="Z168" i="49"/>
  <c r="V282" i="49"/>
  <c r="V281" i="45"/>
  <c r="V284" i="45"/>
  <c r="X284" i="45" s="1"/>
  <c r="Y284" i="45" s="1"/>
  <c r="AA57" i="45"/>
  <c r="V57" i="45"/>
  <c r="X57" i="45" s="1"/>
  <c r="Z292" i="45"/>
  <c r="T320" i="45"/>
  <c r="U320" i="45" s="1"/>
  <c r="Z294" i="49"/>
  <c r="V176" i="49"/>
  <c r="V294" i="49"/>
  <c r="Z176" i="49"/>
  <c r="V295" i="45"/>
  <c r="AA126" i="45"/>
  <c r="W58" i="45"/>
  <c r="AB180" i="45"/>
  <c r="Z285" i="47"/>
  <c r="W131" i="47"/>
  <c r="T188" i="47"/>
  <c r="U188" i="47" s="1"/>
  <c r="AA294" i="49"/>
  <c r="V288" i="47"/>
  <c r="Z273" i="45"/>
  <c r="Z128" i="45"/>
  <c r="AA58" i="45"/>
  <c r="Z58" i="45"/>
  <c r="V18" i="45"/>
  <c r="W281" i="45"/>
  <c r="AB320" i="45"/>
  <c r="V290" i="47"/>
  <c r="AB284" i="47"/>
  <c r="AA155" i="49"/>
  <c r="AC286" i="45"/>
  <c r="Z286" i="45"/>
  <c r="T292" i="45"/>
  <c r="U292" i="45" s="1"/>
  <c r="AB288" i="47"/>
  <c r="AA129" i="47"/>
  <c r="AB155" i="49"/>
  <c r="AA180" i="45"/>
  <c r="T283" i="45"/>
  <c r="U283" i="45" s="1"/>
  <c r="W292" i="45"/>
  <c r="V284" i="47"/>
  <c r="X284" i="47" s="1"/>
  <c r="Z155" i="49"/>
  <c r="V290" i="49"/>
  <c r="X290" i="49" s="1"/>
  <c r="Y290" i="49" s="1"/>
  <c r="V168" i="49"/>
  <c r="W168" i="45"/>
  <c r="V58" i="47"/>
  <c r="X58" i="47" s="1"/>
  <c r="Y58" i="47" s="1"/>
  <c r="AA295" i="45"/>
  <c r="V285" i="45"/>
  <c r="T44" i="47"/>
  <c r="U44" i="47" s="1"/>
  <c r="Z282" i="49"/>
  <c r="W282" i="49"/>
  <c r="AB71" i="45"/>
  <c r="AA71" i="45"/>
  <c r="Z71" i="45"/>
  <c r="W71" i="45"/>
  <c r="V71" i="45"/>
  <c r="T71" i="45"/>
  <c r="U71" i="45" s="1"/>
  <c r="W294" i="45"/>
  <c r="Z57" i="45"/>
  <c r="AA282" i="49"/>
  <c r="AA71" i="47"/>
  <c r="T451" i="47"/>
  <c r="U451" i="47" s="1"/>
  <c r="V21" i="47"/>
  <c r="W12" i="47"/>
  <c r="AC218" i="47"/>
  <c r="AB74" i="47"/>
  <c r="AA218" i="47"/>
  <c r="T212" i="49"/>
  <c r="U212" i="49" s="1"/>
  <c r="W218" i="47"/>
  <c r="W217" i="49"/>
  <c r="V218" i="47"/>
  <c r="Z212" i="49"/>
  <c r="AA74" i="47"/>
  <c r="AA212" i="49"/>
  <c r="AB77" i="45"/>
  <c r="AB333" i="47"/>
  <c r="AB162" i="47"/>
  <c r="T275" i="45"/>
  <c r="U275" i="45" s="1"/>
  <c r="T273" i="45"/>
  <c r="U273" i="45" s="1"/>
  <c r="W73" i="45"/>
  <c r="Z188" i="47"/>
  <c r="V212" i="47"/>
  <c r="AA325" i="49"/>
  <c r="W157" i="49"/>
  <c r="W191" i="49"/>
  <c r="Z256" i="49"/>
  <c r="W273" i="45"/>
  <c r="AA73" i="45"/>
  <c r="W255" i="45"/>
  <c r="Z157" i="49"/>
  <c r="V273" i="45"/>
  <c r="AA273" i="45"/>
  <c r="W274" i="49"/>
  <c r="Z212" i="47"/>
  <c r="AA274" i="49"/>
  <c r="V172" i="49"/>
  <c r="Z164" i="45"/>
  <c r="AA212" i="47"/>
  <c r="AB325" i="49"/>
  <c r="AB274" i="49"/>
  <c r="W325" i="49"/>
  <c r="W269" i="49"/>
  <c r="V275" i="45"/>
  <c r="AB327" i="45"/>
  <c r="AA157" i="49"/>
  <c r="T162" i="47"/>
  <c r="U162" i="47" s="1"/>
  <c r="V166" i="49"/>
  <c r="Z271" i="47"/>
  <c r="V157" i="49"/>
  <c r="Z110" i="47"/>
  <c r="W174" i="45"/>
  <c r="T301" i="47"/>
  <c r="U301" i="47" s="1"/>
  <c r="T273" i="49"/>
  <c r="U273" i="49" s="1"/>
  <c r="W176" i="49"/>
  <c r="T98" i="49"/>
  <c r="U98" i="49" s="1"/>
  <c r="AA273" i="49"/>
  <c r="V334" i="45"/>
  <c r="X334" i="45" s="1"/>
  <c r="Y334" i="45" s="1"/>
  <c r="T164" i="45"/>
  <c r="U164" i="45" s="1"/>
  <c r="Z327" i="45"/>
  <c r="Z275" i="45"/>
  <c r="W164" i="45"/>
  <c r="AB275" i="47"/>
  <c r="W333" i="47"/>
  <c r="V110" i="49"/>
  <c r="AA269" i="49"/>
  <c r="T195" i="49"/>
  <c r="U195" i="49" s="1"/>
  <c r="T320" i="49"/>
  <c r="U320" i="49" s="1"/>
  <c r="Z265" i="49"/>
  <c r="AB269" i="49"/>
  <c r="AB320" i="49"/>
  <c r="Z67" i="45"/>
  <c r="W275" i="45"/>
  <c r="V73" i="45"/>
  <c r="AB170" i="49"/>
  <c r="T269" i="49"/>
  <c r="U269" i="49" s="1"/>
  <c r="AA257" i="47"/>
  <c r="W158" i="45"/>
  <c r="V269" i="49"/>
  <c r="W260" i="49"/>
  <c r="Z269" i="49"/>
  <c r="V320" i="49"/>
  <c r="V162" i="47"/>
  <c r="Z162" i="47"/>
  <c r="AB257" i="49"/>
  <c r="AB259" i="49"/>
  <c r="T191" i="45"/>
  <c r="U191" i="45" s="1"/>
  <c r="T272" i="45"/>
  <c r="U272" i="45" s="1"/>
  <c r="AA275" i="47"/>
  <c r="T99" i="47"/>
  <c r="U99" i="47" s="1"/>
  <c r="Z15" i="47"/>
  <c r="AA168" i="49"/>
  <c r="AC168" i="49"/>
  <c r="T172" i="47"/>
  <c r="U172" i="47" s="1"/>
  <c r="T259" i="49"/>
  <c r="U259" i="49" s="1"/>
  <c r="T260" i="49"/>
  <c r="U260" i="49" s="1"/>
  <c r="AB257" i="47"/>
  <c r="AC273" i="49"/>
  <c r="AA168" i="45"/>
  <c r="AA334" i="45"/>
  <c r="Z259" i="49"/>
  <c r="AB140" i="49"/>
  <c r="Z73" i="49"/>
  <c r="V178" i="45"/>
  <c r="Z257" i="47"/>
  <c r="AA195" i="49"/>
  <c r="V259" i="49"/>
  <c r="AB326" i="45"/>
  <c r="T216" i="45"/>
  <c r="U216" i="45" s="1"/>
  <c r="W200" i="49"/>
  <c r="Z188" i="45"/>
  <c r="AA277" i="45"/>
  <c r="AB334" i="45"/>
  <c r="AB178" i="49"/>
  <c r="W191" i="45"/>
  <c r="W274" i="47"/>
  <c r="AB260" i="49"/>
  <c r="Z266" i="47"/>
  <c r="AA77" i="47"/>
  <c r="Z178" i="45"/>
  <c r="AA178" i="45"/>
  <c r="AA259" i="49"/>
  <c r="Z275" i="47"/>
  <c r="W110" i="49"/>
  <c r="W77" i="47"/>
  <c r="V266" i="47"/>
  <c r="W129" i="47"/>
  <c r="AB266" i="47"/>
  <c r="T263" i="47"/>
  <c r="U263" i="47" s="1"/>
  <c r="W191" i="47"/>
  <c r="V72" i="47"/>
  <c r="V327" i="47"/>
  <c r="W266" i="47"/>
  <c r="T266" i="47"/>
  <c r="U266" i="47" s="1"/>
  <c r="AA266" i="47"/>
  <c r="T72" i="47"/>
  <c r="U72" i="47" s="1"/>
  <c r="V191" i="47"/>
  <c r="V129" i="47"/>
  <c r="AA191" i="47"/>
  <c r="T327" i="47"/>
  <c r="U327" i="47" s="1"/>
  <c r="AB191" i="47"/>
  <c r="AA327" i="47"/>
  <c r="W166" i="47"/>
  <c r="Z129" i="47"/>
  <c r="V167" i="47"/>
  <c r="W257" i="47"/>
  <c r="AC257" i="47"/>
  <c r="V327" i="45"/>
  <c r="AA164" i="45"/>
  <c r="V256" i="49"/>
  <c r="AB188" i="45"/>
  <c r="V73" i="49"/>
  <c r="AA272" i="45"/>
  <c r="W256" i="49"/>
  <c r="AA73" i="49"/>
  <c r="V164" i="45"/>
  <c r="W222" i="47"/>
  <c r="Z167" i="47"/>
  <c r="T177" i="47"/>
  <c r="U177" i="47" s="1"/>
  <c r="T256" i="49"/>
  <c r="U256" i="49" s="1"/>
  <c r="AA256" i="49"/>
  <c r="AB224" i="49"/>
  <c r="AB73" i="49"/>
  <c r="W178" i="49"/>
  <c r="AA111" i="47"/>
  <c r="AB462" i="45"/>
  <c r="AB256" i="49"/>
  <c r="T277" i="45"/>
  <c r="U277" i="45" s="1"/>
  <c r="AB226" i="45"/>
  <c r="AB164" i="45"/>
  <c r="AA333" i="47"/>
  <c r="AA167" i="47"/>
  <c r="AB232" i="49"/>
  <c r="Z180" i="45"/>
  <c r="Z333" i="47"/>
  <c r="W138" i="45"/>
  <c r="T222" i="47"/>
  <c r="U222" i="47" s="1"/>
  <c r="V333" i="47"/>
  <c r="V178" i="49"/>
  <c r="AA178" i="49"/>
  <c r="W272" i="45"/>
  <c r="AB344" i="45"/>
  <c r="AB417" i="45"/>
  <c r="Z320" i="45"/>
  <c r="V450" i="45"/>
  <c r="W450" i="45"/>
  <c r="AA188" i="45"/>
  <c r="V272" i="45"/>
  <c r="T188" i="45"/>
  <c r="U188" i="45" s="1"/>
  <c r="AB157" i="47"/>
  <c r="V188" i="45"/>
  <c r="AA77" i="45"/>
  <c r="AA44" i="47"/>
  <c r="Z44" i="47"/>
  <c r="Z272" i="45"/>
  <c r="AC272" i="45"/>
  <c r="Z157" i="47"/>
  <c r="AA260" i="49"/>
  <c r="Z260" i="49"/>
  <c r="AB450" i="45"/>
  <c r="T450" i="45"/>
  <c r="U450" i="45" s="1"/>
  <c r="V169" i="45"/>
  <c r="W326" i="45"/>
  <c r="W344" i="45"/>
  <c r="V44" i="47"/>
  <c r="Z189" i="49"/>
  <c r="V257" i="47"/>
  <c r="X257" i="47" s="1"/>
  <c r="W44" i="47"/>
  <c r="W140" i="47"/>
  <c r="T273" i="47"/>
  <c r="U273" i="47" s="1"/>
  <c r="Z276" i="45"/>
  <c r="W157" i="45"/>
  <c r="V195" i="47"/>
  <c r="Z155" i="47"/>
  <c r="W275" i="47"/>
  <c r="AA258" i="47"/>
  <c r="T258" i="47"/>
  <c r="U258" i="47" s="1"/>
  <c r="T125" i="45"/>
  <c r="U125" i="45" s="1"/>
  <c r="W265" i="49"/>
  <c r="W265" i="45"/>
  <c r="V77" i="45"/>
  <c r="Z77" i="45"/>
  <c r="Z99" i="47"/>
  <c r="V180" i="47"/>
  <c r="Z257" i="49"/>
  <c r="V257" i="49"/>
  <c r="Z273" i="49"/>
  <c r="T195" i="47"/>
  <c r="U195" i="47" s="1"/>
  <c r="AA257" i="49"/>
  <c r="Z326" i="45"/>
  <c r="T467" i="47"/>
  <c r="U467" i="47" s="1"/>
  <c r="AB180" i="47"/>
  <c r="Z172" i="47"/>
  <c r="T267" i="47"/>
  <c r="U267" i="47" s="1"/>
  <c r="W195" i="47"/>
  <c r="Z277" i="49"/>
  <c r="AA326" i="45"/>
  <c r="T180" i="47"/>
  <c r="U180" i="47" s="1"/>
  <c r="T265" i="49"/>
  <c r="U265" i="49" s="1"/>
  <c r="AA277" i="49"/>
  <c r="Z180" i="49"/>
  <c r="T49" i="49"/>
  <c r="U49" i="49" s="1"/>
  <c r="V277" i="49"/>
  <c r="X277" i="49" s="1"/>
  <c r="V172" i="47"/>
  <c r="V265" i="45"/>
  <c r="T265" i="45"/>
  <c r="U265" i="45" s="1"/>
  <c r="AA265" i="45"/>
  <c r="Z157" i="45"/>
  <c r="W77" i="45"/>
  <c r="T157" i="45"/>
  <c r="U157" i="45" s="1"/>
  <c r="Z467" i="47"/>
  <c r="AA180" i="49"/>
  <c r="V195" i="49"/>
  <c r="T170" i="49"/>
  <c r="U170" i="49" s="1"/>
  <c r="W49" i="49"/>
  <c r="V113" i="47"/>
  <c r="V326" i="45"/>
  <c r="V157" i="45"/>
  <c r="AB265" i="45"/>
  <c r="AB265" i="49"/>
  <c r="Z232" i="49"/>
  <c r="Z170" i="49"/>
  <c r="W257" i="49"/>
  <c r="AA157" i="45"/>
  <c r="W179" i="45"/>
  <c r="AB157" i="45"/>
  <c r="AA195" i="47"/>
  <c r="AB186" i="47"/>
  <c r="AA232" i="49"/>
  <c r="V170" i="49"/>
  <c r="AB157" i="49"/>
  <c r="AC277" i="49"/>
  <c r="T178" i="45"/>
  <c r="U178" i="45" s="1"/>
  <c r="Z178" i="49"/>
  <c r="W167" i="47"/>
  <c r="Z325" i="49"/>
  <c r="T140" i="47"/>
  <c r="U140" i="47" s="1"/>
  <c r="W176" i="45"/>
  <c r="AA191" i="45"/>
  <c r="V276" i="47"/>
  <c r="Z191" i="47"/>
  <c r="W178" i="45"/>
  <c r="Z195" i="47"/>
  <c r="AA275" i="45"/>
  <c r="AA140" i="47"/>
  <c r="W278" i="49"/>
  <c r="Z159" i="47"/>
  <c r="V159" i="47"/>
  <c r="Z123" i="47"/>
  <c r="V165" i="45"/>
  <c r="AB172" i="45"/>
  <c r="AB270" i="47"/>
  <c r="AA270" i="47"/>
  <c r="AA175" i="49"/>
  <c r="AB13" i="45"/>
  <c r="V180" i="45"/>
  <c r="AB175" i="49"/>
  <c r="AA125" i="47"/>
  <c r="W324" i="49"/>
  <c r="W140" i="45"/>
  <c r="W218" i="45"/>
  <c r="W232" i="49"/>
  <c r="Z274" i="47"/>
  <c r="W188" i="45"/>
  <c r="T253" i="47"/>
  <c r="U253" i="47" s="1"/>
  <c r="V218" i="49"/>
  <c r="Z98" i="49"/>
  <c r="V216" i="47"/>
  <c r="Z140" i="47"/>
  <c r="AB140" i="47"/>
  <c r="AA159" i="47"/>
  <c r="AA176" i="47"/>
  <c r="Z218" i="49"/>
  <c r="V274" i="47"/>
  <c r="AB176" i="47"/>
  <c r="V176" i="47"/>
  <c r="W276" i="49"/>
  <c r="W125" i="49"/>
  <c r="AA218" i="49"/>
  <c r="AA192" i="47"/>
  <c r="W176" i="47"/>
  <c r="W175" i="47"/>
  <c r="V189" i="47"/>
  <c r="Z176" i="47"/>
  <c r="Z140" i="49"/>
  <c r="AB133" i="49"/>
  <c r="V180" i="49"/>
  <c r="V267" i="45"/>
  <c r="AA462" i="45"/>
  <c r="V174" i="45"/>
  <c r="W273" i="47"/>
  <c r="T77" i="47"/>
  <c r="U77" i="47" s="1"/>
  <c r="V110" i="47"/>
  <c r="V326" i="49"/>
  <c r="AA191" i="49"/>
  <c r="V265" i="49"/>
  <c r="AA179" i="45"/>
  <c r="AA273" i="47"/>
  <c r="Z320" i="47"/>
  <c r="T155" i="47"/>
  <c r="U155" i="47" s="1"/>
  <c r="AA278" i="47"/>
  <c r="V109" i="49"/>
  <c r="Z216" i="45"/>
  <c r="V43" i="45"/>
  <c r="AA174" i="45"/>
  <c r="Z177" i="47"/>
  <c r="AB164" i="47"/>
  <c r="V188" i="47"/>
  <c r="V77" i="47"/>
  <c r="X77" i="47" s="1"/>
  <c r="W267" i="45"/>
  <c r="V179" i="45"/>
  <c r="AA216" i="45"/>
  <c r="AA267" i="45"/>
  <c r="T110" i="47"/>
  <c r="U110" i="47" s="1"/>
  <c r="AA177" i="47"/>
  <c r="AB77" i="47"/>
  <c r="AA155" i="47"/>
  <c r="W188" i="47"/>
  <c r="AA224" i="49"/>
  <c r="W261" i="49"/>
  <c r="V191" i="49"/>
  <c r="T191" i="49"/>
  <c r="U191" i="49" s="1"/>
  <c r="Z267" i="45"/>
  <c r="T264" i="45"/>
  <c r="U264" i="45" s="1"/>
  <c r="V271" i="45"/>
  <c r="V216" i="45"/>
  <c r="AB278" i="47"/>
  <c r="V273" i="47"/>
  <c r="V155" i="47"/>
  <c r="AA188" i="47"/>
  <c r="W177" i="47"/>
  <c r="W110" i="47"/>
  <c r="V334" i="49"/>
  <c r="V177" i="47"/>
  <c r="X177" i="47" s="1"/>
  <c r="Y177" i="47" s="1"/>
  <c r="V264" i="45"/>
  <c r="W216" i="45"/>
  <c r="AA110" i="47"/>
  <c r="AC175" i="47"/>
  <c r="W270" i="49"/>
  <c r="Z191" i="49"/>
  <c r="Z174" i="45"/>
  <c r="Z179" i="45"/>
  <c r="W165" i="45"/>
  <c r="AA164" i="47"/>
  <c r="AB110" i="47"/>
  <c r="Z273" i="47"/>
  <c r="Z77" i="47"/>
  <c r="AB191" i="49"/>
  <c r="V189" i="45"/>
  <c r="V336" i="47"/>
  <c r="AA105" i="49"/>
  <c r="AB162" i="45"/>
  <c r="AB261" i="47"/>
  <c r="AA166" i="47"/>
  <c r="AC99" i="47"/>
  <c r="Z336" i="47"/>
  <c r="V261" i="47"/>
  <c r="AB324" i="49"/>
  <c r="AB180" i="49"/>
  <c r="V315" i="49"/>
  <c r="V259" i="47"/>
  <c r="AA451" i="45"/>
  <c r="AB451" i="45"/>
  <c r="T271" i="45"/>
  <c r="U271" i="45" s="1"/>
  <c r="W72" i="45"/>
  <c r="T162" i="45"/>
  <c r="U162" i="45" s="1"/>
  <c r="W269" i="47"/>
  <c r="V255" i="47"/>
  <c r="AB166" i="47"/>
  <c r="V99" i="47"/>
  <c r="Z125" i="47"/>
  <c r="V77" i="49"/>
  <c r="W259" i="45"/>
  <c r="V259" i="45"/>
  <c r="X259" i="45" s="1"/>
  <c r="V275" i="49"/>
  <c r="V451" i="45"/>
  <c r="V155" i="45"/>
  <c r="AA110" i="45"/>
  <c r="W43" i="45"/>
  <c r="V162" i="45"/>
  <c r="AA99" i="47"/>
  <c r="V254" i="49"/>
  <c r="AA335" i="49"/>
  <c r="AB15" i="47"/>
  <c r="AA15" i="47"/>
  <c r="Z265" i="45"/>
  <c r="T110" i="45"/>
  <c r="U110" i="45" s="1"/>
  <c r="V320" i="45"/>
  <c r="AA221" i="45"/>
  <c r="AB450" i="47"/>
  <c r="T159" i="47"/>
  <c r="U159" i="47" s="1"/>
  <c r="V125" i="47"/>
  <c r="Z221" i="49"/>
  <c r="V98" i="49"/>
  <c r="AA264" i="45"/>
  <c r="W193" i="45"/>
  <c r="V172" i="45"/>
  <c r="W78" i="47"/>
  <c r="T276" i="49"/>
  <c r="U276" i="49" s="1"/>
  <c r="W216" i="49"/>
  <c r="AA98" i="49"/>
  <c r="V15" i="47"/>
  <c r="T417" i="45"/>
  <c r="U417" i="45" s="1"/>
  <c r="V417" i="45"/>
  <c r="V257" i="45"/>
  <c r="Z172" i="45"/>
  <c r="T43" i="45"/>
  <c r="U43" i="45" s="1"/>
  <c r="AA43" i="45"/>
  <c r="V335" i="47"/>
  <c r="Z258" i="47"/>
  <c r="V165" i="47"/>
  <c r="V178" i="47"/>
  <c r="AB125" i="47"/>
  <c r="V166" i="47"/>
  <c r="V278" i="47"/>
  <c r="W258" i="47"/>
  <c r="T125" i="47"/>
  <c r="U125" i="47" s="1"/>
  <c r="AA221" i="47"/>
  <c r="W326" i="49"/>
  <c r="V217" i="49"/>
  <c r="V44" i="49"/>
  <c r="T315" i="49"/>
  <c r="U315" i="49" s="1"/>
  <c r="W189" i="49"/>
  <c r="Z166" i="49"/>
  <c r="AA176" i="49"/>
  <c r="AB176" i="49"/>
  <c r="Z162" i="45"/>
  <c r="W125" i="47"/>
  <c r="V192" i="49"/>
  <c r="Z320" i="49"/>
  <c r="W177" i="45"/>
  <c r="Z122" i="45"/>
  <c r="Z43" i="45"/>
  <c r="AA193" i="45"/>
  <c r="Z327" i="47"/>
  <c r="V268" i="47"/>
  <c r="V258" i="47"/>
  <c r="AC278" i="47"/>
  <c r="AC261" i="47"/>
  <c r="W192" i="49"/>
  <c r="W44" i="49"/>
  <c r="T189" i="49"/>
  <c r="U189" i="49" s="1"/>
  <c r="AA315" i="49"/>
  <c r="V336" i="49"/>
  <c r="W109" i="49"/>
  <c r="AA140" i="49"/>
  <c r="V278" i="45"/>
  <c r="AC269" i="45"/>
  <c r="V218" i="45"/>
  <c r="X218" i="45" s="1"/>
  <c r="Y218" i="45" s="1"/>
  <c r="Z261" i="47"/>
  <c r="AA261" i="47"/>
  <c r="Z166" i="47"/>
  <c r="T166" i="47"/>
  <c r="U166" i="47" s="1"/>
  <c r="AB221" i="47"/>
  <c r="V254" i="47"/>
  <c r="AA254" i="47"/>
  <c r="V335" i="49"/>
  <c r="Z335" i="49"/>
  <c r="W140" i="49"/>
  <c r="V140" i="49"/>
  <c r="W73" i="49"/>
  <c r="W271" i="45"/>
  <c r="Z192" i="47"/>
  <c r="W192" i="47"/>
  <c r="V266" i="49"/>
  <c r="AA265" i="49"/>
  <c r="V72" i="49"/>
  <c r="Z315" i="49"/>
  <c r="V189" i="49"/>
  <c r="V260" i="49"/>
  <c r="W273" i="49"/>
  <c r="AB193" i="45"/>
  <c r="T218" i="45"/>
  <c r="U218" i="45" s="1"/>
  <c r="W167" i="45"/>
  <c r="V221" i="45"/>
  <c r="V222" i="47"/>
  <c r="Z72" i="47"/>
  <c r="AB189" i="49"/>
  <c r="AA189" i="49"/>
  <c r="V273" i="49"/>
  <c r="V190" i="45"/>
  <c r="V253" i="49"/>
  <c r="W255" i="49"/>
  <c r="W72" i="49"/>
  <c r="W165" i="49"/>
  <c r="W195" i="49"/>
  <c r="Z195" i="49"/>
  <c r="AA450" i="45"/>
  <c r="T102" i="45"/>
  <c r="U102" i="45" s="1"/>
  <c r="AB86" i="47"/>
  <c r="T122" i="45"/>
  <c r="U122" i="45" s="1"/>
  <c r="W242" i="45"/>
  <c r="Z451" i="47"/>
  <c r="AA219" i="47"/>
  <c r="T242" i="45"/>
  <c r="U242" i="45" s="1"/>
  <c r="V232" i="49"/>
  <c r="AB303" i="49"/>
  <c r="AB219" i="49"/>
  <c r="T62" i="45"/>
  <c r="U62" i="45" s="1"/>
  <c r="Z303" i="45"/>
  <c r="T182" i="45"/>
  <c r="U182" i="45" s="1"/>
  <c r="Z182" i="45"/>
  <c r="T113" i="45"/>
  <c r="U113" i="45" s="1"/>
  <c r="T303" i="45"/>
  <c r="U303" i="45" s="1"/>
  <c r="W226" i="45"/>
  <c r="V417" i="49"/>
  <c r="AB53" i="47"/>
  <c r="AB67" i="45"/>
  <c r="W182" i="47"/>
  <c r="T12" i="47"/>
  <c r="U12" i="47" s="1"/>
  <c r="T96" i="49"/>
  <c r="U96" i="49" s="1"/>
  <c r="AB197" i="49"/>
  <c r="AA108" i="47"/>
  <c r="V138" i="49"/>
  <c r="W87" i="49"/>
  <c r="AA119" i="47"/>
  <c r="V228" i="47"/>
  <c r="V197" i="47"/>
  <c r="W219" i="49"/>
  <c r="V240" i="49"/>
  <c r="Z115" i="47"/>
  <c r="AB234" i="45"/>
  <c r="W111" i="45"/>
  <c r="AB417" i="49"/>
  <c r="T417" i="49"/>
  <c r="U417" i="49" s="1"/>
  <c r="W17" i="49"/>
  <c r="AA102" i="49"/>
  <c r="V17" i="47"/>
  <c r="AA67" i="45"/>
  <c r="T62" i="49"/>
  <c r="U62" i="49" s="1"/>
  <c r="T63" i="45"/>
  <c r="U63" i="45" s="1"/>
  <c r="AB138" i="47"/>
  <c r="Z119" i="45"/>
  <c r="AA119" i="45"/>
  <c r="V183" i="49"/>
  <c r="W133" i="45"/>
  <c r="AA138" i="45"/>
  <c r="AA364" i="47"/>
  <c r="V134" i="49"/>
  <c r="AB434" i="47"/>
  <c r="AB108" i="45"/>
  <c r="T434" i="47"/>
  <c r="U434" i="47" s="1"/>
  <c r="Z106" i="49"/>
  <c r="Z186" i="47"/>
  <c r="V182" i="49"/>
  <c r="T111" i="49"/>
  <c r="U111" i="49" s="1"/>
  <c r="T135" i="49"/>
  <c r="U135" i="49" s="1"/>
  <c r="Z297" i="47"/>
  <c r="T135" i="45"/>
  <c r="U135" i="45" s="1"/>
  <c r="V465" i="47"/>
  <c r="V21" i="49"/>
  <c r="Z63" i="45"/>
  <c r="Z75" i="47"/>
  <c r="AB138" i="45"/>
  <c r="AB112" i="49"/>
  <c r="Z199" i="47"/>
  <c r="V460" i="49"/>
  <c r="V457" i="47"/>
  <c r="AA135" i="45"/>
  <c r="V344" i="45"/>
  <c r="AB119" i="47"/>
  <c r="AB465" i="47"/>
  <c r="AA465" i="47"/>
  <c r="T465" i="47"/>
  <c r="U465" i="47" s="1"/>
  <c r="T297" i="47"/>
  <c r="U297" i="47" s="1"/>
  <c r="AA201" i="49"/>
  <c r="Z101" i="49"/>
  <c r="V132" i="47"/>
  <c r="W134" i="45"/>
  <c r="AA309" i="45"/>
  <c r="T309" i="45"/>
  <c r="U309" i="45" s="1"/>
  <c r="V297" i="47"/>
  <c r="W230" i="47"/>
  <c r="AB201" i="49"/>
  <c r="Z112" i="45"/>
  <c r="V463" i="49"/>
  <c r="AB101" i="49"/>
  <c r="T49" i="47"/>
  <c r="U49" i="47" s="1"/>
  <c r="V119" i="47"/>
  <c r="Z49" i="47"/>
  <c r="W119" i="47"/>
  <c r="W101" i="45"/>
  <c r="AB234" i="47"/>
  <c r="V54" i="49"/>
  <c r="AA242" i="45"/>
  <c r="V186" i="47"/>
  <c r="W199" i="47"/>
  <c r="V111" i="49"/>
  <c r="V199" i="47"/>
  <c r="Z308" i="45"/>
  <c r="W186" i="47"/>
  <c r="AB47" i="47"/>
  <c r="T106" i="49"/>
  <c r="U106" i="49" s="1"/>
  <c r="V232" i="47"/>
  <c r="Z242" i="45"/>
  <c r="T134" i="45"/>
  <c r="U134" i="45" s="1"/>
  <c r="W308" i="45"/>
  <c r="V434" i="47"/>
  <c r="X434" i="47" s="1"/>
  <c r="AA234" i="47"/>
  <c r="AA186" i="47"/>
  <c r="W106" i="47"/>
  <c r="Z226" i="45"/>
  <c r="AA197" i="47"/>
  <c r="W62" i="45"/>
  <c r="Z113" i="45"/>
  <c r="AB87" i="49"/>
  <c r="V87" i="49"/>
  <c r="AB308" i="45"/>
  <c r="T87" i="49"/>
  <c r="U87" i="49" s="1"/>
  <c r="AB107" i="49"/>
  <c r="V114" i="49"/>
  <c r="AB134" i="45"/>
  <c r="V242" i="45"/>
  <c r="Z106" i="47"/>
  <c r="V464" i="47"/>
  <c r="AA106" i="47"/>
  <c r="T114" i="49"/>
  <c r="U114" i="49" s="1"/>
  <c r="W461" i="47"/>
  <c r="T232" i="45"/>
  <c r="U232" i="45" s="1"/>
  <c r="T302" i="47"/>
  <c r="U302" i="47" s="1"/>
  <c r="V106" i="47"/>
  <c r="Z240" i="49"/>
  <c r="AB465" i="45"/>
  <c r="AA134" i="45"/>
  <c r="AA62" i="45"/>
  <c r="AA123" i="47"/>
  <c r="V123" i="47"/>
  <c r="V66" i="47"/>
  <c r="AA240" i="49"/>
  <c r="V364" i="49"/>
  <c r="AB461" i="45"/>
  <c r="AC62" i="45"/>
  <c r="T138" i="45"/>
  <c r="U138" i="45" s="1"/>
  <c r="AB219" i="47"/>
  <c r="V115" i="47"/>
  <c r="V13" i="45"/>
  <c r="W119" i="45"/>
  <c r="AA67" i="47"/>
  <c r="AA226" i="47"/>
  <c r="T233" i="47"/>
  <c r="U233" i="47" s="1"/>
  <c r="AB232" i="47"/>
  <c r="W123" i="47"/>
  <c r="V464" i="49"/>
  <c r="AA116" i="49"/>
  <c r="Z134" i="45"/>
  <c r="T243" i="47"/>
  <c r="U243" i="47" s="1"/>
  <c r="Z66" i="47"/>
  <c r="T66" i="47"/>
  <c r="U66" i="47" s="1"/>
  <c r="T106" i="47"/>
  <c r="U106" i="47" s="1"/>
  <c r="AA236" i="49"/>
  <c r="V68" i="45"/>
  <c r="T299" i="45"/>
  <c r="U299" i="45" s="1"/>
  <c r="AA66" i="47"/>
  <c r="Z219" i="47"/>
  <c r="V29" i="47"/>
  <c r="AA435" i="49"/>
  <c r="AA87" i="49"/>
  <c r="Z21" i="49"/>
  <c r="V238" i="49"/>
  <c r="T21" i="49"/>
  <c r="U21" i="49" s="1"/>
  <c r="V134" i="45"/>
  <c r="AA345" i="47"/>
  <c r="Z243" i="47"/>
  <c r="AB435" i="49"/>
  <c r="AA21" i="49"/>
  <c r="AB219" i="45"/>
  <c r="W66" i="47"/>
  <c r="T240" i="49"/>
  <c r="U240" i="49" s="1"/>
  <c r="Z87" i="49"/>
  <c r="V49" i="49"/>
  <c r="X49" i="49" s="1"/>
  <c r="V112" i="49"/>
  <c r="T305" i="45"/>
  <c r="U305" i="45" s="1"/>
  <c r="V446" i="45"/>
  <c r="V101" i="49"/>
  <c r="V228" i="49"/>
  <c r="Z13" i="45"/>
  <c r="AB305" i="47"/>
  <c r="Z226" i="49"/>
  <c r="T52" i="47"/>
  <c r="U52" i="47" s="1"/>
  <c r="T112" i="45"/>
  <c r="U112" i="45" s="1"/>
  <c r="V303" i="47"/>
  <c r="AA301" i="47"/>
  <c r="V94" i="49"/>
  <c r="W121" i="47"/>
  <c r="W13" i="45"/>
  <c r="W234" i="45"/>
  <c r="AA13" i="45"/>
  <c r="Z301" i="47"/>
  <c r="AB16" i="47"/>
  <c r="AA297" i="47"/>
  <c r="V299" i="47"/>
  <c r="W52" i="47"/>
  <c r="V301" i="47"/>
  <c r="W305" i="45"/>
  <c r="AB108" i="47"/>
  <c r="V457" i="49"/>
  <c r="Z230" i="49"/>
  <c r="Z17" i="49"/>
  <c r="AB226" i="49"/>
  <c r="W242" i="49"/>
  <c r="AA52" i="49"/>
  <c r="W301" i="47"/>
  <c r="AA465" i="45"/>
  <c r="W449" i="47"/>
  <c r="Z121" i="47"/>
  <c r="AA450" i="47"/>
  <c r="W450" i="47"/>
  <c r="T75" i="47"/>
  <c r="U75" i="47" s="1"/>
  <c r="AB76" i="49"/>
  <c r="AB121" i="47"/>
  <c r="V75" i="47"/>
  <c r="AB460" i="49"/>
  <c r="V236" i="49"/>
  <c r="Z462" i="49"/>
  <c r="AB104" i="45"/>
  <c r="V226" i="45"/>
  <c r="AB408" i="45"/>
  <c r="AB467" i="45"/>
  <c r="W76" i="45"/>
  <c r="V307" i="47"/>
  <c r="V134" i="47"/>
  <c r="V186" i="49"/>
  <c r="AB116" i="49"/>
  <c r="W236" i="49"/>
  <c r="W228" i="49"/>
  <c r="V467" i="45"/>
  <c r="Z467" i="45"/>
  <c r="T408" i="45"/>
  <c r="U408" i="45" s="1"/>
  <c r="T462" i="47"/>
  <c r="U462" i="47" s="1"/>
  <c r="AB75" i="47"/>
  <c r="Z197" i="47"/>
  <c r="T29" i="47"/>
  <c r="U29" i="47" s="1"/>
  <c r="AA249" i="49"/>
  <c r="Z124" i="49"/>
  <c r="W12" i="49"/>
  <c r="T228" i="49"/>
  <c r="U228" i="49" s="1"/>
  <c r="AA226" i="45"/>
  <c r="V104" i="45"/>
  <c r="W236" i="45"/>
  <c r="V436" i="45"/>
  <c r="W102" i="45"/>
  <c r="Z238" i="47"/>
  <c r="AB134" i="47"/>
  <c r="AA233" i="47"/>
  <c r="W75" i="47"/>
  <c r="AB29" i="47"/>
  <c r="V119" i="49"/>
  <c r="Z114" i="49"/>
  <c r="V119" i="45"/>
  <c r="V236" i="45"/>
  <c r="V66" i="45"/>
  <c r="T197" i="47"/>
  <c r="U197" i="47" s="1"/>
  <c r="T113" i="47"/>
  <c r="U113" i="47" s="1"/>
  <c r="V237" i="49"/>
  <c r="AB118" i="49"/>
  <c r="AA114" i="49"/>
  <c r="T64" i="49"/>
  <c r="U64" i="49" s="1"/>
  <c r="V107" i="49"/>
  <c r="V299" i="45"/>
  <c r="V461" i="45"/>
  <c r="AA185" i="45"/>
  <c r="Z234" i="45"/>
  <c r="W53" i="45"/>
  <c r="V383" i="47"/>
  <c r="AB113" i="47"/>
  <c r="V182" i="47"/>
  <c r="T182" i="47"/>
  <c r="U182" i="47" s="1"/>
  <c r="AB197" i="47"/>
  <c r="W197" i="47"/>
  <c r="AB464" i="49"/>
  <c r="T124" i="49"/>
  <c r="U124" i="49" s="1"/>
  <c r="AB79" i="49"/>
  <c r="V104" i="49"/>
  <c r="Z228" i="49"/>
  <c r="T364" i="49"/>
  <c r="U364" i="49" s="1"/>
  <c r="W114" i="49"/>
  <c r="V226" i="49"/>
  <c r="Z298" i="49"/>
  <c r="AA236" i="45"/>
  <c r="V86" i="45"/>
  <c r="Z29" i="47"/>
  <c r="AA29" i="47"/>
  <c r="V66" i="49"/>
  <c r="AA12" i="49"/>
  <c r="AA228" i="49"/>
  <c r="W226" i="49"/>
  <c r="Z29" i="45"/>
  <c r="W197" i="45"/>
  <c r="W241" i="45"/>
  <c r="AA121" i="45"/>
  <c r="V450" i="47"/>
  <c r="Z236" i="49"/>
  <c r="AA226" i="49"/>
  <c r="V62" i="45"/>
  <c r="V120" i="45"/>
  <c r="AB119" i="45"/>
  <c r="W66" i="45"/>
  <c r="V114" i="47"/>
  <c r="Z11" i="47"/>
  <c r="Z119" i="47"/>
  <c r="V101" i="47"/>
  <c r="V138" i="47"/>
  <c r="AB249" i="49"/>
  <c r="V123" i="49"/>
  <c r="AB105" i="49"/>
  <c r="AB462" i="49"/>
  <c r="W96" i="49"/>
  <c r="T67" i="45"/>
  <c r="U67" i="45" s="1"/>
  <c r="AA138" i="47"/>
  <c r="AA462" i="47"/>
  <c r="Z101" i="47"/>
  <c r="T105" i="49"/>
  <c r="U105" i="49" s="1"/>
  <c r="V249" i="49"/>
  <c r="W52" i="49"/>
  <c r="Z106" i="45"/>
  <c r="Z66" i="45"/>
  <c r="T297" i="45"/>
  <c r="U297" i="45" s="1"/>
  <c r="W225" i="45"/>
  <c r="T185" i="45"/>
  <c r="U185" i="45" s="1"/>
  <c r="Z62" i="45"/>
  <c r="AB97" i="45"/>
  <c r="AA102" i="45"/>
  <c r="V67" i="45"/>
  <c r="T62" i="47"/>
  <c r="U62" i="47" s="1"/>
  <c r="W97" i="47"/>
  <c r="Z238" i="49"/>
  <c r="AB230" i="49"/>
  <c r="V135" i="49"/>
  <c r="AA300" i="45"/>
  <c r="V224" i="47"/>
  <c r="Z232" i="47"/>
  <c r="Z463" i="49"/>
  <c r="V468" i="47"/>
  <c r="Z52" i="49"/>
  <c r="T345" i="45"/>
  <c r="U345" i="45" s="1"/>
  <c r="Z107" i="45"/>
  <c r="W107" i="45"/>
  <c r="Z299" i="45"/>
  <c r="Z345" i="45"/>
  <c r="AA219" i="45"/>
  <c r="V220" i="45"/>
  <c r="V237" i="45"/>
  <c r="AB240" i="45"/>
  <c r="AB64" i="45"/>
  <c r="W461" i="45"/>
  <c r="V118" i="45"/>
  <c r="W67" i="45"/>
  <c r="Z52" i="47"/>
  <c r="W183" i="47"/>
  <c r="Z226" i="47"/>
  <c r="Z461" i="47"/>
  <c r="T119" i="47"/>
  <c r="U119" i="47" s="1"/>
  <c r="V11" i="47"/>
  <c r="T116" i="49"/>
  <c r="U116" i="49" s="1"/>
  <c r="Z118" i="49"/>
  <c r="AA118" i="49"/>
  <c r="W94" i="49"/>
  <c r="AB119" i="49"/>
  <c r="Z236" i="45"/>
  <c r="AA234" i="45"/>
  <c r="AA107" i="45"/>
  <c r="V249" i="45"/>
  <c r="AA96" i="45"/>
  <c r="AB364" i="47"/>
  <c r="W101" i="47"/>
  <c r="V53" i="47"/>
  <c r="T383" i="49"/>
  <c r="U383" i="49" s="1"/>
  <c r="Z107" i="49"/>
  <c r="V96" i="49"/>
  <c r="AA111" i="45"/>
  <c r="Z450" i="45"/>
  <c r="Z105" i="49"/>
  <c r="AC234" i="45"/>
  <c r="AB185" i="45"/>
  <c r="T86" i="45"/>
  <c r="U86" i="45" s="1"/>
  <c r="Z102" i="45"/>
  <c r="W230" i="45"/>
  <c r="V364" i="47"/>
  <c r="W64" i="47"/>
  <c r="V226" i="47"/>
  <c r="AC107" i="49"/>
  <c r="AA96" i="49"/>
  <c r="T123" i="49"/>
  <c r="U123" i="49" s="1"/>
  <c r="V105" i="49"/>
  <c r="V182" i="45"/>
  <c r="T107" i="45"/>
  <c r="U107" i="45" s="1"/>
  <c r="AC104" i="45"/>
  <c r="Z97" i="47"/>
  <c r="AA135" i="49"/>
  <c r="Z135" i="49"/>
  <c r="Z96" i="49"/>
  <c r="V118" i="49"/>
  <c r="W135" i="49"/>
  <c r="Z116" i="49"/>
  <c r="Z242" i="47"/>
  <c r="AA345" i="45"/>
  <c r="V308" i="45"/>
  <c r="V101" i="45"/>
  <c r="AA86" i="45"/>
  <c r="V234" i="45"/>
  <c r="Z53" i="47"/>
  <c r="AA97" i="47"/>
  <c r="V383" i="49"/>
  <c r="AA383" i="49"/>
  <c r="AA107" i="49"/>
  <c r="V102" i="45"/>
  <c r="V107" i="45"/>
  <c r="AA308" i="45"/>
  <c r="V62" i="47"/>
  <c r="AB97" i="47"/>
  <c r="W53" i="47"/>
  <c r="T11" i="47"/>
  <c r="U11" i="47" s="1"/>
  <c r="W249" i="49"/>
  <c r="W118" i="49"/>
  <c r="AA297" i="45"/>
  <c r="AA66" i="45"/>
  <c r="Z462" i="47"/>
  <c r="AA11" i="47"/>
  <c r="AA53" i="47"/>
  <c r="V97" i="47"/>
  <c r="Z249" i="49"/>
  <c r="AB52" i="49"/>
  <c r="W105" i="49"/>
  <c r="W107" i="49"/>
  <c r="T111" i="45"/>
  <c r="U111" i="45" s="1"/>
  <c r="W138" i="47"/>
  <c r="W115" i="47"/>
  <c r="Z48" i="45"/>
  <c r="AB437" i="45"/>
  <c r="Z228" i="45"/>
  <c r="W241" i="47"/>
  <c r="Z138" i="45"/>
  <c r="V63" i="45"/>
  <c r="AA437" i="47"/>
  <c r="V302" i="47"/>
  <c r="Z309" i="47"/>
  <c r="AB182" i="47"/>
  <c r="W118" i="47"/>
  <c r="T219" i="47"/>
  <c r="U219" i="47" s="1"/>
  <c r="T238" i="47"/>
  <c r="U238" i="47" s="1"/>
  <c r="AA228" i="47"/>
  <c r="V111" i="47"/>
  <c r="V437" i="47"/>
  <c r="AC123" i="47"/>
  <c r="Z224" i="47"/>
  <c r="W219" i="47"/>
  <c r="AB449" i="49"/>
  <c r="AA298" i="49"/>
  <c r="AA464" i="49"/>
  <c r="T183" i="49"/>
  <c r="U183" i="49" s="1"/>
  <c r="V62" i="49"/>
  <c r="AB132" i="49"/>
  <c r="AA64" i="49"/>
  <c r="AB102" i="49"/>
  <c r="W234" i="49"/>
  <c r="T54" i="49"/>
  <c r="U54" i="49" s="1"/>
  <c r="T462" i="49"/>
  <c r="U462" i="49" s="1"/>
  <c r="AA462" i="49"/>
  <c r="W76" i="49"/>
  <c r="V102" i="49"/>
  <c r="Z76" i="49"/>
  <c r="AA101" i="47"/>
  <c r="T101" i="47"/>
  <c r="U101" i="47" s="1"/>
  <c r="AA437" i="45"/>
  <c r="AA417" i="47"/>
  <c r="T230" i="45"/>
  <c r="U230" i="45" s="1"/>
  <c r="Z111" i="45"/>
  <c r="Z437" i="47"/>
  <c r="AA62" i="49"/>
  <c r="T234" i="49"/>
  <c r="U234" i="49" s="1"/>
  <c r="W102" i="49"/>
  <c r="V29" i="45"/>
  <c r="Z249" i="45"/>
  <c r="T66" i="45"/>
  <c r="U66" i="45" s="1"/>
  <c r="V228" i="45"/>
  <c r="AB437" i="47"/>
  <c r="V64" i="47"/>
  <c r="AA121" i="47"/>
  <c r="T232" i="47"/>
  <c r="U232" i="47" s="1"/>
  <c r="W226" i="47"/>
  <c r="AB115" i="47"/>
  <c r="Z111" i="47"/>
  <c r="W233" i="47"/>
  <c r="AA124" i="49"/>
  <c r="T115" i="49"/>
  <c r="U115" i="49" s="1"/>
  <c r="W54" i="49"/>
  <c r="W183" i="49"/>
  <c r="V76" i="49"/>
  <c r="V234" i="49"/>
  <c r="V461" i="47"/>
  <c r="AA446" i="47"/>
  <c r="AA29" i="45"/>
  <c r="V224" i="45"/>
  <c r="V240" i="45"/>
  <c r="W232" i="47"/>
  <c r="W16" i="47"/>
  <c r="Z102" i="49"/>
  <c r="W95" i="47"/>
  <c r="V465" i="45"/>
  <c r="AA240" i="45"/>
  <c r="Z465" i="45"/>
  <c r="W106" i="45"/>
  <c r="V232" i="45"/>
  <c r="W96" i="45"/>
  <c r="W232" i="45"/>
  <c r="V96" i="45"/>
  <c r="AB66" i="45"/>
  <c r="T461" i="47"/>
  <c r="U461" i="47" s="1"/>
  <c r="AA305" i="47"/>
  <c r="AA457" i="47"/>
  <c r="W224" i="47"/>
  <c r="T63" i="47"/>
  <c r="U63" i="47" s="1"/>
  <c r="AA115" i="47"/>
  <c r="T465" i="49"/>
  <c r="U465" i="49" s="1"/>
  <c r="AA302" i="49"/>
  <c r="Z234" i="49"/>
  <c r="AC49" i="49"/>
  <c r="AA183" i="49"/>
  <c r="AB120" i="49"/>
  <c r="AA49" i="49"/>
  <c r="T298" i="49"/>
  <c r="U298" i="49" s="1"/>
  <c r="W124" i="49"/>
  <c r="Z49" i="49"/>
  <c r="Z183" i="49"/>
  <c r="AA234" i="49"/>
  <c r="V124" i="49"/>
  <c r="T17" i="49"/>
  <c r="U17" i="49" s="1"/>
  <c r="Z240" i="45"/>
  <c r="V16" i="47"/>
  <c r="AA463" i="49"/>
  <c r="V95" i="47"/>
  <c r="V408" i="45"/>
  <c r="AB300" i="45"/>
  <c r="V106" i="45"/>
  <c r="W240" i="45"/>
  <c r="Z300" i="45"/>
  <c r="W229" i="45"/>
  <c r="V185" i="45"/>
  <c r="AA232" i="45"/>
  <c r="T121" i="45"/>
  <c r="U121" i="45" s="1"/>
  <c r="W135" i="45"/>
  <c r="Z53" i="45"/>
  <c r="T236" i="45"/>
  <c r="U236" i="45" s="1"/>
  <c r="Z408" i="45"/>
  <c r="V219" i="45"/>
  <c r="Z232" i="45"/>
  <c r="Z305" i="47"/>
  <c r="W47" i="47"/>
  <c r="AB117" i="47"/>
  <c r="AA86" i="47"/>
  <c r="V219" i="47"/>
  <c r="W134" i="47"/>
  <c r="T224" i="47"/>
  <c r="U224" i="47" s="1"/>
  <c r="Z233" i="47"/>
  <c r="T199" i="47"/>
  <c r="U199" i="47" s="1"/>
  <c r="W241" i="49"/>
  <c r="V133" i="49"/>
  <c r="W202" i="49"/>
  <c r="W113" i="49"/>
  <c r="W79" i="49"/>
  <c r="Z54" i="49"/>
  <c r="W116" i="49"/>
  <c r="T463" i="49"/>
  <c r="U463" i="49" s="1"/>
  <c r="Z465" i="47"/>
  <c r="AA53" i="45"/>
  <c r="V48" i="45"/>
  <c r="V305" i="47"/>
  <c r="AA17" i="49"/>
  <c r="W224" i="45"/>
  <c r="T118" i="45"/>
  <c r="U118" i="45" s="1"/>
  <c r="T96" i="45"/>
  <c r="U96" i="45" s="1"/>
  <c r="T76" i="45"/>
  <c r="U76" i="45" s="1"/>
  <c r="AA249" i="45"/>
  <c r="W228" i="45"/>
  <c r="V138" i="45"/>
  <c r="X138" i="45" s="1"/>
  <c r="Y138" i="45" s="1"/>
  <c r="W63" i="45"/>
  <c r="AB307" i="45"/>
  <c r="V408" i="47"/>
  <c r="T457" i="47"/>
  <c r="U457" i="47" s="1"/>
  <c r="Z138" i="47"/>
  <c r="Z108" i="47"/>
  <c r="AA224" i="47"/>
  <c r="W305" i="47"/>
  <c r="AB67" i="47"/>
  <c r="Z16" i="47"/>
  <c r="AA241" i="47"/>
  <c r="Z136" i="47"/>
  <c r="T242" i="47"/>
  <c r="U242" i="47" s="1"/>
  <c r="V229" i="49"/>
  <c r="AB236" i="49"/>
  <c r="T102" i="49"/>
  <c r="U102" i="49" s="1"/>
  <c r="T104" i="49"/>
  <c r="U104" i="49" s="1"/>
  <c r="AB17" i="49"/>
  <c r="V97" i="49"/>
  <c r="V64" i="49"/>
  <c r="V47" i="49"/>
  <c r="T29" i="45"/>
  <c r="U29" i="45" s="1"/>
  <c r="V345" i="47"/>
  <c r="Z115" i="49"/>
  <c r="AA309" i="47"/>
  <c r="W68" i="45"/>
  <c r="AB29" i="45"/>
  <c r="Z417" i="47"/>
  <c r="V241" i="47"/>
  <c r="V462" i="49"/>
  <c r="AB236" i="45"/>
  <c r="AA197" i="45"/>
  <c r="AA228" i="45"/>
  <c r="W132" i="45"/>
  <c r="V111" i="45"/>
  <c r="Z197" i="45"/>
  <c r="Z96" i="45"/>
  <c r="V112" i="45"/>
  <c r="AA106" i="45"/>
  <c r="AB249" i="45"/>
  <c r="T446" i="47"/>
  <c r="U446" i="47" s="1"/>
  <c r="Z345" i="47"/>
  <c r="AB417" i="47"/>
  <c r="Z182" i="47"/>
  <c r="T118" i="47"/>
  <c r="U118" i="47" s="1"/>
  <c r="V63" i="47"/>
  <c r="Z134" i="47"/>
  <c r="Z104" i="47"/>
  <c r="AB226" i="47"/>
  <c r="W111" i="47"/>
  <c r="T115" i="47"/>
  <c r="U115" i="47" s="1"/>
  <c r="T132" i="47"/>
  <c r="U132" i="47" s="1"/>
  <c r="V449" i="49"/>
  <c r="AB240" i="49"/>
  <c r="W132" i="49"/>
  <c r="AA76" i="49"/>
  <c r="AB54" i="49"/>
  <c r="V298" i="49"/>
  <c r="Z62" i="49"/>
  <c r="V17" i="49"/>
  <c r="W240" i="49"/>
  <c r="V417" i="47"/>
  <c r="AA63" i="45"/>
  <c r="V249" i="47"/>
  <c r="AA199" i="47"/>
  <c r="AA54" i="49"/>
  <c r="AB228" i="45"/>
  <c r="AA224" i="45"/>
  <c r="Z224" i="45"/>
  <c r="AB106" i="45"/>
  <c r="AA112" i="45"/>
  <c r="T224" i="45"/>
  <c r="U224" i="45" s="1"/>
  <c r="AB345" i="47"/>
  <c r="AA182" i="47"/>
  <c r="AA134" i="47"/>
  <c r="AA16" i="47"/>
  <c r="Z241" i="47"/>
  <c r="Z184" i="47"/>
  <c r="V307" i="49"/>
  <c r="Z64" i="49"/>
  <c r="W62" i="49"/>
  <c r="Z450" i="47"/>
  <c r="T56" i="5"/>
  <c r="U56" i="5" s="1"/>
  <c r="V56" i="5"/>
  <c r="X56" i="5" s="1"/>
  <c r="Y56" i="5" s="1"/>
  <c r="V230" i="47"/>
  <c r="T184" i="47"/>
  <c r="U184" i="47" s="1"/>
  <c r="V184" i="49"/>
  <c r="AB112" i="45"/>
  <c r="W112" i="45"/>
  <c r="T183" i="47"/>
  <c r="U183" i="47" s="1"/>
  <c r="T230" i="47"/>
  <c r="U230" i="47" s="1"/>
  <c r="V449" i="45"/>
  <c r="V300" i="45"/>
  <c r="AC182" i="45"/>
  <c r="V186" i="45"/>
  <c r="V65" i="45"/>
  <c r="Z201" i="45"/>
  <c r="AB309" i="47"/>
  <c r="W223" i="47"/>
  <c r="AB55" i="47"/>
  <c r="Z86" i="47"/>
  <c r="AB136" i="47"/>
  <c r="AA132" i="47"/>
  <c r="V461" i="49"/>
  <c r="V465" i="49"/>
  <c r="AA199" i="49"/>
  <c r="W137" i="49"/>
  <c r="AA79" i="49"/>
  <c r="Z302" i="49"/>
  <c r="AA468" i="49"/>
  <c r="Z417" i="49"/>
  <c r="T12" i="49"/>
  <c r="U12" i="49" s="1"/>
  <c r="AB111" i="47"/>
  <c r="T111" i="47"/>
  <c r="U111" i="47" s="1"/>
  <c r="W297" i="47"/>
  <c r="AA120" i="49"/>
  <c r="Z68" i="49"/>
  <c r="W468" i="49"/>
  <c r="AA467" i="49"/>
  <c r="Z12" i="49"/>
  <c r="V197" i="45"/>
  <c r="T197" i="45"/>
  <c r="U197" i="45" s="1"/>
  <c r="Z228" i="47"/>
  <c r="W228" i="47"/>
  <c r="T228" i="47"/>
  <c r="U228" i="47" s="1"/>
  <c r="V86" i="47"/>
  <c r="W249" i="45"/>
  <c r="V233" i="47"/>
  <c r="W460" i="47"/>
  <c r="Z230" i="47"/>
  <c r="AA238" i="47"/>
  <c r="W136" i="47"/>
  <c r="AB299" i="49"/>
  <c r="W197" i="49"/>
  <c r="V53" i="49"/>
  <c r="V55" i="49"/>
  <c r="AA68" i="49"/>
  <c r="W467" i="49"/>
  <c r="W120" i="49"/>
  <c r="W224" i="49"/>
  <c r="W64" i="49"/>
  <c r="AA232" i="47"/>
  <c r="AA230" i="47"/>
  <c r="AA136" i="47"/>
  <c r="W461" i="49"/>
  <c r="V299" i="49"/>
  <c r="T199" i="49"/>
  <c r="U199" i="49" s="1"/>
  <c r="AB241" i="47"/>
  <c r="T241" i="47"/>
  <c r="U241" i="47" s="1"/>
  <c r="W16" i="45"/>
  <c r="W307" i="47"/>
  <c r="AB230" i="47"/>
  <c r="AA52" i="47"/>
  <c r="AA303" i="49"/>
  <c r="V106" i="49"/>
  <c r="AC79" i="49"/>
  <c r="V468" i="49"/>
  <c r="V12" i="49"/>
  <c r="V309" i="45"/>
  <c r="AA182" i="45"/>
  <c r="AC297" i="45"/>
  <c r="AB436" i="45"/>
  <c r="AB304" i="45"/>
  <c r="T446" i="45"/>
  <c r="U446" i="45" s="1"/>
  <c r="AC86" i="45"/>
  <c r="W65" i="45"/>
  <c r="W75" i="45"/>
  <c r="W86" i="45"/>
  <c r="AA62" i="47"/>
  <c r="Z113" i="47"/>
  <c r="W76" i="47"/>
  <c r="Z117" i="47"/>
  <c r="AA461" i="47"/>
  <c r="V13" i="49"/>
  <c r="V86" i="49"/>
  <c r="AA14" i="49"/>
  <c r="V304" i="45"/>
  <c r="T220" i="45"/>
  <c r="U220" i="45" s="1"/>
  <c r="W182" i="45"/>
  <c r="T68" i="45"/>
  <c r="U68" i="45" s="1"/>
  <c r="AA238" i="45"/>
  <c r="V230" i="45"/>
  <c r="AB461" i="47"/>
  <c r="W231" i="47"/>
  <c r="AA113" i="47"/>
  <c r="AA117" i="47"/>
  <c r="V52" i="47"/>
  <c r="V309" i="47"/>
  <c r="V136" i="47"/>
  <c r="W113" i="47"/>
  <c r="T307" i="49"/>
  <c r="U307" i="49" s="1"/>
  <c r="V308" i="49"/>
  <c r="AB12" i="49"/>
  <c r="V136" i="49"/>
  <c r="W75" i="49"/>
  <c r="V116" i="49"/>
  <c r="W86" i="47"/>
  <c r="V121" i="47"/>
  <c r="T121" i="47"/>
  <c r="U121" i="47" s="1"/>
  <c r="W279" i="49"/>
  <c r="AA292" i="49"/>
  <c r="V286" i="49"/>
  <c r="X286" i="49" s="1"/>
  <c r="Y286" i="49" s="1"/>
  <c r="W286" i="49"/>
  <c r="AC292" i="49"/>
  <c r="W281" i="49"/>
  <c r="W294" i="49"/>
  <c r="W292" i="49"/>
  <c r="W280" i="49"/>
  <c r="W283" i="49"/>
  <c r="V295" i="49"/>
  <c r="X295" i="49" s="1"/>
  <c r="W288" i="49"/>
  <c r="V220" i="49"/>
  <c r="AB109" i="49"/>
  <c r="AC324" i="49"/>
  <c r="Z299" i="49"/>
  <c r="V287" i="49"/>
  <c r="AC201" i="49"/>
  <c r="Z224" i="49"/>
  <c r="T109" i="49"/>
  <c r="U109" i="49" s="1"/>
  <c r="AA47" i="49"/>
  <c r="V108" i="49"/>
  <c r="AA112" i="49"/>
  <c r="AA434" i="49"/>
  <c r="AA364" i="49"/>
  <c r="W99" i="49"/>
  <c r="AC175" i="49"/>
  <c r="W460" i="49"/>
  <c r="AA343" i="49"/>
  <c r="AA230" i="49"/>
  <c r="W230" i="49"/>
  <c r="V230" i="49"/>
  <c r="V52" i="49"/>
  <c r="AC52" i="49"/>
  <c r="AA99" i="49"/>
  <c r="V202" i="49"/>
  <c r="AA449" i="49"/>
  <c r="W293" i="49"/>
  <c r="W287" i="49"/>
  <c r="W271" i="49"/>
  <c r="V201" i="49"/>
  <c r="V241" i="49"/>
  <c r="W130" i="49"/>
  <c r="V130" i="49"/>
  <c r="V188" i="49"/>
  <c r="AB47" i="49"/>
  <c r="T15" i="49"/>
  <c r="U15" i="49" s="1"/>
  <c r="T242" i="49"/>
  <c r="U242" i="49" s="1"/>
  <c r="T434" i="49"/>
  <c r="U434" i="49" s="1"/>
  <c r="W139" i="49"/>
  <c r="T99" i="49"/>
  <c r="U99" i="49" s="1"/>
  <c r="T281" i="49"/>
  <c r="U281" i="49" s="1"/>
  <c r="Z120" i="49"/>
  <c r="V120" i="49"/>
  <c r="W47" i="49"/>
  <c r="W98" i="49"/>
  <c r="W159" i="49"/>
  <c r="T159" i="49"/>
  <c r="U159" i="49" s="1"/>
  <c r="AC219" i="49"/>
  <c r="V165" i="49"/>
  <c r="AA437" i="49"/>
  <c r="T437" i="49"/>
  <c r="U437" i="49" s="1"/>
  <c r="V437" i="49"/>
  <c r="AB437" i="49"/>
  <c r="W104" i="49"/>
  <c r="AB242" i="49"/>
  <c r="Z47" i="49"/>
  <c r="V79" i="49"/>
  <c r="AB302" i="49"/>
  <c r="W302" i="49"/>
  <c r="V302" i="49"/>
  <c r="Z336" i="49"/>
  <c r="T336" i="49"/>
  <c r="U336" i="49" s="1"/>
  <c r="AB336" i="49"/>
  <c r="AB218" i="49"/>
  <c r="T218" i="49"/>
  <c r="U218" i="49" s="1"/>
  <c r="AB446" i="49"/>
  <c r="T446" i="49"/>
  <c r="U446" i="49" s="1"/>
  <c r="Z446" i="49"/>
  <c r="V446" i="49"/>
  <c r="V293" i="49"/>
  <c r="X293" i="49" s="1"/>
  <c r="Y293" i="49" s="1"/>
  <c r="T283" i="49"/>
  <c r="U283" i="49" s="1"/>
  <c r="V276" i="49"/>
  <c r="V222" i="49"/>
  <c r="V159" i="49"/>
  <c r="AC112" i="49"/>
  <c r="W86" i="49"/>
  <c r="W121" i="49"/>
  <c r="AA446" i="49"/>
  <c r="AA242" i="49"/>
  <c r="Z364" i="49"/>
  <c r="V242" i="49"/>
  <c r="X242" i="49" s="1"/>
  <c r="AB335" i="49"/>
  <c r="W335" i="49"/>
  <c r="V467" i="49"/>
  <c r="AB467" i="49"/>
  <c r="Z467" i="49"/>
  <c r="T166" i="49"/>
  <c r="U166" i="49" s="1"/>
  <c r="AA166" i="49"/>
  <c r="W166" i="49"/>
  <c r="AB166" i="49"/>
  <c r="Z112" i="49"/>
  <c r="AB468" i="49"/>
  <c r="Z468" i="49"/>
  <c r="V219" i="49"/>
  <c r="V304" i="49"/>
  <c r="AA324" i="49"/>
  <c r="W289" i="49"/>
  <c r="V297" i="49"/>
  <c r="Z242" i="49"/>
  <c r="T326" i="49"/>
  <c r="U326" i="49" s="1"/>
  <c r="AA165" i="49"/>
  <c r="T202" i="49"/>
  <c r="U202" i="49" s="1"/>
  <c r="T188" i="49"/>
  <c r="U188" i="49" s="1"/>
  <c r="Z133" i="49"/>
  <c r="T136" i="49"/>
  <c r="U136" i="49" s="1"/>
  <c r="Z159" i="49"/>
  <c r="Z460" i="49"/>
  <c r="Z437" i="49"/>
  <c r="V434" i="49"/>
  <c r="W111" i="49"/>
  <c r="V324" i="49"/>
  <c r="X324" i="49" s="1"/>
  <c r="AB457" i="49"/>
  <c r="Z457" i="49"/>
  <c r="T457" i="49"/>
  <c r="U457" i="49" s="1"/>
  <c r="AB298" i="49"/>
  <c r="W298" i="49"/>
  <c r="AA111" i="49"/>
  <c r="W229" i="49"/>
  <c r="Z435" i="49"/>
  <c r="V303" i="49"/>
  <c r="Z464" i="49"/>
  <c r="W291" i="49"/>
  <c r="T165" i="49"/>
  <c r="U165" i="49" s="1"/>
  <c r="AB165" i="49"/>
  <c r="W167" i="49"/>
  <c r="W177" i="49"/>
  <c r="W128" i="49"/>
  <c r="Z99" i="49"/>
  <c r="AA159" i="49"/>
  <c r="W117" i="49"/>
  <c r="Z434" i="49"/>
  <c r="W112" i="49"/>
  <c r="Z175" i="49"/>
  <c r="AA238" i="49"/>
  <c r="T238" i="49"/>
  <c r="U238" i="49" s="1"/>
  <c r="W238" i="49"/>
  <c r="V451" i="49"/>
  <c r="Z451" i="49"/>
  <c r="AB451" i="49"/>
  <c r="T451" i="49"/>
  <c r="U451" i="49" s="1"/>
  <c r="W285" i="49"/>
  <c r="T285" i="49"/>
  <c r="U285" i="49" s="1"/>
  <c r="V291" i="49"/>
  <c r="V131" i="49"/>
  <c r="T131" i="49"/>
  <c r="U131" i="49" s="1"/>
  <c r="T129" i="49"/>
  <c r="U129" i="49" s="1"/>
  <c r="W126" i="49"/>
  <c r="V59" i="49"/>
  <c r="T59" i="49"/>
  <c r="U59" i="49" s="1"/>
  <c r="W59" i="49"/>
  <c r="V18" i="49"/>
  <c r="T289" i="49"/>
  <c r="U289" i="49" s="1"/>
  <c r="T20" i="49"/>
  <c r="U20" i="49" s="1"/>
  <c r="V20" i="49"/>
  <c r="W57" i="49"/>
  <c r="V57" i="49"/>
  <c r="X57" i="49" s="1"/>
  <c r="Y57" i="49" s="1"/>
  <c r="V296" i="49"/>
  <c r="AB126" i="49"/>
  <c r="AA126" i="49"/>
  <c r="Z126" i="49"/>
  <c r="AC289" i="49"/>
  <c r="W296" i="49"/>
  <c r="V283" i="49"/>
  <c r="X283" i="49" s="1"/>
  <c r="Y283" i="49" s="1"/>
  <c r="T279" i="49"/>
  <c r="U279" i="49" s="1"/>
  <c r="V129" i="49"/>
  <c r="X129" i="49" s="1"/>
  <c r="Y129" i="49" s="1"/>
  <c r="V128" i="49"/>
  <c r="AC285" i="49"/>
  <c r="V285" i="49"/>
  <c r="X285" i="49" s="1"/>
  <c r="T287" i="49"/>
  <c r="U287" i="49" s="1"/>
  <c r="T57" i="49"/>
  <c r="U57" i="49" s="1"/>
  <c r="T18" i="49"/>
  <c r="U18" i="49" s="1"/>
  <c r="AC281" i="49"/>
  <c r="V281" i="49"/>
  <c r="X281" i="49" s="1"/>
  <c r="T291" i="49"/>
  <c r="U291" i="49" s="1"/>
  <c r="T126" i="49"/>
  <c r="U126" i="49" s="1"/>
  <c r="T19" i="49"/>
  <c r="U19" i="49" s="1"/>
  <c r="V279" i="49"/>
  <c r="V305" i="49"/>
  <c r="W305" i="49"/>
  <c r="T305" i="49"/>
  <c r="U305" i="49" s="1"/>
  <c r="W43" i="49"/>
  <c r="T43" i="49"/>
  <c r="U43" i="49" s="1"/>
  <c r="AC48" i="49"/>
  <c r="W78" i="49"/>
  <c r="V78" i="49"/>
  <c r="V435" i="49"/>
  <c r="W304" i="49"/>
  <c r="V345" i="49"/>
  <c r="T345" i="49"/>
  <c r="U345" i="49" s="1"/>
  <c r="AA299" i="49"/>
  <c r="V408" i="49"/>
  <c r="T408" i="49"/>
  <c r="U408" i="49" s="1"/>
  <c r="Z324" i="49"/>
  <c r="T272" i="49"/>
  <c r="U272" i="49" s="1"/>
  <c r="W272" i="49"/>
  <c r="V272" i="49"/>
  <c r="W299" i="49"/>
  <c r="V258" i="49"/>
  <c r="T258" i="49"/>
  <c r="U258" i="49" s="1"/>
  <c r="AC297" i="49"/>
  <c r="V243" i="49"/>
  <c r="W243" i="49"/>
  <c r="V227" i="49"/>
  <c r="W227" i="49"/>
  <c r="V224" i="49"/>
  <c r="AC199" i="49"/>
  <c r="W199" i="49"/>
  <c r="V197" i="49"/>
  <c r="AC222" i="49"/>
  <c r="W193" i="49"/>
  <c r="V193" i="49"/>
  <c r="T193" i="49"/>
  <c r="U193" i="49" s="1"/>
  <c r="T172" i="49"/>
  <c r="U172" i="49" s="1"/>
  <c r="W138" i="49"/>
  <c r="T138" i="49"/>
  <c r="U138" i="49" s="1"/>
  <c r="W164" i="49"/>
  <c r="V164" i="49"/>
  <c r="AA132" i="49"/>
  <c r="AC111" i="49"/>
  <c r="W67" i="49"/>
  <c r="V67" i="49"/>
  <c r="T67" i="49"/>
  <c r="U67" i="49" s="1"/>
  <c r="T16" i="49"/>
  <c r="U16" i="49" s="1"/>
  <c r="W16" i="49"/>
  <c r="V16" i="49"/>
  <c r="Z197" i="49"/>
  <c r="T125" i="49"/>
  <c r="U125" i="49" s="1"/>
  <c r="AC86" i="49"/>
  <c r="V121" i="49"/>
  <c r="T75" i="49"/>
  <c r="U75" i="49" s="1"/>
  <c r="AA460" i="49"/>
  <c r="W115" i="49"/>
  <c r="V45" i="49"/>
  <c r="V68" i="49"/>
  <c r="T304" i="49"/>
  <c r="U304" i="49" s="1"/>
  <c r="T261" i="49"/>
  <c r="U261" i="49" s="1"/>
  <c r="AA221" i="49"/>
  <c r="AB221" i="49"/>
  <c r="T344" i="49"/>
  <c r="U344" i="49" s="1"/>
  <c r="W344" i="49"/>
  <c r="V344" i="49"/>
  <c r="W179" i="49"/>
  <c r="V179" i="49"/>
  <c r="W301" i="49"/>
  <c r="T301" i="49"/>
  <c r="U301" i="49" s="1"/>
  <c r="V301" i="49"/>
  <c r="V327" i="49"/>
  <c r="V278" i="49"/>
  <c r="W334" i="49"/>
  <c r="W194" i="49"/>
  <c r="V194" i="49"/>
  <c r="W169" i="49"/>
  <c r="V169" i="49"/>
  <c r="V216" i="49"/>
  <c r="W198" i="49"/>
  <c r="V198" i="49"/>
  <c r="W186" i="49"/>
  <c r="T186" i="49"/>
  <c r="U186" i="49" s="1"/>
  <c r="V48" i="49"/>
  <c r="W188" i="49"/>
  <c r="AA197" i="49"/>
  <c r="Z219" i="49"/>
  <c r="V29" i="49"/>
  <c r="T86" i="49"/>
  <c r="U86" i="49" s="1"/>
  <c r="W184" i="49"/>
  <c r="Z14" i="49"/>
  <c r="T14" i="49"/>
  <c r="U14" i="49" s="1"/>
  <c r="V343" i="49"/>
  <c r="Z109" i="49"/>
  <c r="AA109" i="49"/>
  <c r="W343" i="49"/>
  <c r="AC221" i="49"/>
  <c r="Z111" i="49"/>
  <c r="AC198" i="49"/>
  <c r="Z383" i="49"/>
  <c r="AC460" i="49"/>
  <c r="V333" i="49"/>
  <c r="W333" i="49"/>
  <c r="T333" i="49"/>
  <c r="U333" i="49" s="1"/>
  <c r="Z303" i="49"/>
  <c r="W308" i="49"/>
  <c r="V270" i="49"/>
  <c r="X270" i="49" s="1"/>
  <c r="Z449" i="49"/>
  <c r="AC258" i="49"/>
  <c r="V239" i="49"/>
  <c r="W239" i="49"/>
  <c r="W223" i="49"/>
  <c r="V223" i="49"/>
  <c r="T334" i="49"/>
  <c r="U334" i="49" s="1"/>
  <c r="W233" i="49"/>
  <c r="V233" i="49"/>
  <c r="W225" i="49"/>
  <c r="V225" i="49"/>
  <c r="V267" i="49"/>
  <c r="T237" i="49"/>
  <c r="U237" i="49" s="1"/>
  <c r="T229" i="49"/>
  <c r="U229" i="49" s="1"/>
  <c r="AC193" i="49"/>
  <c r="W134" i="49"/>
  <c r="T134" i="49"/>
  <c r="U134" i="49" s="1"/>
  <c r="AA133" i="49"/>
  <c r="V43" i="49"/>
  <c r="X43" i="49" s="1"/>
  <c r="Y43" i="49" s="1"/>
  <c r="AC123" i="49"/>
  <c r="AA123" i="49"/>
  <c r="W123" i="49"/>
  <c r="AA101" i="49"/>
  <c r="W101" i="49"/>
  <c r="AC77" i="49"/>
  <c r="W136" i="49"/>
  <c r="T11" i="49"/>
  <c r="U11" i="49" s="1"/>
  <c r="AA219" i="49"/>
  <c r="V117" i="49"/>
  <c r="V15" i="49"/>
  <c r="T270" i="49"/>
  <c r="U270" i="49" s="1"/>
  <c r="W106" i="49"/>
  <c r="Z165" i="49"/>
  <c r="V14" i="49"/>
  <c r="W303" i="49"/>
  <c r="W449" i="49"/>
  <c r="V221" i="49"/>
  <c r="AA106" i="49"/>
  <c r="AC220" i="49"/>
  <c r="V271" i="49"/>
  <c r="T254" i="49"/>
  <c r="U254" i="49" s="1"/>
  <c r="W254" i="49"/>
  <c r="W190" i="49"/>
  <c r="V190" i="49"/>
  <c r="W158" i="49"/>
  <c r="V158" i="49"/>
  <c r="T190" i="49"/>
  <c r="U190" i="49" s="1"/>
  <c r="T217" i="49"/>
  <c r="U217" i="49" s="1"/>
  <c r="W74" i="49"/>
  <c r="T74" i="49"/>
  <c r="U74" i="49" s="1"/>
  <c r="V155" i="49"/>
  <c r="V122" i="49"/>
  <c r="W122" i="49"/>
  <c r="T167" i="49"/>
  <c r="U167" i="49" s="1"/>
  <c r="W95" i="49"/>
  <c r="V95" i="49"/>
  <c r="T95" i="49"/>
  <c r="U95" i="49" s="1"/>
  <c r="T177" i="49"/>
  <c r="U177" i="49" s="1"/>
  <c r="V74" i="49"/>
  <c r="AC132" i="49"/>
  <c r="V132" i="49"/>
  <c r="T122" i="49"/>
  <c r="U122" i="49" s="1"/>
  <c r="AC115" i="49"/>
  <c r="T63" i="49"/>
  <c r="U63" i="49" s="1"/>
  <c r="W63" i="49"/>
  <c r="V63" i="49"/>
  <c r="T53" i="49"/>
  <c r="U53" i="49" s="1"/>
  <c r="W53" i="49"/>
  <c r="V125" i="49"/>
  <c r="T113" i="49"/>
  <c r="U113" i="49" s="1"/>
  <c r="T55" i="49"/>
  <c r="U55" i="49" s="1"/>
  <c r="T108" i="49"/>
  <c r="U108" i="49" s="1"/>
  <c r="W108" i="49"/>
  <c r="V75" i="49"/>
  <c r="Z123" i="49"/>
  <c r="V261" i="49"/>
  <c r="T253" i="49"/>
  <c r="U253" i="49" s="1"/>
  <c r="W221" i="49"/>
  <c r="V175" i="49"/>
  <c r="AA115" i="49"/>
  <c r="T78" i="49"/>
  <c r="U78" i="49" s="1"/>
  <c r="AB139" i="49"/>
  <c r="AA139" i="49"/>
  <c r="Z139" i="49"/>
  <c r="V99" i="49"/>
  <c r="W237" i="49"/>
  <c r="W133" i="49"/>
  <c r="T278" i="49"/>
  <c r="U278" i="49" s="1"/>
  <c r="W253" i="49"/>
  <c r="W55" i="49"/>
  <c r="T162" i="49"/>
  <c r="U162" i="49" s="1"/>
  <c r="T137" i="49"/>
  <c r="U137" i="49" s="1"/>
  <c r="AC202" i="49"/>
  <c r="V309" i="49"/>
  <c r="T309" i="49"/>
  <c r="U309" i="49" s="1"/>
  <c r="Z343" i="49"/>
  <c r="W258" i="49"/>
  <c r="T200" i="49"/>
  <c r="U200" i="49" s="1"/>
  <c r="W185" i="49"/>
  <c r="V185" i="49"/>
  <c r="W222" i="49"/>
  <c r="W220" i="49"/>
  <c r="T179" i="49"/>
  <c r="U179" i="49" s="1"/>
  <c r="W174" i="49"/>
  <c r="V174" i="49"/>
  <c r="V115" i="49"/>
  <c r="Z201" i="49"/>
  <c r="Z132" i="49"/>
  <c r="AC106" i="49"/>
  <c r="W13" i="49"/>
  <c r="T13" i="49"/>
  <c r="U13" i="49" s="1"/>
  <c r="W65" i="49"/>
  <c r="V65" i="49"/>
  <c r="V199" i="49"/>
  <c r="W68" i="49"/>
  <c r="T343" i="49"/>
  <c r="U343" i="49" s="1"/>
  <c r="W201" i="49"/>
  <c r="T68" i="49"/>
  <c r="U68" i="49" s="1"/>
  <c r="V139" i="49"/>
  <c r="V300" i="49"/>
  <c r="W300" i="49"/>
  <c r="W235" i="49"/>
  <c r="V235" i="49"/>
  <c r="W182" i="49"/>
  <c r="T182" i="49"/>
  <c r="U182" i="49" s="1"/>
  <c r="W66" i="49"/>
  <c r="T66" i="49"/>
  <c r="U66" i="49" s="1"/>
  <c r="W450" i="49"/>
  <c r="V450" i="49"/>
  <c r="T450" i="49"/>
  <c r="U450" i="49" s="1"/>
  <c r="V436" i="49"/>
  <c r="T436" i="49"/>
  <c r="U436" i="49" s="1"/>
  <c r="W307" i="49"/>
  <c r="T275" i="49"/>
  <c r="U275" i="49" s="1"/>
  <c r="W275" i="49"/>
  <c r="W297" i="49"/>
  <c r="AC224" i="49"/>
  <c r="AC271" i="49"/>
  <c r="V231" i="49"/>
  <c r="W231" i="49"/>
  <c r="V255" i="49"/>
  <c r="X255" i="49" s="1"/>
  <c r="Y255" i="49" s="1"/>
  <c r="V200" i="49"/>
  <c r="V162" i="49"/>
  <c r="Z199" i="49"/>
  <c r="T169" i="49"/>
  <c r="U169" i="49" s="1"/>
  <c r="T198" i="49"/>
  <c r="U198" i="49" s="1"/>
  <c r="T194" i="49"/>
  <c r="U194" i="49" s="1"/>
  <c r="V137" i="49"/>
  <c r="V167" i="49"/>
  <c r="V177" i="49"/>
  <c r="AA119" i="49"/>
  <c r="W119" i="49"/>
  <c r="AC119" i="49"/>
  <c r="W77" i="49"/>
  <c r="T77" i="49"/>
  <c r="U77" i="49" s="1"/>
  <c r="W48" i="49"/>
  <c r="T48" i="49"/>
  <c r="U48" i="49" s="1"/>
  <c r="V11" i="49"/>
  <c r="V113" i="49"/>
  <c r="W97" i="49"/>
  <c r="V212" i="49"/>
  <c r="Z119" i="49"/>
  <c r="Z79" i="49"/>
  <c r="W175" i="49"/>
  <c r="W45" i="49"/>
  <c r="AB223" i="49"/>
  <c r="AA223" i="49"/>
  <c r="Z223" i="49"/>
  <c r="AB67" i="49"/>
  <c r="AA67" i="49"/>
  <c r="Z67" i="49"/>
  <c r="AB16" i="49"/>
  <c r="AA16" i="49"/>
  <c r="Z16" i="49"/>
  <c r="AB11" i="49"/>
  <c r="AA11" i="49"/>
  <c r="Z11" i="49"/>
  <c r="AA57" i="49"/>
  <c r="Z57" i="49"/>
  <c r="AB57" i="49"/>
  <c r="AB97" i="49"/>
  <c r="AA97" i="49"/>
  <c r="Z97" i="49"/>
  <c r="AB309" i="49"/>
  <c r="AA309" i="49"/>
  <c r="Z309" i="49"/>
  <c r="Z285" i="49"/>
  <c r="AB285" i="49"/>
  <c r="AA285" i="49"/>
  <c r="Z258" i="49"/>
  <c r="AA258" i="49"/>
  <c r="AB258" i="49"/>
  <c r="AC279" i="49"/>
  <c r="AA261" i="49"/>
  <c r="Z261" i="49"/>
  <c r="AB261" i="49"/>
  <c r="AA255" i="49"/>
  <c r="Z255" i="49"/>
  <c r="AB255" i="49"/>
  <c r="AA254" i="49"/>
  <c r="Z254" i="49"/>
  <c r="AB254" i="49"/>
  <c r="AB200" i="49"/>
  <c r="AA200" i="49"/>
  <c r="Z200" i="49"/>
  <c r="AC276" i="49"/>
  <c r="Z190" i="49"/>
  <c r="AB190" i="49"/>
  <c r="AA190" i="49"/>
  <c r="Z158" i="49"/>
  <c r="AB158" i="49"/>
  <c r="AA158" i="49"/>
  <c r="W267" i="49"/>
  <c r="AC216" i="49"/>
  <c r="AA229" i="49"/>
  <c r="Z229" i="49"/>
  <c r="AB229" i="49"/>
  <c r="AB222" i="49"/>
  <c r="AA222" i="49"/>
  <c r="Z222" i="49"/>
  <c r="Z220" i="49"/>
  <c r="AB220" i="49"/>
  <c r="AA220" i="49"/>
  <c r="AB217" i="49"/>
  <c r="AA217" i="49"/>
  <c r="Z217" i="49"/>
  <c r="AB198" i="49"/>
  <c r="AA198" i="49"/>
  <c r="Z198" i="49"/>
  <c r="Z186" i="49"/>
  <c r="AB186" i="49"/>
  <c r="AA186" i="49"/>
  <c r="AC184" i="49"/>
  <c r="AB188" i="49"/>
  <c r="AA188" i="49"/>
  <c r="Z188" i="49"/>
  <c r="Z192" i="49"/>
  <c r="AB192" i="49"/>
  <c r="AA192" i="49"/>
  <c r="AA65" i="49"/>
  <c r="Z65" i="49"/>
  <c r="AB65" i="49"/>
  <c r="AB117" i="49"/>
  <c r="AA117" i="49"/>
  <c r="Z117" i="49"/>
  <c r="AC61" i="49"/>
  <c r="AA78" i="49"/>
  <c r="Z78" i="49"/>
  <c r="AB78" i="49"/>
  <c r="AC75" i="49"/>
  <c r="AA164" i="49"/>
  <c r="Z164" i="49"/>
  <c r="AB164" i="49"/>
  <c r="AB136" i="49"/>
  <c r="AA136" i="49"/>
  <c r="Z136" i="49"/>
  <c r="AA334" i="49"/>
  <c r="Z334" i="49"/>
  <c r="AB334" i="49"/>
  <c r="Z305" i="49"/>
  <c r="AA305" i="49"/>
  <c r="AB305" i="49"/>
  <c r="Z344" i="49"/>
  <c r="AA344" i="49"/>
  <c r="AB344" i="49"/>
  <c r="Z304" i="49"/>
  <c r="AA304" i="49"/>
  <c r="AB304" i="49"/>
  <c r="AA278" i="49"/>
  <c r="Z278" i="49"/>
  <c r="AB278" i="49"/>
  <c r="AC307" i="49"/>
  <c r="AB327" i="49"/>
  <c r="AA327" i="49"/>
  <c r="Z327" i="49"/>
  <c r="AC326" i="49"/>
  <c r="AC255" i="49"/>
  <c r="AC233" i="49"/>
  <c r="AC225" i="49"/>
  <c r="Z185" i="49"/>
  <c r="AB185" i="49"/>
  <c r="AA185" i="49"/>
  <c r="AC237" i="49"/>
  <c r="AC164" i="49"/>
  <c r="AA129" i="49"/>
  <c r="AB129" i="49"/>
  <c r="Z129" i="49"/>
  <c r="AA74" i="49"/>
  <c r="Z74" i="49"/>
  <c r="AB74" i="49"/>
  <c r="Z122" i="49"/>
  <c r="AB122" i="49"/>
  <c r="AA122" i="49"/>
  <c r="AB63" i="49"/>
  <c r="AA63" i="49"/>
  <c r="Z63" i="49"/>
  <c r="AC43" i="49"/>
  <c r="Z53" i="49"/>
  <c r="AB53" i="49"/>
  <c r="AA53" i="49"/>
  <c r="AC192" i="49"/>
  <c r="AC57" i="49"/>
  <c r="AB86" i="49"/>
  <c r="AA86" i="49"/>
  <c r="Z86" i="49"/>
  <c r="AB121" i="49"/>
  <c r="AA121" i="49"/>
  <c r="Z121" i="49"/>
  <c r="AB44" i="49"/>
  <c r="AA44" i="49"/>
  <c r="Z44" i="49"/>
  <c r="Z300" i="49"/>
  <c r="AA300" i="49"/>
  <c r="AB300" i="49"/>
  <c r="AB297" i="49"/>
  <c r="AA297" i="49"/>
  <c r="Z297" i="49"/>
  <c r="AB239" i="49"/>
  <c r="Z239" i="49"/>
  <c r="AA239" i="49"/>
  <c r="AA233" i="49"/>
  <c r="Z233" i="49"/>
  <c r="AB233" i="49"/>
  <c r="AA237" i="49"/>
  <c r="Z237" i="49"/>
  <c r="AB237" i="49"/>
  <c r="Z172" i="49"/>
  <c r="AA172" i="49"/>
  <c r="AB172" i="49"/>
  <c r="AB307" i="49"/>
  <c r="AA307" i="49"/>
  <c r="Z307" i="49"/>
  <c r="AB283" i="49"/>
  <c r="AA283" i="49"/>
  <c r="Z283" i="49"/>
  <c r="AB235" i="49"/>
  <c r="AA235" i="49"/>
  <c r="Z235" i="49"/>
  <c r="AA241" i="49"/>
  <c r="Z241" i="49"/>
  <c r="AB241" i="49"/>
  <c r="Z202" i="49"/>
  <c r="AB202" i="49"/>
  <c r="AA202" i="49"/>
  <c r="AA345" i="49"/>
  <c r="Z345" i="49"/>
  <c r="AB345" i="49"/>
  <c r="Z408" i="49"/>
  <c r="AA408" i="49"/>
  <c r="AB408" i="49"/>
  <c r="AB272" i="49"/>
  <c r="AA272" i="49"/>
  <c r="Z272" i="49"/>
  <c r="Z461" i="49"/>
  <c r="AA461" i="49"/>
  <c r="AB461" i="49"/>
  <c r="AC308" i="49"/>
  <c r="AA296" i="49"/>
  <c r="Z296" i="49"/>
  <c r="AB296" i="49"/>
  <c r="AB287" i="49"/>
  <c r="AA287" i="49"/>
  <c r="Z287" i="49"/>
  <c r="AA266" i="49"/>
  <c r="Z266" i="49"/>
  <c r="W266" i="49"/>
  <c r="AB266" i="49"/>
  <c r="T266" i="49"/>
  <c r="U266" i="49" s="1"/>
  <c r="AB231" i="49"/>
  <c r="Z231" i="49"/>
  <c r="AA231" i="49"/>
  <c r="AC254" i="49"/>
  <c r="Z193" i="49"/>
  <c r="AB193" i="49"/>
  <c r="AA193" i="49"/>
  <c r="Z182" i="49"/>
  <c r="AA182" i="49"/>
  <c r="AB182" i="49"/>
  <c r="Z162" i="49"/>
  <c r="AB162" i="49"/>
  <c r="AA162" i="49"/>
  <c r="AA66" i="49"/>
  <c r="Z66" i="49"/>
  <c r="AB66" i="49"/>
  <c r="AC188" i="49"/>
  <c r="AC137" i="49"/>
  <c r="AC65" i="49"/>
  <c r="AC117" i="49"/>
  <c r="AB15" i="49"/>
  <c r="AA15" i="49"/>
  <c r="Z15" i="49"/>
  <c r="AA225" i="49"/>
  <c r="Z225" i="49"/>
  <c r="AB225" i="49"/>
  <c r="AB263" i="49"/>
  <c r="AA263" i="49"/>
  <c r="Z263" i="49"/>
  <c r="W263" i="49"/>
  <c r="Z450" i="49"/>
  <c r="AA450" i="49"/>
  <c r="AB450" i="49"/>
  <c r="Z436" i="49"/>
  <c r="AA436" i="49"/>
  <c r="AB436" i="49"/>
  <c r="Z465" i="49"/>
  <c r="AA465" i="49"/>
  <c r="AB465" i="49"/>
  <c r="AB134" i="49"/>
  <c r="AA134" i="49"/>
  <c r="Z134" i="49"/>
  <c r="AB45" i="49"/>
  <c r="AA45" i="49"/>
  <c r="Z45" i="49"/>
  <c r="AA18" i="49"/>
  <c r="Z18" i="49"/>
  <c r="AB18" i="49"/>
  <c r="AA301" i="49"/>
  <c r="Z301" i="49"/>
  <c r="AB301" i="49"/>
  <c r="AB293" i="49"/>
  <c r="AA293" i="49"/>
  <c r="Z293" i="49"/>
  <c r="AA270" i="49"/>
  <c r="Z270" i="49"/>
  <c r="AB270" i="49"/>
  <c r="AC300" i="49"/>
  <c r="Z289" i="49"/>
  <c r="AA289" i="49"/>
  <c r="AB289" i="49"/>
  <c r="Z281" i="49"/>
  <c r="AB281" i="49"/>
  <c r="AA281" i="49"/>
  <c r="AA268" i="49"/>
  <c r="AB268" i="49"/>
  <c r="Z268" i="49"/>
  <c r="W268" i="49"/>
  <c r="V268" i="49"/>
  <c r="V263" i="49"/>
  <c r="X263" i="49" s="1"/>
  <c r="Z179" i="49"/>
  <c r="AB179" i="49"/>
  <c r="AA179" i="49"/>
  <c r="AA174" i="49"/>
  <c r="Z174" i="49"/>
  <c r="AB174" i="49"/>
  <c r="AA130" i="49"/>
  <c r="AB130" i="49"/>
  <c r="Z130" i="49"/>
  <c r="AB20" i="49"/>
  <c r="Z20" i="49"/>
  <c r="AA20" i="49"/>
  <c r="Z13" i="49"/>
  <c r="AB13" i="49"/>
  <c r="AA13" i="49"/>
  <c r="AC136" i="49"/>
  <c r="AB113" i="49"/>
  <c r="AA113" i="49"/>
  <c r="Z113" i="49"/>
  <c r="AB55" i="49"/>
  <c r="AA55" i="49"/>
  <c r="Z55" i="49"/>
  <c r="AB108" i="49"/>
  <c r="AA108" i="49"/>
  <c r="Z108" i="49"/>
  <c r="W264" i="49"/>
  <c r="AB264" i="49"/>
  <c r="T264" i="49"/>
  <c r="U264" i="49" s="1"/>
  <c r="AA264" i="49"/>
  <c r="V264" i="49"/>
  <c r="Z264" i="49"/>
  <c r="AB271" i="49"/>
  <c r="Z271" i="49"/>
  <c r="AA271" i="49"/>
  <c r="Z138" i="49"/>
  <c r="AB138" i="49"/>
  <c r="AA138" i="49"/>
  <c r="AA19" i="49"/>
  <c r="Z19" i="49"/>
  <c r="AB19" i="49"/>
  <c r="Z267" i="49"/>
  <c r="AB267" i="49"/>
  <c r="AA267" i="49"/>
  <c r="AA333" i="49"/>
  <c r="AB333" i="49"/>
  <c r="Z333" i="49"/>
  <c r="AB279" i="49"/>
  <c r="AA279" i="49"/>
  <c r="Z279" i="49"/>
  <c r="T263" i="49"/>
  <c r="U263" i="49" s="1"/>
  <c r="AB243" i="49"/>
  <c r="AA243" i="49"/>
  <c r="Z243" i="49"/>
  <c r="AB227" i="49"/>
  <c r="AA227" i="49"/>
  <c r="Z227" i="49"/>
  <c r="Z326" i="49"/>
  <c r="AA326" i="49"/>
  <c r="AB326" i="49"/>
  <c r="AA276" i="49"/>
  <c r="Z276" i="49"/>
  <c r="AB276" i="49"/>
  <c r="AA216" i="49"/>
  <c r="Z216" i="49"/>
  <c r="AB216" i="49"/>
  <c r="AB184" i="49"/>
  <c r="AA184" i="49"/>
  <c r="Z184" i="49"/>
  <c r="AC133" i="49"/>
  <c r="AB59" i="49"/>
  <c r="AA59" i="49"/>
  <c r="Z59" i="49"/>
  <c r="Z77" i="49"/>
  <c r="AB77" i="49"/>
  <c r="AA77" i="49"/>
  <c r="Z48" i="49"/>
  <c r="AB48" i="49"/>
  <c r="AA48" i="49"/>
  <c r="AA61" i="49"/>
  <c r="Z61" i="49"/>
  <c r="AB61" i="49"/>
  <c r="AB75" i="49"/>
  <c r="AA75" i="49"/>
  <c r="Z75" i="49"/>
  <c r="AC44" i="49"/>
  <c r="Z275" i="49"/>
  <c r="AA275" i="49"/>
  <c r="AB275" i="49"/>
  <c r="AC449" i="49"/>
  <c r="Z308" i="49"/>
  <c r="AA308" i="49"/>
  <c r="AB308" i="49"/>
  <c r="AC287" i="49"/>
  <c r="AA253" i="49"/>
  <c r="Z253" i="49"/>
  <c r="AB253" i="49"/>
  <c r="AB291" i="49"/>
  <c r="AA291" i="49"/>
  <c r="Z291" i="49"/>
  <c r="AB194" i="49"/>
  <c r="AA194" i="49"/>
  <c r="Z194" i="49"/>
  <c r="Z169" i="49"/>
  <c r="AB169" i="49"/>
  <c r="AA169" i="49"/>
  <c r="AA43" i="49"/>
  <c r="Z43" i="49"/>
  <c r="AB43" i="49"/>
  <c r="AB167" i="49"/>
  <c r="AA167" i="49"/>
  <c r="Z167" i="49"/>
  <c r="AB177" i="49"/>
  <c r="AA177" i="49"/>
  <c r="Z177" i="49"/>
  <c r="Z137" i="49"/>
  <c r="AA137" i="49"/>
  <c r="AB137" i="49"/>
  <c r="AA128" i="49"/>
  <c r="Z128" i="49"/>
  <c r="AB128" i="49"/>
  <c r="AB125" i="49"/>
  <c r="AA125" i="49"/>
  <c r="Z125" i="49"/>
  <c r="AB104" i="49"/>
  <c r="AA104" i="49"/>
  <c r="Z104" i="49"/>
  <c r="AA29" i="49"/>
  <c r="Z29" i="49"/>
  <c r="AB29" i="49"/>
  <c r="AA72" i="49"/>
  <c r="Z72" i="49"/>
  <c r="AB72" i="49"/>
  <c r="Z281" i="47"/>
  <c r="AA280" i="47"/>
  <c r="V293" i="47"/>
  <c r="X293" i="47" s="1"/>
  <c r="Y293" i="47" s="1"/>
  <c r="AA281" i="47"/>
  <c r="T293" i="47"/>
  <c r="U293" i="47" s="1"/>
  <c r="V285" i="47"/>
  <c r="AB293" i="47"/>
  <c r="AA285" i="47"/>
  <c r="AB280" i="47"/>
  <c r="Z280" i="47"/>
  <c r="V280" i="47"/>
  <c r="V286" i="47"/>
  <c r="AB285" i="47"/>
  <c r="Z293" i="47"/>
  <c r="W285" i="47"/>
  <c r="W288" i="47"/>
  <c r="W468" i="47"/>
  <c r="W343" i="47"/>
  <c r="V463" i="47"/>
  <c r="W286" i="47"/>
  <c r="V277" i="47"/>
  <c r="Z234" i="47"/>
  <c r="V128" i="47"/>
  <c r="T114" i="47"/>
  <c r="U114" i="47" s="1"/>
  <c r="AA104" i="47"/>
  <c r="AC221" i="47"/>
  <c r="Z57" i="47"/>
  <c r="W242" i="47"/>
  <c r="Z364" i="47"/>
  <c r="W298" i="47"/>
  <c r="W128" i="47"/>
  <c r="W235" i="47"/>
  <c r="V227" i="47"/>
  <c r="W217" i="47"/>
  <c r="V183" i="47"/>
  <c r="AB104" i="47"/>
  <c r="Z180" i="47"/>
  <c r="W253" i="47"/>
  <c r="Z132" i="47"/>
  <c r="AB132" i="47"/>
  <c r="W132" i="47"/>
  <c r="V446" i="47"/>
  <c r="V324" i="47"/>
  <c r="V157" i="47"/>
  <c r="V135" i="47"/>
  <c r="T189" i="47"/>
  <c r="U189" i="47" s="1"/>
  <c r="Z12" i="47"/>
  <c r="Z221" i="47"/>
  <c r="Z222" i="47"/>
  <c r="V270" i="47"/>
  <c r="V253" i="47"/>
  <c r="W184" i="47"/>
  <c r="AB271" i="47"/>
  <c r="AA271" i="47"/>
  <c r="V271" i="47"/>
  <c r="T271" i="47"/>
  <c r="U271" i="47" s="1"/>
  <c r="V275" i="47"/>
  <c r="W271" i="47"/>
  <c r="V140" i="47"/>
  <c r="V221" i="47"/>
  <c r="V104" i="47"/>
  <c r="AA49" i="47"/>
  <c r="AC294" i="47"/>
  <c r="V460" i="47"/>
  <c r="X460" i="47" s="1"/>
  <c r="T286" i="47"/>
  <c r="U286" i="47" s="1"/>
  <c r="V269" i="47"/>
  <c r="V193" i="47"/>
  <c r="Z253" i="47"/>
  <c r="W178" i="47"/>
  <c r="V130" i="47"/>
  <c r="W243" i="47"/>
  <c r="W227" i="47"/>
  <c r="V57" i="47"/>
  <c r="X57" i="47" s="1"/>
  <c r="Y57" i="47" s="1"/>
  <c r="V223" i="47"/>
  <c r="W189" i="47"/>
  <c r="V118" i="47"/>
  <c r="AA61" i="47"/>
  <c r="AC76" i="47"/>
  <c r="W109" i="47"/>
  <c r="W104" i="47"/>
  <c r="AA336" i="47"/>
  <c r="AB336" i="47"/>
  <c r="T336" i="47"/>
  <c r="U336" i="47" s="1"/>
  <c r="AA320" i="47"/>
  <c r="AB320" i="47"/>
  <c r="V320" i="47"/>
  <c r="W159" i="47"/>
  <c r="T460" i="47"/>
  <c r="U460" i="47" s="1"/>
  <c r="V272" i="47"/>
  <c r="Z446" i="47"/>
  <c r="Z457" i="47"/>
  <c r="V158" i="47"/>
  <c r="T223" i="47"/>
  <c r="U223" i="47" s="1"/>
  <c r="Z278" i="47"/>
  <c r="W261" i="47"/>
  <c r="AA130" i="47"/>
  <c r="W281" i="47"/>
  <c r="W108" i="47"/>
  <c r="V108" i="47"/>
  <c r="T108" i="47"/>
  <c r="U108" i="47" s="1"/>
  <c r="Z254" i="47"/>
  <c r="AC254" i="47"/>
  <c r="V242" i="47"/>
  <c r="W335" i="47"/>
  <c r="V343" i="47"/>
  <c r="V295" i="47"/>
  <c r="V282" i="47"/>
  <c r="V315" i="47"/>
  <c r="V170" i="47"/>
  <c r="W105" i="47"/>
  <c r="W57" i="47"/>
  <c r="V235" i="47"/>
  <c r="X235" i="47" s="1"/>
  <c r="Y235" i="47" s="1"/>
  <c r="AC52" i="47"/>
  <c r="V61" i="47"/>
  <c r="V238" i="47"/>
  <c r="W238" i="47"/>
  <c r="AB254" i="47"/>
  <c r="W254" i="47"/>
  <c r="AA242" i="47"/>
  <c r="W296" i="47"/>
  <c r="V296" i="47"/>
  <c r="Z291" i="47"/>
  <c r="W282" i="47"/>
  <c r="T19" i="47"/>
  <c r="U19" i="47" s="1"/>
  <c r="T296" i="47"/>
  <c r="U296" i="47" s="1"/>
  <c r="AA291" i="47"/>
  <c r="W292" i="47"/>
  <c r="V292" i="47"/>
  <c r="X292" i="47" s="1"/>
  <c r="Y292" i="47" s="1"/>
  <c r="T131" i="47"/>
  <c r="U131" i="47" s="1"/>
  <c r="V19" i="47"/>
  <c r="W291" i="47"/>
  <c r="W59" i="47"/>
  <c r="AC60" i="47"/>
  <c r="AC126" i="47"/>
  <c r="Z61" i="47"/>
  <c r="V287" i="47"/>
  <c r="T287" i="47"/>
  <c r="U287" i="47" s="1"/>
  <c r="W287" i="47"/>
  <c r="W60" i="47"/>
  <c r="V60" i="47"/>
  <c r="V281" i="47"/>
  <c r="W61" i="47"/>
  <c r="Z126" i="47"/>
  <c r="AB126" i="47"/>
  <c r="AA126" i="47"/>
  <c r="W283" i="47"/>
  <c r="V283" i="47"/>
  <c r="X283" i="47" s="1"/>
  <c r="Y283" i="47" s="1"/>
  <c r="T283" i="47"/>
  <c r="U283" i="47" s="1"/>
  <c r="Z294" i="47"/>
  <c r="V59" i="47"/>
  <c r="X59" i="47" s="1"/>
  <c r="AA57" i="47"/>
  <c r="W126" i="47"/>
  <c r="W279" i="47"/>
  <c r="V279" i="47"/>
  <c r="T279" i="47"/>
  <c r="U279" i="47" s="1"/>
  <c r="W290" i="47"/>
  <c r="T290" i="47"/>
  <c r="U290" i="47" s="1"/>
  <c r="W295" i="47"/>
  <c r="AA294" i="47"/>
  <c r="V126" i="47"/>
  <c r="W130" i="47"/>
  <c r="AC130" i="47"/>
  <c r="V294" i="47"/>
  <c r="X294" i="47" s="1"/>
  <c r="T408" i="47"/>
  <c r="U408" i="47" s="1"/>
  <c r="Z263" i="47"/>
  <c r="AC277" i="47"/>
  <c r="W220" i="47"/>
  <c r="V220" i="47"/>
  <c r="T220" i="47"/>
  <c r="U220" i="47" s="1"/>
  <c r="V94" i="47"/>
  <c r="V169" i="47"/>
  <c r="V133" i="47"/>
  <c r="W133" i="47"/>
  <c r="T133" i="47"/>
  <c r="U133" i="47" s="1"/>
  <c r="W120" i="47"/>
  <c r="V120" i="47"/>
  <c r="T120" i="47"/>
  <c r="U120" i="47" s="1"/>
  <c r="W54" i="47"/>
  <c r="T54" i="47"/>
  <c r="U54" i="47" s="1"/>
  <c r="Z74" i="47"/>
  <c r="Z47" i="47"/>
  <c r="Z45" i="47"/>
  <c r="AB45" i="47"/>
  <c r="T45" i="47"/>
  <c r="U45" i="47" s="1"/>
  <c r="AB229" i="47"/>
  <c r="Z229" i="47"/>
  <c r="AA229" i="47"/>
  <c r="W45" i="47"/>
  <c r="W302" i="47"/>
  <c r="V45" i="47"/>
  <c r="AA201" i="47"/>
  <c r="AB201" i="47"/>
  <c r="Z201" i="47"/>
  <c r="AC62" i="47"/>
  <c r="AC68" i="47"/>
  <c r="W87" i="47"/>
  <c r="V87" i="47"/>
  <c r="W164" i="47"/>
  <c r="Z67" i="47"/>
  <c r="V117" i="47"/>
  <c r="T229" i="47"/>
  <c r="U229" i="47" s="1"/>
  <c r="V184" i="47"/>
  <c r="AC184" i="47"/>
  <c r="AC460" i="47"/>
  <c r="W344" i="47"/>
  <c r="V344" i="47"/>
  <c r="W276" i="47"/>
  <c r="T276" i="47"/>
  <c r="U276" i="47" s="1"/>
  <c r="W236" i="47"/>
  <c r="T236" i="47"/>
  <c r="U236" i="47" s="1"/>
  <c r="T299" i="47"/>
  <c r="U299" i="47" s="1"/>
  <c r="Z434" i="47"/>
  <c r="W255" i="47"/>
  <c r="W272" i="47"/>
  <c r="V236" i="47"/>
  <c r="W324" i="47"/>
  <c r="AC193" i="47"/>
  <c r="W179" i="47"/>
  <c r="V179" i="47"/>
  <c r="T179" i="47"/>
  <c r="U179" i="47" s="1"/>
  <c r="V164" i="47"/>
  <c r="W267" i="47"/>
  <c r="V239" i="47"/>
  <c r="W239" i="47"/>
  <c r="W112" i="47"/>
  <c r="V112" i="47"/>
  <c r="T112" i="47"/>
  <c r="U112" i="47" s="1"/>
  <c r="W174" i="47"/>
  <c r="X170" i="47"/>
  <c r="W114" i="47"/>
  <c r="V68" i="47"/>
  <c r="V65" i="47"/>
  <c r="V175" i="47"/>
  <c r="V76" i="47"/>
  <c r="V105" i="47"/>
  <c r="V98" i="47"/>
  <c r="W98" i="47"/>
  <c r="T21" i="47"/>
  <c r="U21" i="47" s="1"/>
  <c r="Z164" i="47"/>
  <c r="Z62" i="47"/>
  <c r="V304" i="47"/>
  <c r="AB237" i="47"/>
  <c r="AA237" i="47"/>
  <c r="Z237" i="47"/>
  <c r="T237" i="47"/>
  <c r="U237" i="47" s="1"/>
  <c r="V229" i="47"/>
  <c r="T201" i="47"/>
  <c r="U201" i="47" s="1"/>
  <c r="W277" i="47"/>
  <c r="V267" i="47"/>
  <c r="W96" i="47"/>
  <c r="V96" i="47"/>
  <c r="T96" i="47"/>
  <c r="U96" i="47" s="1"/>
  <c r="V74" i="47"/>
  <c r="AC74" i="47"/>
  <c r="V451" i="47"/>
  <c r="W303" i="47"/>
  <c r="T303" i="47"/>
  <c r="U303" i="47" s="1"/>
  <c r="V435" i="47"/>
  <c r="W299" i="47"/>
  <c r="V264" i="47"/>
  <c r="W234" i="47"/>
  <c r="V234" i="47"/>
  <c r="AC234" i="47"/>
  <c r="T324" i="47"/>
  <c r="U324" i="47" s="1"/>
  <c r="AC216" i="47"/>
  <c r="AA267" i="47"/>
  <c r="T298" i="47"/>
  <c r="U298" i="47" s="1"/>
  <c r="V260" i="47"/>
  <c r="W169" i="47"/>
  <c r="T169" i="47"/>
  <c r="U169" i="47" s="1"/>
  <c r="W63" i="47"/>
  <c r="W65" i="47"/>
  <c r="V43" i="47"/>
  <c r="AC49" i="47"/>
  <c r="V12" i="47"/>
  <c r="Z168" i="47"/>
  <c r="AA168" i="47"/>
  <c r="W49" i="47"/>
  <c r="AC117" i="47"/>
  <c r="Z63" i="47"/>
  <c r="W304" i="47"/>
  <c r="Z270" i="47"/>
  <c r="W229" i="47"/>
  <c r="V201" i="47"/>
  <c r="W139" i="47"/>
  <c r="W326" i="47"/>
  <c r="V326" i="47"/>
  <c r="V325" i="47"/>
  <c r="W325" i="47"/>
  <c r="Z302" i="47"/>
  <c r="T464" i="47"/>
  <c r="U464" i="47" s="1"/>
  <c r="W249" i="47"/>
  <c r="T249" i="47"/>
  <c r="U249" i="47" s="1"/>
  <c r="W260" i="47"/>
  <c r="AC243" i="47"/>
  <c r="W73" i="47"/>
  <c r="V73" i="47"/>
  <c r="T73" i="47"/>
  <c r="U73" i="47" s="1"/>
  <c r="V122" i="47"/>
  <c r="W122" i="47"/>
  <c r="W72" i="47"/>
  <c r="T135" i="47"/>
  <c r="U135" i="47" s="1"/>
  <c r="T78" i="47"/>
  <c r="U78" i="47" s="1"/>
  <c r="W43" i="47"/>
  <c r="W67" i="47"/>
  <c r="AC67" i="47"/>
  <c r="V13" i="47"/>
  <c r="W13" i="47"/>
  <c r="Z55" i="47"/>
  <c r="W48" i="47"/>
  <c r="V139" i="47"/>
  <c r="AC125" i="47"/>
  <c r="T192" i="47"/>
  <c r="U192" i="47" s="1"/>
  <c r="W74" i="47"/>
  <c r="V300" i="47"/>
  <c r="W300" i="47"/>
  <c r="T300" i="47"/>
  <c r="U300" i="47" s="1"/>
  <c r="W259" i="47"/>
  <c r="T259" i="47"/>
  <c r="U259" i="47" s="1"/>
  <c r="W200" i="47"/>
  <c r="V200" i="47"/>
  <c r="AC467" i="47"/>
  <c r="V467" i="47"/>
  <c r="T449" i="47"/>
  <c r="U449" i="47" s="1"/>
  <c r="AC302" i="47"/>
  <c r="T468" i="47"/>
  <c r="U468" i="47" s="1"/>
  <c r="T335" i="47"/>
  <c r="U335" i="47" s="1"/>
  <c r="AA302" i="47"/>
  <c r="T255" i="47"/>
  <c r="U255" i="47" s="1"/>
  <c r="W225" i="47"/>
  <c r="V225" i="47"/>
  <c r="T225" i="47"/>
  <c r="U225" i="47" s="1"/>
  <c r="T202" i="47"/>
  <c r="U202" i="47" s="1"/>
  <c r="W202" i="47"/>
  <c r="V202" i="47"/>
  <c r="W216" i="47"/>
  <c r="T216" i="47"/>
  <c r="U216" i="47" s="1"/>
  <c r="W194" i="47"/>
  <c r="V194" i="47"/>
  <c r="W157" i="47"/>
  <c r="V298" i="47"/>
  <c r="W107" i="47"/>
  <c r="V107" i="47"/>
  <c r="T107" i="47"/>
  <c r="U107" i="47" s="1"/>
  <c r="V174" i="47"/>
  <c r="W165" i="47"/>
  <c r="V231" i="47"/>
  <c r="V67" i="47"/>
  <c r="V48" i="47"/>
  <c r="AA12" i="47"/>
  <c r="V217" i="47"/>
  <c r="W68" i="47"/>
  <c r="V14" i="47"/>
  <c r="AA63" i="47"/>
  <c r="V47" i="47"/>
  <c r="W17" i="47"/>
  <c r="T17" i="47"/>
  <c r="U17" i="47" s="1"/>
  <c r="AA157" i="47"/>
  <c r="AA72" i="47"/>
  <c r="V462" i="47"/>
  <c r="V49" i="47"/>
  <c r="V109" i="47"/>
  <c r="W99" i="47"/>
  <c r="Z14" i="47"/>
  <c r="AA14" i="47"/>
  <c r="AB14" i="47"/>
  <c r="V237" i="47"/>
  <c r="W201" i="47"/>
  <c r="V192" i="47"/>
  <c r="X192" i="47" s="1"/>
  <c r="W334" i="47"/>
  <c r="V334" i="47"/>
  <c r="T334" i="47"/>
  <c r="U334" i="47" s="1"/>
  <c r="W240" i="47"/>
  <c r="T240" i="47"/>
  <c r="U240" i="47" s="1"/>
  <c r="V240" i="47"/>
  <c r="AC164" i="47"/>
  <c r="W116" i="47"/>
  <c r="V116" i="47"/>
  <c r="T116" i="47"/>
  <c r="U116" i="47" s="1"/>
  <c r="V436" i="47"/>
  <c r="W308" i="47"/>
  <c r="V308" i="47"/>
  <c r="T325" i="47"/>
  <c r="U325" i="47" s="1"/>
  <c r="T436" i="47"/>
  <c r="U436" i="47" s="1"/>
  <c r="T308" i="47"/>
  <c r="U308" i="47" s="1"/>
  <c r="V449" i="47"/>
  <c r="AA467" i="47"/>
  <c r="T264" i="47"/>
  <c r="U264" i="47" s="1"/>
  <c r="T272" i="47"/>
  <c r="U272" i="47" s="1"/>
  <c r="T190" i="47"/>
  <c r="U190" i="47" s="1"/>
  <c r="W190" i="47"/>
  <c r="V190" i="47"/>
  <c r="T200" i="47"/>
  <c r="U200" i="47" s="1"/>
  <c r="W94" i="47"/>
  <c r="V243" i="47"/>
  <c r="V102" i="47"/>
  <c r="T102" i="47"/>
  <c r="U102" i="47" s="1"/>
  <c r="W102" i="47"/>
  <c r="T105" i="47"/>
  <c r="U105" i="47" s="1"/>
  <c r="AA47" i="47"/>
  <c r="AC12" i="47"/>
  <c r="T87" i="47"/>
  <c r="U87" i="47" s="1"/>
  <c r="AA45" i="47"/>
  <c r="AA243" i="47"/>
  <c r="W467" i="47"/>
  <c r="AA55" i="47"/>
  <c r="W55" i="47"/>
  <c r="W79" i="47"/>
  <c r="V79" i="47"/>
  <c r="W270" i="47"/>
  <c r="AA184" i="47"/>
  <c r="AB184" i="47"/>
  <c r="V55" i="47"/>
  <c r="T198" i="47"/>
  <c r="U198" i="47" s="1"/>
  <c r="W198" i="47"/>
  <c r="V198" i="47"/>
  <c r="V185" i="47"/>
  <c r="T185" i="47"/>
  <c r="U185" i="47" s="1"/>
  <c r="W185" i="47"/>
  <c r="W193" i="47"/>
  <c r="T193" i="47"/>
  <c r="U193" i="47" s="1"/>
  <c r="W137" i="47"/>
  <c r="V137" i="47"/>
  <c r="T137" i="47"/>
  <c r="U137" i="47" s="1"/>
  <c r="W124" i="47"/>
  <c r="V124" i="47"/>
  <c r="T124" i="47"/>
  <c r="U124" i="47" s="1"/>
  <c r="W158" i="47"/>
  <c r="T158" i="47"/>
  <c r="U158" i="47" s="1"/>
  <c r="W135" i="47"/>
  <c r="V78" i="47"/>
  <c r="AC13" i="47"/>
  <c r="AC47" i="47"/>
  <c r="W62" i="47"/>
  <c r="V54" i="47"/>
  <c r="AA222" i="47"/>
  <c r="W168" i="47"/>
  <c r="T165" i="47"/>
  <c r="U165" i="47" s="1"/>
  <c r="W117" i="47"/>
  <c r="W278" i="47"/>
  <c r="AA253" i="47"/>
  <c r="W237" i="47"/>
  <c r="W221" i="47"/>
  <c r="AB325" i="47"/>
  <c r="AA325" i="47"/>
  <c r="Z325" i="47"/>
  <c r="AA303" i="47"/>
  <c r="Z303" i="47"/>
  <c r="AB303" i="47"/>
  <c r="AB102" i="47"/>
  <c r="AA102" i="47"/>
  <c r="Z102" i="47"/>
  <c r="AB165" i="47"/>
  <c r="AA165" i="47"/>
  <c r="Z165" i="47"/>
  <c r="AA235" i="47"/>
  <c r="Z235" i="47"/>
  <c r="AB235" i="47"/>
  <c r="AB64" i="47"/>
  <c r="Z64" i="47"/>
  <c r="AA64" i="47"/>
  <c r="AC449" i="47"/>
  <c r="AB468" i="47"/>
  <c r="AA468" i="47"/>
  <c r="Z468" i="47"/>
  <c r="AA307" i="47"/>
  <c r="Z307" i="47"/>
  <c r="AB307" i="47"/>
  <c r="AB292" i="47"/>
  <c r="AA292" i="47"/>
  <c r="Z292" i="47"/>
  <c r="AC468" i="47"/>
  <c r="AB343" i="47"/>
  <c r="AA343" i="47"/>
  <c r="Z343" i="47"/>
  <c r="AC335" i="47"/>
  <c r="AA240" i="47"/>
  <c r="Z240" i="47"/>
  <c r="AB240" i="47"/>
  <c r="Z267" i="47"/>
  <c r="AA239" i="47"/>
  <c r="Z239" i="47"/>
  <c r="AB239" i="47"/>
  <c r="AA200" i="47"/>
  <c r="Z200" i="47"/>
  <c r="AB200" i="47"/>
  <c r="AB137" i="47"/>
  <c r="AA137" i="47"/>
  <c r="Z137" i="47"/>
  <c r="AB124" i="47"/>
  <c r="AA124" i="47"/>
  <c r="Z124" i="47"/>
  <c r="AC114" i="47"/>
  <c r="AA217" i="47"/>
  <c r="Z217" i="47"/>
  <c r="AB217" i="47"/>
  <c r="AB43" i="47"/>
  <c r="AA43" i="47"/>
  <c r="Z43" i="47"/>
  <c r="AC98" i="47"/>
  <c r="AB17" i="47"/>
  <c r="Z17" i="47"/>
  <c r="AA17" i="47"/>
  <c r="AB315" i="47"/>
  <c r="AA315" i="47"/>
  <c r="Z315" i="47"/>
  <c r="AA269" i="47"/>
  <c r="Z269" i="47"/>
  <c r="AB269" i="47"/>
  <c r="AA122" i="47"/>
  <c r="Z122" i="47"/>
  <c r="AB122" i="47"/>
  <c r="W268" i="47"/>
  <c r="Z268" i="47"/>
  <c r="AB268" i="47"/>
  <c r="AA268" i="47"/>
  <c r="T268" i="47"/>
  <c r="U268" i="47" s="1"/>
  <c r="AA277" i="47"/>
  <c r="Z277" i="47"/>
  <c r="AB277" i="47"/>
  <c r="AB158" i="47"/>
  <c r="AA158" i="47"/>
  <c r="Z158" i="47"/>
  <c r="AB189" i="47"/>
  <c r="AA189" i="47"/>
  <c r="Z189" i="47"/>
  <c r="Z408" i="47"/>
  <c r="AB408" i="47"/>
  <c r="AA408" i="47"/>
  <c r="AB304" i="47"/>
  <c r="AA304" i="47"/>
  <c r="Z304" i="47"/>
  <c r="AC303" i="47"/>
  <c r="AB435" i="47"/>
  <c r="AA435" i="47"/>
  <c r="Z435" i="47"/>
  <c r="W256" i="47"/>
  <c r="AB256" i="47"/>
  <c r="T256" i="47"/>
  <c r="U256" i="47" s="1"/>
  <c r="AA256" i="47"/>
  <c r="Z256" i="47"/>
  <c r="V256" i="47"/>
  <c r="AA263" i="47"/>
  <c r="AA282" i="47"/>
  <c r="Z282" i="47"/>
  <c r="AB282" i="47"/>
  <c r="AB190" i="47"/>
  <c r="Z190" i="47"/>
  <c r="AA190" i="47"/>
  <c r="AC269" i="47"/>
  <c r="Z216" i="47"/>
  <c r="AA216" i="47"/>
  <c r="AB216" i="47"/>
  <c r="AA194" i="47"/>
  <c r="Z194" i="47"/>
  <c r="AB194" i="47"/>
  <c r="AC169" i="47"/>
  <c r="AB116" i="47"/>
  <c r="Z116" i="47"/>
  <c r="AA116" i="47"/>
  <c r="AB96" i="47"/>
  <c r="Z96" i="47"/>
  <c r="AA96" i="47"/>
  <c r="AC128" i="47"/>
  <c r="AC122" i="47"/>
  <c r="Z65" i="47"/>
  <c r="AB65" i="47"/>
  <c r="AA65" i="47"/>
  <c r="AA135" i="47"/>
  <c r="Z135" i="47"/>
  <c r="AB135" i="47"/>
  <c r="AC235" i="47"/>
  <c r="AB60" i="47"/>
  <c r="AA60" i="47"/>
  <c r="Z60" i="47"/>
  <c r="AA48" i="47"/>
  <c r="Z48" i="47"/>
  <c r="AB48" i="47"/>
  <c r="AB460" i="47"/>
  <c r="AA460" i="47"/>
  <c r="Z460" i="47"/>
  <c r="AA260" i="47"/>
  <c r="Z260" i="47"/>
  <c r="AB260" i="47"/>
  <c r="AB133" i="47"/>
  <c r="AA133" i="47"/>
  <c r="Z133" i="47"/>
  <c r="AB300" i="47"/>
  <c r="AA300" i="47"/>
  <c r="Z300" i="47"/>
  <c r="AC307" i="47"/>
  <c r="Z249" i="47"/>
  <c r="AB249" i="47"/>
  <c r="AA249" i="47"/>
  <c r="AB264" i="47"/>
  <c r="AA264" i="47"/>
  <c r="Z264" i="47"/>
  <c r="W264" i="47"/>
  <c r="AB255" i="47"/>
  <c r="Z255" i="47"/>
  <c r="AA255" i="47"/>
  <c r="AB463" i="47"/>
  <c r="AA463" i="47"/>
  <c r="Z463" i="47"/>
  <c r="AB272" i="47"/>
  <c r="AA272" i="47"/>
  <c r="Z272" i="47"/>
  <c r="W263" i="47"/>
  <c r="AB324" i="47"/>
  <c r="AA324" i="47"/>
  <c r="Z324" i="47"/>
  <c r="AA286" i="47"/>
  <c r="Z286" i="47"/>
  <c r="AB286" i="47"/>
  <c r="AB198" i="47"/>
  <c r="AA198" i="47"/>
  <c r="Z198" i="47"/>
  <c r="AB185" i="47"/>
  <c r="AA185" i="47"/>
  <c r="Z185" i="47"/>
  <c r="AC239" i="47"/>
  <c r="AB298" i="47"/>
  <c r="AA298" i="47"/>
  <c r="Z298" i="47"/>
  <c r="AB112" i="47"/>
  <c r="AA112" i="47"/>
  <c r="Z112" i="47"/>
  <c r="Z54" i="47"/>
  <c r="AB54" i="47"/>
  <c r="AA54" i="47"/>
  <c r="AA139" i="47"/>
  <c r="Z139" i="47"/>
  <c r="AB139" i="47"/>
  <c r="AB78" i="47"/>
  <c r="AA78" i="47"/>
  <c r="Z78" i="47"/>
  <c r="AC217" i="47"/>
  <c r="AB178" i="47"/>
  <c r="AA178" i="47"/>
  <c r="Z178" i="47"/>
  <c r="AB308" i="47"/>
  <c r="Z308" i="47"/>
  <c r="AA308" i="47"/>
  <c r="AB202" i="47"/>
  <c r="AA202" i="47"/>
  <c r="Z202" i="47"/>
  <c r="AA175" i="47"/>
  <c r="AB175" i="47"/>
  <c r="Z175" i="47"/>
  <c r="AA13" i="47"/>
  <c r="Z13" i="47"/>
  <c r="AB13" i="47"/>
  <c r="Z344" i="47"/>
  <c r="AB344" i="47"/>
  <c r="AA344" i="47"/>
  <c r="AB296" i="47"/>
  <c r="AA296" i="47"/>
  <c r="Z296" i="47"/>
  <c r="AA334" i="47"/>
  <c r="Z334" i="47"/>
  <c r="AB334" i="47"/>
  <c r="AA287" i="47"/>
  <c r="Z287" i="47"/>
  <c r="AB287" i="47"/>
  <c r="AB220" i="47"/>
  <c r="AA220" i="47"/>
  <c r="Z220" i="47"/>
  <c r="Z193" i="47"/>
  <c r="AB193" i="47"/>
  <c r="AA193" i="47"/>
  <c r="AB79" i="47"/>
  <c r="AA79" i="47"/>
  <c r="Z79" i="47"/>
  <c r="Z174" i="47"/>
  <c r="AB174" i="47"/>
  <c r="AA174" i="47"/>
  <c r="AA105" i="47"/>
  <c r="Z105" i="47"/>
  <c r="AB105" i="47"/>
  <c r="AC227" i="47"/>
  <c r="AC189" i="47"/>
  <c r="V263" i="47"/>
  <c r="AA183" i="47"/>
  <c r="Z183" i="47"/>
  <c r="AB183" i="47"/>
  <c r="AA87" i="47"/>
  <c r="Z87" i="47"/>
  <c r="AB87" i="47"/>
  <c r="AB128" i="47"/>
  <c r="AA128" i="47"/>
  <c r="Z128" i="47"/>
  <c r="AB290" i="47"/>
  <c r="AA290" i="47"/>
  <c r="Z290" i="47"/>
  <c r="AB225" i="47"/>
  <c r="AA225" i="47"/>
  <c r="Z225" i="47"/>
  <c r="AA227" i="47"/>
  <c r="Z227" i="47"/>
  <c r="AB227" i="47"/>
  <c r="AB68" i="47"/>
  <c r="AA68" i="47"/>
  <c r="Z68" i="47"/>
  <c r="AA283" i="47"/>
  <c r="Z283" i="47"/>
  <c r="AB283" i="47"/>
  <c r="AB449" i="47"/>
  <c r="AA449" i="47"/>
  <c r="Z449" i="47"/>
  <c r="W265" i="47"/>
  <c r="V265" i="47"/>
  <c r="AB265" i="47"/>
  <c r="T265" i="47"/>
  <c r="U265" i="47" s="1"/>
  <c r="AA265" i="47"/>
  <c r="Z265" i="47"/>
  <c r="AC282" i="47"/>
  <c r="AC194" i="47"/>
  <c r="AB73" i="47"/>
  <c r="AA73" i="47"/>
  <c r="Z73" i="47"/>
  <c r="AB169" i="47"/>
  <c r="AA169" i="47"/>
  <c r="Z169" i="47"/>
  <c r="AA114" i="47"/>
  <c r="Z114" i="47"/>
  <c r="AB114" i="47"/>
  <c r="AC135" i="47"/>
  <c r="AC57" i="47"/>
  <c r="AA76" i="47"/>
  <c r="Z76" i="47"/>
  <c r="AB76" i="47"/>
  <c r="AA98" i="47"/>
  <c r="Z98" i="47"/>
  <c r="AB98" i="47"/>
  <c r="Z59" i="47"/>
  <c r="AA59" i="47"/>
  <c r="AB59" i="47"/>
  <c r="AB21" i="47"/>
  <c r="Z21" i="47"/>
  <c r="AA21" i="47"/>
  <c r="AB19" i="47"/>
  <c r="AA19" i="47"/>
  <c r="Z19" i="47"/>
  <c r="Z326" i="47"/>
  <c r="AB326" i="47"/>
  <c r="AA326" i="47"/>
  <c r="Z436" i="47"/>
  <c r="AB436" i="47"/>
  <c r="AA436" i="47"/>
  <c r="AB335" i="47"/>
  <c r="AA335" i="47"/>
  <c r="Z335" i="47"/>
  <c r="AA295" i="47"/>
  <c r="Z295" i="47"/>
  <c r="AB295" i="47"/>
  <c r="AA236" i="47"/>
  <c r="Z236" i="47"/>
  <c r="AB236" i="47"/>
  <c r="AB120" i="47"/>
  <c r="Z120" i="47"/>
  <c r="AA120" i="47"/>
  <c r="AA279" i="47"/>
  <c r="Z279" i="47"/>
  <c r="AB279" i="47"/>
  <c r="AB383" i="47"/>
  <c r="AA383" i="47"/>
  <c r="Z383" i="47"/>
  <c r="Z276" i="47"/>
  <c r="AB276" i="47"/>
  <c r="AA276" i="47"/>
  <c r="Z259" i="47"/>
  <c r="AA259" i="47"/>
  <c r="AB259" i="47"/>
  <c r="AB464" i="47"/>
  <c r="AA464" i="47"/>
  <c r="Z464" i="47"/>
  <c r="AA299" i="47"/>
  <c r="Z299" i="47"/>
  <c r="AB299" i="47"/>
  <c r="AB179" i="47"/>
  <c r="AA179" i="47"/>
  <c r="Z179" i="47"/>
  <c r="Z170" i="47"/>
  <c r="AB170" i="47"/>
  <c r="AA170" i="47"/>
  <c r="AB107" i="47"/>
  <c r="AA107" i="47"/>
  <c r="Z107" i="47"/>
  <c r="AA118" i="47"/>
  <c r="Z118" i="47"/>
  <c r="AB118" i="47"/>
  <c r="AA231" i="47"/>
  <c r="Z231" i="47"/>
  <c r="AB231" i="47"/>
  <c r="AA223" i="47"/>
  <c r="Z223" i="47"/>
  <c r="AB223" i="47"/>
  <c r="AA109" i="47"/>
  <c r="Z109" i="47"/>
  <c r="AB109" i="47"/>
  <c r="AC65" i="47"/>
  <c r="V19" i="45"/>
  <c r="W59" i="45"/>
  <c r="Z61" i="45"/>
  <c r="AA61" i="45"/>
  <c r="AB130" i="45"/>
  <c r="Z130" i="45"/>
  <c r="AB126" i="45"/>
  <c r="Z126" i="45"/>
  <c r="W291" i="45"/>
  <c r="W283" i="45"/>
  <c r="Z288" i="45"/>
  <c r="V288" i="45"/>
  <c r="T288" i="45"/>
  <c r="U288" i="45" s="1"/>
  <c r="W288" i="45"/>
  <c r="V293" i="45"/>
  <c r="AB296" i="45"/>
  <c r="W296" i="45"/>
  <c r="T285" i="45"/>
  <c r="U285" i="45" s="1"/>
  <c r="W289" i="45"/>
  <c r="AA289" i="45"/>
  <c r="AA280" i="45"/>
  <c r="Z294" i="45"/>
  <c r="Z290" i="45"/>
  <c r="AA282" i="45"/>
  <c r="AC60" i="45"/>
  <c r="V59" i="45"/>
  <c r="X59" i="45" s="1"/>
  <c r="Y59" i="45" s="1"/>
  <c r="W129" i="45"/>
  <c r="W56" i="45"/>
  <c r="W282" i="45"/>
  <c r="W286" i="45"/>
  <c r="V290" i="45"/>
  <c r="AA294" i="45"/>
  <c r="AA290" i="45"/>
  <c r="W60" i="45"/>
  <c r="V60" i="45"/>
  <c r="T60" i="45"/>
  <c r="U60" i="45" s="1"/>
  <c r="T127" i="45"/>
  <c r="U127" i="45" s="1"/>
  <c r="W293" i="45"/>
  <c r="V286" i="45"/>
  <c r="T131" i="45"/>
  <c r="U131" i="45" s="1"/>
  <c r="W131" i="45"/>
  <c r="V127" i="45"/>
  <c r="T284" i="45"/>
  <c r="U284" i="45" s="1"/>
  <c r="V294" i="45"/>
  <c r="X294" i="45" s="1"/>
  <c r="V291" i="45"/>
  <c r="V20" i="45"/>
  <c r="W295" i="45"/>
  <c r="W290" i="45"/>
  <c r="AC129" i="45"/>
  <c r="V126" i="45"/>
  <c r="X126" i="45" s="1"/>
  <c r="Y126" i="45" s="1"/>
  <c r="AC294" i="45"/>
  <c r="T126" i="45"/>
  <c r="U126" i="45" s="1"/>
  <c r="V56" i="45"/>
  <c r="W287" i="45"/>
  <c r="W130" i="45"/>
  <c r="V130" i="45"/>
  <c r="T130" i="45"/>
  <c r="U130" i="45" s="1"/>
  <c r="V282" i="45"/>
  <c r="X282" i="45" s="1"/>
  <c r="Y282" i="45" s="1"/>
  <c r="AC128" i="45"/>
  <c r="W128" i="45"/>
  <c r="AA128" i="45"/>
  <c r="V128" i="45"/>
  <c r="W279" i="45"/>
  <c r="V131" i="45"/>
  <c r="V129" i="45"/>
  <c r="X129" i="45" s="1"/>
  <c r="AA336" i="45"/>
  <c r="Z336" i="45"/>
  <c r="T336" i="45"/>
  <c r="U336" i="45" s="1"/>
  <c r="AA268" i="45"/>
  <c r="V268" i="45"/>
  <c r="V201" i="45"/>
  <c r="AC193" i="45"/>
  <c r="W166" i="45"/>
  <c r="V274" i="45"/>
  <c r="T221" i="45"/>
  <c r="U221" i="45" s="1"/>
  <c r="AA230" i="45"/>
  <c r="Z193" i="45"/>
  <c r="V198" i="45"/>
  <c r="V225" i="45"/>
  <c r="V136" i="45"/>
  <c r="Z86" i="45"/>
  <c r="AB276" i="45"/>
  <c r="V193" i="45"/>
  <c r="T48" i="45"/>
  <c r="U48" i="45" s="1"/>
  <c r="W110" i="45"/>
  <c r="AC333" i="45"/>
  <c r="T132" i="45"/>
  <c r="U132" i="45" s="1"/>
  <c r="V94" i="45"/>
  <c r="T72" i="45"/>
  <c r="U72" i="45" s="1"/>
  <c r="AC58" i="45"/>
  <c r="T75" i="45"/>
  <c r="U75" i="45" s="1"/>
  <c r="W48" i="45"/>
  <c r="T238" i="45"/>
  <c r="U238" i="45" s="1"/>
  <c r="Z255" i="45"/>
  <c r="T276" i="45"/>
  <c r="U276" i="45" s="1"/>
  <c r="W297" i="45"/>
  <c r="AB268" i="45"/>
  <c r="AB121" i="45"/>
  <c r="W121" i="45"/>
  <c r="V121" i="45"/>
  <c r="Z121" i="45"/>
  <c r="V333" i="45"/>
  <c r="X333" i="45" s="1"/>
  <c r="AC305" i="45"/>
  <c r="T268" i="45"/>
  <c r="U268" i="45" s="1"/>
  <c r="V256" i="45"/>
  <c r="T257" i="45"/>
  <c r="U257" i="45" s="1"/>
  <c r="T177" i="45"/>
  <c r="U177" i="45" s="1"/>
  <c r="W175" i="45"/>
  <c r="V135" i="45"/>
  <c r="Z118" i="45"/>
  <c r="AA125" i="45"/>
  <c r="V55" i="45"/>
  <c r="V11" i="45"/>
  <c r="V139" i="45"/>
  <c r="T255" i="45"/>
  <c r="U255" i="45" s="1"/>
  <c r="T193" i="45"/>
  <c r="U193" i="45" s="1"/>
  <c r="V276" i="45"/>
  <c r="AA305" i="45"/>
  <c r="W268" i="45"/>
  <c r="AB238" i="45"/>
  <c r="V437" i="45"/>
  <c r="V315" i="45"/>
  <c r="V297" i="45"/>
  <c r="Z297" i="45"/>
  <c r="AB255" i="45"/>
  <c r="AA122" i="45"/>
  <c r="W94" i="45"/>
  <c r="Z125" i="45"/>
  <c r="AA48" i="45"/>
  <c r="W219" i="45"/>
  <c r="W125" i="45"/>
  <c r="V255" i="45"/>
  <c r="V113" i="45"/>
  <c r="W276" i="45"/>
  <c r="AA172" i="45"/>
  <c r="W300" i="45"/>
  <c r="V305" i="45"/>
  <c r="Z268" i="45"/>
  <c r="W460" i="45"/>
  <c r="AA255" i="45"/>
  <c r="W190" i="45"/>
  <c r="W237" i="45"/>
  <c r="W243" i="45"/>
  <c r="AA201" i="45"/>
  <c r="V229" i="45"/>
  <c r="AA113" i="45"/>
  <c r="Z104" i="45"/>
  <c r="T16" i="45"/>
  <c r="U16" i="45" s="1"/>
  <c r="V336" i="45"/>
  <c r="Z219" i="45"/>
  <c r="Z437" i="45"/>
  <c r="W302" i="45"/>
  <c r="Z305" i="45"/>
  <c r="AB201" i="45"/>
  <c r="V177" i="45"/>
  <c r="V132" i="45"/>
  <c r="AC127" i="45"/>
  <c r="V109" i="45"/>
  <c r="V253" i="45"/>
  <c r="V167" i="45"/>
  <c r="W116" i="45"/>
  <c r="W118" i="45"/>
  <c r="W109" i="45"/>
  <c r="AA259" i="45"/>
  <c r="Z259" i="45"/>
  <c r="T259" i="45"/>
  <c r="U259" i="45" s="1"/>
  <c r="AB53" i="45"/>
  <c r="V53" i="45"/>
  <c r="T53" i="45"/>
  <c r="U53" i="45" s="1"/>
  <c r="W307" i="45"/>
  <c r="AC307" i="45"/>
  <c r="AA307" i="45"/>
  <c r="W325" i="45"/>
  <c r="V325" i="45"/>
  <c r="T325" i="45"/>
  <c r="U325" i="45" s="1"/>
  <c r="T115" i="45"/>
  <c r="U115" i="45" s="1"/>
  <c r="V115" i="45"/>
  <c r="W12" i="45"/>
  <c r="T12" i="45"/>
  <c r="U12" i="45" s="1"/>
  <c r="AC64" i="45"/>
  <c r="W64" i="45"/>
  <c r="Z64" i="45"/>
  <c r="AA64" i="45"/>
  <c r="Z79" i="45"/>
  <c r="AC79" i="45"/>
  <c r="AA299" i="45"/>
  <c r="W299" i="45"/>
  <c r="T449" i="45"/>
  <c r="U449" i="45" s="1"/>
  <c r="W449" i="45"/>
  <c r="V464" i="45"/>
  <c r="V324" i="45"/>
  <c r="V303" i="45"/>
  <c r="V302" i="45"/>
  <c r="X302" i="45" s="1"/>
  <c r="W270" i="45"/>
  <c r="V270" i="45"/>
  <c r="T270" i="45"/>
  <c r="U270" i="45" s="1"/>
  <c r="W335" i="45"/>
  <c r="V335" i="45"/>
  <c r="T335" i="45"/>
  <c r="U335" i="45" s="1"/>
  <c r="W189" i="45"/>
  <c r="T189" i="45"/>
  <c r="U189" i="45" s="1"/>
  <c r="W223" i="45"/>
  <c r="V223" i="45"/>
  <c r="T223" i="45"/>
  <c r="U223" i="45" s="1"/>
  <c r="W194" i="45"/>
  <c r="V194" i="45"/>
  <c r="T194" i="45"/>
  <c r="U194" i="45" s="1"/>
  <c r="V176" i="45"/>
  <c r="W115" i="45"/>
  <c r="W97" i="45"/>
  <c r="V97" i="45"/>
  <c r="Z97" i="45"/>
  <c r="V175" i="45"/>
  <c r="T116" i="45"/>
  <c r="U116" i="45" s="1"/>
  <c r="Z110" i="45"/>
  <c r="AC110" i="45"/>
  <c r="AC123" i="45"/>
  <c r="W123" i="45"/>
  <c r="T222" i="45"/>
  <c r="U222" i="45" s="1"/>
  <c r="AA222" i="45"/>
  <c r="W222" i="45"/>
  <c r="Z222" i="45"/>
  <c r="V222" i="45"/>
  <c r="AC324" i="45"/>
  <c r="V435" i="45"/>
  <c r="T435" i="45"/>
  <c r="U435" i="45" s="1"/>
  <c r="W261" i="45"/>
  <c r="V261" i="45"/>
  <c r="T261" i="45"/>
  <c r="U261" i="45" s="1"/>
  <c r="Z333" i="45"/>
  <c r="V364" i="45"/>
  <c r="T364" i="45"/>
  <c r="U364" i="45" s="1"/>
  <c r="V468" i="45"/>
  <c r="AC200" i="45"/>
  <c r="Z277" i="45"/>
  <c r="V202" i="45"/>
  <c r="V74" i="45"/>
  <c r="W74" i="45"/>
  <c r="T74" i="45"/>
  <c r="U74" i="45" s="1"/>
  <c r="V124" i="45"/>
  <c r="T253" i="45"/>
  <c r="U253" i="45" s="1"/>
  <c r="AB222" i="45"/>
  <c r="W108" i="45"/>
  <c r="V108" i="45"/>
  <c r="AA108" i="45"/>
  <c r="T98" i="45"/>
  <c r="U98" i="45" s="1"/>
  <c r="W98" i="45"/>
  <c r="V98" i="45"/>
  <c r="Z108" i="45"/>
  <c r="AC75" i="45"/>
  <c r="V75" i="45"/>
  <c r="W324" i="45"/>
  <c r="V79" i="45"/>
  <c r="W87" i="45"/>
  <c r="V87" i="45"/>
  <c r="AC87" i="45"/>
  <c r="V345" i="45"/>
  <c r="Z417" i="45"/>
  <c r="W468" i="45"/>
  <c r="AA333" i="45"/>
  <c r="V260" i="45"/>
  <c r="T260" i="45"/>
  <c r="U260" i="45" s="1"/>
  <c r="AC231" i="45"/>
  <c r="W239" i="45"/>
  <c r="V239" i="45"/>
  <c r="T239" i="45"/>
  <c r="U239" i="45" s="1"/>
  <c r="W137" i="45"/>
  <c r="T137" i="45"/>
  <c r="U137" i="45" s="1"/>
  <c r="V137" i="45"/>
  <c r="T202" i="45"/>
  <c r="U202" i="45" s="1"/>
  <c r="W202" i="45"/>
  <c r="T133" i="45"/>
  <c r="U133" i="45" s="1"/>
  <c r="W124" i="45"/>
  <c r="W52" i="45"/>
  <c r="T52" i="45"/>
  <c r="U52" i="45" s="1"/>
  <c r="V52" i="45"/>
  <c r="V117" i="45"/>
  <c r="T117" i="45"/>
  <c r="U117" i="45" s="1"/>
  <c r="W117" i="45"/>
  <c r="V72" i="45"/>
  <c r="AC72" i="45"/>
  <c r="V277" i="45"/>
  <c r="W277" i="45"/>
  <c r="W233" i="45"/>
  <c r="V233" i="45"/>
  <c r="AA303" i="45"/>
  <c r="AC303" i="45"/>
  <c r="W303" i="45"/>
  <c r="V463" i="45"/>
  <c r="T463" i="45"/>
  <c r="U463" i="45" s="1"/>
  <c r="Z462" i="45"/>
  <c r="W169" i="45"/>
  <c r="T169" i="45"/>
  <c r="U169" i="45" s="1"/>
  <c r="T233" i="45"/>
  <c r="U233" i="45" s="1"/>
  <c r="W254" i="45"/>
  <c r="V254" i="45"/>
  <c r="W45" i="45"/>
  <c r="W139" i="45"/>
  <c r="AA139" i="45"/>
  <c r="Z221" i="45"/>
  <c r="W221" i="45"/>
  <c r="Z184" i="45"/>
  <c r="AA184" i="45"/>
  <c r="W184" i="45"/>
  <c r="T184" i="45"/>
  <c r="U184" i="45" s="1"/>
  <c r="V184" i="45"/>
  <c r="V64" i="45"/>
  <c r="W298" i="45"/>
  <c r="V298" i="45"/>
  <c r="T298" i="45"/>
  <c r="U298" i="45" s="1"/>
  <c r="V170" i="45"/>
  <c r="T170" i="45"/>
  <c r="U170" i="45" s="1"/>
  <c r="Z451" i="45"/>
  <c r="V307" i="45"/>
  <c r="X307" i="45" s="1"/>
  <c r="AC467" i="45"/>
  <c r="W467" i="45"/>
  <c r="AA467" i="45"/>
  <c r="T457" i="45"/>
  <c r="U457" i="45" s="1"/>
  <c r="W301" i="45"/>
  <c r="V301" i="45"/>
  <c r="AC277" i="45"/>
  <c r="W260" i="45"/>
  <c r="V212" i="45"/>
  <c r="T212" i="45"/>
  <c r="U212" i="45" s="1"/>
  <c r="AC194" i="45"/>
  <c r="V200" i="45"/>
  <c r="T200" i="45"/>
  <c r="U200" i="45" s="1"/>
  <c r="W200" i="45"/>
  <c r="T190" i="45"/>
  <c r="U190" i="45" s="1"/>
  <c r="V133" i="45"/>
  <c r="W253" i="45"/>
  <c r="V116" i="45"/>
  <c r="W78" i="45"/>
  <c r="V78" i="45"/>
  <c r="V99" i="45"/>
  <c r="T99" i="45"/>
  <c r="U99" i="45" s="1"/>
  <c r="W99" i="45"/>
  <c r="V12" i="45"/>
  <c r="Z139" i="45"/>
  <c r="AA97" i="45"/>
  <c r="Z185" i="45"/>
  <c r="W185" i="45"/>
  <c r="T176" i="45"/>
  <c r="U176" i="45" s="1"/>
  <c r="W258" i="45"/>
  <c r="V258" i="45"/>
  <c r="W231" i="45"/>
  <c r="V231" i="45"/>
  <c r="T231" i="45"/>
  <c r="U231" i="45" s="1"/>
  <c r="W198" i="45"/>
  <c r="T198" i="45"/>
  <c r="U198" i="45" s="1"/>
  <c r="V462" i="45"/>
  <c r="AC343" i="45"/>
  <c r="Z307" i="45"/>
  <c r="V460" i="45"/>
  <c r="T460" i="45"/>
  <c r="U460" i="45" s="1"/>
  <c r="V343" i="45"/>
  <c r="T343" i="45"/>
  <c r="U343" i="45" s="1"/>
  <c r="W343" i="45"/>
  <c r="V383" i="45"/>
  <c r="T278" i="45"/>
  <c r="U278" i="45" s="1"/>
  <c r="W278" i="45"/>
  <c r="V457" i="45"/>
  <c r="W269" i="45"/>
  <c r="AA269" i="45"/>
  <c r="Z269" i="45"/>
  <c r="T468" i="45"/>
  <c r="U468" i="45" s="1"/>
  <c r="V434" i="45"/>
  <c r="T434" i="45"/>
  <c r="U434" i="45" s="1"/>
  <c r="AC226" i="45"/>
  <c r="AC108" i="45"/>
  <c r="T165" i="45"/>
  <c r="U165" i="45" s="1"/>
  <c r="T167" i="45"/>
  <c r="U167" i="45" s="1"/>
  <c r="AC116" i="45"/>
  <c r="V15" i="45"/>
  <c r="T15" i="45"/>
  <c r="U15" i="45" s="1"/>
  <c r="V21" i="45"/>
  <c r="T21" i="45"/>
  <c r="U21" i="45" s="1"/>
  <c r="AB139" i="45"/>
  <c r="AC344" i="45"/>
  <c r="Z344" i="45"/>
  <c r="AA344" i="45"/>
  <c r="Z436" i="45"/>
  <c r="AA436" i="45"/>
  <c r="W105" i="45"/>
  <c r="V105" i="45"/>
  <c r="Z238" i="45"/>
  <c r="T201" i="45"/>
  <c r="U201" i="45" s="1"/>
  <c r="W113" i="45"/>
  <c r="W195" i="45"/>
  <c r="V195" i="45"/>
  <c r="W186" i="45"/>
  <c r="AC114" i="45"/>
  <c r="W114" i="45"/>
  <c r="V114" i="45"/>
  <c r="T114" i="45"/>
  <c r="U114" i="45" s="1"/>
  <c r="Z135" i="45"/>
  <c r="AA104" i="45"/>
  <c r="T155" i="45"/>
  <c r="U155" i="45" s="1"/>
  <c r="V110" i="45"/>
  <c r="V47" i="45"/>
  <c r="W17" i="45"/>
  <c r="V17" i="45"/>
  <c r="T17" i="45"/>
  <c r="U17" i="45" s="1"/>
  <c r="T54" i="45"/>
  <c r="U54" i="45" s="1"/>
  <c r="W54" i="45"/>
  <c r="V54" i="45"/>
  <c r="V123" i="45"/>
  <c r="V192" i="45"/>
  <c r="T109" i="45"/>
  <c r="U109" i="45" s="1"/>
  <c r="Z304" i="45"/>
  <c r="AA304" i="45"/>
  <c r="AB79" i="45"/>
  <c r="AA79" i="45"/>
  <c r="W104" i="45"/>
  <c r="T140" i="45"/>
  <c r="U140" i="45" s="1"/>
  <c r="W192" i="45"/>
  <c r="W79" i="45"/>
  <c r="W199" i="45"/>
  <c r="V199" i="45"/>
  <c r="T241" i="45"/>
  <c r="U241" i="45" s="1"/>
  <c r="V241" i="45"/>
  <c r="AC235" i="45"/>
  <c r="AC227" i="45"/>
  <c r="W183" i="45"/>
  <c r="V183" i="45"/>
  <c r="T183" i="45"/>
  <c r="U183" i="45" s="1"/>
  <c r="V166" i="45"/>
  <c r="W159" i="45"/>
  <c r="V159" i="45"/>
  <c r="T159" i="45"/>
  <c r="U159" i="45" s="1"/>
  <c r="T158" i="45"/>
  <c r="U158" i="45" s="1"/>
  <c r="AC122" i="45"/>
  <c r="W120" i="45"/>
  <c r="T120" i="45"/>
  <c r="U120" i="45" s="1"/>
  <c r="AC113" i="45"/>
  <c r="T95" i="45"/>
  <c r="U95" i="45" s="1"/>
  <c r="W95" i="45"/>
  <c r="V95" i="45"/>
  <c r="V76" i="45"/>
  <c r="X76" i="45" s="1"/>
  <c r="Z461" i="45"/>
  <c r="AA461" i="45"/>
  <c r="V238" i="45"/>
  <c r="V125" i="45"/>
  <c r="X125" i="45" s="1"/>
  <c r="W55" i="45"/>
  <c r="Z309" i="45"/>
  <c r="W235" i="45"/>
  <c r="V235" i="45"/>
  <c r="T235" i="45"/>
  <c r="U235" i="45" s="1"/>
  <c r="T227" i="45"/>
  <c r="U227" i="45" s="1"/>
  <c r="V227" i="45"/>
  <c r="W227" i="45"/>
  <c r="T217" i="45"/>
  <c r="U217" i="45" s="1"/>
  <c r="W217" i="45"/>
  <c r="V217" i="45"/>
  <c r="V140" i="45"/>
  <c r="V158" i="45"/>
  <c r="V122" i="45"/>
  <c r="AC118" i="45"/>
  <c r="W136" i="45"/>
  <c r="W44" i="45"/>
  <c r="T44" i="45"/>
  <c r="U44" i="45" s="1"/>
  <c r="W49" i="45"/>
  <c r="V49" i="45"/>
  <c r="T49" i="45"/>
  <c r="U49" i="45" s="1"/>
  <c r="V14" i="45"/>
  <c r="V44" i="45"/>
  <c r="V16" i="45"/>
  <c r="W122" i="45"/>
  <c r="AB101" i="45"/>
  <c r="AA101" i="45"/>
  <c r="Z101" i="45"/>
  <c r="T101" i="45"/>
  <c r="U101" i="45" s="1"/>
  <c r="AC109" i="45"/>
  <c r="Z230" i="45"/>
  <c r="W47" i="45"/>
  <c r="W304" i="45"/>
  <c r="V45" i="45"/>
  <c r="T274" i="45"/>
  <c r="U274" i="45" s="1"/>
  <c r="W274" i="45"/>
  <c r="V263" i="45"/>
  <c r="W220" i="45"/>
  <c r="AC183" i="45"/>
  <c r="T237" i="45"/>
  <c r="U237" i="45" s="1"/>
  <c r="W257" i="45"/>
  <c r="V243" i="45"/>
  <c r="AA118" i="45"/>
  <c r="W238" i="45"/>
  <c r="W201" i="45"/>
  <c r="T14" i="45"/>
  <c r="U14" i="45" s="1"/>
  <c r="AB293" i="45"/>
  <c r="AA293" i="45"/>
  <c r="Z293" i="45"/>
  <c r="Z284" i="45"/>
  <c r="AB284" i="45"/>
  <c r="AA284" i="45"/>
  <c r="AB285" i="45"/>
  <c r="AA285" i="45"/>
  <c r="Z285" i="45"/>
  <c r="AC290" i="45"/>
  <c r="AC282" i="45"/>
  <c r="AC291" i="45"/>
  <c r="AC59" i="45"/>
  <c r="AB295" i="45"/>
  <c r="Z295" i="45"/>
  <c r="Z183" i="45"/>
  <c r="AB183" i="45"/>
  <c r="AA183" i="45"/>
  <c r="AB460" i="45"/>
  <c r="AA460" i="45"/>
  <c r="Z460" i="45"/>
  <c r="AB457" i="45"/>
  <c r="AA457" i="45"/>
  <c r="Z457" i="45"/>
  <c r="AB446" i="45"/>
  <c r="AA446" i="45"/>
  <c r="Z446" i="45"/>
  <c r="AB159" i="45"/>
  <c r="AA159" i="45"/>
  <c r="Z159" i="45"/>
  <c r="T256" i="45"/>
  <c r="U256" i="45" s="1"/>
  <c r="AB229" i="45"/>
  <c r="AA229" i="45"/>
  <c r="Z229" i="45"/>
  <c r="AA127" i="45"/>
  <c r="AB127" i="45"/>
  <c r="Z127" i="45"/>
  <c r="Z74" i="45"/>
  <c r="AA74" i="45"/>
  <c r="AB74" i="45"/>
  <c r="Z116" i="45"/>
  <c r="AB116" i="45"/>
  <c r="AA116" i="45"/>
  <c r="AA98" i="45"/>
  <c r="Z98" i="45"/>
  <c r="AB98" i="45"/>
  <c r="Z12" i="45"/>
  <c r="AB12" i="45"/>
  <c r="AA12" i="45"/>
  <c r="AB155" i="45"/>
  <c r="AA155" i="45"/>
  <c r="Z155" i="45"/>
  <c r="AA55" i="45"/>
  <c r="Z55" i="45"/>
  <c r="AB55" i="45"/>
  <c r="AA11" i="45"/>
  <c r="Z11" i="45"/>
  <c r="AB11" i="45"/>
  <c r="AC99" i="45"/>
  <c r="Z186" i="45"/>
  <c r="AB186" i="45"/>
  <c r="AA186" i="45"/>
  <c r="AB343" i="45"/>
  <c r="AA343" i="45"/>
  <c r="Z343" i="45"/>
  <c r="Z261" i="45"/>
  <c r="AB261" i="45"/>
  <c r="AA261" i="45"/>
  <c r="AC460" i="45"/>
  <c r="AB315" i="45"/>
  <c r="AA315" i="45"/>
  <c r="Z315" i="45"/>
  <c r="AB302" i="45"/>
  <c r="AA302" i="45"/>
  <c r="Z302" i="45"/>
  <c r="AB274" i="45"/>
  <c r="AA274" i="45"/>
  <c r="Z274" i="45"/>
  <c r="AB266" i="45"/>
  <c r="AA266" i="45"/>
  <c r="Z266" i="45"/>
  <c r="W266" i="45"/>
  <c r="V266" i="45"/>
  <c r="X266" i="45" s="1"/>
  <c r="Y266" i="45" s="1"/>
  <c r="AC287" i="45"/>
  <c r="T263" i="45"/>
  <c r="U263" i="45" s="1"/>
  <c r="Z200" i="45"/>
  <c r="AB200" i="45"/>
  <c r="AA200" i="45"/>
  <c r="Z169" i="45"/>
  <c r="AB169" i="45"/>
  <c r="AA169" i="45"/>
  <c r="AC283" i="45"/>
  <c r="AC257" i="45"/>
  <c r="AC225" i="45"/>
  <c r="AA218" i="45"/>
  <c r="Z218" i="45"/>
  <c r="AB218" i="45"/>
  <c r="AB177" i="45"/>
  <c r="AA177" i="45"/>
  <c r="Z177" i="45"/>
  <c r="AB175" i="45"/>
  <c r="AA175" i="45"/>
  <c r="Z175" i="45"/>
  <c r="Z124" i="45"/>
  <c r="AB124" i="45"/>
  <c r="AA124" i="45"/>
  <c r="AC136" i="45"/>
  <c r="AB117" i="45"/>
  <c r="AA117" i="45"/>
  <c r="Z117" i="45"/>
  <c r="AB60" i="45"/>
  <c r="AA60" i="45"/>
  <c r="Z60" i="45"/>
  <c r="AB21" i="45"/>
  <c r="AA21" i="45"/>
  <c r="Z21" i="45"/>
  <c r="AA76" i="45"/>
  <c r="Z76" i="45"/>
  <c r="AB76" i="45"/>
  <c r="AB449" i="45"/>
  <c r="AA449" i="45"/>
  <c r="Z449" i="45"/>
  <c r="AB291" i="45"/>
  <c r="AA291" i="45"/>
  <c r="Z291" i="45"/>
  <c r="Z212" i="45"/>
  <c r="AB212" i="45"/>
  <c r="AA212" i="45"/>
  <c r="W263" i="45"/>
  <c r="Z231" i="45"/>
  <c r="AB231" i="45"/>
  <c r="AA231" i="45"/>
  <c r="Z223" i="45"/>
  <c r="AB223" i="45"/>
  <c r="AA223" i="45"/>
  <c r="Z137" i="45"/>
  <c r="AB137" i="45"/>
  <c r="AA137" i="45"/>
  <c r="AB233" i="45"/>
  <c r="AA233" i="45"/>
  <c r="Z233" i="45"/>
  <c r="AA105" i="45"/>
  <c r="Z105" i="45"/>
  <c r="AB105" i="45"/>
  <c r="AB49" i="45"/>
  <c r="AA49" i="45"/>
  <c r="Z49" i="45"/>
  <c r="AB14" i="45"/>
  <c r="AA14" i="45"/>
  <c r="Z14" i="45"/>
  <c r="AB45" i="45"/>
  <c r="AA45" i="45"/>
  <c r="Z45" i="45"/>
  <c r="AB68" i="45"/>
  <c r="AA68" i="45"/>
  <c r="Z68" i="45"/>
  <c r="AB324" i="45"/>
  <c r="AA324" i="45"/>
  <c r="Z324" i="45"/>
  <c r="AB298" i="45"/>
  <c r="AA298" i="45"/>
  <c r="Z298" i="45"/>
  <c r="AB463" i="45"/>
  <c r="AA463" i="45"/>
  <c r="Z463" i="45"/>
  <c r="AB364" i="45"/>
  <c r="AA364" i="45"/>
  <c r="Z364" i="45"/>
  <c r="AB335" i="45"/>
  <c r="AA335" i="45"/>
  <c r="Z335" i="45"/>
  <c r="AC264" i="45"/>
  <c r="Z264" i="45"/>
  <c r="AB260" i="45"/>
  <c r="AA260" i="45"/>
  <c r="Z260" i="45"/>
  <c r="Z239" i="45"/>
  <c r="AB239" i="45"/>
  <c r="AA239" i="45"/>
  <c r="AA195" i="45"/>
  <c r="Z195" i="45"/>
  <c r="AB195" i="45"/>
  <c r="AB198" i="45"/>
  <c r="AA198" i="45"/>
  <c r="Z198" i="45"/>
  <c r="AC229" i="45"/>
  <c r="AA114" i="45"/>
  <c r="Z114" i="45"/>
  <c r="AB114" i="45"/>
  <c r="AC98" i="45"/>
  <c r="AC117" i="45"/>
  <c r="AB72" i="45"/>
  <c r="AA72" i="45"/>
  <c r="Z72" i="45"/>
  <c r="AB16" i="45"/>
  <c r="AA16" i="45"/>
  <c r="Z16" i="45"/>
  <c r="AA87" i="45"/>
  <c r="Z87" i="45"/>
  <c r="AB87" i="45"/>
  <c r="AB435" i="45"/>
  <c r="AA435" i="45"/>
  <c r="Z435" i="45"/>
  <c r="AB325" i="45"/>
  <c r="AA325" i="45"/>
  <c r="Z325" i="45"/>
  <c r="AA278" i="45"/>
  <c r="Z278" i="45"/>
  <c r="AB278" i="45"/>
  <c r="AB301" i="45"/>
  <c r="AA301" i="45"/>
  <c r="Z301" i="45"/>
  <c r="AB468" i="45"/>
  <c r="AA468" i="45"/>
  <c r="Z468" i="45"/>
  <c r="Z199" i="45"/>
  <c r="AB199" i="45"/>
  <c r="AA199" i="45"/>
  <c r="AB271" i="45"/>
  <c r="AA271" i="45"/>
  <c r="Z271" i="45"/>
  <c r="Z194" i="45"/>
  <c r="AB194" i="45"/>
  <c r="AA194" i="45"/>
  <c r="AA176" i="45"/>
  <c r="AB176" i="45"/>
  <c r="Z176" i="45"/>
  <c r="AB190" i="45"/>
  <c r="AA190" i="45"/>
  <c r="Z190" i="45"/>
  <c r="Z133" i="45"/>
  <c r="AB133" i="45"/>
  <c r="AA133" i="45"/>
  <c r="AB237" i="45"/>
  <c r="AA237" i="45"/>
  <c r="Z237" i="45"/>
  <c r="AB170" i="45"/>
  <c r="AA170" i="45"/>
  <c r="Z170" i="45"/>
  <c r="AC218" i="45"/>
  <c r="AC177" i="45"/>
  <c r="AB132" i="45"/>
  <c r="AA132" i="45"/>
  <c r="Z132" i="45"/>
  <c r="Z120" i="45"/>
  <c r="AB120" i="45"/>
  <c r="AA120" i="45"/>
  <c r="AA253" i="45"/>
  <c r="Z253" i="45"/>
  <c r="AB253" i="45"/>
  <c r="AB167" i="45"/>
  <c r="AA167" i="45"/>
  <c r="Z167" i="45"/>
  <c r="AB78" i="45"/>
  <c r="AA78" i="45"/>
  <c r="Z78" i="45"/>
  <c r="Z52" i="45"/>
  <c r="AB52" i="45"/>
  <c r="AA52" i="45"/>
  <c r="AC254" i="45"/>
  <c r="AB17" i="45"/>
  <c r="AA17" i="45"/>
  <c r="Z17" i="45"/>
  <c r="AB115" i="45"/>
  <c r="Z115" i="45"/>
  <c r="AA115" i="45"/>
  <c r="Z47" i="45"/>
  <c r="AB47" i="45"/>
  <c r="AA47" i="45"/>
  <c r="AB99" i="45"/>
  <c r="AA99" i="45"/>
  <c r="Z99" i="45"/>
  <c r="AA15" i="45"/>
  <c r="AB15" i="45"/>
  <c r="Z15" i="45"/>
  <c r="AB254" i="45"/>
  <c r="Z254" i="45"/>
  <c r="AA254" i="45"/>
  <c r="AC105" i="45"/>
  <c r="AC16" i="45"/>
  <c r="AB75" i="45"/>
  <c r="AA75" i="45"/>
  <c r="Z75" i="45"/>
  <c r="AB263" i="45"/>
  <c r="AA263" i="45"/>
  <c r="Z263" i="45"/>
  <c r="AB383" i="45"/>
  <c r="AA383" i="45"/>
  <c r="Z383" i="45"/>
  <c r="AA270" i="45"/>
  <c r="Z270" i="45"/>
  <c r="AB270" i="45"/>
  <c r="AC298" i="45"/>
  <c r="AC335" i="45"/>
  <c r="AB434" i="45"/>
  <c r="AA434" i="45"/>
  <c r="Z434" i="45"/>
  <c r="W264" i="45"/>
  <c r="Z192" i="45"/>
  <c r="AB192" i="45"/>
  <c r="AA192" i="45"/>
  <c r="AB287" i="45"/>
  <c r="AA287" i="45"/>
  <c r="Z287" i="45"/>
  <c r="AC260" i="45"/>
  <c r="Z235" i="45"/>
  <c r="AB235" i="45"/>
  <c r="AA235" i="45"/>
  <c r="Z227" i="45"/>
  <c r="AB227" i="45"/>
  <c r="AA227" i="45"/>
  <c r="Z217" i="45"/>
  <c r="AB217" i="45"/>
  <c r="AA217" i="45"/>
  <c r="AB279" i="45"/>
  <c r="AA279" i="45"/>
  <c r="Z279" i="45"/>
  <c r="AA140" i="45"/>
  <c r="AB140" i="45"/>
  <c r="Z140" i="45"/>
  <c r="Z158" i="45"/>
  <c r="AB158" i="45"/>
  <c r="AA158" i="45"/>
  <c r="AC195" i="45"/>
  <c r="AB283" i="45"/>
  <c r="AA283" i="45"/>
  <c r="Z283" i="45"/>
  <c r="AC198" i="45"/>
  <c r="AB129" i="45"/>
  <c r="Z129" i="45"/>
  <c r="AA129" i="45"/>
  <c r="AA257" i="45"/>
  <c r="Z257" i="45"/>
  <c r="AB257" i="45"/>
  <c r="AB225" i="45"/>
  <c r="AA225" i="45"/>
  <c r="Z225" i="45"/>
  <c r="AB136" i="45"/>
  <c r="AA136" i="45"/>
  <c r="Z136" i="45"/>
  <c r="AC175" i="45"/>
  <c r="AB123" i="45"/>
  <c r="AA123" i="45"/>
  <c r="Z123" i="45"/>
  <c r="AB59" i="45"/>
  <c r="AA59" i="45"/>
  <c r="Z59" i="45"/>
  <c r="Z241" i="45"/>
  <c r="AB241" i="45"/>
  <c r="AA241" i="45"/>
  <c r="AA166" i="45"/>
  <c r="AB166" i="45"/>
  <c r="Z166" i="45"/>
  <c r="AB464" i="45"/>
  <c r="AA464" i="45"/>
  <c r="Z464" i="45"/>
  <c r="AC468" i="45"/>
  <c r="AC301" i="45"/>
  <c r="AA189" i="45"/>
  <c r="Z189" i="45"/>
  <c r="AB189" i="45"/>
  <c r="T266" i="45"/>
  <c r="U266" i="45" s="1"/>
  <c r="Z256" i="45"/>
  <c r="AB256" i="45"/>
  <c r="AA256" i="45"/>
  <c r="W256" i="45"/>
  <c r="AC271" i="45"/>
  <c r="AC243" i="45"/>
  <c r="AB220" i="45"/>
  <c r="AA220" i="45"/>
  <c r="Z220" i="45"/>
  <c r="AC190" i="45"/>
  <c r="AC237" i="45"/>
  <c r="AB258" i="45"/>
  <c r="Z258" i="45"/>
  <c r="AA258" i="45"/>
  <c r="Z243" i="45"/>
  <c r="AB243" i="45"/>
  <c r="AA243" i="45"/>
  <c r="AB202" i="45"/>
  <c r="AA202" i="45"/>
  <c r="Z202" i="45"/>
  <c r="AB165" i="45"/>
  <c r="AA165" i="45"/>
  <c r="Z165" i="45"/>
  <c r="AA109" i="45"/>
  <c r="Z109" i="45"/>
  <c r="AB109" i="45"/>
  <c r="AC253" i="45"/>
  <c r="AC167" i="45"/>
  <c r="AC78" i="45"/>
  <c r="AA44" i="45"/>
  <c r="Z44" i="45"/>
  <c r="AB44" i="45"/>
  <c r="AA65" i="45"/>
  <c r="Z65" i="45"/>
  <c r="AB65" i="45"/>
  <c r="AB54" i="45"/>
  <c r="AA54" i="45"/>
  <c r="Z54" i="45"/>
  <c r="AB20" i="45"/>
  <c r="AA20" i="45"/>
  <c r="Z20" i="45"/>
  <c r="X291" i="47" l="1"/>
  <c r="Y291" i="47" s="1"/>
  <c r="X18" i="47"/>
  <c r="Y18" i="47" s="1"/>
  <c r="Y76" i="45"/>
  <c r="Y127" i="49"/>
  <c r="Y57" i="45"/>
  <c r="Y284" i="47"/>
  <c r="Y59" i="47"/>
  <c r="X58" i="49"/>
  <c r="Y58" i="49" s="1"/>
  <c r="X128" i="49"/>
  <c r="Y128" i="49" s="1"/>
  <c r="X279" i="49"/>
  <c r="Y279" i="49" s="1"/>
  <c r="X126" i="49"/>
  <c r="Y126" i="49" s="1"/>
  <c r="X131" i="49"/>
  <c r="Y131" i="49" s="1"/>
  <c r="X291" i="49"/>
  <c r="Y291" i="49" s="1"/>
  <c r="X130" i="49"/>
  <c r="Y130" i="49" s="1"/>
  <c r="X61" i="49"/>
  <c r="Y61" i="49" s="1"/>
  <c r="X284" i="49"/>
  <c r="Y284" i="49" s="1"/>
  <c r="X296" i="49"/>
  <c r="Y296" i="49" s="1"/>
  <c r="X60" i="49"/>
  <c r="Y60" i="49" s="1"/>
  <c r="X59" i="49"/>
  <c r="Y59" i="49" s="1"/>
  <c r="X287" i="49"/>
  <c r="Y287" i="49" s="1"/>
  <c r="X294" i="49"/>
  <c r="Y294" i="49" s="1"/>
  <c r="X289" i="49"/>
  <c r="Y289" i="49" s="1"/>
  <c r="X282" i="49"/>
  <c r="Y282" i="49" s="1"/>
  <c r="X280" i="49"/>
  <c r="Y280" i="49" s="1"/>
  <c r="X288" i="49"/>
  <c r="Y288" i="49" s="1"/>
  <c r="X58" i="45"/>
  <c r="Y58" i="45" s="1"/>
  <c r="X288" i="45"/>
  <c r="Y288" i="45" s="1"/>
  <c r="X183" i="47"/>
  <c r="Y183" i="47" s="1"/>
  <c r="X182" i="47"/>
  <c r="Y182" i="47" s="1"/>
  <c r="Y77" i="47"/>
  <c r="X275" i="47"/>
  <c r="Y275" i="47" s="1"/>
  <c r="X187" i="47"/>
  <c r="Y187" i="47" s="1"/>
  <c r="X190" i="47"/>
  <c r="Y190" i="47" s="1"/>
  <c r="X166" i="47"/>
  <c r="Y166" i="47" s="1"/>
  <c r="X44" i="45"/>
  <c r="Y44" i="45" s="1"/>
  <c r="X258" i="45"/>
  <c r="Y258" i="45" s="1"/>
  <c r="Y242" i="49"/>
  <c r="X159" i="49"/>
  <c r="Y159" i="49" s="1"/>
  <c r="X12" i="49"/>
  <c r="Y12" i="49" s="1"/>
  <c r="X260" i="49"/>
  <c r="Y260" i="49" s="1"/>
  <c r="X165" i="49"/>
  <c r="Y165" i="49" s="1"/>
  <c r="X261" i="49"/>
  <c r="Y261" i="49" s="1"/>
  <c r="X216" i="49"/>
  <c r="Y216" i="49" s="1"/>
  <c r="X219" i="49"/>
  <c r="Y219" i="49" s="1"/>
  <c r="X241" i="49"/>
  <c r="Y241" i="49" s="1"/>
  <c r="X281" i="47"/>
  <c r="Y281" i="47" s="1"/>
  <c r="X285" i="45"/>
  <c r="Y285" i="45" s="1"/>
  <c r="X56" i="45"/>
  <c r="Y56" i="45" s="1"/>
  <c r="Y263" i="49"/>
  <c r="X158" i="49"/>
  <c r="Y158" i="49" s="1"/>
  <c r="X140" i="49"/>
  <c r="Y140" i="49" s="1"/>
  <c r="X164" i="45"/>
  <c r="Y164" i="45" s="1"/>
  <c r="X264" i="49"/>
  <c r="Y264" i="49" s="1"/>
  <c r="X218" i="49"/>
  <c r="Y218" i="49" s="1"/>
  <c r="X333" i="47"/>
  <c r="Y333" i="47" s="1"/>
  <c r="X267" i="47"/>
  <c r="Y267" i="47" s="1"/>
  <c r="X326" i="45"/>
  <c r="Y326" i="45" s="1"/>
  <c r="X280" i="45"/>
  <c r="Y280" i="45" s="1"/>
  <c r="Y302" i="45"/>
  <c r="X273" i="47"/>
  <c r="Y273" i="47" s="1"/>
  <c r="X265" i="49"/>
  <c r="Y265" i="49" s="1"/>
  <c r="X158" i="45"/>
  <c r="Y158" i="45" s="1"/>
  <c r="X263" i="47"/>
  <c r="Y263" i="47" s="1"/>
  <c r="X176" i="45"/>
  <c r="Y176" i="45" s="1"/>
  <c r="X130" i="45"/>
  <c r="Y130" i="45" s="1"/>
  <c r="X174" i="49"/>
  <c r="Y174" i="49" s="1"/>
  <c r="X285" i="47"/>
  <c r="Y285" i="47" s="1"/>
  <c r="X280" i="47"/>
  <c r="Y280" i="47" s="1"/>
  <c r="X296" i="47"/>
  <c r="Y296" i="47" s="1"/>
  <c r="X286" i="47"/>
  <c r="Y286" i="47" s="1"/>
  <c r="X60" i="47"/>
  <c r="Y60" i="47" s="1"/>
  <c r="X282" i="47"/>
  <c r="Y282" i="47" s="1"/>
  <c r="X279" i="47"/>
  <c r="Y279" i="47" s="1"/>
  <c r="X61" i="47"/>
  <c r="Y61" i="47" s="1"/>
  <c r="X295" i="47"/>
  <c r="Y295" i="47" s="1"/>
  <c r="X56" i="47"/>
  <c r="Y56" i="47" s="1"/>
  <c r="X290" i="47"/>
  <c r="Y290" i="47" s="1"/>
  <c r="X288" i="47"/>
  <c r="Y288" i="47" s="1"/>
  <c r="X287" i="47"/>
  <c r="Y287" i="47" s="1"/>
  <c r="X289" i="47"/>
  <c r="Y289" i="47" s="1"/>
  <c r="X128" i="47"/>
  <c r="Y128" i="47" s="1"/>
  <c r="X127" i="47"/>
  <c r="Y127" i="47" s="1"/>
  <c r="X286" i="45"/>
  <c r="Y286" i="45" s="1"/>
  <c r="X127" i="45"/>
  <c r="Y127" i="45" s="1"/>
  <c r="X295" i="45"/>
  <c r="Y295" i="45" s="1"/>
  <c r="X283" i="45"/>
  <c r="Y283" i="45" s="1"/>
  <c r="X292" i="45"/>
  <c r="Y292" i="45" s="1"/>
  <c r="X281" i="45"/>
  <c r="Y281" i="45" s="1"/>
  <c r="X290" i="45"/>
  <c r="Y290" i="45" s="1"/>
  <c r="X293" i="45"/>
  <c r="Y293" i="45" s="1"/>
  <c r="X128" i="45"/>
  <c r="Y128" i="45" s="1"/>
  <c r="X287" i="45"/>
  <c r="Y287" i="45" s="1"/>
  <c r="X291" i="45"/>
  <c r="Y291" i="45" s="1"/>
  <c r="X279" i="45"/>
  <c r="Y279" i="45" s="1"/>
  <c r="X289" i="45"/>
  <c r="Y289" i="45" s="1"/>
  <c r="X60" i="45"/>
  <c r="Y60" i="45" s="1"/>
  <c r="X296" i="45"/>
  <c r="Y296" i="45" s="1"/>
  <c r="X267" i="49"/>
  <c r="Y267" i="49" s="1"/>
  <c r="X267" i="45"/>
  <c r="Y267" i="45" s="1"/>
  <c r="X266" i="47"/>
  <c r="Y266" i="47" s="1"/>
  <c r="X264" i="47"/>
  <c r="Y264" i="47" s="1"/>
  <c r="X193" i="45"/>
  <c r="Y193" i="45" s="1"/>
  <c r="X167" i="49"/>
  <c r="Y167" i="49" s="1"/>
  <c r="X79" i="49"/>
  <c r="Y79" i="49" s="1"/>
  <c r="X133" i="45"/>
  <c r="Y133" i="45" s="1"/>
  <c r="X184" i="45"/>
  <c r="Y184" i="45" s="1"/>
  <c r="Y192" i="47"/>
  <c r="X190" i="49"/>
  <c r="Y190" i="49" s="1"/>
  <c r="X299" i="49"/>
  <c r="Y299" i="49" s="1"/>
  <c r="X174" i="45"/>
  <c r="Y174" i="45" s="1"/>
  <c r="X274" i="47"/>
  <c r="Y274" i="47" s="1"/>
  <c r="X273" i="49"/>
  <c r="Y273" i="49" s="1"/>
  <c r="X298" i="47"/>
  <c r="Y298" i="47" s="1"/>
  <c r="X271" i="49"/>
  <c r="Y271" i="49" s="1"/>
  <c r="X276" i="45"/>
  <c r="Y276" i="45" s="1"/>
  <c r="X139" i="49"/>
  <c r="Y139" i="49" s="1"/>
  <c r="X44" i="49"/>
  <c r="Y44" i="49" s="1"/>
  <c r="X176" i="47"/>
  <c r="Y176" i="47" s="1"/>
  <c r="X251" i="47"/>
  <c r="Y251" i="47" s="1"/>
  <c r="X306" i="45"/>
  <c r="Y306" i="45" s="1"/>
  <c r="X217" i="45"/>
  <c r="Y217" i="45" s="1"/>
  <c r="X202" i="49"/>
  <c r="Y202" i="49" s="1"/>
  <c r="X68" i="49"/>
  <c r="Y68" i="49" s="1"/>
  <c r="X109" i="49"/>
  <c r="Y109" i="49" s="1"/>
  <c r="X71" i="49"/>
  <c r="Y71" i="49" s="1"/>
  <c r="X136" i="49"/>
  <c r="Y136" i="49" s="1"/>
  <c r="X253" i="49"/>
  <c r="Y253" i="49" s="1"/>
  <c r="X74" i="49"/>
  <c r="Y74" i="49" s="1"/>
  <c r="X115" i="49"/>
  <c r="Y115" i="49" s="1"/>
  <c r="X269" i="49"/>
  <c r="Y269" i="49" s="1"/>
  <c r="X12" i="47"/>
  <c r="Y12" i="47" s="1"/>
  <c r="X233" i="47"/>
  <c r="Y233" i="47" s="1"/>
  <c r="X47" i="47"/>
  <c r="Y47" i="47" s="1"/>
  <c r="X450" i="47"/>
  <c r="Y450" i="47" s="1"/>
  <c r="X52" i="47"/>
  <c r="Y52" i="47" s="1"/>
  <c r="X222" i="47"/>
  <c r="Y222" i="47" s="1"/>
  <c r="X243" i="47"/>
  <c r="Y243" i="47" s="1"/>
  <c r="X231" i="47"/>
  <c r="Y231" i="47" s="1"/>
  <c r="X109" i="47"/>
  <c r="Y109" i="47" s="1"/>
  <c r="X269" i="47"/>
  <c r="Y269" i="47" s="1"/>
  <c r="X98" i="47"/>
  <c r="Y98" i="47" s="1"/>
  <c r="X449" i="47"/>
  <c r="Y449" i="47" s="1"/>
  <c r="X101" i="47"/>
  <c r="Y101" i="47" s="1"/>
  <c r="X16" i="47"/>
  <c r="Y16" i="47" s="1"/>
  <c r="X260" i="47"/>
  <c r="Y260" i="47" s="1"/>
  <c r="X140" i="47"/>
  <c r="Y140" i="47" s="1"/>
  <c r="X253" i="47"/>
  <c r="Y253" i="47" s="1"/>
  <c r="X140" i="45"/>
  <c r="Y140" i="45" s="1"/>
  <c r="X53" i="45"/>
  <c r="Y53" i="45" s="1"/>
  <c r="X230" i="45"/>
  <c r="Y230" i="45" s="1"/>
  <c r="X225" i="45"/>
  <c r="Y225" i="45" s="1"/>
  <c r="X78" i="45"/>
  <c r="Y78" i="45" s="1"/>
  <c r="X112" i="45"/>
  <c r="Y112" i="45" s="1"/>
  <c r="X270" i="45"/>
  <c r="Y270" i="45" s="1"/>
  <c r="X239" i="45"/>
  <c r="Y239" i="45" s="1"/>
  <c r="X199" i="45"/>
  <c r="Y199" i="45" s="1"/>
  <c r="X113" i="45"/>
  <c r="Y113" i="45" s="1"/>
  <c r="X77" i="45"/>
  <c r="Y77" i="45" s="1"/>
  <c r="X62" i="45"/>
  <c r="Y62" i="45" s="1"/>
  <c r="X117" i="45"/>
  <c r="Y117" i="45" s="1"/>
  <c r="X75" i="45"/>
  <c r="Y75" i="45" s="1"/>
  <c r="X249" i="45"/>
  <c r="Y249" i="45" s="1"/>
  <c r="X73" i="45"/>
  <c r="Y73" i="45" s="1"/>
  <c r="X105" i="45"/>
  <c r="Y105" i="45" s="1"/>
  <c r="X197" i="45"/>
  <c r="Y197" i="45" s="1"/>
  <c r="X135" i="45"/>
  <c r="Y135" i="45" s="1"/>
  <c r="X255" i="45"/>
  <c r="Y255" i="45" s="1"/>
  <c r="X72" i="45"/>
  <c r="Y72" i="45" s="1"/>
  <c r="X71" i="5"/>
  <c r="Y71" i="5" s="1"/>
  <c r="X252" i="5"/>
  <c r="Y252" i="5" s="1"/>
  <c r="X191" i="49"/>
  <c r="Y191" i="49" s="1"/>
  <c r="X326" i="49"/>
  <c r="Y326" i="49" s="1"/>
  <c r="X192" i="45"/>
  <c r="Y192" i="45" s="1"/>
  <c r="X118" i="47"/>
  <c r="Y118" i="47" s="1"/>
  <c r="X189" i="49"/>
  <c r="Y189" i="49" s="1"/>
  <c r="X195" i="47"/>
  <c r="Y195" i="47" s="1"/>
  <c r="X258" i="49"/>
  <c r="Y258" i="49" s="1"/>
  <c r="X257" i="49"/>
  <c r="Y257" i="49" s="1"/>
  <c r="X272" i="49"/>
  <c r="Y272" i="49" s="1"/>
  <c r="X176" i="49"/>
  <c r="Y176" i="49" s="1"/>
  <c r="X174" i="47"/>
  <c r="Y174" i="47" s="1"/>
  <c r="X217" i="49"/>
  <c r="Y217" i="49" s="1"/>
  <c r="X157" i="49"/>
  <c r="Y157" i="49" s="1"/>
  <c r="X157" i="47"/>
  <c r="Y157" i="47" s="1"/>
  <c r="X217" i="47"/>
  <c r="Y217" i="47" s="1"/>
  <c r="X216" i="45"/>
  <c r="Y216" i="45" s="1"/>
  <c r="X157" i="45"/>
  <c r="Y157" i="45" s="1"/>
  <c r="X159" i="45"/>
  <c r="Y159" i="45" s="1"/>
  <c r="X276" i="49"/>
  <c r="Y276" i="49" s="1"/>
  <c r="X179" i="49"/>
  <c r="Y179" i="49" s="1"/>
  <c r="X169" i="47"/>
  <c r="Y169" i="47" s="1"/>
  <c r="X177" i="45"/>
  <c r="Y177" i="45" s="1"/>
  <c r="X45" i="45"/>
  <c r="Y45" i="45" s="1"/>
  <c r="X179" i="45"/>
  <c r="Y179" i="45" s="1"/>
  <c r="X277" i="45"/>
  <c r="Y277" i="45" s="1"/>
  <c r="X169" i="45"/>
  <c r="Y169" i="45" s="1"/>
  <c r="Y270" i="49"/>
  <c r="Y259" i="45"/>
  <c r="X79" i="45"/>
  <c r="Y79" i="45" s="1"/>
  <c r="X229" i="45"/>
  <c r="Y229" i="45" s="1"/>
  <c r="X133" i="47"/>
  <c r="Y133" i="47" s="1"/>
  <c r="X300" i="49"/>
  <c r="Y300" i="49" s="1"/>
  <c r="X301" i="49"/>
  <c r="Y301" i="49" s="1"/>
  <c r="X62" i="47"/>
  <c r="Y62" i="47" s="1"/>
  <c r="X308" i="45"/>
  <c r="Y308" i="45" s="1"/>
  <c r="X123" i="49"/>
  <c r="Y123" i="49" s="1"/>
  <c r="X134" i="47"/>
  <c r="Y134" i="47" s="1"/>
  <c r="X242" i="45"/>
  <c r="Y242" i="45" s="1"/>
  <c r="X199" i="47"/>
  <c r="Y199" i="47" s="1"/>
  <c r="X228" i="47"/>
  <c r="Y228" i="47" s="1"/>
  <c r="X252" i="49"/>
  <c r="Y252" i="49" s="1"/>
  <c r="X251" i="45"/>
  <c r="Y251" i="45" s="1"/>
  <c r="Y125" i="45"/>
  <c r="X238" i="45"/>
  <c r="Y238" i="45" s="1"/>
  <c r="X123" i="45"/>
  <c r="Y123" i="45" s="1"/>
  <c r="X52" i="45"/>
  <c r="Y52" i="45" s="1"/>
  <c r="X124" i="45"/>
  <c r="Y124" i="45" s="1"/>
  <c r="X132" i="45"/>
  <c r="Y132" i="45" s="1"/>
  <c r="X240" i="47"/>
  <c r="Y240" i="47" s="1"/>
  <c r="X230" i="47"/>
  <c r="Y230" i="47" s="1"/>
  <c r="X250" i="45"/>
  <c r="Y250" i="45" s="1"/>
  <c r="X51" i="47"/>
  <c r="Y51" i="47" s="1"/>
  <c r="X223" i="47"/>
  <c r="Y223" i="47" s="1"/>
  <c r="X200" i="49"/>
  <c r="Y200" i="49" s="1"/>
  <c r="X17" i="49"/>
  <c r="Y17" i="49" s="1"/>
  <c r="X219" i="47"/>
  <c r="Y219" i="47" s="1"/>
  <c r="X304" i="47"/>
  <c r="Y304" i="47" s="1"/>
  <c r="X236" i="47"/>
  <c r="Y236" i="47" s="1"/>
  <c r="X67" i="47"/>
  <c r="Y67" i="47" s="1"/>
  <c r="X199" i="49"/>
  <c r="Y199" i="49" s="1"/>
  <c r="X64" i="49"/>
  <c r="Y64" i="49" s="1"/>
  <c r="X62" i="49"/>
  <c r="Y62" i="49" s="1"/>
  <c r="X243" i="45"/>
  <c r="Y243" i="45" s="1"/>
  <c r="X460" i="45"/>
  <c r="Y460" i="45" s="1"/>
  <c r="X185" i="47"/>
  <c r="Y185" i="47" s="1"/>
  <c r="X343" i="47"/>
  <c r="Y343" i="47" s="1"/>
  <c r="X304" i="49"/>
  <c r="Y304" i="49" s="1"/>
  <c r="X307" i="49"/>
  <c r="Y307" i="49" s="1"/>
  <c r="X305" i="45"/>
  <c r="Y305" i="45" s="1"/>
  <c r="X234" i="45"/>
  <c r="Y234" i="45" s="1"/>
  <c r="X122" i="45"/>
  <c r="Y122" i="45" s="1"/>
  <c r="X241" i="45"/>
  <c r="Y241" i="45" s="1"/>
  <c r="X87" i="45"/>
  <c r="Y87" i="45" s="1"/>
  <c r="X124" i="47"/>
  <c r="Y124" i="47" s="1"/>
  <c r="X116" i="47"/>
  <c r="Y116" i="47" s="1"/>
  <c r="X76" i="47"/>
  <c r="Y76" i="47" s="1"/>
  <c r="X75" i="49"/>
  <c r="Y75" i="49" s="1"/>
  <c r="X116" i="49"/>
  <c r="Y116" i="49" s="1"/>
  <c r="X251" i="49"/>
  <c r="Y251" i="49" s="1"/>
  <c r="X120" i="49"/>
  <c r="Y120" i="49" s="1"/>
  <c r="X54" i="45"/>
  <c r="Y54" i="45" s="1"/>
  <c r="X231" i="45"/>
  <c r="Y231" i="45" s="1"/>
  <c r="X223" i="45"/>
  <c r="Y223" i="45" s="1"/>
  <c r="X344" i="47"/>
  <c r="Y344" i="47" s="1"/>
  <c r="X343" i="49"/>
  <c r="Y343" i="49" s="1"/>
  <c r="X198" i="49"/>
  <c r="Y198" i="49" s="1"/>
  <c r="X65" i="45"/>
  <c r="Y65" i="45" s="1"/>
  <c r="X107" i="45"/>
  <c r="Y107" i="45" s="1"/>
  <c r="X105" i="49"/>
  <c r="Y105" i="49" s="1"/>
  <c r="X138" i="47"/>
  <c r="Y138" i="47" s="1"/>
  <c r="X94" i="49"/>
  <c r="Y94" i="49" s="1"/>
  <c r="X114" i="49"/>
  <c r="Y114" i="49" s="1"/>
  <c r="X114" i="45"/>
  <c r="Y114" i="45" s="1"/>
  <c r="X79" i="47"/>
  <c r="Y79" i="47" s="1"/>
  <c r="X450" i="49"/>
  <c r="Y450" i="49" s="1"/>
  <c r="X233" i="49"/>
  <c r="Y233" i="49" s="1"/>
  <c r="X111" i="45"/>
  <c r="Y111" i="45" s="1"/>
  <c r="X124" i="49"/>
  <c r="Y124" i="49" s="1"/>
  <c r="X461" i="47"/>
  <c r="Y461" i="47" s="1"/>
  <c r="X102" i="45"/>
  <c r="Y102" i="45" s="1"/>
  <c r="X186" i="47"/>
  <c r="Y186" i="47" s="1"/>
  <c r="X72" i="49"/>
  <c r="Y72" i="49" s="1"/>
  <c r="X49" i="45"/>
  <c r="Y49" i="45" s="1"/>
  <c r="X298" i="45"/>
  <c r="Y298" i="45" s="1"/>
  <c r="X233" i="45"/>
  <c r="Y233" i="45" s="1"/>
  <c r="X220" i="47"/>
  <c r="Y220" i="47" s="1"/>
  <c r="X95" i="49"/>
  <c r="Y95" i="49" s="1"/>
  <c r="X64" i="47"/>
  <c r="Y64" i="47" s="1"/>
  <c r="X226" i="49"/>
  <c r="Y226" i="49" s="1"/>
  <c r="X301" i="47"/>
  <c r="Y301" i="47" s="1"/>
  <c r="X76" i="49"/>
  <c r="Y76" i="49" s="1"/>
  <c r="X344" i="45"/>
  <c r="Y344" i="45" s="1"/>
  <c r="X308" i="47"/>
  <c r="Y308" i="47" s="1"/>
  <c r="X234" i="47"/>
  <c r="Y234" i="47" s="1"/>
  <c r="X112" i="47"/>
  <c r="Y112" i="47" s="1"/>
  <c r="X223" i="49"/>
  <c r="Y223" i="49" s="1"/>
  <c r="X461" i="49"/>
  <c r="Y461" i="49" s="1"/>
  <c r="X66" i="45"/>
  <c r="Y66" i="45" s="1"/>
  <c r="X306" i="49"/>
  <c r="Y306" i="49" s="1"/>
  <c r="X235" i="45"/>
  <c r="Y235" i="45" s="1"/>
  <c r="X47" i="45"/>
  <c r="Y47" i="45" s="1"/>
  <c r="X137" i="45"/>
  <c r="Y137" i="45" s="1"/>
  <c r="X468" i="45"/>
  <c r="Y468" i="45" s="1"/>
  <c r="X198" i="47"/>
  <c r="Y198" i="47" s="1"/>
  <c r="X201" i="47"/>
  <c r="Y201" i="47" s="1"/>
  <c r="X117" i="47"/>
  <c r="Y117" i="47" s="1"/>
  <c r="X120" i="47"/>
  <c r="Y120" i="47" s="1"/>
  <c r="X227" i="47"/>
  <c r="Y227" i="47" s="1"/>
  <c r="X137" i="49"/>
  <c r="Y137" i="49" s="1"/>
  <c r="X185" i="49"/>
  <c r="Y185" i="49" s="1"/>
  <c r="X122" i="49"/>
  <c r="Y122" i="49" s="1"/>
  <c r="X305" i="49"/>
  <c r="Y305" i="49" s="1"/>
  <c r="X302" i="49"/>
  <c r="Y302" i="49" s="1"/>
  <c r="X121" i="47"/>
  <c r="Y121" i="47" s="1"/>
  <c r="X13" i="49"/>
  <c r="Y13" i="49" s="1"/>
  <c r="X86" i="47"/>
  <c r="Y86" i="47" s="1"/>
  <c r="X133" i="49"/>
  <c r="Y133" i="49" s="1"/>
  <c r="X219" i="45"/>
  <c r="Y219" i="45" s="1"/>
  <c r="X53" i="47"/>
  <c r="Y53" i="47" s="1"/>
  <c r="X237" i="45"/>
  <c r="Y237" i="45" s="1"/>
  <c r="X224" i="47"/>
  <c r="Y224" i="47" s="1"/>
  <c r="X104" i="49"/>
  <c r="Y104" i="49" s="1"/>
  <c r="X119" i="45"/>
  <c r="Y119" i="45" s="1"/>
  <c r="X236" i="49"/>
  <c r="Y236" i="49" s="1"/>
  <c r="X460" i="49"/>
  <c r="Y460" i="49" s="1"/>
  <c r="X250" i="5"/>
  <c r="Y250" i="5" s="1"/>
  <c r="X108" i="45"/>
  <c r="Y108" i="45" s="1"/>
  <c r="X55" i="45"/>
  <c r="Y55" i="45" s="1"/>
  <c r="X121" i="45"/>
  <c r="Y121" i="45" s="1"/>
  <c r="X107" i="47"/>
  <c r="Y107" i="47" s="1"/>
  <c r="X225" i="47"/>
  <c r="Y225" i="47" s="1"/>
  <c r="X113" i="49"/>
  <c r="Y113" i="49" s="1"/>
  <c r="X16" i="49"/>
  <c r="Y16" i="49" s="1"/>
  <c r="X108" i="49"/>
  <c r="Y108" i="49" s="1"/>
  <c r="X102" i="49"/>
  <c r="Y102" i="49" s="1"/>
  <c r="X52" i="49"/>
  <c r="Y52" i="49" s="1"/>
  <c r="X232" i="49"/>
  <c r="Y232" i="49" s="1"/>
  <c r="X54" i="47"/>
  <c r="Y54" i="47" s="1"/>
  <c r="X101" i="45"/>
  <c r="Y101" i="45" s="1"/>
  <c r="X250" i="47"/>
  <c r="Y250" i="47" s="1"/>
  <c r="X187" i="49"/>
  <c r="Y187" i="49" s="1"/>
  <c r="X158" i="47"/>
  <c r="Y158" i="47" s="1"/>
  <c r="X182" i="49"/>
  <c r="Y182" i="49" s="1"/>
  <c r="X167" i="45"/>
  <c r="Y167" i="45" s="1"/>
  <c r="X94" i="45"/>
  <c r="Y94" i="45" s="1"/>
  <c r="X237" i="47"/>
  <c r="Y237" i="47" s="1"/>
  <c r="X13" i="47"/>
  <c r="Y13" i="47" s="1"/>
  <c r="X105" i="47"/>
  <c r="Y105" i="47" s="1"/>
  <c r="X239" i="47"/>
  <c r="Y239" i="47" s="1"/>
  <c r="X238" i="47"/>
  <c r="Y238" i="47" s="1"/>
  <c r="X242" i="47"/>
  <c r="Y242" i="47" s="1"/>
  <c r="X193" i="47"/>
  <c r="Y193" i="47" s="1"/>
  <c r="X271" i="47"/>
  <c r="Y271" i="47" s="1"/>
  <c r="X324" i="47"/>
  <c r="Y324" i="47" s="1"/>
  <c r="X235" i="49"/>
  <c r="Y235" i="49" s="1"/>
  <c r="X239" i="49"/>
  <c r="Y239" i="49" s="1"/>
  <c r="X243" i="49"/>
  <c r="Y243" i="49" s="1"/>
  <c r="X449" i="49"/>
  <c r="Y449" i="49" s="1"/>
  <c r="X241" i="47"/>
  <c r="Y241" i="47" s="1"/>
  <c r="X220" i="45"/>
  <c r="Y220" i="45" s="1"/>
  <c r="X120" i="45"/>
  <c r="Y120" i="45" s="1"/>
  <c r="X461" i="45"/>
  <c r="Y461" i="45" s="1"/>
  <c r="X66" i="47"/>
  <c r="Y66" i="47" s="1"/>
  <c r="X132" i="47"/>
  <c r="Y132" i="47" s="1"/>
  <c r="X240" i="49"/>
  <c r="Y240" i="49" s="1"/>
  <c r="X258" i="47"/>
  <c r="Y258" i="47" s="1"/>
  <c r="X110" i="47"/>
  <c r="Y110" i="47" s="1"/>
  <c r="X71" i="45"/>
  <c r="Y71" i="45" s="1"/>
  <c r="X168" i="49"/>
  <c r="Y168" i="49" s="1"/>
  <c r="X71" i="47"/>
  <c r="Y71" i="47" s="1"/>
  <c r="X251" i="5"/>
  <c r="Y251" i="5" s="1"/>
  <c r="X306" i="47"/>
  <c r="Y306" i="47" s="1"/>
  <c r="X253" i="45"/>
  <c r="Y253" i="45" s="1"/>
  <c r="X297" i="45"/>
  <c r="Y297" i="45" s="1"/>
  <c r="X229" i="47"/>
  <c r="Y229" i="47" s="1"/>
  <c r="X278" i="49"/>
  <c r="Y278" i="49" s="1"/>
  <c r="X188" i="49"/>
  <c r="Y188" i="49" s="1"/>
  <c r="X55" i="49"/>
  <c r="Y55" i="49" s="1"/>
  <c r="X249" i="47"/>
  <c r="Y249" i="47" s="1"/>
  <c r="X305" i="47"/>
  <c r="Y305" i="47" s="1"/>
  <c r="X95" i="47"/>
  <c r="Y95" i="47" s="1"/>
  <c r="X302" i="47"/>
  <c r="Y302" i="47" s="1"/>
  <c r="X135" i="49"/>
  <c r="Y135" i="49" s="1"/>
  <c r="X66" i="49"/>
  <c r="Y66" i="49" s="1"/>
  <c r="X299" i="45"/>
  <c r="Y299" i="45" s="1"/>
  <c r="X119" i="49"/>
  <c r="Y119" i="49" s="1"/>
  <c r="X75" i="47"/>
  <c r="Y75" i="47" s="1"/>
  <c r="X228" i="49"/>
  <c r="Y228" i="49" s="1"/>
  <c r="X68" i="45"/>
  <c r="Y68" i="45" s="1"/>
  <c r="X123" i="47"/>
  <c r="Y123" i="47" s="1"/>
  <c r="X119" i="47"/>
  <c r="Y119" i="47" s="1"/>
  <c r="X268" i="47"/>
  <c r="Y268" i="47" s="1"/>
  <c r="X178" i="47"/>
  <c r="Y178" i="47" s="1"/>
  <c r="X43" i="45"/>
  <c r="Y43" i="45" s="1"/>
  <c r="X216" i="47"/>
  <c r="Y216" i="47" s="1"/>
  <c r="X272" i="45"/>
  <c r="Y272" i="45" s="1"/>
  <c r="X73" i="49"/>
  <c r="Y73" i="49" s="1"/>
  <c r="X178" i="45"/>
  <c r="Y178" i="45" s="1"/>
  <c r="X275" i="45"/>
  <c r="Y275" i="45" s="1"/>
  <c r="X273" i="45"/>
  <c r="Y273" i="45" s="1"/>
  <c r="X168" i="45"/>
  <c r="Y168" i="45" s="1"/>
  <c r="X269" i="45"/>
  <c r="Y269" i="45" s="1"/>
  <c r="X277" i="47"/>
  <c r="Y277" i="47" s="1"/>
  <c r="X110" i="45"/>
  <c r="Y110" i="45" s="1"/>
  <c r="X263" i="45"/>
  <c r="Y263" i="45" s="1"/>
  <c r="X12" i="45"/>
  <c r="Y12" i="45" s="1"/>
  <c r="X200" i="45"/>
  <c r="Y200" i="45" s="1"/>
  <c r="X194" i="45"/>
  <c r="Y194" i="45" s="1"/>
  <c r="X109" i="45"/>
  <c r="Y109" i="45" s="1"/>
  <c r="X274" i="45"/>
  <c r="Y274" i="45" s="1"/>
  <c r="X256" i="47"/>
  <c r="Y256" i="47" s="1"/>
  <c r="X55" i="47"/>
  <c r="Y55" i="47" s="1"/>
  <c r="X175" i="47"/>
  <c r="Y175" i="47" s="1"/>
  <c r="X164" i="47"/>
  <c r="Y164" i="47" s="1"/>
  <c r="X87" i="47"/>
  <c r="Y87" i="47" s="1"/>
  <c r="X272" i="47"/>
  <c r="Y272" i="47" s="1"/>
  <c r="X99" i="49"/>
  <c r="Y99" i="49" s="1"/>
  <c r="X132" i="49"/>
  <c r="Y132" i="49" s="1"/>
  <c r="X221" i="49"/>
  <c r="Y221" i="49" s="1"/>
  <c r="X48" i="49"/>
  <c r="Y48" i="49" s="1"/>
  <c r="X193" i="49"/>
  <c r="Y193" i="49" s="1"/>
  <c r="X230" i="49"/>
  <c r="Y230" i="49" s="1"/>
  <c r="X53" i="49"/>
  <c r="Y53" i="49" s="1"/>
  <c r="X184" i="49"/>
  <c r="Y184" i="49" s="1"/>
  <c r="X48" i="45"/>
  <c r="Y48" i="45" s="1"/>
  <c r="X96" i="45"/>
  <c r="Y96" i="45" s="1"/>
  <c r="X240" i="45"/>
  <c r="Y240" i="45" s="1"/>
  <c r="X107" i="49"/>
  <c r="Y107" i="49" s="1"/>
  <c r="X186" i="49"/>
  <c r="Y186" i="49" s="1"/>
  <c r="X101" i="49"/>
  <c r="Y101" i="49" s="1"/>
  <c r="X197" i="47"/>
  <c r="Y197" i="47" s="1"/>
  <c r="X278" i="45"/>
  <c r="Y278" i="45" s="1"/>
  <c r="X165" i="47"/>
  <c r="Y165" i="47" s="1"/>
  <c r="X275" i="49"/>
  <c r="Y275" i="49" s="1"/>
  <c r="X51" i="45"/>
  <c r="Y51" i="45" s="1"/>
  <c r="X65" i="47"/>
  <c r="Y65" i="47" s="1"/>
  <c r="X229" i="49"/>
  <c r="Y229" i="49" s="1"/>
  <c r="X224" i="45"/>
  <c r="Y224" i="45" s="1"/>
  <c r="X134" i="45"/>
  <c r="Y134" i="45" s="1"/>
  <c r="X256" i="49"/>
  <c r="Y256" i="49" s="1"/>
  <c r="X261" i="45"/>
  <c r="Y261" i="45" s="1"/>
  <c r="X303" i="45"/>
  <c r="Y303" i="45" s="1"/>
  <c r="X137" i="47"/>
  <c r="Y137" i="47" s="1"/>
  <c r="X194" i="47"/>
  <c r="Y194" i="47" s="1"/>
  <c r="X300" i="47"/>
  <c r="Y300" i="47" s="1"/>
  <c r="X68" i="47"/>
  <c r="Y68" i="47" s="1"/>
  <c r="X179" i="47"/>
  <c r="Y179" i="47" s="1"/>
  <c r="X108" i="47"/>
  <c r="Y108" i="47" s="1"/>
  <c r="X225" i="49"/>
  <c r="Y225" i="49" s="1"/>
  <c r="X45" i="49"/>
  <c r="Y45" i="49" s="1"/>
  <c r="X67" i="49"/>
  <c r="Y67" i="49" s="1"/>
  <c r="X78" i="49"/>
  <c r="Y78" i="49" s="1"/>
  <c r="X97" i="47"/>
  <c r="Y97" i="47" s="1"/>
  <c r="X182" i="45"/>
  <c r="Y182" i="45" s="1"/>
  <c r="X86" i="45"/>
  <c r="Y86" i="45" s="1"/>
  <c r="X307" i="47"/>
  <c r="Y307" i="47" s="1"/>
  <c r="X13" i="45"/>
  <c r="Y13" i="45" s="1"/>
  <c r="X111" i="49"/>
  <c r="Y111" i="49" s="1"/>
  <c r="X17" i="47"/>
  <c r="Y17" i="47" s="1"/>
  <c r="X190" i="45"/>
  <c r="Y190" i="45" s="1"/>
  <c r="X335" i="49"/>
  <c r="Y335" i="49" s="1"/>
  <c r="X335" i="47"/>
  <c r="Y335" i="47" s="1"/>
  <c r="X259" i="47"/>
  <c r="Y259" i="47" s="1"/>
  <c r="X189" i="45"/>
  <c r="Y189" i="45" s="1"/>
  <c r="X271" i="45"/>
  <c r="Y271" i="45" s="1"/>
  <c r="X265" i="45"/>
  <c r="Y265" i="45" s="1"/>
  <c r="X450" i="45"/>
  <c r="Y450" i="45" s="1"/>
  <c r="X191" i="47"/>
  <c r="Y191" i="47" s="1"/>
  <c r="X110" i="49"/>
  <c r="Y110" i="49" s="1"/>
  <c r="X99" i="45"/>
  <c r="Y99" i="45" s="1"/>
  <c r="X324" i="45"/>
  <c r="Y324" i="45" s="1"/>
  <c r="X201" i="45"/>
  <c r="Y201" i="45" s="1"/>
  <c r="X94" i="47"/>
  <c r="Y94" i="47" s="1"/>
  <c r="X270" i="47"/>
  <c r="Y270" i="47" s="1"/>
  <c r="X197" i="49"/>
  <c r="Y197" i="49" s="1"/>
  <c r="X201" i="49"/>
  <c r="Y201" i="49" s="1"/>
  <c r="X308" i="49"/>
  <c r="Y308" i="49" s="1"/>
  <c r="X232" i="45"/>
  <c r="Y232" i="45" s="1"/>
  <c r="X249" i="49"/>
  <c r="Y249" i="49" s="1"/>
  <c r="X112" i="49"/>
  <c r="Y112" i="49" s="1"/>
  <c r="X238" i="49"/>
  <c r="Y238" i="49" s="1"/>
  <c r="X115" i="47"/>
  <c r="Y115" i="47" s="1"/>
  <c r="X134" i="49"/>
  <c r="Y134" i="49" s="1"/>
  <c r="X77" i="49"/>
  <c r="Y77" i="49" s="1"/>
  <c r="X276" i="47"/>
  <c r="Y276" i="47" s="1"/>
  <c r="X113" i="47"/>
  <c r="Y113" i="47" s="1"/>
  <c r="X268" i="45"/>
  <c r="Y268" i="45" s="1"/>
  <c r="X49" i="47"/>
  <c r="Y49" i="47" s="1"/>
  <c r="X48" i="47"/>
  <c r="Y48" i="47" s="1"/>
  <c r="X74" i="47"/>
  <c r="Y74" i="47" s="1"/>
  <c r="X104" i="47"/>
  <c r="Y104" i="47" s="1"/>
  <c r="X125" i="49"/>
  <c r="Y125" i="49" s="1"/>
  <c r="X106" i="49"/>
  <c r="Y106" i="49" s="1"/>
  <c r="X186" i="45"/>
  <c r="Y186" i="45" s="1"/>
  <c r="X185" i="45"/>
  <c r="Y185" i="45" s="1"/>
  <c r="X111" i="47"/>
  <c r="Y111" i="47" s="1"/>
  <c r="X237" i="49"/>
  <c r="Y237" i="49" s="1"/>
  <c r="X254" i="47"/>
  <c r="Y254" i="47" s="1"/>
  <c r="X264" i="45"/>
  <c r="Y264" i="45" s="1"/>
  <c r="X191" i="45"/>
  <c r="Y191" i="45" s="1"/>
  <c r="X166" i="45"/>
  <c r="Y166" i="45" s="1"/>
  <c r="X260" i="45"/>
  <c r="Y260" i="45" s="1"/>
  <c r="X74" i="45"/>
  <c r="Y74" i="45" s="1"/>
  <c r="X175" i="45"/>
  <c r="Y175" i="45" s="1"/>
  <c r="X115" i="45"/>
  <c r="Y115" i="45" s="1"/>
  <c r="X256" i="45"/>
  <c r="Y256" i="45" s="1"/>
  <c r="X102" i="47"/>
  <c r="Y102" i="47" s="1"/>
  <c r="X325" i="47"/>
  <c r="Y325" i="47" s="1"/>
  <c r="X221" i="47"/>
  <c r="Y221" i="47" s="1"/>
  <c r="X297" i="49"/>
  <c r="Y297" i="49" s="1"/>
  <c r="X298" i="49"/>
  <c r="Y298" i="49" s="1"/>
  <c r="X234" i="49"/>
  <c r="Y234" i="49" s="1"/>
  <c r="X118" i="45"/>
  <c r="Y118" i="45" s="1"/>
  <c r="X67" i="45"/>
  <c r="Y67" i="45" s="1"/>
  <c r="X303" i="47"/>
  <c r="Y303" i="47" s="1"/>
  <c r="X106" i="47"/>
  <c r="Y106" i="47" s="1"/>
  <c r="X138" i="49"/>
  <c r="Y138" i="49" s="1"/>
  <c r="X98" i="49"/>
  <c r="Y98" i="49" s="1"/>
  <c r="X254" i="49"/>
  <c r="Y254" i="49" s="1"/>
  <c r="X99" i="47"/>
  <c r="Y99" i="47" s="1"/>
  <c r="X165" i="45"/>
  <c r="Y165" i="45" s="1"/>
  <c r="X51" i="49"/>
  <c r="Y51" i="49" s="1"/>
  <c r="X227" i="45"/>
  <c r="Y227" i="45" s="1"/>
  <c r="X95" i="45"/>
  <c r="Y95" i="45" s="1"/>
  <c r="X343" i="45"/>
  <c r="Y343" i="45" s="1"/>
  <c r="X116" i="45"/>
  <c r="Y116" i="45" s="1"/>
  <c r="X301" i="45"/>
  <c r="Y301" i="45" s="1"/>
  <c r="X254" i="45"/>
  <c r="Y254" i="45" s="1"/>
  <c r="X98" i="45"/>
  <c r="Y98" i="45" s="1"/>
  <c r="X202" i="45"/>
  <c r="Y202" i="45" s="1"/>
  <c r="X136" i="45"/>
  <c r="Y136" i="45" s="1"/>
  <c r="X78" i="47"/>
  <c r="Y78" i="47" s="1"/>
  <c r="X334" i="47"/>
  <c r="Y334" i="47" s="1"/>
  <c r="X202" i="47"/>
  <c r="Y202" i="47" s="1"/>
  <c r="X467" i="47"/>
  <c r="Y467" i="47" s="1"/>
  <c r="X139" i="47"/>
  <c r="Y139" i="47" s="1"/>
  <c r="X122" i="47"/>
  <c r="Y122" i="47" s="1"/>
  <c r="X326" i="47"/>
  <c r="Y326" i="47" s="1"/>
  <c r="X96" i="47"/>
  <c r="Y96" i="47" s="1"/>
  <c r="X231" i="49"/>
  <c r="Y231" i="49" s="1"/>
  <c r="X175" i="49"/>
  <c r="Y175" i="49" s="1"/>
  <c r="X333" i="49"/>
  <c r="Y333" i="49" s="1"/>
  <c r="X169" i="49"/>
  <c r="Y169" i="49" s="1"/>
  <c r="X344" i="49"/>
  <c r="Y344" i="49" s="1"/>
  <c r="X121" i="49"/>
  <c r="Y121" i="49" s="1"/>
  <c r="X164" i="49"/>
  <c r="Y164" i="49" s="1"/>
  <c r="X224" i="49"/>
  <c r="Y224" i="49" s="1"/>
  <c r="X222" i="49"/>
  <c r="Y222" i="49" s="1"/>
  <c r="X136" i="47"/>
  <c r="Y136" i="47" s="1"/>
  <c r="X304" i="45"/>
  <c r="Y304" i="45" s="1"/>
  <c r="X300" i="45"/>
  <c r="Y300" i="45" s="1"/>
  <c r="X47" i="49"/>
  <c r="Y47" i="49" s="1"/>
  <c r="X118" i="49"/>
  <c r="Y118" i="49" s="1"/>
  <c r="X96" i="49"/>
  <c r="Y96" i="49" s="1"/>
  <c r="X468" i="47"/>
  <c r="Y468" i="47" s="1"/>
  <c r="X226" i="45"/>
  <c r="Y226" i="45" s="1"/>
  <c r="X54" i="49"/>
  <c r="Y54" i="49" s="1"/>
  <c r="X297" i="47"/>
  <c r="Y297" i="47" s="1"/>
  <c r="X266" i="49"/>
  <c r="Y266" i="49" s="1"/>
  <c r="X192" i="49"/>
  <c r="Y192" i="49" s="1"/>
  <c r="X257" i="45"/>
  <c r="Y257" i="45" s="1"/>
  <c r="X261" i="47"/>
  <c r="Y261" i="47" s="1"/>
  <c r="X334" i="49"/>
  <c r="Y334" i="49" s="1"/>
  <c r="X195" i="49"/>
  <c r="Y195" i="49" s="1"/>
  <c r="X44" i="47"/>
  <c r="Y44" i="47" s="1"/>
  <c r="X167" i="47"/>
  <c r="Y167" i="47" s="1"/>
  <c r="X325" i="49"/>
  <c r="Y325" i="49" s="1"/>
  <c r="X16" i="45"/>
  <c r="Y16" i="45" s="1"/>
  <c r="X183" i="45"/>
  <c r="Y183" i="45" s="1"/>
  <c r="X17" i="45"/>
  <c r="Y17" i="45" s="1"/>
  <c r="X64" i="45"/>
  <c r="Y64" i="45" s="1"/>
  <c r="X222" i="45"/>
  <c r="Y222" i="45" s="1"/>
  <c r="X97" i="45"/>
  <c r="Y97" i="45" s="1"/>
  <c r="X184" i="47"/>
  <c r="Y184" i="47" s="1"/>
  <c r="X45" i="47"/>
  <c r="Y45" i="47" s="1"/>
  <c r="X177" i="49"/>
  <c r="Y177" i="49" s="1"/>
  <c r="X303" i="49"/>
  <c r="Y303" i="49" s="1"/>
  <c r="X467" i="49"/>
  <c r="Y467" i="49" s="1"/>
  <c r="X220" i="49"/>
  <c r="Y220" i="49" s="1"/>
  <c r="X449" i="45"/>
  <c r="Y449" i="45" s="1"/>
  <c r="X228" i="45"/>
  <c r="Y228" i="45" s="1"/>
  <c r="X226" i="47"/>
  <c r="Y226" i="47" s="1"/>
  <c r="X114" i="47"/>
  <c r="Y114" i="47" s="1"/>
  <c r="X299" i="47"/>
  <c r="Y299" i="47" s="1"/>
  <c r="X87" i="49"/>
  <c r="Y87" i="49" s="1"/>
  <c r="X183" i="49"/>
  <c r="Y183" i="49" s="1"/>
  <c r="X125" i="47"/>
  <c r="Y125" i="47" s="1"/>
  <c r="X255" i="47"/>
  <c r="Y255" i="47" s="1"/>
  <c r="X188" i="47"/>
  <c r="Y188" i="47" s="1"/>
  <c r="X159" i="47"/>
  <c r="Y159" i="47" s="1"/>
  <c r="X166" i="49"/>
  <c r="Y166" i="49" s="1"/>
  <c r="X218" i="47"/>
  <c r="Y218" i="47" s="1"/>
  <c r="X252" i="45"/>
  <c r="Y252" i="45" s="1"/>
  <c r="X168" i="47"/>
  <c r="Y168" i="47" s="1"/>
  <c r="X195" i="45"/>
  <c r="Y195" i="45" s="1"/>
  <c r="X335" i="45"/>
  <c r="Y335" i="45" s="1"/>
  <c r="X325" i="45"/>
  <c r="Y325" i="45" s="1"/>
  <c r="X139" i="45"/>
  <c r="Y139" i="45" s="1"/>
  <c r="X198" i="45"/>
  <c r="Y198" i="45" s="1"/>
  <c r="X265" i="47"/>
  <c r="Y265" i="47" s="1"/>
  <c r="X200" i="47"/>
  <c r="Y200" i="47" s="1"/>
  <c r="X73" i="47"/>
  <c r="Y73" i="47" s="1"/>
  <c r="X43" i="47"/>
  <c r="Y43" i="47" s="1"/>
  <c r="X135" i="47"/>
  <c r="Y135" i="47" s="1"/>
  <c r="X268" i="49"/>
  <c r="Y268" i="49" s="1"/>
  <c r="X65" i="49"/>
  <c r="Y65" i="49" s="1"/>
  <c r="X117" i="49"/>
  <c r="Y117" i="49" s="1"/>
  <c r="X194" i="49"/>
  <c r="Y194" i="49" s="1"/>
  <c r="X227" i="49"/>
  <c r="Y227" i="49" s="1"/>
  <c r="X86" i="49"/>
  <c r="Y86" i="49" s="1"/>
  <c r="X97" i="49"/>
  <c r="Y97" i="49" s="1"/>
  <c r="X106" i="45"/>
  <c r="Y106" i="45" s="1"/>
  <c r="X236" i="45"/>
  <c r="Y236" i="45" s="1"/>
  <c r="X104" i="45"/>
  <c r="Y104" i="45" s="1"/>
  <c r="X467" i="45"/>
  <c r="Y467" i="45" s="1"/>
  <c r="X232" i="47"/>
  <c r="Y232" i="47" s="1"/>
  <c r="X221" i="45"/>
  <c r="Y221" i="45" s="1"/>
  <c r="X278" i="47"/>
  <c r="Y278" i="47" s="1"/>
  <c r="X189" i="47"/>
  <c r="Y189" i="47" s="1"/>
  <c r="X188" i="45"/>
  <c r="Y188" i="45" s="1"/>
  <c r="X178" i="49"/>
  <c r="Y178" i="49" s="1"/>
  <c r="X72" i="47"/>
  <c r="Y72" i="47" s="1"/>
  <c r="X259" i="49"/>
  <c r="Y259" i="49" s="1"/>
  <c r="X250" i="49"/>
  <c r="Y250" i="49" s="1"/>
  <c r="X274" i="49"/>
  <c r="Y274" i="49" s="1"/>
  <c r="S21" i="45"/>
  <c r="AC21" i="45" s="1"/>
  <c r="S446" i="49"/>
  <c r="AC446" i="49" s="1"/>
  <c r="S15" i="49"/>
  <c r="AC15" i="49" s="1"/>
  <c r="S309" i="47"/>
  <c r="AC309" i="47" s="1"/>
  <c r="S465" i="45"/>
  <c r="AC465" i="45" s="1"/>
  <c r="S383" i="49"/>
  <c r="AC383" i="49" s="1"/>
  <c r="S29" i="47"/>
  <c r="AC29" i="47" s="1"/>
  <c r="S464" i="49"/>
  <c r="AC464" i="49" s="1"/>
  <c r="S417" i="45"/>
  <c r="AC417" i="45" s="1"/>
  <c r="S162" i="45"/>
  <c r="AC162" i="45" s="1"/>
  <c r="S327" i="47"/>
  <c r="AC327" i="47" s="1"/>
  <c r="S345" i="45"/>
  <c r="AC345" i="45" s="1"/>
  <c r="S336" i="45"/>
  <c r="AC336" i="45" s="1"/>
  <c r="S436" i="47"/>
  <c r="AC436" i="47" s="1"/>
  <c r="S212" i="49"/>
  <c r="AC212" i="49" s="1"/>
  <c r="S29" i="49"/>
  <c r="AC29" i="49" s="1"/>
  <c r="S408" i="49"/>
  <c r="AC408" i="49" s="1"/>
  <c r="S364" i="49"/>
  <c r="AC364" i="49" s="1"/>
  <c r="S457" i="47"/>
  <c r="AC457" i="47" s="1"/>
  <c r="S162" i="47"/>
  <c r="AC162" i="47" s="1"/>
  <c r="S212" i="47"/>
  <c r="AC212" i="47" s="1"/>
  <c r="S20" i="49"/>
  <c r="AC20" i="49" s="1"/>
  <c r="S462" i="49"/>
  <c r="AC462" i="49" s="1"/>
  <c r="S364" i="47"/>
  <c r="AC364" i="47" s="1"/>
  <c r="S15" i="47"/>
  <c r="AC15" i="47" s="1"/>
  <c r="S320" i="49"/>
  <c r="AC320" i="49" s="1"/>
  <c r="S155" i="47"/>
  <c r="AC155" i="47" s="1"/>
  <c r="S15" i="45"/>
  <c r="AC15" i="45" s="1"/>
  <c r="S457" i="45"/>
  <c r="AC457" i="45" s="1"/>
  <c r="S315" i="45"/>
  <c r="AC315" i="45" s="1"/>
  <c r="S14" i="47"/>
  <c r="AC14" i="47" s="1"/>
  <c r="S446" i="47"/>
  <c r="AC446" i="47" s="1"/>
  <c r="S463" i="47"/>
  <c r="AC463" i="47" s="1"/>
  <c r="S345" i="49"/>
  <c r="AC345" i="49" s="1"/>
  <c r="S464" i="47"/>
  <c r="AC464" i="47" s="1"/>
  <c r="S320" i="45"/>
  <c r="AC320" i="45" s="1"/>
  <c r="S451" i="45"/>
  <c r="AC451" i="45" s="1"/>
  <c r="S180" i="45"/>
  <c r="AC180" i="45" s="1"/>
  <c r="S180" i="47"/>
  <c r="AC180" i="47" s="1"/>
  <c r="S19" i="49"/>
  <c r="AC19" i="49" s="1"/>
  <c r="S29" i="45"/>
  <c r="AC29" i="45" s="1"/>
  <c r="S463" i="45"/>
  <c r="AC463" i="45" s="1"/>
  <c r="S437" i="45"/>
  <c r="AC437" i="45" s="1"/>
  <c r="S19" i="45"/>
  <c r="AC19" i="45" s="1"/>
  <c r="S327" i="49"/>
  <c r="AC327" i="49" s="1"/>
  <c r="S18" i="49"/>
  <c r="AC18" i="49" s="1"/>
  <c r="S309" i="45"/>
  <c r="AC309" i="45" s="1"/>
  <c r="S408" i="47"/>
  <c r="AC408" i="47" s="1"/>
  <c r="S155" i="45"/>
  <c r="AC155" i="45" s="1"/>
  <c r="S451" i="47"/>
  <c r="AC451" i="47" s="1"/>
  <c r="S435" i="49"/>
  <c r="AC435" i="49" s="1"/>
  <c r="S417" i="47"/>
  <c r="AC417" i="47" s="1"/>
  <c r="S446" i="45"/>
  <c r="AC446" i="45" s="1"/>
  <c r="S417" i="49"/>
  <c r="AC417" i="49" s="1"/>
  <c r="S336" i="47"/>
  <c r="AC336" i="47" s="1"/>
  <c r="S170" i="49"/>
  <c r="AC170" i="49" s="1"/>
  <c r="S435" i="47"/>
  <c r="AC435" i="47" s="1"/>
  <c r="S14" i="45"/>
  <c r="AC14" i="45" s="1"/>
  <c r="S383" i="45"/>
  <c r="AC383" i="45" s="1"/>
  <c r="S212" i="45"/>
  <c r="AC212" i="45" s="1"/>
  <c r="S170" i="45"/>
  <c r="AC170" i="45" s="1"/>
  <c r="S320" i="47"/>
  <c r="AC320" i="47" s="1"/>
  <c r="S162" i="49"/>
  <c r="AC162" i="49" s="1"/>
  <c r="S436" i="49"/>
  <c r="AC436" i="49" s="1"/>
  <c r="S451" i="49"/>
  <c r="AC451" i="49" s="1"/>
  <c r="S457" i="49"/>
  <c r="AC457" i="49" s="1"/>
  <c r="S463" i="49"/>
  <c r="AC463" i="49" s="1"/>
  <c r="S172" i="45"/>
  <c r="AC172" i="45" s="1"/>
  <c r="S462" i="45"/>
  <c r="AC462" i="45" s="1"/>
  <c r="S20" i="47"/>
  <c r="AC20" i="47" s="1"/>
  <c r="S464" i="45"/>
  <c r="AC464" i="45" s="1"/>
  <c r="S20" i="45"/>
  <c r="AC20" i="45" s="1"/>
  <c r="S170" i="47"/>
  <c r="Y170" i="47" s="1"/>
  <c r="S309" i="49"/>
  <c r="AC309" i="49" s="1"/>
  <c r="S14" i="49"/>
  <c r="AC14" i="49" s="1"/>
  <c r="S437" i="47"/>
  <c r="AC437" i="47" s="1"/>
  <c r="S21" i="49"/>
  <c r="AC21" i="49" s="1"/>
  <c r="S336" i="49"/>
  <c r="AC336" i="49" s="1"/>
  <c r="S315" i="49"/>
  <c r="AC315" i="49" s="1"/>
  <c r="S172" i="47"/>
  <c r="AC172" i="47" s="1"/>
  <c r="S327" i="45"/>
  <c r="AC327" i="45" s="1"/>
  <c r="S21" i="47"/>
  <c r="AC21" i="47" s="1"/>
  <c r="S435" i="45"/>
  <c r="AC435" i="45" s="1"/>
  <c r="S462" i="47"/>
  <c r="AC462" i="47" s="1"/>
  <c r="S315" i="47"/>
  <c r="AC315" i="47" s="1"/>
  <c r="S345" i="47"/>
  <c r="AC345" i="47" s="1"/>
  <c r="S434" i="47"/>
  <c r="Y434" i="47" s="1"/>
  <c r="S465" i="47"/>
  <c r="AC465" i="47" s="1"/>
  <c r="S180" i="49"/>
  <c r="AC180" i="49" s="1"/>
  <c r="S18" i="45"/>
  <c r="AC18" i="45" s="1"/>
  <c r="S408" i="45"/>
  <c r="AC408" i="45" s="1"/>
  <c r="S437" i="49"/>
  <c r="AC437" i="49" s="1"/>
  <c r="S364" i="45"/>
  <c r="AC364" i="45" s="1"/>
  <c r="S155" i="49"/>
  <c r="AC155" i="49" s="1"/>
  <c r="S434" i="45"/>
  <c r="AC434" i="45" s="1"/>
  <c r="S19" i="47"/>
  <c r="AC19" i="47" s="1"/>
  <c r="S434" i="49"/>
  <c r="AC434" i="49" s="1"/>
  <c r="S465" i="49"/>
  <c r="AC465" i="49" s="1"/>
  <c r="S383" i="47"/>
  <c r="AC383" i="47" s="1"/>
  <c r="S436" i="45"/>
  <c r="AC436" i="45" s="1"/>
  <c r="S172" i="49"/>
  <c r="AC172" i="49" s="1"/>
  <c r="S11" i="45"/>
  <c r="AC11" i="45" s="1"/>
  <c r="S11" i="47"/>
  <c r="AC11" i="47" s="1"/>
  <c r="S11" i="49"/>
  <c r="AC11" i="49" s="1"/>
  <c r="X20" i="47"/>
  <c r="X464" i="49"/>
  <c r="X180" i="47"/>
  <c r="X464" i="47"/>
  <c r="X436" i="45"/>
  <c r="X172" i="49"/>
  <c r="X383" i="47"/>
  <c r="AC291" i="47"/>
  <c r="X19" i="49"/>
  <c r="X364" i="47"/>
  <c r="X172" i="45"/>
  <c r="X180" i="49"/>
  <c r="X336" i="49"/>
  <c r="X462" i="49"/>
  <c r="X437" i="47"/>
  <c r="X19" i="47"/>
  <c r="X15" i="45"/>
  <c r="X212" i="47"/>
  <c r="X155" i="45"/>
  <c r="X345" i="47"/>
  <c r="X327" i="47"/>
  <c r="X451" i="45"/>
  <c r="X155" i="47"/>
  <c r="X162" i="49"/>
  <c r="X434" i="45"/>
  <c r="X19" i="45"/>
  <c r="X408" i="47"/>
  <c r="X463" i="45"/>
  <c r="X465" i="47"/>
  <c r="X336" i="47"/>
  <c r="X21" i="47"/>
  <c r="X417" i="45"/>
  <c r="X162" i="45"/>
  <c r="X463" i="49"/>
  <c r="X131" i="47"/>
  <c r="Y131" i="47" s="1"/>
  <c r="X129" i="47"/>
  <c r="Y129" i="47" s="1"/>
  <c r="X126" i="47"/>
  <c r="Y126" i="47" s="1"/>
  <c r="X130" i="47"/>
  <c r="Y130" i="47" s="1"/>
  <c r="X131" i="45"/>
  <c r="Y131" i="45" s="1"/>
  <c r="X131" i="5"/>
  <c r="Y131" i="5" s="1"/>
  <c r="X457" i="47"/>
  <c r="X11" i="45"/>
  <c r="X14" i="47"/>
  <c r="X320" i="49"/>
  <c r="X170" i="49"/>
  <c r="X172" i="47"/>
  <c r="X15" i="47"/>
  <c r="X345" i="49"/>
  <c r="X180" i="45"/>
  <c r="X463" i="47"/>
  <c r="X14" i="45"/>
  <c r="X451" i="47"/>
  <c r="X212" i="45"/>
  <c r="X464" i="45"/>
  <c r="X417" i="49"/>
  <c r="X315" i="49"/>
  <c r="X170" i="45"/>
  <c r="X437" i="45"/>
  <c r="X462" i="45"/>
  <c r="X345" i="45"/>
  <c r="X11" i="47"/>
  <c r="X162" i="47"/>
  <c r="X320" i="45"/>
  <c r="X408" i="45"/>
  <c r="X309" i="47"/>
  <c r="X446" i="45"/>
  <c r="X436" i="47"/>
  <c r="X20" i="49"/>
  <c r="X436" i="49"/>
  <c r="X435" i="45"/>
  <c r="X327" i="49"/>
  <c r="X364" i="49"/>
  <c r="X451" i="49"/>
  <c r="X457" i="45"/>
  <c r="X212" i="49"/>
  <c r="X29" i="45"/>
  <c r="X29" i="49"/>
  <c r="X21" i="49"/>
  <c r="X315" i="45"/>
  <c r="X327" i="45"/>
  <c r="X20" i="45"/>
  <c r="X18" i="45"/>
  <c r="X383" i="45"/>
  <c r="X309" i="49"/>
  <c r="X383" i="49"/>
  <c r="X457" i="49"/>
  <c r="X434" i="49"/>
  <c r="X11" i="49"/>
  <c r="X417" i="47"/>
  <c r="X15" i="49"/>
  <c r="X462" i="47"/>
  <c r="X435" i="47"/>
  <c r="X155" i="49"/>
  <c r="X18" i="49"/>
  <c r="X14" i="49"/>
  <c r="X315" i="47"/>
  <c r="X465" i="45"/>
  <c r="X21" i="45"/>
  <c r="X336" i="45"/>
  <c r="X437" i="49"/>
  <c r="X446" i="47"/>
  <c r="X465" i="49"/>
  <c r="X408" i="49"/>
  <c r="X446" i="49"/>
  <c r="X435" i="49"/>
  <c r="X364" i="45"/>
  <c r="X309" i="45"/>
  <c r="X29" i="47"/>
  <c r="X320" i="47"/>
  <c r="Y295" i="49"/>
  <c r="AC279" i="45"/>
  <c r="Y129" i="45"/>
  <c r="Y333" i="45"/>
  <c r="X63" i="47"/>
  <c r="Y63" i="47" s="1"/>
  <c r="X63" i="49"/>
  <c r="Y63" i="49" s="1"/>
  <c r="X63" i="45"/>
  <c r="Y63" i="45" s="1"/>
  <c r="Y257" i="47"/>
  <c r="Y277" i="49"/>
  <c r="AC165" i="47"/>
  <c r="AC255" i="47"/>
  <c r="AC222" i="47"/>
  <c r="AC178" i="47"/>
  <c r="X468" i="49"/>
  <c r="Y468" i="49" s="1"/>
  <c r="Y49" i="49"/>
  <c r="Y307" i="45"/>
  <c r="AC229" i="49"/>
  <c r="AC13" i="49"/>
  <c r="AC97" i="49"/>
  <c r="AC135" i="45"/>
  <c r="Y281" i="49"/>
  <c r="Y292" i="49"/>
  <c r="Y285" i="49"/>
  <c r="AC299" i="49"/>
  <c r="AC275" i="49"/>
  <c r="AC101" i="49"/>
  <c r="Y324" i="49"/>
  <c r="Y460" i="47"/>
  <c r="Y294" i="47"/>
  <c r="AC64" i="47"/>
  <c r="AC72" i="47"/>
  <c r="AC168" i="47"/>
  <c r="AC157" i="47"/>
  <c r="AC270" i="47"/>
  <c r="AC276" i="47"/>
  <c r="AC259" i="47"/>
  <c r="AC63" i="47"/>
  <c r="AC292" i="45"/>
  <c r="AC295" i="45"/>
  <c r="Y294" i="45"/>
  <c r="AC299" i="45"/>
  <c r="AC274" i="45"/>
  <c r="Y19" i="49" l="1"/>
  <c r="Y435" i="47"/>
  <c r="Y29" i="47"/>
  <c r="Y315" i="49"/>
  <c r="Y162" i="49"/>
  <c r="Y11" i="47"/>
  <c r="Y180" i="47"/>
  <c r="Y155" i="47"/>
  <c r="Y320" i="49"/>
  <c r="Y327" i="47"/>
  <c r="Y212" i="49"/>
  <c r="Y155" i="45"/>
  <c r="Y172" i="47"/>
  <c r="Y464" i="49"/>
  <c r="Y155" i="49"/>
  <c r="Y446" i="49"/>
  <c r="Y364" i="47"/>
  <c r="Y180" i="49"/>
  <c r="Y408" i="49"/>
  <c r="Y320" i="45"/>
  <c r="Y172" i="49"/>
  <c r="Y457" i="49"/>
  <c r="Y457" i="45"/>
  <c r="Y162" i="47"/>
  <c r="Y408" i="47"/>
  <c r="Y383" i="49"/>
  <c r="Y451" i="49"/>
  <c r="Y364" i="49"/>
  <c r="Y20" i="45"/>
  <c r="Y20" i="49"/>
  <c r="Y19" i="47"/>
  <c r="Y19" i="45"/>
  <c r="Y18" i="49"/>
  <c r="Y18" i="45"/>
  <c r="Y11" i="49"/>
  <c r="Y434" i="49"/>
  <c r="Y14" i="45"/>
  <c r="Y309" i="49"/>
  <c r="Y309" i="45"/>
  <c r="Y14" i="49"/>
  <c r="Y383" i="45"/>
  <c r="Y462" i="45"/>
  <c r="Y437" i="45"/>
  <c r="Y435" i="49"/>
  <c r="Y451" i="45"/>
  <c r="Y464" i="47"/>
  <c r="Y345" i="49"/>
  <c r="Y462" i="49"/>
  <c r="Y15" i="47"/>
  <c r="Y463" i="49"/>
  <c r="Y170" i="49"/>
  <c r="Y465" i="49"/>
  <c r="Y462" i="47"/>
  <c r="Y417" i="49"/>
  <c r="Y417" i="45"/>
  <c r="Y345" i="47"/>
  <c r="Y15" i="49"/>
  <c r="Y162" i="45"/>
  <c r="Y336" i="47"/>
  <c r="Y336" i="45"/>
  <c r="Y457" i="47"/>
  <c r="Y345" i="45"/>
  <c r="Y464" i="45"/>
  <c r="Y14" i="47"/>
  <c r="Y29" i="49"/>
  <c r="Y435" i="45"/>
  <c r="Y446" i="47"/>
  <c r="Y451" i="47"/>
  <c r="Y21" i="45"/>
  <c r="Y463" i="45"/>
  <c r="Y463" i="47"/>
  <c r="Y436" i="45"/>
  <c r="Y465" i="45"/>
  <c r="Y180" i="45"/>
  <c r="Y437" i="47"/>
  <c r="Y315" i="47"/>
  <c r="Y364" i="45"/>
  <c r="Y327" i="49"/>
  <c r="Y336" i="49"/>
  <c r="Y170" i="45"/>
  <c r="Y172" i="45"/>
  <c r="Y315" i="45"/>
  <c r="Y436" i="47"/>
  <c r="Y446" i="45"/>
  <c r="Y21" i="47"/>
  <c r="Y437" i="49"/>
  <c r="Y417" i="47"/>
  <c r="Y309" i="47"/>
  <c r="Y212" i="45"/>
  <c r="Y11" i="45"/>
  <c r="Y212" i="47"/>
  <c r="AC434" i="47"/>
  <c r="Y320" i="47"/>
  <c r="Y408" i="45"/>
  <c r="Y15" i="45"/>
  <c r="Y434" i="45"/>
  <c r="Y436" i="49"/>
  <c r="Y327" i="45"/>
  <c r="Y20" i="47"/>
  <c r="Y21" i="49"/>
  <c r="AC170" i="47"/>
  <c r="Y29" i="45"/>
  <c r="Y465" i="47"/>
  <c r="Y383" i="47"/>
  <c r="AN66" i="5"/>
  <c r="AN63" i="5"/>
  <c r="AN64" i="5"/>
  <c r="AN65" i="5"/>
  <c r="AN62" i="5"/>
  <c r="AN68" i="5"/>
  <c r="AN67" i="5"/>
  <c r="AN298" i="5"/>
  <c r="AN297" i="5"/>
  <c r="AN468" i="5"/>
  <c r="AN467" i="5"/>
  <c r="AK468" i="5"/>
  <c r="AK467" i="5"/>
  <c r="AE468" i="5"/>
  <c r="M468" i="5"/>
  <c r="L468" i="5"/>
  <c r="AE467" i="5"/>
  <c r="M467" i="5"/>
  <c r="L467" i="5"/>
  <c r="AN462" i="5"/>
  <c r="AK462" i="5"/>
  <c r="AE462" i="5"/>
  <c r="M462" i="5"/>
  <c r="L462" i="5"/>
  <c r="AN461" i="5"/>
  <c r="AN460" i="5"/>
  <c r="AK461" i="5"/>
  <c r="AK460" i="5"/>
  <c r="AE461" i="5"/>
  <c r="M461" i="5"/>
  <c r="L461" i="5"/>
  <c r="AE130" i="5"/>
  <c r="M130" i="5"/>
  <c r="W130" i="5" s="1"/>
  <c r="L130" i="5"/>
  <c r="AE61" i="5"/>
  <c r="M61" i="5"/>
  <c r="L61" i="5"/>
  <c r="AK66" i="5"/>
  <c r="AE66" i="5"/>
  <c r="M66" i="5"/>
  <c r="L66" i="5"/>
  <c r="AK65" i="5"/>
  <c r="AE65" i="5"/>
  <c r="M65" i="5"/>
  <c r="L65" i="5"/>
  <c r="AK64" i="5"/>
  <c r="AE64" i="5"/>
  <c r="M64" i="5"/>
  <c r="L64" i="5"/>
  <c r="M345" i="5"/>
  <c r="M364" i="5"/>
  <c r="M383" i="5"/>
  <c r="M408" i="5"/>
  <c r="M417" i="5"/>
  <c r="M434" i="5"/>
  <c r="M435" i="5"/>
  <c r="M436" i="5"/>
  <c r="M437" i="5"/>
  <c r="M446" i="5"/>
  <c r="M449" i="5"/>
  <c r="M450" i="5"/>
  <c r="M451" i="5"/>
  <c r="M457" i="5"/>
  <c r="M460" i="5"/>
  <c r="M463" i="5"/>
  <c r="M464" i="5"/>
  <c r="M465" i="5"/>
  <c r="AN457" i="5"/>
  <c r="AN451" i="5"/>
  <c r="AN450" i="5"/>
  <c r="AN449" i="5"/>
  <c r="AK457" i="5"/>
  <c r="AK451" i="5"/>
  <c r="AK450" i="5"/>
  <c r="AK449" i="5"/>
  <c r="AE450" i="5"/>
  <c r="L450" i="5"/>
  <c r="AE457" i="5"/>
  <c r="L457" i="5"/>
  <c r="AE451" i="5"/>
  <c r="L451" i="5"/>
  <c r="AE449" i="5"/>
  <c r="L449" i="5"/>
  <c r="AE117" i="5"/>
  <c r="AE118" i="5"/>
  <c r="AE119" i="5"/>
  <c r="AE120" i="5"/>
  <c r="AE121" i="5"/>
  <c r="AE122" i="5"/>
  <c r="AE123" i="5"/>
  <c r="AE124" i="5"/>
  <c r="AE125" i="5"/>
  <c r="AE126" i="5"/>
  <c r="AE127" i="5"/>
  <c r="AE128" i="5"/>
  <c r="AE129" i="5"/>
  <c r="AE132" i="5"/>
  <c r="AE133" i="5"/>
  <c r="AE134" i="5"/>
  <c r="AE135" i="5"/>
  <c r="AE136" i="5"/>
  <c r="AE137" i="5"/>
  <c r="AE138" i="5"/>
  <c r="AE139" i="5"/>
  <c r="AE140" i="5"/>
  <c r="AE155" i="5"/>
  <c r="AE157" i="5"/>
  <c r="AE158" i="5"/>
  <c r="AE159" i="5"/>
  <c r="AE162" i="5"/>
  <c r="AE164" i="5"/>
  <c r="AE165" i="5"/>
  <c r="AE166" i="5"/>
  <c r="AE167" i="5"/>
  <c r="AE168" i="5"/>
  <c r="AE169" i="5"/>
  <c r="AE170" i="5"/>
  <c r="AE172" i="5"/>
  <c r="AE174" i="5"/>
  <c r="AE175" i="5"/>
  <c r="AE176" i="5"/>
  <c r="AE177" i="5"/>
  <c r="AE178" i="5"/>
  <c r="AE179" i="5"/>
  <c r="AE180" i="5"/>
  <c r="AE182" i="5"/>
  <c r="AE183" i="5"/>
  <c r="AE184" i="5"/>
  <c r="AE185" i="5"/>
  <c r="AE186" i="5"/>
  <c r="AE187" i="5"/>
  <c r="AE188" i="5"/>
  <c r="AE189" i="5"/>
  <c r="AE190" i="5"/>
  <c r="AE191" i="5"/>
  <c r="AE192" i="5"/>
  <c r="AE193" i="5"/>
  <c r="AE194" i="5"/>
  <c r="AE195" i="5"/>
  <c r="AE197" i="5"/>
  <c r="AE198" i="5"/>
  <c r="AE199" i="5"/>
  <c r="AE200" i="5"/>
  <c r="AE201" i="5"/>
  <c r="AE202" i="5"/>
  <c r="AE212" i="5"/>
  <c r="AE216" i="5"/>
  <c r="AE217" i="5"/>
  <c r="AE218" i="5"/>
  <c r="AE219" i="5"/>
  <c r="AE220" i="5"/>
  <c r="AE221" i="5"/>
  <c r="AE222" i="5"/>
  <c r="AE223" i="5"/>
  <c r="AE224" i="5"/>
  <c r="AE225" i="5"/>
  <c r="AE226" i="5"/>
  <c r="AE227" i="5"/>
  <c r="AE228" i="5"/>
  <c r="AE229" i="5"/>
  <c r="AE230" i="5"/>
  <c r="AE231" i="5"/>
  <c r="AE232" i="5"/>
  <c r="AE233" i="5"/>
  <c r="AE234" i="5"/>
  <c r="AE235" i="5"/>
  <c r="AE236" i="5"/>
  <c r="AE237" i="5"/>
  <c r="AE238" i="5"/>
  <c r="AE239" i="5"/>
  <c r="AE240" i="5"/>
  <c r="AE241" i="5"/>
  <c r="AE242" i="5"/>
  <c r="AE243" i="5"/>
  <c r="AE249" i="5"/>
  <c r="AE253" i="5"/>
  <c r="AE254" i="5"/>
  <c r="AE255" i="5"/>
  <c r="AE256" i="5"/>
  <c r="AE257" i="5"/>
  <c r="AE258" i="5"/>
  <c r="AE259" i="5"/>
  <c r="AE260" i="5"/>
  <c r="AE261" i="5"/>
  <c r="AE263" i="5"/>
  <c r="AE264" i="5"/>
  <c r="AE265" i="5"/>
  <c r="AE266" i="5"/>
  <c r="AE267" i="5"/>
  <c r="AE268" i="5"/>
  <c r="AE269" i="5"/>
  <c r="AE270" i="5"/>
  <c r="AE271" i="5"/>
  <c r="AE272" i="5"/>
  <c r="AE273" i="5"/>
  <c r="AE274" i="5"/>
  <c r="AE275" i="5"/>
  <c r="AE276" i="5"/>
  <c r="AE277" i="5"/>
  <c r="AE278" i="5"/>
  <c r="AE279" i="5"/>
  <c r="AE280" i="5"/>
  <c r="AE281" i="5"/>
  <c r="AE282" i="5"/>
  <c r="AE283" i="5"/>
  <c r="AE284" i="5"/>
  <c r="AE285" i="5"/>
  <c r="AE286" i="5"/>
  <c r="AE287" i="5"/>
  <c r="AE288" i="5"/>
  <c r="AE289" i="5"/>
  <c r="AE290" i="5"/>
  <c r="AE291" i="5"/>
  <c r="AE292" i="5"/>
  <c r="AE293" i="5"/>
  <c r="AE294" i="5"/>
  <c r="AE295" i="5"/>
  <c r="AE296" i="5"/>
  <c r="AE297" i="5"/>
  <c r="AE298" i="5"/>
  <c r="AE299" i="5"/>
  <c r="AE300" i="5"/>
  <c r="AE301" i="5"/>
  <c r="AE302" i="5"/>
  <c r="AE303" i="5"/>
  <c r="AE304" i="5"/>
  <c r="AE305" i="5"/>
  <c r="AE306" i="5"/>
  <c r="AE307" i="5"/>
  <c r="AE308" i="5"/>
  <c r="AE309" i="5"/>
  <c r="AE315" i="5"/>
  <c r="AE320" i="5"/>
  <c r="AE324" i="5"/>
  <c r="AE325" i="5"/>
  <c r="AE326" i="5"/>
  <c r="AE327" i="5"/>
  <c r="AE333" i="5"/>
  <c r="AE334" i="5"/>
  <c r="AE335" i="5"/>
  <c r="AE336" i="5"/>
  <c r="AE343" i="5"/>
  <c r="AE344" i="5"/>
  <c r="AE345" i="5"/>
  <c r="AE364" i="5"/>
  <c r="AE383" i="5"/>
  <c r="AE408" i="5"/>
  <c r="AE417" i="5"/>
  <c r="AE434" i="5"/>
  <c r="AE435" i="5"/>
  <c r="AE436" i="5"/>
  <c r="AE437" i="5"/>
  <c r="AE446" i="5"/>
  <c r="AE460" i="5"/>
  <c r="AE463" i="5"/>
  <c r="AE464" i="5"/>
  <c r="AE465" i="5"/>
  <c r="L460" i="5"/>
  <c r="AN108" i="5"/>
  <c r="AN107" i="5"/>
  <c r="AK108" i="5"/>
  <c r="AK107" i="5"/>
  <c r="AK334" i="5"/>
  <c r="AK335" i="5"/>
  <c r="AK333" i="5"/>
  <c r="AK325" i="5"/>
  <c r="AK326" i="5"/>
  <c r="AK324" i="5"/>
  <c r="AN464" i="5"/>
  <c r="AN465" i="5"/>
  <c r="AN463" i="5"/>
  <c r="AK464" i="5"/>
  <c r="AK465" i="5"/>
  <c r="AK463" i="5"/>
  <c r="AK224" i="5"/>
  <c r="AN224" i="5"/>
  <c r="AK225" i="5"/>
  <c r="AN225" i="5"/>
  <c r="AK226" i="5"/>
  <c r="AN226" i="5"/>
  <c r="AK227" i="5"/>
  <c r="AN227" i="5"/>
  <c r="AK228" i="5"/>
  <c r="AN228" i="5"/>
  <c r="AK229" i="5"/>
  <c r="AN229" i="5"/>
  <c r="AK230" i="5"/>
  <c r="AN230" i="5"/>
  <c r="AK231" i="5"/>
  <c r="AN231" i="5"/>
  <c r="AK232" i="5"/>
  <c r="AN232" i="5"/>
  <c r="AK233" i="5"/>
  <c r="AN233" i="5"/>
  <c r="AK234" i="5"/>
  <c r="AN234" i="5"/>
  <c r="AK235" i="5"/>
  <c r="AN235" i="5"/>
  <c r="AK236" i="5"/>
  <c r="AN236" i="5"/>
  <c r="AK237" i="5"/>
  <c r="AN237" i="5"/>
  <c r="AK238" i="5"/>
  <c r="AN238" i="5"/>
  <c r="AK239" i="5"/>
  <c r="AN239" i="5"/>
  <c r="AK240" i="5"/>
  <c r="AN240" i="5"/>
  <c r="AK241" i="5"/>
  <c r="AN241" i="5"/>
  <c r="AK242" i="5"/>
  <c r="AN242" i="5"/>
  <c r="AK243" i="5"/>
  <c r="AN243" i="5"/>
  <c r="M243" i="5"/>
  <c r="L243" i="5"/>
  <c r="M242" i="5"/>
  <c r="L242" i="5"/>
  <c r="M241" i="5"/>
  <c r="L241" i="5"/>
  <c r="M240" i="5"/>
  <c r="L240" i="5"/>
  <c r="M239" i="5"/>
  <c r="L239" i="5"/>
  <c r="M238" i="5"/>
  <c r="L238" i="5"/>
  <c r="M237" i="5"/>
  <c r="L237" i="5"/>
  <c r="M236" i="5"/>
  <c r="L236" i="5"/>
  <c r="M235" i="5"/>
  <c r="L235" i="5"/>
  <c r="M234" i="5"/>
  <c r="L234" i="5"/>
  <c r="M233" i="5"/>
  <c r="L233" i="5"/>
  <c r="M232" i="5"/>
  <c r="L232" i="5"/>
  <c r="M231" i="5"/>
  <c r="L231" i="5"/>
  <c r="M230" i="5"/>
  <c r="L230" i="5"/>
  <c r="M229" i="5"/>
  <c r="L229" i="5"/>
  <c r="AN220" i="5"/>
  <c r="AN219" i="5"/>
  <c r="AK220" i="5"/>
  <c r="AK219" i="5"/>
  <c r="AN136" i="5"/>
  <c r="AN137" i="5"/>
  <c r="AN138" i="5"/>
  <c r="AN135" i="5"/>
  <c r="L465" i="5"/>
  <c r="L464" i="5"/>
  <c r="L463" i="5"/>
  <c r="M334" i="5"/>
  <c r="L334" i="5"/>
  <c r="M335" i="5"/>
  <c r="L335" i="5"/>
  <c r="M325" i="5"/>
  <c r="L325" i="5"/>
  <c r="M326" i="5"/>
  <c r="L326" i="5"/>
  <c r="BX130" i="5" l="1"/>
  <c r="BW63" i="5"/>
  <c r="BU63" i="5"/>
  <c r="BV63" i="5"/>
  <c r="BU230" i="5"/>
  <c r="BV230" i="5"/>
  <c r="BW230" i="5"/>
  <c r="BV463" i="5"/>
  <c r="BU463" i="5"/>
  <c r="BW463" i="5"/>
  <c r="BV107" i="5"/>
  <c r="BW107" i="5"/>
  <c r="BU107" i="5"/>
  <c r="BU241" i="5"/>
  <c r="BV241" i="5"/>
  <c r="BW241" i="5"/>
  <c r="BU235" i="5"/>
  <c r="BV235" i="5"/>
  <c r="BW235" i="5"/>
  <c r="BU229" i="5"/>
  <c r="BV229" i="5"/>
  <c r="BW229" i="5"/>
  <c r="BU465" i="5"/>
  <c r="BV465" i="5"/>
  <c r="BW465" i="5"/>
  <c r="BV108" i="5"/>
  <c r="BW108" i="5"/>
  <c r="BU108" i="5"/>
  <c r="BV236" i="5"/>
  <c r="BU236" i="5"/>
  <c r="BW236" i="5"/>
  <c r="BV65" i="5"/>
  <c r="BU65" i="5"/>
  <c r="BW65" i="5"/>
  <c r="BV64" i="5"/>
  <c r="BW64" i="5"/>
  <c r="BU64" i="5"/>
  <c r="BU219" i="5"/>
  <c r="BV219" i="5"/>
  <c r="BW219" i="5"/>
  <c r="BU234" i="5"/>
  <c r="BV234" i="5"/>
  <c r="BW234" i="5"/>
  <c r="BU460" i="5"/>
  <c r="BV460" i="5"/>
  <c r="BW460" i="5"/>
  <c r="BV242" i="5"/>
  <c r="BU242" i="5"/>
  <c r="BW242" i="5"/>
  <c r="BU239" i="5"/>
  <c r="BV239" i="5"/>
  <c r="BW239" i="5"/>
  <c r="BU227" i="5"/>
  <c r="BV227" i="5"/>
  <c r="BW227" i="5"/>
  <c r="BU449" i="5"/>
  <c r="BW449" i="5"/>
  <c r="BV449" i="5"/>
  <c r="BU461" i="5"/>
  <c r="BV461" i="5"/>
  <c r="BW461" i="5"/>
  <c r="BU335" i="5"/>
  <c r="BV335" i="5"/>
  <c r="BW335" i="5"/>
  <c r="BU462" i="5"/>
  <c r="BV462" i="5"/>
  <c r="BW462" i="5"/>
  <c r="BV324" i="5"/>
  <c r="BU324" i="5"/>
  <c r="BW324" i="5"/>
  <c r="BU450" i="5"/>
  <c r="BV450" i="5"/>
  <c r="BW450" i="5"/>
  <c r="BV66" i="5"/>
  <c r="BW66" i="5"/>
  <c r="BU66" i="5"/>
  <c r="BU334" i="5"/>
  <c r="BV334" i="5"/>
  <c r="BW334" i="5"/>
  <c r="BU233" i="5"/>
  <c r="BV233" i="5"/>
  <c r="BW233" i="5"/>
  <c r="BV238" i="5"/>
  <c r="BU238" i="5"/>
  <c r="BW238" i="5"/>
  <c r="BV232" i="5"/>
  <c r="BU232" i="5"/>
  <c r="BW232" i="5"/>
  <c r="BV226" i="5"/>
  <c r="BU226" i="5"/>
  <c r="BW226" i="5"/>
  <c r="BU326" i="5"/>
  <c r="BV326" i="5"/>
  <c r="BW326" i="5"/>
  <c r="W451" i="5"/>
  <c r="BU451" i="5"/>
  <c r="BW451" i="5"/>
  <c r="BV451" i="5"/>
  <c r="BU467" i="5"/>
  <c r="BW467" i="5"/>
  <c r="BV467" i="5"/>
  <c r="BV224" i="5"/>
  <c r="BU224" i="5"/>
  <c r="BW224" i="5"/>
  <c r="BU464" i="5"/>
  <c r="BV464" i="5"/>
  <c r="BW464" i="5"/>
  <c r="BV240" i="5"/>
  <c r="BU240" i="5"/>
  <c r="BW240" i="5"/>
  <c r="BU325" i="5"/>
  <c r="BV325" i="5"/>
  <c r="BW325" i="5"/>
  <c r="BU457" i="5"/>
  <c r="BV457" i="5"/>
  <c r="BW457" i="5"/>
  <c r="BV468" i="5"/>
  <c r="BU468" i="5"/>
  <c r="BW468" i="5"/>
  <c r="BV220" i="5"/>
  <c r="BU220" i="5"/>
  <c r="BW220" i="5"/>
  <c r="BV228" i="5"/>
  <c r="BU228" i="5"/>
  <c r="BW228" i="5"/>
  <c r="BU243" i="5"/>
  <c r="BV243" i="5"/>
  <c r="BW243" i="5"/>
  <c r="BU237" i="5"/>
  <c r="BV237" i="5"/>
  <c r="BW237" i="5"/>
  <c r="BU231" i="5"/>
  <c r="BV231" i="5"/>
  <c r="BW231" i="5"/>
  <c r="BU225" i="5"/>
  <c r="BV225" i="5"/>
  <c r="BW225" i="5"/>
  <c r="BV333" i="5"/>
  <c r="BU333" i="5"/>
  <c r="BW333" i="5"/>
  <c r="T130" i="5"/>
  <c r="U130" i="5" s="1"/>
  <c r="V130" i="5"/>
  <c r="X130" i="5" s="1"/>
  <c r="Y130" i="5" s="1"/>
  <c r="R468" i="5"/>
  <c r="S468" i="5" s="1"/>
  <c r="O468" i="5"/>
  <c r="O467" i="5"/>
  <c r="Q467" i="5"/>
  <c r="T467" i="5" s="1"/>
  <c r="U467" i="5" s="1"/>
  <c r="R467" i="5"/>
  <c r="S467" i="5" s="1"/>
  <c r="P468" i="5"/>
  <c r="Q468" i="5"/>
  <c r="T468" i="5" s="1"/>
  <c r="U468" i="5" s="1"/>
  <c r="P467" i="5"/>
  <c r="O462" i="5"/>
  <c r="P462" i="5"/>
  <c r="Q462" i="5"/>
  <c r="T462" i="5" s="1"/>
  <c r="U462" i="5" s="1"/>
  <c r="R462" i="5"/>
  <c r="R66" i="5"/>
  <c r="O461" i="5"/>
  <c r="P461" i="5"/>
  <c r="Q461" i="5"/>
  <c r="R461" i="5"/>
  <c r="S461" i="5" s="1"/>
  <c r="Q61" i="5"/>
  <c r="AB61" i="5" s="1"/>
  <c r="AB130" i="5"/>
  <c r="AC130" i="5"/>
  <c r="R61" i="5"/>
  <c r="P61" i="5"/>
  <c r="O61" i="5"/>
  <c r="O66" i="5"/>
  <c r="P66" i="5"/>
  <c r="Q66" i="5"/>
  <c r="Q64" i="5"/>
  <c r="R65" i="5"/>
  <c r="Q65" i="5"/>
  <c r="T65" i="5" s="1"/>
  <c r="U65" i="5" s="1"/>
  <c r="O65" i="5"/>
  <c r="P65" i="5"/>
  <c r="O64" i="5"/>
  <c r="P64" i="5"/>
  <c r="R64" i="5"/>
  <c r="S64" i="5" s="1"/>
  <c r="O460" i="5"/>
  <c r="R457" i="5"/>
  <c r="Q460" i="5"/>
  <c r="AB460" i="5" s="1"/>
  <c r="P460" i="5"/>
  <c r="O451" i="5"/>
  <c r="P449" i="5"/>
  <c r="R460" i="5"/>
  <c r="S460" i="5" s="1"/>
  <c r="Q450" i="5"/>
  <c r="AB450" i="5" s="1"/>
  <c r="Q449" i="5"/>
  <c r="AB449" i="5" s="1"/>
  <c r="P451" i="5"/>
  <c r="P450" i="5"/>
  <c r="R449" i="5"/>
  <c r="S449" i="5" s="1"/>
  <c r="R450" i="5"/>
  <c r="S450" i="5" s="1"/>
  <c r="Q451" i="5"/>
  <c r="AA451" i="5" s="1"/>
  <c r="O457" i="5"/>
  <c r="W457" i="5"/>
  <c r="R451" i="5"/>
  <c r="P457" i="5"/>
  <c r="Q457" i="5"/>
  <c r="T457" i="5" s="1"/>
  <c r="U457" i="5" s="1"/>
  <c r="O449" i="5"/>
  <c r="O450" i="5"/>
  <c r="O326" i="5"/>
  <c r="Q335" i="5"/>
  <c r="R237" i="5"/>
  <c r="S237" i="5" s="1"/>
  <c r="R333" i="5"/>
  <c r="S333" i="5" s="1"/>
  <c r="R326" i="5"/>
  <c r="R325" i="5"/>
  <c r="R230" i="5"/>
  <c r="R220" i="5"/>
  <c r="S220" i="5" s="1"/>
  <c r="R243" i="5"/>
  <c r="S243" i="5" s="1"/>
  <c r="R233" i="5"/>
  <c r="S233" i="5" s="1"/>
  <c r="R226" i="5"/>
  <c r="S226" i="5" s="1"/>
  <c r="O334" i="5"/>
  <c r="R334" i="5"/>
  <c r="P334" i="5"/>
  <c r="Q334" i="5"/>
  <c r="R240" i="5"/>
  <c r="S240" i="5" s="1"/>
  <c r="R463" i="5"/>
  <c r="W463" i="5"/>
  <c r="R465" i="5"/>
  <c r="W465" i="5"/>
  <c r="R228" i="5"/>
  <c r="R235" i="5"/>
  <c r="R229" i="5"/>
  <c r="S229" i="5" s="1"/>
  <c r="W464" i="5"/>
  <c r="R464" i="5"/>
  <c r="R234" i="5"/>
  <c r="R241" i="5"/>
  <c r="P335" i="5"/>
  <c r="R335" i="5"/>
  <c r="S335" i="5" s="1"/>
  <c r="R219" i="5"/>
  <c r="P242" i="5"/>
  <c r="R242" i="5"/>
  <c r="P236" i="5"/>
  <c r="Q230" i="5"/>
  <c r="AB230" i="5" s="1"/>
  <c r="R224" i="5"/>
  <c r="R239" i="5"/>
  <c r="R227" i="5"/>
  <c r="R324" i="5"/>
  <c r="R238" i="5"/>
  <c r="P325" i="5"/>
  <c r="R236" i="5"/>
  <c r="R232" i="5"/>
  <c r="S232" i="5" s="1"/>
  <c r="Q243" i="5"/>
  <c r="R231" i="5"/>
  <c r="S231" i="5" s="1"/>
  <c r="R225" i="5"/>
  <c r="S225" i="5" s="1"/>
  <c r="O463" i="5"/>
  <c r="Q233" i="5"/>
  <c r="Q238" i="5"/>
  <c r="O464" i="5"/>
  <c r="O335" i="5"/>
  <c r="O325" i="5"/>
  <c r="O229" i="5"/>
  <c r="P229" i="5"/>
  <c r="O239" i="5"/>
  <c r="P239" i="5"/>
  <c r="P463" i="5"/>
  <c r="Q463" i="5"/>
  <c r="T463" i="5" s="1"/>
  <c r="U463" i="5" s="1"/>
  <c r="O465" i="5"/>
  <c r="P464" i="5"/>
  <c r="P465" i="5"/>
  <c r="Q464" i="5"/>
  <c r="Q465" i="5"/>
  <c r="O237" i="5"/>
  <c r="O240" i="5"/>
  <c r="P237" i="5"/>
  <c r="Q240" i="5"/>
  <c r="O243" i="5"/>
  <c r="Q236" i="5"/>
  <c r="Q237" i="5"/>
  <c r="O238" i="5"/>
  <c r="P243" i="5"/>
  <c r="P238" i="5"/>
  <c r="Q242" i="5"/>
  <c r="T242" i="5" s="1"/>
  <c r="U242" i="5" s="1"/>
  <c r="Q239" i="5"/>
  <c r="P240" i="5"/>
  <c r="O235" i="5"/>
  <c r="O241" i="5"/>
  <c r="P235" i="5"/>
  <c r="P241" i="5"/>
  <c r="Q235" i="5"/>
  <c r="O236" i="5"/>
  <c r="BX236" i="5" s="1"/>
  <c r="Q241" i="5"/>
  <c r="T241" i="5" s="1"/>
  <c r="U241" i="5" s="1"/>
  <c r="O242" i="5"/>
  <c r="P233" i="5"/>
  <c r="Q229" i="5"/>
  <c r="T229" i="5" s="1"/>
  <c r="U229" i="5" s="1"/>
  <c r="O234" i="5"/>
  <c r="P234" i="5"/>
  <c r="O230" i="5"/>
  <c r="Q234" i="5"/>
  <c r="T234" i="5" s="1"/>
  <c r="U234" i="5" s="1"/>
  <c r="P230" i="5"/>
  <c r="O231" i="5"/>
  <c r="P231" i="5"/>
  <c r="Q231" i="5"/>
  <c r="T231" i="5" s="1"/>
  <c r="U231" i="5" s="1"/>
  <c r="O232" i="5"/>
  <c r="P232" i="5"/>
  <c r="Q232" i="5"/>
  <c r="O233" i="5"/>
  <c r="Q325" i="5"/>
  <c r="P326" i="5"/>
  <c r="Q326" i="5"/>
  <c r="AK264" i="5"/>
  <c r="AK265" i="5"/>
  <c r="AK266" i="5"/>
  <c r="AK267" i="5"/>
  <c r="AK268" i="5"/>
  <c r="M266" i="5"/>
  <c r="L266" i="5"/>
  <c r="M267" i="5"/>
  <c r="L267" i="5"/>
  <c r="M264" i="5"/>
  <c r="L264" i="5"/>
  <c r="M265" i="5"/>
  <c r="L265" i="5"/>
  <c r="W462" i="5" l="1"/>
  <c r="BX61" i="5"/>
  <c r="BX335" i="5"/>
  <c r="BX233" i="5"/>
  <c r="BX242" i="5"/>
  <c r="S61" i="5"/>
  <c r="AC61" i="5" s="1"/>
  <c r="BX325" i="5"/>
  <c r="BX238" i="5"/>
  <c r="BX465" i="5"/>
  <c r="BX463" i="5"/>
  <c r="BX66" i="5"/>
  <c r="BX230" i="5"/>
  <c r="BX235" i="5"/>
  <c r="BX334" i="5"/>
  <c r="BX232" i="5"/>
  <c r="BX241" i="5"/>
  <c r="BX64" i="5"/>
  <c r="BX450" i="5"/>
  <c r="BX449" i="5"/>
  <c r="BX231" i="5"/>
  <c r="BX461" i="5"/>
  <c r="BX237" i="5"/>
  <c r="BX234" i="5"/>
  <c r="BX462" i="5"/>
  <c r="AC237" i="5"/>
  <c r="BX464" i="5"/>
  <c r="BX326" i="5"/>
  <c r="S227" i="5"/>
  <c r="AC227" i="5" s="1"/>
  <c r="AC226" i="5"/>
  <c r="BX65" i="5"/>
  <c r="AC233" i="5"/>
  <c r="S235" i="5"/>
  <c r="AC235" i="5" s="1"/>
  <c r="AC225" i="5"/>
  <c r="AC243" i="5"/>
  <c r="S334" i="5"/>
  <c r="AC334" i="5" s="1"/>
  <c r="S324" i="5"/>
  <c r="AC324" i="5" s="1"/>
  <c r="S239" i="5"/>
  <c r="AC239" i="5" s="1"/>
  <c r="S234" i="5"/>
  <c r="AC234" i="5" s="1"/>
  <c r="S65" i="5"/>
  <c r="AC65" i="5" s="1"/>
  <c r="R267" i="5"/>
  <c r="S267" i="5" s="1"/>
  <c r="BU267" i="5"/>
  <c r="BV267" i="5"/>
  <c r="BW267" i="5"/>
  <c r="AC220" i="5"/>
  <c r="BX451" i="5"/>
  <c r="BX467" i="5"/>
  <c r="AC64" i="5"/>
  <c r="BU268" i="5"/>
  <c r="BV268" i="5"/>
  <c r="BW268" i="5"/>
  <c r="R266" i="5"/>
  <c r="S266" i="5" s="1"/>
  <c r="BU266" i="5"/>
  <c r="BV266" i="5"/>
  <c r="BW266" i="5"/>
  <c r="BX243" i="5"/>
  <c r="BX468" i="5"/>
  <c r="S228" i="5"/>
  <c r="AC228" i="5" s="1"/>
  <c r="S230" i="5"/>
  <c r="AC230" i="5" s="1"/>
  <c r="R265" i="5"/>
  <c r="S265" i="5" s="1"/>
  <c r="BU265" i="5"/>
  <c r="BV265" i="5"/>
  <c r="BW265" i="5"/>
  <c r="BX239" i="5"/>
  <c r="AC232" i="5"/>
  <c r="BX457" i="5"/>
  <c r="S241" i="5"/>
  <c r="AC241" i="5" s="1"/>
  <c r="S224" i="5"/>
  <c r="AC224" i="5" s="1"/>
  <c r="S326" i="5"/>
  <c r="AC326" i="5" s="1"/>
  <c r="S238" i="5"/>
  <c r="AC238" i="5" s="1"/>
  <c r="S66" i="5"/>
  <c r="AC66" i="5" s="1"/>
  <c r="S242" i="5"/>
  <c r="AC242" i="5" s="1"/>
  <c r="S219" i="5"/>
  <c r="AC219" i="5" s="1"/>
  <c r="S236" i="5"/>
  <c r="AC236" i="5" s="1"/>
  <c r="R264" i="5"/>
  <c r="S264" i="5" s="1"/>
  <c r="AC264" i="5" s="1"/>
  <c r="BU264" i="5"/>
  <c r="BV264" i="5"/>
  <c r="BW264" i="5"/>
  <c r="BX240" i="5"/>
  <c r="BX229" i="5"/>
  <c r="AC240" i="5"/>
  <c r="AC333" i="5"/>
  <c r="BX460" i="5"/>
  <c r="S325" i="5"/>
  <c r="AC325" i="5" s="1"/>
  <c r="W467" i="5"/>
  <c r="W468" i="5"/>
  <c r="Z468" i="5"/>
  <c r="AB468" i="5"/>
  <c r="AA468" i="5"/>
  <c r="V467" i="5"/>
  <c r="AC467" i="5" s="1"/>
  <c r="V468" i="5"/>
  <c r="AC468" i="5" s="1"/>
  <c r="AB467" i="5"/>
  <c r="Z467" i="5"/>
  <c r="AA467" i="5"/>
  <c r="Z462" i="5"/>
  <c r="W460" i="5"/>
  <c r="V462" i="5"/>
  <c r="S462" i="5" s="1"/>
  <c r="AB462" i="5"/>
  <c r="AA462" i="5"/>
  <c r="W461" i="5"/>
  <c r="T461" i="5"/>
  <c r="U461" i="5" s="1"/>
  <c r="AA130" i="5"/>
  <c r="AB461" i="5"/>
  <c r="AA461" i="5"/>
  <c r="Z461" i="5"/>
  <c r="T61" i="5"/>
  <c r="U61" i="5" s="1"/>
  <c r="V461" i="5"/>
  <c r="AC461" i="5" s="1"/>
  <c r="W61" i="5"/>
  <c r="V61" i="5"/>
  <c r="AA61" i="5"/>
  <c r="Z130" i="5"/>
  <c r="Z61" i="5"/>
  <c r="W64" i="5"/>
  <c r="Z65" i="5"/>
  <c r="AB65" i="5"/>
  <c r="AA65" i="5"/>
  <c r="T66" i="5"/>
  <c r="U66" i="5" s="1"/>
  <c r="AB66" i="5"/>
  <c r="AA66" i="5"/>
  <c r="Z66" i="5"/>
  <c r="AB64" i="5"/>
  <c r="W65" i="5"/>
  <c r="T64" i="5"/>
  <c r="U64" i="5" s="1"/>
  <c r="V65" i="5"/>
  <c r="W66" i="5"/>
  <c r="V66" i="5"/>
  <c r="Z64" i="5"/>
  <c r="AA64" i="5"/>
  <c r="V64" i="5"/>
  <c r="T460" i="5"/>
  <c r="U460" i="5" s="1"/>
  <c r="V460" i="5"/>
  <c r="AC460" i="5" s="1"/>
  <c r="Z460" i="5"/>
  <c r="AA460" i="5"/>
  <c r="V449" i="5"/>
  <c r="AC449" i="5" s="1"/>
  <c r="AA450" i="5"/>
  <c r="T449" i="5"/>
  <c r="U449" i="5" s="1"/>
  <c r="T450" i="5"/>
  <c r="U450" i="5" s="1"/>
  <c r="Z243" i="5"/>
  <c r="V451" i="5"/>
  <c r="AB451" i="5"/>
  <c r="T451" i="5"/>
  <c r="U451" i="5" s="1"/>
  <c r="Z451" i="5"/>
  <c r="W449" i="5"/>
  <c r="V457" i="5"/>
  <c r="V450" i="5"/>
  <c r="AC450" i="5" s="1"/>
  <c r="W450" i="5"/>
  <c r="Z449" i="5"/>
  <c r="AA449" i="5"/>
  <c r="Z450" i="5"/>
  <c r="AB457" i="5"/>
  <c r="AA457" i="5"/>
  <c r="Z457" i="5"/>
  <c r="AA334" i="5"/>
  <c r="Z335" i="5"/>
  <c r="AB335" i="5"/>
  <c r="W335" i="5"/>
  <c r="T335" i="5"/>
  <c r="U335" i="5" s="1"/>
  <c r="R268" i="5"/>
  <c r="S268" i="5" s="1"/>
  <c r="V240" i="5"/>
  <c r="V335" i="5"/>
  <c r="V326" i="5"/>
  <c r="W230" i="5"/>
  <c r="V325" i="5"/>
  <c r="AB334" i="5"/>
  <c r="W325" i="5"/>
  <c r="W233" i="5"/>
  <c r="V465" i="5"/>
  <c r="W231" i="5"/>
  <c r="V236" i="5"/>
  <c r="V463" i="5"/>
  <c r="V235" i="5"/>
  <c r="V233" i="5"/>
  <c r="T233" i="5"/>
  <c r="U233" i="5" s="1"/>
  <c r="AA230" i="5"/>
  <c r="T236" i="5"/>
  <c r="U236" i="5" s="1"/>
  <c r="W229" i="5"/>
  <c r="W240" i="5"/>
  <c r="V239" i="5"/>
  <c r="Z230" i="5"/>
  <c r="W232" i="5"/>
  <c r="W238" i="5"/>
  <c r="T235" i="5"/>
  <c r="U235" i="5" s="1"/>
  <c r="T240" i="5"/>
  <c r="U240" i="5" s="1"/>
  <c r="W235" i="5"/>
  <c r="V231" i="5"/>
  <c r="W243" i="5"/>
  <c r="V241" i="5"/>
  <c r="V229" i="5"/>
  <c r="V232" i="5"/>
  <c r="V238" i="5"/>
  <c r="T237" i="5"/>
  <c r="U237" i="5" s="1"/>
  <c r="V237" i="5"/>
  <c r="V464" i="5"/>
  <c r="T230" i="5"/>
  <c r="U230" i="5" s="1"/>
  <c r="Z334" i="5"/>
  <c r="W237" i="5"/>
  <c r="T239" i="5"/>
  <c r="U239" i="5" s="1"/>
  <c r="W236" i="5"/>
  <c r="W234" i="5"/>
  <c r="T334" i="5"/>
  <c r="U334" i="5" s="1"/>
  <c r="V334" i="5"/>
  <c r="W334" i="5"/>
  <c r="AA335" i="5"/>
  <c r="V234" i="5"/>
  <c r="W242" i="5"/>
  <c r="W326" i="5"/>
  <c r="T326" i="5"/>
  <c r="U326" i="5" s="1"/>
  <c r="T325" i="5"/>
  <c r="U325" i="5" s="1"/>
  <c r="AB243" i="5"/>
  <c r="T464" i="5"/>
  <c r="U464" i="5" s="1"/>
  <c r="V243" i="5"/>
  <c r="T465" i="5"/>
  <c r="U465" i="5" s="1"/>
  <c r="V230" i="5"/>
  <c r="W241" i="5"/>
  <c r="T238" i="5"/>
  <c r="U238" i="5" s="1"/>
  <c r="T232" i="5"/>
  <c r="U232" i="5" s="1"/>
  <c r="W239" i="5"/>
  <c r="AA243" i="5"/>
  <c r="T243" i="5"/>
  <c r="U243" i="5" s="1"/>
  <c r="V242" i="5"/>
  <c r="AC335" i="5"/>
  <c r="AC229" i="5"/>
  <c r="AA240" i="5"/>
  <c r="AB240" i="5"/>
  <c r="Z240" i="5"/>
  <c r="AA239" i="5"/>
  <c r="Z239" i="5"/>
  <c r="AB239" i="5"/>
  <c r="AB465" i="5"/>
  <c r="Z465" i="5"/>
  <c r="AA465" i="5"/>
  <c r="Z229" i="5"/>
  <c r="AA229" i="5"/>
  <c r="AB229" i="5"/>
  <c r="AA242" i="5"/>
  <c r="Z242" i="5"/>
  <c r="AB242" i="5"/>
  <c r="Z232" i="5"/>
  <c r="AA232" i="5"/>
  <c r="AB232" i="5"/>
  <c r="AA238" i="5"/>
  <c r="Z238" i="5"/>
  <c r="AB238" i="5"/>
  <c r="Z241" i="5"/>
  <c r="AB241" i="5"/>
  <c r="AA241" i="5"/>
  <c r="Z231" i="5"/>
  <c r="AA231" i="5"/>
  <c r="AB231" i="5"/>
  <c r="AA463" i="5"/>
  <c r="AB463" i="5"/>
  <c r="Z463" i="5"/>
  <c r="AA235" i="5"/>
  <c r="Z235" i="5"/>
  <c r="AB235" i="5"/>
  <c r="AA236" i="5"/>
  <c r="Z236" i="5"/>
  <c r="AB236" i="5"/>
  <c r="AA234" i="5"/>
  <c r="Z234" i="5"/>
  <c r="AB234" i="5"/>
  <c r="AB326" i="5"/>
  <c r="Z326" i="5"/>
  <c r="AA326" i="5"/>
  <c r="AA325" i="5"/>
  <c r="AB325" i="5"/>
  <c r="Z325" i="5"/>
  <c r="AB464" i="5"/>
  <c r="Z464" i="5"/>
  <c r="AA464" i="5"/>
  <c r="Z233" i="5"/>
  <c r="AB233" i="5"/>
  <c r="AA233" i="5"/>
  <c r="AA237" i="5"/>
  <c r="Z237" i="5"/>
  <c r="AB237" i="5"/>
  <c r="Q267" i="5"/>
  <c r="P267" i="5"/>
  <c r="P264" i="5"/>
  <c r="P266" i="5"/>
  <c r="P265" i="5"/>
  <c r="O266" i="5"/>
  <c r="Q266" i="5"/>
  <c r="O267" i="5"/>
  <c r="O264" i="5"/>
  <c r="Q265" i="5"/>
  <c r="Q264" i="5"/>
  <c r="O265" i="5"/>
  <c r="AK263" i="5"/>
  <c r="BX266" i="5" l="1"/>
  <c r="X61" i="5"/>
  <c r="Y61" i="5" s="1"/>
  <c r="X229" i="5"/>
  <c r="Y229" i="5" s="1"/>
  <c r="X65" i="5"/>
  <c r="Y65" i="5" s="1"/>
  <c r="X243" i="5"/>
  <c r="Y243" i="5" s="1"/>
  <c r="X242" i="5"/>
  <c r="Y242" i="5" s="1"/>
  <c r="BX264" i="5"/>
  <c r="X238" i="5"/>
  <c r="Y238" i="5" s="1"/>
  <c r="X239" i="5"/>
  <c r="Y239" i="5" s="1"/>
  <c r="BX267" i="5"/>
  <c r="X230" i="5"/>
  <c r="Y230" i="5" s="1"/>
  <c r="X233" i="5"/>
  <c r="Y233" i="5" s="1"/>
  <c r="X234" i="5"/>
  <c r="Y234" i="5" s="1"/>
  <c r="X237" i="5"/>
  <c r="Y237" i="5" s="1"/>
  <c r="X64" i="5"/>
  <c r="Y64" i="5" s="1"/>
  <c r="X66" i="5"/>
  <c r="Y66" i="5" s="1"/>
  <c r="X232" i="5"/>
  <c r="Y232" i="5" s="1"/>
  <c r="X241" i="5"/>
  <c r="Y241" i="5" s="1"/>
  <c r="AC266" i="5"/>
  <c r="X231" i="5"/>
  <c r="Y231" i="5" s="1"/>
  <c r="AC265" i="5"/>
  <c r="X335" i="5"/>
  <c r="Y335" i="5" s="1"/>
  <c r="AC267" i="5"/>
  <c r="X235" i="5"/>
  <c r="Y235" i="5" s="1"/>
  <c r="X240" i="5"/>
  <c r="Y240" i="5" s="1"/>
  <c r="R263" i="5"/>
  <c r="S263" i="5" s="1"/>
  <c r="AC263" i="5" s="1"/>
  <c r="BU263" i="5"/>
  <c r="BV263" i="5"/>
  <c r="BW263" i="5"/>
  <c r="AC268" i="5"/>
  <c r="BX265" i="5"/>
  <c r="X236" i="5"/>
  <c r="Y236" i="5" s="1"/>
  <c r="S465" i="5"/>
  <c r="AC465" i="5" s="1"/>
  <c r="S457" i="5"/>
  <c r="AC457" i="5" s="1"/>
  <c r="S451" i="5"/>
  <c r="AC451" i="5" s="1"/>
  <c r="S463" i="5"/>
  <c r="AC463" i="5" s="1"/>
  <c r="S464" i="5"/>
  <c r="AC464" i="5" s="1"/>
  <c r="X463" i="5"/>
  <c r="X465" i="5"/>
  <c r="X451" i="5"/>
  <c r="X457" i="5"/>
  <c r="X464" i="5"/>
  <c r="X326" i="5"/>
  <c r="Y326" i="5" s="1"/>
  <c r="X325" i="5"/>
  <c r="Y325" i="5" s="1"/>
  <c r="X334" i="5"/>
  <c r="Y334" i="5" s="1"/>
  <c r="X460" i="5"/>
  <c r="Y460" i="5" s="1"/>
  <c r="X468" i="5"/>
  <c r="Y468" i="5" s="1"/>
  <c r="X467" i="5"/>
  <c r="Y467" i="5" s="1"/>
  <c r="X462" i="5"/>
  <c r="AC462" i="5"/>
  <c r="X461" i="5"/>
  <c r="Y461" i="5" s="1"/>
  <c r="X449" i="5"/>
  <c r="Y449" i="5" s="1"/>
  <c r="X450" i="5"/>
  <c r="Y450" i="5" s="1"/>
  <c r="AC231" i="5"/>
  <c r="T266" i="5"/>
  <c r="U266" i="5" s="1"/>
  <c r="AB266" i="5"/>
  <c r="Z266" i="5"/>
  <c r="V266" i="5"/>
  <c r="W266" i="5"/>
  <c r="AA266" i="5"/>
  <c r="T265" i="5"/>
  <c r="U265" i="5" s="1"/>
  <c r="AB265" i="5"/>
  <c r="AA265" i="5"/>
  <c r="V265" i="5"/>
  <c r="W265" i="5"/>
  <c r="Z265" i="5"/>
  <c r="T267" i="5"/>
  <c r="U267" i="5" s="1"/>
  <c r="AB267" i="5"/>
  <c r="Z267" i="5"/>
  <c r="AA267" i="5"/>
  <c r="W267" i="5"/>
  <c r="V267" i="5"/>
  <c r="V264" i="5"/>
  <c r="AB264" i="5"/>
  <c r="T264" i="5"/>
  <c r="U264" i="5" s="1"/>
  <c r="W264" i="5"/>
  <c r="Z264" i="5"/>
  <c r="AA264" i="5"/>
  <c r="AK136" i="5"/>
  <c r="AK137" i="5"/>
  <c r="AK138" i="5"/>
  <c r="AK135" i="5"/>
  <c r="AK254" i="5"/>
  <c r="AK255" i="5"/>
  <c r="AK253" i="5"/>
  <c r="M253" i="5"/>
  <c r="L253" i="5"/>
  <c r="M254" i="5"/>
  <c r="L254" i="5"/>
  <c r="M255" i="5"/>
  <c r="L255" i="5"/>
  <c r="AK222" i="5"/>
  <c r="M222" i="5"/>
  <c r="L222" i="5"/>
  <c r="X266" i="5" l="1"/>
  <c r="Y266" i="5" s="1"/>
  <c r="X264" i="5"/>
  <c r="Y264" i="5" s="1"/>
  <c r="X267" i="5"/>
  <c r="Y267" i="5" s="1"/>
  <c r="Y465" i="5"/>
  <c r="Y463" i="5"/>
  <c r="BV255" i="5"/>
  <c r="BU255" i="5"/>
  <c r="BW255" i="5"/>
  <c r="BU254" i="5"/>
  <c r="BV254" i="5"/>
  <c r="BW254" i="5"/>
  <c r="BV135" i="5"/>
  <c r="BU135" i="5"/>
  <c r="BW135" i="5"/>
  <c r="BV137" i="5"/>
  <c r="BW137" i="5"/>
  <c r="BU137" i="5"/>
  <c r="BV136" i="5"/>
  <c r="BW136" i="5"/>
  <c r="BU136" i="5"/>
  <c r="BV222" i="5"/>
  <c r="BU222" i="5"/>
  <c r="BW222" i="5"/>
  <c r="X265" i="5"/>
  <c r="Y265" i="5" s="1"/>
  <c r="BV253" i="5"/>
  <c r="BU253" i="5"/>
  <c r="BW253" i="5"/>
  <c r="Y457" i="5"/>
  <c r="BV138" i="5"/>
  <c r="BW138" i="5"/>
  <c r="BU138" i="5"/>
  <c r="Y464" i="5"/>
  <c r="Y451" i="5"/>
  <c r="Y462" i="5"/>
  <c r="R135" i="5"/>
  <c r="S135" i="5" s="1"/>
  <c r="P135" i="5"/>
  <c r="Q135" i="5"/>
  <c r="O135" i="5"/>
  <c r="P136" i="5"/>
  <c r="Q136" i="5"/>
  <c r="R136" i="5"/>
  <c r="O136" i="5"/>
  <c r="O137" i="5"/>
  <c r="P137" i="5"/>
  <c r="Q137" i="5"/>
  <c r="R137" i="5"/>
  <c r="S137" i="5" s="1"/>
  <c r="R255" i="5"/>
  <c r="S255" i="5" s="1"/>
  <c r="R222" i="5"/>
  <c r="S222" i="5" s="1"/>
  <c r="R254" i="5"/>
  <c r="S254" i="5" s="1"/>
  <c r="R138" i="5"/>
  <c r="S138" i="5" s="1"/>
  <c r="R253" i="5"/>
  <c r="S253" i="5" s="1"/>
  <c r="O255" i="5"/>
  <c r="O254" i="5"/>
  <c r="P253" i="5"/>
  <c r="Q253" i="5"/>
  <c r="T253" i="5" s="1"/>
  <c r="U253" i="5" s="1"/>
  <c r="O253" i="5"/>
  <c r="P254" i="5"/>
  <c r="P255" i="5"/>
  <c r="Q254" i="5"/>
  <c r="T254" i="5" s="1"/>
  <c r="U254" i="5" s="1"/>
  <c r="Q255" i="5"/>
  <c r="T255" i="5" s="1"/>
  <c r="U255" i="5" s="1"/>
  <c r="O222" i="5"/>
  <c r="P222" i="5"/>
  <c r="Q222" i="5"/>
  <c r="T222" i="5" s="1"/>
  <c r="U222" i="5" s="1"/>
  <c r="AK286" i="5"/>
  <c r="AK285" i="5"/>
  <c r="BX253" i="5" l="1"/>
  <c r="BU285" i="5"/>
  <c r="BV285" i="5"/>
  <c r="BW285" i="5"/>
  <c r="BV286" i="5"/>
  <c r="BW286" i="5"/>
  <c r="BU286" i="5"/>
  <c r="BX255" i="5"/>
  <c r="S136" i="5"/>
  <c r="AC136" i="5" s="1"/>
  <c r="AC138" i="5"/>
  <c r="AC254" i="5"/>
  <c r="BX254" i="5"/>
  <c r="AC222" i="5"/>
  <c r="BX222" i="5"/>
  <c r="AC255" i="5"/>
  <c r="R285" i="5"/>
  <c r="R286" i="5"/>
  <c r="S286" i="5" s="1"/>
  <c r="W254" i="5"/>
  <c r="V255" i="5"/>
  <c r="W255" i="5"/>
  <c r="W253" i="5"/>
  <c r="V253" i="5"/>
  <c r="X253" i="5" s="1"/>
  <c r="Y253" i="5" s="1"/>
  <c r="W222" i="5"/>
  <c r="V222" i="5"/>
  <c r="X222" i="5" s="1"/>
  <c r="Y222" i="5" s="1"/>
  <c r="V254" i="5"/>
  <c r="AC137" i="5"/>
  <c r="AC253" i="5"/>
  <c r="AC135" i="5"/>
  <c r="Z222" i="5"/>
  <c r="AA222" i="5"/>
  <c r="AB222" i="5"/>
  <c r="AB254" i="5"/>
  <c r="Z254" i="5"/>
  <c r="AA254" i="5"/>
  <c r="AA253" i="5"/>
  <c r="Z253" i="5"/>
  <c r="AB253" i="5"/>
  <c r="Z255" i="5"/>
  <c r="AA255" i="5"/>
  <c r="AB255" i="5"/>
  <c r="X255" i="5" l="1"/>
  <c r="Y255" i="5" s="1"/>
  <c r="AC286" i="5"/>
  <c r="S285" i="5"/>
  <c r="AC285" i="5" s="1"/>
  <c r="X254" i="5"/>
  <c r="Y254" i="5" s="1"/>
  <c r="AN446" i="5" l="1"/>
  <c r="AN437" i="5"/>
  <c r="AN435" i="5"/>
  <c r="AN436" i="5"/>
  <c r="AN434" i="5"/>
  <c r="AN408" i="5"/>
  <c r="AN417" i="5"/>
  <c r="AN383" i="5"/>
  <c r="O285" i="5" l="1"/>
  <c r="P285" i="5"/>
  <c r="Q285" i="5"/>
  <c r="O286" i="5"/>
  <c r="P286" i="5"/>
  <c r="Q286" i="5"/>
  <c r="AK446" i="5"/>
  <c r="AK435" i="5"/>
  <c r="AK436" i="5"/>
  <c r="AK437" i="5"/>
  <c r="AK434" i="5"/>
  <c r="BU434" i="5" l="1"/>
  <c r="BV434" i="5"/>
  <c r="BW434" i="5"/>
  <c r="BU435" i="5"/>
  <c r="BV435" i="5"/>
  <c r="BW435" i="5"/>
  <c r="BU437" i="5"/>
  <c r="BV437" i="5"/>
  <c r="BW437" i="5"/>
  <c r="BU436" i="5"/>
  <c r="BV436" i="5"/>
  <c r="BW436" i="5"/>
  <c r="BU446" i="5"/>
  <c r="BV446" i="5"/>
  <c r="BW446" i="5"/>
  <c r="W434" i="5"/>
  <c r="R434" i="5"/>
  <c r="R436" i="5"/>
  <c r="W436" i="5"/>
  <c r="W437" i="5"/>
  <c r="R437" i="5"/>
  <c r="R435" i="5"/>
  <c r="W435" i="5"/>
  <c r="R446" i="5"/>
  <c r="W446" i="5"/>
  <c r="AA286" i="5"/>
  <c r="Z286" i="5"/>
  <c r="Z285" i="5"/>
  <c r="AA285" i="5"/>
  <c r="P446" i="5"/>
  <c r="Q446" i="5"/>
  <c r="O446" i="5"/>
  <c r="O434" i="5"/>
  <c r="P434" i="5"/>
  <c r="Q434" i="5"/>
  <c r="Q435" i="5"/>
  <c r="O435" i="5"/>
  <c r="P435" i="5"/>
  <c r="O437" i="5"/>
  <c r="P437" i="5"/>
  <c r="Q437" i="5"/>
  <c r="T437" i="5" s="1"/>
  <c r="U437" i="5" s="1"/>
  <c r="Q436" i="5"/>
  <c r="T436" i="5" s="1"/>
  <c r="U436" i="5" s="1"/>
  <c r="O436" i="5"/>
  <c r="P436" i="5"/>
  <c r="AK408" i="5"/>
  <c r="AK417" i="5"/>
  <c r="AK383" i="5"/>
  <c r="L435" i="5"/>
  <c r="L436" i="5"/>
  <c r="L408" i="5"/>
  <c r="L417" i="5"/>
  <c r="L434" i="5"/>
  <c r="BX435" i="5" l="1"/>
  <c r="BX436" i="5"/>
  <c r="BX434" i="5"/>
  <c r="BU383" i="5"/>
  <c r="BV383" i="5"/>
  <c r="BW383" i="5"/>
  <c r="BU417" i="5"/>
  <c r="BV417" i="5"/>
  <c r="BW417" i="5"/>
  <c r="BU408" i="5"/>
  <c r="BV408" i="5"/>
  <c r="BW408" i="5"/>
  <c r="T446" i="5"/>
  <c r="U446" i="5" s="1"/>
  <c r="V436" i="5"/>
  <c r="V435" i="5"/>
  <c r="T434" i="5"/>
  <c r="U434" i="5" s="1"/>
  <c r="T435" i="5"/>
  <c r="U435" i="5" s="1"/>
  <c r="V434" i="5"/>
  <c r="R408" i="5"/>
  <c r="W408" i="5"/>
  <c r="R417" i="5"/>
  <c r="W417" i="5"/>
  <c r="W383" i="5"/>
  <c r="R383" i="5"/>
  <c r="AA446" i="5"/>
  <c r="AB446" i="5"/>
  <c r="Z446" i="5"/>
  <c r="Z436" i="5"/>
  <c r="AA436" i="5"/>
  <c r="AB436" i="5"/>
  <c r="Z437" i="5"/>
  <c r="AA437" i="5"/>
  <c r="AB437" i="5"/>
  <c r="Z435" i="5"/>
  <c r="AA435" i="5"/>
  <c r="AB435" i="5"/>
  <c r="Z434" i="5"/>
  <c r="AA434" i="5"/>
  <c r="AB434" i="5"/>
  <c r="P383" i="5"/>
  <c r="Q383" i="5"/>
  <c r="T383" i="5" s="1"/>
  <c r="U383" i="5" s="1"/>
  <c r="O383" i="5"/>
  <c r="O417" i="5"/>
  <c r="P417" i="5"/>
  <c r="Q417" i="5"/>
  <c r="T417" i="5" s="1"/>
  <c r="U417" i="5" s="1"/>
  <c r="O408" i="5"/>
  <c r="Q408" i="5"/>
  <c r="P408" i="5"/>
  <c r="L383" i="5"/>
  <c r="L437" i="5"/>
  <c r="V437" i="5" s="1"/>
  <c r="L446" i="5"/>
  <c r="V446" i="5" s="1"/>
  <c r="M286" i="5"/>
  <c r="W286" i="5" s="1"/>
  <c r="L286" i="5"/>
  <c r="M285" i="5"/>
  <c r="W285" i="5" s="1"/>
  <c r="L285" i="5"/>
  <c r="BX417" i="5" l="1"/>
  <c r="BX437" i="5"/>
  <c r="BX446" i="5"/>
  <c r="BX408" i="5"/>
  <c r="BX383" i="5"/>
  <c r="S434" i="5"/>
  <c r="AC434" i="5" s="1"/>
  <c r="S446" i="5"/>
  <c r="AC446" i="5" s="1"/>
  <c r="S435" i="5"/>
  <c r="AC435" i="5" s="1"/>
  <c r="S437" i="5"/>
  <c r="AC437" i="5" s="1"/>
  <c r="S436" i="5"/>
  <c r="AC436" i="5" s="1"/>
  <c r="X436" i="5"/>
  <c r="X446" i="5"/>
  <c r="X437" i="5"/>
  <c r="X434" i="5"/>
  <c r="X435" i="5"/>
  <c r="T285" i="5"/>
  <c r="U285" i="5" s="1"/>
  <c r="V285" i="5"/>
  <c r="X285" i="5" s="1"/>
  <c r="Y285" i="5" s="1"/>
  <c r="AB285" i="5"/>
  <c r="V286" i="5"/>
  <c r="X286" i="5" s="1"/>
  <c r="Y286" i="5" s="1"/>
  <c r="T286" i="5"/>
  <c r="U286" i="5" s="1"/>
  <c r="AB286" i="5"/>
  <c r="V408" i="5"/>
  <c r="T408" i="5"/>
  <c r="U408" i="5" s="1"/>
  <c r="V383" i="5"/>
  <c r="V417" i="5"/>
  <c r="AA408" i="5"/>
  <c r="AB408" i="5"/>
  <c r="Z408" i="5"/>
  <c r="Z417" i="5"/>
  <c r="AA417" i="5"/>
  <c r="AB417" i="5"/>
  <c r="Z383" i="5"/>
  <c r="AB383" i="5"/>
  <c r="AA383" i="5"/>
  <c r="AN364" i="5"/>
  <c r="AN345" i="5"/>
  <c r="AN344" i="5"/>
  <c r="AN343" i="5"/>
  <c r="AN309" i="5"/>
  <c r="AN308" i="5"/>
  <c r="AN307" i="5"/>
  <c r="AN306" i="5"/>
  <c r="AN305" i="5"/>
  <c r="AN304" i="5"/>
  <c r="AN303" i="5"/>
  <c r="AN302" i="5"/>
  <c r="AN301" i="5"/>
  <c r="AN300" i="5"/>
  <c r="AN299" i="5"/>
  <c r="AN249" i="5"/>
  <c r="AN223" i="5"/>
  <c r="AN198" i="5"/>
  <c r="AN199" i="5"/>
  <c r="AN200" i="5"/>
  <c r="AN201" i="5"/>
  <c r="AN202" i="5"/>
  <c r="AN197" i="5"/>
  <c r="AN183" i="5"/>
  <c r="AN184" i="5"/>
  <c r="AN185" i="5"/>
  <c r="AN186" i="5"/>
  <c r="AN187" i="5"/>
  <c r="AN182" i="5"/>
  <c r="AN133" i="5"/>
  <c r="AN134" i="5"/>
  <c r="AN132" i="5"/>
  <c r="AN122" i="5"/>
  <c r="AN123" i="5"/>
  <c r="AN124" i="5"/>
  <c r="AN121" i="5"/>
  <c r="AN119" i="5"/>
  <c r="AN120" i="5"/>
  <c r="AN118" i="5"/>
  <c r="AN117" i="5"/>
  <c r="AN114" i="5"/>
  <c r="AN115" i="5"/>
  <c r="AN116" i="5"/>
  <c r="AN112" i="5"/>
  <c r="AN113" i="5"/>
  <c r="AN111" i="5"/>
  <c r="AN105" i="5"/>
  <c r="AN106" i="5"/>
  <c r="AN104" i="5"/>
  <c r="AN102" i="5"/>
  <c r="AN101" i="5"/>
  <c r="AN95" i="5"/>
  <c r="AN94" i="5"/>
  <c r="AN97" i="5"/>
  <c r="AN96" i="5"/>
  <c r="AN86" i="5"/>
  <c r="AN87" i="5"/>
  <c r="AN79" i="5"/>
  <c r="AN76" i="5"/>
  <c r="AN75" i="5"/>
  <c r="AN52" i="5"/>
  <c r="AN53" i="5"/>
  <c r="AN54" i="5"/>
  <c r="AN55" i="5"/>
  <c r="AN51" i="5"/>
  <c r="AN48" i="5"/>
  <c r="AN49" i="5"/>
  <c r="AN47" i="5"/>
  <c r="AN29" i="5"/>
  <c r="AN21" i="5"/>
  <c r="AN17" i="5"/>
  <c r="AN16" i="5"/>
  <c r="AN13" i="5"/>
  <c r="AN14" i="5"/>
  <c r="AN12" i="5"/>
  <c r="Y436" i="5" l="1"/>
  <c r="Y446" i="5"/>
  <c r="Y435" i="5"/>
  <c r="Y434" i="5"/>
  <c r="S408" i="5"/>
  <c r="AC408" i="5" s="1"/>
  <c r="S417" i="5"/>
  <c r="AC417" i="5" s="1"/>
  <c r="S383" i="5"/>
  <c r="AC383" i="5" s="1"/>
  <c r="Y437" i="5"/>
  <c r="X383" i="5"/>
  <c r="X408" i="5"/>
  <c r="X417" i="5"/>
  <c r="AN11" i="5"/>
  <c r="AK364" i="5"/>
  <c r="AK345" i="5"/>
  <c r="AK344" i="5"/>
  <c r="AK343" i="5"/>
  <c r="AK327" i="5"/>
  <c r="AK309" i="5"/>
  <c r="AK308" i="5"/>
  <c r="AK301" i="5"/>
  <c r="AK302" i="5"/>
  <c r="AK303" i="5"/>
  <c r="AK304" i="5"/>
  <c r="AK305" i="5"/>
  <c r="AK306" i="5"/>
  <c r="AK307" i="5"/>
  <c r="AK300" i="5"/>
  <c r="AK299" i="5"/>
  <c r="AK278" i="5"/>
  <c r="AK270" i="5"/>
  <c r="AK271" i="5"/>
  <c r="AK269" i="5"/>
  <c r="AK261" i="5"/>
  <c r="AK260" i="5"/>
  <c r="AK259" i="5"/>
  <c r="AK249" i="5"/>
  <c r="O228" i="5"/>
  <c r="Q227" i="5"/>
  <c r="AK223" i="5"/>
  <c r="AK221" i="5"/>
  <c r="Q220" i="5"/>
  <c r="O219" i="5"/>
  <c r="AK198" i="5"/>
  <c r="AK199" i="5"/>
  <c r="AK200" i="5"/>
  <c r="AK201" i="5"/>
  <c r="AK202" i="5"/>
  <c r="AK197" i="5"/>
  <c r="AK140" i="5"/>
  <c r="AK139" i="5"/>
  <c r="O138" i="5"/>
  <c r="AK125" i="5"/>
  <c r="AK122" i="5"/>
  <c r="AK123" i="5"/>
  <c r="AK124" i="5"/>
  <c r="AK121" i="5"/>
  <c r="Y417" i="5" l="1"/>
  <c r="Y408" i="5"/>
  <c r="Y383" i="5"/>
  <c r="BU223" i="5"/>
  <c r="BV223" i="5"/>
  <c r="BW223" i="5"/>
  <c r="BU300" i="5"/>
  <c r="BV300" i="5"/>
  <c r="BW300" i="5"/>
  <c r="BU344" i="5"/>
  <c r="BV344" i="5"/>
  <c r="BW344" i="5"/>
  <c r="BU299" i="5"/>
  <c r="BV299" i="5"/>
  <c r="BW299" i="5"/>
  <c r="BU307" i="5"/>
  <c r="BV307" i="5"/>
  <c r="BW307" i="5"/>
  <c r="BU345" i="5"/>
  <c r="BW345" i="5"/>
  <c r="BV345" i="5"/>
  <c r="BV306" i="5"/>
  <c r="BU306" i="5"/>
  <c r="BW306" i="5"/>
  <c r="BU364" i="5"/>
  <c r="BV364" i="5"/>
  <c r="BW364" i="5"/>
  <c r="BV197" i="5"/>
  <c r="BU197" i="5"/>
  <c r="BW197" i="5"/>
  <c r="BU249" i="5"/>
  <c r="BV249" i="5"/>
  <c r="BW249" i="5"/>
  <c r="BU305" i="5"/>
  <c r="BV305" i="5"/>
  <c r="BW305" i="5"/>
  <c r="BU343" i="5"/>
  <c r="BV343" i="5"/>
  <c r="BW343" i="5"/>
  <c r="BV125" i="5"/>
  <c r="BU125" i="5"/>
  <c r="BW125" i="5"/>
  <c r="BU304" i="5"/>
  <c r="BV304" i="5"/>
  <c r="BW304" i="5"/>
  <c r="BV302" i="5"/>
  <c r="BU302" i="5"/>
  <c r="BW302" i="5"/>
  <c r="BU221" i="5"/>
  <c r="BV221" i="5"/>
  <c r="BW221" i="5"/>
  <c r="BV202" i="5"/>
  <c r="BW202" i="5"/>
  <c r="BU202" i="5"/>
  <c r="BU201" i="5"/>
  <c r="BW201" i="5"/>
  <c r="BV201" i="5"/>
  <c r="BU269" i="5"/>
  <c r="BV269" i="5"/>
  <c r="BW269" i="5"/>
  <c r="BU301" i="5"/>
  <c r="BV301" i="5"/>
  <c r="BW301" i="5"/>
  <c r="BV139" i="5"/>
  <c r="BU139" i="5"/>
  <c r="BW139" i="5"/>
  <c r="BV140" i="5"/>
  <c r="BW140" i="5"/>
  <c r="BU140" i="5"/>
  <c r="BU303" i="5"/>
  <c r="BV303" i="5"/>
  <c r="BW303" i="5"/>
  <c r="BV200" i="5"/>
  <c r="BW200" i="5"/>
  <c r="BU200" i="5"/>
  <c r="BV124" i="5"/>
  <c r="BW124" i="5"/>
  <c r="BU124" i="5"/>
  <c r="BV198" i="5"/>
  <c r="BW198" i="5"/>
  <c r="BU198" i="5"/>
  <c r="BU271" i="5"/>
  <c r="BV271" i="5"/>
  <c r="BW271" i="5"/>
  <c r="BU308" i="5"/>
  <c r="BV308" i="5"/>
  <c r="BW308" i="5"/>
  <c r="BU260" i="5"/>
  <c r="BV260" i="5"/>
  <c r="BW260" i="5"/>
  <c r="BV261" i="5"/>
  <c r="BU261" i="5"/>
  <c r="BW261" i="5"/>
  <c r="BV270" i="5"/>
  <c r="BU270" i="5"/>
  <c r="BW270" i="5"/>
  <c r="BU309" i="5"/>
  <c r="BV309" i="5"/>
  <c r="BW309" i="5"/>
  <c r="BV259" i="5"/>
  <c r="BU259" i="5"/>
  <c r="BW259" i="5"/>
  <c r="BV121" i="5"/>
  <c r="BU121" i="5"/>
  <c r="BW121" i="5"/>
  <c r="BU199" i="5"/>
  <c r="BV199" i="5"/>
  <c r="BW199" i="5"/>
  <c r="BV123" i="5"/>
  <c r="BW123" i="5"/>
  <c r="BU123" i="5"/>
  <c r="BV122" i="5"/>
  <c r="BW122" i="5"/>
  <c r="BU122" i="5"/>
  <c r="BV278" i="5"/>
  <c r="BU278" i="5"/>
  <c r="BW278" i="5"/>
  <c r="BU327" i="5"/>
  <c r="BV327" i="5"/>
  <c r="BW327" i="5"/>
  <c r="O202" i="5"/>
  <c r="R202" i="5"/>
  <c r="S202" i="5" s="1"/>
  <c r="R259" i="5"/>
  <c r="S259" i="5" s="1"/>
  <c r="P304" i="5"/>
  <c r="R304" i="5"/>
  <c r="S304" i="5" s="1"/>
  <c r="R121" i="5"/>
  <c r="R201" i="5"/>
  <c r="S201" i="5" s="1"/>
  <c r="R260" i="5"/>
  <c r="S260" i="5" s="1"/>
  <c r="O303" i="5"/>
  <c r="R303" i="5"/>
  <c r="S303" i="5" s="1"/>
  <c r="Q249" i="5"/>
  <c r="R249" i="5"/>
  <c r="O124" i="5"/>
  <c r="R124" i="5"/>
  <c r="S124" i="5" s="1"/>
  <c r="R200" i="5"/>
  <c r="S200" i="5" s="1"/>
  <c r="Q199" i="5"/>
  <c r="R199" i="5"/>
  <c r="S199" i="5" s="1"/>
  <c r="O301" i="5"/>
  <c r="R301" i="5"/>
  <c r="S301" i="5" s="1"/>
  <c r="P198" i="5"/>
  <c r="R198" i="5"/>
  <c r="S198" i="5" s="1"/>
  <c r="R271" i="5"/>
  <c r="S271" i="5" s="1"/>
  <c r="R125" i="5"/>
  <c r="S125" i="5" s="1"/>
  <c r="R278" i="5"/>
  <c r="W327" i="5"/>
  <c r="R327" i="5"/>
  <c r="R221" i="5"/>
  <c r="S221" i="5" s="1"/>
  <c r="O299" i="5"/>
  <c r="R299" i="5"/>
  <c r="S299" i="5" s="1"/>
  <c r="R343" i="5"/>
  <c r="S343" i="5" s="1"/>
  <c r="P197" i="5"/>
  <c r="R197" i="5"/>
  <c r="S197" i="5" s="1"/>
  <c r="R261" i="5"/>
  <c r="S261" i="5" s="1"/>
  <c r="R269" i="5"/>
  <c r="S269" i="5" s="1"/>
  <c r="Q308" i="5"/>
  <c r="R308" i="5"/>
  <c r="R270" i="5"/>
  <c r="S270" i="5" s="1"/>
  <c r="Q223" i="5"/>
  <c r="R223" i="5"/>
  <c r="S223" i="5" s="1"/>
  <c r="O300" i="5"/>
  <c r="R300" i="5"/>
  <c r="S300" i="5" s="1"/>
  <c r="R344" i="5"/>
  <c r="O302" i="5"/>
  <c r="R302" i="5"/>
  <c r="S302" i="5" s="1"/>
  <c r="R122" i="5"/>
  <c r="S122" i="5" s="1"/>
  <c r="W309" i="5"/>
  <c r="R309" i="5"/>
  <c r="R139" i="5"/>
  <c r="S139" i="5" s="1"/>
  <c r="P307" i="5"/>
  <c r="R307" i="5"/>
  <c r="S307" i="5" s="1"/>
  <c r="W345" i="5"/>
  <c r="R345" i="5"/>
  <c r="Q305" i="5"/>
  <c r="R305" i="5"/>
  <c r="S305" i="5" s="1"/>
  <c r="O123" i="5"/>
  <c r="R123" i="5"/>
  <c r="S123" i="5" s="1"/>
  <c r="R140" i="5"/>
  <c r="P306" i="5"/>
  <c r="R306" i="5"/>
  <c r="S306" i="5" s="1"/>
  <c r="P364" i="5"/>
  <c r="R364" i="5"/>
  <c r="W364" i="5"/>
  <c r="Z220" i="5"/>
  <c r="AA220" i="5"/>
  <c r="Z227" i="5"/>
  <c r="AA227" i="5"/>
  <c r="O306" i="5"/>
  <c r="P220" i="5"/>
  <c r="O200" i="5"/>
  <c r="O220" i="5"/>
  <c r="Q200" i="5"/>
  <c r="P227" i="5"/>
  <c r="O227" i="5"/>
  <c r="Q344" i="5"/>
  <c r="Q300" i="5"/>
  <c r="P344" i="5"/>
  <c r="O344" i="5"/>
  <c r="Q307" i="5"/>
  <c r="O307" i="5"/>
  <c r="Q224" i="5"/>
  <c r="O224" i="5"/>
  <c r="P224" i="5"/>
  <c r="Q302" i="5"/>
  <c r="Q122" i="5"/>
  <c r="O226" i="5"/>
  <c r="O327" i="5"/>
  <c r="P343" i="5"/>
  <c r="P302" i="5"/>
  <c r="Q301" i="5"/>
  <c r="P324" i="5"/>
  <c r="P300" i="5"/>
  <c r="P278" i="5"/>
  <c r="Q278" i="5"/>
  <c r="O278" i="5"/>
  <c r="Q345" i="5"/>
  <c r="T345" i="5" s="1"/>
  <c r="U345" i="5" s="1"/>
  <c r="Q138" i="5"/>
  <c r="Q228" i="5"/>
  <c r="P308" i="5"/>
  <c r="O343" i="5"/>
  <c r="O324" i="5"/>
  <c r="P249" i="5"/>
  <c r="P139" i="5"/>
  <c r="Q139" i="5"/>
  <c r="O139" i="5"/>
  <c r="O259" i="5"/>
  <c r="P259" i="5"/>
  <c r="Q259" i="5"/>
  <c r="P345" i="5"/>
  <c r="P138" i="5"/>
  <c r="P228" i="5"/>
  <c r="O308" i="5"/>
  <c r="Q343" i="5"/>
  <c r="Q219" i="5"/>
  <c r="O249" i="5"/>
  <c r="Q364" i="5"/>
  <c r="O225" i="5"/>
  <c r="P225" i="5"/>
  <c r="Q225" i="5"/>
  <c r="P305" i="5"/>
  <c r="Q324" i="5"/>
  <c r="O260" i="5"/>
  <c r="P260" i="5"/>
  <c r="Q260" i="5"/>
  <c r="O345" i="5"/>
  <c r="P219" i="5"/>
  <c r="Q124" i="5"/>
  <c r="Q201" i="5"/>
  <c r="O125" i="5"/>
  <c r="P125" i="5"/>
  <c r="Q125" i="5"/>
  <c r="O197" i="5"/>
  <c r="Q198" i="5"/>
  <c r="P124" i="5"/>
  <c r="P201" i="5"/>
  <c r="O271" i="5"/>
  <c r="P271" i="5"/>
  <c r="Q271" i="5"/>
  <c r="O364" i="5"/>
  <c r="Q121" i="5"/>
  <c r="P121" i="5"/>
  <c r="Q268" i="5"/>
  <c r="O268" i="5"/>
  <c r="P268" i="5"/>
  <c r="Q306" i="5"/>
  <c r="Q304" i="5"/>
  <c r="Q303" i="5"/>
  <c r="O198" i="5"/>
  <c r="Q299" i="5"/>
  <c r="O201" i="5"/>
  <c r="O270" i="5"/>
  <c r="P270" i="5"/>
  <c r="Q270" i="5"/>
  <c r="O221" i="5"/>
  <c r="P221" i="5"/>
  <c r="Q221" i="5"/>
  <c r="O263" i="5"/>
  <c r="P263" i="5"/>
  <c r="Q263" i="5"/>
  <c r="Q197" i="5"/>
  <c r="Q202" i="5"/>
  <c r="O304" i="5"/>
  <c r="P303" i="5"/>
  <c r="P299" i="5"/>
  <c r="P202" i="5"/>
  <c r="Q327" i="5"/>
  <c r="T327" i="5" s="1"/>
  <c r="U327" i="5" s="1"/>
  <c r="Q123" i="5"/>
  <c r="P199" i="5"/>
  <c r="O121" i="5"/>
  <c r="O309" i="5"/>
  <c r="P309" i="5"/>
  <c r="Q309" i="5"/>
  <c r="T309" i="5" s="1"/>
  <c r="U309" i="5" s="1"/>
  <c r="O261" i="5"/>
  <c r="P261" i="5"/>
  <c r="Q261" i="5"/>
  <c r="O140" i="5"/>
  <c r="P140" i="5"/>
  <c r="Q140" i="5"/>
  <c r="O269" i="5"/>
  <c r="P269" i="5"/>
  <c r="Q269" i="5"/>
  <c r="O305" i="5"/>
  <c r="P223" i="5"/>
  <c r="P327" i="5"/>
  <c r="P122" i="5"/>
  <c r="P123" i="5"/>
  <c r="P200" i="5"/>
  <c r="Q226" i="5"/>
  <c r="O223" i="5"/>
  <c r="P301" i="5"/>
  <c r="O122" i="5"/>
  <c r="P226" i="5"/>
  <c r="O199" i="5"/>
  <c r="AC261" i="5" l="1"/>
  <c r="S278" i="5"/>
  <c r="AC278" i="5" s="1"/>
  <c r="AC123" i="5"/>
  <c r="AC197" i="5"/>
  <c r="AC260" i="5"/>
  <c r="AC301" i="5"/>
  <c r="AC201" i="5"/>
  <c r="AC343" i="5"/>
  <c r="AC270" i="5"/>
  <c r="AC299" i="5"/>
  <c r="AC199" i="5"/>
  <c r="S121" i="5"/>
  <c r="AC121" i="5" s="1"/>
  <c r="S308" i="5"/>
  <c r="AC308" i="5" s="1"/>
  <c r="S140" i="5"/>
  <c r="AC140" i="5" s="1"/>
  <c r="S249" i="5"/>
  <c r="AC249" i="5" s="1"/>
  <c r="AC221" i="5"/>
  <c r="AC200" i="5"/>
  <c r="AC259" i="5"/>
  <c r="AC307" i="5"/>
  <c r="AC124" i="5"/>
  <c r="S344" i="5"/>
  <c r="AC344" i="5" s="1"/>
  <c r="Z249" i="5"/>
  <c r="AA249" i="5"/>
  <c r="Z223" i="5"/>
  <c r="Z199" i="5"/>
  <c r="AA305" i="5"/>
  <c r="Z308" i="5"/>
  <c r="AC198" i="5"/>
  <c r="AC223" i="5"/>
  <c r="AA308" i="5"/>
  <c r="T364" i="5"/>
  <c r="U364" i="5" s="1"/>
  <c r="Z305" i="5"/>
  <c r="AA199" i="5"/>
  <c r="AA223" i="5"/>
  <c r="AC304" i="5"/>
  <c r="AC139" i="5"/>
  <c r="AC300" i="5"/>
  <c r="AC306" i="5"/>
  <c r="AC302" i="5"/>
  <c r="AC122" i="5"/>
  <c r="AC271" i="5"/>
  <c r="AC305" i="5"/>
  <c r="AC125" i="5"/>
  <c r="AC303" i="5"/>
  <c r="AC202" i="5"/>
  <c r="AC269" i="5"/>
  <c r="AB309" i="5"/>
  <c r="AA309" i="5"/>
  <c r="Z309" i="5"/>
  <c r="AA202" i="5"/>
  <c r="Z202" i="5"/>
  <c r="AA343" i="5"/>
  <c r="Z343" i="5"/>
  <c r="Z278" i="5"/>
  <c r="AA278" i="5"/>
  <c r="AA197" i="5"/>
  <c r="Z197" i="5"/>
  <c r="AA260" i="5"/>
  <c r="Z260" i="5"/>
  <c r="AA303" i="5"/>
  <c r="Z303" i="5"/>
  <c r="AA224" i="5"/>
  <c r="Z224" i="5"/>
  <c r="Z269" i="5"/>
  <c r="AA269" i="5"/>
  <c r="AA304" i="5"/>
  <c r="Z304" i="5"/>
  <c r="Z198" i="5"/>
  <c r="AA198" i="5"/>
  <c r="Z324" i="5"/>
  <c r="AA324" i="5"/>
  <c r="Z135" i="5"/>
  <c r="AA135" i="5"/>
  <c r="AA301" i="5"/>
  <c r="Z301" i="5"/>
  <c r="Z140" i="5"/>
  <c r="AA140" i="5"/>
  <c r="AA299" i="5"/>
  <c r="Z299" i="5"/>
  <c r="Z137" i="5"/>
  <c r="AA137" i="5"/>
  <c r="AA263" i="5"/>
  <c r="Z263" i="5"/>
  <c r="AA306" i="5"/>
  <c r="Z306" i="5"/>
  <c r="AA307" i="5"/>
  <c r="Z307" i="5"/>
  <c r="Z123" i="5"/>
  <c r="AA123" i="5"/>
  <c r="Z221" i="5"/>
  <c r="AA221" i="5"/>
  <c r="Z327" i="5"/>
  <c r="AA327" i="5"/>
  <c r="AB327" i="5"/>
  <c r="Z125" i="5"/>
  <c r="AA125" i="5"/>
  <c r="AA225" i="5"/>
  <c r="Z225" i="5"/>
  <c r="Z259" i="5"/>
  <c r="AA259" i="5"/>
  <c r="Z228" i="5"/>
  <c r="AA228" i="5"/>
  <c r="Z268" i="5"/>
  <c r="AA268" i="5"/>
  <c r="AA138" i="5"/>
  <c r="Z138" i="5"/>
  <c r="AA300" i="5"/>
  <c r="Z300" i="5"/>
  <c r="Z226" i="5"/>
  <c r="AA226" i="5"/>
  <c r="Z136" i="5"/>
  <c r="AA136" i="5"/>
  <c r="Z270" i="5"/>
  <c r="AA270" i="5"/>
  <c r="Z345" i="5"/>
  <c r="AA345" i="5"/>
  <c r="AB345" i="5"/>
  <c r="Z344" i="5"/>
  <c r="AA344" i="5"/>
  <c r="AA261" i="5"/>
  <c r="Z261" i="5"/>
  <c r="Z121" i="5"/>
  <c r="AA121" i="5"/>
  <c r="Z201" i="5"/>
  <c r="AA201" i="5"/>
  <c r="Z364" i="5"/>
  <c r="AA364" i="5"/>
  <c r="AB364" i="5"/>
  <c r="Z124" i="5"/>
  <c r="AA124" i="5"/>
  <c r="Z139" i="5"/>
  <c r="AA139" i="5"/>
  <c r="Z122" i="5"/>
  <c r="AA122" i="5"/>
  <c r="AA271" i="5"/>
  <c r="Z271" i="5"/>
  <c r="AA219" i="5"/>
  <c r="Z219" i="5"/>
  <c r="AA302" i="5"/>
  <c r="Z302" i="5"/>
  <c r="Z200" i="5"/>
  <c r="AA200" i="5"/>
  <c r="L195" i="5"/>
  <c r="M195" i="5"/>
  <c r="AK195" i="5"/>
  <c r="BV195" i="5" l="1"/>
  <c r="BW195" i="5"/>
  <c r="BU195" i="5"/>
  <c r="R195" i="5"/>
  <c r="O195" i="5"/>
  <c r="P195" i="5"/>
  <c r="Q195" i="5"/>
  <c r="T195" i="5" s="1"/>
  <c r="U195" i="5" s="1"/>
  <c r="L12" i="5"/>
  <c r="M12" i="5"/>
  <c r="L13" i="5"/>
  <c r="M13" i="5"/>
  <c r="L14" i="5"/>
  <c r="M14" i="5"/>
  <c r="L15" i="5"/>
  <c r="M15" i="5"/>
  <c r="L16" i="5"/>
  <c r="M16" i="5"/>
  <c r="L17" i="5"/>
  <c r="M17" i="5"/>
  <c r="L18" i="5"/>
  <c r="M18" i="5"/>
  <c r="L19" i="5"/>
  <c r="M19" i="5"/>
  <c r="L20" i="5"/>
  <c r="M20" i="5"/>
  <c r="L21" i="5"/>
  <c r="M21" i="5"/>
  <c r="L29" i="5"/>
  <c r="M29" i="5"/>
  <c r="L43" i="5"/>
  <c r="M43" i="5"/>
  <c r="L44" i="5"/>
  <c r="M44" i="5"/>
  <c r="L45" i="5"/>
  <c r="M45" i="5"/>
  <c r="L47" i="5"/>
  <c r="M47" i="5"/>
  <c r="L48" i="5"/>
  <c r="M48" i="5"/>
  <c r="L49" i="5"/>
  <c r="M49" i="5"/>
  <c r="L51" i="5"/>
  <c r="M51" i="5"/>
  <c r="L52" i="5"/>
  <c r="M52" i="5"/>
  <c r="L53" i="5"/>
  <c r="M53" i="5"/>
  <c r="L54" i="5"/>
  <c r="M54" i="5"/>
  <c r="L55" i="5"/>
  <c r="M55" i="5"/>
  <c r="L57" i="5"/>
  <c r="M57" i="5"/>
  <c r="L58" i="5"/>
  <c r="M58" i="5"/>
  <c r="L59" i="5"/>
  <c r="M59" i="5"/>
  <c r="L60" i="5"/>
  <c r="M60" i="5"/>
  <c r="L62" i="5"/>
  <c r="M62" i="5"/>
  <c r="L63" i="5"/>
  <c r="M63" i="5"/>
  <c r="L67" i="5"/>
  <c r="M67" i="5"/>
  <c r="L68" i="5"/>
  <c r="M68" i="5"/>
  <c r="L72" i="5"/>
  <c r="M72" i="5"/>
  <c r="L73" i="5"/>
  <c r="M73" i="5"/>
  <c r="L74" i="5"/>
  <c r="M74" i="5"/>
  <c r="L75" i="5"/>
  <c r="M75" i="5"/>
  <c r="L76" i="5"/>
  <c r="M76" i="5"/>
  <c r="L77" i="5"/>
  <c r="M77" i="5"/>
  <c r="L78" i="5"/>
  <c r="M78" i="5"/>
  <c r="L79" i="5"/>
  <c r="M79" i="5"/>
  <c r="L86" i="5"/>
  <c r="M86" i="5"/>
  <c r="L87" i="5"/>
  <c r="M87" i="5"/>
  <c r="L94" i="5"/>
  <c r="M94" i="5"/>
  <c r="L95" i="5"/>
  <c r="M95" i="5"/>
  <c r="L96" i="5"/>
  <c r="M96" i="5"/>
  <c r="L97" i="5"/>
  <c r="M97" i="5"/>
  <c r="L98" i="5"/>
  <c r="M98" i="5"/>
  <c r="L99" i="5"/>
  <c r="M99" i="5"/>
  <c r="L101" i="5"/>
  <c r="M101" i="5"/>
  <c r="L102" i="5"/>
  <c r="M102" i="5"/>
  <c r="L104" i="5"/>
  <c r="M104" i="5"/>
  <c r="L105" i="5"/>
  <c r="M105" i="5"/>
  <c r="L106" i="5"/>
  <c r="M106" i="5"/>
  <c r="L107" i="5"/>
  <c r="M107" i="5"/>
  <c r="L108" i="5"/>
  <c r="M108" i="5"/>
  <c r="L109" i="5"/>
  <c r="M109" i="5"/>
  <c r="L110" i="5"/>
  <c r="M110" i="5"/>
  <c r="L111" i="5"/>
  <c r="M111" i="5"/>
  <c r="L112" i="5"/>
  <c r="M112" i="5"/>
  <c r="L113" i="5"/>
  <c r="M113" i="5"/>
  <c r="L114" i="5"/>
  <c r="M114" i="5"/>
  <c r="L115" i="5"/>
  <c r="M115" i="5"/>
  <c r="L116" i="5"/>
  <c r="M116" i="5"/>
  <c r="L117" i="5"/>
  <c r="M117" i="5"/>
  <c r="L118" i="5"/>
  <c r="M118" i="5"/>
  <c r="L119" i="5"/>
  <c r="M119" i="5"/>
  <c r="L120" i="5"/>
  <c r="M120" i="5"/>
  <c r="L121" i="5"/>
  <c r="M121" i="5"/>
  <c r="W121" i="5" s="1"/>
  <c r="L122" i="5"/>
  <c r="M122" i="5"/>
  <c r="W122" i="5" s="1"/>
  <c r="L123" i="5"/>
  <c r="M123" i="5"/>
  <c r="W123" i="5" s="1"/>
  <c r="L124" i="5"/>
  <c r="M124" i="5"/>
  <c r="W124" i="5" s="1"/>
  <c r="L125" i="5"/>
  <c r="M125" i="5"/>
  <c r="W125" i="5" s="1"/>
  <c r="L126" i="5"/>
  <c r="M126" i="5"/>
  <c r="L127" i="5"/>
  <c r="M127" i="5"/>
  <c r="L128" i="5"/>
  <c r="M128" i="5"/>
  <c r="L129" i="5"/>
  <c r="M129" i="5"/>
  <c r="L132" i="5"/>
  <c r="M132" i="5"/>
  <c r="L133" i="5"/>
  <c r="M133" i="5"/>
  <c r="L134" i="5"/>
  <c r="M134" i="5"/>
  <c r="L135" i="5"/>
  <c r="M135" i="5"/>
  <c r="W135" i="5" s="1"/>
  <c r="L136" i="5"/>
  <c r="M136" i="5"/>
  <c r="W136" i="5" s="1"/>
  <c r="L137" i="5"/>
  <c r="M137" i="5"/>
  <c r="W137" i="5" s="1"/>
  <c r="L138" i="5"/>
  <c r="M138" i="5"/>
  <c r="W138" i="5" s="1"/>
  <c r="L139" i="5"/>
  <c r="M139" i="5"/>
  <c r="W139" i="5" s="1"/>
  <c r="L140" i="5"/>
  <c r="M140" i="5"/>
  <c r="W140" i="5" s="1"/>
  <c r="L155" i="5"/>
  <c r="M155" i="5"/>
  <c r="L157" i="5"/>
  <c r="M157" i="5"/>
  <c r="L158" i="5"/>
  <c r="M158" i="5"/>
  <c r="L159" i="5"/>
  <c r="M159" i="5"/>
  <c r="L162" i="5"/>
  <c r="M162" i="5"/>
  <c r="L164" i="5"/>
  <c r="M164" i="5"/>
  <c r="L165" i="5"/>
  <c r="M165" i="5"/>
  <c r="L166" i="5"/>
  <c r="M166" i="5"/>
  <c r="L167" i="5"/>
  <c r="M167" i="5"/>
  <c r="L168" i="5"/>
  <c r="M168" i="5"/>
  <c r="L169" i="5"/>
  <c r="M169" i="5"/>
  <c r="L170" i="5"/>
  <c r="M170" i="5"/>
  <c r="L172" i="5"/>
  <c r="M172" i="5"/>
  <c r="L174" i="5"/>
  <c r="M174" i="5"/>
  <c r="L175" i="5"/>
  <c r="M175" i="5"/>
  <c r="L176" i="5"/>
  <c r="M176" i="5"/>
  <c r="L177" i="5"/>
  <c r="M177" i="5"/>
  <c r="L178" i="5"/>
  <c r="M178" i="5"/>
  <c r="L179" i="5"/>
  <c r="M179" i="5"/>
  <c r="L180" i="5"/>
  <c r="M180" i="5"/>
  <c r="L182" i="5"/>
  <c r="M182" i="5"/>
  <c r="L183" i="5"/>
  <c r="M183" i="5"/>
  <c r="L184" i="5"/>
  <c r="M184" i="5"/>
  <c r="L185" i="5"/>
  <c r="M185" i="5"/>
  <c r="L186" i="5"/>
  <c r="M186" i="5"/>
  <c r="L187" i="5"/>
  <c r="M187" i="5"/>
  <c r="L188" i="5"/>
  <c r="M188" i="5"/>
  <c r="L189" i="5"/>
  <c r="M189" i="5"/>
  <c r="L190" i="5"/>
  <c r="M190" i="5"/>
  <c r="L191" i="5"/>
  <c r="M191" i="5"/>
  <c r="L192" i="5"/>
  <c r="M192" i="5"/>
  <c r="L193" i="5"/>
  <c r="M193" i="5"/>
  <c r="L194" i="5"/>
  <c r="M194" i="5"/>
  <c r="L197" i="5"/>
  <c r="M197" i="5"/>
  <c r="W197" i="5" s="1"/>
  <c r="L198" i="5"/>
  <c r="M198" i="5"/>
  <c r="W198" i="5" s="1"/>
  <c r="L199" i="5"/>
  <c r="M199" i="5"/>
  <c r="W199" i="5" s="1"/>
  <c r="L200" i="5"/>
  <c r="M200" i="5"/>
  <c r="W200" i="5" s="1"/>
  <c r="L201" i="5"/>
  <c r="M201" i="5"/>
  <c r="W201" i="5" s="1"/>
  <c r="L202" i="5"/>
  <c r="M202" i="5"/>
  <c r="W202" i="5" s="1"/>
  <c r="L212" i="5"/>
  <c r="M212" i="5"/>
  <c r="L216" i="5"/>
  <c r="M216" i="5"/>
  <c r="L217" i="5"/>
  <c r="M217" i="5"/>
  <c r="L218" i="5"/>
  <c r="M218" i="5"/>
  <c r="L219" i="5"/>
  <c r="M219" i="5"/>
  <c r="W219" i="5" s="1"/>
  <c r="L220" i="5"/>
  <c r="M220" i="5"/>
  <c r="W220" i="5" s="1"/>
  <c r="L221" i="5"/>
  <c r="M221" i="5"/>
  <c r="W221" i="5" s="1"/>
  <c r="L223" i="5"/>
  <c r="M223" i="5"/>
  <c r="W223" i="5" s="1"/>
  <c r="L224" i="5"/>
  <c r="M224" i="5"/>
  <c r="W224" i="5" s="1"/>
  <c r="L225" i="5"/>
  <c r="M225" i="5"/>
  <c r="W225" i="5" s="1"/>
  <c r="L226" i="5"/>
  <c r="M226" i="5"/>
  <c r="W226" i="5" s="1"/>
  <c r="L227" i="5"/>
  <c r="M227" i="5"/>
  <c r="W227" i="5" s="1"/>
  <c r="L228" i="5"/>
  <c r="M228" i="5"/>
  <c r="W228" i="5" s="1"/>
  <c r="L249" i="5"/>
  <c r="M249" i="5"/>
  <c r="W249" i="5" s="1"/>
  <c r="L256" i="5"/>
  <c r="M256" i="5"/>
  <c r="L257" i="5"/>
  <c r="M257" i="5"/>
  <c r="L258" i="5"/>
  <c r="M258" i="5"/>
  <c r="L259" i="5"/>
  <c r="M259" i="5"/>
  <c r="W259" i="5" s="1"/>
  <c r="L260" i="5"/>
  <c r="M260" i="5"/>
  <c r="W260" i="5" s="1"/>
  <c r="L261" i="5"/>
  <c r="M261" i="5"/>
  <c r="W261" i="5" s="1"/>
  <c r="L263" i="5"/>
  <c r="M263" i="5"/>
  <c r="W263" i="5" s="1"/>
  <c r="L268" i="5"/>
  <c r="M268" i="5"/>
  <c r="W268" i="5" s="1"/>
  <c r="L269" i="5"/>
  <c r="M269" i="5"/>
  <c r="W269" i="5" s="1"/>
  <c r="L270" i="5"/>
  <c r="M270" i="5"/>
  <c r="W270" i="5" s="1"/>
  <c r="L271" i="5"/>
  <c r="M271" i="5"/>
  <c r="W271" i="5" s="1"/>
  <c r="L272" i="5"/>
  <c r="M272" i="5"/>
  <c r="L273" i="5"/>
  <c r="M273" i="5"/>
  <c r="L274" i="5"/>
  <c r="M274" i="5"/>
  <c r="L275" i="5"/>
  <c r="M275" i="5"/>
  <c r="L276" i="5"/>
  <c r="M276" i="5"/>
  <c r="L277" i="5"/>
  <c r="M277" i="5"/>
  <c r="L278" i="5"/>
  <c r="M278" i="5"/>
  <c r="W278" i="5" s="1"/>
  <c r="L279" i="5"/>
  <c r="M279" i="5"/>
  <c r="L280" i="5"/>
  <c r="M280" i="5"/>
  <c r="L281" i="5"/>
  <c r="M281" i="5"/>
  <c r="L282" i="5"/>
  <c r="M282" i="5"/>
  <c r="L283" i="5"/>
  <c r="M283" i="5"/>
  <c r="L284" i="5"/>
  <c r="M284" i="5"/>
  <c r="L287" i="5"/>
  <c r="M287" i="5"/>
  <c r="L288" i="5"/>
  <c r="M288" i="5"/>
  <c r="L289" i="5"/>
  <c r="M289" i="5"/>
  <c r="L290" i="5"/>
  <c r="M290" i="5"/>
  <c r="L291" i="5"/>
  <c r="M291" i="5"/>
  <c r="L292" i="5"/>
  <c r="M292" i="5"/>
  <c r="L293" i="5"/>
  <c r="M293" i="5"/>
  <c r="L294" i="5"/>
  <c r="M294" i="5"/>
  <c r="L295" i="5"/>
  <c r="M295" i="5"/>
  <c r="L296" i="5"/>
  <c r="M296" i="5"/>
  <c r="L297" i="5"/>
  <c r="M297" i="5"/>
  <c r="L298" i="5"/>
  <c r="M298" i="5"/>
  <c r="L299" i="5"/>
  <c r="M299" i="5"/>
  <c r="W299" i="5" s="1"/>
  <c r="L300" i="5"/>
  <c r="M300" i="5"/>
  <c r="W300" i="5" s="1"/>
  <c r="L301" i="5"/>
  <c r="M301" i="5"/>
  <c r="W301" i="5" s="1"/>
  <c r="L302" i="5"/>
  <c r="M302" i="5"/>
  <c r="W302" i="5" s="1"/>
  <c r="L303" i="5"/>
  <c r="M303" i="5"/>
  <c r="W303" i="5" s="1"/>
  <c r="L304" i="5"/>
  <c r="M304" i="5"/>
  <c r="W304" i="5" s="1"/>
  <c r="L305" i="5"/>
  <c r="M305" i="5"/>
  <c r="W305" i="5" s="1"/>
  <c r="L306" i="5"/>
  <c r="M306" i="5"/>
  <c r="W306" i="5" s="1"/>
  <c r="L307" i="5"/>
  <c r="M307" i="5"/>
  <c r="W307" i="5" s="1"/>
  <c r="L308" i="5"/>
  <c r="M308" i="5"/>
  <c r="W308" i="5" s="1"/>
  <c r="L309" i="5"/>
  <c r="M309" i="5"/>
  <c r="L315" i="5"/>
  <c r="M315" i="5"/>
  <c r="L320" i="5"/>
  <c r="M320" i="5"/>
  <c r="L324" i="5"/>
  <c r="M324" i="5"/>
  <c r="W324" i="5" s="1"/>
  <c r="L327" i="5"/>
  <c r="M327" i="5"/>
  <c r="L333" i="5"/>
  <c r="M333" i="5"/>
  <c r="L336" i="5"/>
  <c r="M336" i="5"/>
  <c r="L343" i="5"/>
  <c r="M343" i="5"/>
  <c r="W343" i="5" s="1"/>
  <c r="L344" i="5"/>
  <c r="M344" i="5"/>
  <c r="W344" i="5" s="1"/>
  <c r="L345" i="5"/>
  <c r="L364" i="5"/>
  <c r="BX259" i="5" l="1"/>
  <c r="BX227" i="5"/>
  <c r="BX202" i="5"/>
  <c r="BX308" i="5"/>
  <c r="BX270" i="5"/>
  <c r="BX223" i="5"/>
  <c r="BX125" i="5"/>
  <c r="BX302" i="5"/>
  <c r="BX220" i="5"/>
  <c r="BX249" i="5"/>
  <c r="BX198" i="5"/>
  <c r="BX139" i="5"/>
  <c r="BX343" i="5"/>
  <c r="BX278" i="5"/>
  <c r="BX261" i="5"/>
  <c r="BX304" i="5"/>
  <c r="BX224" i="5"/>
  <c r="BX199" i="5"/>
  <c r="BX140" i="5"/>
  <c r="BX299" i="5"/>
  <c r="BX263" i="5"/>
  <c r="BX344" i="5"/>
  <c r="BX305" i="5"/>
  <c r="BX301" i="5"/>
  <c r="V364" i="5"/>
  <c r="S364" i="5" s="1"/>
  <c r="AC364" i="5" s="1"/>
  <c r="BX364" i="5"/>
  <c r="V327" i="5"/>
  <c r="S327" i="5" s="1"/>
  <c r="AC327" i="5" s="1"/>
  <c r="BX327" i="5"/>
  <c r="BX226" i="5"/>
  <c r="BX324" i="5"/>
  <c r="BX306" i="5"/>
  <c r="BX300" i="5"/>
  <c r="BX268" i="5"/>
  <c r="BX225" i="5"/>
  <c r="BX200" i="5"/>
  <c r="BX201" i="5"/>
  <c r="V345" i="5"/>
  <c r="S345" i="5" s="1"/>
  <c r="AC345" i="5" s="1"/>
  <c r="BX345" i="5"/>
  <c r="BX219" i="5"/>
  <c r="BX307" i="5"/>
  <c r="BX269" i="5"/>
  <c r="BX303" i="5"/>
  <c r="BX271" i="5"/>
  <c r="BX260" i="5"/>
  <c r="BX228" i="5"/>
  <c r="BX221" i="5"/>
  <c r="BX197" i="5"/>
  <c r="V309" i="5"/>
  <c r="S309" i="5" s="1"/>
  <c r="AC309" i="5" s="1"/>
  <c r="BX309" i="5"/>
  <c r="BX195" i="5"/>
  <c r="S195" i="5"/>
  <c r="AC195" i="5" s="1"/>
  <c r="V137" i="5"/>
  <c r="X137" i="5" s="1"/>
  <c r="Y137" i="5" s="1"/>
  <c r="T137" i="5"/>
  <c r="U137" i="5" s="1"/>
  <c r="T136" i="5"/>
  <c r="U136" i="5" s="1"/>
  <c r="V136" i="5"/>
  <c r="X136" i="5" s="1"/>
  <c r="Y136" i="5" s="1"/>
  <c r="T135" i="5"/>
  <c r="U135" i="5" s="1"/>
  <c r="V135" i="5"/>
  <c r="X135" i="5" s="1"/>
  <c r="Y135" i="5" s="1"/>
  <c r="V301" i="5"/>
  <c r="X301" i="5" s="1"/>
  <c r="Y301" i="5" s="1"/>
  <c r="T301" i="5"/>
  <c r="U301" i="5" s="1"/>
  <c r="AB301" i="5"/>
  <c r="AB226" i="5"/>
  <c r="V226" i="5"/>
  <c r="X226" i="5" s="1"/>
  <c r="Y226" i="5" s="1"/>
  <c r="T226" i="5"/>
  <c r="U226" i="5" s="1"/>
  <c r="AB136" i="5"/>
  <c r="T306" i="5"/>
  <c r="U306" i="5" s="1"/>
  <c r="V306" i="5"/>
  <c r="X306" i="5" s="1"/>
  <c r="Y306" i="5" s="1"/>
  <c r="AB306" i="5"/>
  <c r="T300" i="5"/>
  <c r="U300" i="5" s="1"/>
  <c r="V300" i="5"/>
  <c r="X300" i="5" s="1"/>
  <c r="Y300" i="5" s="1"/>
  <c r="AB300" i="5"/>
  <c r="T200" i="5"/>
  <c r="U200" i="5" s="1"/>
  <c r="V200" i="5"/>
  <c r="X200" i="5" s="1"/>
  <c r="Y200" i="5" s="1"/>
  <c r="AB200" i="5"/>
  <c r="AB135" i="5"/>
  <c r="V343" i="5"/>
  <c r="X343" i="5" s="1"/>
  <c r="Y343" i="5" s="1"/>
  <c r="AB343" i="5"/>
  <c r="T343" i="5"/>
  <c r="U343" i="5" s="1"/>
  <c r="AB304" i="5"/>
  <c r="T304" i="5"/>
  <c r="U304" i="5" s="1"/>
  <c r="V304" i="5"/>
  <c r="X304" i="5" s="1"/>
  <c r="Y304" i="5" s="1"/>
  <c r="AB278" i="5"/>
  <c r="T278" i="5"/>
  <c r="U278" i="5" s="1"/>
  <c r="V278" i="5"/>
  <c r="X278" i="5" s="1"/>
  <c r="Y278" i="5" s="1"/>
  <c r="V261" i="5"/>
  <c r="X261" i="5" s="1"/>
  <c r="Y261" i="5" s="1"/>
  <c r="T261" i="5"/>
  <c r="U261" i="5" s="1"/>
  <c r="AB261" i="5"/>
  <c r="V249" i="5"/>
  <c r="X249" i="5" s="1"/>
  <c r="Y249" i="5" s="1"/>
  <c r="T249" i="5"/>
  <c r="U249" i="5" s="1"/>
  <c r="AB249" i="5"/>
  <c r="T223" i="5"/>
  <c r="U223" i="5" s="1"/>
  <c r="AB223" i="5"/>
  <c r="V223" i="5"/>
  <c r="X223" i="5" s="1"/>
  <c r="Y223" i="5" s="1"/>
  <c r="AB198" i="5"/>
  <c r="V198" i="5"/>
  <c r="X198" i="5" s="1"/>
  <c r="Y198" i="5" s="1"/>
  <c r="T198" i="5"/>
  <c r="U198" i="5" s="1"/>
  <c r="V139" i="5"/>
  <c r="X139" i="5" s="1"/>
  <c r="Y139" i="5" s="1"/>
  <c r="T139" i="5"/>
  <c r="U139" i="5" s="1"/>
  <c r="AB139" i="5"/>
  <c r="AB125" i="5"/>
  <c r="T125" i="5"/>
  <c r="U125" i="5" s="1"/>
  <c r="V125" i="5"/>
  <c r="X125" i="5" s="1"/>
  <c r="Y125" i="5" s="1"/>
  <c r="V302" i="5"/>
  <c r="X302" i="5" s="1"/>
  <c r="Y302" i="5" s="1"/>
  <c r="AB302" i="5"/>
  <c r="T302" i="5"/>
  <c r="U302" i="5" s="1"/>
  <c r="V259" i="5"/>
  <c r="X259" i="5" s="1"/>
  <c r="Y259" i="5" s="1"/>
  <c r="T259" i="5"/>
  <c r="U259" i="5" s="1"/>
  <c r="AB259" i="5"/>
  <c r="V202" i="5"/>
  <c r="X202" i="5" s="1"/>
  <c r="Y202" i="5" s="1"/>
  <c r="AB202" i="5"/>
  <c r="T202" i="5"/>
  <c r="U202" i="5" s="1"/>
  <c r="AB137" i="5"/>
  <c r="V201" i="5"/>
  <c r="X201" i="5" s="1"/>
  <c r="Y201" i="5" s="1"/>
  <c r="AB201" i="5"/>
  <c r="T201" i="5"/>
  <c r="U201" i="5" s="1"/>
  <c r="V324" i="5"/>
  <c r="X324" i="5" s="1"/>
  <c r="Y324" i="5" s="1"/>
  <c r="AB324" i="5"/>
  <c r="T324" i="5"/>
  <c r="U324" i="5" s="1"/>
  <c r="V268" i="5"/>
  <c r="X268" i="5" s="1"/>
  <c r="Y268" i="5" s="1"/>
  <c r="AB268" i="5"/>
  <c r="T268" i="5"/>
  <c r="U268" i="5" s="1"/>
  <c r="T121" i="5"/>
  <c r="U121" i="5" s="1"/>
  <c r="V121" i="5"/>
  <c r="X121" i="5" s="1"/>
  <c r="Y121" i="5" s="1"/>
  <c r="AB121" i="5"/>
  <c r="V305" i="5"/>
  <c r="X305" i="5" s="1"/>
  <c r="Y305" i="5" s="1"/>
  <c r="AB305" i="5"/>
  <c r="T305" i="5"/>
  <c r="U305" i="5" s="1"/>
  <c r="V263" i="5"/>
  <c r="X263" i="5" s="1"/>
  <c r="Y263" i="5" s="1"/>
  <c r="T263" i="5"/>
  <c r="U263" i="5" s="1"/>
  <c r="AB263" i="5"/>
  <c r="AB140" i="5"/>
  <c r="V140" i="5"/>
  <c r="X140" i="5" s="1"/>
  <c r="Y140" i="5" s="1"/>
  <c r="T140" i="5"/>
  <c r="U140" i="5" s="1"/>
  <c r="V227" i="5"/>
  <c r="X227" i="5" s="1"/>
  <c r="Y227" i="5" s="1"/>
  <c r="T227" i="5"/>
  <c r="U227" i="5" s="1"/>
  <c r="AB227" i="5"/>
  <c r="V123" i="5"/>
  <c r="X123" i="5" s="1"/>
  <c r="Y123" i="5" s="1"/>
  <c r="AB123" i="5"/>
  <c r="T123" i="5"/>
  <c r="U123" i="5" s="1"/>
  <c r="V219" i="5"/>
  <c r="X219" i="5" s="1"/>
  <c r="Y219" i="5" s="1"/>
  <c r="AB219" i="5"/>
  <c r="T219" i="5"/>
  <c r="U219" i="5" s="1"/>
  <c r="T299" i="5"/>
  <c r="U299" i="5" s="1"/>
  <c r="AB299" i="5"/>
  <c r="V299" i="5"/>
  <c r="X299" i="5" s="1"/>
  <c r="Y299" i="5" s="1"/>
  <c r="V224" i="5"/>
  <c r="X224" i="5" s="1"/>
  <c r="Y224" i="5" s="1"/>
  <c r="T224" i="5"/>
  <c r="U224" i="5" s="1"/>
  <c r="AB224" i="5"/>
  <c r="AB303" i="5"/>
  <c r="V303" i="5"/>
  <c r="X303" i="5" s="1"/>
  <c r="Y303" i="5" s="1"/>
  <c r="T303" i="5"/>
  <c r="U303" i="5" s="1"/>
  <c r="V271" i="5"/>
  <c r="X271" i="5" s="1"/>
  <c r="Y271" i="5" s="1"/>
  <c r="AB271" i="5"/>
  <c r="T271" i="5"/>
  <c r="U271" i="5" s="1"/>
  <c r="T260" i="5"/>
  <c r="U260" i="5" s="1"/>
  <c r="AB260" i="5"/>
  <c r="V260" i="5"/>
  <c r="X260" i="5" s="1"/>
  <c r="Y260" i="5" s="1"/>
  <c r="T228" i="5"/>
  <c r="U228" i="5" s="1"/>
  <c r="AB228" i="5"/>
  <c r="V228" i="5"/>
  <c r="X228" i="5" s="1"/>
  <c r="Y228" i="5" s="1"/>
  <c r="T221" i="5"/>
  <c r="U221" i="5" s="1"/>
  <c r="V221" i="5"/>
  <c r="X221" i="5" s="1"/>
  <c r="Y221" i="5" s="1"/>
  <c r="AB221" i="5"/>
  <c r="V197" i="5"/>
  <c r="X197" i="5" s="1"/>
  <c r="Y197" i="5" s="1"/>
  <c r="T197" i="5"/>
  <c r="U197" i="5" s="1"/>
  <c r="AB197" i="5"/>
  <c r="T138" i="5"/>
  <c r="U138" i="5" s="1"/>
  <c r="V138" i="5"/>
  <c r="X138" i="5" s="1"/>
  <c r="Y138" i="5" s="1"/>
  <c r="AB138" i="5"/>
  <c r="T124" i="5"/>
  <c r="U124" i="5" s="1"/>
  <c r="V124" i="5"/>
  <c r="X124" i="5" s="1"/>
  <c r="Y124" i="5" s="1"/>
  <c r="AB124" i="5"/>
  <c r="T308" i="5"/>
  <c r="U308" i="5" s="1"/>
  <c r="AB308" i="5"/>
  <c r="V308" i="5"/>
  <c r="X308" i="5" s="1"/>
  <c r="Y308" i="5" s="1"/>
  <c r="V270" i="5"/>
  <c r="X270" i="5" s="1"/>
  <c r="Y270" i="5" s="1"/>
  <c r="T270" i="5"/>
  <c r="U270" i="5" s="1"/>
  <c r="AB270" i="5"/>
  <c r="V220" i="5"/>
  <c r="X220" i="5" s="1"/>
  <c r="Y220" i="5" s="1"/>
  <c r="T220" i="5"/>
  <c r="U220" i="5" s="1"/>
  <c r="AB220" i="5"/>
  <c r="AB307" i="5"/>
  <c r="V307" i="5"/>
  <c r="X307" i="5" s="1"/>
  <c r="Y307" i="5" s="1"/>
  <c r="T307" i="5"/>
  <c r="U307" i="5" s="1"/>
  <c r="T269" i="5"/>
  <c r="U269" i="5" s="1"/>
  <c r="V269" i="5"/>
  <c r="X269" i="5" s="1"/>
  <c r="Y269" i="5" s="1"/>
  <c r="AB269" i="5"/>
  <c r="V122" i="5"/>
  <c r="X122" i="5" s="1"/>
  <c r="Y122" i="5" s="1"/>
  <c r="T122" i="5"/>
  <c r="U122" i="5" s="1"/>
  <c r="AB122" i="5"/>
  <c r="T225" i="5"/>
  <c r="U225" i="5" s="1"/>
  <c r="V225" i="5"/>
  <c r="X225" i="5" s="1"/>
  <c r="Y225" i="5" s="1"/>
  <c r="AB225" i="5"/>
  <c r="T344" i="5"/>
  <c r="U344" i="5" s="1"/>
  <c r="AB344" i="5"/>
  <c r="V344" i="5"/>
  <c r="X344" i="5" s="1"/>
  <c r="Y344" i="5" s="1"/>
  <c r="AB199" i="5"/>
  <c r="T199" i="5"/>
  <c r="U199" i="5" s="1"/>
  <c r="V199" i="5"/>
  <c r="X199" i="5" s="1"/>
  <c r="Y199" i="5" s="1"/>
  <c r="W195" i="5"/>
  <c r="V195" i="5"/>
  <c r="Z195" i="5"/>
  <c r="AA195" i="5"/>
  <c r="AB195" i="5"/>
  <c r="X195" i="5" l="1"/>
  <c r="Y195" i="5" s="1"/>
  <c r="X345" i="5"/>
  <c r="Y345" i="5" s="1"/>
  <c r="X309" i="5"/>
  <c r="Y309" i="5" s="1"/>
  <c r="X364" i="5"/>
  <c r="Y364" i="5" s="1"/>
  <c r="X327" i="5"/>
  <c r="Y327" i="5" s="1"/>
  <c r="AK336" i="5"/>
  <c r="AK320" i="5"/>
  <c r="AK315" i="5"/>
  <c r="AK95" i="5"/>
  <c r="AK94" i="5"/>
  <c r="BU320" i="5" l="1"/>
  <c r="BV320" i="5"/>
  <c r="BW320" i="5"/>
  <c r="BV94" i="5"/>
  <c r="BW94" i="5"/>
  <c r="BU94" i="5"/>
  <c r="BU336" i="5"/>
  <c r="BV336" i="5"/>
  <c r="BW336" i="5"/>
  <c r="BU315" i="5"/>
  <c r="BV315" i="5"/>
  <c r="BW315" i="5"/>
  <c r="BV95" i="5"/>
  <c r="BU95" i="5"/>
  <c r="BW95" i="5"/>
  <c r="W315" i="5"/>
  <c r="R315" i="5"/>
  <c r="R320" i="5"/>
  <c r="W320" i="5"/>
  <c r="W336" i="5"/>
  <c r="R336" i="5"/>
  <c r="O320" i="5"/>
  <c r="Q320" i="5"/>
  <c r="T320" i="5" s="1"/>
  <c r="U320" i="5" s="1"/>
  <c r="P320" i="5"/>
  <c r="Q315" i="5"/>
  <c r="T315" i="5" s="1"/>
  <c r="U315" i="5" s="1"/>
  <c r="O315" i="5"/>
  <c r="P315" i="5"/>
  <c r="O94" i="5"/>
  <c r="P94" i="5"/>
  <c r="Q94" i="5"/>
  <c r="T94" i="5" s="1"/>
  <c r="U94" i="5" s="1"/>
  <c r="R94" i="5"/>
  <c r="S94" i="5" s="1"/>
  <c r="P95" i="5"/>
  <c r="R95" i="5"/>
  <c r="S95" i="5" s="1"/>
  <c r="Q95" i="5"/>
  <c r="O95" i="5"/>
  <c r="Q333" i="5"/>
  <c r="T333" i="5" s="1"/>
  <c r="O333" i="5"/>
  <c r="P333" i="5"/>
  <c r="O336" i="5"/>
  <c r="P336" i="5"/>
  <c r="Q336" i="5"/>
  <c r="T336" i="5" s="1"/>
  <c r="U336" i="5" s="1"/>
  <c r="BX320" i="5" l="1"/>
  <c r="BX315" i="5"/>
  <c r="BX94" i="5"/>
  <c r="BX336" i="5"/>
  <c r="BX333" i="5"/>
  <c r="BX95" i="5"/>
  <c r="V336" i="5"/>
  <c r="X336" i="5" s="1"/>
  <c r="V315" i="5"/>
  <c r="U333" i="5"/>
  <c r="V333" i="5"/>
  <c r="W333" i="5"/>
  <c r="V320" i="5"/>
  <c r="Z336" i="5"/>
  <c r="AA336" i="5"/>
  <c r="AB336" i="5"/>
  <c r="Z333" i="5"/>
  <c r="AA333" i="5"/>
  <c r="AB333" i="5"/>
  <c r="AA315" i="5"/>
  <c r="AB315" i="5"/>
  <c r="Z315" i="5"/>
  <c r="AB320" i="5"/>
  <c r="AA320" i="5"/>
  <c r="Z320" i="5"/>
  <c r="W94" i="5"/>
  <c r="W95" i="5"/>
  <c r="V94" i="5"/>
  <c r="T95" i="5"/>
  <c r="U95" i="5" s="1"/>
  <c r="V95" i="5"/>
  <c r="X94" i="5" l="1"/>
  <c r="Y94" i="5" s="1"/>
  <c r="S315" i="5"/>
  <c r="AC315" i="5" s="1"/>
  <c r="S320" i="5"/>
  <c r="AC320" i="5" s="1"/>
  <c r="S336" i="5"/>
  <c r="AC336" i="5" s="1"/>
  <c r="X320" i="5"/>
  <c r="X315" i="5"/>
  <c r="X333" i="5"/>
  <c r="Y333" i="5" s="1"/>
  <c r="X95" i="5"/>
  <c r="Y95" i="5" s="1"/>
  <c r="AK118" i="5"/>
  <c r="AK119" i="5"/>
  <c r="AK120" i="5"/>
  <c r="Y320" i="5" l="1"/>
  <c r="Y315" i="5"/>
  <c r="Y336" i="5"/>
  <c r="BV118" i="5"/>
  <c r="BW118" i="5"/>
  <c r="BU118" i="5"/>
  <c r="BV120" i="5"/>
  <c r="BW120" i="5"/>
  <c r="BU120" i="5"/>
  <c r="BV119" i="5"/>
  <c r="BU119" i="5"/>
  <c r="BW119" i="5"/>
  <c r="R120" i="5"/>
  <c r="S120" i="5" s="1"/>
  <c r="R119" i="5"/>
  <c r="S119" i="5" s="1"/>
  <c r="R118" i="5"/>
  <c r="S118" i="5" s="1"/>
  <c r="O120" i="5"/>
  <c r="P120" i="5"/>
  <c r="Q120" i="5"/>
  <c r="T120" i="5" s="1"/>
  <c r="U120" i="5" s="1"/>
  <c r="P118" i="5"/>
  <c r="O118" i="5"/>
  <c r="Q118" i="5"/>
  <c r="O119" i="5"/>
  <c r="P119" i="5"/>
  <c r="Q119" i="5"/>
  <c r="T119" i="5" s="1"/>
  <c r="U119" i="5" s="1"/>
  <c r="AK298" i="5"/>
  <c r="AK297" i="5"/>
  <c r="AK277" i="5"/>
  <c r="AK276" i="5"/>
  <c r="AK275" i="5"/>
  <c r="AK274" i="5"/>
  <c r="AK273" i="5"/>
  <c r="AK272" i="5"/>
  <c r="AK258" i="5"/>
  <c r="AK257" i="5"/>
  <c r="AK256" i="5"/>
  <c r="AK218" i="5"/>
  <c r="AK217" i="5"/>
  <c r="AK216" i="5"/>
  <c r="AK212" i="5"/>
  <c r="AK194" i="5"/>
  <c r="AK193" i="5"/>
  <c r="AK192" i="5"/>
  <c r="AK191" i="5"/>
  <c r="AK190" i="5"/>
  <c r="AK189" i="5"/>
  <c r="AK188" i="5"/>
  <c r="AK187" i="5"/>
  <c r="AK186" i="5"/>
  <c r="AK185" i="5"/>
  <c r="AK184" i="5"/>
  <c r="AK183" i="5"/>
  <c r="AK182" i="5"/>
  <c r="AK180" i="5"/>
  <c r="AK179" i="5"/>
  <c r="AK178" i="5"/>
  <c r="AK177" i="5"/>
  <c r="AK176" i="5"/>
  <c r="AK175" i="5"/>
  <c r="AK174" i="5"/>
  <c r="AK172" i="5"/>
  <c r="AK170" i="5"/>
  <c r="AK169" i="5"/>
  <c r="AK168" i="5"/>
  <c r="AK167" i="5"/>
  <c r="AK166" i="5"/>
  <c r="AK165" i="5"/>
  <c r="AK164" i="5"/>
  <c r="AK162" i="5"/>
  <c r="AK159" i="5"/>
  <c r="AK158" i="5"/>
  <c r="AK157" i="5"/>
  <c r="AK155" i="5"/>
  <c r="AK134" i="5"/>
  <c r="AK133" i="5"/>
  <c r="AK132" i="5"/>
  <c r="AK117" i="5"/>
  <c r="AK116" i="5"/>
  <c r="AK115" i="5"/>
  <c r="AK114" i="5"/>
  <c r="AK113" i="5"/>
  <c r="AK112" i="5"/>
  <c r="AK111" i="5"/>
  <c r="AK110" i="5"/>
  <c r="AK109" i="5"/>
  <c r="AK106" i="5"/>
  <c r="AK105" i="5"/>
  <c r="AK104" i="5"/>
  <c r="AK102" i="5"/>
  <c r="AK101" i="5"/>
  <c r="AK99" i="5"/>
  <c r="AK98" i="5"/>
  <c r="AK97" i="5"/>
  <c r="AK96" i="5"/>
  <c r="AK87" i="5"/>
  <c r="AK86" i="5"/>
  <c r="AK79" i="5"/>
  <c r="AK78" i="5"/>
  <c r="AK77" i="5"/>
  <c r="AK76" i="5"/>
  <c r="AK75" i="5"/>
  <c r="AK74" i="5"/>
  <c r="AK73" i="5"/>
  <c r="AK72" i="5"/>
  <c r="AK68" i="5"/>
  <c r="AK67" i="5"/>
  <c r="AK62" i="5"/>
  <c r="AK55" i="5"/>
  <c r="AK54" i="5"/>
  <c r="AK53" i="5"/>
  <c r="AK52" i="5"/>
  <c r="AK51" i="5"/>
  <c r="AK49" i="5"/>
  <c r="AK48" i="5"/>
  <c r="AK47" i="5"/>
  <c r="AK45" i="5"/>
  <c r="AK44" i="5"/>
  <c r="AK43" i="5"/>
  <c r="AK29" i="5"/>
  <c r="AK21" i="5"/>
  <c r="AK17" i="5"/>
  <c r="AK16" i="5"/>
  <c r="AK15" i="5"/>
  <c r="AK14" i="5"/>
  <c r="AK13" i="5"/>
  <c r="AK12" i="5"/>
  <c r="AK11" i="5"/>
  <c r="AE58" i="5"/>
  <c r="AE59" i="5"/>
  <c r="R129" i="5"/>
  <c r="R128" i="5"/>
  <c r="R127" i="5"/>
  <c r="AE12" i="5"/>
  <c r="AE13" i="5"/>
  <c r="AE14" i="5"/>
  <c r="AE15" i="5"/>
  <c r="AE16" i="5"/>
  <c r="AE17" i="5"/>
  <c r="AE18" i="5"/>
  <c r="AE19" i="5"/>
  <c r="AE20" i="5"/>
  <c r="AE21" i="5"/>
  <c r="AE29" i="5"/>
  <c r="AE43" i="5"/>
  <c r="AE44" i="5"/>
  <c r="AE45" i="5"/>
  <c r="AE47" i="5"/>
  <c r="AE48" i="5"/>
  <c r="AE49" i="5"/>
  <c r="AE51" i="5"/>
  <c r="AE52" i="5"/>
  <c r="AE53" i="5"/>
  <c r="AE54" i="5"/>
  <c r="AE55" i="5"/>
  <c r="AE57" i="5"/>
  <c r="AE60" i="5"/>
  <c r="AE62" i="5"/>
  <c r="AE63" i="5"/>
  <c r="AE67" i="5"/>
  <c r="AE68" i="5"/>
  <c r="AE72" i="5"/>
  <c r="AE73" i="5"/>
  <c r="AE74" i="5"/>
  <c r="AE75" i="5"/>
  <c r="AE76" i="5"/>
  <c r="AE77" i="5"/>
  <c r="AE78" i="5"/>
  <c r="AE79" i="5"/>
  <c r="AE86" i="5"/>
  <c r="AE87" i="5"/>
  <c r="AE96" i="5"/>
  <c r="AE97" i="5"/>
  <c r="AE98" i="5"/>
  <c r="AE99" i="5"/>
  <c r="AE101" i="5"/>
  <c r="AE102" i="5"/>
  <c r="AE104" i="5"/>
  <c r="AE105" i="5"/>
  <c r="AE106" i="5"/>
  <c r="AE107" i="5"/>
  <c r="AE108" i="5"/>
  <c r="AE109" i="5"/>
  <c r="AE110" i="5"/>
  <c r="AE111" i="5"/>
  <c r="AE112" i="5"/>
  <c r="AE113" i="5"/>
  <c r="AE114" i="5"/>
  <c r="AE115" i="5"/>
  <c r="AE116" i="5"/>
  <c r="AK296" i="5"/>
  <c r="AK295" i="5"/>
  <c r="AK294" i="5"/>
  <c r="AK293" i="5"/>
  <c r="AK292" i="5"/>
  <c r="AK291" i="5"/>
  <c r="AK290" i="5"/>
  <c r="AK289" i="5"/>
  <c r="AK288" i="5"/>
  <c r="AK287" i="5"/>
  <c r="AK284" i="5"/>
  <c r="AK283" i="5"/>
  <c r="AK282" i="5"/>
  <c r="AK281" i="5"/>
  <c r="AK280" i="5"/>
  <c r="AK279" i="5"/>
  <c r="R280" i="5" l="1"/>
  <c r="S280" i="5" s="1"/>
  <c r="BU280" i="5"/>
  <c r="BV280" i="5"/>
  <c r="BW280" i="5"/>
  <c r="R294" i="5"/>
  <c r="S294" i="5" s="1"/>
  <c r="BV294" i="5"/>
  <c r="BW294" i="5"/>
  <c r="BU294" i="5"/>
  <c r="R281" i="5"/>
  <c r="BU281" i="5"/>
  <c r="BV281" i="5"/>
  <c r="BW281" i="5"/>
  <c r="S127" i="5"/>
  <c r="AC127" i="5" s="1"/>
  <c r="R295" i="5"/>
  <c r="S295" i="5" s="1"/>
  <c r="BU295" i="5"/>
  <c r="BV295" i="5"/>
  <c r="BW295" i="5"/>
  <c r="R282" i="5"/>
  <c r="BV282" i="5"/>
  <c r="BW282" i="5"/>
  <c r="BU282" i="5"/>
  <c r="BU296" i="5"/>
  <c r="BV296" i="5"/>
  <c r="BW296" i="5"/>
  <c r="S128" i="5"/>
  <c r="AC128" i="5" s="1"/>
  <c r="R293" i="5"/>
  <c r="BU293" i="5"/>
  <c r="BV293" i="5"/>
  <c r="BW293" i="5"/>
  <c r="R283" i="5"/>
  <c r="S283" i="5" s="1"/>
  <c r="BU283" i="5"/>
  <c r="BV283" i="5"/>
  <c r="BW283" i="5"/>
  <c r="S129" i="5"/>
  <c r="AC129" i="5" s="1"/>
  <c r="BU284" i="5"/>
  <c r="BV284" i="5"/>
  <c r="BW284" i="5"/>
  <c r="R292" i="5"/>
  <c r="S292" i="5" s="1"/>
  <c r="BU292" i="5"/>
  <c r="BV292" i="5"/>
  <c r="BW292" i="5"/>
  <c r="R289" i="5"/>
  <c r="S289" i="5" s="1"/>
  <c r="BU289" i="5"/>
  <c r="BV289" i="5"/>
  <c r="BW289" i="5"/>
  <c r="R279" i="5"/>
  <c r="BU279" i="5"/>
  <c r="BV279" i="5"/>
  <c r="BW279" i="5"/>
  <c r="BU287" i="5"/>
  <c r="BV287" i="5"/>
  <c r="BW287" i="5"/>
  <c r="BU288" i="5"/>
  <c r="BV288" i="5"/>
  <c r="BW288" i="5"/>
  <c r="R290" i="5"/>
  <c r="S290" i="5" s="1"/>
  <c r="BV290" i="5"/>
  <c r="BW290" i="5"/>
  <c r="BU290" i="5"/>
  <c r="R291" i="5"/>
  <c r="S291" i="5" s="1"/>
  <c r="BU291" i="5"/>
  <c r="BV291" i="5"/>
  <c r="BW291" i="5"/>
  <c r="BX119" i="5"/>
  <c r="BX118" i="5"/>
  <c r="BX120" i="5"/>
  <c r="BV17" i="5"/>
  <c r="BW17" i="5"/>
  <c r="BU17" i="5"/>
  <c r="BV21" i="5"/>
  <c r="BW21" i="5"/>
  <c r="BU21" i="5"/>
  <c r="BV55" i="5"/>
  <c r="BW55" i="5"/>
  <c r="BU55" i="5"/>
  <c r="BV86" i="5"/>
  <c r="BW86" i="5"/>
  <c r="BU86" i="5"/>
  <c r="BV110" i="5"/>
  <c r="BW110" i="5"/>
  <c r="BU110" i="5"/>
  <c r="BV157" i="5"/>
  <c r="BW157" i="5"/>
  <c r="BU157" i="5"/>
  <c r="BV174" i="5"/>
  <c r="BW174" i="5"/>
  <c r="BU174" i="5"/>
  <c r="BV187" i="5"/>
  <c r="BW187" i="5"/>
  <c r="BU187" i="5"/>
  <c r="BU256" i="5"/>
  <c r="BV256" i="5"/>
  <c r="BW256" i="5"/>
  <c r="BU186" i="5"/>
  <c r="BV186" i="5"/>
  <c r="BW186" i="5"/>
  <c r="BV29" i="5"/>
  <c r="BU29" i="5"/>
  <c r="BW29" i="5"/>
  <c r="BV62" i="5"/>
  <c r="BW62" i="5"/>
  <c r="BU62" i="5"/>
  <c r="BV87" i="5"/>
  <c r="BU87" i="5"/>
  <c r="BW87" i="5"/>
  <c r="BV111" i="5"/>
  <c r="BU111" i="5"/>
  <c r="BW111" i="5"/>
  <c r="BV158" i="5"/>
  <c r="BU158" i="5"/>
  <c r="BW158" i="5"/>
  <c r="BV175" i="5"/>
  <c r="BU175" i="5"/>
  <c r="BW175" i="5"/>
  <c r="BU188" i="5"/>
  <c r="BW188" i="5"/>
  <c r="BV188" i="5"/>
  <c r="BU257" i="5"/>
  <c r="BV257" i="5"/>
  <c r="BW257" i="5"/>
  <c r="BV79" i="5"/>
  <c r="BU79" i="5"/>
  <c r="BW79" i="5"/>
  <c r="BV43" i="5"/>
  <c r="BW43" i="5"/>
  <c r="BU43" i="5"/>
  <c r="BV67" i="5"/>
  <c r="BW67" i="5"/>
  <c r="BU67" i="5"/>
  <c r="BV96" i="5"/>
  <c r="BW96" i="5"/>
  <c r="BU96" i="5"/>
  <c r="BV112" i="5"/>
  <c r="BW112" i="5"/>
  <c r="BU112" i="5"/>
  <c r="BV159" i="5"/>
  <c r="BW159" i="5"/>
  <c r="BU159" i="5"/>
  <c r="BV176" i="5"/>
  <c r="BW176" i="5"/>
  <c r="BU176" i="5"/>
  <c r="BV189" i="5"/>
  <c r="BW189" i="5"/>
  <c r="BU189" i="5"/>
  <c r="BU258" i="5"/>
  <c r="BV258" i="5"/>
  <c r="BW258" i="5"/>
  <c r="BV44" i="5"/>
  <c r="BU44" i="5"/>
  <c r="BW44" i="5"/>
  <c r="BV68" i="5"/>
  <c r="BW68" i="5"/>
  <c r="BU68" i="5"/>
  <c r="BV97" i="5"/>
  <c r="BW97" i="5"/>
  <c r="BU97" i="5"/>
  <c r="BV113" i="5"/>
  <c r="BU113" i="5"/>
  <c r="BW113" i="5"/>
  <c r="BV162" i="5"/>
  <c r="BW162" i="5"/>
  <c r="BU162" i="5"/>
  <c r="BV177" i="5"/>
  <c r="BU177" i="5"/>
  <c r="BW177" i="5"/>
  <c r="BU190" i="5"/>
  <c r="BV190" i="5"/>
  <c r="BW190" i="5"/>
  <c r="BU272" i="5"/>
  <c r="BV272" i="5"/>
  <c r="BW272" i="5"/>
  <c r="BV54" i="5"/>
  <c r="BU54" i="5"/>
  <c r="BW54" i="5"/>
  <c r="BV45" i="5"/>
  <c r="BW45" i="5"/>
  <c r="BU45" i="5"/>
  <c r="BV72" i="5"/>
  <c r="BW72" i="5"/>
  <c r="BU72" i="5"/>
  <c r="BV98" i="5"/>
  <c r="BW98" i="5"/>
  <c r="BU98" i="5"/>
  <c r="BV114" i="5"/>
  <c r="BW114" i="5"/>
  <c r="BU114" i="5"/>
  <c r="BV164" i="5"/>
  <c r="BW164" i="5"/>
  <c r="BU164" i="5"/>
  <c r="BV178" i="5"/>
  <c r="BW178" i="5"/>
  <c r="BU178" i="5"/>
  <c r="BV191" i="5"/>
  <c r="BW191" i="5"/>
  <c r="BU191" i="5"/>
  <c r="BU273" i="5"/>
  <c r="BV273" i="5"/>
  <c r="BW273" i="5"/>
  <c r="BV155" i="5"/>
  <c r="BU155" i="5"/>
  <c r="BW155" i="5"/>
  <c r="BU11" i="5"/>
  <c r="BV11" i="5"/>
  <c r="BW11" i="5"/>
  <c r="BV47" i="5"/>
  <c r="BU47" i="5"/>
  <c r="BW47" i="5"/>
  <c r="BV73" i="5"/>
  <c r="BU73" i="5"/>
  <c r="BW73" i="5"/>
  <c r="BV99" i="5"/>
  <c r="BU99" i="5"/>
  <c r="BW99" i="5"/>
  <c r="BV115" i="5"/>
  <c r="BW115" i="5"/>
  <c r="BU115" i="5"/>
  <c r="BV165" i="5"/>
  <c r="BU165" i="5"/>
  <c r="BW165" i="5"/>
  <c r="BV179" i="5"/>
  <c r="BU179" i="5"/>
  <c r="BW179" i="5"/>
  <c r="BU192" i="5"/>
  <c r="BV192" i="5"/>
  <c r="BW192" i="5"/>
  <c r="BV274" i="5"/>
  <c r="BU274" i="5"/>
  <c r="BW274" i="5"/>
  <c r="BV12" i="5"/>
  <c r="BU12" i="5"/>
  <c r="BW12" i="5"/>
  <c r="BV48" i="5"/>
  <c r="BW48" i="5"/>
  <c r="BU48" i="5"/>
  <c r="BV74" i="5"/>
  <c r="BW74" i="5"/>
  <c r="BU74" i="5"/>
  <c r="BV101" i="5"/>
  <c r="BW101" i="5"/>
  <c r="BU101" i="5"/>
  <c r="BV116" i="5"/>
  <c r="BW116" i="5"/>
  <c r="BU116" i="5"/>
  <c r="BV166" i="5"/>
  <c r="BW166" i="5"/>
  <c r="BU166" i="5"/>
  <c r="BV180" i="5"/>
  <c r="BW180" i="5"/>
  <c r="BU180" i="5"/>
  <c r="BV193" i="5"/>
  <c r="BW193" i="5"/>
  <c r="BU193" i="5"/>
  <c r="BU275" i="5"/>
  <c r="BV275" i="5"/>
  <c r="BW275" i="5"/>
  <c r="BV109" i="5"/>
  <c r="BU109" i="5"/>
  <c r="BW109" i="5"/>
  <c r="BV13" i="5"/>
  <c r="BW13" i="5"/>
  <c r="BU13" i="5"/>
  <c r="BV49" i="5"/>
  <c r="BU49" i="5"/>
  <c r="BW49" i="5"/>
  <c r="BV75" i="5"/>
  <c r="BU75" i="5"/>
  <c r="BW75" i="5"/>
  <c r="BV102" i="5"/>
  <c r="BU102" i="5"/>
  <c r="BW102" i="5"/>
  <c r="BV117" i="5"/>
  <c r="BU117" i="5"/>
  <c r="BW117" i="5"/>
  <c r="BV167" i="5"/>
  <c r="BU167" i="5"/>
  <c r="BW167" i="5"/>
  <c r="BV182" i="5"/>
  <c r="BW182" i="5"/>
  <c r="BU182" i="5"/>
  <c r="BV194" i="5"/>
  <c r="BW194" i="5"/>
  <c r="BU194" i="5"/>
  <c r="BU276" i="5"/>
  <c r="BV276" i="5"/>
  <c r="BW276" i="5"/>
  <c r="BV14" i="5"/>
  <c r="BU14" i="5"/>
  <c r="BW14" i="5"/>
  <c r="BV51" i="5"/>
  <c r="BW51" i="5"/>
  <c r="BU51" i="5"/>
  <c r="BV76" i="5"/>
  <c r="BW76" i="5"/>
  <c r="BU76" i="5"/>
  <c r="BV104" i="5"/>
  <c r="BW104" i="5"/>
  <c r="BU104" i="5"/>
  <c r="BV132" i="5"/>
  <c r="BW132" i="5"/>
  <c r="BU132" i="5"/>
  <c r="BV168" i="5"/>
  <c r="BW168" i="5"/>
  <c r="BU168" i="5"/>
  <c r="BV183" i="5"/>
  <c r="BW183" i="5"/>
  <c r="BU183" i="5"/>
  <c r="BU212" i="5"/>
  <c r="BV212" i="5"/>
  <c r="BW212" i="5"/>
  <c r="BU277" i="5"/>
  <c r="BV277" i="5"/>
  <c r="BW277" i="5"/>
  <c r="AC118" i="5"/>
  <c r="BU218" i="5"/>
  <c r="BV218" i="5"/>
  <c r="BW218" i="5"/>
  <c r="BV15" i="5"/>
  <c r="BW15" i="5"/>
  <c r="BU15" i="5"/>
  <c r="BV52" i="5"/>
  <c r="BU52" i="5"/>
  <c r="BW52" i="5"/>
  <c r="BV77" i="5"/>
  <c r="BW77" i="5"/>
  <c r="BU77" i="5"/>
  <c r="BV105" i="5"/>
  <c r="BU105" i="5"/>
  <c r="BW105" i="5"/>
  <c r="BV133" i="5"/>
  <c r="BU133" i="5"/>
  <c r="BW133" i="5"/>
  <c r="BV169" i="5"/>
  <c r="BU169" i="5"/>
  <c r="BW169" i="5"/>
  <c r="BU184" i="5"/>
  <c r="BV184" i="5"/>
  <c r="BW184" i="5"/>
  <c r="BV216" i="5"/>
  <c r="BU216" i="5"/>
  <c r="BW216" i="5"/>
  <c r="BU297" i="5"/>
  <c r="BV297" i="5"/>
  <c r="BW297" i="5"/>
  <c r="BV172" i="5"/>
  <c r="BW172" i="5"/>
  <c r="BU172" i="5"/>
  <c r="BV16" i="5"/>
  <c r="BU16" i="5"/>
  <c r="BW16" i="5"/>
  <c r="BV53" i="5"/>
  <c r="BW53" i="5"/>
  <c r="BU53" i="5"/>
  <c r="BV78" i="5"/>
  <c r="BW78" i="5"/>
  <c r="BU78" i="5"/>
  <c r="BV106" i="5"/>
  <c r="BW106" i="5"/>
  <c r="BU106" i="5"/>
  <c r="BV134" i="5"/>
  <c r="BW134" i="5"/>
  <c r="BU134" i="5"/>
  <c r="BV170" i="5"/>
  <c r="BW170" i="5"/>
  <c r="BU170" i="5"/>
  <c r="BV185" i="5"/>
  <c r="BW185" i="5"/>
  <c r="BU185" i="5"/>
  <c r="BU217" i="5"/>
  <c r="BV217" i="5"/>
  <c r="BW217" i="5"/>
  <c r="BU298" i="5"/>
  <c r="BV298" i="5"/>
  <c r="BW298" i="5"/>
  <c r="AC120" i="5"/>
  <c r="P132" i="5"/>
  <c r="Q132" i="5"/>
  <c r="T132" i="5" s="1"/>
  <c r="U132" i="5" s="1"/>
  <c r="R132" i="5"/>
  <c r="O132" i="5"/>
  <c r="O134" i="5"/>
  <c r="Q134" i="5"/>
  <c r="T134" i="5" s="1"/>
  <c r="U134" i="5" s="1"/>
  <c r="P134" i="5"/>
  <c r="R134" i="5"/>
  <c r="S134" i="5" s="1"/>
  <c r="O133" i="5"/>
  <c r="P133" i="5"/>
  <c r="Q133" i="5"/>
  <c r="T133" i="5" s="1"/>
  <c r="U133" i="5" s="1"/>
  <c r="R133" i="5"/>
  <c r="S133" i="5" s="1"/>
  <c r="V118" i="5"/>
  <c r="R126" i="5"/>
  <c r="R296" i="5"/>
  <c r="S296" i="5" s="1"/>
  <c r="R284" i="5"/>
  <c r="R287" i="5"/>
  <c r="S287" i="5" s="1"/>
  <c r="R288" i="5"/>
  <c r="S288" i="5" s="1"/>
  <c r="W118" i="5"/>
  <c r="T118" i="5"/>
  <c r="U118" i="5" s="1"/>
  <c r="W119" i="5"/>
  <c r="V119" i="5"/>
  <c r="W120" i="5"/>
  <c r="V120" i="5"/>
  <c r="R165" i="5"/>
  <c r="S165" i="5" s="1"/>
  <c r="R179" i="5"/>
  <c r="S179" i="5" s="1"/>
  <c r="R192" i="5"/>
  <c r="S192" i="5" s="1"/>
  <c r="R274" i="5"/>
  <c r="S274" i="5" s="1"/>
  <c r="R166" i="5"/>
  <c r="W180" i="5"/>
  <c r="R180" i="5"/>
  <c r="R193" i="5"/>
  <c r="S193" i="5" s="1"/>
  <c r="R275" i="5"/>
  <c r="S275" i="5" s="1"/>
  <c r="R117" i="5"/>
  <c r="S117" i="5" s="1"/>
  <c r="R167" i="5"/>
  <c r="S167" i="5" s="1"/>
  <c r="R169" i="5"/>
  <c r="S169" i="5" s="1"/>
  <c r="R184" i="5"/>
  <c r="S184" i="5" s="1"/>
  <c r="W172" i="5"/>
  <c r="R172" i="5"/>
  <c r="R186" i="5"/>
  <c r="R157" i="5"/>
  <c r="S157" i="5" s="1"/>
  <c r="R174" i="5"/>
  <c r="R187" i="5"/>
  <c r="S187" i="5" s="1"/>
  <c r="R256" i="5"/>
  <c r="R276" i="5"/>
  <c r="S276" i="5" s="1"/>
  <c r="R183" i="5"/>
  <c r="R216" i="5"/>
  <c r="S216" i="5" s="1"/>
  <c r="R298" i="5"/>
  <c r="R158" i="5"/>
  <c r="S158" i="5" s="1"/>
  <c r="R175" i="5"/>
  <c r="S175" i="5" s="1"/>
  <c r="R188" i="5"/>
  <c r="R257" i="5"/>
  <c r="S257" i="5" s="1"/>
  <c r="R182" i="5"/>
  <c r="S182" i="5" s="1"/>
  <c r="R168" i="5"/>
  <c r="S168" i="5" s="1"/>
  <c r="R185" i="5"/>
  <c r="S185" i="5" s="1"/>
  <c r="R155" i="5"/>
  <c r="W155" i="5"/>
  <c r="R159" i="5"/>
  <c r="S159" i="5" s="1"/>
  <c r="R176" i="5"/>
  <c r="S176" i="5" s="1"/>
  <c r="R189" i="5"/>
  <c r="S189" i="5" s="1"/>
  <c r="R258" i="5"/>
  <c r="S258" i="5" s="1"/>
  <c r="R194" i="5"/>
  <c r="S194" i="5" s="1"/>
  <c r="W212" i="5"/>
  <c r="R212" i="5"/>
  <c r="R297" i="5"/>
  <c r="S297" i="5" s="1"/>
  <c r="R217" i="5"/>
  <c r="S217" i="5" s="1"/>
  <c r="R218" i="5"/>
  <c r="S218" i="5" s="1"/>
  <c r="W162" i="5"/>
  <c r="R162" i="5"/>
  <c r="R177" i="5"/>
  <c r="S177" i="5" s="1"/>
  <c r="R190" i="5"/>
  <c r="R272" i="5"/>
  <c r="S272" i="5" s="1"/>
  <c r="R277" i="5"/>
  <c r="S277" i="5" s="1"/>
  <c r="W170" i="5"/>
  <c r="R170" i="5"/>
  <c r="R164" i="5"/>
  <c r="R178" i="5"/>
  <c r="S178" i="5" s="1"/>
  <c r="R191" i="5"/>
  <c r="R273" i="5"/>
  <c r="AC119" i="5"/>
  <c r="AA118" i="5"/>
  <c r="AB118" i="5"/>
  <c r="Z118" i="5"/>
  <c r="Z119" i="5"/>
  <c r="AA119" i="5"/>
  <c r="AB119" i="5"/>
  <c r="AA120" i="5"/>
  <c r="Z120" i="5"/>
  <c r="AB120" i="5"/>
  <c r="O43" i="5"/>
  <c r="P43" i="5"/>
  <c r="Q43" i="5"/>
  <c r="T43" i="5" s="1"/>
  <c r="U43" i="5" s="1"/>
  <c r="R43" i="5"/>
  <c r="R62" i="5"/>
  <c r="S62" i="5" s="1"/>
  <c r="O62" i="5"/>
  <c r="P62" i="5"/>
  <c r="Q62" i="5"/>
  <c r="T62" i="5" s="1"/>
  <c r="U62" i="5" s="1"/>
  <c r="O86" i="5"/>
  <c r="P86" i="5"/>
  <c r="Q86" i="5"/>
  <c r="R86" i="5"/>
  <c r="S86" i="5" s="1"/>
  <c r="P108" i="5"/>
  <c r="Q108" i="5"/>
  <c r="T108" i="5" s="1"/>
  <c r="U108" i="5" s="1"/>
  <c r="R108" i="5"/>
  <c r="S108" i="5" s="1"/>
  <c r="O108" i="5"/>
  <c r="O169" i="5"/>
  <c r="P169" i="5"/>
  <c r="Q169" i="5"/>
  <c r="Q184" i="5"/>
  <c r="T184" i="5" s="1"/>
  <c r="U184" i="5" s="1"/>
  <c r="O184" i="5"/>
  <c r="P184" i="5"/>
  <c r="O216" i="5"/>
  <c r="P216" i="5"/>
  <c r="Q216" i="5"/>
  <c r="T216" i="5" s="1"/>
  <c r="U216" i="5" s="1"/>
  <c r="O297" i="5"/>
  <c r="P297" i="5"/>
  <c r="Q297" i="5"/>
  <c r="O44" i="5"/>
  <c r="P44" i="5"/>
  <c r="Q44" i="5"/>
  <c r="T44" i="5" s="1"/>
  <c r="U44" i="5" s="1"/>
  <c r="R44" i="5"/>
  <c r="S44" i="5" s="1"/>
  <c r="O63" i="5"/>
  <c r="P63" i="5"/>
  <c r="Q63" i="5"/>
  <c r="T63" i="5" s="1"/>
  <c r="U63" i="5" s="1"/>
  <c r="R63" i="5"/>
  <c r="S63" i="5" s="1"/>
  <c r="P87" i="5"/>
  <c r="R87" i="5"/>
  <c r="Q87" i="5"/>
  <c r="T87" i="5" s="1"/>
  <c r="U87" i="5" s="1"/>
  <c r="O87" i="5"/>
  <c r="O109" i="5"/>
  <c r="P109" i="5"/>
  <c r="Q109" i="5"/>
  <c r="T109" i="5" s="1"/>
  <c r="U109" i="5" s="1"/>
  <c r="R109" i="5"/>
  <c r="S109" i="5" s="1"/>
  <c r="O170" i="5"/>
  <c r="P170" i="5"/>
  <c r="Q170" i="5"/>
  <c r="O185" i="5"/>
  <c r="P185" i="5"/>
  <c r="Q185" i="5"/>
  <c r="P217" i="5"/>
  <c r="Q217" i="5"/>
  <c r="T217" i="5" s="1"/>
  <c r="U217" i="5" s="1"/>
  <c r="O217" i="5"/>
  <c r="O298" i="5"/>
  <c r="Q298" i="5"/>
  <c r="T298" i="5" s="1"/>
  <c r="U298" i="5" s="1"/>
  <c r="P298" i="5"/>
  <c r="Q45" i="5"/>
  <c r="R45" i="5"/>
  <c r="S45" i="5" s="1"/>
  <c r="O45" i="5"/>
  <c r="P45" i="5"/>
  <c r="O67" i="5"/>
  <c r="P67" i="5"/>
  <c r="Q67" i="5"/>
  <c r="R67" i="5"/>
  <c r="S67" i="5" s="1"/>
  <c r="R96" i="5"/>
  <c r="S96" i="5" s="1"/>
  <c r="O96" i="5"/>
  <c r="Q96" i="5"/>
  <c r="T96" i="5" s="1"/>
  <c r="U96" i="5" s="1"/>
  <c r="P96" i="5"/>
  <c r="O110" i="5"/>
  <c r="P110" i="5"/>
  <c r="Q110" i="5"/>
  <c r="T110" i="5" s="1"/>
  <c r="U110" i="5" s="1"/>
  <c r="R110" i="5"/>
  <c r="S110" i="5" s="1"/>
  <c r="O155" i="5"/>
  <c r="P155" i="5"/>
  <c r="Q155" i="5"/>
  <c r="O172" i="5"/>
  <c r="P172" i="5"/>
  <c r="Q172" i="5"/>
  <c r="T172" i="5" s="1"/>
  <c r="U172" i="5" s="1"/>
  <c r="O186" i="5"/>
  <c r="P186" i="5"/>
  <c r="Q186" i="5"/>
  <c r="T186" i="5" s="1"/>
  <c r="U186" i="5" s="1"/>
  <c r="O218" i="5"/>
  <c r="P218" i="5"/>
  <c r="Q218" i="5"/>
  <c r="O47" i="5"/>
  <c r="P47" i="5"/>
  <c r="Q47" i="5"/>
  <c r="R47" i="5"/>
  <c r="S47" i="5" s="1"/>
  <c r="O68" i="5"/>
  <c r="P68" i="5"/>
  <c r="Q68" i="5"/>
  <c r="T68" i="5" s="1"/>
  <c r="U68" i="5" s="1"/>
  <c r="R68" i="5"/>
  <c r="S68" i="5" s="1"/>
  <c r="Q97" i="5"/>
  <c r="T97" i="5" s="1"/>
  <c r="U97" i="5" s="1"/>
  <c r="O97" i="5"/>
  <c r="P97" i="5"/>
  <c r="R97" i="5"/>
  <c r="S97" i="5" s="1"/>
  <c r="O111" i="5"/>
  <c r="P111" i="5"/>
  <c r="Q111" i="5"/>
  <c r="T111" i="5" s="1"/>
  <c r="U111" i="5" s="1"/>
  <c r="R111" i="5"/>
  <c r="S111" i="5" s="1"/>
  <c r="O157" i="5"/>
  <c r="P157" i="5"/>
  <c r="Q157" i="5"/>
  <c r="O174" i="5"/>
  <c r="P174" i="5"/>
  <c r="Q174" i="5"/>
  <c r="O187" i="5"/>
  <c r="P187" i="5"/>
  <c r="Q187" i="5"/>
  <c r="T187" i="5" s="1"/>
  <c r="U187" i="5" s="1"/>
  <c r="O256" i="5"/>
  <c r="P256" i="5"/>
  <c r="Q256" i="5"/>
  <c r="T256" i="5" s="1"/>
  <c r="U256" i="5" s="1"/>
  <c r="O12" i="5"/>
  <c r="R12" i="5"/>
  <c r="S12" i="5" s="1"/>
  <c r="P12" i="5"/>
  <c r="Q12" i="5"/>
  <c r="T12" i="5" s="1"/>
  <c r="U12" i="5" s="1"/>
  <c r="Q48" i="5"/>
  <c r="T48" i="5" s="1"/>
  <c r="U48" i="5" s="1"/>
  <c r="R48" i="5"/>
  <c r="O48" i="5"/>
  <c r="P48" i="5"/>
  <c r="O72" i="5"/>
  <c r="P72" i="5"/>
  <c r="Q72" i="5"/>
  <c r="T72" i="5" s="1"/>
  <c r="U72" i="5" s="1"/>
  <c r="R72" i="5"/>
  <c r="S72" i="5" s="1"/>
  <c r="Q98" i="5"/>
  <c r="T98" i="5" s="1"/>
  <c r="U98" i="5" s="1"/>
  <c r="R98" i="5"/>
  <c r="S98" i="5" s="1"/>
  <c r="O98" i="5"/>
  <c r="P98" i="5"/>
  <c r="P112" i="5"/>
  <c r="Q112" i="5"/>
  <c r="R112" i="5"/>
  <c r="S112" i="5" s="1"/>
  <c r="O112" i="5"/>
  <c r="P158" i="5"/>
  <c r="Q158" i="5"/>
  <c r="O158" i="5"/>
  <c r="O175" i="5"/>
  <c r="P175" i="5"/>
  <c r="Q175" i="5"/>
  <c r="T175" i="5" s="1"/>
  <c r="U175" i="5" s="1"/>
  <c r="O188" i="5"/>
  <c r="P188" i="5"/>
  <c r="Q188" i="5"/>
  <c r="T188" i="5" s="1"/>
  <c r="U188" i="5" s="1"/>
  <c r="Q257" i="5"/>
  <c r="T257" i="5" s="1"/>
  <c r="U257" i="5" s="1"/>
  <c r="O257" i="5"/>
  <c r="P257" i="5"/>
  <c r="O13" i="5"/>
  <c r="P13" i="5"/>
  <c r="Q13" i="5"/>
  <c r="T13" i="5" s="1"/>
  <c r="U13" i="5" s="1"/>
  <c r="R13" i="5"/>
  <c r="S13" i="5" s="1"/>
  <c r="O49" i="5"/>
  <c r="P49" i="5"/>
  <c r="Q49" i="5"/>
  <c r="T49" i="5" s="1"/>
  <c r="U49" i="5" s="1"/>
  <c r="R49" i="5"/>
  <c r="S49" i="5" s="1"/>
  <c r="O73" i="5"/>
  <c r="P73" i="5"/>
  <c r="Q73" i="5"/>
  <c r="T73" i="5" s="1"/>
  <c r="U73" i="5" s="1"/>
  <c r="R73" i="5"/>
  <c r="S73" i="5" s="1"/>
  <c r="O99" i="5"/>
  <c r="P99" i="5"/>
  <c r="Q99" i="5"/>
  <c r="T99" i="5" s="1"/>
  <c r="U99" i="5" s="1"/>
  <c r="R99" i="5"/>
  <c r="S99" i="5" s="1"/>
  <c r="O113" i="5"/>
  <c r="P113" i="5"/>
  <c r="R113" i="5"/>
  <c r="S113" i="5" s="1"/>
  <c r="Q113" i="5"/>
  <c r="T113" i="5" s="1"/>
  <c r="U113" i="5" s="1"/>
  <c r="O159" i="5"/>
  <c r="P159" i="5"/>
  <c r="Q159" i="5"/>
  <c r="O176" i="5"/>
  <c r="P176" i="5"/>
  <c r="Q176" i="5"/>
  <c r="O189" i="5"/>
  <c r="P189" i="5"/>
  <c r="Q189" i="5"/>
  <c r="T189" i="5" s="1"/>
  <c r="U189" i="5" s="1"/>
  <c r="O258" i="5"/>
  <c r="P258" i="5"/>
  <c r="Q258" i="5"/>
  <c r="T258" i="5" s="1"/>
  <c r="U258" i="5" s="1"/>
  <c r="W14" i="5"/>
  <c r="O14" i="5"/>
  <c r="P14" i="5"/>
  <c r="Q14" i="5"/>
  <c r="T14" i="5" s="1"/>
  <c r="U14" i="5" s="1"/>
  <c r="R14" i="5"/>
  <c r="O51" i="5"/>
  <c r="Q51" i="5"/>
  <c r="T51" i="5" s="1"/>
  <c r="U51" i="5" s="1"/>
  <c r="P51" i="5"/>
  <c r="R51" i="5"/>
  <c r="S51" i="5" s="1"/>
  <c r="O74" i="5"/>
  <c r="P74" i="5"/>
  <c r="Q74" i="5"/>
  <c r="T74" i="5" s="1"/>
  <c r="U74" i="5" s="1"/>
  <c r="R74" i="5"/>
  <c r="S74" i="5" s="1"/>
  <c r="R101" i="5"/>
  <c r="S101" i="5" s="1"/>
  <c r="P101" i="5"/>
  <c r="O101" i="5"/>
  <c r="Q101" i="5"/>
  <c r="T101" i="5" s="1"/>
  <c r="U101" i="5" s="1"/>
  <c r="O114" i="5"/>
  <c r="P114" i="5"/>
  <c r="Q114" i="5"/>
  <c r="R114" i="5"/>
  <c r="S114" i="5" s="1"/>
  <c r="Q162" i="5"/>
  <c r="T162" i="5" s="1"/>
  <c r="U162" i="5" s="1"/>
  <c r="O162" i="5"/>
  <c r="P162" i="5"/>
  <c r="O177" i="5"/>
  <c r="P177" i="5"/>
  <c r="Q177" i="5"/>
  <c r="T177" i="5" s="1"/>
  <c r="U177" i="5" s="1"/>
  <c r="O190" i="5"/>
  <c r="P190" i="5"/>
  <c r="Q190" i="5"/>
  <c r="O272" i="5"/>
  <c r="P272" i="5"/>
  <c r="Q272" i="5"/>
  <c r="T272" i="5" s="1"/>
  <c r="U272" i="5" s="1"/>
  <c r="O15" i="5"/>
  <c r="P15" i="5"/>
  <c r="Q15" i="5"/>
  <c r="R15" i="5"/>
  <c r="W15" i="5"/>
  <c r="O52" i="5"/>
  <c r="P52" i="5"/>
  <c r="Q52" i="5"/>
  <c r="T52" i="5" s="1"/>
  <c r="U52" i="5" s="1"/>
  <c r="R52" i="5"/>
  <c r="S52" i="5" s="1"/>
  <c r="O75" i="5"/>
  <c r="P75" i="5"/>
  <c r="Q75" i="5"/>
  <c r="T75" i="5" s="1"/>
  <c r="U75" i="5" s="1"/>
  <c r="R75" i="5"/>
  <c r="S75" i="5" s="1"/>
  <c r="R102" i="5"/>
  <c r="S102" i="5" s="1"/>
  <c r="Q102" i="5"/>
  <c r="T102" i="5" s="1"/>
  <c r="U102" i="5" s="1"/>
  <c r="O102" i="5"/>
  <c r="P102" i="5"/>
  <c r="O115" i="5"/>
  <c r="P115" i="5"/>
  <c r="Q115" i="5"/>
  <c r="T115" i="5" s="1"/>
  <c r="U115" i="5" s="1"/>
  <c r="R115" i="5"/>
  <c r="S115" i="5" s="1"/>
  <c r="O164" i="5"/>
  <c r="P164" i="5"/>
  <c r="Q164" i="5"/>
  <c r="T164" i="5" s="1"/>
  <c r="U164" i="5" s="1"/>
  <c r="O178" i="5"/>
  <c r="P178" i="5"/>
  <c r="Q178" i="5"/>
  <c r="T178" i="5" s="1"/>
  <c r="U178" i="5" s="1"/>
  <c r="P191" i="5"/>
  <c r="Q191" i="5"/>
  <c r="O191" i="5"/>
  <c r="O273" i="5"/>
  <c r="P273" i="5"/>
  <c r="Q273" i="5"/>
  <c r="R16" i="5"/>
  <c r="P16" i="5"/>
  <c r="Q16" i="5"/>
  <c r="T16" i="5" s="1"/>
  <c r="U16" i="5" s="1"/>
  <c r="O16" i="5"/>
  <c r="O53" i="5"/>
  <c r="P53" i="5"/>
  <c r="Q53" i="5"/>
  <c r="T53" i="5" s="1"/>
  <c r="U53" i="5" s="1"/>
  <c r="R53" i="5"/>
  <c r="S53" i="5" s="1"/>
  <c r="Q76" i="5"/>
  <c r="T76" i="5" s="1"/>
  <c r="U76" i="5" s="1"/>
  <c r="R76" i="5"/>
  <c r="S76" i="5" s="1"/>
  <c r="O76" i="5"/>
  <c r="P76" i="5"/>
  <c r="P104" i="5"/>
  <c r="O104" i="5"/>
  <c r="Q104" i="5"/>
  <c r="R104" i="5"/>
  <c r="S104" i="5" s="1"/>
  <c r="O116" i="5"/>
  <c r="P116" i="5"/>
  <c r="Q116" i="5"/>
  <c r="R116" i="5"/>
  <c r="Q165" i="5"/>
  <c r="O165" i="5"/>
  <c r="P165" i="5"/>
  <c r="O179" i="5"/>
  <c r="P179" i="5"/>
  <c r="Q179" i="5"/>
  <c r="T179" i="5" s="1"/>
  <c r="U179" i="5" s="1"/>
  <c r="O192" i="5"/>
  <c r="P192" i="5"/>
  <c r="Q192" i="5"/>
  <c r="T192" i="5" s="1"/>
  <c r="U192" i="5" s="1"/>
  <c r="O274" i="5"/>
  <c r="P274" i="5"/>
  <c r="Q274" i="5"/>
  <c r="P17" i="5"/>
  <c r="Q17" i="5"/>
  <c r="O17" i="5"/>
  <c r="R17" i="5"/>
  <c r="O54" i="5"/>
  <c r="Q54" i="5"/>
  <c r="T54" i="5" s="1"/>
  <c r="U54" i="5" s="1"/>
  <c r="R54" i="5"/>
  <c r="S54" i="5" s="1"/>
  <c r="P54" i="5"/>
  <c r="P77" i="5"/>
  <c r="Q77" i="5"/>
  <c r="T77" i="5" s="1"/>
  <c r="U77" i="5" s="1"/>
  <c r="R77" i="5"/>
  <c r="S77" i="5" s="1"/>
  <c r="O77" i="5"/>
  <c r="R105" i="5"/>
  <c r="O105" i="5"/>
  <c r="P105" i="5"/>
  <c r="Q105" i="5"/>
  <c r="T105" i="5" s="1"/>
  <c r="U105" i="5" s="1"/>
  <c r="O117" i="5"/>
  <c r="P117" i="5"/>
  <c r="Q117" i="5"/>
  <c r="T117" i="5" s="1"/>
  <c r="U117" i="5" s="1"/>
  <c r="O166" i="5"/>
  <c r="P166" i="5"/>
  <c r="Q166" i="5"/>
  <c r="T166" i="5" s="1"/>
  <c r="U166" i="5" s="1"/>
  <c r="O180" i="5"/>
  <c r="P180" i="5"/>
  <c r="Q180" i="5"/>
  <c r="Q193" i="5"/>
  <c r="T193" i="5" s="1"/>
  <c r="U193" i="5" s="1"/>
  <c r="O193" i="5"/>
  <c r="P193" i="5"/>
  <c r="O275" i="5"/>
  <c r="P275" i="5"/>
  <c r="Q275" i="5"/>
  <c r="T275" i="5" s="1"/>
  <c r="U275" i="5" s="1"/>
  <c r="W21" i="5"/>
  <c r="O21" i="5"/>
  <c r="P21" i="5"/>
  <c r="Q21" i="5"/>
  <c r="T21" i="5" s="1"/>
  <c r="U21" i="5" s="1"/>
  <c r="R21" i="5"/>
  <c r="R55" i="5"/>
  <c r="S55" i="5" s="1"/>
  <c r="O55" i="5"/>
  <c r="P55" i="5"/>
  <c r="Q55" i="5"/>
  <c r="T55" i="5" s="1"/>
  <c r="U55" i="5" s="1"/>
  <c r="O78" i="5"/>
  <c r="P78" i="5"/>
  <c r="Q78" i="5"/>
  <c r="T78" i="5" s="1"/>
  <c r="U78" i="5" s="1"/>
  <c r="R78" i="5"/>
  <c r="S78" i="5" s="1"/>
  <c r="P106" i="5"/>
  <c r="O106" i="5"/>
  <c r="Q106" i="5"/>
  <c r="R106" i="5"/>
  <c r="S106" i="5" s="1"/>
  <c r="O167" i="5"/>
  <c r="P167" i="5"/>
  <c r="Q167" i="5"/>
  <c r="O182" i="5"/>
  <c r="Q182" i="5"/>
  <c r="T182" i="5" s="1"/>
  <c r="U182" i="5" s="1"/>
  <c r="P182" i="5"/>
  <c r="O194" i="5"/>
  <c r="P194" i="5"/>
  <c r="Q194" i="5"/>
  <c r="Q276" i="5"/>
  <c r="O276" i="5"/>
  <c r="P276" i="5"/>
  <c r="W29" i="5"/>
  <c r="O29" i="5"/>
  <c r="P29" i="5"/>
  <c r="Q29" i="5"/>
  <c r="T29" i="5" s="1"/>
  <c r="U29" i="5" s="1"/>
  <c r="R29" i="5"/>
  <c r="O79" i="5"/>
  <c r="P79" i="5"/>
  <c r="Q79" i="5"/>
  <c r="R79" i="5"/>
  <c r="S79" i="5" s="1"/>
  <c r="R107" i="5"/>
  <c r="S107" i="5" s="1"/>
  <c r="O107" i="5"/>
  <c r="P107" i="5"/>
  <c r="Q107" i="5"/>
  <c r="O168" i="5"/>
  <c r="P168" i="5"/>
  <c r="Q168" i="5"/>
  <c r="O183" i="5"/>
  <c r="P183" i="5"/>
  <c r="Q183" i="5"/>
  <c r="P212" i="5"/>
  <c r="Q212" i="5"/>
  <c r="T212" i="5" s="1"/>
  <c r="U212" i="5" s="1"/>
  <c r="O212" i="5"/>
  <c r="O277" i="5"/>
  <c r="P277" i="5"/>
  <c r="Q277" i="5"/>
  <c r="T277" i="5" s="1"/>
  <c r="U277" i="5" s="1"/>
  <c r="O287" i="5"/>
  <c r="P287" i="5"/>
  <c r="Q287" i="5"/>
  <c r="O288" i="5"/>
  <c r="P288" i="5"/>
  <c r="Q288" i="5"/>
  <c r="O126" i="5"/>
  <c r="P126" i="5"/>
  <c r="Q126" i="5"/>
  <c r="P127" i="5"/>
  <c r="Q127" i="5"/>
  <c r="O127" i="5"/>
  <c r="O128" i="5"/>
  <c r="P128" i="5"/>
  <c r="Q128" i="5"/>
  <c r="Q284" i="5"/>
  <c r="O284" i="5"/>
  <c r="P284" i="5"/>
  <c r="O129" i="5"/>
  <c r="P129" i="5"/>
  <c r="Q129" i="5"/>
  <c r="O292" i="5"/>
  <c r="P292" i="5"/>
  <c r="Q292" i="5"/>
  <c r="O294" i="5"/>
  <c r="P294" i="5"/>
  <c r="Q294" i="5"/>
  <c r="Q290" i="5"/>
  <c r="O290" i="5"/>
  <c r="P290" i="5"/>
  <c r="O291" i="5"/>
  <c r="P291" i="5"/>
  <c r="Q291" i="5"/>
  <c r="Q279" i="5"/>
  <c r="O279" i="5"/>
  <c r="P279" i="5"/>
  <c r="O280" i="5"/>
  <c r="P280" i="5"/>
  <c r="Q280" i="5"/>
  <c r="O281" i="5"/>
  <c r="P281" i="5"/>
  <c r="Q281" i="5"/>
  <c r="Q295" i="5"/>
  <c r="P295" i="5"/>
  <c r="O295" i="5"/>
  <c r="R60" i="5"/>
  <c r="S60" i="5" s="1"/>
  <c r="Q60" i="5"/>
  <c r="T60" i="5" s="1"/>
  <c r="U60" i="5" s="1"/>
  <c r="P60" i="5"/>
  <c r="O60" i="5"/>
  <c r="O289" i="5"/>
  <c r="P289" i="5"/>
  <c r="Q289" i="5"/>
  <c r="O296" i="5"/>
  <c r="P296" i="5"/>
  <c r="Q296" i="5"/>
  <c r="O59" i="5"/>
  <c r="P59" i="5"/>
  <c r="Q59" i="5"/>
  <c r="T59" i="5" s="1"/>
  <c r="U59" i="5" s="1"/>
  <c r="R59" i="5"/>
  <c r="S59" i="5" s="1"/>
  <c r="P293" i="5"/>
  <c r="Q293" i="5"/>
  <c r="O293" i="5"/>
  <c r="Q282" i="5"/>
  <c r="O282" i="5"/>
  <c r="P282" i="5"/>
  <c r="O283" i="5"/>
  <c r="P283" i="5"/>
  <c r="Q283" i="5"/>
  <c r="Q58" i="5"/>
  <c r="T58" i="5" s="1"/>
  <c r="U58" i="5" s="1"/>
  <c r="R58" i="5"/>
  <c r="S58" i="5" s="1"/>
  <c r="O58" i="5"/>
  <c r="P58" i="5"/>
  <c r="O11" i="5"/>
  <c r="P11" i="5"/>
  <c r="Q11" i="5"/>
  <c r="R11" i="5"/>
  <c r="AK20" i="5"/>
  <c r="AK19" i="5"/>
  <c r="AK18" i="5"/>
  <c r="BX59" i="5" l="1"/>
  <c r="BX212" i="5"/>
  <c r="BX296" i="5"/>
  <c r="BX127" i="5"/>
  <c r="BX98" i="5"/>
  <c r="BU20" i="5"/>
  <c r="BV20" i="5"/>
  <c r="BW20" i="5"/>
  <c r="BX162" i="5"/>
  <c r="BX194" i="5"/>
  <c r="BX188" i="5"/>
  <c r="BX60" i="5"/>
  <c r="BX280" i="5"/>
  <c r="BX128" i="5"/>
  <c r="AC291" i="5"/>
  <c r="AC295" i="5"/>
  <c r="AC294" i="5"/>
  <c r="AC288" i="5"/>
  <c r="BX279" i="5"/>
  <c r="AC287" i="5"/>
  <c r="S279" i="5"/>
  <c r="AC279" i="5" s="1"/>
  <c r="AC289" i="5"/>
  <c r="BX58" i="5"/>
  <c r="AC283" i="5"/>
  <c r="S282" i="5"/>
  <c r="AC282" i="5" s="1"/>
  <c r="S281" i="5"/>
  <c r="AC281" i="5" s="1"/>
  <c r="BX291" i="5"/>
  <c r="BX129" i="5"/>
  <c r="BX126" i="5"/>
  <c r="AC296" i="5"/>
  <c r="AC292" i="5"/>
  <c r="S293" i="5"/>
  <c r="AC293" i="5" s="1"/>
  <c r="BU18" i="5"/>
  <c r="BV18" i="5"/>
  <c r="BW18" i="5"/>
  <c r="BU19" i="5"/>
  <c r="BV19" i="5"/>
  <c r="BW19" i="5"/>
  <c r="S126" i="5"/>
  <c r="AC126" i="5" s="1"/>
  <c r="AC290" i="5"/>
  <c r="S284" i="5"/>
  <c r="AC284" i="5" s="1"/>
  <c r="AC280" i="5"/>
  <c r="BX104" i="5"/>
  <c r="BX87" i="5"/>
  <c r="BX108" i="5"/>
  <c r="BX132" i="5"/>
  <c r="BX193" i="5"/>
  <c r="BX155" i="5"/>
  <c r="BX257" i="5"/>
  <c r="BX45" i="5"/>
  <c r="BX62" i="5"/>
  <c r="BX172" i="5"/>
  <c r="BX256" i="5"/>
  <c r="BX277" i="5"/>
  <c r="BX167" i="5"/>
  <c r="BX216" i="5"/>
  <c r="BX276" i="5"/>
  <c r="BX180" i="5"/>
  <c r="BX102" i="5"/>
  <c r="BX177" i="5"/>
  <c r="BX159" i="5"/>
  <c r="BX110" i="5"/>
  <c r="BX170" i="5"/>
  <c r="BX63" i="5"/>
  <c r="BX184" i="5"/>
  <c r="BX86" i="5"/>
  <c r="BX175" i="5"/>
  <c r="BX99" i="5"/>
  <c r="BX168" i="5"/>
  <c r="BX43" i="5"/>
  <c r="BX297" i="5"/>
  <c r="BX107" i="5"/>
  <c r="BX17" i="5"/>
  <c r="BX76" i="5"/>
  <c r="BX13" i="5"/>
  <c r="BX111" i="5"/>
  <c r="BX47" i="5"/>
  <c r="BX67" i="5"/>
  <c r="BX133" i="5"/>
  <c r="BX52" i="5"/>
  <c r="BX187" i="5"/>
  <c r="BX115" i="5"/>
  <c r="BX48" i="5"/>
  <c r="BX183" i="5"/>
  <c r="BX21" i="5"/>
  <c r="BX116" i="5"/>
  <c r="BX53" i="5"/>
  <c r="BX186" i="5"/>
  <c r="BX298" i="5"/>
  <c r="BX78" i="5"/>
  <c r="BX275" i="5"/>
  <c r="BX117" i="5"/>
  <c r="BX54" i="5"/>
  <c r="BX164" i="5"/>
  <c r="BX75" i="5"/>
  <c r="BX272" i="5"/>
  <c r="BX189" i="5"/>
  <c r="BX158" i="5"/>
  <c r="S256" i="5"/>
  <c r="AC256" i="5" s="1"/>
  <c r="BX182" i="5"/>
  <c r="BX179" i="5"/>
  <c r="BX114" i="5"/>
  <c r="BX51" i="5"/>
  <c r="AC67" i="5"/>
  <c r="AC99" i="5"/>
  <c r="BX29" i="5"/>
  <c r="BX55" i="5"/>
  <c r="BX105" i="5"/>
  <c r="BX165" i="5"/>
  <c r="BX273" i="5"/>
  <c r="BX190" i="5"/>
  <c r="BX101" i="5"/>
  <c r="BX176" i="5"/>
  <c r="BX112" i="5"/>
  <c r="AC97" i="5"/>
  <c r="BX185" i="5"/>
  <c r="AC178" i="5"/>
  <c r="BX134" i="5"/>
  <c r="AC55" i="5"/>
  <c r="BX191" i="5"/>
  <c r="S16" i="5"/>
  <c r="AC16" i="5" s="1"/>
  <c r="S166" i="5"/>
  <c r="AC166" i="5" s="1"/>
  <c r="AC106" i="5"/>
  <c r="BX77" i="5"/>
  <c r="AC53" i="5"/>
  <c r="BX14" i="5"/>
  <c r="BX218" i="5"/>
  <c r="S43" i="5"/>
  <c r="AC43" i="5" s="1"/>
  <c r="S188" i="5"/>
  <c r="AC188" i="5" s="1"/>
  <c r="AC194" i="5"/>
  <c r="AC179" i="5"/>
  <c r="S132" i="5"/>
  <c r="AC132" i="5" s="1"/>
  <c r="S273" i="5"/>
  <c r="AC273" i="5" s="1"/>
  <c r="S164" i="5"/>
  <c r="AC164" i="5" s="1"/>
  <c r="BX79" i="5"/>
  <c r="BX106" i="5"/>
  <c r="BX274" i="5"/>
  <c r="BX174" i="5"/>
  <c r="AC258" i="5"/>
  <c r="AC158" i="5"/>
  <c r="S105" i="5"/>
  <c r="AC105" i="5" s="1"/>
  <c r="S17" i="5"/>
  <c r="AC17" i="5" s="1"/>
  <c r="AC169" i="5"/>
  <c r="S116" i="5"/>
  <c r="AC116" i="5" s="1"/>
  <c r="S48" i="5"/>
  <c r="AC48" i="5" s="1"/>
  <c r="S186" i="5"/>
  <c r="AC186" i="5" s="1"/>
  <c r="S174" i="5"/>
  <c r="AC174" i="5" s="1"/>
  <c r="AC111" i="5"/>
  <c r="AC276" i="5"/>
  <c r="BX166" i="5"/>
  <c r="BX16" i="5"/>
  <c r="BX178" i="5"/>
  <c r="AC75" i="5"/>
  <c r="BX15" i="5"/>
  <c r="BX74" i="5"/>
  <c r="BX258" i="5"/>
  <c r="AC12" i="5"/>
  <c r="AC216" i="5"/>
  <c r="AC167" i="5"/>
  <c r="S298" i="5"/>
  <c r="AC298" i="5" s="1"/>
  <c r="S87" i="5"/>
  <c r="AC87" i="5" s="1"/>
  <c r="BX192" i="5"/>
  <c r="BX113" i="5"/>
  <c r="BX49" i="5"/>
  <c r="BX12" i="5"/>
  <c r="BX157" i="5"/>
  <c r="BX68" i="5"/>
  <c r="AC96" i="5"/>
  <c r="BX217" i="5"/>
  <c r="BX109" i="5"/>
  <c r="BX44" i="5"/>
  <c r="BX169" i="5"/>
  <c r="AC117" i="5"/>
  <c r="S183" i="5"/>
  <c r="AC183" i="5" s="1"/>
  <c r="S191" i="5"/>
  <c r="AC191" i="5" s="1"/>
  <c r="S190" i="5"/>
  <c r="AC190" i="5" s="1"/>
  <c r="X119" i="5"/>
  <c r="Y119" i="5" s="1"/>
  <c r="X120" i="5"/>
  <c r="Y120" i="5" s="1"/>
  <c r="X118" i="5"/>
  <c r="Y118" i="5" s="1"/>
  <c r="W133" i="5"/>
  <c r="V133" i="5"/>
  <c r="W132" i="5"/>
  <c r="V132" i="5"/>
  <c r="AC133" i="5"/>
  <c r="W134" i="5"/>
  <c r="V134" i="5"/>
  <c r="V274" i="5"/>
  <c r="W165" i="5"/>
  <c r="V174" i="5"/>
  <c r="W194" i="5"/>
  <c r="V169" i="5"/>
  <c r="V168" i="5"/>
  <c r="V162" i="5"/>
  <c r="W258" i="5"/>
  <c r="W297" i="5"/>
  <c r="V258" i="5"/>
  <c r="W298" i="5"/>
  <c r="V167" i="5"/>
  <c r="V275" i="5"/>
  <c r="W159" i="5"/>
  <c r="W177" i="5"/>
  <c r="V159" i="5"/>
  <c r="T297" i="5"/>
  <c r="U297" i="5" s="1"/>
  <c r="V298" i="5"/>
  <c r="T167" i="5"/>
  <c r="U167" i="5" s="1"/>
  <c r="V297" i="5"/>
  <c r="W157" i="5"/>
  <c r="T169" i="5"/>
  <c r="U169" i="5" s="1"/>
  <c r="W167" i="5"/>
  <c r="W257" i="5"/>
  <c r="W158" i="5"/>
  <c r="W216" i="5"/>
  <c r="V165" i="5"/>
  <c r="W277" i="5"/>
  <c r="W174" i="5"/>
  <c r="T165" i="5"/>
  <c r="U165" i="5" s="1"/>
  <c r="V277" i="5"/>
  <c r="T174" i="5"/>
  <c r="U174" i="5" s="1"/>
  <c r="V177" i="5"/>
  <c r="V179" i="5"/>
  <c r="V212" i="5"/>
  <c r="T168" i="5"/>
  <c r="U168" i="5" s="1"/>
  <c r="V216" i="5"/>
  <c r="W192" i="5"/>
  <c r="W164" i="5"/>
  <c r="T157" i="5"/>
  <c r="U157" i="5" s="1"/>
  <c r="W168" i="5"/>
  <c r="W193" i="5"/>
  <c r="V257" i="5"/>
  <c r="V166" i="5"/>
  <c r="W179" i="5"/>
  <c r="T159" i="5"/>
  <c r="U159" i="5" s="1"/>
  <c r="V193" i="5"/>
  <c r="V186" i="5"/>
  <c r="W184" i="5"/>
  <c r="W182" i="5"/>
  <c r="V182" i="5"/>
  <c r="AC184" i="5"/>
  <c r="W117" i="5"/>
  <c r="V117" i="5"/>
  <c r="W217" i="5"/>
  <c r="W256" i="5"/>
  <c r="V256" i="5"/>
  <c r="V217" i="5"/>
  <c r="V272" i="5"/>
  <c r="W272" i="5"/>
  <c r="W186" i="5"/>
  <c r="T183" i="5"/>
  <c r="U183" i="5" s="1"/>
  <c r="W183" i="5"/>
  <c r="V183" i="5"/>
  <c r="W273" i="5"/>
  <c r="T273" i="5"/>
  <c r="U273" i="5" s="1"/>
  <c r="V273" i="5"/>
  <c r="V190" i="5"/>
  <c r="T190" i="5"/>
  <c r="U190" i="5" s="1"/>
  <c r="W190" i="5"/>
  <c r="V189" i="5"/>
  <c r="V187" i="5"/>
  <c r="W187" i="5"/>
  <c r="V276" i="5"/>
  <c r="W276" i="5"/>
  <c r="T170" i="5"/>
  <c r="U170" i="5" s="1"/>
  <c r="V170" i="5"/>
  <c r="W191" i="5"/>
  <c r="T155" i="5"/>
  <c r="U155" i="5" s="1"/>
  <c r="V155" i="5"/>
  <c r="W189" i="5"/>
  <c r="W176" i="5"/>
  <c r="T176" i="5"/>
  <c r="U176" i="5" s="1"/>
  <c r="V176" i="5"/>
  <c r="T158" i="5"/>
  <c r="U158" i="5" s="1"/>
  <c r="V158" i="5"/>
  <c r="W185" i="5"/>
  <c r="T185" i="5"/>
  <c r="U185" i="5" s="1"/>
  <c r="AC187" i="5"/>
  <c r="AC272" i="5"/>
  <c r="T218" i="5"/>
  <c r="U218" i="5" s="1"/>
  <c r="V218" i="5"/>
  <c r="W218" i="5"/>
  <c r="V180" i="5"/>
  <c r="V175" i="5"/>
  <c r="W175" i="5"/>
  <c r="T194" i="5"/>
  <c r="U194" i="5" s="1"/>
  <c r="V194" i="5"/>
  <c r="T274" i="5"/>
  <c r="U274" i="5" s="1"/>
  <c r="W274" i="5"/>
  <c r="V164" i="5"/>
  <c r="T180" i="5"/>
  <c r="U180" i="5" s="1"/>
  <c r="V192" i="5"/>
  <c r="T191" i="5"/>
  <c r="U191" i="5" s="1"/>
  <c r="V185" i="5"/>
  <c r="AC175" i="5"/>
  <c r="W166" i="5"/>
  <c r="V191" i="5"/>
  <c r="T276" i="5"/>
  <c r="U276" i="5" s="1"/>
  <c r="V184" i="5"/>
  <c r="W275" i="5"/>
  <c r="W178" i="5"/>
  <c r="W188" i="5"/>
  <c r="V188" i="5"/>
  <c r="V178" i="5"/>
  <c r="V157" i="5"/>
  <c r="V172" i="5"/>
  <c r="W169" i="5"/>
  <c r="AC274" i="5"/>
  <c r="AC218" i="5"/>
  <c r="AC297" i="5"/>
  <c r="AC168" i="5"/>
  <c r="AC182" i="5"/>
  <c r="AC217" i="5"/>
  <c r="AC165" i="5"/>
  <c r="AC277" i="5"/>
  <c r="AC257" i="5"/>
  <c r="AC189" i="5"/>
  <c r="AC134" i="5"/>
  <c r="AC159" i="5"/>
  <c r="AC192" i="5"/>
  <c r="AC275" i="5"/>
  <c r="AC177" i="5"/>
  <c r="AC176" i="5"/>
  <c r="AC185" i="5"/>
  <c r="AC157" i="5"/>
  <c r="AC193" i="5"/>
  <c r="Z187" i="5"/>
  <c r="AA187" i="5"/>
  <c r="AB187" i="5"/>
  <c r="AA216" i="5"/>
  <c r="AB216" i="5"/>
  <c r="Z216" i="5"/>
  <c r="T294" i="5"/>
  <c r="U294" i="5" s="1"/>
  <c r="W294" i="5"/>
  <c r="Z294" i="5"/>
  <c r="AA294" i="5"/>
  <c r="AB294" i="5"/>
  <c r="V294" i="5"/>
  <c r="Z168" i="5"/>
  <c r="AA168" i="5"/>
  <c r="AB168" i="5"/>
  <c r="Z193" i="5"/>
  <c r="AA193" i="5"/>
  <c r="AB193" i="5"/>
  <c r="AA276" i="5"/>
  <c r="Z276" i="5"/>
  <c r="AB276" i="5"/>
  <c r="Z180" i="5"/>
  <c r="AA180" i="5"/>
  <c r="AB180" i="5"/>
  <c r="AA177" i="5"/>
  <c r="AB177" i="5"/>
  <c r="Z177" i="5"/>
  <c r="Z159" i="5"/>
  <c r="AA159" i="5"/>
  <c r="AB159" i="5"/>
  <c r="AA293" i="5"/>
  <c r="AB293" i="5"/>
  <c r="T293" i="5"/>
  <c r="U293" i="5" s="1"/>
  <c r="Z293" i="5"/>
  <c r="V293" i="5"/>
  <c r="W293" i="5"/>
  <c r="Z194" i="5"/>
  <c r="AB194" i="5"/>
  <c r="AA194" i="5"/>
  <c r="AA274" i="5"/>
  <c r="Z274" i="5"/>
  <c r="AB274" i="5"/>
  <c r="Z257" i="5"/>
  <c r="AA257" i="5"/>
  <c r="AB257" i="5"/>
  <c r="AA174" i="5"/>
  <c r="Z174" i="5"/>
  <c r="AB174" i="5"/>
  <c r="Z188" i="5"/>
  <c r="AA188" i="5"/>
  <c r="AB188" i="5"/>
  <c r="Z186" i="5"/>
  <c r="AA186" i="5"/>
  <c r="AB186" i="5"/>
  <c r="T127" i="5"/>
  <c r="U127" i="5" s="1"/>
  <c r="AB127" i="5"/>
  <c r="Z127" i="5"/>
  <c r="AA127" i="5"/>
  <c r="V127" i="5"/>
  <c r="W127" i="5"/>
  <c r="Z166" i="5"/>
  <c r="AA166" i="5"/>
  <c r="AB166" i="5"/>
  <c r="AA178" i="5"/>
  <c r="Z178" i="5"/>
  <c r="AB178" i="5"/>
  <c r="AB217" i="5"/>
  <c r="AA217" i="5"/>
  <c r="Z217" i="5"/>
  <c r="AB297" i="5"/>
  <c r="Z297" i="5"/>
  <c r="AA297" i="5"/>
  <c r="Z134" i="5"/>
  <c r="AA134" i="5"/>
  <c r="AB134" i="5"/>
  <c r="T284" i="5"/>
  <c r="U284" i="5" s="1"/>
  <c r="AB284" i="5"/>
  <c r="W284" i="5"/>
  <c r="V284" i="5"/>
  <c r="X284" i="5" s="1"/>
  <c r="Z284" i="5"/>
  <c r="AA284" i="5"/>
  <c r="Z128" i="5"/>
  <c r="AA128" i="5"/>
  <c r="AB128" i="5"/>
  <c r="T128" i="5"/>
  <c r="U128" i="5" s="1"/>
  <c r="W128" i="5"/>
  <c r="V128" i="5"/>
  <c r="AB165" i="5"/>
  <c r="Z165" i="5"/>
  <c r="AA165" i="5"/>
  <c r="Z191" i="5"/>
  <c r="AA191" i="5"/>
  <c r="AB191" i="5"/>
  <c r="AA277" i="5"/>
  <c r="Z277" i="5"/>
  <c r="AB277" i="5"/>
  <c r="Z192" i="5"/>
  <c r="AB192" i="5"/>
  <c r="AA192" i="5"/>
  <c r="AA298" i="5"/>
  <c r="Z298" i="5"/>
  <c r="AB298" i="5"/>
  <c r="AA169" i="5"/>
  <c r="AB169" i="5"/>
  <c r="Z169" i="5"/>
  <c r="AB126" i="5"/>
  <c r="T126" i="5"/>
  <c r="U126" i="5" s="1"/>
  <c r="V126" i="5"/>
  <c r="W126" i="5"/>
  <c r="Z126" i="5"/>
  <c r="AA126" i="5"/>
  <c r="Z162" i="5"/>
  <c r="AA162" i="5"/>
  <c r="AB162" i="5"/>
  <c r="AB283" i="5"/>
  <c r="V283" i="5"/>
  <c r="X283" i="5" s="1"/>
  <c r="Y283" i="5" s="1"/>
  <c r="AA283" i="5"/>
  <c r="W283" i="5"/>
  <c r="Z283" i="5"/>
  <c r="T283" i="5"/>
  <c r="U283" i="5" s="1"/>
  <c r="AA212" i="5"/>
  <c r="AB212" i="5"/>
  <c r="Z212" i="5"/>
  <c r="Z117" i="5"/>
  <c r="AA117" i="5"/>
  <c r="AB117" i="5"/>
  <c r="Z189" i="5"/>
  <c r="AA189" i="5"/>
  <c r="AB189" i="5"/>
  <c r="AB295" i="5"/>
  <c r="W295" i="5"/>
  <c r="Z295" i="5"/>
  <c r="T295" i="5"/>
  <c r="U295" i="5" s="1"/>
  <c r="V295" i="5"/>
  <c r="AA295" i="5"/>
  <c r="T281" i="5"/>
  <c r="U281" i="5" s="1"/>
  <c r="Z281" i="5"/>
  <c r="AA281" i="5"/>
  <c r="AB281" i="5"/>
  <c r="W281" i="5"/>
  <c r="V281" i="5"/>
  <c r="V288" i="5"/>
  <c r="AB288" i="5"/>
  <c r="T288" i="5"/>
  <c r="U288" i="5" s="1"/>
  <c r="W288" i="5"/>
  <c r="AA288" i="5"/>
  <c r="Z288" i="5"/>
  <c r="AB183" i="5"/>
  <c r="AA183" i="5"/>
  <c r="Z183" i="5"/>
  <c r="Z155" i="5"/>
  <c r="AA155" i="5"/>
  <c r="AB155" i="5"/>
  <c r="AB289" i="5"/>
  <c r="T289" i="5"/>
  <c r="U289" i="5" s="1"/>
  <c r="Z289" i="5"/>
  <c r="V289" i="5"/>
  <c r="W289" i="5"/>
  <c r="AA289" i="5"/>
  <c r="T290" i="5"/>
  <c r="U290" i="5" s="1"/>
  <c r="AB290" i="5"/>
  <c r="V290" i="5"/>
  <c r="W290" i="5"/>
  <c r="Z290" i="5"/>
  <c r="AA290" i="5"/>
  <c r="Z132" i="5"/>
  <c r="AA132" i="5"/>
  <c r="AB132" i="5"/>
  <c r="AB282" i="5"/>
  <c r="T282" i="5"/>
  <c r="U282" i="5" s="1"/>
  <c r="W282" i="5"/>
  <c r="Z282" i="5"/>
  <c r="AA282" i="5"/>
  <c r="V282" i="5"/>
  <c r="AB280" i="5"/>
  <c r="T280" i="5"/>
  <c r="U280" i="5" s="1"/>
  <c r="AA280" i="5"/>
  <c r="V280" i="5"/>
  <c r="W280" i="5"/>
  <c r="Z280" i="5"/>
  <c r="W287" i="5"/>
  <c r="AB287" i="5"/>
  <c r="T287" i="5"/>
  <c r="U287" i="5" s="1"/>
  <c r="V287" i="5"/>
  <c r="X287" i="5" s="1"/>
  <c r="Y287" i="5" s="1"/>
  <c r="AA287" i="5"/>
  <c r="Z287" i="5"/>
  <c r="AB218" i="5"/>
  <c r="Z218" i="5"/>
  <c r="AA218" i="5"/>
  <c r="Z170" i="5"/>
  <c r="AA170" i="5"/>
  <c r="AB170" i="5"/>
  <c r="T292" i="5"/>
  <c r="U292" i="5" s="1"/>
  <c r="AA292" i="5"/>
  <c r="AB292" i="5"/>
  <c r="Z292" i="5"/>
  <c r="V292" i="5"/>
  <c r="W292" i="5"/>
  <c r="Z133" i="5"/>
  <c r="AA133" i="5"/>
  <c r="AB133" i="5"/>
  <c r="AB258" i="5"/>
  <c r="Z258" i="5"/>
  <c r="AA258" i="5"/>
  <c r="Z184" i="5"/>
  <c r="AA184" i="5"/>
  <c r="AB184" i="5"/>
  <c r="AB279" i="5"/>
  <c r="T279" i="5"/>
  <c r="U279" i="5" s="1"/>
  <c r="Z279" i="5"/>
  <c r="V279" i="5"/>
  <c r="AA279" i="5"/>
  <c r="W279" i="5"/>
  <c r="Z157" i="5"/>
  <c r="AA157" i="5"/>
  <c r="AB157" i="5"/>
  <c r="AB291" i="5"/>
  <c r="T291" i="5"/>
  <c r="U291" i="5" s="1"/>
  <c r="Z291" i="5"/>
  <c r="W291" i="5"/>
  <c r="V291" i="5"/>
  <c r="AA291" i="5"/>
  <c r="W129" i="5"/>
  <c r="Z129" i="5"/>
  <c r="AA129" i="5"/>
  <c r="T129" i="5"/>
  <c r="U129" i="5" s="1"/>
  <c r="AB129" i="5"/>
  <c r="V129" i="5"/>
  <c r="AA182" i="5"/>
  <c r="Z182" i="5"/>
  <c r="AB182" i="5"/>
  <c r="AA175" i="5"/>
  <c r="Z175" i="5"/>
  <c r="AB175" i="5"/>
  <c r="AA172" i="5"/>
  <c r="AB172" i="5"/>
  <c r="Z172" i="5"/>
  <c r="AA275" i="5"/>
  <c r="AB275" i="5"/>
  <c r="Z275" i="5"/>
  <c r="Z164" i="5"/>
  <c r="AA164" i="5"/>
  <c r="AB164" i="5"/>
  <c r="AB272" i="5"/>
  <c r="Z272" i="5"/>
  <c r="AA272" i="5"/>
  <c r="AB296" i="5"/>
  <c r="T296" i="5"/>
  <c r="U296" i="5" s="1"/>
  <c r="V296" i="5"/>
  <c r="W296" i="5"/>
  <c r="Z296" i="5"/>
  <c r="AA296" i="5"/>
  <c r="Z167" i="5"/>
  <c r="AA167" i="5"/>
  <c r="AB167" i="5"/>
  <c r="Z179" i="5"/>
  <c r="AB179" i="5"/>
  <c r="AA179" i="5"/>
  <c r="AA256" i="5"/>
  <c r="Z256" i="5"/>
  <c r="AB256" i="5"/>
  <c r="AB273" i="5"/>
  <c r="Z273" i="5"/>
  <c r="AA273" i="5"/>
  <c r="Z190" i="5"/>
  <c r="AA190" i="5"/>
  <c r="AB190" i="5"/>
  <c r="AA176" i="5"/>
  <c r="Z176" i="5"/>
  <c r="AB176" i="5"/>
  <c r="Z158" i="5"/>
  <c r="AA158" i="5"/>
  <c r="AB158" i="5"/>
  <c r="Z185" i="5"/>
  <c r="AA185" i="5"/>
  <c r="AB185" i="5"/>
  <c r="V79" i="5"/>
  <c r="W53" i="5"/>
  <c r="W108" i="5"/>
  <c r="V55" i="5"/>
  <c r="V15" i="5"/>
  <c r="S15" i="5" s="1"/>
  <c r="W63" i="5"/>
  <c r="V47" i="5"/>
  <c r="V113" i="5"/>
  <c r="W44" i="5"/>
  <c r="V44" i="5"/>
  <c r="W115" i="5"/>
  <c r="V86" i="5"/>
  <c r="V116" i="5"/>
  <c r="W45" i="5"/>
  <c r="W79" i="5"/>
  <c r="W17" i="5"/>
  <c r="V106" i="5"/>
  <c r="V104" i="5"/>
  <c r="V108" i="5"/>
  <c r="V73" i="5"/>
  <c r="W111" i="5"/>
  <c r="W107" i="5"/>
  <c r="V107" i="5"/>
  <c r="V102" i="5"/>
  <c r="V52" i="5"/>
  <c r="W76" i="5"/>
  <c r="T79" i="5"/>
  <c r="U79" i="5" s="1"/>
  <c r="V12" i="5"/>
  <c r="V110" i="5"/>
  <c r="W104" i="5"/>
  <c r="W101" i="5"/>
  <c r="V112" i="5"/>
  <c r="V21" i="5"/>
  <c r="S21" i="5" s="1"/>
  <c r="W51" i="5"/>
  <c r="W72" i="5"/>
  <c r="W98" i="5"/>
  <c r="V72" i="5"/>
  <c r="V54" i="5"/>
  <c r="V98" i="5"/>
  <c r="V16" i="5"/>
  <c r="V74" i="5"/>
  <c r="W99" i="5"/>
  <c r="V48" i="5"/>
  <c r="W68" i="5"/>
  <c r="V14" i="5"/>
  <c r="S14" i="5" s="1"/>
  <c r="W48" i="5"/>
  <c r="W62" i="5"/>
  <c r="V77" i="5"/>
  <c r="V115" i="5"/>
  <c r="V75" i="5"/>
  <c r="T86" i="5"/>
  <c r="U86" i="5" s="1"/>
  <c r="V68" i="5"/>
  <c r="W86" i="5"/>
  <c r="W75" i="5"/>
  <c r="V114" i="5"/>
  <c r="W73" i="5"/>
  <c r="V109" i="5"/>
  <c r="W106" i="5"/>
  <c r="W55" i="5"/>
  <c r="V51" i="5"/>
  <c r="W67" i="5"/>
  <c r="W109" i="5"/>
  <c r="T107" i="5"/>
  <c r="U107" i="5" s="1"/>
  <c r="V29" i="5"/>
  <c r="S29" i="5" s="1"/>
  <c r="V78" i="5"/>
  <c r="W105" i="5"/>
  <c r="V76" i="5"/>
  <c r="T15" i="5"/>
  <c r="U15" i="5" s="1"/>
  <c r="T114" i="5"/>
  <c r="U114" i="5" s="1"/>
  <c r="W74" i="5"/>
  <c r="V99" i="5"/>
  <c r="W12" i="5"/>
  <c r="T47" i="5"/>
  <c r="U47" i="5" s="1"/>
  <c r="W110" i="5"/>
  <c r="W87" i="5"/>
  <c r="W54" i="5"/>
  <c r="W16" i="5"/>
  <c r="W102" i="5"/>
  <c r="W49" i="5"/>
  <c r="T45" i="5"/>
  <c r="U45" i="5" s="1"/>
  <c r="W52" i="5"/>
  <c r="W113" i="5"/>
  <c r="V49" i="5"/>
  <c r="V111" i="5"/>
  <c r="T106" i="5"/>
  <c r="U106" i="5" s="1"/>
  <c r="T104" i="5"/>
  <c r="U104" i="5" s="1"/>
  <c r="AC115" i="5"/>
  <c r="V101" i="5"/>
  <c r="W77" i="5"/>
  <c r="V53" i="5"/>
  <c r="W96" i="5"/>
  <c r="V67" i="5"/>
  <c r="W13" i="5"/>
  <c r="V97" i="5"/>
  <c r="V96" i="5"/>
  <c r="T67" i="5"/>
  <c r="U67" i="5" s="1"/>
  <c r="AC62" i="5"/>
  <c r="W43" i="5"/>
  <c r="V17" i="5"/>
  <c r="W116" i="5"/>
  <c r="T112" i="5"/>
  <c r="U112" i="5" s="1"/>
  <c r="W97" i="5"/>
  <c r="V45" i="5"/>
  <c r="V63" i="5"/>
  <c r="V43" i="5"/>
  <c r="V105" i="5"/>
  <c r="T17" i="5"/>
  <c r="U17" i="5" s="1"/>
  <c r="T116" i="5"/>
  <c r="U116" i="5" s="1"/>
  <c r="W114" i="5"/>
  <c r="V13" i="5"/>
  <c r="W112" i="5"/>
  <c r="W47" i="5"/>
  <c r="V87" i="5"/>
  <c r="V62" i="5"/>
  <c r="W78" i="5"/>
  <c r="V58" i="5"/>
  <c r="X58" i="5" s="1"/>
  <c r="Y58" i="5" s="1"/>
  <c r="W58" i="5"/>
  <c r="V59" i="5"/>
  <c r="O20" i="5"/>
  <c r="P20" i="5"/>
  <c r="Q20" i="5"/>
  <c r="T20" i="5" s="1"/>
  <c r="U20" i="5" s="1"/>
  <c r="R20" i="5"/>
  <c r="W20" i="5"/>
  <c r="O57" i="5"/>
  <c r="P57" i="5"/>
  <c r="Q57" i="5"/>
  <c r="T57" i="5" s="1"/>
  <c r="U57" i="5" s="1"/>
  <c r="R57" i="5"/>
  <c r="S57" i="5" s="1"/>
  <c r="W60" i="5"/>
  <c r="V60" i="5"/>
  <c r="O18" i="5"/>
  <c r="P18" i="5"/>
  <c r="Q18" i="5"/>
  <c r="T18" i="5" s="1"/>
  <c r="U18" i="5" s="1"/>
  <c r="R18" i="5"/>
  <c r="W18" i="5"/>
  <c r="W59" i="5"/>
  <c r="R19" i="5"/>
  <c r="W19" i="5"/>
  <c r="P19" i="5"/>
  <c r="O19" i="5"/>
  <c r="Q19" i="5"/>
  <c r="T19" i="5" s="1"/>
  <c r="U19" i="5" s="1"/>
  <c r="AB59" i="5"/>
  <c r="AB58" i="5"/>
  <c r="AC59" i="5"/>
  <c r="AC74" i="5"/>
  <c r="AC44" i="5"/>
  <c r="AC77" i="5"/>
  <c r="AC73" i="5"/>
  <c r="AC101" i="5"/>
  <c r="AC86" i="5"/>
  <c r="AC113" i="5"/>
  <c r="AC68" i="5"/>
  <c r="AC45" i="5"/>
  <c r="Z51" i="5"/>
  <c r="Z58" i="5"/>
  <c r="Z73" i="5"/>
  <c r="AA58" i="5"/>
  <c r="Z68" i="5"/>
  <c r="AA29" i="5"/>
  <c r="AB29" i="5"/>
  <c r="AA87" i="5"/>
  <c r="Z29" i="5"/>
  <c r="AA98" i="5"/>
  <c r="Z98" i="5"/>
  <c r="AB98" i="5"/>
  <c r="Z109" i="5"/>
  <c r="AA63" i="5"/>
  <c r="AC63" i="5"/>
  <c r="Z63" i="5"/>
  <c r="AA77" i="5"/>
  <c r="Z77" i="5"/>
  <c r="AA45" i="5"/>
  <c r="AC58" i="5"/>
  <c r="AA59" i="5"/>
  <c r="AA102" i="5"/>
  <c r="AA96" i="5"/>
  <c r="Z59" i="5"/>
  <c r="AC102" i="5"/>
  <c r="Z45" i="5"/>
  <c r="Z48" i="5"/>
  <c r="AA107" i="5"/>
  <c r="AA55" i="5"/>
  <c r="AA105" i="5"/>
  <c r="Z49" i="5"/>
  <c r="Z97" i="5"/>
  <c r="Z102" i="5"/>
  <c r="AA51" i="5"/>
  <c r="Z53" i="5"/>
  <c r="AC51" i="5"/>
  <c r="Z79" i="5"/>
  <c r="Z104" i="5"/>
  <c r="AA79" i="5"/>
  <c r="AB55" i="5"/>
  <c r="Z87" i="5"/>
  <c r="Z111" i="5"/>
  <c r="Z74" i="5"/>
  <c r="Z55" i="5"/>
  <c r="AC13" i="5"/>
  <c r="AA115" i="5"/>
  <c r="AA106" i="5"/>
  <c r="AA101" i="5"/>
  <c r="AC109" i="5"/>
  <c r="Z106" i="5"/>
  <c r="Z112" i="5"/>
  <c r="AA109" i="5"/>
  <c r="AC72" i="5"/>
  <c r="AA104" i="5"/>
  <c r="Z110" i="5"/>
  <c r="Z78" i="5"/>
  <c r="Z101" i="5"/>
  <c r="AC54" i="5"/>
  <c r="AA97" i="5"/>
  <c r="AC104" i="5"/>
  <c r="Z67" i="5"/>
  <c r="AA67" i="5"/>
  <c r="AA111" i="5"/>
  <c r="AC98" i="5"/>
  <c r="AA53" i="5"/>
  <c r="AC47" i="5"/>
  <c r="Z116" i="5"/>
  <c r="AC108" i="5"/>
  <c r="AA68" i="5"/>
  <c r="AC114" i="5"/>
  <c r="AA112" i="5"/>
  <c r="AA73" i="5"/>
  <c r="AC76" i="5"/>
  <c r="AA113" i="5"/>
  <c r="Z113" i="5"/>
  <c r="AA44" i="5"/>
  <c r="AC49" i="5"/>
  <c r="AA21" i="5"/>
  <c r="Z21" i="5"/>
  <c r="AB21" i="5"/>
  <c r="AA43" i="5"/>
  <c r="Z43" i="5"/>
  <c r="AA49" i="5"/>
  <c r="AA74" i="5"/>
  <c r="AC110" i="5"/>
  <c r="AA114" i="5"/>
  <c r="Z114" i="5"/>
  <c r="AC112" i="5"/>
  <c r="Z96" i="5"/>
  <c r="AC107" i="5"/>
  <c r="AA116" i="5"/>
  <c r="Z13" i="5"/>
  <c r="AA13" i="5"/>
  <c r="AA76" i="5"/>
  <c r="Z76" i="5"/>
  <c r="Z12" i="5"/>
  <c r="AA12" i="5"/>
  <c r="AA17" i="5"/>
  <c r="Z17" i="5"/>
  <c r="Z115" i="5"/>
  <c r="AC78" i="5"/>
  <c r="AA75" i="5"/>
  <c r="Z75" i="5"/>
  <c r="AA108" i="5"/>
  <c r="Z108" i="5"/>
  <c r="AA52" i="5"/>
  <c r="Z52" i="5"/>
  <c r="Z107" i="5"/>
  <c r="Z54" i="5"/>
  <c r="AA72" i="5"/>
  <c r="Z72" i="5"/>
  <c r="AB15" i="5"/>
  <c r="Z15" i="5"/>
  <c r="AA15" i="5"/>
  <c r="AA47" i="5"/>
  <c r="Z47" i="5"/>
  <c r="AB14" i="5"/>
  <c r="Z14" i="5"/>
  <c r="AA14" i="5"/>
  <c r="AA48" i="5"/>
  <c r="AA78" i="5"/>
  <c r="Z16" i="5"/>
  <c r="AA16" i="5"/>
  <c r="AA54" i="5"/>
  <c r="AB54" i="5"/>
  <c r="AA62" i="5"/>
  <c r="Z62" i="5"/>
  <c r="Z105" i="5"/>
  <c r="Z44" i="5"/>
  <c r="AA86" i="5"/>
  <c r="Z86" i="5"/>
  <c r="AA110" i="5"/>
  <c r="AA99" i="5"/>
  <c r="Z99" i="5"/>
  <c r="Y284" i="5" l="1"/>
  <c r="BX18" i="5"/>
  <c r="X216" i="5"/>
  <c r="Y216" i="5" s="1"/>
  <c r="X159" i="5"/>
  <c r="Y159" i="5" s="1"/>
  <c r="X281" i="5"/>
  <c r="Y281" i="5" s="1"/>
  <c r="X293" i="5"/>
  <c r="Y293" i="5" s="1"/>
  <c r="X296" i="5"/>
  <c r="Y296" i="5" s="1"/>
  <c r="X157" i="5"/>
  <c r="Y157" i="5" s="1"/>
  <c r="BX19" i="5"/>
  <c r="X43" i="5"/>
  <c r="Y43" i="5" s="1"/>
  <c r="X75" i="5"/>
  <c r="Y75" i="5" s="1"/>
  <c r="X158" i="5"/>
  <c r="Y158" i="5" s="1"/>
  <c r="X273" i="5"/>
  <c r="Y273" i="5" s="1"/>
  <c r="X165" i="5"/>
  <c r="Y165" i="5" s="1"/>
  <c r="X174" i="5"/>
  <c r="Y174" i="5" s="1"/>
  <c r="X117" i="5"/>
  <c r="Y117" i="5" s="1"/>
  <c r="X74" i="5"/>
  <c r="Y74" i="5" s="1"/>
  <c r="X17" i="5"/>
  <c r="Y17" i="5" s="1"/>
  <c r="X68" i="5"/>
  <c r="Y68" i="5" s="1"/>
  <c r="X109" i="5"/>
  <c r="Y109" i="5" s="1"/>
  <c r="X115" i="5"/>
  <c r="Y115" i="5" s="1"/>
  <c r="X98" i="5"/>
  <c r="Y98" i="5" s="1"/>
  <c r="X96" i="5"/>
  <c r="Y96" i="5" s="1"/>
  <c r="X111" i="5"/>
  <c r="Y111" i="5" s="1"/>
  <c r="X192" i="5"/>
  <c r="Y192" i="5" s="1"/>
  <c r="X175" i="5"/>
  <c r="Y175" i="5" s="1"/>
  <c r="X257" i="5"/>
  <c r="Y257" i="5" s="1"/>
  <c r="X258" i="5"/>
  <c r="Y258" i="5" s="1"/>
  <c r="X44" i="5"/>
  <c r="Y44" i="5" s="1"/>
  <c r="X218" i="5"/>
  <c r="Y218" i="5" s="1"/>
  <c r="X217" i="5"/>
  <c r="Y217" i="5" s="1"/>
  <c r="X179" i="5"/>
  <c r="Y179" i="5" s="1"/>
  <c r="BX57" i="5"/>
  <c r="BX20" i="5"/>
  <c r="X297" i="5"/>
  <c r="Y297" i="5" s="1"/>
  <c r="X87" i="5"/>
  <c r="Y87" i="5" s="1"/>
  <c r="X63" i="5"/>
  <c r="Y63" i="5" s="1"/>
  <c r="X67" i="5"/>
  <c r="Y67" i="5" s="1"/>
  <c r="X62" i="5"/>
  <c r="Y62" i="5" s="1"/>
  <c r="X101" i="5"/>
  <c r="Y101" i="5" s="1"/>
  <c r="X45" i="5"/>
  <c r="Y45" i="5" s="1"/>
  <c r="X114" i="5"/>
  <c r="Y114" i="5" s="1"/>
  <c r="X275" i="5"/>
  <c r="Y275" i="5" s="1"/>
  <c r="X274" i="5"/>
  <c r="Y274" i="5" s="1"/>
  <c r="X48" i="5"/>
  <c r="Y48" i="5" s="1"/>
  <c r="X108" i="5"/>
  <c r="Y108" i="5" s="1"/>
  <c r="X176" i="5"/>
  <c r="Y176" i="5" s="1"/>
  <c r="X167" i="5"/>
  <c r="Y167" i="5" s="1"/>
  <c r="X78" i="5"/>
  <c r="Y78" i="5" s="1"/>
  <c r="X272" i="5"/>
  <c r="Y272" i="5" s="1"/>
  <c r="X110" i="5"/>
  <c r="Y110" i="5" s="1"/>
  <c r="X16" i="5"/>
  <c r="Y16" i="5" s="1"/>
  <c r="X256" i="5"/>
  <c r="Y256" i="5" s="1"/>
  <c r="X166" i="5"/>
  <c r="Y166" i="5" s="1"/>
  <c r="X51" i="5"/>
  <c r="Y51" i="5" s="1"/>
  <c r="X77" i="5"/>
  <c r="Y77" i="5" s="1"/>
  <c r="X52" i="5"/>
  <c r="Y52" i="5" s="1"/>
  <c r="X105" i="5"/>
  <c r="Y105" i="5" s="1"/>
  <c r="X99" i="5"/>
  <c r="Y99" i="5" s="1"/>
  <c r="X102" i="5"/>
  <c r="Y102" i="5" s="1"/>
  <c r="X164" i="5"/>
  <c r="Y164" i="5" s="1"/>
  <c r="X107" i="5"/>
  <c r="Y107" i="5" s="1"/>
  <c r="S212" i="5"/>
  <c r="AC212" i="5" s="1"/>
  <c r="S180" i="5"/>
  <c r="AC180" i="5" s="1"/>
  <c r="S172" i="5"/>
  <c r="AC172" i="5" s="1"/>
  <c r="S155" i="5"/>
  <c r="AC155" i="5" s="1"/>
  <c r="S162" i="5"/>
  <c r="AC162" i="5" s="1"/>
  <c r="S170" i="5"/>
  <c r="AC170" i="5" s="1"/>
  <c r="X21" i="5"/>
  <c r="Y21" i="5" s="1"/>
  <c r="X15" i="5"/>
  <c r="Y15" i="5" s="1"/>
  <c r="X162" i="5"/>
  <c r="X155" i="5"/>
  <c r="X29" i="5"/>
  <c r="Y29" i="5" s="1"/>
  <c r="X129" i="5"/>
  <c r="Y129" i="5" s="1"/>
  <c r="X128" i="5"/>
  <c r="Y128" i="5" s="1"/>
  <c r="X127" i="5"/>
  <c r="Y127" i="5" s="1"/>
  <c r="X172" i="5"/>
  <c r="X170" i="5"/>
  <c r="X14" i="5"/>
  <c r="Y14" i="5" s="1"/>
  <c r="X212" i="5"/>
  <c r="X180" i="5"/>
  <c r="X73" i="5"/>
  <c r="Y73" i="5" s="1"/>
  <c r="X72" i="5"/>
  <c r="Y72" i="5" s="1"/>
  <c r="X189" i="5"/>
  <c r="Y189" i="5" s="1"/>
  <c r="X193" i="5"/>
  <c r="Y193" i="5" s="1"/>
  <c r="X188" i="5"/>
  <c r="Y188" i="5" s="1"/>
  <c r="X183" i="5"/>
  <c r="Y183" i="5" s="1"/>
  <c r="X133" i="5"/>
  <c r="Y133" i="5" s="1"/>
  <c r="X185" i="5"/>
  <c r="Y185" i="5" s="1"/>
  <c r="X132" i="5"/>
  <c r="Y132" i="5" s="1"/>
  <c r="X191" i="5"/>
  <c r="Y191" i="5" s="1"/>
  <c r="X134" i="5"/>
  <c r="Y134" i="5" s="1"/>
  <c r="X190" i="5"/>
  <c r="Y190" i="5" s="1"/>
  <c r="X194" i="5"/>
  <c r="Y194" i="5" s="1"/>
  <c r="X187" i="5"/>
  <c r="Y187" i="5" s="1"/>
  <c r="X186" i="5"/>
  <c r="Y186" i="5" s="1"/>
  <c r="X184" i="5"/>
  <c r="Y184" i="5" s="1"/>
  <c r="X182" i="5"/>
  <c r="Y182" i="5" s="1"/>
  <c r="X168" i="5"/>
  <c r="Y168" i="5" s="1"/>
  <c r="X178" i="5"/>
  <c r="Y178" i="5" s="1"/>
  <c r="X298" i="5"/>
  <c r="Y298" i="5" s="1"/>
  <c r="X277" i="5"/>
  <c r="Y277" i="5" s="1"/>
  <c r="X276" i="5"/>
  <c r="Y276" i="5" s="1"/>
  <c r="X177" i="5"/>
  <c r="Y177" i="5" s="1"/>
  <c r="X169" i="5"/>
  <c r="Y169" i="5" s="1"/>
  <c r="X289" i="5"/>
  <c r="Y289" i="5" s="1"/>
  <c r="X295" i="5"/>
  <c r="Y295" i="5" s="1"/>
  <c r="X126" i="5"/>
  <c r="Y126" i="5" s="1"/>
  <c r="X294" i="5"/>
  <c r="Y294" i="5" s="1"/>
  <c r="X280" i="5"/>
  <c r="Y280" i="5" s="1"/>
  <c r="X288" i="5"/>
  <c r="Y288" i="5" s="1"/>
  <c r="X279" i="5"/>
  <c r="Y279" i="5" s="1"/>
  <c r="X282" i="5"/>
  <c r="Y282" i="5" s="1"/>
  <c r="X290" i="5"/>
  <c r="Y290" i="5" s="1"/>
  <c r="X59" i="5"/>
  <c r="Y59" i="5" s="1"/>
  <c r="X291" i="5"/>
  <c r="Y291" i="5" s="1"/>
  <c r="X292" i="5"/>
  <c r="Y292" i="5" s="1"/>
  <c r="X60" i="5"/>
  <c r="Y60" i="5" s="1"/>
  <c r="X113" i="5"/>
  <c r="Y113" i="5" s="1"/>
  <c r="X53" i="5"/>
  <c r="Y53" i="5" s="1"/>
  <c r="X97" i="5"/>
  <c r="Y97" i="5" s="1"/>
  <c r="X116" i="5"/>
  <c r="Y116" i="5" s="1"/>
  <c r="X47" i="5"/>
  <c r="Y47" i="5" s="1"/>
  <c r="X104" i="5"/>
  <c r="Y104" i="5" s="1"/>
  <c r="X86" i="5"/>
  <c r="Y86" i="5" s="1"/>
  <c r="X76" i="5"/>
  <c r="Y76" i="5" s="1"/>
  <c r="X12" i="5"/>
  <c r="Y12" i="5" s="1"/>
  <c r="X106" i="5"/>
  <c r="Y106" i="5" s="1"/>
  <c r="X49" i="5"/>
  <c r="Y49" i="5" s="1"/>
  <c r="X13" i="5"/>
  <c r="Y13" i="5" s="1"/>
  <c r="X54" i="5"/>
  <c r="Y54" i="5" s="1"/>
  <c r="X112" i="5"/>
  <c r="Y112" i="5" s="1"/>
  <c r="X79" i="5"/>
  <c r="Y79" i="5" s="1"/>
  <c r="X55" i="5"/>
  <c r="Y55" i="5" s="1"/>
  <c r="AC79" i="5"/>
  <c r="V57" i="5"/>
  <c r="V20" i="5"/>
  <c r="S20" i="5" s="1"/>
  <c r="W57" i="5"/>
  <c r="V18" i="5"/>
  <c r="S18" i="5" s="1"/>
  <c r="V19" i="5"/>
  <c r="S19" i="5" s="1"/>
  <c r="AC60" i="5"/>
  <c r="Z60" i="5"/>
  <c r="AA57" i="5"/>
  <c r="Z57" i="5"/>
  <c r="AA60" i="5"/>
  <c r="Z20" i="5"/>
  <c r="AB20" i="5"/>
  <c r="AA20" i="5"/>
  <c r="Z19" i="5"/>
  <c r="AA19" i="5"/>
  <c r="AB19" i="5"/>
  <c r="AC57" i="5"/>
  <c r="Z18" i="5"/>
  <c r="AB18" i="5"/>
  <c r="AA18" i="5"/>
  <c r="AC52" i="5"/>
  <c r="Y172" i="5" l="1"/>
  <c r="X57" i="5"/>
  <c r="Y57" i="5" s="1"/>
  <c r="Y212" i="5"/>
  <c r="Y170" i="5"/>
  <c r="Y180" i="5"/>
  <c r="Y155" i="5"/>
  <c r="Y162" i="5"/>
  <c r="X18" i="5"/>
  <c r="Y18" i="5" s="1"/>
  <c r="X19" i="5"/>
  <c r="Y19" i="5" s="1"/>
  <c r="X20" i="5"/>
  <c r="Y20" i="5" s="1"/>
  <c r="AB60" i="5"/>
  <c r="AB57" i="5"/>
  <c r="AB113" i="5"/>
  <c r="AB114" i="5"/>
  <c r="AB112" i="5"/>
  <c r="AB115" i="5"/>
  <c r="AB47" i="5" l="1"/>
  <c r="AB48" i="5"/>
  <c r="AB63" i="5" l="1"/>
  <c r="AB43" i="5"/>
  <c r="AB72" i="5"/>
  <c r="AB77" i="5"/>
  <c r="AB106" i="5"/>
  <c r="AB62" i="5"/>
  <c r="AB44" i="5"/>
  <c r="AB45" i="5"/>
  <c r="AB97" i="5"/>
  <c r="AB105" i="5" l="1"/>
  <c r="AB107" i="5"/>
  <c r="AB110" i="5" l="1"/>
  <c r="AB111" i="5"/>
  <c r="AB116" i="5"/>
  <c r="AB108" i="5"/>
  <c r="AB109" i="5"/>
  <c r="AB76" i="5" l="1"/>
  <c r="AB68" i="5" l="1"/>
  <c r="AC29" i="5"/>
  <c r="AC21" i="5"/>
  <c r="AC20" i="5"/>
  <c r="AC19" i="5"/>
  <c r="AC18" i="5"/>
  <c r="AC15" i="5"/>
  <c r="AC14" i="5"/>
  <c r="AE11" i="5"/>
  <c r="AA11" i="5"/>
  <c r="M11" i="5"/>
  <c r="L11" i="5"/>
  <c r="BX11" i="5" l="1"/>
  <c r="AB67" i="5"/>
  <c r="AB49" i="5"/>
  <c r="AB73" i="5"/>
  <c r="AB87" i="5"/>
  <c r="AB104" i="5"/>
  <c r="AB86" i="5"/>
  <c r="AB13" i="5"/>
  <c r="AB51" i="5"/>
  <c r="AB74" i="5"/>
  <c r="AB96" i="5"/>
  <c r="AB16" i="5"/>
  <c r="AB99" i="5"/>
  <c r="AB52" i="5"/>
  <c r="AB17" i="5"/>
  <c r="AB53" i="5"/>
  <c r="AB78" i="5"/>
  <c r="AB101" i="5"/>
  <c r="AB75" i="5"/>
  <c r="AB12" i="5"/>
  <c r="AB79" i="5"/>
  <c r="AB102" i="5"/>
  <c r="T11" i="5"/>
  <c r="U11" i="5" s="1"/>
  <c r="AB11" i="5"/>
  <c r="V11" i="5"/>
  <c r="S11" i="5" s="1"/>
  <c r="W11" i="5"/>
  <c r="Z11" i="5"/>
  <c r="AC11" i="5" l="1"/>
  <c r="X11" i="5"/>
  <c r="Y1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 Lucier</author>
    <author>Adam Xu</author>
  </authors>
  <commentList>
    <comment ref="V2" authorId="0" shapeId="0" xr:uid="{119FA5FB-134C-4EA7-BFEB-DE487E2C87FF}">
      <text>
        <r>
          <rPr>
            <sz val="9"/>
            <color rgb="FF000000"/>
            <rFont val="Calibri"/>
            <family val="2"/>
          </rPr>
          <t xml:space="preserve">- Fill in all light purple fields.
</t>
        </r>
        <r>
          <rPr>
            <sz val="9"/>
            <color rgb="FF000000"/>
            <rFont val="Calibri"/>
            <family val="2"/>
          </rPr>
          <t xml:space="preserve">- Enter comments for incomplete data or any dimensions with "Reject" status
</t>
        </r>
        <r>
          <rPr>
            <sz val="9"/>
            <color rgb="FF000000"/>
            <rFont val="Calibri"/>
            <family val="2"/>
          </rPr>
          <t>- One sided spec should only have USL or LSL values (leave nominal blank)</t>
        </r>
      </text>
    </comment>
    <comment ref="J10" authorId="0" shapeId="0" xr:uid="{58045F23-63FE-4BBC-8A64-D299B505B4BB}">
      <text>
        <r>
          <rPr>
            <b/>
            <sz val="9"/>
            <color rgb="FF000000"/>
            <rFont val="Calibri"/>
            <family val="2"/>
          </rPr>
          <t xml:space="preserve">HG = Height Gauge
</t>
        </r>
        <r>
          <rPr>
            <b/>
            <sz val="9"/>
            <color rgb="FF000000"/>
            <rFont val="Calibri"/>
            <family val="2"/>
          </rPr>
          <t xml:space="preserve">MIC = Micrometer
</t>
        </r>
        <r>
          <rPr>
            <b/>
            <sz val="9"/>
            <color rgb="FF000000"/>
            <rFont val="Calibri"/>
            <family val="2"/>
          </rPr>
          <t xml:space="preserve">CMM = Coordinate Measuring Machine
</t>
        </r>
        <r>
          <rPr>
            <b/>
            <sz val="9"/>
            <color rgb="FF000000"/>
            <rFont val="Calibri"/>
            <family val="2"/>
          </rPr>
          <t xml:space="preserve">OMM = Optical CMM
</t>
        </r>
        <r>
          <rPr>
            <b/>
            <sz val="9"/>
            <color rgb="FF000000"/>
            <rFont val="Calibri"/>
            <family val="2"/>
          </rPr>
          <t xml:space="preserve">TG = Thickness Gauge
</t>
        </r>
        <r>
          <rPr>
            <b/>
            <sz val="9"/>
            <color rgb="FF000000"/>
            <rFont val="Calibri"/>
            <family val="2"/>
          </rPr>
          <t xml:space="preserve">HT = Hardness Tester
</t>
        </r>
        <r>
          <rPr>
            <b/>
            <sz val="9"/>
            <color rgb="FF000000"/>
            <rFont val="Calibri"/>
            <family val="2"/>
          </rPr>
          <t xml:space="preserve">PG = Plug Gauge
</t>
        </r>
        <r>
          <rPr>
            <b/>
            <sz val="9"/>
            <color rgb="FF000000"/>
            <rFont val="Calibri"/>
            <family val="2"/>
          </rPr>
          <t xml:space="preserve">FT = Force Tester
</t>
        </r>
        <r>
          <rPr>
            <b/>
            <sz val="9"/>
            <color rgb="FF000000"/>
            <rFont val="Calibri"/>
            <family val="2"/>
          </rPr>
          <t xml:space="preserve">DC = Dial/Digital Caliper
</t>
        </r>
        <r>
          <rPr>
            <b/>
            <sz val="9"/>
            <color rgb="FF000000"/>
            <rFont val="Calibri"/>
            <family val="2"/>
          </rPr>
          <t xml:space="preserve">P = Protractor
</t>
        </r>
        <r>
          <rPr>
            <b/>
            <sz val="9"/>
            <color rgb="FF000000"/>
            <rFont val="Calibri"/>
            <family val="2"/>
          </rPr>
          <t>OC = Optical Comparotor</t>
        </r>
      </text>
    </comment>
    <comment ref="U10" authorId="1" shapeId="0" xr:uid="{9A7A1124-5704-40B8-9FA8-7529165C24F8}">
      <text>
        <r>
          <rPr>
            <b/>
            <sz val="9"/>
            <color rgb="FF000000"/>
            <rFont val="Calibri"/>
            <family val="2"/>
          </rPr>
          <t>Adam Xu:</t>
        </r>
        <r>
          <rPr>
            <sz val="9"/>
            <color rgb="FF000000"/>
            <rFont val="Calibri"/>
            <family val="2"/>
          </rPr>
          <t xml:space="preserve">
</t>
        </r>
        <r>
          <rPr>
            <sz val="9"/>
            <color rgb="FF000000"/>
            <rFont val="Calibri"/>
            <family val="2"/>
          </rPr>
          <t xml:space="preserve">General Process accuracy Index Level setting as below:
</t>
        </r>
        <r>
          <rPr>
            <sz val="9"/>
            <color rgb="FF000000"/>
            <rFont val="Calibri"/>
            <family val="2"/>
          </rPr>
          <t xml:space="preserve">Level A: |Ca|&lt;=12.5%
</t>
        </r>
        <r>
          <rPr>
            <sz val="9"/>
            <color rgb="FF000000"/>
            <rFont val="Calibri"/>
            <family val="2"/>
          </rPr>
          <t xml:space="preserve">Level B: 12.5%&lt;|Ca|&lt;=25%
</t>
        </r>
        <r>
          <rPr>
            <sz val="9"/>
            <color rgb="FF000000"/>
            <rFont val="Calibri"/>
            <family val="2"/>
          </rPr>
          <t xml:space="preserve">Level C: 25%&lt;|Ca|&lt;=50%
</t>
        </r>
        <r>
          <rPr>
            <sz val="9"/>
            <color rgb="FF000000"/>
            <rFont val="Calibri"/>
            <family val="2"/>
          </rPr>
          <t>Level D: |Ca|&gt;50%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Paul Lucier</author>
    <author>Adam Xu</author>
  </authors>
  <commentList>
    <comment ref="V2" authorId="0" shapeId="0" xr:uid="{00000000-0006-0000-0000-000001000000}">
      <text>
        <r>
          <rPr>
            <sz val="9"/>
            <color indexed="81"/>
            <rFont val="Calibri"/>
            <family val="2"/>
          </rPr>
          <t>- Fill in all light purple fields.
- Enter comments for incomplete data or any dimensions with "Reject" status
- One sided spec should only have USL or LSL values (leave nominal blank)</t>
        </r>
      </text>
    </comment>
    <comment ref="J10" authorId="0" shapeId="0" xr:uid="{00000000-0006-0000-0000-000002000000}">
      <text>
        <r>
          <rPr>
            <b/>
            <sz val="9"/>
            <color rgb="FF000000"/>
            <rFont val="Calibri"/>
            <family val="2"/>
          </rPr>
          <t xml:space="preserve">HG = Height Gauge
</t>
        </r>
        <r>
          <rPr>
            <b/>
            <sz val="9"/>
            <color rgb="FF000000"/>
            <rFont val="Calibri"/>
            <family val="2"/>
          </rPr>
          <t xml:space="preserve">MIC = Micrometer
</t>
        </r>
        <r>
          <rPr>
            <b/>
            <sz val="9"/>
            <color rgb="FF000000"/>
            <rFont val="Calibri"/>
            <family val="2"/>
          </rPr>
          <t xml:space="preserve">CMM = Coordinate Measuring Machine
</t>
        </r>
        <r>
          <rPr>
            <b/>
            <sz val="9"/>
            <color rgb="FF000000"/>
            <rFont val="Calibri"/>
            <family val="2"/>
          </rPr>
          <t xml:space="preserve">OMM = Optical CMM
</t>
        </r>
        <r>
          <rPr>
            <b/>
            <sz val="9"/>
            <color rgb="FF000000"/>
            <rFont val="Calibri"/>
            <family val="2"/>
          </rPr>
          <t xml:space="preserve">TG = Thickness Gauge
</t>
        </r>
        <r>
          <rPr>
            <b/>
            <sz val="9"/>
            <color rgb="FF000000"/>
            <rFont val="Calibri"/>
            <family val="2"/>
          </rPr>
          <t xml:space="preserve">HT = Hardness Tester
</t>
        </r>
        <r>
          <rPr>
            <b/>
            <sz val="9"/>
            <color rgb="FF000000"/>
            <rFont val="Calibri"/>
            <family val="2"/>
          </rPr>
          <t xml:space="preserve">PG = Plug Gauge
</t>
        </r>
        <r>
          <rPr>
            <b/>
            <sz val="9"/>
            <color rgb="FF000000"/>
            <rFont val="Calibri"/>
            <family val="2"/>
          </rPr>
          <t xml:space="preserve">FT = Force Tester
</t>
        </r>
        <r>
          <rPr>
            <b/>
            <sz val="9"/>
            <color rgb="FF000000"/>
            <rFont val="Calibri"/>
            <family val="2"/>
          </rPr>
          <t xml:space="preserve">DC = Dial/Digital Caliper
</t>
        </r>
        <r>
          <rPr>
            <b/>
            <sz val="9"/>
            <color rgb="FF000000"/>
            <rFont val="Calibri"/>
            <family val="2"/>
          </rPr>
          <t xml:space="preserve">P = Protractor
</t>
        </r>
        <r>
          <rPr>
            <b/>
            <sz val="9"/>
            <color rgb="FF000000"/>
            <rFont val="Calibri"/>
            <family val="2"/>
          </rPr>
          <t>OC = Optical Comparotor</t>
        </r>
      </text>
    </comment>
    <comment ref="U10" authorId="1" shapeId="0" xr:uid="{00000000-0006-0000-0000-000003000000}">
      <text>
        <r>
          <rPr>
            <b/>
            <sz val="9"/>
            <color rgb="FF000000"/>
            <rFont val="Calibri"/>
            <family val="2"/>
          </rPr>
          <t>Adam Xu:</t>
        </r>
        <r>
          <rPr>
            <sz val="9"/>
            <color rgb="FF000000"/>
            <rFont val="Calibri"/>
            <family val="2"/>
          </rPr>
          <t xml:space="preserve">
</t>
        </r>
        <r>
          <rPr>
            <sz val="9"/>
            <color rgb="FF000000"/>
            <rFont val="Calibri"/>
            <family val="2"/>
          </rPr>
          <t xml:space="preserve">General Process accuracy Index Level setting as below:
</t>
        </r>
        <r>
          <rPr>
            <sz val="9"/>
            <color rgb="FF000000"/>
            <rFont val="Calibri"/>
            <family val="2"/>
          </rPr>
          <t xml:space="preserve">Level A: |Ca|&lt;=12.5%
</t>
        </r>
        <r>
          <rPr>
            <sz val="9"/>
            <color rgb="FF000000"/>
            <rFont val="Calibri"/>
            <family val="2"/>
          </rPr>
          <t xml:space="preserve">Level B: 12.5%&lt;|Ca|&lt;=25%
</t>
        </r>
        <r>
          <rPr>
            <sz val="9"/>
            <color rgb="FF000000"/>
            <rFont val="Calibri"/>
            <family val="2"/>
          </rPr>
          <t xml:space="preserve">Level C: 25%&lt;|Ca|&lt;=50%
</t>
        </r>
        <r>
          <rPr>
            <sz val="9"/>
            <color rgb="FF000000"/>
            <rFont val="Calibri"/>
            <family val="2"/>
          </rPr>
          <t>Level D: |Ca|&gt;50%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Paul Lucier</author>
    <author>Adam Xu</author>
  </authors>
  <commentList>
    <comment ref="V2" authorId="0" shapeId="0" xr:uid="{00000000-0006-0000-0100-000001000000}">
      <text>
        <r>
          <rPr>
            <sz val="9"/>
            <color indexed="81"/>
            <rFont val="Calibri"/>
            <family val="2"/>
          </rPr>
          <t>- Fill in all light purple fields.
- Enter comments for incomplete data or any dimensions with "Reject" status
- One sided spec should only have USL or LSL values (leave nominal blank)</t>
        </r>
      </text>
    </comment>
    <comment ref="J10" authorId="0" shapeId="0" xr:uid="{00000000-0006-0000-0100-000002000000}">
      <text>
        <r>
          <rPr>
            <b/>
            <sz val="9"/>
            <color rgb="FF000000"/>
            <rFont val="Calibri"/>
            <family val="2"/>
          </rPr>
          <t xml:space="preserve">HG = Height Gauge
</t>
        </r>
        <r>
          <rPr>
            <b/>
            <sz val="9"/>
            <color rgb="FF000000"/>
            <rFont val="Calibri"/>
            <family val="2"/>
          </rPr>
          <t xml:space="preserve">MIC = Micrometer
</t>
        </r>
        <r>
          <rPr>
            <b/>
            <sz val="9"/>
            <color rgb="FF000000"/>
            <rFont val="Calibri"/>
            <family val="2"/>
          </rPr>
          <t xml:space="preserve">CMM = Coordinate Measuring Machine
</t>
        </r>
        <r>
          <rPr>
            <b/>
            <sz val="9"/>
            <color rgb="FF000000"/>
            <rFont val="Calibri"/>
            <family val="2"/>
          </rPr>
          <t xml:space="preserve">OMM = Optical CMM
</t>
        </r>
        <r>
          <rPr>
            <b/>
            <sz val="9"/>
            <color rgb="FF000000"/>
            <rFont val="Calibri"/>
            <family val="2"/>
          </rPr>
          <t xml:space="preserve">TG = Thickness Gauge
</t>
        </r>
        <r>
          <rPr>
            <b/>
            <sz val="9"/>
            <color rgb="FF000000"/>
            <rFont val="Calibri"/>
            <family val="2"/>
          </rPr>
          <t xml:space="preserve">HT = Hardness Tester
</t>
        </r>
        <r>
          <rPr>
            <b/>
            <sz val="9"/>
            <color rgb="FF000000"/>
            <rFont val="Calibri"/>
            <family val="2"/>
          </rPr>
          <t xml:space="preserve">PG = Plug Gauge
</t>
        </r>
        <r>
          <rPr>
            <b/>
            <sz val="9"/>
            <color rgb="FF000000"/>
            <rFont val="Calibri"/>
            <family val="2"/>
          </rPr>
          <t xml:space="preserve">FT = Force Tester
</t>
        </r>
        <r>
          <rPr>
            <b/>
            <sz val="9"/>
            <color rgb="FF000000"/>
            <rFont val="Calibri"/>
            <family val="2"/>
          </rPr>
          <t xml:space="preserve">DC = Dial/Digital Caliper
</t>
        </r>
        <r>
          <rPr>
            <b/>
            <sz val="9"/>
            <color rgb="FF000000"/>
            <rFont val="Calibri"/>
            <family val="2"/>
          </rPr>
          <t xml:space="preserve">P = Protractor
</t>
        </r>
        <r>
          <rPr>
            <b/>
            <sz val="9"/>
            <color rgb="FF000000"/>
            <rFont val="Calibri"/>
            <family val="2"/>
          </rPr>
          <t>OC = Optical Comparotor</t>
        </r>
      </text>
    </comment>
    <comment ref="U10" authorId="1" shapeId="0" xr:uid="{00000000-0006-0000-0100-000003000000}">
      <text>
        <r>
          <rPr>
            <b/>
            <sz val="9"/>
            <color rgb="FF000000"/>
            <rFont val="Calibri"/>
            <family val="2"/>
          </rPr>
          <t>Adam Xu:</t>
        </r>
        <r>
          <rPr>
            <sz val="9"/>
            <color rgb="FF000000"/>
            <rFont val="Calibri"/>
            <family val="2"/>
          </rPr>
          <t xml:space="preserve">
</t>
        </r>
        <r>
          <rPr>
            <sz val="9"/>
            <color rgb="FF000000"/>
            <rFont val="Calibri"/>
            <family val="2"/>
          </rPr>
          <t xml:space="preserve">General Process accuracy Index Level setting as below:
</t>
        </r>
        <r>
          <rPr>
            <sz val="9"/>
            <color rgb="FF000000"/>
            <rFont val="Calibri"/>
            <family val="2"/>
          </rPr>
          <t xml:space="preserve">Level A: |Ca|&lt;=12.5%
</t>
        </r>
        <r>
          <rPr>
            <sz val="9"/>
            <color rgb="FF000000"/>
            <rFont val="Calibri"/>
            <family val="2"/>
          </rPr>
          <t xml:space="preserve">Level B: 12.5%&lt;|Ca|&lt;=25%
</t>
        </r>
        <r>
          <rPr>
            <sz val="9"/>
            <color rgb="FF000000"/>
            <rFont val="Calibri"/>
            <family val="2"/>
          </rPr>
          <t xml:space="preserve">Level C: 25%&lt;|Ca|&lt;=50%
</t>
        </r>
        <r>
          <rPr>
            <sz val="9"/>
            <color rgb="FF000000"/>
            <rFont val="Calibri"/>
            <family val="2"/>
          </rPr>
          <t>Level D: |Ca|&gt;50%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Paul Lucier</author>
    <author>Adam Xu</author>
  </authors>
  <commentList>
    <comment ref="V2" authorId="0" shapeId="0" xr:uid="{00000000-0006-0000-0200-000001000000}">
      <text>
        <r>
          <rPr>
            <sz val="9"/>
            <color indexed="81"/>
            <rFont val="Calibri"/>
            <family val="2"/>
          </rPr>
          <t>- Fill in all light purple fields.
- Enter comments for incomplete data or any dimensions with "Reject" status
- One sided spec should only have USL or LSL values (leave nominal blank)</t>
        </r>
      </text>
    </comment>
    <comment ref="J10" authorId="0" shapeId="0" xr:uid="{00000000-0006-0000-0200-000002000000}">
      <text>
        <r>
          <rPr>
            <b/>
            <sz val="9"/>
            <color rgb="FF000000"/>
            <rFont val="Calibri"/>
            <family val="2"/>
          </rPr>
          <t xml:space="preserve">HG = Height Gauge
</t>
        </r>
        <r>
          <rPr>
            <b/>
            <sz val="9"/>
            <color rgb="FF000000"/>
            <rFont val="Calibri"/>
            <family val="2"/>
          </rPr>
          <t xml:space="preserve">MIC = Micrometer
</t>
        </r>
        <r>
          <rPr>
            <b/>
            <sz val="9"/>
            <color rgb="FF000000"/>
            <rFont val="Calibri"/>
            <family val="2"/>
          </rPr>
          <t xml:space="preserve">CMM = Coordinate Measuring Machine
</t>
        </r>
        <r>
          <rPr>
            <b/>
            <sz val="9"/>
            <color rgb="FF000000"/>
            <rFont val="Calibri"/>
            <family val="2"/>
          </rPr>
          <t xml:space="preserve">OMM = Optical CMM
</t>
        </r>
        <r>
          <rPr>
            <b/>
            <sz val="9"/>
            <color rgb="FF000000"/>
            <rFont val="Calibri"/>
            <family val="2"/>
          </rPr>
          <t xml:space="preserve">TG = Thickness Gauge
</t>
        </r>
        <r>
          <rPr>
            <b/>
            <sz val="9"/>
            <color rgb="FF000000"/>
            <rFont val="Calibri"/>
            <family val="2"/>
          </rPr>
          <t xml:space="preserve">HT = Hardness Tester
</t>
        </r>
        <r>
          <rPr>
            <b/>
            <sz val="9"/>
            <color rgb="FF000000"/>
            <rFont val="Calibri"/>
            <family val="2"/>
          </rPr>
          <t xml:space="preserve">PG = Plug Gauge
</t>
        </r>
        <r>
          <rPr>
            <b/>
            <sz val="9"/>
            <color rgb="FF000000"/>
            <rFont val="Calibri"/>
            <family val="2"/>
          </rPr>
          <t xml:space="preserve">FT = Force Tester
</t>
        </r>
        <r>
          <rPr>
            <b/>
            <sz val="9"/>
            <color rgb="FF000000"/>
            <rFont val="Calibri"/>
            <family val="2"/>
          </rPr>
          <t xml:space="preserve">DC = Dial/Digital Caliper
</t>
        </r>
        <r>
          <rPr>
            <b/>
            <sz val="9"/>
            <color rgb="FF000000"/>
            <rFont val="Calibri"/>
            <family val="2"/>
          </rPr>
          <t xml:space="preserve">P = Protractor
</t>
        </r>
        <r>
          <rPr>
            <b/>
            <sz val="9"/>
            <color rgb="FF000000"/>
            <rFont val="Calibri"/>
            <family val="2"/>
          </rPr>
          <t>OC = Optical Comparotor</t>
        </r>
      </text>
    </comment>
    <comment ref="U10" authorId="1" shapeId="0" xr:uid="{00000000-0006-0000-0200-000003000000}">
      <text>
        <r>
          <rPr>
            <b/>
            <sz val="9"/>
            <color rgb="FF000000"/>
            <rFont val="Calibri"/>
            <family val="2"/>
          </rPr>
          <t>Adam Xu:</t>
        </r>
        <r>
          <rPr>
            <sz val="9"/>
            <color rgb="FF000000"/>
            <rFont val="Calibri"/>
            <family val="2"/>
          </rPr>
          <t xml:space="preserve">
</t>
        </r>
        <r>
          <rPr>
            <sz val="9"/>
            <color rgb="FF000000"/>
            <rFont val="Calibri"/>
            <family val="2"/>
          </rPr>
          <t xml:space="preserve">General Process accuracy Index Level setting as below:
</t>
        </r>
        <r>
          <rPr>
            <sz val="9"/>
            <color rgb="FF000000"/>
            <rFont val="Calibri"/>
            <family val="2"/>
          </rPr>
          <t xml:space="preserve">Level A: |Ca|&lt;=12.5%
</t>
        </r>
        <r>
          <rPr>
            <sz val="9"/>
            <color rgb="FF000000"/>
            <rFont val="Calibri"/>
            <family val="2"/>
          </rPr>
          <t xml:space="preserve">Level B: 12.5%&lt;|Ca|&lt;=25%
</t>
        </r>
        <r>
          <rPr>
            <sz val="9"/>
            <color rgb="FF000000"/>
            <rFont val="Calibri"/>
            <family val="2"/>
          </rPr>
          <t xml:space="preserve">Level C: 25%&lt;|Ca|&lt;=50%
</t>
        </r>
        <r>
          <rPr>
            <sz val="9"/>
            <color rgb="FF000000"/>
            <rFont val="Calibri"/>
            <family val="2"/>
          </rPr>
          <t>Level D: |Ca|&gt;50%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Paul Lucier</author>
    <author>Adam Xu</author>
  </authors>
  <commentList>
    <comment ref="V2" authorId="0" shapeId="0" xr:uid="{00000000-0006-0000-0300-000001000000}">
      <text>
        <r>
          <rPr>
            <sz val="9"/>
            <color indexed="81"/>
            <rFont val="Calibri"/>
            <family val="2"/>
          </rPr>
          <t>- Fill in all light purple fields.
- Enter comments for incomplete data or any dimensions with "Reject" status
- One sided spec should only have USL or LSL values (leave nominal blank)</t>
        </r>
      </text>
    </comment>
    <comment ref="J10" authorId="0" shapeId="0" xr:uid="{00000000-0006-0000-0300-000002000000}">
      <text>
        <r>
          <rPr>
            <b/>
            <sz val="9"/>
            <color rgb="FF000000"/>
            <rFont val="Calibri"/>
            <family val="2"/>
          </rPr>
          <t xml:space="preserve">HG = Height Gauge
</t>
        </r>
        <r>
          <rPr>
            <b/>
            <sz val="9"/>
            <color rgb="FF000000"/>
            <rFont val="Calibri"/>
            <family val="2"/>
          </rPr>
          <t xml:space="preserve">MIC = Micrometer
</t>
        </r>
        <r>
          <rPr>
            <b/>
            <sz val="9"/>
            <color rgb="FF000000"/>
            <rFont val="Calibri"/>
            <family val="2"/>
          </rPr>
          <t xml:space="preserve">CMM = Coordinate Measuring Machine
</t>
        </r>
        <r>
          <rPr>
            <b/>
            <sz val="9"/>
            <color rgb="FF000000"/>
            <rFont val="Calibri"/>
            <family val="2"/>
          </rPr>
          <t xml:space="preserve">OMM = Optical CMM
</t>
        </r>
        <r>
          <rPr>
            <b/>
            <sz val="9"/>
            <color rgb="FF000000"/>
            <rFont val="Calibri"/>
            <family val="2"/>
          </rPr>
          <t xml:space="preserve">TG = Thickness Gauge
</t>
        </r>
        <r>
          <rPr>
            <b/>
            <sz val="9"/>
            <color rgb="FF000000"/>
            <rFont val="Calibri"/>
            <family val="2"/>
          </rPr>
          <t xml:space="preserve">HT = Hardness Tester
</t>
        </r>
        <r>
          <rPr>
            <b/>
            <sz val="9"/>
            <color rgb="FF000000"/>
            <rFont val="Calibri"/>
            <family val="2"/>
          </rPr>
          <t xml:space="preserve">PG = Plug Gauge
</t>
        </r>
        <r>
          <rPr>
            <b/>
            <sz val="9"/>
            <color rgb="FF000000"/>
            <rFont val="Calibri"/>
            <family val="2"/>
          </rPr>
          <t xml:space="preserve">FT = Force Tester
</t>
        </r>
        <r>
          <rPr>
            <b/>
            <sz val="9"/>
            <color rgb="FF000000"/>
            <rFont val="Calibri"/>
            <family val="2"/>
          </rPr>
          <t xml:space="preserve">DC = Dial/Digital Caliper
</t>
        </r>
        <r>
          <rPr>
            <b/>
            <sz val="9"/>
            <color rgb="FF000000"/>
            <rFont val="Calibri"/>
            <family val="2"/>
          </rPr>
          <t xml:space="preserve">P = Protractor
</t>
        </r>
        <r>
          <rPr>
            <b/>
            <sz val="9"/>
            <color rgb="FF000000"/>
            <rFont val="Calibri"/>
            <family val="2"/>
          </rPr>
          <t>OC = Optical Comparotor</t>
        </r>
      </text>
    </comment>
    <comment ref="U10" authorId="1" shapeId="0" xr:uid="{00000000-0006-0000-0300-000003000000}">
      <text>
        <r>
          <rPr>
            <b/>
            <sz val="9"/>
            <color rgb="FF000000"/>
            <rFont val="Calibri"/>
            <family val="2"/>
          </rPr>
          <t>Adam Xu:</t>
        </r>
        <r>
          <rPr>
            <sz val="9"/>
            <color rgb="FF000000"/>
            <rFont val="Calibri"/>
            <family val="2"/>
          </rPr>
          <t xml:space="preserve">
</t>
        </r>
        <r>
          <rPr>
            <sz val="9"/>
            <color rgb="FF000000"/>
            <rFont val="Calibri"/>
            <family val="2"/>
          </rPr>
          <t xml:space="preserve">General Process accuracy Index Level setting as below:
</t>
        </r>
        <r>
          <rPr>
            <sz val="9"/>
            <color rgb="FF000000"/>
            <rFont val="Calibri"/>
            <family val="2"/>
          </rPr>
          <t xml:space="preserve">Level A: |Ca|&lt;=12.5%
</t>
        </r>
        <r>
          <rPr>
            <sz val="9"/>
            <color rgb="FF000000"/>
            <rFont val="Calibri"/>
            <family val="2"/>
          </rPr>
          <t xml:space="preserve">Level B: 12.5%&lt;|Ca|&lt;=25%
</t>
        </r>
        <r>
          <rPr>
            <sz val="9"/>
            <color rgb="FF000000"/>
            <rFont val="Calibri"/>
            <family val="2"/>
          </rPr>
          <t xml:space="preserve">Level C: 25%&lt;|Ca|&lt;=50%
</t>
        </r>
        <r>
          <rPr>
            <sz val="9"/>
            <color rgb="FF000000"/>
            <rFont val="Calibri"/>
            <family val="2"/>
          </rPr>
          <t>Level D: |Ca|&gt;50%</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<sst xmlns="http://schemas.openxmlformats.org/spreadsheetml/2006/main" count="7856" uniqueCount="699">
  <si>
    <t>Mean</t>
  </si>
  <si>
    <t>SPC</t>
    <phoneticPr fontId="24" type="noConversion"/>
  </si>
  <si>
    <t>Description</t>
    <phoneticPr fontId="22"/>
  </si>
  <si>
    <t>USL</t>
  </si>
  <si>
    <t>LSL</t>
  </si>
  <si>
    <t>Maximum</t>
  </si>
  <si>
    <t>Minimum</t>
  </si>
  <si>
    <t>Std Dev</t>
  </si>
  <si>
    <t>Cp</t>
  </si>
  <si>
    <t>UCPK</t>
    <phoneticPr fontId="25" type="noConversion"/>
  </si>
  <si>
    <t>LCPK</t>
    <phoneticPr fontId="25" type="noConversion"/>
  </si>
  <si>
    <t>Cpk</t>
  </si>
  <si>
    <t>OMM</t>
  </si>
  <si>
    <t>Instructions</t>
  </si>
  <si>
    <t>Part Number :</t>
  </si>
  <si>
    <t>Supplier :</t>
  </si>
  <si>
    <t>Part Description :</t>
  </si>
  <si>
    <t>Inspector :</t>
  </si>
  <si>
    <t>Revision :</t>
  </si>
  <si>
    <t>DRAWING SPECIFICATIONS</t>
  </si>
  <si>
    <t>Inspection Method</t>
  </si>
  <si>
    <t>Nominal</t>
  </si>
  <si>
    <t>FAI#</t>
  </si>
  <si>
    <t>Normality Test</t>
  </si>
  <si>
    <t>Normality Result</t>
  </si>
  <si>
    <t>CALCULATED RESULTS</t>
  </si>
  <si>
    <t>Dimension Type</t>
  </si>
  <si>
    <t>CMM</t>
  </si>
  <si>
    <t>GD&amp;T</t>
  </si>
  <si>
    <t>Tolerance</t>
  </si>
  <si>
    <t>Date :</t>
  </si>
  <si>
    <t>Enhanced Cpk Data Sheet - Enclosures MD</t>
  </si>
  <si>
    <t>CMM/OMM Program version :</t>
  </si>
  <si>
    <t>Notes/Comments :</t>
  </si>
  <si>
    <t>Yield</t>
  </si>
  <si>
    <t>+Tol =&gt; Cpk*</t>
  </si>
  <si>
    <t>-Tol =&gt; Cpk*</t>
  </si>
  <si>
    <t>(USL for one sided spec)</t>
  </si>
  <si>
    <t>(LSL for one sided spec)</t>
  </si>
  <si>
    <t>Mean Shift</t>
  </si>
  <si>
    <t>Cp* =</t>
  </si>
  <si>
    <t>Tol Range
=&gt; Cp*</t>
  </si>
  <si>
    <t>Notes</t>
  </si>
  <si>
    <t>DO NOT DELETE COLUMNS</t>
  </si>
  <si>
    <t>TOL+</t>
  </si>
  <si>
    <t>TOL-</t>
  </si>
  <si>
    <t>Target Cpk</t>
  </si>
  <si>
    <t>Tolerance needed to hit target Cpk</t>
  </si>
  <si>
    <t>100% Gauged</t>
  </si>
  <si>
    <t>No</t>
  </si>
  <si>
    <t>Ca</t>
  </si>
  <si>
    <t>Ca Level</t>
  </si>
  <si>
    <t>Rev 4.3</t>
  </si>
  <si>
    <t>A</t>
  </si>
  <si>
    <t>Parallelism</t>
  </si>
  <si>
    <t>Flatness</t>
  </si>
  <si>
    <t>3-1</t>
  </si>
  <si>
    <t>Distance</t>
  </si>
  <si>
    <t>3-2</t>
  </si>
  <si>
    <t>6-1</t>
  </si>
  <si>
    <t>6-2</t>
  </si>
  <si>
    <t>8-1</t>
  </si>
  <si>
    <t>Straightness</t>
  </si>
  <si>
    <t>8-2</t>
  </si>
  <si>
    <t>8-3</t>
  </si>
  <si>
    <t>38-2</t>
  </si>
  <si>
    <t>41-2</t>
  </si>
  <si>
    <t>82-2</t>
  </si>
  <si>
    <t>82-3</t>
  </si>
  <si>
    <t>82-4</t>
  </si>
  <si>
    <t>82-5</t>
  </si>
  <si>
    <t>Dpamstech</t>
    <phoneticPr fontId="52" type="noConversion"/>
  </si>
  <si>
    <t>82-6</t>
  </si>
  <si>
    <t>17-2</t>
  </si>
  <si>
    <t>17-3</t>
  </si>
  <si>
    <t>107-2</t>
  </si>
  <si>
    <t>107-3</t>
  </si>
  <si>
    <t>108-2</t>
  </si>
  <si>
    <t>109-2</t>
  </si>
  <si>
    <t>110-2</t>
  </si>
  <si>
    <t>17-1</t>
  </si>
  <si>
    <t>AI</t>
  </si>
  <si>
    <t>14_1</t>
  </si>
  <si>
    <t>14_2</t>
  </si>
  <si>
    <t>CMM</t>
    <phoneticPr fontId="52" type="noConversion"/>
  </si>
  <si>
    <t>AL</t>
  </si>
  <si>
    <t>C</t>
  </si>
  <si>
    <t>AM</t>
  </si>
  <si>
    <t>F</t>
  </si>
  <si>
    <t>G</t>
  </si>
  <si>
    <t>U</t>
  </si>
  <si>
    <t>AC</t>
  </si>
  <si>
    <t>AD</t>
  </si>
  <si>
    <t>AN</t>
  </si>
  <si>
    <t>AJ</t>
  </si>
  <si>
    <t>20-1</t>
    <phoneticPr fontId="52" type="noConversion"/>
  </si>
  <si>
    <t>20-2</t>
  </si>
  <si>
    <t>20-3</t>
  </si>
  <si>
    <t>22-1</t>
    <phoneticPr fontId="52" type="noConversion"/>
  </si>
  <si>
    <t>22-2</t>
  </si>
  <si>
    <t>23-1</t>
    <phoneticPr fontId="52" type="noConversion"/>
  </si>
  <si>
    <t>23-2</t>
  </si>
  <si>
    <t>25-1</t>
    <phoneticPr fontId="52" type="noConversion"/>
  </si>
  <si>
    <t>25-2</t>
  </si>
  <si>
    <t>27-2</t>
    <phoneticPr fontId="52" type="noConversion"/>
  </si>
  <si>
    <t>27-1</t>
    <phoneticPr fontId="52" type="noConversion"/>
  </si>
  <si>
    <t>Z</t>
    <phoneticPr fontId="52" type="noConversion"/>
  </si>
  <si>
    <t>28-1</t>
    <phoneticPr fontId="52" type="noConversion"/>
  </si>
  <si>
    <t>28-2</t>
  </si>
  <si>
    <t>AF</t>
    <phoneticPr fontId="52" type="noConversion"/>
  </si>
  <si>
    <t>T</t>
    <phoneticPr fontId="52" type="noConversion"/>
  </si>
  <si>
    <t>AE</t>
    <phoneticPr fontId="52" type="noConversion"/>
  </si>
  <si>
    <t>W</t>
    <phoneticPr fontId="52" type="noConversion"/>
  </si>
  <si>
    <t>32-1</t>
    <phoneticPr fontId="52" type="noConversion"/>
  </si>
  <si>
    <t>32-2</t>
    <phoneticPr fontId="52" type="noConversion"/>
  </si>
  <si>
    <t>33-1</t>
    <phoneticPr fontId="52" type="noConversion"/>
  </si>
  <si>
    <t>33-2</t>
    <phoneticPr fontId="52" type="noConversion"/>
  </si>
  <si>
    <t>Angle</t>
    <phoneticPr fontId="52" type="noConversion"/>
  </si>
  <si>
    <t>Y</t>
    <phoneticPr fontId="52" type="noConversion"/>
  </si>
  <si>
    <t>35-1</t>
    <phoneticPr fontId="52" type="noConversion"/>
  </si>
  <si>
    <t>35-2</t>
    <phoneticPr fontId="52" type="noConversion"/>
  </si>
  <si>
    <t>X</t>
  </si>
  <si>
    <t>37-1</t>
    <phoneticPr fontId="52" type="noConversion"/>
  </si>
  <si>
    <t>37-2</t>
  </si>
  <si>
    <t>37-3</t>
  </si>
  <si>
    <t>AG</t>
  </si>
  <si>
    <t>38-1</t>
    <phoneticPr fontId="52" type="noConversion"/>
  </si>
  <si>
    <t>39-1</t>
    <phoneticPr fontId="52" type="noConversion"/>
  </si>
  <si>
    <t>39-2</t>
  </si>
  <si>
    <t>AK</t>
  </si>
  <si>
    <t>40-1</t>
    <phoneticPr fontId="52" type="noConversion"/>
  </si>
  <si>
    <t>40-2</t>
  </si>
  <si>
    <t>40-3</t>
  </si>
  <si>
    <t>AH</t>
  </si>
  <si>
    <t>41-1</t>
    <phoneticPr fontId="52" type="noConversion"/>
  </si>
  <si>
    <t>41-3</t>
  </si>
  <si>
    <t>41-4</t>
  </si>
  <si>
    <t>True position</t>
    <phoneticPr fontId="52" type="noConversion"/>
  </si>
  <si>
    <t>42-1</t>
    <phoneticPr fontId="52" type="noConversion"/>
  </si>
  <si>
    <t>42-2</t>
  </si>
  <si>
    <t>42-3</t>
  </si>
  <si>
    <t>Distance</t>
    <phoneticPr fontId="52" type="noConversion"/>
  </si>
  <si>
    <t>44-2</t>
  </si>
  <si>
    <t>44-3</t>
  </si>
  <si>
    <t>44-4</t>
  </si>
  <si>
    <t>45-1</t>
    <phoneticPr fontId="52" type="noConversion"/>
  </si>
  <si>
    <t>45-2</t>
  </si>
  <si>
    <t>45-3</t>
  </si>
  <si>
    <t>Diameter</t>
    <phoneticPr fontId="52" type="noConversion"/>
  </si>
  <si>
    <t>66</t>
    <phoneticPr fontId="52" type="noConversion"/>
  </si>
  <si>
    <t>67</t>
    <phoneticPr fontId="52" type="noConversion"/>
  </si>
  <si>
    <t>61-1</t>
    <phoneticPr fontId="52" type="noConversion"/>
  </si>
  <si>
    <t>61-3</t>
  </si>
  <si>
    <t>61-2</t>
  </si>
  <si>
    <t>64-1</t>
    <phoneticPr fontId="52" type="noConversion"/>
  </si>
  <si>
    <t>64-2</t>
  </si>
  <si>
    <t>64-3</t>
  </si>
  <si>
    <t>65-1</t>
    <phoneticPr fontId="52" type="noConversion"/>
  </si>
  <si>
    <t>65-2</t>
  </si>
  <si>
    <t>65-3</t>
  </si>
  <si>
    <t>68-1</t>
    <phoneticPr fontId="52" type="noConversion"/>
  </si>
  <si>
    <t>68-2</t>
  </si>
  <si>
    <t>68-3</t>
  </si>
  <si>
    <t>69-2</t>
  </si>
  <si>
    <t>69-3</t>
  </si>
  <si>
    <t>69-1</t>
    <phoneticPr fontId="52" type="noConversion"/>
  </si>
  <si>
    <t>70</t>
    <phoneticPr fontId="52" type="noConversion"/>
  </si>
  <si>
    <t>AS</t>
    <phoneticPr fontId="52" type="noConversion"/>
  </si>
  <si>
    <t>71-1</t>
    <phoneticPr fontId="52" type="noConversion"/>
  </si>
  <si>
    <t>71-2</t>
  </si>
  <si>
    <t>AT</t>
    <phoneticPr fontId="52" type="noConversion"/>
  </si>
  <si>
    <t>72-1</t>
    <phoneticPr fontId="52" type="noConversion"/>
  </si>
  <si>
    <t>72-2</t>
  </si>
  <si>
    <t>AU</t>
    <phoneticPr fontId="52" type="noConversion"/>
  </si>
  <si>
    <t>73-1</t>
    <phoneticPr fontId="52" type="noConversion"/>
  </si>
  <si>
    <t>73-2</t>
  </si>
  <si>
    <t>74-1</t>
    <phoneticPr fontId="52" type="noConversion"/>
  </si>
  <si>
    <t>74-2</t>
  </si>
  <si>
    <t>75-1</t>
    <phoneticPr fontId="52" type="noConversion"/>
  </si>
  <si>
    <t>75-2</t>
  </si>
  <si>
    <t>77</t>
    <phoneticPr fontId="52" type="noConversion"/>
  </si>
  <si>
    <t>V</t>
    <phoneticPr fontId="52" type="noConversion"/>
  </si>
  <si>
    <t>82-1</t>
    <phoneticPr fontId="52" type="noConversion"/>
  </si>
  <si>
    <t>86</t>
    <phoneticPr fontId="52" type="noConversion"/>
  </si>
  <si>
    <t>87-1</t>
    <phoneticPr fontId="52" type="noConversion"/>
  </si>
  <si>
    <t>87-2</t>
  </si>
  <si>
    <t>87-3</t>
  </si>
  <si>
    <t>AP</t>
    <phoneticPr fontId="52" type="noConversion"/>
  </si>
  <si>
    <t>88-1</t>
    <phoneticPr fontId="52" type="noConversion"/>
  </si>
  <si>
    <t>88-2</t>
  </si>
  <si>
    <t>AQ</t>
    <phoneticPr fontId="52" type="noConversion"/>
  </si>
  <si>
    <t>94-1</t>
    <phoneticPr fontId="52" type="noConversion"/>
  </si>
  <si>
    <t>94-2</t>
  </si>
  <si>
    <t>94-3</t>
  </si>
  <si>
    <t>94-4</t>
  </si>
  <si>
    <t>94-5</t>
  </si>
  <si>
    <t>94-6</t>
  </si>
  <si>
    <t>AV</t>
    <phoneticPr fontId="52" type="noConversion"/>
  </si>
  <si>
    <t>101-1</t>
    <phoneticPr fontId="52" type="noConversion"/>
  </si>
  <si>
    <t>101-2</t>
  </si>
  <si>
    <t>101-3</t>
  </si>
  <si>
    <t>Line profile</t>
    <phoneticPr fontId="52" type="noConversion"/>
  </si>
  <si>
    <t>107-1</t>
    <phoneticPr fontId="52" type="noConversion"/>
  </si>
  <si>
    <t>108-1</t>
    <phoneticPr fontId="52" type="noConversion"/>
  </si>
  <si>
    <t>109-1</t>
    <phoneticPr fontId="52" type="noConversion"/>
  </si>
  <si>
    <t>110-1</t>
    <phoneticPr fontId="52" type="noConversion"/>
  </si>
  <si>
    <t>AW</t>
    <phoneticPr fontId="52" type="noConversion"/>
  </si>
  <si>
    <t>112-1</t>
    <phoneticPr fontId="52" type="noConversion"/>
  </si>
  <si>
    <t>112-2</t>
  </si>
  <si>
    <t>113-1</t>
    <phoneticPr fontId="52" type="noConversion"/>
  </si>
  <si>
    <t>113-2</t>
  </si>
  <si>
    <t>114-1</t>
    <phoneticPr fontId="52" type="noConversion"/>
  </si>
  <si>
    <t>114-2</t>
  </si>
  <si>
    <t>116-1</t>
    <phoneticPr fontId="52" type="noConversion"/>
  </si>
  <si>
    <t>116-2</t>
  </si>
  <si>
    <t>117-1</t>
    <phoneticPr fontId="52" type="noConversion"/>
  </si>
  <si>
    <t>117-2</t>
  </si>
  <si>
    <t>AZ</t>
    <phoneticPr fontId="52" type="noConversion"/>
  </si>
  <si>
    <t>118</t>
    <phoneticPr fontId="52" type="noConversion"/>
  </si>
  <si>
    <t>BA</t>
    <phoneticPr fontId="52" type="noConversion"/>
  </si>
  <si>
    <t>BB</t>
    <phoneticPr fontId="52" type="noConversion"/>
  </si>
  <si>
    <t>127-1</t>
    <phoneticPr fontId="52" type="noConversion"/>
  </si>
  <si>
    <t>127-2</t>
  </si>
  <si>
    <t>BC</t>
    <phoneticPr fontId="52" type="noConversion"/>
  </si>
  <si>
    <t>128-1</t>
    <phoneticPr fontId="52" type="noConversion"/>
  </si>
  <si>
    <t>128-2</t>
  </si>
  <si>
    <t>BD</t>
    <phoneticPr fontId="52" type="noConversion"/>
  </si>
  <si>
    <t>129-1</t>
    <phoneticPr fontId="52" type="noConversion"/>
  </si>
  <si>
    <t>129-2</t>
  </si>
  <si>
    <t>BE</t>
    <phoneticPr fontId="52" type="noConversion"/>
  </si>
  <si>
    <t>130-1</t>
    <phoneticPr fontId="52" type="noConversion"/>
  </si>
  <si>
    <t>130-2</t>
  </si>
  <si>
    <t>BF</t>
    <phoneticPr fontId="52" type="noConversion"/>
  </si>
  <si>
    <t>BG</t>
    <phoneticPr fontId="52" type="noConversion"/>
  </si>
  <si>
    <t>GD&amp;T</t>
    <phoneticPr fontId="52" type="noConversion"/>
  </si>
  <si>
    <t>BH</t>
    <phoneticPr fontId="52" type="noConversion"/>
  </si>
  <si>
    <t>BI</t>
    <phoneticPr fontId="52" type="noConversion"/>
  </si>
  <si>
    <t>BK</t>
    <phoneticPr fontId="52" type="noConversion"/>
  </si>
  <si>
    <t>BL</t>
    <phoneticPr fontId="52" type="noConversion"/>
  </si>
  <si>
    <t>1CAV</t>
    <phoneticPr fontId="53" type="noConversion"/>
  </si>
  <si>
    <t>46-1</t>
    <phoneticPr fontId="52" type="noConversion"/>
  </si>
  <si>
    <t>46-2</t>
  </si>
  <si>
    <t>Tool # / Build / DOE Name :</t>
    <phoneticPr fontId="52" type="noConversion"/>
  </si>
  <si>
    <t>45-4</t>
  </si>
  <si>
    <t>42-4</t>
    <phoneticPr fontId="52" type="noConversion"/>
  </si>
  <si>
    <t>78-1</t>
    <phoneticPr fontId="52" type="noConversion"/>
  </si>
  <si>
    <t>78-2</t>
  </si>
  <si>
    <t>115-1</t>
    <phoneticPr fontId="52" type="noConversion"/>
  </si>
  <si>
    <t>115-2</t>
    <phoneticPr fontId="52" type="noConversion"/>
  </si>
  <si>
    <t>BV</t>
    <phoneticPr fontId="53" type="noConversion"/>
  </si>
  <si>
    <t>BS</t>
    <phoneticPr fontId="53" type="noConversion"/>
  </si>
  <si>
    <t>BT</t>
    <phoneticPr fontId="53" type="noConversion"/>
  </si>
  <si>
    <t>BU</t>
    <phoneticPr fontId="53" type="noConversion"/>
  </si>
  <si>
    <t>IR Base</t>
    <phoneticPr fontId="29" type="noConversion"/>
  </si>
  <si>
    <t>145-1</t>
    <phoneticPr fontId="52" type="noConversion"/>
  </si>
  <si>
    <t>145-2</t>
  </si>
  <si>
    <t>145-3</t>
  </si>
  <si>
    <t>146-1</t>
    <phoneticPr fontId="52" type="noConversion"/>
  </si>
  <si>
    <t>146-2</t>
  </si>
  <si>
    <t>146-3</t>
  </si>
  <si>
    <t>(DC)</t>
    <phoneticPr fontId="52" type="noConversion"/>
  </si>
  <si>
    <t>89-1</t>
    <phoneticPr fontId="52" type="noConversion"/>
  </si>
  <si>
    <t>89-2</t>
  </si>
  <si>
    <t>CMM</t>
    <phoneticPr fontId="53" type="noConversion"/>
  </si>
  <si>
    <t>105_1</t>
    <phoneticPr fontId="52" type="noConversion"/>
  </si>
  <si>
    <t>105_2</t>
  </si>
  <si>
    <t>105_3</t>
  </si>
  <si>
    <t>106_1</t>
    <phoneticPr fontId="52" type="noConversion"/>
  </si>
  <si>
    <t>106_2</t>
  </si>
  <si>
    <t>106_3</t>
  </si>
  <si>
    <t>AB_1</t>
    <phoneticPr fontId="52" type="noConversion"/>
  </si>
  <si>
    <t>101-4</t>
    <phoneticPr fontId="52" type="noConversion"/>
  </si>
  <si>
    <t>136_1</t>
    <phoneticPr fontId="53" type="noConversion"/>
  </si>
  <si>
    <t>136_2</t>
  </si>
  <si>
    <t>136_3</t>
  </si>
  <si>
    <t>138_1</t>
    <phoneticPr fontId="53" type="noConversion"/>
  </si>
  <si>
    <t>138_2</t>
  </si>
  <si>
    <t>138_3</t>
  </si>
  <si>
    <t>BW</t>
    <phoneticPr fontId="53" type="noConversion"/>
  </si>
  <si>
    <t>BX</t>
    <phoneticPr fontId="53" type="noConversion"/>
  </si>
  <si>
    <t>BY</t>
    <phoneticPr fontId="53" type="noConversion"/>
  </si>
  <si>
    <t>Profile of a Surface</t>
    <phoneticPr fontId="53" type="noConversion"/>
  </si>
  <si>
    <t>Verticality</t>
    <phoneticPr fontId="53" type="noConversion"/>
  </si>
  <si>
    <t>94-7</t>
  </si>
  <si>
    <t>94-8</t>
  </si>
  <si>
    <t>94-9</t>
  </si>
  <si>
    <t>94-10</t>
  </si>
  <si>
    <t>94-11</t>
  </si>
  <si>
    <t>94-12</t>
  </si>
  <si>
    <t>94-13</t>
  </si>
  <si>
    <t>94-14</t>
  </si>
  <si>
    <t>94-15</t>
  </si>
  <si>
    <t>94-16</t>
  </si>
  <si>
    <t>94-17</t>
  </si>
  <si>
    <t>94-18</t>
  </si>
  <si>
    <t>94-19</t>
  </si>
  <si>
    <t>94-20</t>
  </si>
  <si>
    <t>94-21</t>
  </si>
  <si>
    <t>149-1</t>
    <phoneticPr fontId="52" type="noConversion"/>
  </si>
  <si>
    <t>149-2</t>
    <phoneticPr fontId="52" type="noConversion"/>
  </si>
  <si>
    <t>22-3</t>
  </si>
  <si>
    <t>22-4</t>
  </si>
  <si>
    <t>22-5</t>
  </si>
  <si>
    <t>117-V1</t>
  </si>
  <si>
    <t>116-V2</t>
  </si>
  <si>
    <t>117-V2</t>
  </si>
  <si>
    <t>CA</t>
    <phoneticPr fontId="53" type="noConversion"/>
  </si>
  <si>
    <t>CB</t>
    <phoneticPr fontId="53" type="noConversion"/>
  </si>
  <si>
    <t>Tolerance</t>
    <phoneticPr fontId="53" type="noConversion"/>
  </si>
  <si>
    <t>BZ</t>
    <phoneticPr fontId="52" type="noConversion"/>
  </si>
  <si>
    <t>Annealing 후</t>
  </si>
  <si>
    <t>21-1 (P73)</t>
    <phoneticPr fontId="52" type="noConversion"/>
  </si>
  <si>
    <t>44-6</t>
  </si>
  <si>
    <t>MEASURED DATA</t>
    <phoneticPr fontId="52" type="noConversion"/>
  </si>
  <si>
    <t>1.CAV</t>
    <phoneticPr fontId="52" type="noConversion"/>
  </si>
  <si>
    <t>2.CAV</t>
    <phoneticPr fontId="52" type="noConversion"/>
  </si>
  <si>
    <t>3.CAV</t>
    <phoneticPr fontId="52" type="noConversion"/>
  </si>
  <si>
    <t>4.CAV</t>
    <phoneticPr fontId="52" type="noConversion"/>
  </si>
  <si>
    <t>25-PA</t>
    <phoneticPr fontId="52" type="noConversion"/>
  </si>
  <si>
    <t>97_P1</t>
    <phoneticPr fontId="53" type="noConversion"/>
  </si>
  <si>
    <t>97_P2</t>
  </si>
  <si>
    <t>97_P3</t>
  </si>
  <si>
    <t>97_PA</t>
    <phoneticPr fontId="53" type="noConversion"/>
  </si>
  <si>
    <t>MSOP Rev.08</t>
    <phoneticPr fontId="53" type="noConversion"/>
  </si>
  <si>
    <t>PGM - Rev.08</t>
    <phoneticPr fontId="52" type="noConversion"/>
  </si>
  <si>
    <t>@@@@</t>
    <phoneticPr fontId="29" type="noConversion"/>
  </si>
  <si>
    <t>240@@@ (Lot.240@@@)</t>
    <phoneticPr fontId="29" type="noConversion"/>
  </si>
  <si>
    <t>2CAV</t>
  </si>
  <si>
    <t>3CAV</t>
  </si>
  <si>
    <t>4CAV</t>
  </si>
  <si>
    <t>FAI</t>
    <phoneticPr fontId="29" type="noConversion"/>
  </si>
  <si>
    <t>T</t>
  </si>
  <si>
    <t>V</t>
  </si>
  <si>
    <t>W</t>
  </si>
  <si>
    <t>25-1</t>
  </si>
  <si>
    <t>Z</t>
  </si>
  <si>
    <t>AE</t>
  </si>
  <si>
    <t>35-1</t>
  </si>
  <si>
    <t>35-2</t>
  </si>
  <si>
    <t>BF</t>
  </si>
  <si>
    <t>37-1</t>
  </si>
  <si>
    <t>(DC)</t>
  </si>
  <si>
    <t>BE</t>
  </si>
  <si>
    <t>38-1</t>
  </si>
  <si>
    <t>AW</t>
  </si>
  <si>
    <t>69-1</t>
  </si>
  <si>
    <t>88-1</t>
  </si>
  <si>
    <t>BG</t>
  </si>
  <si>
    <t>BH</t>
  </si>
  <si>
    <t>BI</t>
  </si>
  <si>
    <t>BL</t>
  </si>
  <si>
    <t>BK</t>
  </si>
  <si>
    <t>20-1</t>
  </si>
  <si>
    <t>BZ</t>
  </si>
  <si>
    <t>21-1 (P73)</t>
  </si>
  <si>
    <t>21-1 (P52)</t>
  </si>
  <si>
    <t>21-2 (P36)</t>
  </si>
  <si>
    <t>21-3 (P21)</t>
  </si>
  <si>
    <t>21-4 (P2)</t>
  </si>
  <si>
    <t>21-5 (P1)</t>
  </si>
  <si>
    <t>22-1</t>
  </si>
  <si>
    <t>23-1</t>
  </si>
  <si>
    <t>25-PA</t>
  </si>
  <si>
    <t>27-1</t>
  </si>
  <si>
    <t>27-2</t>
  </si>
  <si>
    <t>28-1</t>
  </si>
  <si>
    <t>AF</t>
  </si>
  <si>
    <t>32-1</t>
  </si>
  <si>
    <t>32-2</t>
  </si>
  <si>
    <t>33-1</t>
  </si>
  <si>
    <t>33-2</t>
  </si>
  <si>
    <t>Y</t>
  </si>
  <si>
    <t>39-1</t>
  </si>
  <si>
    <t>40-1</t>
  </si>
  <si>
    <t>41-1</t>
  </si>
  <si>
    <t>42-1</t>
  </si>
  <si>
    <t>42-4</t>
  </si>
  <si>
    <t>44-1</t>
  </si>
  <si>
    <t>44-5</t>
  </si>
  <si>
    <t>45-1</t>
  </si>
  <si>
    <t>46-1</t>
  </si>
  <si>
    <t>61-1</t>
  </si>
  <si>
    <t>64-1</t>
  </si>
  <si>
    <t>65-1</t>
  </si>
  <si>
    <t>66</t>
  </si>
  <si>
    <t>67</t>
  </si>
  <si>
    <t>68-1</t>
  </si>
  <si>
    <t>70</t>
  </si>
  <si>
    <t>AS</t>
  </si>
  <si>
    <t>71-1</t>
  </si>
  <si>
    <t>AT</t>
  </si>
  <si>
    <t>72-1</t>
  </si>
  <si>
    <t>AU</t>
  </si>
  <si>
    <t>73-1</t>
  </si>
  <si>
    <t>74-1</t>
  </si>
  <si>
    <t>75-1</t>
  </si>
  <si>
    <t>77</t>
  </si>
  <si>
    <t>78-1</t>
  </si>
  <si>
    <t>82-1</t>
  </si>
  <si>
    <t>86</t>
  </si>
  <si>
    <t>87-1</t>
  </si>
  <si>
    <t>AP</t>
  </si>
  <si>
    <t>89-1</t>
  </si>
  <si>
    <t>AQ</t>
  </si>
  <si>
    <t>94-1</t>
  </si>
  <si>
    <t>AV</t>
  </si>
  <si>
    <t>97_PA</t>
  </si>
  <si>
    <t>97_P1</t>
  </si>
  <si>
    <t>101-1</t>
  </si>
  <si>
    <t>101-4</t>
  </si>
  <si>
    <t>105_1</t>
  </si>
  <si>
    <t>106_1</t>
  </si>
  <si>
    <t>107-1</t>
  </si>
  <si>
    <t>108-1</t>
  </si>
  <si>
    <t>109-1</t>
  </si>
  <si>
    <t>110-1</t>
  </si>
  <si>
    <t>112-1</t>
  </si>
  <si>
    <t>113-1</t>
  </si>
  <si>
    <t>114-1</t>
  </si>
  <si>
    <t>115-1</t>
  </si>
  <si>
    <t>115-2</t>
  </si>
  <si>
    <t>116-1</t>
  </si>
  <si>
    <t>117-1</t>
  </si>
  <si>
    <t>AZ</t>
  </si>
  <si>
    <t>118</t>
  </si>
  <si>
    <t>BA</t>
  </si>
  <si>
    <t>BB</t>
  </si>
  <si>
    <t>127-1</t>
  </si>
  <si>
    <t>BC</t>
  </si>
  <si>
    <t>128-1</t>
  </si>
  <si>
    <t>BD</t>
  </si>
  <si>
    <t>129-1</t>
  </si>
  <si>
    <t>130-1</t>
  </si>
  <si>
    <t>136_1</t>
  </si>
  <si>
    <t>138_1</t>
  </si>
  <si>
    <t>BS</t>
  </si>
  <si>
    <t>145-1</t>
  </si>
  <si>
    <t>BT</t>
  </si>
  <si>
    <t>146-1</t>
  </si>
  <si>
    <t>BU</t>
  </si>
  <si>
    <t>BV</t>
  </si>
  <si>
    <t>149-1</t>
  </si>
  <si>
    <t>149-2</t>
  </si>
  <si>
    <t>BW</t>
  </si>
  <si>
    <t>BX</t>
  </si>
  <si>
    <t>BY</t>
  </si>
  <si>
    <t>CA</t>
  </si>
  <si>
    <t>CB</t>
  </si>
  <si>
    <t>E1</t>
  </si>
  <si>
    <t>E2</t>
  </si>
  <si>
    <t>E3</t>
  </si>
  <si>
    <t>21-2 (P52)</t>
    <phoneticPr fontId="52" type="noConversion"/>
  </si>
  <si>
    <t>21-3 (P36)</t>
    <phoneticPr fontId="52" type="noConversion"/>
  </si>
  <si>
    <t>21-4 (P21)</t>
    <phoneticPr fontId="52" type="noConversion"/>
  </si>
  <si>
    <t>21-5 (P2)</t>
    <phoneticPr fontId="52" type="noConversion"/>
  </si>
  <si>
    <t>21-6 (P1)</t>
    <phoneticPr fontId="52" type="noConversion"/>
  </si>
  <si>
    <t>44-1 (P73)</t>
  </si>
  <si>
    <t>44-2 (P52)</t>
  </si>
  <si>
    <t>44-3 (P36)</t>
  </si>
  <si>
    <t>44-4 (P44)</t>
  </si>
  <si>
    <t>44-5 (P2)</t>
  </si>
  <si>
    <t>44-6 (P1)</t>
  </si>
  <si>
    <t>Angle</t>
  </si>
  <si>
    <t>(DC)</t>
    <phoneticPr fontId="53" type="noConversion"/>
  </si>
  <si>
    <t>29-1 (P73)</t>
  </si>
  <si>
    <t>29-2 (P52)</t>
  </si>
  <si>
    <t>29-3 (P36)</t>
  </si>
  <si>
    <t>29-4 (P29)</t>
  </si>
  <si>
    <t>29-5 (P2)</t>
  </si>
  <si>
    <t>29-6 (P1)</t>
  </si>
  <si>
    <t>31-1 (P73)</t>
  </si>
  <si>
    <t>31-2 (P52)</t>
  </si>
  <si>
    <t>31-3 (P36)</t>
  </si>
  <si>
    <t>31-4 (P31)</t>
  </si>
  <si>
    <t>31-5 (P2)</t>
  </si>
  <si>
    <t>31-6 (P1)</t>
  </si>
  <si>
    <t>AB</t>
    <phoneticPr fontId="53" type="noConversion"/>
  </si>
  <si>
    <t>Only(DC)</t>
    <phoneticPr fontId="53" type="noConversion"/>
  </si>
  <si>
    <t>판정</t>
    <phoneticPr fontId="53" type="noConversion"/>
  </si>
  <si>
    <t>FAI</t>
    <phoneticPr fontId="53" type="noConversion"/>
  </si>
  <si>
    <t>817-11868-04</t>
    <phoneticPr fontId="52" type="noConversion"/>
  </si>
  <si>
    <t>Enhanced Cpk Data Sheet  Enclosures MD</t>
  </si>
  <si>
    <t>PGM  Rev.08</t>
  </si>
  <si>
    <t>TOL</t>
  </si>
  <si>
    <t>Tol =&gt; Cpk*</t>
  </si>
  <si>
    <t xml:space="preserve"> A3.1 /  TF / POR B + SlimBar</t>
    <phoneticPr fontId="53" type="noConversion"/>
  </si>
  <si>
    <t>@@@@</t>
    <phoneticPr fontId="52" type="noConversion"/>
  </si>
  <si>
    <t>25@@@@ (Lot25@@@@)</t>
    <phoneticPr fontId="52" type="noConversion"/>
  </si>
  <si>
    <t>817-11868</t>
    <phoneticPr fontId="52" type="noConversion"/>
  </si>
  <si>
    <t>Tool # / Build / DOE Name :</t>
  </si>
  <si>
    <t>IR BASE</t>
    <phoneticPr fontId="0" type="noConversion"/>
  </si>
  <si>
    <t>FAI</t>
    <phoneticPr fontId="0" type="noConversion"/>
  </si>
  <si>
    <t>SPC</t>
    <phoneticPr fontId="0" type="noConversion"/>
  </si>
  <si>
    <t>Description</t>
    <phoneticPr fontId="0"/>
  </si>
  <si>
    <t>UCPK</t>
    <phoneticPr fontId="0" type="noConversion"/>
  </si>
  <si>
    <t>LCPK</t>
    <phoneticPr fontId="0" type="noConversion"/>
  </si>
  <si>
    <t>NO</t>
  </si>
  <si>
    <t>3-D3</t>
  </si>
  <si>
    <t>3-D4</t>
  </si>
  <si>
    <t>6-D1</t>
  </si>
  <si>
    <t>6-D2</t>
  </si>
  <si>
    <t>8-1 (V2)</t>
  </si>
  <si>
    <t>E</t>
  </si>
  <si>
    <t>8-2 (V1)</t>
  </si>
  <si>
    <t>8-3 (U)</t>
  </si>
  <si>
    <t>14-P1</t>
  </si>
  <si>
    <t>14-P2</t>
  </si>
  <si>
    <t>17-P1</t>
  </si>
  <si>
    <t>17-P2</t>
  </si>
  <si>
    <t>17-P3</t>
  </si>
  <si>
    <t>AB</t>
  </si>
  <si>
    <t>20-P1</t>
  </si>
  <si>
    <t>20-P2</t>
  </si>
  <si>
    <t>20-P3</t>
  </si>
  <si>
    <t>21-P73</t>
  </si>
  <si>
    <t>21-P52</t>
  </si>
  <si>
    <t>21-P36</t>
  </si>
  <si>
    <t>21-P21</t>
  </si>
  <si>
    <t>21-P2</t>
  </si>
  <si>
    <t>21-P1</t>
  </si>
  <si>
    <t>22-S1</t>
  </si>
  <si>
    <t>CC</t>
  </si>
  <si>
    <t>22-S2</t>
  </si>
  <si>
    <t>22-S3</t>
  </si>
  <si>
    <t>22-S4</t>
  </si>
  <si>
    <t>22-S5</t>
  </si>
  <si>
    <t>23-S6</t>
  </si>
  <si>
    <t>CD</t>
  </si>
  <si>
    <t>23-S7</t>
  </si>
  <si>
    <t>27-P1</t>
  </si>
  <si>
    <t>27-P2</t>
  </si>
  <si>
    <t>28-P1</t>
  </si>
  <si>
    <t>28-P2</t>
  </si>
  <si>
    <t>32-P1</t>
  </si>
  <si>
    <t>32-P2</t>
  </si>
  <si>
    <t>33-P1</t>
  </si>
  <si>
    <t>33-P2</t>
  </si>
  <si>
    <t>35-P1</t>
  </si>
  <si>
    <t>35-P2</t>
  </si>
  <si>
    <t>37-P4</t>
  </si>
  <si>
    <t>37-P5</t>
  </si>
  <si>
    <t>37-P6</t>
  </si>
  <si>
    <t>38-P1</t>
  </si>
  <si>
    <t>38-P2</t>
  </si>
  <si>
    <t>39-P1</t>
  </si>
  <si>
    <t>39-P2</t>
  </si>
  <si>
    <t>40-P1</t>
  </si>
  <si>
    <t>40-P2</t>
  </si>
  <si>
    <t>40-P3</t>
  </si>
  <si>
    <t>41-P1</t>
  </si>
  <si>
    <t>41-P2</t>
  </si>
  <si>
    <t>41-P3</t>
  </si>
  <si>
    <t>41-P4</t>
  </si>
  <si>
    <t>42-P1</t>
  </si>
  <si>
    <t>42-P2</t>
  </si>
  <si>
    <t>42-P3</t>
  </si>
  <si>
    <t>44-P73</t>
  </si>
  <si>
    <t>44-P52</t>
  </si>
  <si>
    <t>44-P36</t>
  </si>
  <si>
    <t>44-P21</t>
  </si>
  <si>
    <t>44_P2</t>
  </si>
  <si>
    <t>44_P1</t>
  </si>
  <si>
    <t>46-P1</t>
  </si>
  <si>
    <t>46-P2</t>
  </si>
  <si>
    <t xml:space="preserve"> 61-U</t>
  </si>
  <si>
    <t xml:space="preserve"> 61-M</t>
  </si>
  <si>
    <t xml:space="preserve"> 61-D</t>
  </si>
  <si>
    <t>64-U</t>
  </si>
  <si>
    <t>64-M</t>
  </si>
  <si>
    <t>64-D</t>
  </si>
  <si>
    <t>65-U</t>
  </si>
  <si>
    <t>65-M</t>
  </si>
  <si>
    <t>65-D</t>
  </si>
  <si>
    <t>68-P1</t>
  </si>
  <si>
    <t>68-P2</t>
  </si>
  <si>
    <t>68-P3</t>
  </si>
  <si>
    <t>69-P1</t>
  </si>
  <si>
    <t>69-P2</t>
  </si>
  <si>
    <t>69-P3</t>
  </si>
  <si>
    <t>71-P1</t>
  </si>
  <si>
    <t>71-P2</t>
  </si>
  <si>
    <t>72-P1</t>
  </si>
  <si>
    <t>72-P2</t>
  </si>
  <si>
    <t>73-P1</t>
  </si>
  <si>
    <t>73-P2</t>
  </si>
  <si>
    <t>74-P1</t>
  </si>
  <si>
    <t>74-P2</t>
  </si>
  <si>
    <t>75-P1</t>
  </si>
  <si>
    <t>75-P2</t>
  </si>
  <si>
    <t>78-P1</t>
  </si>
  <si>
    <t>78-P2</t>
  </si>
  <si>
    <t>82-C1</t>
  </si>
  <si>
    <t>82-C2</t>
  </si>
  <si>
    <t>82-C3</t>
  </si>
  <si>
    <t>82-C4</t>
  </si>
  <si>
    <t>82-C5</t>
  </si>
  <si>
    <t>82-C6</t>
  </si>
  <si>
    <t xml:space="preserve"> 87-P1</t>
  </si>
  <si>
    <t xml:space="preserve"> 87-P2</t>
  </si>
  <si>
    <t xml:space="preserve"> 87-P3</t>
  </si>
  <si>
    <t>88-P1</t>
  </si>
  <si>
    <t>88-P2</t>
  </si>
  <si>
    <t>89-P1</t>
  </si>
  <si>
    <t>89-P3</t>
  </si>
  <si>
    <t>94-E1</t>
  </si>
  <si>
    <t>94-E2</t>
  </si>
  <si>
    <t>94-E3</t>
  </si>
  <si>
    <t>94-E4</t>
  </si>
  <si>
    <t>94-E5</t>
  </si>
  <si>
    <t>94-E6</t>
  </si>
  <si>
    <t>94-E7</t>
  </si>
  <si>
    <t>94-E8</t>
  </si>
  <si>
    <t>94-E9</t>
  </si>
  <si>
    <t>94-E10</t>
  </si>
  <si>
    <t>94-E11</t>
  </si>
  <si>
    <t>94-E12</t>
  </si>
  <si>
    <t>94-E13</t>
  </si>
  <si>
    <t>94-E14</t>
  </si>
  <si>
    <t>94-E15</t>
  </si>
  <si>
    <t>94-E16</t>
  </si>
  <si>
    <t>94-E17</t>
  </si>
  <si>
    <t>94-E18</t>
  </si>
  <si>
    <t>94-E19</t>
  </si>
  <si>
    <t>94-E20</t>
  </si>
  <si>
    <t>94-E21</t>
  </si>
  <si>
    <t>103</t>
  </si>
  <si>
    <t>105-K1</t>
  </si>
  <si>
    <t>105-K2</t>
  </si>
  <si>
    <t>105-K3</t>
  </si>
  <si>
    <t>106-K4</t>
  </si>
  <si>
    <t>106-K5</t>
  </si>
  <si>
    <t>106-K6</t>
  </si>
  <si>
    <t>107-P1</t>
  </si>
  <si>
    <t>107-P2</t>
  </si>
  <si>
    <t>107-P3</t>
  </si>
  <si>
    <t>108-P4</t>
  </si>
  <si>
    <t>108-P8</t>
  </si>
  <si>
    <t>109-P4</t>
  </si>
  <si>
    <t>109-P8</t>
  </si>
  <si>
    <t>110-P5</t>
  </si>
  <si>
    <t>110-P6</t>
  </si>
  <si>
    <t>111</t>
  </si>
  <si>
    <t>112-V1</t>
  </si>
  <si>
    <t>113-V1</t>
  </si>
  <si>
    <t>114-V1</t>
  </si>
  <si>
    <t>115-V1</t>
  </si>
  <si>
    <t>116-V1</t>
  </si>
  <si>
    <t>112-V2</t>
  </si>
  <si>
    <t>113-V2</t>
  </si>
  <si>
    <t xml:space="preserve"> 114-V2</t>
  </si>
  <si>
    <t>115-V2</t>
  </si>
  <si>
    <t>120</t>
  </si>
  <si>
    <t>121</t>
  </si>
  <si>
    <t>122</t>
  </si>
  <si>
    <t>124</t>
  </si>
  <si>
    <t>125</t>
  </si>
  <si>
    <t>127-P1</t>
  </si>
  <si>
    <t>127-P2</t>
  </si>
  <si>
    <t>128-P1</t>
  </si>
  <si>
    <t>128-P2</t>
  </si>
  <si>
    <t>129-P1</t>
  </si>
  <si>
    <t>129-P2</t>
  </si>
  <si>
    <t>130-P1</t>
  </si>
  <si>
    <t>130-P2</t>
  </si>
  <si>
    <t>131</t>
  </si>
  <si>
    <t>136-P1</t>
  </si>
  <si>
    <t>136-P2</t>
  </si>
  <si>
    <t>136-P3</t>
  </si>
  <si>
    <t>138-P1</t>
  </si>
  <si>
    <t>138-P2</t>
  </si>
  <si>
    <t>138-P3</t>
  </si>
  <si>
    <t xml:space="preserve"> BK</t>
  </si>
  <si>
    <t>144</t>
  </si>
  <si>
    <t>145-Plastic</t>
  </si>
  <si>
    <t>145-Terminal</t>
  </si>
  <si>
    <t>146</t>
  </si>
  <si>
    <t>146-Plastic</t>
  </si>
  <si>
    <t>146-Terminal</t>
  </si>
  <si>
    <t>149-S8</t>
  </si>
  <si>
    <t>149-S9</t>
  </si>
  <si>
    <t>True position</t>
  </si>
  <si>
    <t>Line profile</t>
  </si>
  <si>
    <t>Diameter</t>
  </si>
  <si>
    <t>Profile of a Surface</t>
  </si>
  <si>
    <t>Verticality</t>
  </si>
  <si>
    <t>OOC SPC</t>
  </si>
  <si>
    <t>Dpamstech</t>
    <phoneticPr fontId="53" type="noConversion"/>
  </si>
  <si>
    <t>GD&amp;T</t>
    <phoneticPr fontId="53" type="noConversion"/>
  </si>
  <si>
    <t>없는 캐비티</t>
    <phoneticPr fontId="52" type="noConversion"/>
  </si>
  <si>
    <t>MP / OQC</t>
    <phoneticPr fontId="53" type="noConversion"/>
  </si>
  <si>
    <t>들어간차수</t>
    <phoneticPr fontId="52" type="noConversion"/>
  </si>
  <si>
    <t>M.W Nam</t>
    <phoneticPr fontId="53" type="noConversion"/>
  </si>
  <si>
    <t>OQC</t>
    <phoneticPr fontId="53" type="noConversion"/>
  </si>
  <si>
    <t>들어간 캐비티</t>
    <phoneticPr fontId="52" type="noConversion"/>
  </si>
  <si>
    <r>
      <rPr>
        <b/>
        <sz val="10"/>
        <rFont val="맑은 고딕"/>
        <family val="2"/>
        <charset val="129"/>
      </rPr>
      <t>측정일 : 25</t>
    </r>
    <r>
      <rPr>
        <b/>
        <sz val="10"/>
        <rFont val="Arial"/>
        <family val="2"/>
      </rPr>
      <t xml:space="preserve">0529 / </t>
    </r>
    <r>
      <rPr>
        <b/>
        <sz val="10"/>
        <rFont val="맑은 고딕"/>
        <family val="2"/>
        <charset val="129"/>
      </rPr>
      <t>사출일 :25</t>
    </r>
    <r>
      <rPr>
        <b/>
        <sz val="10"/>
        <rFont val="Arial"/>
        <family val="2"/>
      </rPr>
      <t>0527</t>
    </r>
    <phoneticPr fontId="53" type="noConversion"/>
  </si>
  <si>
    <t>MP</t>
    <phoneticPr fontId="53" type="noConversion"/>
  </si>
  <si>
    <t>들어간 생산일</t>
    <phoneticPr fontId="52" type="noConversion"/>
  </si>
  <si>
    <t/>
  </si>
  <si>
    <t>A</t>
    <phoneticPr fontId="5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</si>
</sst>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176" formatCode="0.000"/>
    <numFmt numFmtId="177" formatCode="0.000_ "/>
    <numFmt numFmtId="178" formatCode="0.0%"/>
    <numFmt numFmtId="179" formatCode="#,##0.0000"/>
    <numFmt numFmtId="180" formatCode="0_);[Red]\(0\)"/>
    <numFmt numFmtId="181" formatCode="mm&quot;월&quot;\ dd&quot;일&quot;"/>
    <numFmt numFmtId="182" formatCode="0.0000"/>
    <numFmt numFmtId="183" formatCode="_-* #,##0.000_-;\-* #,##0.000_-;_-* &quot;-&quot;_-;_-@_-"/>
  </numFmts>
  <fonts count="86">
    <font>
      <sz val="12"/>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2"/>
      <color theme="1"/>
      <name val="맑은 고딕"/>
      <family val="2"/>
      <scheme val="minor"/>
    </font>
    <font>
      <sz val="10"/>
      <name val="Arial"/>
      <family val="2"/>
    </font>
    <font>
      <b/>
      <u/>
      <sz val="10"/>
      <name val="Arial"/>
      <family val="2"/>
    </font>
    <font>
      <b/>
      <sz val="10"/>
      <name val="Arial"/>
      <family val="2"/>
    </font>
    <font>
      <i/>
      <u/>
      <sz val="12"/>
      <name val="Arial"/>
      <family val="2"/>
    </font>
    <font>
      <b/>
      <i/>
      <sz val="10"/>
      <name val="Arial"/>
      <family val="2"/>
    </font>
    <font>
      <sz val="9"/>
      <name val="Arial"/>
      <family val="2"/>
    </font>
    <font>
      <b/>
      <sz val="12"/>
      <name val="Arial"/>
      <family val="2"/>
    </font>
    <font>
      <sz val="12"/>
      <name val="Arial"/>
      <family val="2"/>
    </font>
    <font>
      <sz val="8"/>
      <name val="Calibri"/>
      <family val="2"/>
    </font>
    <font>
      <u/>
      <sz val="12"/>
      <color theme="10"/>
      <name val="맑은 고딕"/>
      <family val="2"/>
      <scheme val="minor"/>
    </font>
    <font>
      <u/>
      <sz val="12"/>
      <color theme="11"/>
      <name val="맑은 고딕"/>
      <family val="2"/>
      <scheme val="minor"/>
    </font>
    <font>
      <sz val="12"/>
      <name val="Times New Roman"/>
      <family val="1"/>
    </font>
    <font>
      <sz val="10"/>
      <color theme="1"/>
      <name val="Arial"/>
      <family val="2"/>
    </font>
    <font>
      <b/>
      <sz val="16"/>
      <name val="Arial"/>
      <family val="2"/>
    </font>
    <font>
      <sz val="10"/>
      <color theme="4"/>
      <name val="Arial"/>
      <family val="2"/>
    </font>
    <font>
      <sz val="9"/>
      <color indexed="81"/>
      <name val="Calibri"/>
      <family val="2"/>
    </font>
    <font>
      <b/>
      <sz val="11"/>
      <name val="Arial"/>
      <family val="2"/>
    </font>
    <font>
      <sz val="8"/>
      <name val="Arial"/>
      <family val="2"/>
    </font>
    <font>
      <sz val="9"/>
      <color theme="1"/>
      <name val="맑은 고딕"/>
      <family val="2"/>
      <scheme val="minor"/>
    </font>
    <font>
      <sz val="9"/>
      <color theme="1"/>
      <name val="Arial"/>
      <family val="2"/>
    </font>
    <font>
      <sz val="10"/>
      <color theme="1"/>
      <name val="맑은 고딕"/>
      <family val="2"/>
      <scheme val="minor"/>
    </font>
    <font>
      <sz val="12"/>
      <color theme="1"/>
      <name val="Arial"/>
      <family val="2"/>
    </font>
    <font>
      <sz val="12"/>
      <name val="宋体"/>
      <family val="3"/>
      <charset val="134"/>
    </font>
    <font>
      <sz val="12"/>
      <name val="____"/>
      <family val="2"/>
    </font>
    <font>
      <sz val="10"/>
      <color indexed="8"/>
      <name val="Arial"/>
      <family val="2"/>
    </font>
    <font>
      <b/>
      <sz val="12"/>
      <color theme="1"/>
      <name val="맑은 고딕"/>
      <family val="2"/>
      <charset val="204"/>
      <scheme val="minor"/>
    </font>
    <font>
      <sz val="9"/>
      <color rgb="FFFF0000"/>
      <name val="Arial"/>
      <family val="2"/>
    </font>
    <font>
      <sz val="10"/>
      <color rgb="FF000000"/>
      <name val="맑은 고딕"/>
      <family val="2"/>
      <scheme val="minor"/>
    </font>
    <font>
      <b/>
      <sz val="9"/>
      <color rgb="FF000000"/>
      <name val="Calibri"/>
      <family val="2"/>
    </font>
    <font>
      <b/>
      <i/>
      <sz val="12"/>
      <color theme="1"/>
      <name val="맑은 고딕"/>
      <family val="2"/>
      <scheme val="minor"/>
    </font>
    <font>
      <sz val="9"/>
      <color rgb="FF000000"/>
      <name val="Calibri"/>
      <family val="2"/>
    </font>
    <font>
      <sz val="9"/>
      <name val="맑은 고딕"/>
      <family val="3"/>
      <charset val="134"/>
      <scheme val="minor"/>
    </font>
    <font>
      <sz val="8"/>
      <name val="맑은 고딕"/>
      <family val="3"/>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8"/>
      <name val="Arial"/>
      <family val="2"/>
    </font>
    <font>
      <sz val="11"/>
      <name val="Arial"/>
      <family val="2"/>
    </font>
    <font>
      <b/>
      <sz val="16"/>
      <color theme="1"/>
      <name val="맑은 고딕"/>
      <family val="3"/>
      <charset val="129"/>
    </font>
    <font>
      <sz val="10"/>
      <name val="Arial"/>
      <family val="2"/>
      <charset val="134"/>
    </font>
    <font>
      <b/>
      <sz val="9"/>
      <color theme="1"/>
      <name val="맑은 고딕"/>
      <family val="2"/>
      <scheme val="minor"/>
    </font>
    <font>
      <b/>
      <sz val="14"/>
      <color indexed="8"/>
      <name val="맑은 고딕"/>
      <family val="3"/>
      <charset val="129"/>
      <scheme val="minor"/>
    </font>
    <font>
      <b/>
      <sz val="10"/>
      <name val="맑은 고딕"/>
      <family val="2"/>
      <charset val="129"/>
    </font>
    <font>
      <b/>
      <sz val="10"/>
      <name val="Arial"/>
      <family val="2"/>
      <charset val="129"/>
    </font>
    <font>
      <sz val="12"/>
      <color rgb="FF000000"/>
      <name val="Lucida Grande"/>
      <family val="2"/>
    </font>
    <font>
      <sz val="8"/>
      <color rgb="FFC00000"/>
      <name val="맑은 고딕"/>
      <family val="2"/>
      <charset val="129"/>
    </font>
    <font>
      <sz val="8"/>
      <color rgb="FFC00000"/>
      <name val="Arial"/>
      <family val="2"/>
    </font>
    <font>
      <sz val="8"/>
      <color rgb="FFC00000"/>
      <name val="맑은 고딕"/>
      <family val="2"/>
      <scheme val="minor"/>
    </font>
    <font>
      <sz val="8"/>
      <name val="맑은 고딕"/>
      <family val="3"/>
      <charset val="129"/>
      <scheme val="major"/>
    </font>
    <font>
      <sz val="8"/>
      <color theme="1"/>
      <name val="맑은 고딕"/>
      <family val="3"/>
      <charset val="129"/>
      <scheme val="major"/>
    </font>
    <font>
      <b/>
      <i/>
      <sz val="8"/>
      <color theme="1"/>
      <name val="맑은 고딕"/>
      <family val="3"/>
      <charset val="129"/>
      <scheme val="major"/>
    </font>
    <font>
      <sz val="10"/>
      <name val="맑은 고딕"/>
      <family val="2"/>
      <charset val="129"/>
    </font>
  </fonts>
  <fills count="4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indexed="2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79998168889431442"/>
        <bgColor rgb="FF000000"/>
      </patternFill>
    </fill>
    <fill>
      <patternFill patternType="solid">
        <fgColor rgb="FFE4DFEC"/>
        <bgColor indexed="64"/>
      </patternFill>
    </fill>
    <fill>
      <patternFill patternType="solid">
        <fgColor rgb="FFE4DFEC"/>
        <bgColor rgb="FF000000"/>
      </patternFill>
    </fill>
  </fills>
  <borders count="34">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top style="medium">
        <color auto="1"/>
      </top>
      <bottom style="medium">
        <color auto="1"/>
      </bottom>
      <diagonal/>
    </border>
    <border>
      <left style="thin">
        <color auto="1"/>
      </left>
      <right/>
      <top/>
      <bottom/>
      <diagonal/>
    </border>
    <border>
      <left/>
      <right style="thin">
        <color auto="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2874">
    <xf numFmtId="0" fontId="0" fillId="0" borderId="0"/>
    <xf numFmtId="0" fontId="28" fillId="0" borderId="0"/>
    <xf numFmtId="9" fontId="20"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28" fillId="0" borderId="0"/>
    <xf numFmtId="9" fontId="43" fillId="0" borderId="0" applyFont="0" applyFill="0" applyBorder="0" applyAlignment="0" applyProtection="0"/>
    <xf numFmtId="0" fontId="44" fillId="0" borderId="0"/>
    <xf numFmtId="178" fontId="21" fillId="0" borderId="0" applyFill="0" applyBorder="0" applyAlignment="0"/>
    <xf numFmtId="179" fontId="21" fillId="0" borderId="0" applyFill="0" applyBorder="0" applyAlignment="0"/>
    <xf numFmtId="0" fontId="27" fillId="0" borderId="10" applyNumberFormat="0" applyAlignment="0" applyProtection="0">
      <alignment horizontal="left" vertical="center"/>
    </xf>
    <xf numFmtId="0" fontId="27" fillId="0" borderId="6">
      <alignment horizontal="left" vertical="center"/>
    </xf>
    <xf numFmtId="179" fontId="21" fillId="0" borderId="0" applyFill="0" applyBorder="0" applyAlignment="0"/>
    <xf numFmtId="0" fontId="28" fillId="0" borderId="0"/>
    <xf numFmtId="179" fontId="21" fillId="0" borderId="0" applyFill="0" applyBorder="0" applyAlignment="0"/>
    <xf numFmtId="49" fontId="45" fillId="0" borderId="0" applyFill="0" applyBorder="0" applyAlignment="0"/>
    <xf numFmtId="179" fontId="21" fillId="0" borderId="0" applyFill="0" applyBorder="0" applyAlignment="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54" fillId="0" borderId="0" applyNumberFormat="0" applyFill="0" applyBorder="0" applyAlignment="0" applyProtection="0">
      <alignment vertical="center"/>
    </xf>
    <xf numFmtId="0" fontId="55" fillId="0" borderId="13" applyNumberFormat="0" applyFill="0" applyAlignment="0" applyProtection="0">
      <alignment vertical="center"/>
    </xf>
    <xf numFmtId="0" fontId="56" fillId="0" borderId="14" applyNumberFormat="0" applyFill="0" applyAlignment="0" applyProtection="0">
      <alignment vertical="center"/>
    </xf>
    <xf numFmtId="0" fontId="57" fillId="0" borderId="15" applyNumberFormat="0" applyFill="0" applyAlignment="0" applyProtection="0">
      <alignment vertical="center"/>
    </xf>
    <xf numFmtId="0" fontId="57" fillId="0" borderId="0" applyNumberFormat="0" applyFill="0" applyBorder="0" applyAlignment="0" applyProtection="0">
      <alignment vertical="center"/>
    </xf>
    <xf numFmtId="0" fontId="58" fillId="7" borderId="0" applyNumberFormat="0" applyBorder="0" applyAlignment="0" applyProtection="0">
      <alignment vertical="center"/>
    </xf>
    <xf numFmtId="0" fontId="59" fillId="8" borderId="0" applyNumberFormat="0" applyBorder="0" applyAlignment="0" applyProtection="0">
      <alignment vertical="center"/>
    </xf>
    <xf numFmtId="0" fontId="60" fillId="9" borderId="0" applyNumberFormat="0" applyBorder="0" applyAlignment="0" applyProtection="0">
      <alignment vertical="center"/>
    </xf>
    <xf numFmtId="0" fontId="61" fillId="10" borderId="16" applyNumberFormat="0" applyAlignment="0" applyProtection="0">
      <alignment vertical="center"/>
    </xf>
    <xf numFmtId="0" fontId="62" fillId="11" borderId="17" applyNumberFormat="0" applyAlignment="0" applyProtection="0">
      <alignment vertical="center"/>
    </xf>
    <xf numFmtId="0" fontId="63" fillId="11" borderId="16" applyNumberFormat="0" applyAlignment="0" applyProtection="0">
      <alignment vertical="center"/>
    </xf>
    <xf numFmtId="0" fontId="64" fillId="0" borderId="18" applyNumberFormat="0" applyFill="0" applyAlignment="0" applyProtection="0">
      <alignment vertical="center"/>
    </xf>
    <xf numFmtId="0" fontId="65" fillId="12" borderId="19" applyNumberFormat="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21" applyNumberFormat="0" applyFill="0" applyAlignment="0" applyProtection="0">
      <alignment vertical="center"/>
    </xf>
    <xf numFmtId="0" fontId="69"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69"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69"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69"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69"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69" fillId="34" borderId="0" applyNumberFormat="0" applyBorder="0" applyAlignment="0" applyProtection="0">
      <alignment vertical="center"/>
    </xf>
    <xf numFmtId="0" fontId="19" fillId="35"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19" fillId="0" borderId="0">
      <alignment vertical="center"/>
    </xf>
    <xf numFmtId="0" fontId="19" fillId="13" borderId="20" applyNumberFormat="0" applyFont="0" applyAlignment="0" applyProtection="0">
      <alignment vertical="center"/>
    </xf>
    <xf numFmtId="0" fontId="18" fillId="0" borderId="0">
      <alignment vertical="center"/>
    </xf>
    <xf numFmtId="0" fontId="18" fillId="13" borderId="20" applyNumberFormat="0" applyFont="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8" fillId="33" borderId="0" applyNumberFormat="0" applyBorder="0" applyAlignment="0" applyProtection="0">
      <alignment vertical="center"/>
    </xf>
    <xf numFmtId="0" fontId="18" fillId="35" borderId="0" applyNumberFormat="0" applyBorder="0" applyAlignment="0" applyProtection="0">
      <alignment vertical="center"/>
    </xf>
    <xf numFmtId="0" fontId="18" fillId="36" borderId="0" applyNumberFormat="0" applyBorder="0" applyAlignment="0" applyProtection="0">
      <alignment vertical="center"/>
    </xf>
    <xf numFmtId="0" fontId="18" fillId="37" borderId="0" applyNumberFormat="0" applyBorder="0" applyAlignment="0" applyProtection="0">
      <alignment vertical="center"/>
    </xf>
    <xf numFmtId="0" fontId="17" fillId="0" borderId="0">
      <alignment vertical="center"/>
    </xf>
    <xf numFmtId="0" fontId="17" fillId="13" borderId="20" applyNumberFormat="0" applyFont="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7" fillId="33" borderId="0" applyNumberFormat="0" applyBorder="0" applyAlignment="0" applyProtection="0">
      <alignment vertical="center"/>
    </xf>
    <xf numFmtId="0" fontId="17" fillId="35" borderId="0" applyNumberFormat="0" applyBorder="0" applyAlignment="0" applyProtection="0">
      <alignment vertical="center"/>
    </xf>
    <xf numFmtId="0" fontId="17" fillId="36" borderId="0" applyNumberFormat="0" applyBorder="0" applyAlignment="0" applyProtection="0">
      <alignment vertical="center"/>
    </xf>
    <xf numFmtId="0" fontId="17" fillId="37" borderId="0" applyNumberFormat="0" applyBorder="0" applyAlignment="0" applyProtection="0">
      <alignment vertical="center"/>
    </xf>
    <xf numFmtId="0" fontId="16" fillId="0" borderId="0">
      <alignment vertical="center"/>
    </xf>
    <xf numFmtId="0" fontId="16" fillId="13" borderId="20" applyNumberFormat="0" applyFont="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1"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29"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6" fillId="33" borderId="0" applyNumberFormat="0" applyBorder="0" applyAlignment="0" applyProtection="0">
      <alignment vertical="center"/>
    </xf>
    <xf numFmtId="0" fontId="16" fillId="35" borderId="0" applyNumberFormat="0" applyBorder="0" applyAlignment="0" applyProtection="0">
      <alignment vertical="center"/>
    </xf>
    <xf numFmtId="0" fontId="16" fillId="36" borderId="0" applyNumberFormat="0" applyBorder="0" applyAlignment="0" applyProtection="0">
      <alignment vertical="center"/>
    </xf>
    <xf numFmtId="0" fontId="16" fillId="37" borderId="0" applyNumberFormat="0" applyBorder="0" applyAlignment="0" applyProtection="0">
      <alignment vertical="center"/>
    </xf>
    <xf numFmtId="0" fontId="15" fillId="0" borderId="0">
      <alignment vertical="center"/>
    </xf>
    <xf numFmtId="0" fontId="15" fillId="13" borderId="20" applyNumberFormat="0" applyFont="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7"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1"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5"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29"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5" fillId="33" borderId="0" applyNumberFormat="0" applyBorder="0" applyAlignment="0" applyProtection="0">
      <alignment vertical="center"/>
    </xf>
    <xf numFmtId="0" fontId="15" fillId="35" borderId="0" applyNumberFormat="0" applyBorder="0" applyAlignment="0" applyProtection="0">
      <alignment vertical="center"/>
    </xf>
    <xf numFmtId="0" fontId="15" fillId="36" borderId="0" applyNumberFormat="0" applyBorder="0" applyAlignment="0" applyProtection="0">
      <alignment vertical="center"/>
    </xf>
    <xf numFmtId="0" fontId="15" fillId="37" borderId="0" applyNumberFormat="0" applyBorder="0" applyAlignment="0" applyProtection="0">
      <alignment vertical="center"/>
    </xf>
    <xf numFmtId="0" fontId="14" fillId="0" borderId="0">
      <alignment vertical="center"/>
    </xf>
    <xf numFmtId="0" fontId="14" fillId="13" borderId="20" applyNumberFormat="0" applyFont="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5"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29"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4" fillId="33" borderId="0" applyNumberFormat="0" applyBorder="0" applyAlignment="0" applyProtection="0">
      <alignment vertical="center"/>
    </xf>
    <xf numFmtId="0" fontId="14" fillId="35" borderId="0" applyNumberFormat="0" applyBorder="0" applyAlignment="0" applyProtection="0">
      <alignment vertical="center"/>
    </xf>
    <xf numFmtId="0" fontId="14" fillId="36" borderId="0" applyNumberFormat="0" applyBorder="0" applyAlignment="0" applyProtection="0">
      <alignment vertical="center"/>
    </xf>
    <xf numFmtId="0" fontId="14" fillId="37" borderId="0" applyNumberFormat="0" applyBorder="0" applyAlignment="0" applyProtection="0">
      <alignment vertical="center"/>
    </xf>
    <xf numFmtId="0" fontId="13" fillId="0" borderId="0">
      <alignment vertical="center"/>
    </xf>
    <xf numFmtId="0" fontId="13" fillId="13" borderId="20" applyNumberFormat="0" applyFont="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7"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29"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3" fillId="33" borderId="0" applyNumberFormat="0" applyBorder="0" applyAlignment="0" applyProtection="0">
      <alignment vertical="center"/>
    </xf>
    <xf numFmtId="0" fontId="13" fillId="35" borderId="0" applyNumberFormat="0" applyBorder="0" applyAlignment="0" applyProtection="0">
      <alignment vertical="center"/>
    </xf>
    <xf numFmtId="0" fontId="13" fillId="36" borderId="0" applyNumberFormat="0" applyBorder="0" applyAlignment="0" applyProtection="0">
      <alignment vertical="center"/>
    </xf>
    <xf numFmtId="0" fontId="13" fillId="37" borderId="0" applyNumberFormat="0" applyBorder="0" applyAlignment="0" applyProtection="0">
      <alignment vertical="center"/>
    </xf>
    <xf numFmtId="0" fontId="12" fillId="0" borderId="0">
      <alignment vertical="center"/>
    </xf>
    <xf numFmtId="0" fontId="12" fillId="13" borderId="20" applyNumberFormat="0" applyFont="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1"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29"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2" fillId="33" borderId="0" applyNumberFormat="0" applyBorder="0" applyAlignment="0" applyProtection="0">
      <alignment vertical="center"/>
    </xf>
    <xf numFmtId="0" fontId="12" fillId="35" borderId="0" applyNumberFormat="0" applyBorder="0" applyAlignment="0" applyProtection="0">
      <alignment vertical="center"/>
    </xf>
    <xf numFmtId="0" fontId="12" fillId="36" borderId="0" applyNumberFormat="0" applyBorder="0" applyAlignment="0" applyProtection="0">
      <alignment vertical="center"/>
    </xf>
    <xf numFmtId="0" fontId="12" fillId="37" borderId="0" applyNumberFormat="0" applyBorder="0" applyAlignment="0" applyProtection="0">
      <alignment vertical="center"/>
    </xf>
    <xf numFmtId="0" fontId="11" fillId="0" borderId="0">
      <alignment vertical="center"/>
    </xf>
    <xf numFmtId="0" fontId="11" fillId="13" borderId="20" applyNumberFormat="0" applyFont="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1"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29"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1" fillId="33" borderId="0" applyNumberFormat="0" applyBorder="0" applyAlignment="0" applyProtection="0">
      <alignment vertical="center"/>
    </xf>
    <xf numFmtId="0" fontId="11" fillId="35" borderId="0" applyNumberFormat="0" applyBorder="0" applyAlignment="0" applyProtection="0">
      <alignment vertical="center"/>
    </xf>
    <xf numFmtId="0" fontId="11" fillId="36" borderId="0" applyNumberFormat="0" applyBorder="0" applyAlignment="0" applyProtection="0">
      <alignment vertical="center"/>
    </xf>
    <xf numFmtId="0" fontId="11" fillId="37" borderId="0" applyNumberFormat="0" applyBorder="0" applyAlignment="0" applyProtection="0">
      <alignment vertical="center"/>
    </xf>
    <xf numFmtId="0" fontId="10" fillId="0" borderId="0">
      <alignment vertical="center"/>
    </xf>
    <xf numFmtId="0" fontId="10" fillId="13" borderId="20" applyNumberFormat="0" applyFont="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5"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29"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10" fillId="33" borderId="0" applyNumberFormat="0" applyBorder="0" applyAlignment="0" applyProtection="0">
      <alignment vertical="center"/>
    </xf>
    <xf numFmtId="0" fontId="10" fillId="35" borderId="0" applyNumberFormat="0" applyBorder="0" applyAlignment="0" applyProtection="0">
      <alignment vertical="center"/>
    </xf>
    <xf numFmtId="0" fontId="10" fillId="36" borderId="0" applyNumberFormat="0" applyBorder="0" applyAlignment="0" applyProtection="0">
      <alignment vertical="center"/>
    </xf>
    <xf numFmtId="0" fontId="10" fillId="37" borderId="0" applyNumberFormat="0" applyBorder="0" applyAlignment="0" applyProtection="0">
      <alignment vertical="center"/>
    </xf>
    <xf numFmtId="0" fontId="9" fillId="0" borderId="0">
      <alignment vertical="center"/>
    </xf>
    <xf numFmtId="0" fontId="9" fillId="13" borderId="20" applyNumberFormat="0" applyFont="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7"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29"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9" fillId="35" borderId="0" applyNumberFormat="0" applyBorder="0" applyAlignment="0" applyProtection="0">
      <alignment vertical="center"/>
    </xf>
    <xf numFmtId="0" fontId="9" fillId="36" borderId="0" applyNumberFormat="0" applyBorder="0" applyAlignment="0" applyProtection="0">
      <alignment vertical="center"/>
    </xf>
    <xf numFmtId="0" fontId="9" fillId="37" borderId="0" applyNumberFormat="0" applyBorder="0" applyAlignment="0" applyProtection="0">
      <alignment vertical="center"/>
    </xf>
    <xf numFmtId="0" fontId="8" fillId="0" borderId="0">
      <alignment vertical="center"/>
    </xf>
    <xf numFmtId="0" fontId="8" fillId="13" borderId="20" applyNumberFormat="0" applyFont="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7"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5"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29"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8" fillId="33" borderId="0" applyNumberFormat="0" applyBorder="0" applyAlignment="0" applyProtection="0">
      <alignment vertical="center"/>
    </xf>
    <xf numFmtId="0" fontId="8" fillId="35" borderId="0" applyNumberFormat="0" applyBorder="0" applyAlignment="0" applyProtection="0">
      <alignment vertical="center"/>
    </xf>
    <xf numFmtId="0" fontId="8" fillId="36" borderId="0" applyNumberFormat="0" applyBorder="0" applyAlignment="0" applyProtection="0">
      <alignment vertical="center"/>
    </xf>
    <xf numFmtId="0" fontId="8" fillId="37" borderId="0" applyNumberFormat="0" applyBorder="0" applyAlignment="0" applyProtection="0">
      <alignment vertical="center"/>
    </xf>
    <xf numFmtId="0" fontId="7" fillId="0" borderId="0">
      <alignment vertical="center"/>
    </xf>
    <xf numFmtId="0" fontId="7" fillId="13" borderId="20" applyNumberFormat="0" applyFont="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7"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1"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5"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29"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7" fillId="33" borderId="0" applyNumberFormat="0" applyBorder="0" applyAlignment="0" applyProtection="0">
      <alignment vertical="center"/>
    </xf>
    <xf numFmtId="0" fontId="7" fillId="35" borderId="0" applyNumberFormat="0" applyBorder="0" applyAlignment="0" applyProtection="0">
      <alignment vertical="center"/>
    </xf>
    <xf numFmtId="0" fontId="7" fillId="36" borderId="0" applyNumberFormat="0" applyBorder="0" applyAlignment="0" applyProtection="0">
      <alignment vertical="center"/>
    </xf>
    <xf numFmtId="0" fontId="7" fillId="37" borderId="0" applyNumberFormat="0" applyBorder="0" applyAlignment="0" applyProtection="0">
      <alignment vertical="center"/>
    </xf>
    <xf numFmtId="0" fontId="6" fillId="0" borderId="0">
      <alignment vertical="center"/>
    </xf>
    <xf numFmtId="0" fontId="6" fillId="13" borderId="20" applyNumberFormat="0" applyFont="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29"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6" fillId="33"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6" fillId="37" borderId="0" applyNumberFormat="0" applyBorder="0" applyAlignment="0" applyProtection="0">
      <alignment vertical="center"/>
    </xf>
    <xf numFmtId="0" fontId="5" fillId="0" borderId="0">
      <alignment vertical="center"/>
    </xf>
    <xf numFmtId="0" fontId="5" fillId="13" borderId="20" applyNumberFormat="0" applyFont="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7"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5" fillId="33" borderId="0" applyNumberFormat="0" applyBorder="0" applyAlignment="0" applyProtection="0">
      <alignment vertical="center"/>
    </xf>
    <xf numFmtId="0" fontId="5" fillId="35" borderId="0" applyNumberFormat="0" applyBorder="0" applyAlignment="0" applyProtection="0">
      <alignment vertical="center"/>
    </xf>
    <xf numFmtId="0" fontId="5" fillId="36" borderId="0" applyNumberFormat="0" applyBorder="0" applyAlignment="0" applyProtection="0">
      <alignment vertical="center"/>
    </xf>
    <xf numFmtId="0" fontId="5" fillId="37" borderId="0" applyNumberFormat="0" applyBorder="0" applyAlignment="0" applyProtection="0">
      <alignment vertical="center"/>
    </xf>
    <xf numFmtId="0" fontId="4" fillId="0" borderId="0">
      <alignment vertical="center"/>
    </xf>
    <xf numFmtId="0" fontId="4" fillId="13" borderId="20" applyNumberFormat="0" applyFont="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35" borderId="0" applyNumberFormat="0" applyBorder="0" applyAlignment="0" applyProtection="0">
      <alignment vertical="center"/>
    </xf>
    <xf numFmtId="0" fontId="4" fillId="36" borderId="0" applyNumberFormat="0" applyBorder="0" applyAlignment="0" applyProtection="0">
      <alignment vertical="center"/>
    </xf>
    <xf numFmtId="0" fontId="4" fillId="37"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13" borderId="20" applyNumberFormat="0" applyFont="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7"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5"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1" fillId="35" borderId="0" applyNumberFormat="0" applyBorder="0" applyAlignment="0" applyProtection="0">
      <alignment vertical="center"/>
    </xf>
    <xf numFmtId="0" fontId="1" fillId="36" borderId="0" applyNumberFormat="0" applyBorder="0" applyAlignment="0" applyProtection="0">
      <alignment vertical="center"/>
    </xf>
    <xf numFmtId="0" fontId="1" fillId="37" borderId="0" applyNumberFormat="0" applyBorder="0" applyAlignment="0" applyProtection="0">
      <alignment vertical="center"/>
    </xf>
    <xf numFmtId="41" fontId="20" fillId="0" borderId="0" applyFont="0" applyFill="0" applyBorder="0" applyAlignment="0" applyProtection="0">
      <alignment vertical="center"/>
    </xf>
  </cellStyleXfs>
  <cellXfs count="208">
    <xf numFmtId="0" fontId="0" fillId="0" borderId="0" xfId="0"/>
    <xf numFmtId="0" fontId="21" fillId="2" borderId="0" xfId="0" applyFont="1" applyFill="1" applyProtection="1">
      <protection locked="0"/>
    </xf>
    <xf numFmtId="177" fontId="21" fillId="2" borderId="4" xfId="7" applyNumberFormat="1" applyFont="1" applyFill="1" applyBorder="1" applyAlignment="1">
      <alignment horizontal="center"/>
    </xf>
    <xf numFmtId="177" fontId="21" fillId="2" borderId="4" xfId="1" applyNumberFormat="1" applyFont="1" applyFill="1" applyBorder="1" applyAlignment="1">
      <alignment horizontal="center"/>
    </xf>
    <xf numFmtId="176" fontId="21" fillId="2" borderId="4" xfId="1" applyNumberFormat="1" applyFont="1" applyFill="1" applyBorder="1" applyAlignment="1">
      <alignment horizontal="center"/>
    </xf>
    <xf numFmtId="0" fontId="0" fillId="3" borderId="0" xfId="0" applyFill="1"/>
    <xf numFmtId="0" fontId="21" fillId="2" borderId="0" xfId="0" applyFont="1" applyFill="1"/>
    <xf numFmtId="0" fontId="35" fillId="2" borderId="0" xfId="0" applyFont="1" applyFill="1"/>
    <xf numFmtId="0" fontId="21" fillId="2" borderId="0" xfId="0" applyFont="1" applyFill="1" applyAlignment="1">
      <alignment horizontal="center"/>
    </xf>
    <xf numFmtId="0" fontId="34" fillId="2" borderId="0" xfId="0" applyFont="1" applyFill="1"/>
    <xf numFmtId="14" fontId="23" fillId="4" borderId="4" xfId="0" applyNumberFormat="1" applyFont="1" applyFill="1" applyBorder="1" applyProtection="1">
      <protection locked="0"/>
    </xf>
    <xf numFmtId="49" fontId="21" fillId="4" borderId="4" xfId="1" applyNumberFormat="1" applyFont="1" applyFill="1" applyBorder="1" applyAlignment="1" applyProtection="1">
      <alignment horizontal="center" wrapText="1"/>
      <protection locked="0"/>
    </xf>
    <xf numFmtId="176" fontId="23" fillId="4" borderId="4" xfId="0" applyNumberFormat="1" applyFont="1" applyFill="1" applyBorder="1" applyAlignment="1" applyProtection="1">
      <alignment horizontal="center"/>
      <protection locked="0"/>
    </xf>
    <xf numFmtId="176" fontId="21" fillId="4" borderId="4" xfId="7" applyNumberFormat="1" applyFont="1" applyFill="1" applyBorder="1" applyAlignment="1" applyProtection="1">
      <alignment horizontal="center" wrapText="1"/>
      <protection locked="0"/>
    </xf>
    <xf numFmtId="49" fontId="21" fillId="4" borderId="4" xfId="7" applyNumberFormat="1" applyFont="1" applyFill="1" applyBorder="1" applyAlignment="1" applyProtection="1">
      <alignment horizontal="center" vertical="center" wrapText="1"/>
      <protection locked="0"/>
    </xf>
    <xf numFmtId="0" fontId="21" fillId="2" borderId="0" xfId="0" applyFont="1" applyFill="1" applyAlignment="1" applyProtection="1">
      <alignment horizontal="center"/>
      <protection locked="0"/>
    </xf>
    <xf numFmtId="0" fontId="0" fillId="6" borderId="0" xfId="0" applyFill="1"/>
    <xf numFmtId="176" fontId="21" fillId="3" borderId="7" xfId="0" applyNumberFormat="1" applyFont="1" applyFill="1" applyBorder="1" applyAlignment="1" applyProtection="1">
      <alignment horizontal="center"/>
      <protection locked="0"/>
    </xf>
    <xf numFmtId="0" fontId="39" fillId="6" borderId="0" xfId="0" applyFont="1" applyFill="1"/>
    <xf numFmtId="0" fontId="26" fillId="2" borderId="4" xfId="7" applyFont="1" applyFill="1" applyBorder="1" applyAlignment="1" applyProtection="1">
      <alignment horizontal="center"/>
      <protection locked="0"/>
    </xf>
    <xf numFmtId="0" fontId="41" fillId="4" borderId="3" xfId="0" applyFont="1" applyFill="1" applyBorder="1" applyAlignment="1" applyProtection="1">
      <alignment horizontal="center"/>
      <protection locked="0"/>
    </xf>
    <xf numFmtId="0" fontId="41" fillId="6" borderId="0" xfId="0" applyFont="1" applyFill="1"/>
    <xf numFmtId="0" fontId="42" fillId="0" borderId="0" xfId="0" applyFont="1"/>
    <xf numFmtId="0" fontId="37" fillId="5" borderId="9" xfId="0" applyFont="1" applyFill="1" applyBorder="1"/>
    <xf numFmtId="0" fontId="40" fillId="6" borderId="5" xfId="0" applyFont="1" applyFill="1" applyBorder="1"/>
    <xf numFmtId="0" fontId="41" fillId="6" borderId="5" xfId="0" applyFont="1" applyFill="1" applyBorder="1"/>
    <xf numFmtId="176" fontId="21" fillId="2" borderId="4" xfId="7" applyNumberFormat="1" applyFont="1" applyFill="1" applyBorder="1" applyAlignment="1" applyProtection="1">
      <alignment horizontal="center"/>
      <protection locked="0"/>
    </xf>
    <xf numFmtId="0" fontId="37" fillId="5" borderId="5" xfId="0" applyFont="1" applyFill="1" applyBorder="1"/>
    <xf numFmtId="176" fontId="21" fillId="2" borderId="1" xfId="2" applyNumberFormat="1" applyFont="1" applyFill="1" applyBorder="1" applyAlignment="1" applyProtection="1">
      <alignment horizontal="center"/>
    </xf>
    <xf numFmtId="14" fontId="23" fillId="3" borderId="5" xfId="0" applyNumberFormat="1" applyFont="1" applyFill="1" applyBorder="1" applyProtection="1">
      <protection locked="0"/>
    </xf>
    <xf numFmtId="0" fontId="21" fillId="2" borderId="11" xfId="0" applyFont="1" applyFill="1" applyBorder="1" applyProtection="1">
      <protection locked="0"/>
    </xf>
    <xf numFmtId="0" fontId="23" fillId="4" borderId="4" xfId="0" applyFont="1" applyFill="1" applyBorder="1" applyAlignment="1" applyProtection="1">
      <alignment horizontal="left"/>
      <protection locked="0"/>
    </xf>
    <xf numFmtId="0" fontId="34" fillId="2" borderId="0" xfId="0" applyFont="1" applyFill="1" applyAlignment="1">
      <alignment horizontal="center"/>
    </xf>
    <xf numFmtId="176" fontId="26" fillId="2" borderId="9" xfId="1" applyNumberFormat="1" applyFont="1" applyFill="1" applyBorder="1"/>
    <xf numFmtId="0" fontId="26" fillId="2" borderId="9" xfId="1" applyFont="1" applyFill="1" applyBorder="1"/>
    <xf numFmtId="2" fontId="26" fillId="2" borderId="9" xfId="1" applyNumberFormat="1" applyFont="1" applyFill="1" applyBorder="1"/>
    <xf numFmtId="0" fontId="26" fillId="2" borderId="3" xfId="1" applyFont="1" applyFill="1" applyBorder="1" applyAlignment="1" applyProtection="1">
      <alignment horizontal="center" wrapText="1"/>
      <protection locked="0"/>
    </xf>
    <xf numFmtId="0" fontId="26" fillId="2" borderId="3" xfId="1" applyFont="1" applyFill="1" applyBorder="1" applyAlignment="1">
      <alignment horizontal="center" vertical="center"/>
    </xf>
    <xf numFmtId="2" fontId="26" fillId="2" borderId="3" xfId="1" applyNumberFormat="1" applyFont="1" applyFill="1" applyBorder="1" applyAlignment="1">
      <alignment horizontal="center" vertical="center"/>
    </xf>
    <xf numFmtId="176" fontId="26" fillId="2" borderId="3" xfId="1" applyNumberFormat="1" applyFont="1" applyFill="1" applyBorder="1" applyAlignment="1">
      <alignment horizontal="center" vertical="center"/>
    </xf>
    <xf numFmtId="0" fontId="47" fillId="0" borderId="9" xfId="1" applyFont="1" applyBorder="1" applyAlignment="1" applyProtection="1">
      <alignment wrapText="1"/>
      <protection locked="0"/>
    </xf>
    <xf numFmtId="0" fontId="26" fillId="3" borderId="1" xfId="0" applyFont="1" applyFill="1" applyBorder="1" applyAlignment="1">
      <alignment horizontal="center" vertical="center" wrapText="1"/>
    </xf>
    <xf numFmtId="0" fontId="26" fillId="3" borderId="9" xfId="0" applyFont="1" applyFill="1" applyBorder="1" applyAlignment="1">
      <alignment wrapText="1"/>
    </xf>
    <xf numFmtId="14" fontId="26" fillId="3" borderId="9" xfId="1" applyNumberFormat="1" applyFont="1" applyFill="1" applyBorder="1" applyAlignment="1" applyProtection="1">
      <alignment wrapText="1"/>
      <protection locked="0"/>
    </xf>
    <xf numFmtId="2" fontId="26" fillId="3" borderId="9" xfId="1" applyNumberFormat="1" applyFont="1" applyFill="1" applyBorder="1" applyAlignment="1" applyProtection="1">
      <alignment wrapText="1"/>
      <protection locked="0"/>
    </xf>
    <xf numFmtId="14" fontId="26" fillId="3" borderId="3" xfId="1" applyNumberFormat="1" applyFont="1" applyFill="1" applyBorder="1" applyAlignment="1" applyProtection="1">
      <alignment horizontal="center" vertical="center" wrapText="1"/>
      <protection locked="0"/>
    </xf>
    <xf numFmtId="2" fontId="26" fillId="3" borderId="3" xfId="1" applyNumberFormat="1" applyFont="1" applyFill="1" applyBorder="1" applyAlignment="1" applyProtection="1">
      <alignment horizontal="center" vertical="center" wrapText="1"/>
      <protection locked="0"/>
    </xf>
    <xf numFmtId="0" fontId="26" fillId="3" borderId="3" xfId="0" applyFont="1" applyFill="1" applyBorder="1" applyAlignment="1">
      <alignment horizontal="center" vertical="center" wrapText="1"/>
    </xf>
    <xf numFmtId="0" fontId="38" fillId="3" borderId="9" xfId="0" quotePrefix="1" applyFont="1" applyFill="1" applyBorder="1" applyAlignment="1">
      <alignment horizontal="center" vertical="center" wrapText="1"/>
    </xf>
    <xf numFmtId="0" fontId="26" fillId="2" borderId="3" xfId="1" applyFont="1" applyFill="1" applyBorder="1" applyAlignment="1">
      <alignment horizontal="center" wrapText="1"/>
    </xf>
    <xf numFmtId="176" fontId="26" fillId="2" borderId="3" xfId="1" quotePrefix="1" applyNumberFormat="1" applyFont="1" applyFill="1" applyBorder="1" applyAlignment="1">
      <alignment horizontal="center" vertical="center"/>
    </xf>
    <xf numFmtId="176" fontId="26" fillId="2" borderId="3" xfId="1" quotePrefix="1" applyNumberFormat="1" applyFont="1" applyFill="1" applyBorder="1" applyAlignment="1">
      <alignment horizontal="center" vertical="center" wrapText="1"/>
    </xf>
    <xf numFmtId="0" fontId="37" fillId="5" borderId="12" xfId="0" applyFont="1" applyFill="1" applyBorder="1"/>
    <xf numFmtId="0" fontId="40" fillId="6" borderId="12" xfId="0" applyFont="1" applyFill="1" applyBorder="1"/>
    <xf numFmtId="0" fontId="26" fillId="3" borderId="0" xfId="7" applyFont="1" applyFill="1" applyAlignment="1" applyProtection="1">
      <alignment horizontal="center"/>
      <protection locked="0"/>
    </xf>
    <xf numFmtId="0" fontId="26" fillId="3" borderId="12" xfId="7" applyFont="1" applyFill="1" applyBorder="1" applyAlignment="1" applyProtection="1">
      <alignment horizontal="center"/>
      <protection locked="0"/>
    </xf>
    <xf numFmtId="0" fontId="26" fillId="2" borderId="9" xfId="1" applyFont="1" applyFill="1" applyBorder="1" applyAlignment="1">
      <alignment wrapText="1"/>
    </xf>
    <xf numFmtId="0" fontId="37" fillId="3" borderId="0" xfId="0" applyFont="1" applyFill="1" applyAlignment="1">
      <alignment vertical="center"/>
    </xf>
    <xf numFmtId="0" fontId="37" fillId="3" borderId="12" xfId="0" applyFont="1" applyFill="1" applyBorder="1" applyAlignment="1">
      <alignment vertical="center"/>
    </xf>
    <xf numFmtId="0" fontId="37" fillId="3" borderId="9" xfId="0" applyFont="1" applyFill="1" applyBorder="1" applyAlignment="1">
      <alignment vertical="center"/>
    </xf>
    <xf numFmtId="49" fontId="26" fillId="3" borderId="3" xfId="0" quotePrefix="1" applyNumberFormat="1" applyFont="1" applyFill="1" applyBorder="1" applyAlignment="1">
      <alignment horizontal="center" vertical="center" wrapText="1"/>
    </xf>
    <xf numFmtId="2" fontId="21" fillId="4" borderId="2" xfId="0" applyNumberFormat="1" applyFont="1" applyFill="1" applyBorder="1" applyAlignment="1">
      <alignment horizontal="center" vertical="center" wrapText="1"/>
    </xf>
    <xf numFmtId="9" fontId="21" fillId="2" borderId="1" xfId="2" applyFont="1" applyFill="1" applyBorder="1" applyAlignment="1" applyProtection="1">
      <alignment horizontal="center"/>
    </xf>
    <xf numFmtId="176" fontId="26" fillId="3" borderId="3" xfId="1" quotePrefix="1" applyNumberFormat="1" applyFont="1" applyFill="1" applyBorder="1" applyAlignment="1">
      <alignment horizontal="center" vertical="center"/>
    </xf>
    <xf numFmtId="49" fontId="21" fillId="4" borderId="7" xfId="7" applyNumberFormat="1" applyFont="1" applyFill="1" applyBorder="1" applyAlignment="1" applyProtection="1">
      <alignment horizontal="center" vertical="center" wrapText="1"/>
      <protection locked="0"/>
    </xf>
    <xf numFmtId="0" fontId="26" fillId="0" borderId="4" xfId="7" applyFont="1" applyBorder="1" applyAlignment="1" applyProtection="1">
      <alignment horizontal="left"/>
      <protection locked="0"/>
    </xf>
    <xf numFmtId="0" fontId="46" fillId="6" borderId="0" xfId="0" applyFont="1" applyFill="1"/>
    <xf numFmtId="10" fontId="21" fillId="2" borderId="4" xfId="1" applyNumberFormat="1" applyFont="1" applyFill="1" applyBorder="1" applyAlignment="1">
      <alignment horizontal="center"/>
    </xf>
    <xf numFmtId="0" fontId="50" fillId="0" borderId="0" xfId="0" applyFont="1"/>
    <xf numFmtId="0" fontId="48" fillId="39" borderId="8" xfId="0" quotePrefix="1" applyFont="1" applyFill="1" applyBorder="1" applyAlignment="1" applyProtection="1">
      <alignment horizontal="center"/>
      <protection locked="0"/>
    </xf>
    <xf numFmtId="1" fontId="48" fillId="39" borderId="8" xfId="0" quotePrefix="1" applyNumberFormat="1" applyFont="1" applyFill="1" applyBorder="1" applyAlignment="1" applyProtection="1">
      <alignment horizontal="center"/>
      <protection locked="0"/>
    </xf>
    <xf numFmtId="2" fontId="48" fillId="39" borderId="8" xfId="0" quotePrefix="1" applyNumberFormat="1" applyFont="1" applyFill="1" applyBorder="1" applyAlignment="1" applyProtection="1">
      <alignment horizontal="center"/>
      <protection locked="0"/>
    </xf>
    <xf numFmtId="180" fontId="48" fillId="39" borderId="8" xfId="0" quotePrefix="1" applyNumberFormat="1" applyFont="1" applyFill="1" applyBorder="1" applyAlignment="1" applyProtection="1">
      <alignment horizontal="center"/>
      <protection locked="0"/>
    </xf>
    <xf numFmtId="176" fontId="33" fillId="0" borderId="3" xfId="0" applyNumberFormat="1" applyFont="1" applyBorder="1" applyAlignment="1">
      <alignment horizontal="center"/>
    </xf>
    <xf numFmtId="0" fontId="0" fillId="0" borderId="0" xfId="0" applyAlignment="1">
      <alignment horizontal="center" vertical="center"/>
    </xf>
    <xf numFmtId="0" fontId="26" fillId="0" borderId="4" xfId="1" quotePrefix="1" applyFont="1" applyBorder="1" applyAlignment="1" applyProtection="1">
      <alignment horizontal="center" vertical="center"/>
      <protection locked="0"/>
    </xf>
    <xf numFmtId="0" fontId="48" fillId="39" borderId="3" xfId="0" applyFont="1" applyFill="1" applyBorder="1" applyAlignment="1" applyProtection="1">
      <alignment horizontal="center"/>
      <protection locked="0"/>
    </xf>
    <xf numFmtId="0" fontId="48" fillId="39" borderId="8" xfId="0" applyFont="1" applyFill="1" applyBorder="1" applyAlignment="1" applyProtection="1">
      <alignment horizontal="center"/>
      <protection locked="0"/>
    </xf>
    <xf numFmtId="0" fontId="21" fillId="39" borderId="8" xfId="0" applyFont="1" applyFill="1" applyBorder="1" applyAlignment="1" applyProtection="1">
      <alignment horizontal="center" wrapText="1"/>
      <protection locked="0"/>
    </xf>
    <xf numFmtId="0" fontId="48" fillId="4" borderId="3" xfId="0" applyFont="1" applyFill="1" applyBorder="1" applyAlignment="1" applyProtection="1">
      <alignment horizontal="center"/>
      <protection locked="0"/>
    </xf>
    <xf numFmtId="0" fontId="48" fillId="4" borderId="8" xfId="0" applyFont="1" applyFill="1" applyBorder="1" applyAlignment="1" applyProtection="1">
      <alignment horizontal="center"/>
      <protection locked="0"/>
    </xf>
    <xf numFmtId="0" fontId="48" fillId="4" borderId="8" xfId="0" quotePrefix="1" applyFont="1" applyFill="1" applyBorder="1" applyAlignment="1" applyProtection="1">
      <alignment horizontal="center"/>
      <protection locked="0"/>
    </xf>
    <xf numFmtId="181" fontId="48" fillId="39" borderId="8" xfId="0" quotePrefix="1" applyNumberFormat="1" applyFont="1" applyFill="1" applyBorder="1" applyAlignment="1" applyProtection="1">
      <alignment horizontal="center"/>
      <protection locked="0"/>
    </xf>
    <xf numFmtId="176" fontId="23" fillId="39" borderId="4" xfId="0" applyNumberFormat="1" applyFont="1" applyFill="1" applyBorder="1" applyAlignment="1" applyProtection="1">
      <alignment horizontal="center"/>
      <protection locked="0"/>
    </xf>
    <xf numFmtId="17" fontId="48" fillId="39" borderId="8" xfId="0" quotePrefix="1" applyNumberFormat="1" applyFont="1" applyFill="1" applyBorder="1" applyAlignment="1" applyProtection="1">
      <alignment horizontal="center"/>
      <protection locked="0"/>
    </xf>
    <xf numFmtId="1" fontId="48" fillId="4" borderId="8" xfId="0" quotePrefix="1" applyNumberFormat="1" applyFont="1" applyFill="1" applyBorder="1" applyAlignment="1" applyProtection="1">
      <alignment horizontal="center"/>
      <protection locked="0"/>
    </xf>
    <xf numFmtId="180" fontId="48" fillId="4" borderId="8" xfId="0" quotePrefix="1" applyNumberFormat="1" applyFont="1" applyFill="1" applyBorder="1" applyAlignment="1" applyProtection="1">
      <alignment horizontal="center"/>
      <protection locked="0"/>
    </xf>
    <xf numFmtId="2" fontId="48" fillId="4" borderId="8" xfId="0" quotePrefix="1" applyNumberFormat="1" applyFont="1" applyFill="1" applyBorder="1" applyAlignment="1" applyProtection="1">
      <alignment horizontal="center"/>
      <protection locked="0"/>
    </xf>
    <xf numFmtId="180" fontId="48" fillId="4" borderId="8" xfId="0" quotePrefix="1" applyNumberFormat="1" applyFont="1" applyFill="1" applyBorder="1" applyAlignment="1" applyProtection="1">
      <alignment horizontal="center" vertical="center"/>
      <protection locked="0"/>
    </xf>
    <xf numFmtId="0" fontId="48" fillId="39" borderId="3" xfId="0" quotePrefix="1" applyFont="1" applyFill="1" applyBorder="1" applyAlignment="1" applyProtection="1">
      <alignment horizontal="center" wrapText="1"/>
      <protection locked="0"/>
    </xf>
    <xf numFmtId="176" fontId="21" fillId="39" borderId="4" xfId="1" applyNumberFormat="1" applyFont="1" applyFill="1" applyBorder="1" applyAlignment="1" applyProtection="1">
      <alignment horizontal="center" wrapText="1"/>
      <protection locked="0"/>
    </xf>
    <xf numFmtId="176" fontId="0" fillId="0" borderId="0" xfId="0" applyNumberFormat="1"/>
    <xf numFmtId="49" fontId="21" fillId="38" borderId="4" xfId="7" applyNumberFormat="1" applyFont="1" applyFill="1" applyBorder="1" applyAlignment="1" applyProtection="1">
      <alignment horizontal="center" vertical="center" wrapText="1"/>
      <protection locked="0"/>
    </xf>
    <xf numFmtId="0" fontId="21" fillId="2" borderId="2" xfId="0" applyFont="1" applyFill="1" applyBorder="1" applyAlignment="1">
      <alignment horizontal="right"/>
    </xf>
    <xf numFmtId="0" fontId="21" fillId="0" borderId="2" xfId="0" applyFont="1" applyBorder="1" applyAlignment="1">
      <alignment horizontal="right"/>
    </xf>
    <xf numFmtId="0" fontId="21" fillId="2" borderId="0" xfId="0" applyFont="1" applyFill="1" applyAlignment="1" applyProtection="1">
      <alignment horizontal="center" vertical="center"/>
      <protection locked="0"/>
    </xf>
    <xf numFmtId="9" fontId="21" fillId="2" borderId="0" xfId="0" applyNumberFormat="1" applyFont="1" applyFill="1" applyProtection="1">
      <protection locked="0"/>
    </xf>
    <xf numFmtId="58" fontId="26" fillId="3" borderId="9" xfId="1" applyNumberFormat="1" applyFont="1" applyFill="1" applyBorder="1" applyAlignment="1" applyProtection="1">
      <alignment wrapText="1"/>
      <protection locked="0"/>
    </xf>
    <xf numFmtId="58" fontId="26" fillId="3" borderId="3" xfId="1" applyNumberFormat="1" applyFont="1" applyFill="1" applyBorder="1" applyAlignment="1" applyProtection="1">
      <alignment horizontal="center" vertical="center" wrapText="1"/>
      <protection locked="0"/>
    </xf>
    <xf numFmtId="0" fontId="71" fillId="2" borderId="4" xfId="0" applyFont="1" applyFill="1" applyBorder="1" applyAlignment="1" applyProtection="1">
      <alignment horizontal="center" vertical="center"/>
      <protection locked="0"/>
    </xf>
    <xf numFmtId="182" fontId="0" fillId="0" borderId="4" xfId="0" applyNumberFormat="1" applyBorder="1" applyAlignment="1">
      <alignment horizontal="center" vertical="center"/>
    </xf>
    <xf numFmtId="183" fontId="0" fillId="0" borderId="4" xfId="2873" applyNumberFormat="1" applyFont="1" applyBorder="1" applyAlignment="1">
      <alignment horizontal="center" vertical="center"/>
    </xf>
    <xf numFmtId="176" fontId="21" fillId="3" borderId="1" xfId="0" applyNumberFormat="1" applyFont="1" applyFill="1" applyBorder="1" applyAlignment="1" applyProtection="1">
      <alignment horizontal="center"/>
      <protection locked="0"/>
    </xf>
    <xf numFmtId="0" fontId="39" fillId="6" borderId="5" xfId="0" applyFont="1" applyFill="1" applyBorder="1"/>
    <xf numFmtId="176" fontId="21" fillId="40" borderId="4" xfId="7" applyNumberFormat="1" applyFont="1" applyFill="1" applyBorder="1" applyAlignment="1" applyProtection="1">
      <alignment horizontal="center" wrapText="1"/>
      <protection locked="0"/>
    </xf>
    <xf numFmtId="0" fontId="48" fillId="41" borderId="3" xfId="0" applyFont="1" applyFill="1" applyBorder="1" applyAlignment="1" applyProtection="1">
      <alignment horizontal="center"/>
      <protection locked="0"/>
    </xf>
    <xf numFmtId="0" fontId="48" fillId="41" borderId="8" xfId="0" applyFont="1" applyFill="1" applyBorder="1" applyAlignment="1" applyProtection="1">
      <alignment horizontal="center"/>
      <protection locked="0"/>
    </xf>
    <xf numFmtId="0" fontId="21" fillId="41" borderId="8" xfId="0" applyFont="1" applyFill="1" applyBorder="1" applyAlignment="1" applyProtection="1">
      <alignment horizontal="center" wrapText="1"/>
      <protection locked="0"/>
    </xf>
    <xf numFmtId="176" fontId="23" fillId="40" borderId="4" xfId="0" applyNumberFormat="1" applyFont="1" applyFill="1" applyBorder="1" applyAlignment="1" applyProtection="1">
      <alignment horizontal="center"/>
      <protection locked="0"/>
    </xf>
    <xf numFmtId="182" fontId="21" fillId="40" borderId="4" xfId="7" applyNumberFormat="1" applyFont="1" applyFill="1" applyBorder="1" applyAlignment="1" applyProtection="1">
      <alignment horizontal="center" wrapText="1"/>
      <protection locked="0"/>
    </xf>
    <xf numFmtId="1" fontId="48" fillId="41" borderId="8" xfId="0" quotePrefix="1" applyNumberFormat="1" applyFont="1" applyFill="1" applyBorder="1" applyAlignment="1" applyProtection="1">
      <alignment horizontal="center"/>
      <protection locked="0"/>
    </xf>
    <xf numFmtId="2" fontId="48" fillId="41" borderId="8" xfId="0" quotePrefix="1" applyNumberFormat="1" applyFont="1" applyFill="1" applyBorder="1" applyAlignment="1" applyProtection="1">
      <alignment horizontal="center"/>
      <protection locked="0"/>
    </xf>
    <xf numFmtId="0" fontId="48" fillId="40" borderId="3" xfId="0" applyFont="1" applyFill="1" applyBorder="1" applyAlignment="1" applyProtection="1">
      <alignment horizontal="center"/>
      <protection locked="0"/>
    </xf>
    <xf numFmtId="2" fontId="48" fillId="40" borderId="8" xfId="0" quotePrefix="1" applyNumberFormat="1" applyFont="1" applyFill="1" applyBorder="1" applyAlignment="1" applyProtection="1">
      <alignment horizontal="center"/>
      <protection locked="0"/>
    </xf>
    <xf numFmtId="180" fontId="48" fillId="41" borderId="8" xfId="0" quotePrefix="1" applyNumberFormat="1" applyFont="1" applyFill="1" applyBorder="1" applyAlignment="1" applyProtection="1">
      <alignment horizontal="center"/>
      <protection locked="0"/>
    </xf>
    <xf numFmtId="1" fontId="48" fillId="40" borderId="8" xfId="0" quotePrefix="1" applyNumberFormat="1" applyFont="1" applyFill="1" applyBorder="1" applyAlignment="1" applyProtection="1">
      <alignment horizontal="center"/>
      <protection locked="0"/>
    </xf>
    <xf numFmtId="0" fontId="72" fillId="6" borderId="3" xfId="0" applyFont="1" applyFill="1" applyBorder="1" applyAlignment="1">
      <alignment horizontal="center" vertical="center" wrapText="1"/>
    </xf>
    <xf numFmtId="0" fontId="48" fillId="4" borderId="4" xfId="0" applyFont="1" applyFill="1" applyBorder="1" applyAlignment="1" applyProtection="1">
      <alignment horizontal="center"/>
      <protection locked="0"/>
    </xf>
    <xf numFmtId="176" fontId="48" fillId="4" borderId="4" xfId="0" applyNumberFormat="1" applyFont="1" applyFill="1" applyBorder="1" applyAlignment="1" applyProtection="1">
      <alignment horizontal="center"/>
      <protection locked="0"/>
    </xf>
    <xf numFmtId="0" fontId="0" fillId="0" borderId="4" xfId="0" applyBorder="1" applyAlignment="1">
      <alignment horizontal="center" vertical="center"/>
    </xf>
    <xf numFmtId="14" fontId="23" fillId="40" borderId="4" xfId="0" applyNumberFormat="1" applyFont="1" applyFill="1" applyBorder="1" applyProtection="1">
      <protection locked="0"/>
    </xf>
    <xf numFmtId="14" fontId="23" fillId="3" borderId="5" xfId="0" applyNumberFormat="1" applyFont="1" applyFill="1" applyBorder="1"/>
    <xf numFmtId="0" fontId="21" fillId="2" borderId="11" xfId="0" applyFont="1" applyFill="1" applyBorder="1"/>
    <xf numFmtId="0" fontId="23" fillId="40" borderId="4" xfId="0" applyFont="1" applyFill="1" applyBorder="1" applyAlignment="1" applyProtection="1">
      <alignment horizontal="left"/>
      <protection locked="0"/>
    </xf>
    <xf numFmtId="58" fontId="26" fillId="3" borderId="9" xfId="1" applyNumberFormat="1" applyFont="1" applyFill="1" applyBorder="1" applyAlignment="1">
      <alignment wrapText="1"/>
    </xf>
    <xf numFmtId="2" fontId="26" fillId="3" borderId="9" xfId="1" applyNumberFormat="1" applyFont="1" applyFill="1" applyBorder="1" applyAlignment="1">
      <alignment wrapText="1"/>
    </xf>
    <xf numFmtId="0" fontId="47" fillId="0" borderId="9" xfId="1" applyFont="1" applyBorder="1" applyAlignment="1">
      <alignment wrapText="1"/>
    </xf>
    <xf numFmtId="0" fontId="37" fillId="5" borderId="7" xfId="0" applyFont="1" applyFill="1" applyBorder="1" applyAlignment="1">
      <alignment vertical="center"/>
    </xf>
    <xf numFmtId="0" fontId="37" fillId="5" borderId="25" xfId="0" applyFont="1" applyFill="1" applyBorder="1" applyAlignment="1">
      <alignment vertical="center"/>
    </xf>
    <xf numFmtId="58" fontId="26" fillId="3" borderId="3" xfId="1" applyNumberFormat="1" applyFont="1" applyFill="1" applyBorder="1" applyAlignment="1">
      <alignment horizontal="center" vertical="center" wrapText="1"/>
    </xf>
    <xf numFmtId="2" fontId="26" fillId="3" borderId="3" xfId="1" applyNumberFormat="1" applyFont="1" applyFill="1" applyBorder="1" applyAlignment="1">
      <alignment horizontal="center" vertical="center" wrapText="1"/>
    </xf>
    <xf numFmtId="0" fontId="26" fillId="2" borderId="4" xfId="1" applyFont="1" applyFill="1" applyBorder="1" applyAlignment="1">
      <alignment horizontal="center" vertical="center"/>
    </xf>
    <xf numFmtId="0" fontId="21" fillId="40" borderId="4" xfId="0" applyFont="1" applyFill="1" applyBorder="1" applyAlignment="1">
      <alignment horizontal="center" vertical="center" wrapText="1"/>
    </xf>
    <xf numFmtId="176" fontId="21" fillId="40" borderId="4" xfId="0" applyNumberFormat="1" applyFont="1" applyFill="1" applyBorder="1" applyAlignment="1" applyProtection="1">
      <alignment horizontal="center"/>
      <protection locked="0"/>
    </xf>
    <xf numFmtId="49" fontId="21" fillId="40" borderId="7" xfId="7" applyNumberFormat="1" applyFont="1" applyFill="1" applyBorder="1" applyAlignment="1" applyProtection="1">
      <alignment horizontal="center" vertical="center" wrapText="1"/>
      <protection locked="0"/>
    </xf>
    <xf numFmtId="176" fontId="21" fillId="3" borderId="7" xfId="0" applyNumberFormat="1" applyFont="1" applyFill="1" applyBorder="1" applyAlignment="1">
      <alignment horizontal="center"/>
    </xf>
    <xf numFmtId="176" fontId="21" fillId="2" borderId="4" xfId="7" applyNumberFormat="1" applyFont="1" applyFill="1" applyBorder="1" applyAlignment="1">
      <alignment horizontal="center"/>
    </xf>
    <xf numFmtId="0" fontId="26" fillId="2" borderId="4" xfId="7" applyFont="1" applyFill="1" applyBorder="1" applyAlignment="1">
      <alignment horizontal="center"/>
    </xf>
    <xf numFmtId="0" fontId="26" fillId="0" borderId="4" xfId="7" applyFont="1" applyBorder="1" applyAlignment="1">
      <alignment horizontal="left"/>
    </xf>
    <xf numFmtId="0" fontId="26" fillId="3" borderId="0" xfId="7" applyFont="1" applyFill="1" applyAlignment="1">
      <alignment horizontal="center"/>
    </xf>
    <xf numFmtId="0" fontId="26" fillId="3" borderId="12" xfId="7" applyFont="1" applyFill="1" applyBorder="1" applyAlignment="1">
      <alignment horizontal="center"/>
    </xf>
    <xf numFmtId="176" fontId="33" fillId="0" borderId="4" xfId="0" applyNumberFormat="1" applyFont="1" applyBorder="1" applyAlignment="1">
      <alignment horizontal="center"/>
    </xf>
    <xf numFmtId="176" fontId="21" fillId="3" borderId="1" xfId="0" applyNumberFormat="1" applyFont="1" applyFill="1" applyBorder="1" applyAlignment="1">
      <alignment horizontal="center"/>
    </xf>
    <xf numFmtId="0" fontId="74" fillId="6" borderId="5" xfId="0" applyFont="1" applyFill="1" applyBorder="1"/>
    <xf numFmtId="49" fontId="21" fillId="40" borderId="4" xfId="7" applyNumberFormat="1" applyFont="1" applyFill="1" applyBorder="1" applyAlignment="1" applyProtection="1">
      <alignment horizontal="center" vertical="center" wrapText="1"/>
      <protection locked="0"/>
    </xf>
    <xf numFmtId="176" fontId="21" fillId="40" borderId="4" xfId="0" applyNumberFormat="1" applyFont="1" applyFill="1" applyBorder="1" applyAlignment="1">
      <alignment horizontal="center" vertical="center" wrapText="1"/>
    </xf>
    <xf numFmtId="1" fontId="73" fillId="40" borderId="6" xfId="0" applyNumberFormat="1" applyFont="1" applyFill="1" applyBorder="1" applyAlignment="1">
      <alignment horizontal="center" vertical="center" wrapText="1"/>
    </xf>
    <xf numFmtId="1" fontId="73" fillId="40" borderId="6" xfId="0" quotePrefix="1" applyNumberFormat="1" applyFont="1" applyFill="1" applyBorder="1" applyAlignment="1">
      <alignment horizontal="center" vertical="center" wrapText="1"/>
    </xf>
    <xf numFmtId="9" fontId="0" fillId="3" borderId="0" xfId="0" applyNumberFormat="1" applyFill="1"/>
    <xf numFmtId="0" fontId="79" fillId="2" borderId="0" xfId="0" applyFont="1" applyFill="1" applyAlignment="1" applyProtection="1">
      <alignment horizontal="center"/>
      <protection locked="0"/>
    </xf>
    <xf numFmtId="0" fontId="80" fillId="2" borderId="0" xfId="0" applyFont="1" applyFill="1" applyAlignment="1">
      <alignment horizontal="center"/>
    </xf>
    <xf numFmtId="0" fontId="75" fillId="0" borderId="0" xfId="0" applyFont="1"/>
    <xf numFmtId="0" fontId="81" fillId="3" borderId="0" xfId="0" applyFont="1" applyFill="1" applyAlignment="1">
      <alignment horizontal="center"/>
    </xf>
    <xf numFmtId="9" fontId="75" fillId="0" borderId="0" xfId="0" applyNumberFormat="1" applyFont="1"/>
    <xf numFmtId="0" fontId="21" fillId="0" borderId="0" xfId="0" applyFont="1" applyAlignment="1" applyProtection="1">
      <alignment horizontal="center" vertical="center"/>
      <protection locked="0"/>
    </xf>
    <xf numFmtId="0" fontId="37" fillId="5" borderId="22" xfId="0" applyFont="1" applyFill="1" applyBorder="1" applyAlignment="1">
      <alignment vertical="center"/>
    </xf>
    <xf numFmtId="0" fontId="37" fillId="5" borderId="24" xfId="0" applyFont="1" applyFill="1" applyBorder="1" applyAlignment="1">
      <alignment vertical="center"/>
    </xf>
    <xf numFmtId="0" fontId="82" fillId="0" borderId="0" xfId="0" applyFont="1" applyAlignment="1" applyProtection="1">
      <alignment horizontal="center" vertical="center"/>
      <protection locked="0"/>
    </xf>
    <xf numFmtId="0" fontId="83" fillId="0" borderId="0" xfId="0" applyFont="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xf numFmtId="0" fontId="0" fillId="0" borderId="29" xfId="0" applyBorder="1"/>
    <xf numFmtId="0" fontId="50" fillId="0" borderId="29" xfId="0" applyFont="1" applyBorder="1"/>
    <xf numFmtId="0" fontId="0" fillId="0" borderId="30" xfId="0" applyBorder="1"/>
    <xf numFmtId="0" fontId="0" fillId="0" borderId="31" xfId="0" applyBorder="1" applyAlignment="1">
      <alignment horizontal="center" vertical="center"/>
    </xf>
    <xf numFmtId="0" fontId="84" fillId="0" borderId="0" xfId="0" applyFont="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21" fillId="2" borderId="0" xfId="0" applyFont="1" applyFill="1" applyAlignment="1">
      <alignment horizontal="center" vertical="center"/>
    </xf>
    <xf numFmtId="0" fontId="85" fillId="40" borderId="4" xfId="0" applyFont="1" applyFill="1" applyBorder="1" applyAlignment="1">
      <alignment horizontal="center" vertical="center" wrapText="1"/>
    </xf>
    <xf numFmtId="0" fontId="34" fillId="2" borderId="0" xfId="0" applyFont="1" applyFill="1" applyAlignment="1">
      <alignment horizontal="center"/>
    </xf>
    <xf numFmtId="0" fontId="35" fillId="2" borderId="0" xfId="0" applyFont="1" applyFill="1" applyAlignment="1">
      <alignment horizontal="center"/>
    </xf>
    <xf numFmtId="0" fontId="21" fillId="2" borderId="1" xfId="0" applyFont="1" applyFill="1" applyBorder="1" applyAlignment="1">
      <alignment horizontal="right"/>
    </xf>
    <xf numFmtId="0" fontId="21" fillId="2" borderId="2" xfId="0" applyFont="1" applyFill="1" applyBorder="1" applyAlignment="1">
      <alignment horizontal="right"/>
    </xf>
    <xf numFmtId="0" fontId="21" fillId="0" borderId="1" xfId="0" applyFont="1" applyBorder="1" applyAlignment="1">
      <alignment horizontal="right"/>
    </xf>
    <xf numFmtId="0" fontId="21" fillId="0" borderId="2" xfId="0" applyFont="1" applyBorder="1" applyAlignment="1">
      <alignment horizontal="right"/>
    </xf>
    <xf numFmtId="14" fontId="23" fillId="40" borderId="1" xfId="0" applyNumberFormat="1" applyFont="1" applyFill="1" applyBorder="1" applyAlignment="1" applyProtection="1">
      <alignment horizontal="left"/>
      <protection locked="0"/>
    </xf>
    <xf numFmtId="14" fontId="23" fillId="40" borderId="6" xfId="0" applyNumberFormat="1" applyFont="1" applyFill="1" applyBorder="1" applyAlignment="1" applyProtection="1">
      <alignment horizontal="left"/>
      <protection locked="0"/>
    </xf>
    <xf numFmtId="14" fontId="23" fillId="40" borderId="2" xfId="0" applyNumberFormat="1" applyFont="1" applyFill="1" applyBorder="1" applyAlignment="1" applyProtection="1">
      <alignment horizontal="left"/>
      <protection locked="0"/>
    </xf>
    <xf numFmtId="0" fontId="21" fillId="2" borderId="6" xfId="0" applyFont="1" applyFill="1" applyBorder="1" applyAlignment="1">
      <alignment horizontal="right"/>
    </xf>
    <xf numFmtId="0" fontId="21" fillId="4" borderId="1" xfId="0" quotePrefix="1" applyFont="1" applyFill="1" applyBorder="1" applyAlignment="1">
      <alignment horizontal="left"/>
    </xf>
    <xf numFmtId="0" fontId="21" fillId="4" borderId="6" xfId="0" applyFont="1" applyFill="1" applyBorder="1" applyAlignment="1">
      <alignment horizontal="left"/>
    </xf>
    <xf numFmtId="14" fontId="77" fillId="40" borderId="1" xfId="0" applyNumberFormat="1" applyFont="1" applyFill="1" applyBorder="1" applyAlignment="1" applyProtection="1">
      <alignment horizontal="left"/>
      <protection locked="0"/>
    </xf>
    <xf numFmtId="0" fontId="21" fillId="4" borderId="1" xfId="0" applyFont="1" applyFill="1" applyBorder="1" applyAlignment="1">
      <alignment horizontal="left"/>
    </xf>
    <xf numFmtId="0" fontId="21" fillId="4" borderId="2" xfId="0" applyFont="1" applyFill="1" applyBorder="1" applyAlignment="1">
      <alignment horizontal="left"/>
    </xf>
    <xf numFmtId="14" fontId="23" fillId="40" borderId="1" xfId="0" quotePrefix="1" applyNumberFormat="1" applyFont="1" applyFill="1" applyBorder="1" applyAlignment="1" applyProtection="1">
      <alignment horizontal="left"/>
      <protection locked="0"/>
    </xf>
    <xf numFmtId="0" fontId="37" fillId="5" borderId="1" xfId="0" applyFont="1" applyFill="1" applyBorder="1" applyAlignment="1">
      <alignment horizontal="center"/>
    </xf>
    <xf numFmtId="0" fontId="37" fillId="5" borderId="6" xfId="0" applyFont="1" applyFill="1" applyBorder="1" applyAlignment="1">
      <alignment horizontal="center"/>
    </xf>
    <xf numFmtId="0" fontId="37" fillId="5" borderId="2" xfId="0" applyFont="1" applyFill="1" applyBorder="1" applyAlignment="1">
      <alignment horizontal="center"/>
    </xf>
    <xf numFmtId="0" fontId="37" fillId="3" borderId="0" xfId="0" applyFont="1" applyFill="1" applyAlignment="1">
      <alignment horizontal="center" vertical="center"/>
    </xf>
    <xf numFmtId="0" fontId="26" fillId="3" borderId="9" xfId="0" applyFont="1" applyFill="1" applyBorder="1" applyAlignment="1">
      <alignment horizontal="center" vertical="center"/>
    </xf>
    <xf numFmtId="0" fontId="26" fillId="3" borderId="3" xfId="0" applyFont="1" applyFill="1" applyBorder="1" applyAlignment="1">
      <alignment horizontal="center" vertical="center"/>
    </xf>
    <xf numFmtId="0" fontId="26" fillId="3" borderId="1" xfId="0" applyFont="1" applyFill="1" applyBorder="1" applyAlignment="1">
      <alignment horizontal="center" vertical="center" wrapText="1"/>
    </xf>
    <xf numFmtId="0" fontId="26" fillId="3" borderId="2" xfId="0" applyFont="1" applyFill="1" applyBorder="1" applyAlignment="1">
      <alignment horizontal="center" vertical="center" wrapText="1"/>
    </xf>
    <xf numFmtId="0" fontId="72" fillId="6" borderId="9" xfId="0" applyFont="1" applyFill="1" applyBorder="1" applyAlignment="1">
      <alignment horizontal="center" vertical="center" wrapText="1"/>
    </xf>
    <xf numFmtId="0" fontId="72" fillId="6" borderId="5" xfId="0" applyFont="1" applyFill="1" applyBorder="1" applyAlignment="1">
      <alignment horizontal="center" vertical="center" wrapText="1"/>
    </xf>
    <xf numFmtId="0" fontId="72" fillId="6" borderId="9" xfId="0" applyFont="1" applyFill="1" applyBorder="1" applyAlignment="1">
      <alignment horizontal="center" vertical="center"/>
    </xf>
    <xf numFmtId="0" fontId="72" fillId="6" borderId="5" xfId="0" applyFont="1" applyFill="1" applyBorder="1" applyAlignment="1">
      <alignment horizontal="center" vertical="center"/>
    </xf>
    <xf numFmtId="0" fontId="72" fillId="6" borderId="3" xfId="0" applyFont="1" applyFill="1" applyBorder="1" applyAlignment="1">
      <alignment horizontal="center" vertical="center"/>
    </xf>
    <xf numFmtId="14" fontId="23" fillId="4" borderId="1" xfId="0" applyNumberFormat="1" applyFont="1" applyFill="1" applyBorder="1" applyAlignment="1" applyProtection="1">
      <alignment horizontal="left"/>
      <protection locked="0"/>
    </xf>
    <xf numFmtId="14" fontId="23" fillId="4" borderId="6" xfId="0" applyNumberFormat="1" applyFont="1" applyFill="1" applyBorder="1" applyAlignment="1" applyProtection="1">
      <alignment horizontal="left"/>
      <protection locked="0"/>
    </xf>
    <xf numFmtId="14" fontId="23" fillId="4" borderId="2" xfId="0" applyNumberFormat="1" applyFont="1" applyFill="1" applyBorder="1" applyAlignment="1" applyProtection="1">
      <alignment horizontal="left"/>
      <protection locked="0"/>
    </xf>
    <xf numFmtId="0" fontId="37" fillId="5" borderId="4" xfId="0" applyFont="1" applyFill="1" applyBorder="1" applyAlignment="1">
      <alignment horizontal="center" vertical="center"/>
    </xf>
    <xf numFmtId="14" fontId="23" fillId="4" borderId="1" xfId="0" quotePrefix="1" applyNumberFormat="1" applyFont="1" applyFill="1" applyBorder="1" applyAlignment="1" applyProtection="1">
      <alignment horizontal="left"/>
      <protection locked="0"/>
    </xf>
    <xf numFmtId="0" fontId="70" fillId="2" borderId="4" xfId="0" applyFont="1" applyFill="1" applyBorder="1" applyAlignment="1" applyProtection="1">
      <alignment horizontal="center" vertical="center"/>
      <protection locked="0"/>
    </xf>
    <xf numFmtId="0" fontId="26" fillId="2" borderId="22" xfId="1" applyFont="1" applyFill="1" applyBorder="1" applyAlignment="1">
      <alignment horizontal="center" vertical="center"/>
    </xf>
    <xf numFmtId="0" fontId="26" fillId="2" borderId="23" xfId="1" applyFont="1" applyFill="1" applyBorder="1" applyAlignment="1">
      <alignment horizontal="center" vertical="center"/>
    </xf>
  </cellXfs>
  <cellStyles count="2874">
    <cellStyle name="___CPK__" xfId="40" xr:uid="{00000000-0005-0000-0000-000000000000}"/>
    <cellStyle name="20% - 강조색1" xfId="2523" builtinId="30" customBuiltin="1"/>
    <cellStyle name="20% - 강조색1 10" xfId="2710" xr:uid="{00000000-0005-0000-0000-000002000000}"/>
    <cellStyle name="20% - 강조색1 11" xfId="2730" xr:uid="{00000000-0005-0000-0000-000003000000}"/>
    <cellStyle name="20% - 강조색1 12" xfId="2750" xr:uid="{00000000-0005-0000-0000-000004000000}"/>
    <cellStyle name="20% - 강조색1 13" xfId="2770" xr:uid="{00000000-0005-0000-0000-000005000000}"/>
    <cellStyle name="20% - 강조색1 14" xfId="2790" xr:uid="{00000000-0005-0000-0000-000006000000}"/>
    <cellStyle name="20% - 강조색1 15" xfId="2810" xr:uid="{00000000-0005-0000-0000-000007000000}"/>
    <cellStyle name="20% - 강조색1 16" xfId="2830" xr:uid="{00000000-0005-0000-0000-000008000000}"/>
    <cellStyle name="20% - 강조색1 17" xfId="2855" xr:uid="{00000000-0005-0000-0000-000009000000}"/>
    <cellStyle name="20% - 강조색1 2" xfId="2550" xr:uid="{00000000-0005-0000-0000-00000A000000}"/>
    <cellStyle name="20% - 강조색1 3" xfId="2570" xr:uid="{00000000-0005-0000-0000-00000B000000}"/>
    <cellStyle name="20% - 강조색1 4" xfId="2590" xr:uid="{00000000-0005-0000-0000-00000C000000}"/>
    <cellStyle name="20% - 강조색1 5" xfId="2610" xr:uid="{00000000-0005-0000-0000-00000D000000}"/>
    <cellStyle name="20% - 강조색1 6" xfId="2630" xr:uid="{00000000-0005-0000-0000-00000E000000}"/>
    <cellStyle name="20% - 강조색1 7" xfId="2650" xr:uid="{00000000-0005-0000-0000-00000F000000}"/>
    <cellStyle name="20% - 강조색1 8" xfId="2670" xr:uid="{00000000-0005-0000-0000-000010000000}"/>
    <cellStyle name="20% - 강조색1 9" xfId="2690" xr:uid="{00000000-0005-0000-0000-000011000000}"/>
    <cellStyle name="20% - 강조색2" xfId="2527" builtinId="34" customBuiltin="1"/>
    <cellStyle name="20% - 강조색2 10" xfId="2713" xr:uid="{00000000-0005-0000-0000-000013000000}"/>
    <cellStyle name="20% - 강조색2 11" xfId="2733" xr:uid="{00000000-0005-0000-0000-000014000000}"/>
    <cellStyle name="20% - 강조색2 12" xfId="2753" xr:uid="{00000000-0005-0000-0000-000015000000}"/>
    <cellStyle name="20% - 강조색2 13" xfId="2773" xr:uid="{00000000-0005-0000-0000-000016000000}"/>
    <cellStyle name="20% - 강조색2 14" xfId="2793" xr:uid="{00000000-0005-0000-0000-000017000000}"/>
    <cellStyle name="20% - 강조색2 15" xfId="2813" xr:uid="{00000000-0005-0000-0000-000018000000}"/>
    <cellStyle name="20% - 강조색2 16" xfId="2833" xr:uid="{00000000-0005-0000-0000-000019000000}"/>
    <cellStyle name="20% - 강조색2 17" xfId="2858" xr:uid="{00000000-0005-0000-0000-00001A000000}"/>
    <cellStyle name="20% - 강조색2 2" xfId="2553" xr:uid="{00000000-0005-0000-0000-00001B000000}"/>
    <cellStyle name="20% - 강조색2 3" xfId="2573" xr:uid="{00000000-0005-0000-0000-00001C000000}"/>
    <cellStyle name="20% - 강조색2 4" xfId="2593" xr:uid="{00000000-0005-0000-0000-00001D000000}"/>
    <cellStyle name="20% - 강조색2 5" xfId="2613" xr:uid="{00000000-0005-0000-0000-00001E000000}"/>
    <cellStyle name="20% - 강조색2 6" xfId="2633" xr:uid="{00000000-0005-0000-0000-00001F000000}"/>
    <cellStyle name="20% - 강조색2 7" xfId="2653" xr:uid="{00000000-0005-0000-0000-000020000000}"/>
    <cellStyle name="20% - 강조색2 8" xfId="2673" xr:uid="{00000000-0005-0000-0000-000021000000}"/>
    <cellStyle name="20% - 강조색2 9" xfId="2693" xr:uid="{00000000-0005-0000-0000-000022000000}"/>
    <cellStyle name="20% - 강조색3" xfId="2531" builtinId="38" customBuiltin="1"/>
    <cellStyle name="20% - 강조색3 10" xfId="2716" xr:uid="{00000000-0005-0000-0000-000024000000}"/>
    <cellStyle name="20% - 강조색3 11" xfId="2736" xr:uid="{00000000-0005-0000-0000-000025000000}"/>
    <cellStyle name="20% - 강조색3 12" xfId="2756" xr:uid="{00000000-0005-0000-0000-000026000000}"/>
    <cellStyle name="20% - 강조색3 13" xfId="2776" xr:uid="{00000000-0005-0000-0000-000027000000}"/>
    <cellStyle name="20% - 강조색3 14" xfId="2796" xr:uid="{00000000-0005-0000-0000-000028000000}"/>
    <cellStyle name="20% - 강조색3 15" xfId="2816" xr:uid="{00000000-0005-0000-0000-000029000000}"/>
    <cellStyle name="20% - 강조색3 16" xfId="2836" xr:uid="{00000000-0005-0000-0000-00002A000000}"/>
    <cellStyle name="20% - 강조색3 17" xfId="2861" xr:uid="{00000000-0005-0000-0000-00002B000000}"/>
    <cellStyle name="20% - 강조색3 2" xfId="2556" xr:uid="{00000000-0005-0000-0000-00002C000000}"/>
    <cellStyle name="20% - 강조색3 3" xfId="2576" xr:uid="{00000000-0005-0000-0000-00002D000000}"/>
    <cellStyle name="20% - 강조색3 4" xfId="2596" xr:uid="{00000000-0005-0000-0000-00002E000000}"/>
    <cellStyle name="20% - 강조색3 5" xfId="2616" xr:uid="{00000000-0005-0000-0000-00002F000000}"/>
    <cellStyle name="20% - 강조색3 6" xfId="2636" xr:uid="{00000000-0005-0000-0000-000030000000}"/>
    <cellStyle name="20% - 강조색3 7" xfId="2656" xr:uid="{00000000-0005-0000-0000-000031000000}"/>
    <cellStyle name="20% - 강조색3 8" xfId="2676" xr:uid="{00000000-0005-0000-0000-000032000000}"/>
    <cellStyle name="20% - 강조색3 9" xfId="2696" xr:uid="{00000000-0005-0000-0000-000033000000}"/>
    <cellStyle name="20% - 강조색4" xfId="2535" builtinId="42" customBuiltin="1"/>
    <cellStyle name="20% - 강조색4 10" xfId="2719" xr:uid="{00000000-0005-0000-0000-000035000000}"/>
    <cellStyle name="20% - 강조색4 11" xfId="2739" xr:uid="{00000000-0005-0000-0000-000036000000}"/>
    <cellStyle name="20% - 강조색4 12" xfId="2759" xr:uid="{00000000-0005-0000-0000-000037000000}"/>
    <cellStyle name="20% - 강조색4 13" xfId="2779" xr:uid="{00000000-0005-0000-0000-000038000000}"/>
    <cellStyle name="20% - 강조색4 14" xfId="2799" xr:uid="{00000000-0005-0000-0000-000039000000}"/>
    <cellStyle name="20% - 강조색4 15" xfId="2819" xr:uid="{00000000-0005-0000-0000-00003A000000}"/>
    <cellStyle name="20% - 강조색4 16" xfId="2839" xr:uid="{00000000-0005-0000-0000-00003B000000}"/>
    <cellStyle name="20% - 강조색4 17" xfId="2864" xr:uid="{00000000-0005-0000-0000-00003C000000}"/>
    <cellStyle name="20% - 강조색4 2" xfId="2559" xr:uid="{00000000-0005-0000-0000-00003D000000}"/>
    <cellStyle name="20% - 강조색4 3" xfId="2579" xr:uid="{00000000-0005-0000-0000-00003E000000}"/>
    <cellStyle name="20% - 강조색4 4" xfId="2599" xr:uid="{00000000-0005-0000-0000-00003F000000}"/>
    <cellStyle name="20% - 강조색4 5" xfId="2619" xr:uid="{00000000-0005-0000-0000-000040000000}"/>
    <cellStyle name="20% - 강조색4 6" xfId="2639" xr:uid="{00000000-0005-0000-0000-000041000000}"/>
    <cellStyle name="20% - 강조색4 7" xfId="2659" xr:uid="{00000000-0005-0000-0000-000042000000}"/>
    <cellStyle name="20% - 강조색4 8" xfId="2679" xr:uid="{00000000-0005-0000-0000-000043000000}"/>
    <cellStyle name="20% - 강조색4 9" xfId="2699" xr:uid="{00000000-0005-0000-0000-000044000000}"/>
    <cellStyle name="20% - 강조색5" xfId="2539" builtinId="46" customBuiltin="1"/>
    <cellStyle name="20% - 강조색5 10" xfId="2722" xr:uid="{00000000-0005-0000-0000-000046000000}"/>
    <cellStyle name="20% - 강조색5 11" xfId="2742" xr:uid="{00000000-0005-0000-0000-000047000000}"/>
    <cellStyle name="20% - 강조색5 12" xfId="2762" xr:uid="{00000000-0005-0000-0000-000048000000}"/>
    <cellStyle name="20% - 강조색5 13" xfId="2782" xr:uid="{00000000-0005-0000-0000-000049000000}"/>
    <cellStyle name="20% - 강조색5 14" xfId="2802" xr:uid="{00000000-0005-0000-0000-00004A000000}"/>
    <cellStyle name="20% - 강조색5 15" xfId="2822" xr:uid="{00000000-0005-0000-0000-00004B000000}"/>
    <cellStyle name="20% - 강조색5 16" xfId="2842" xr:uid="{00000000-0005-0000-0000-00004C000000}"/>
    <cellStyle name="20% - 강조색5 17" xfId="2867" xr:uid="{00000000-0005-0000-0000-00004D000000}"/>
    <cellStyle name="20% - 강조색5 2" xfId="2562" xr:uid="{00000000-0005-0000-0000-00004E000000}"/>
    <cellStyle name="20% - 강조색5 3" xfId="2582" xr:uid="{00000000-0005-0000-0000-00004F000000}"/>
    <cellStyle name="20% - 강조색5 4" xfId="2602" xr:uid="{00000000-0005-0000-0000-000050000000}"/>
    <cellStyle name="20% - 강조색5 5" xfId="2622" xr:uid="{00000000-0005-0000-0000-000051000000}"/>
    <cellStyle name="20% - 강조색5 6" xfId="2642" xr:uid="{00000000-0005-0000-0000-000052000000}"/>
    <cellStyle name="20% - 강조색5 7" xfId="2662" xr:uid="{00000000-0005-0000-0000-000053000000}"/>
    <cellStyle name="20% - 강조색5 8" xfId="2682" xr:uid="{00000000-0005-0000-0000-000054000000}"/>
    <cellStyle name="20% - 강조색5 9" xfId="2702" xr:uid="{00000000-0005-0000-0000-000055000000}"/>
    <cellStyle name="20% - 강조색6" xfId="2543" builtinId="50" customBuiltin="1"/>
    <cellStyle name="20% - 강조색6 10" xfId="2725" xr:uid="{00000000-0005-0000-0000-000057000000}"/>
    <cellStyle name="20% - 강조색6 11" xfId="2745" xr:uid="{00000000-0005-0000-0000-000058000000}"/>
    <cellStyle name="20% - 강조색6 12" xfId="2765" xr:uid="{00000000-0005-0000-0000-000059000000}"/>
    <cellStyle name="20% - 강조색6 13" xfId="2785" xr:uid="{00000000-0005-0000-0000-00005A000000}"/>
    <cellStyle name="20% - 강조색6 14" xfId="2805" xr:uid="{00000000-0005-0000-0000-00005B000000}"/>
    <cellStyle name="20% - 강조색6 15" xfId="2825" xr:uid="{00000000-0005-0000-0000-00005C000000}"/>
    <cellStyle name="20% - 강조색6 16" xfId="2845" xr:uid="{00000000-0005-0000-0000-00005D000000}"/>
    <cellStyle name="20% - 강조색6 17" xfId="2870" xr:uid="{00000000-0005-0000-0000-00005E000000}"/>
    <cellStyle name="20% - 강조색6 2" xfId="2565" xr:uid="{00000000-0005-0000-0000-00005F000000}"/>
    <cellStyle name="20% - 강조색6 3" xfId="2585" xr:uid="{00000000-0005-0000-0000-000060000000}"/>
    <cellStyle name="20% - 강조색6 4" xfId="2605" xr:uid="{00000000-0005-0000-0000-000061000000}"/>
    <cellStyle name="20% - 강조색6 5" xfId="2625" xr:uid="{00000000-0005-0000-0000-000062000000}"/>
    <cellStyle name="20% - 강조색6 6" xfId="2645" xr:uid="{00000000-0005-0000-0000-000063000000}"/>
    <cellStyle name="20% - 강조색6 7" xfId="2665" xr:uid="{00000000-0005-0000-0000-000064000000}"/>
    <cellStyle name="20% - 강조색6 8" xfId="2685" xr:uid="{00000000-0005-0000-0000-000065000000}"/>
    <cellStyle name="20% - 강조색6 9" xfId="2705" xr:uid="{00000000-0005-0000-0000-000066000000}"/>
    <cellStyle name="40% - 강조색1" xfId="2524" builtinId="31" customBuiltin="1"/>
    <cellStyle name="40% - 강조색1 10" xfId="2711" xr:uid="{00000000-0005-0000-0000-000068000000}"/>
    <cellStyle name="40% - 강조색1 11" xfId="2731" xr:uid="{00000000-0005-0000-0000-000069000000}"/>
    <cellStyle name="40% - 강조색1 12" xfId="2751" xr:uid="{00000000-0005-0000-0000-00006A000000}"/>
    <cellStyle name="40% - 강조색1 13" xfId="2771" xr:uid="{00000000-0005-0000-0000-00006B000000}"/>
    <cellStyle name="40% - 강조색1 14" xfId="2791" xr:uid="{00000000-0005-0000-0000-00006C000000}"/>
    <cellStyle name="40% - 강조색1 15" xfId="2811" xr:uid="{00000000-0005-0000-0000-00006D000000}"/>
    <cellStyle name="40% - 강조색1 16" xfId="2831" xr:uid="{00000000-0005-0000-0000-00006E000000}"/>
    <cellStyle name="40% - 강조색1 17" xfId="2856" xr:uid="{00000000-0005-0000-0000-00006F000000}"/>
    <cellStyle name="40% - 강조색1 2" xfId="2551" xr:uid="{00000000-0005-0000-0000-000070000000}"/>
    <cellStyle name="40% - 강조색1 3" xfId="2571" xr:uid="{00000000-0005-0000-0000-000071000000}"/>
    <cellStyle name="40% - 강조색1 4" xfId="2591" xr:uid="{00000000-0005-0000-0000-000072000000}"/>
    <cellStyle name="40% - 강조색1 5" xfId="2611" xr:uid="{00000000-0005-0000-0000-000073000000}"/>
    <cellStyle name="40% - 강조색1 6" xfId="2631" xr:uid="{00000000-0005-0000-0000-000074000000}"/>
    <cellStyle name="40% - 강조색1 7" xfId="2651" xr:uid="{00000000-0005-0000-0000-000075000000}"/>
    <cellStyle name="40% - 강조색1 8" xfId="2671" xr:uid="{00000000-0005-0000-0000-000076000000}"/>
    <cellStyle name="40% - 강조색1 9" xfId="2691" xr:uid="{00000000-0005-0000-0000-000077000000}"/>
    <cellStyle name="40% - 강조색2" xfId="2528" builtinId="35" customBuiltin="1"/>
    <cellStyle name="40% - 강조색2 10" xfId="2714" xr:uid="{00000000-0005-0000-0000-000079000000}"/>
    <cellStyle name="40% - 강조색2 11" xfId="2734" xr:uid="{00000000-0005-0000-0000-00007A000000}"/>
    <cellStyle name="40% - 강조색2 12" xfId="2754" xr:uid="{00000000-0005-0000-0000-00007B000000}"/>
    <cellStyle name="40% - 강조색2 13" xfId="2774" xr:uid="{00000000-0005-0000-0000-00007C000000}"/>
    <cellStyle name="40% - 강조색2 14" xfId="2794" xr:uid="{00000000-0005-0000-0000-00007D000000}"/>
    <cellStyle name="40% - 강조색2 15" xfId="2814" xr:uid="{00000000-0005-0000-0000-00007E000000}"/>
    <cellStyle name="40% - 강조색2 16" xfId="2834" xr:uid="{00000000-0005-0000-0000-00007F000000}"/>
    <cellStyle name="40% - 강조색2 17" xfId="2859" xr:uid="{00000000-0005-0000-0000-000080000000}"/>
    <cellStyle name="40% - 강조색2 2" xfId="2554" xr:uid="{00000000-0005-0000-0000-000081000000}"/>
    <cellStyle name="40% - 강조색2 3" xfId="2574" xr:uid="{00000000-0005-0000-0000-000082000000}"/>
    <cellStyle name="40% - 강조색2 4" xfId="2594" xr:uid="{00000000-0005-0000-0000-000083000000}"/>
    <cellStyle name="40% - 강조색2 5" xfId="2614" xr:uid="{00000000-0005-0000-0000-000084000000}"/>
    <cellStyle name="40% - 강조색2 6" xfId="2634" xr:uid="{00000000-0005-0000-0000-000085000000}"/>
    <cellStyle name="40% - 강조색2 7" xfId="2654" xr:uid="{00000000-0005-0000-0000-000086000000}"/>
    <cellStyle name="40% - 강조색2 8" xfId="2674" xr:uid="{00000000-0005-0000-0000-000087000000}"/>
    <cellStyle name="40% - 강조색2 9" xfId="2694" xr:uid="{00000000-0005-0000-0000-000088000000}"/>
    <cellStyle name="40% - 강조색3" xfId="2532" builtinId="39" customBuiltin="1"/>
    <cellStyle name="40% - 강조색3 10" xfId="2717" xr:uid="{00000000-0005-0000-0000-00008A000000}"/>
    <cellStyle name="40% - 강조색3 11" xfId="2737" xr:uid="{00000000-0005-0000-0000-00008B000000}"/>
    <cellStyle name="40% - 강조색3 12" xfId="2757" xr:uid="{00000000-0005-0000-0000-00008C000000}"/>
    <cellStyle name="40% - 강조색3 13" xfId="2777" xr:uid="{00000000-0005-0000-0000-00008D000000}"/>
    <cellStyle name="40% - 강조색3 14" xfId="2797" xr:uid="{00000000-0005-0000-0000-00008E000000}"/>
    <cellStyle name="40% - 강조색3 15" xfId="2817" xr:uid="{00000000-0005-0000-0000-00008F000000}"/>
    <cellStyle name="40% - 강조색3 16" xfId="2837" xr:uid="{00000000-0005-0000-0000-000090000000}"/>
    <cellStyle name="40% - 강조색3 17" xfId="2862" xr:uid="{00000000-0005-0000-0000-000091000000}"/>
    <cellStyle name="40% - 강조색3 2" xfId="2557" xr:uid="{00000000-0005-0000-0000-000092000000}"/>
    <cellStyle name="40% - 강조색3 3" xfId="2577" xr:uid="{00000000-0005-0000-0000-000093000000}"/>
    <cellStyle name="40% - 강조색3 4" xfId="2597" xr:uid="{00000000-0005-0000-0000-000094000000}"/>
    <cellStyle name="40% - 강조색3 5" xfId="2617" xr:uid="{00000000-0005-0000-0000-000095000000}"/>
    <cellStyle name="40% - 강조색3 6" xfId="2637" xr:uid="{00000000-0005-0000-0000-000096000000}"/>
    <cellStyle name="40% - 강조색3 7" xfId="2657" xr:uid="{00000000-0005-0000-0000-000097000000}"/>
    <cellStyle name="40% - 강조색3 8" xfId="2677" xr:uid="{00000000-0005-0000-0000-000098000000}"/>
    <cellStyle name="40% - 강조색3 9" xfId="2697" xr:uid="{00000000-0005-0000-0000-000099000000}"/>
    <cellStyle name="40% - 강조색4" xfId="2536" builtinId="43" customBuiltin="1"/>
    <cellStyle name="40% - 강조색4 10" xfId="2720" xr:uid="{00000000-0005-0000-0000-00009B000000}"/>
    <cellStyle name="40% - 강조색4 11" xfId="2740" xr:uid="{00000000-0005-0000-0000-00009C000000}"/>
    <cellStyle name="40% - 강조색4 12" xfId="2760" xr:uid="{00000000-0005-0000-0000-00009D000000}"/>
    <cellStyle name="40% - 강조색4 13" xfId="2780" xr:uid="{00000000-0005-0000-0000-00009E000000}"/>
    <cellStyle name="40% - 강조색4 14" xfId="2800" xr:uid="{00000000-0005-0000-0000-00009F000000}"/>
    <cellStyle name="40% - 강조색4 15" xfId="2820" xr:uid="{00000000-0005-0000-0000-0000A0000000}"/>
    <cellStyle name="40% - 강조색4 16" xfId="2840" xr:uid="{00000000-0005-0000-0000-0000A1000000}"/>
    <cellStyle name="40% - 강조색4 17" xfId="2865" xr:uid="{00000000-0005-0000-0000-0000A2000000}"/>
    <cellStyle name="40% - 강조색4 2" xfId="2560" xr:uid="{00000000-0005-0000-0000-0000A3000000}"/>
    <cellStyle name="40% - 강조색4 3" xfId="2580" xr:uid="{00000000-0005-0000-0000-0000A4000000}"/>
    <cellStyle name="40% - 강조색4 4" xfId="2600" xr:uid="{00000000-0005-0000-0000-0000A5000000}"/>
    <cellStyle name="40% - 강조색4 5" xfId="2620" xr:uid="{00000000-0005-0000-0000-0000A6000000}"/>
    <cellStyle name="40% - 강조색4 6" xfId="2640" xr:uid="{00000000-0005-0000-0000-0000A7000000}"/>
    <cellStyle name="40% - 강조색4 7" xfId="2660" xr:uid="{00000000-0005-0000-0000-0000A8000000}"/>
    <cellStyle name="40% - 강조색4 8" xfId="2680" xr:uid="{00000000-0005-0000-0000-0000A9000000}"/>
    <cellStyle name="40% - 강조색4 9" xfId="2700" xr:uid="{00000000-0005-0000-0000-0000AA000000}"/>
    <cellStyle name="40% - 강조색5" xfId="2540" builtinId="47" customBuiltin="1"/>
    <cellStyle name="40% - 강조색5 10" xfId="2723" xr:uid="{00000000-0005-0000-0000-0000AC000000}"/>
    <cellStyle name="40% - 강조색5 11" xfId="2743" xr:uid="{00000000-0005-0000-0000-0000AD000000}"/>
    <cellStyle name="40% - 강조색5 12" xfId="2763" xr:uid="{00000000-0005-0000-0000-0000AE000000}"/>
    <cellStyle name="40% - 강조색5 13" xfId="2783" xr:uid="{00000000-0005-0000-0000-0000AF000000}"/>
    <cellStyle name="40% - 강조색5 14" xfId="2803" xr:uid="{00000000-0005-0000-0000-0000B0000000}"/>
    <cellStyle name="40% - 강조색5 15" xfId="2823" xr:uid="{00000000-0005-0000-0000-0000B1000000}"/>
    <cellStyle name="40% - 강조색5 16" xfId="2843" xr:uid="{00000000-0005-0000-0000-0000B2000000}"/>
    <cellStyle name="40% - 강조색5 17" xfId="2868" xr:uid="{00000000-0005-0000-0000-0000B3000000}"/>
    <cellStyle name="40% - 강조색5 2" xfId="2563" xr:uid="{00000000-0005-0000-0000-0000B4000000}"/>
    <cellStyle name="40% - 강조색5 3" xfId="2583" xr:uid="{00000000-0005-0000-0000-0000B5000000}"/>
    <cellStyle name="40% - 강조색5 4" xfId="2603" xr:uid="{00000000-0005-0000-0000-0000B6000000}"/>
    <cellStyle name="40% - 강조색5 5" xfId="2623" xr:uid="{00000000-0005-0000-0000-0000B7000000}"/>
    <cellStyle name="40% - 강조색5 6" xfId="2643" xr:uid="{00000000-0005-0000-0000-0000B8000000}"/>
    <cellStyle name="40% - 강조색5 7" xfId="2663" xr:uid="{00000000-0005-0000-0000-0000B9000000}"/>
    <cellStyle name="40% - 강조색5 8" xfId="2683" xr:uid="{00000000-0005-0000-0000-0000BA000000}"/>
    <cellStyle name="40% - 강조색5 9" xfId="2703" xr:uid="{00000000-0005-0000-0000-0000BB000000}"/>
    <cellStyle name="40% - 강조색6" xfId="2544" builtinId="51" customBuiltin="1"/>
    <cellStyle name="40% - 강조색6 10" xfId="2726" xr:uid="{00000000-0005-0000-0000-0000BD000000}"/>
    <cellStyle name="40% - 강조색6 11" xfId="2746" xr:uid="{00000000-0005-0000-0000-0000BE000000}"/>
    <cellStyle name="40% - 강조색6 12" xfId="2766" xr:uid="{00000000-0005-0000-0000-0000BF000000}"/>
    <cellStyle name="40% - 강조색6 13" xfId="2786" xr:uid="{00000000-0005-0000-0000-0000C0000000}"/>
    <cellStyle name="40% - 강조색6 14" xfId="2806" xr:uid="{00000000-0005-0000-0000-0000C1000000}"/>
    <cellStyle name="40% - 강조색6 15" xfId="2826" xr:uid="{00000000-0005-0000-0000-0000C2000000}"/>
    <cellStyle name="40% - 강조색6 16" xfId="2846" xr:uid="{00000000-0005-0000-0000-0000C3000000}"/>
    <cellStyle name="40% - 강조색6 17" xfId="2871" xr:uid="{00000000-0005-0000-0000-0000C4000000}"/>
    <cellStyle name="40% - 강조색6 2" xfId="2566" xr:uid="{00000000-0005-0000-0000-0000C5000000}"/>
    <cellStyle name="40% - 강조색6 3" xfId="2586" xr:uid="{00000000-0005-0000-0000-0000C6000000}"/>
    <cellStyle name="40% - 강조색6 4" xfId="2606" xr:uid="{00000000-0005-0000-0000-0000C7000000}"/>
    <cellStyle name="40% - 강조색6 5" xfId="2626" xr:uid="{00000000-0005-0000-0000-0000C8000000}"/>
    <cellStyle name="40% - 강조색6 6" xfId="2646" xr:uid="{00000000-0005-0000-0000-0000C9000000}"/>
    <cellStyle name="40% - 강조색6 7" xfId="2666" xr:uid="{00000000-0005-0000-0000-0000CA000000}"/>
    <cellStyle name="40% - 강조색6 8" xfId="2686" xr:uid="{00000000-0005-0000-0000-0000CB000000}"/>
    <cellStyle name="40% - 강조색6 9" xfId="2706" xr:uid="{00000000-0005-0000-0000-0000CC000000}"/>
    <cellStyle name="60% - 강조색1" xfId="2525" builtinId="32" customBuiltin="1"/>
    <cellStyle name="60% - 강조색1 10" xfId="2712" xr:uid="{00000000-0005-0000-0000-0000CE000000}"/>
    <cellStyle name="60% - 강조색1 11" xfId="2732" xr:uid="{00000000-0005-0000-0000-0000CF000000}"/>
    <cellStyle name="60% - 강조색1 12" xfId="2752" xr:uid="{00000000-0005-0000-0000-0000D0000000}"/>
    <cellStyle name="60% - 강조색1 13" xfId="2772" xr:uid="{00000000-0005-0000-0000-0000D1000000}"/>
    <cellStyle name="60% - 강조색1 14" xfId="2792" xr:uid="{00000000-0005-0000-0000-0000D2000000}"/>
    <cellStyle name="60% - 강조색1 15" xfId="2812" xr:uid="{00000000-0005-0000-0000-0000D3000000}"/>
    <cellStyle name="60% - 강조색1 16" xfId="2832" xr:uid="{00000000-0005-0000-0000-0000D4000000}"/>
    <cellStyle name="60% - 강조색1 17" xfId="2857" xr:uid="{00000000-0005-0000-0000-0000D5000000}"/>
    <cellStyle name="60% - 강조색1 2" xfId="2552" xr:uid="{00000000-0005-0000-0000-0000D6000000}"/>
    <cellStyle name="60% - 강조색1 3" xfId="2572" xr:uid="{00000000-0005-0000-0000-0000D7000000}"/>
    <cellStyle name="60% - 강조색1 4" xfId="2592" xr:uid="{00000000-0005-0000-0000-0000D8000000}"/>
    <cellStyle name="60% - 강조색1 5" xfId="2612" xr:uid="{00000000-0005-0000-0000-0000D9000000}"/>
    <cellStyle name="60% - 강조색1 6" xfId="2632" xr:uid="{00000000-0005-0000-0000-0000DA000000}"/>
    <cellStyle name="60% - 강조색1 7" xfId="2652" xr:uid="{00000000-0005-0000-0000-0000DB000000}"/>
    <cellStyle name="60% - 강조색1 8" xfId="2672" xr:uid="{00000000-0005-0000-0000-0000DC000000}"/>
    <cellStyle name="60% - 강조색1 9" xfId="2692" xr:uid="{00000000-0005-0000-0000-0000DD000000}"/>
    <cellStyle name="60% - 강조색2" xfId="2529" builtinId="36" customBuiltin="1"/>
    <cellStyle name="60% - 강조색2 10" xfId="2715" xr:uid="{00000000-0005-0000-0000-0000DF000000}"/>
    <cellStyle name="60% - 강조색2 11" xfId="2735" xr:uid="{00000000-0005-0000-0000-0000E0000000}"/>
    <cellStyle name="60% - 강조색2 12" xfId="2755" xr:uid="{00000000-0005-0000-0000-0000E1000000}"/>
    <cellStyle name="60% - 강조색2 13" xfId="2775" xr:uid="{00000000-0005-0000-0000-0000E2000000}"/>
    <cellStyle name="60% - 강조색2 14" xfId="2795" xr:uid="{00000000-0005-0000-0000-0000E3000000}"/>
    <cellStyle name="60% - 강조색2 15" xfId="2815" xr:uid="{00000000-0005-0000-0000-0000E4000000}"/>
    <cellStyle name="60% - 강조색2 16" xfId="2835" xr:uid="{00000000-0005-0000-0000-0000E5000000}"/>
    <cellStyle name="60% - 강조색2 17" xfId="2860" xr:uid="{00000000-0005-0000-0000-0000E6000000}"/>
    <cellStyle name="60% - 강조색2 2" xfId="2555" xr:uid="{00000000-0005-0000-0000-0000E7000000}"/>
    <cellStyle name="60% - 강조색2 3" xfId="2575" xr:uid="{00000000-0005-0000-0000-0000E8000000}"/>
    <cellStyle name="60% - 강조색2 4" xfId="2595" xr:uid="{00000000-0005-0000-0000-0000E9000000}"/>
    <cellStyle name="60% - 강조색2 5" xfId="2615" xr:uid="{00000000-0005-0000-0000-0000EA000000}"/>
    <cellStyle name="60% - 강조색2 6" xfId="2635" xr:uid="{00000000-0005-0000-0000-0000EB000000}"/>
    <cellStyle name="60% - 강조색2 7" xfId="2655" xr:uid="{00000000-0005-0000-0000-0000EC000000}"/>
    <cellStyle name="60% - 강조색2 8" xfId="2675" xr:uid="{00000000-0005-0000-0000-0000ED000000}"/>
    <cellStyle name="60% - 강조색2 9" xfId="2695" xr:uid="{00000000-0005-0000-0000-0000EE000000}"/>
    <cellStyle name="60% - 강조색3" xfId="2533" builtinId="40" customBuiltin="1"/>
    <cellStyle name="60% - 강조색3 10" xfId="2718" xr:uid="{00000000-0005-0000-0000-0000F0000000}"/>
    <cellStyle name="60% - 강조색3 11" xfId="2738" xr:uid="{00000000-0005-0000-0000-0000F1000000}"/>
    <cellStyle name="60% - 강조색3 12" xfId="2758" xr:uid="{00000000-0005-0000-0000-0000F2000000}"/>
    <cellStyle name="60% - 강조색3 13" xfId="2778" xr:uid="{00000000-0005-0000-0000-0000F3000000}"/>
    <cellStyle name="60% - 강조색3 14" xfId="2798" xr:uid="{00000000-0005-0000-0000-0000F4000000}"/>
    <cellStyle name="60% - 강조색3 15" xfId="2818" xr:uid="{00000000-0005-0000-0000-0000F5000000}"/>
    <cellStyle name="60% - 강조색3 16" xfId="2838" xr:uid="{00000000-0005-0000-0000-0000F6000000}"/>
    <cellStyle name="60% - 강조색3 17" xfId="2863" xr:uid="{00000000-0005-0000-0000-0000F7000000}"/>
    <cellStyle name="60% - 강조색3 2" xfId="2558" xr:uid="{00000000-0005-0000-0000-0000F8000000}"/>
    <cellStyle name="60% - 강조색3 3" xfId="2578" xr:uid="{00000000-0005-0000-0000-0000F9000000}"/>
    <cellStyle name="60% - 강조색3 4" xfId="2598" xr:uid="{00000000-0005-0000-0000-0000FA000000}"/>
    <cellStyle name="60% - 강조색3 5" xfId="2618" xr:uid="{00000000-0005-0000-0000-0000FB000000}"/>
    <cellStyle name="60% - 강조색3 6" xfId="2638" xr:uid="{00000000-0005-0000-0000-0000FC000000}"/>
    <cellStyle name="60% - 강조색3 7" xfId="2658" xr:uid="{00000000-0005-0000-0000-0000FD000000}"/>
    <cellStyle name="60% - 강조색3 8" xfId="2678" xr:uid="{00000000-0005-0000-0000-0000FE000000}"/>
    <cellStyle name="60% - 강조색3 9" xfId="2698" xr:uid="{00000000-0005-0000-0000-0000FF000000}"/>
    <cellStyle name="60% - 강조색4" xfId="2537" builtinId="44" customBuiltin="1"/>
    <cellStyle name="60% - 강조색4 10" xfId="2721" xr:uid="{00000000-0005-0000-0000-000001010000}"/>
    <cellStyle name="60% - 강조색4 11" xfId="2741" xr:uid="{00000000-0005-0000-0000-000002010000}"/>
    <cellStyle name="60% - 강조색4 12" xfId="2761" xr:uid="{00000000-0005-0000-0000-000003010000}"/>
    <cellStyle name="60% - 강조색4 13" xfId="2781" xr:uid="{00000000-0005-0000-0000-000004010000}"/>
    <cellStyle name="60% - 강조색4 14" xfId="2801" xr:uid="{00000000-0005-0000-0000-000005010000}"/>
    <cellStyle name="60% - 강조색4 15" xfId="2821" xr:uid="{00000000-0005-0000-0000-000006010000}"/>
    <cellStyle name="60% - 강조색4 16" xfId="2841" xr:uid="{00000000-0005-0000-0000-000007010000}"/>
    <cellStyle name="60% - 강조색4 17" xfId="2866" xr:uid="{00000000-0005-0000-0000-000008010000}"/>
    <cellStyle name="60% - 강조색4 2" xfId="2561" xr:uid="{00000000-0005-0000-0000-000009010000}"/>
    <cellStyle name="60% - 강조색4 3" xfId="2581" xr:uid="{00000000-0005-0000-0000-00000A010000}"/>
    <cellStyle name="60% - 강조색4 4" xfId="2601" xr:uid="{00000000-0005-0000-0000-00000B010000}"/>
    <cellStyle name="60% - 강조색4 5" xfId="2621" xr:uid="{00000000-0005-0000-0000-00000C010000}"/>
    <cellStyle name="60% - 강조색4 6" xfId="2641" xr:uid="{00000000-0005-0000-0000-00000D010000}"/>
    <cellStyle name="60% - 강조색4 7" xfId="2661" xr:uid="{00000000-0005-0000-0000-00000E010000}"/>
    <cellStyle name="60% - 강조색4 8" xfId="2681" xr:uid="{00000000-0005-0000-0000-00000F010000}"/>
    <cellStyle name="60% - 강조색4 9" xfId="2701" xr:uid="{00000000-0005-0000-0000-000010010000}"/>
    <cellStyle name="60% - 강조색5" xfId="2541" builtinId="48" customBuiltin="1"/>
    <cellStyle name="60% - 강조색5 10" xfId="2724" xr:uid="{00000000-0005-0000-0000-000012010000}"/>
    <cellStyle name="60% - 강조색5 11" xfId="2744" xr:uid="{00000000-0005-0000-0000-000013010000}"/>
    <cellStyle name="60% - 강조색5 12" xfId="2764" xr:uid="{00000000-0005-0000-0000-000014010000}"/>
    <cellStyle name="60% - 강조색5 13" xfId="2784" xr:uid="{00000000-0005-0000-0000-000015010000}"/>
    <cellStyle name="60% - 강조색5 14" xfId="2804" xr:uid="{00000000-0005-0000-0000-000016010000}"/>
    <cellStyle name="60% - 강조색5 15" xfId="2824" xr:uid="{00000000-0005-0000-0000-000017010000}"/>
    <cellStyle name="60% - 강조색5 16" xfId="2844" xr:uid="{00000000-0005-0000-0000-000018010000}"/>
    <cellStyle name="60% - 강조색5 17" xfId="2869" xr:uid="{00000000-0005-0000-0000-000019010000}"/>
    <cellStyle name="60% - 강조색5 2" xfId="2564" xr:uid="{00000000-0005-0000-0000-00001A010000}"/>
    <cellStyle name="60% - 강조색5 3" xfId="2584" xr:uid="{00000000-0005-0000-0000-00001B010000}"/>
    <cellStyle name="60% - 강조색5 4" xfId="2604" xr:uid="{00000000-0005-0000-0000-00001C010000}"/>
    <cellStyle name="60% - 강조색5 5" xfId="2624" xr:uid="{00000000-0005-0000-0000-00001D010000}"/>
    <cellStyle name="60% - 강조색5 6" xfId="2644" xr:uid="{00000000-0005-0000-0000-00001E010000}"/>
    <cellStyle name="60% - 강조색5 7" xfId="2664" xr:uid="{00000000-0005-0000-0000-00001F010000}"/>
    <cellStyle name="60% - 강조색5 8" xfId="2684" xr:uid="{00000000-0005-0000-0000-000020010000}"/>
    <cellStyle name="60% - 강조색5 9" xfId="2704" xr:uid="{00000000-0005-0000-0000-000021010000}"/>
    <cellStyle name="60% - 강조색6" xfId="2545" builtinId="52" customBuiltin="1"/>
    <cellStyle name="60% - 강조색6 10" xfId="2727" xr:uid="{00000000-0005-0000-0000-000023010000}"/>
    <cellStyle name="60% - 강조색6 11" xfId="2747" xr:uid="{00000000-0005-0000-0000-000024010000}"/>
    <cellStyle name="60% - 강조색6 12" xfId="2767" xr:uid="{00000000-0005-0000-0000-000025010000}"/>
    <cellStyle name="60% - 강조색6 13" xfId="2787" xr:uid="{00000000-0005-0000-0000-000026010000}"/>
    <cellStyle name="60% - 강조색6 14" xfId="2807" xr:uid="{00000000-0005-0000-0000-000027010000}"/>
    <cellStyle name="60% - 강조색6 15" xfId="2827" xr:uid="{00000000-0005-0000-0000-000028010000}"/>
    <cellStyle name="60% - 강조색6 16" xfId="2847" xr:uid="{00000000-0005-0000-0000-000029010000}"/>
    <cellStyle name="60% - 강조색6 17" xfId="2872" xr:uid="{00000000-0005-0000-0000-00002A010000}"/>
    <cellStyle name="60% - 강조색6 2" xfId="2567" xr:uid="{00000000-0005-0000-0000-00002B010000}"/>
    <cellStyle name="60% - 강조색6 3" xfId="2587" xr:uid="{00000000-0005-0000-0000-00002C010000}"/>
    <cellStyle name="60% - 강조색6 4" xfId="2607" xr:uid="{00000000-0005-0000-0000-00002D010000}"/>
    <cellStyle name="60% - 강조색6 5" xfId="2627" xr:uid="{00000000-0005-0000-0000-00002E010000}"/>
    <cellStyle name="60% - 강조색6 6" xfId="2647" xr:uid="{00000000-0005-0000-0000-00002F010000}"/>
    <cellStyle name="60% - 강조색6 7" xfId="2667" xr:uid="{00000000-0005-0000-0000-000030010000}"/>
    <cellStyle name="60% - 강조색6 8" xfId="2687" xr:uid="{00000000-0005-0000-0000-000031010000}"/>
    <cellStyle name="60% - 강조색6 9" xfId="2707" xr:uid="{00000000-0005-0000-0000-000032010000}"/>
    <cellStyle name="Calc Percent (0)" xfId="41" xr:uid="{00000000-0005-0000-0000-000033010000}"/>
    <cellStyle name="Enter Currency (0)" xfId="42" xr:uid="{00000000-0005-0000-0000-000034010000}"/>
    <cellStyle name="Header1" xfId="43" xr:uid="{00000000-0005-0000-0000-000035010000}"/>
    <cellStyle name="Header2" xfId="44" xr:uid="{00000000-0005-0000-0000-000036010000}"/>
    <cellStyle name="Link Currency (0)" xfId="45" xr:uid="{00000000-0005-0000-0000-000037010000}"/>
    <cellStyle name="Normal 2" xfId="38" xr:uid="{00000000-0005-0000-0000-000038010000}"/>
    <cellStyle name="Normal 2 2" xfId="46" xr:uid="{00000000-0005-0000-0000-000039010000}"/>
    <cellStyle name="Normal_Capability Study - IPEG EVT1 0713a.xls" xfId="7" xr:uid="{00000000-0005-0000-0000-00003A010000}"/>
    <cellStyle name="Percent 2" xfId="39" xr:uid="{00000000-0005-0000-0000-00003B010000}"/>
    <cellStyle name="PrePop Currency (0)" xfId="47" xr:uid="{00000000-0005-0000-0000-00003C010000}"/>
    <cellStyle name="Text Indent A" xfId="48" xr:uid="{00000000-0005-0000-0000-00003D010000}"/>
    <cellStyle name="Text Indent B" xfId="49" xr:uid="{00000000-0005-0000-0000-00003E010000}"/>
    <cellStyle name="강조색1" xfId="2522" builtinId="29" customBuiltin="1"/>
    <cellStyle name="강조색2" xfId="2526" builtinId="33" customBuiltin="1"/>
    <cellStyle name="강조색3" xfId="2530" builtinId="37" customBuiltin="1"/>
    <cellStyle name="강조색4" xfId="2534" builtinId="41" customBuiltin="1"/>
    <cellStyle name="강조색5" xfId="2538" builtinId="45" customBuiltin="1"/>
    <cellStyle name="강조색6" xfId="2542" builtinId="49" customBuiltin="1"/>
    <cellStyle name="경고문" xfId="2519" builtinId="11" customBuiltin="1"/>
    <cellStyle name="계산" xfId="2516" builtinId="22" customBuiltin="1"/>
    <cellStyle name="나쁨" xfId="2512" builtinId="27" customBuiltin="1"/>
    <cellStyle name="메모 10" xfId="2689" xr:uid="{00000000-0005-0000-0000-000048010000}"/>
    <cellStyle name="메모 11" xfId="2709" xr:uid="{00000000-0005-0000-0000-000049010000}"/>
    <cellStyle name="메모 12" xfId="2729" xr:uid="{00000000-0005-0000-0000-00004A010000}"/>
    <cellStyle name="메모 13" xfId="2749" xr:uid="{00000000-0005-0000-0000-00004B010000}"/>
    <cellStyle name="메모 14" xfId="2769" xr:uid="{00000000-0005-0000-0000-00004C010000}"/>
    <cellStyle name="메모 15" xfId="2789" xr:uid="{00000000-0005-0000-0000-00004D010000}"/>
    <cellStyle name="메모 16" xfId="2809" xr:uid="{00000000-0005-0000-0000-00004E010000}"/>
    <cellStyle name="메모 17" xfId="2829" xr:uid="{00000000-0005-0000-0000-00004F010000}"/>
    <cellStyle name="메모 18" xfId="2854" xr:uid="{00000000-0005-0000-0000-000050010000}"/>
    <cellStyle name="메모 2" xfId="2547" xr:uid="{00000000-0005-0000-0000-000051010000}"/>
    <cellStyle name="메모 3" xfId="2549" xr:uid="{00000000-0005-0000-0000-000052010000}"/>
    <cellStyle name="메모 4" xfId="2569" xr:uid="{00000000-0005-0000-0000-000053010000}"/>
    <cellStyle name="메모 5" xfId="2589" xr:uid="{00000000-0005-0000-0000-000054010000}"/>
    <cellStyle name="메모 6" xfId="2609" xr:uid="{00000000-0005-0000-0000-000055010000}"/>
    <cellStyle name="메모 7" xfId="2629" xr:uid="{00000000-0005-0000-0000-000056010000}"/>
    <cellStyle name="메모 8" xfId="2649" xr:uid="{00000000-0005-0000-0000-000057010000}"/>
    <cellStyle name="메모 9" xfId="2669" xr:uid="{00000000-0005-0000-0000-000058010000}"/>
    <cellStyle name="백분율" xfId="2" builtinId="5"/>
    <cellStyle name="보통" xfId="2513" builtinId="28" customBuiltin="1"/>
    <cellStyle name="常规_8364B 2009415" xfId="1" xr:uid="{00000000-0005-0000-0000-00005B010000}"/>
    <cellStyle name="설명 텍스트" xfId="2520" builtinId="53" customBuiltin="1"/>
    <cellStyle name="셀 확인" xfId="2518" builtinId="23" customBuiltin="1"/>
    <cellStyle name="쉼표 [0]" xfId="2873" builtinId="6"/>
    <cellStyle name="연결된 셀" xfId="2517" builtinId="24" customBuiltin="1"/>
    <cellStyle name="열어 본 하이퍼링크" xfId="4" builtinId="9" hidden="1"/>
    <cellStyle name="열어 본 하이퍼링크" xfId="6" builtinId="9" hidden="1"/>
    <cellStyle name="열어 본 하이퍼링크" xfId="9" builtinId="9" hidden="1"/>
    <cellStyle name="열어 본 하이퍼링크" xfId="11" builtinId="9" hidden="1"/>
    <cellStyle name="열어 본 하이퍼링크" xfId="13" builtinId="9" hidden="1"/>
    <cellStyle name="열어 본 하이퍼링크" xfId="15" builtinId="9" hidden="1"/>
    <cellStyle name="열어 본 하이퍼링크" xfId="17" builtinId="9" hidden="1"/>
    <cellStyle name="열어 본 하이퍼링크" xfId="19" builtinId="9" hidden="1"/>
    <cellStyle name="열어 본 하이퍼링크" xfId="21" builtinId="9" hidden="1"/>
    <cellStyle name="열어 본 하이퍼링크" xfId="23" builtinId="9" hidden="1"/>
    <cellStyle name="열어 본 하이퍼링크" xfId="25" builtinId="9" hidden="1"/>
    <cellStyle name="열어 본 하이퍼링크" xfId="27" builtinId="9" hidden="1"/>
    <cellStyle name="열어 본 하이퍼링크" xfId="29" builtinId="9" hidden="1"/>
    <cellStyle name="열어 본 하이퍼링크" xfId="31" builtinId="9" hidden="1"/>
    <cellStyle name="열어 본 하이퍼링크" xfId="33" builtinId="9" hidden="1"/>
    <cellStyle name="열어 본 하이퍼링크" xfId="35" builtinId="9" hidden="1"/>
    <cellStyle name="열어 본 하이퍼링크" xfId="37" builtinId="9" hidden="1"/>
    <cellStyle name="열어 본 하이퍼링크" xfId="51" builtinId="9" hidden="1"/>
    <cellStyle name="열어 본 하이퍼링크" xfId="53" builtinId="9" hidden="1"/>
    <cellStyle name="열어 본 하이퍼링크" xfId="55" builtinId="9" hidden="1"/>
    <cellStyle name="열어 본 하이퍼링크" xfId="57" builtinId="9" hidden="1"/>
    <cellStyle name="열어 본 하이퍼링크" xfId="59" builtinId="9" hidden="1"/>
    <cellStyle name="열어 본 하이퍼링크" xfId="61" builtinId="9" hidden="1"/>
    <cellStyle name="열어 본 하이퍼링크" xfId="63" builtinId="9" hidden="1"/>
    <cellStyle name="열어 본 하이퍼링크" xfId="65" builtinId="9" hidden="1"/>
    <cellStyle name="열어 본 하이퍼링크" xfId="67" builtinId="9" hidden="1"/>
    <cellStyle name="열어 본 하이퍼링크" xfId="69" builtinId="9" hidden="1"/>
    <cellStyle name="열어 본 하이퍼링크" xfId="71" builtinId="9" hidden="1"/>
    <cellStyle name="열어 본 하이퍼링크" xfId="73" builtinId="9" hidden="1"/>
    <cellStyle name="열어 본 하이퍼링크" xfId="75" builtinId="9" hidden="1"/>
    <cellStyle name="열어 본 하이퍼링크" xfId="77" builtinId="9" hidden="1"/>
    <cellStyle name="열어 본 하이퍼링크" xfId="79" builtinId="9" hidden="1"/>
    <cellStyle name="열어 본 하이퍼링크" xfId="81" builtinId="9" hidden="1"/>
    <cellStyle name="열어 본 하이퍼링크" xfId="83" builtinId="9" hidden="1"/>
    <cellStyle name="열어 본 하이퍼링크" xfId="85" builtinId="9" hidden="1"/>
    <cellStyle name="열어 본 하이퍼링크" xfId="87" builtinId="9" hidden="1"/>
    <cellStyle name="열어 본 하이퍼링크" xfId="89" builtinId="9" hidden="1"/>
    <cellStyle name="열어 본 하이퍼링크" xfId="91" builtinId="9" hidden="1"/>
    <cellStyle name="열어 본 하이퍼링크" xfId="93" builtinId="9" hidden="1"/>
    <cellStyle name="열어 본 하이퍼링크" xfId="95" builtinId="9" hidden="1"/>
    <cellStyle name="열어 본 하이퍼링크" xfId="97" builtinId="9" hidden="1"/>
    <cellStyle name="열어 본 하이퍼링크" xfId="99" builtinId="9" hidden="1"/>
    <cellStyle name="열어 본 하이퍼링크" xfId="101" builtinId="9" hidden="1"/>
    <cellStyle name="열어 본 하이퍼링크" xfId="103" builtinId="9" hidden="1"/>
    <cellStyle name="열어 본 하이퍼링크" xfId="105" builtinId="9" hidden="1"/>
    <cellStyle name="열어 본 하이퍼링크" xfId="107" builtinId="9" hidden="1"/>
    <cellStyle name="열어 본 하이퍼링크" xfId="109" builtinId="9" hidden="1"/>
    <cellStyle name="열어 본 하이퍼링크" xfId="111" builtinId="9" hidden="1"/>
    <cellStyle name="열어 본 하이퍼링크" xfId="113" builtinId="9" hidden="1"/>
    <cellStyle name="열어 본 하이퍼링크" xfId="115" builtinId="9" hidden="1"/>
    <cellStyle name="열어 본 하이퍼링크" xfId="117" builtinId="9" hidden="1"/>
    <cellStyle name="열어 본 하이퍼링크" xfId="119" builtinId="9" hidden="1"/>
    <cellStyle name="열어 본 하이퍼링크" xfId="121" builtinId="9" hidden="1"/>
    <cellStyle name="열어 본 하이퍼링크" xfId="123" builtinId="9" hidden="1"/>
    <cellStyle name="열어 본 하이퍼링크" xfId="125" builtinId="9" hidden="1"/>
    <cellStyle name="열어 본 하이퍼링크" xfId="127" builtinId="9" hidden="1"/>
    <cellStyle name="열어 본 하이퍼링크" xfId="129" builtinId="9" hidden="1"/>
    <cellStyle name="열어 본 하이퍼링크" xfId="131" builtinId="9" hidden="1"/>
    <cellStyle name="열어 본 하이퍼링크" xfId="133" builtinId="9" hidden="1"/>
    <cellStyle name="열어 본 하이퍼링크" xfId="135" builtinId="9" hidden="1"/>
    <cellStyle name="열어 본 하이퍼링크" xfId="137" builtinId="9" hidden="1"/>
    <cellStyle name="열어 본 하이퍼링크" xfId="139" builtinId="9" hidden="1"/>
    <cellStyle name="열어 본 하이퍼링크" xfId="141" builtinId="9" hidden="1"/>
    <cellStyle name="열어 본 하이퍼링크" xfId="143" builtinId="9" hidden="1"/>
    <cellStyle name="열어 본 하이퍼링크" xfId="145" builtinId="9" hidden="1"/>
    <cellStyle name="열어 본 하이퍼링크" xfId="147" builtinId="9" hidden="1"/>
    <cellStyle name="열어 본 하이퍼링크" xfId="149" builtinId="9" hidden="1"/>
    <cellStyle name="열어 본 하이퍼링크" xfId="151" builtinId="9" hidden="1"/>
    <cellStyle name="열어 본 하이퍼링크" xfId="153" builtinId="9" hidden="1"/>
    <cellStyle name="열어 본 하이퍼링크" xfId="155" builtinId="9" hidden="1"/>
    <cellStyle name="열어 본 하이퍼링크" xfId="157" builtinId="9" hidden="1"/>
    <cellStyle name="열어 본 하이퍼링크" xfId="159" builtinId="9" hidden="1"/>
    <cellStyle name="열어 본 하이퍼링크" xfId="161" builtinId="9" hidden="1"/>
    <cellStyle name="열어 본 하이퍼링크" xfId="163" builtinId="9" hidden="1"/>
    <cellStyle name="열어 본 하이퍼링크" xfId="165" builtinId="9" hidden="1"/>
    <cellStyle name="열어 본 하이퍼링크" xfId="167" builtinId="9" hidden="1"/>
    <cellStyle name="열어 본 하이퍼링크" xfId="169" builtinId="9" hidden="1"/>
    <cellStyle name="열어 본 하이퍼링크" xfId="171" builtinId="9" hidden="1"/>
    <cellStyle name="열어 본 하이퍼링크" xfId="173" builtinId="9" hidden="1"/>
    <cellStyle name="열어 본 하이퍼링크" xfId="175" builtinId="9" hidden="1"/>
    <cellStyle name="열어 본 하이퍼링크" xfId="177" builtinId="9" hidden="1"/>
    <cellStyle name="열어 본 하이퍼링크" xfId="179" builtinId="9" hidden="1"/>
    <cellStyle name="열어 본 하이퍼링크" xfId="181" builtinId="9" hidden="1"/>
    <cellStyle name="열어 본 하이퍼링크" xfId="183" builtinId="9" hidden="1"/>
    <cellStyle name="열어 본 하이퍼링크" xfId="185" builtinId="9" hidden="1"/>
    <cellStyle name="열어 본 하이퍼링크" xfId="187" builtinId="9" hidden="1"/>
    <cellStyle name="열어 본 하이퍼링크" xfId="189" builtinId="9" hidden="1"/>
    <cellStyle name="열어 본 하이퍼링크" xfId="191" builtinId="9" hidden="1"/>
    <cellStyle name="열어 본 하이퍼링크" xfId="193" builtinId="9" hidden="1"/>
    <cellStyle name="열어 본 하이퍼링크" xfId="195" builtinId="9" hidden="1"/>
    <cellStyle name="열어 본 하이퍼링크" xfId="197" builtinId="9" hidden="1"/>
    <cellStyle name="열어 본 하이퍼링크" xfId="199" builtinId="9" hidden="1"/>
    <cellStyle name="열어 본 하이퍼링크" xfId="201" builtinId="9" hidden="1"/>
    <cellStyle name="열어 본 하이퍼링크" xfId="203" builtinId="9" hidden="1"/>
    <cellStyle name="열어 본 하이퍼링크" xfId="205" builtinId="9" hidden="1"/>
    <cellStyle name="열어 본 하이퍼링크" xfId="207" builtinId="9" hidden="1"/>
    <cellStyle name="열어 본 하이퍼링크" xfId="209" builtinId="9" hidden="1"/>
    <cellStyle name="열어 본 하이퍼링크" xfId="211" builtinId="9" hidden="1"/>
    <cellStyle name="열어 본 하이퍼링크" xfId="213" builtinId="9" hidden="1"/>
    <cellStyle name="열어 본 하이퍼링크" xfId="215" builtinId="9" hidden="1"/>
    <cellStyle name="열어 본 하이퍼링크" xfId="217" builtinId="9" hidden="1"/>
    <cellStyle name="열어 본 하이퍼링크" xfId="219" builtinId="9" hidden="1"/>
    <cellStyle name="열어 본 하이퍼링크" xfId="221" builtinId="9" hidden="1"/>
    <cellStyle name="열어 본 하이퍼링크" xfId="223" builtinId="9" hidden="1"/>
    <cellStyle name="열어 본 하이퍼링크" xfId="225" builtinId="9" hidden="1"/>
    <cellStyle name="열어 본 하이퍼링크" xfId="227" builtinId="9" hidden="1"/>
    <cellStyle name="열어 본 하이퍼링크" xfId="229" builtinId="9" hidden="1"/>
    <cellStyle name="열어 본 하이퍼링크" xfId="231" builtinId="9" hidden="1"/>
    <cellStyle name="열어 본 하이퍼링크" xfId="233" builtinId="9" hidden="1"/>
    <cellStyle name="열어 본 하이퍼링크" xfId="235" builtinId="9" hidden="1"/>
    <cellStyle name="열어 본 하이퍼링크" xfId="237" builtinId="9" hidden="1"/>
    <cellStyle name="열어 본 하이퍼링크" xfId="239" builtinId="9" hidden="1"/>
    <cellStyle name="열어 본 하이퍼링크" xfId="241" builtinId="9" hidden="1"/>
    <cellStyle name="열어 본 하이퍼링크" xfId="243" builtinId="9" hidden="1"/>
    <cellStyle name="열어 본 하이퍼링크" xfId="245" builtinId="9" hidden="1"/>
    <cellStyle name="열어 본 하이퍼링크" xfId="247" builtinId="9" hidden="1"/>
    <cellStyle name="열어 본 하이퍼링크" xfId="249" builtinId="9" hidden="1"/>
    <cellStyle name="열어 본 하이퍼링크" xfId="251" builtinId="9" hidden="1"/>
    <cellStyle name="열어 본 하이퍼링크" xfId="253" builtinId="9" hidden="1"/>
    <cellStyle name="열어 본 하이퍼링크" xfId="255" builtinId="9" hidden="1"/>
    <cellStyle name="열어 본 하이퍼링크" xfId="257" builtinId="9" hidden="1"/>
    <cellStyle name="열어 본 하이퍼링크" xfId="259" builtinId="9" hidden="1"/>
    <cellStyle name="열어 본 하이퍼링크" xfId="261" builtinId="9" hidden="1"/>
    <cellStyle name="열어 본 하이퍼링크" xfId="263" builtinId="9" hidden="1"/>
    <cellStyle name="열어 본 하이퍼링크" xfId="265" builtinId="9" hidden="1"/>
    <cellStyle name="열어 본 하이퍼링크" xfId="267" builtinId="9" hidden="1"/>
    <cellStyle name="열어 본 하이퍼링크" xfId="269" builtinId="9" hidden="1"/>
    <cellStyle name="열어 본 하이퍼링크" xfId="271" builtinId="9" hidden="1"/>
    <cellStyle name="열어 본 하이퍼링크" xfId="273" builtinId="9" hidden="1"/>
    <cellStyle name="열어 본 하이퍼링크" xfId="275" builtinId="9" hidden="1"/>
    <cellStyle name="열어 본 하이퍼링크" xfId="277" builtinId="9" hidden="1"/>
    <cellStyle name="열어 본 하이퍼링크" xfId="279" builtinId="9" hidden="1"/>
    <cellStyle name="열어 본 하이퍼링크" xfId="281" builtinId="9" hidden="1"/>
    <cellStyle name="열어 본 하이퍼링크" xfId="283" builtinId="9" hidden="1"/>
    <cellStyle name="열어 본 하이퍼링크" xfId="285" builtinId="9" hidden="1"/>
    <cellStyle name="열어 본 하이퍼링크" xfId="287" builtinId="9" hidden="1"/>
    <cellStyle name="열어 본 하이퍼링크" xfId="289" builtinId="9" hidden="1"/>
    <cellStyle name="열어 본 하이퍼링크" xfId="291" builtinId="9" hidden="1"/>
    <cellStyle name="열어 본 하이퍼링크" xfId="293" builtinId="9" hidden="1"/>
    <cellStyle name="열어 본 하이퍼링크" xfId="295" builtinId="9" hidden="1"/>
    <cellStyle name="열어 본 하이퍼링크" xfId="297" builtinId="9" hidden="1"/>
    <cellStyle name="열어 본 하이퍼링크" xfId="299" builtinId="9" hidden="1"/>
    <cellStyle name="열어 본 하이퍼링크" xfId="301" builtinId="9" hidden="1"/>
    <cellStyle name="열어 본 하이퍼링크" xfId="303" builtinId="9" hidden="1"/>
    <cellStyle name="열어 본 하이퍼링크" xfId="305" builtinId="9" hidden="1"/>
    <cellStyle name="열어 본 하이퍼링크" xfId="307" builtinId="9" hidden="1"/>
    <cellStyle name="열어 본 하이퍼링크" xfId="309" builtinId="9" hidden="1"/>
    <cellStyle name="열어 본 하이퍼링크" xfId="311" builtinId="9" hidden="1"/>
    <cellStyle name="열어 본 하이퍼링크" xfId="313" builtinId="9" hidden="1"/>
    <cellStyle name="열어 본 하이퍼링크" xfId="315" builtinId="9" hidden="1"/>
    <cellStyle name="열어 본 하이퍼링크" xfId="317" builtinId="9" hidden="1"/>
    <cellStyle name="열어 본 하이퍼링크" xfId="319" builtinId="9" hidden="1"/>
    <cellStyle name="열어 본 하이퍼링크" xfId="321" builtinId="9" hidden="1"/>
    <cellStyle name="열어 본 하이퍼링크" xfId="323" builtinId="9" hidden="1"/>
    <cellStyle name="열어 본 하이퍼링크" xfId="325" builtinId="9" hidden="1"/>
    <cellStyle name="열어 본 하이퍼링크" xfId="327" builtinId="9" hidden="1"/>
    <cellStyle name="열어 본 하이퍼링크" xfId="329" builtinId="9" hidden="1"/>
    <cellStyle name="열어 본 하이퍼링크" xfId="331" builtinId="9" hidden="1"/>
    <cellStyle name="열어 본 하이퍼링크" xfId="333" builtinId="9" hidden="1"/>
    <cellStyle name="열어 본 하이퍼링크" xfId="335" builtinId="9" hidden="1"/>
    <cellStyle name="열어 본 하이퍼링크" xfId="337" builtinId="9" hidden="1"/>
    <cellStyle name="열어 본 하이퍼링크" xfId="339" builtinId="9" hidden="1"/>
    <cellStyle name="열어 본 하이퍼링크" xfId="341" builtinId="9" hidden="1"/>
    <cellStyle name="열어 본 하이퍼링크" xfId="343" builtinId="9" hidden="1"/>
    <cellStyle name="열어 본 하이퍼링크" xfId="345" builtinId="9" hidden="1"/>
    <cellStyle name="열어 본 하이퍼링크" xfId="347" builtinId="9" hidden="1"/>
    <cellStyle name="열어 본 하이퍼링크" xfId="349" builtinId="9" hidden="1"/>
    <cellStyle name="열어 본 하이퍼링크" xfId="351" builtinId="9" hidden="1"/>
    <cellStyle name="열어 본 하이퍼링크" xfId="353" builtinId="9" hidden="1"/>
    <cellStyle name="열어 본 하이퍼링크" xfId="355" builtinId="9" hidden="1"/>
    <cellStyle name="열어 본 하이퍼링크" xfId="357" builtinId="9" hidden="1"/>
    <cellStyle name="열어 본 하이퍼링크" xfId="359" builtinId="9" hidden="1"/>
    <cellStyle name="열어 본 하이퍼링크" xfId="361" builtinId="9" hidden="1"/>
    <cellStyle name="열어 본 하이퍼링크" xfId="363" builtinId="9" hidden="1"/>
    <cellStyle name="열어 본 하이퍼링크" xfId="365" builtinId="9" hidden="1"/>
    <cellStyle name="열어 본 하이퍼링크" xfId="367" builtinId="9" hidden="1"/>
    <cellStyle name="열어 본 하이퍼링크" xfId="369" builtinId="9" hidden="1"/>
    <cellStyle name="열어 본 하이퍼링크" xfId="371" builtinId="9" hidden="1"/>
    <cellStyle name="열어 본 하이퍼링크" xfId="373" builtinId="9" hidden="1"/>
    <cellStyle name="열어 본 하이퍼링크" xfId="375" builtinId="9" hidden="1"/>
    <cellStyle name="열어 본 하이퍼링크" xfId="377" builtinId="9" hidden="1"/>
    <cellStyle name="열어 본 하이퍼링크" xfId="379" builtinId="9" hidden="1"/>
    <cellStyle name="열어 본 하이퍼링크" xfId="381" builtinId="9" hidden="1"/>
    <cellStyle name="열어 본 하이퍼링크" xfId="383" builtinId="9" hidden="1"/>
    <cellStyle name="열어 본 하이퍼링크" xfId="385" builtinId="9" hidden="1"/>
    <cellStyle name="열어 본 하이퍼링크" xfId="387" builtinId="9" hidden="1"/>
    <cellStyle name="열어 본 하이퍼링크" xfId="389" builtinId="9" hidden="1"/>
    <cellStyle name="열어 본 하이퍼링크" xfId="391" builtinId="9" hidden="1"/>
    <cellStyle name="열어 본 하이퍼링크" xfId="393" builtinId="9" hidden="1"/>
    <cellStyle name="열어 본 하이퍼링크" xfId="395" builtinId="9" hidden="1"/>
    <cellStyle name="열어 본 하이퍼링크" xfId="397" builtinId="9" hidden="1"/>
    <cellStyle name="열어 본 하이퍼링크" xfId="399" builtinId="9" hidden="1"/>
    <cellStyle name="열어 본 하이퍼링크" xfId="401" builtinId="9" hidden="1"/>
    <cellStyle name="열어 본 하이퍼링크" xfId="403" builtinId="9" hidden="1"/>
    <cellStyle name="열어 본 하이퍼링크" xfId="405" builtinId="9" hidden="1"/>
    <cellStyle name="열어 본 하이퍼링크" xfId="407" builtinId="9" hidden="1"/>
    <cellStyle name="열어 본 하이퍼링크" xfId="409" builtinId="9" hidden="1"/>
    <cellStyle name="열어 본 하이퍼링크" xfId="411" builtinId="9" hidden="1"/>
    <cellStyle name="열어 본 하이퍼링크" xfId="413" builtinId="9" hidden="1"/>
    <cellStyle name="열어 본 하이퍼링크" xfId="415" builtinId="9" hidden="1"/>
    <cellStyle name="열어 본 하이퍼링크" xfId="417" builtinId="9" hidden="1"/>
    <cellStyle name="열어 본 하이퍼링크" xfId="419" builtinId="9" hidden="1"/>
    <cellStyle name="열어 본 하이퍼링크" xfId="421" builtinId="9" hidden="1"/>
    <cellStyle name="열어 본 하이퍼링크" xfId="423" builtinId="9" hidden="1"/>
    <cellStyle name="열어 본 하이퍼링크" xfId="425" builtinId="9" hidden="1"/>
    <cellStyle name="열어 본 하이퍼링크" xfId="427" builtinId="9" hidden="1"/>
    <cellStyle name="열어 본 하이퍼링크" xfId="429" builtinId="9" hidden="1"/>
    <cellStyle name="열어 본 하이퍼링크" xfId="431" builtinId="9" hidden="1"/>
    <cellStyle name="열어 본 하이퍼링크" xfId="433" builtinId="9" hidden="1"/>
    <cellStyle name="열어 본 하이퍼링크" xfId="435" builtinId="9" hidden="1"/>
    <cellStyle name="열어 본 하이퍼링크" xfId="437" builtinId="9" hidden="1"/>
    <cellStyle name="열어 본 하이퍼링크" xfId="439" builtinId="9" hidden="1"/>
    <cellStyle name="열어 본 하이퍼링크" xfId="441" builtinId="9" hidden="1"/>
    <cellStyle name="열어 본 하이퍼링크" xfId="443" builtinId="9" hidden="1"/>
    <cellStyle name="열어 본 하이퍼링크" xfId="445" builtinId="9" hidden="1"/>
    <cellStyle name="열어 본 하이퍼링크" xfId="447" builtinId="9" hidden="1"/>
    <cellStyle name="열어 본 하이퍼링크" xfId="449" builtinId="9" hidden="1"/>
    <cellStyle name="열어 본 하이퍼링크" xfId="451" builtinId="9" hidden="1"/>
    <cellStyle name="열어 본 하이퍼링크" xfId="453" builtinId="9" hidden="1"/>
    <cellStyle name="열어 본 하이퍼링크" xfId="455" builtinId="9" hidden="1"/>
    <cellStyle name="열어 본 하이퍼링크" xfId="457" builtinId="9" hidden="1"/>
    <cellStyle name="열어 본 하이퍼링크" xfId="459" builtinId="9" hidden="1"/>
    <cellStyle name="열어 본 하이퍼링크" xfId="461" builtinId="9" hidden="1"/>
    <cellStyle name="열어 본 하이퍼링크" xfId="463" builtinId="9" hidden="1"/>
    <cellStyle name="열어 본 하이퍼링크" xfId="465" builtinId="9" hidden="1"/>
    <cellStyle name="열어 본 하이퍼링크" xfId="467" builtinId="9" hidden="1"/>
    <cellStyle name="열어 본 하이퍼링크" xfId="469" builtinId="9" hidden="1"/>
    <cellStyle name="열어 본 하이퍼링크" xfId="471" builtinId="9" hidden="1"/>
    <cellStyle name="열어 본 하이퍼링크" xfId="473" builtinId="9" hidden="1"/>
    <cellStyle name="열어 본 하이퍼링크" xfId="475" builtinId="9" hidden="1"/>
    <cellStyle name="열어 본 하이퍼링크" xfId="477" builtinId="9" hidden="1"/>
    <cellStyle name="열어 본 하이퍼링크" xfId="479" builtinId="9" hidden="1"/>
    <cellStyle name="열어 본 하이퍼링크" xfId="481" builtinId="9" hidden="1"/>
    <cellStyle name="열어 본 하이퍼링크" xfId="483" builtinId="9" hidden="1"/>
    <cellStyle name="열어 본 하이퍼링크" xfId="485" builtinId="9" hidden="1"/>
    <cellStyle name="열어 본 하이퍼링크" xfId="487" builtinId="9" hidden="1"/>
    <cellStyle name="열어 본 하이퍼링크" xfId="489" builtinId="9" hidden="1"/>
    <cellStyle name="열어 본 하이퍼링크" xfId="491" builtinId="9" hidden="1"/>
    <cellStyle name="열어 본 하이퍼링크" xfId="493" builtinId="9" hidden="1"/>
    <cellStyle name="열어 본 하이퍼링크" xfId="495" builtinId="9" hidden="1"/>
    <cellStyle name="열어 본 하이퍼링크" xfId="497" builtinId="9" hidden="1"/>
    <cellStyle name="열어 본 하이퍼링크" xfId="499" builtinId="9" hidden="1"/>
    <cellStyle name="열어 본 하이퍼링크" xfId="501" builtinId="9" hidden="1"/>
    <cellStyle name="열어 본 하이퍼링크" xfId="503" builtinId="9" hidden="1"/>
    <cellStyle name="열어 본 하이퍼링크" xfId="505" builtinId="9" hidden="1"/>
    <cellStyle name="열어 본 하이퍼링크" xfId="507" builtinId="9" hidden="1"/>
    <cellStyle name="열어 본 하이퍼링크" xfId="509" builtinId="9" hidden="1"/>
    <cellStyle name="열어 본 하이퍼링크" xfId="511" builtinId="9" hidden="1"/>
    <cellStyle name="열어 본 하이퍼링크" xfId="513" builtinId="9" hidden="1"/>
    <cellStyle name="열어 본 하이퍼링크" xfId="515" builtinId="9" hidden="1"/>
    <cellStyle name="열어 본 하이퍼링크" xfId="517" builtinId="9" hidden="1"/>
    <cellStyle name="열어 본 하이퍼링크" xfId="519" builtinId="9" hidden="1"/>
    <cellStyle name="열어 본 하이퍼링크" xfId="521" builtinId="9" hidden="1"/>
    <cellStyle name="열어 본 하이퍼링크" xfId="523" builtinId="9" hidden="1"/>
    <cellStyle name="열어 본 하이퍼링크" xfId="525" builtinId="9" hidden="1"/>
    <cellStyle name="열어 본 하이퍼링크" xfId="527" builtinId="9" hidden="1"/>
    <cellStyle name="열어 본 하이퍼링크" xfId="529" builtinId="9" hidden="1"/>
    <cellStyle name="열어 본 하이퍼링크" xfId="531" builtinId="9" hidden="1"/>
    <cellStyle name="열어 본 하이퍼링크" xfId="533" builtinId="9" hidden="1"/>
    <cellStyle name="열어 본 하이퍼링크" xfId="535" builtinId="9" hidden="1"/>
    <cellStyle name="열어 본 하이퍼링크" xfId="537" builtinId="9" hidden="1"/>
    <cellStyle name="열어 본 하이퍼링크" xfId="539" builtinId="9" hidden="1"/>
    <cellStyle name="열어 본 하이퍼링크" xfId="541" builtinId="9" hidden="1"/>
    <cellStyle name="열어 본 하이퍼링크" xfId="543" builtinId="9" hidden="1"/>
    <cellStyle name="열어 본 하이퍼링크" xfId="545" builtinId="9" hidden="1"/>
    <cellStyle name="열어 본 하이퍼링크" xfId="547" builtinId="9" hidden="1"/>
    <cellStyle name="열어 본 하이퍼링크" xfId="549" builtinId="9" hidden="1"/>
    <cellStyle name="열어 본 하이퍼링크" xfId="551" builtinId="9" hidden="1"/>
    <cellStyle name="열어 본 하이퍼링크" xfId="553" builtinId="9" hidden="1"/>
    <cellStyle name="열어 본 하이퍼링크" xfId="555" builtinId="9" hidden="1"/>
    <cellStyle name="열어 본 하이퍼링크" xfId="557" builtinId="9" hidden="1"/>
    <cellStyle name="열어 본 하이퍼링크" xfId="559" builtinId="9" hidden="1"/>
    <cellStyle name="열어 본 하이퍼링크" xfId="561" builtinId="9" hidden="1"/>
    <cellStyle name="열어 본 하이퍼링크" xfId="563" builtinId="9" hidden="1"/>
    <cellStyle name="열어 본 하이퍼링크" xfId="565" builtinId="9" hidden="1"/>
    <cellStyle name="열어 본 하이퍼링크" xfId="567" builtinId="9" hidden="1"/>
    <cellStyle name="열어 본 하이퍼링크" xfId="569" builtinId="9" hidden="1"/>
    <cellStyle name="열어 본 하이퍼링크" xfId="571" builtinId="9" hidden="1"/>
    <cellStyle name="열어 본 하이퍼링크" xfId="573" builtinId="9" hidden="1"/>
    <cellStyle name="열어 본 하이퍼링크" xfId="575" builtinId="9" hidden="1"/>
    <cellStyle name="열어 본 하이퍼링크" xfId="577" builtinId="9" hidden="1"/>
    <cellStyle name="열어 본 하이퍼링크" xfId="579" builtinId="9" hidden="1"/>
    <cellStyle name="열어 본 하이퍼링크" xfId="581" builtinId="9" hidden="1"/>
    <cellStyle name="열어 본 하이퍼링크" xfId="583" builtinId="9" hidden="1"/>
    <cellStyle name="열어 본 하이퍼링크" xfId="585" builtinId="9" hidden="1"/>
    <cellStyle name="열어 본 하이퍼링크" xfId="587" builtinId="9" hidden="1"/>
    <cellStyle name="열어 본 하이퍼링크" xfId="589" builtinId="9" hidden="1"/>
    <cellStyle name="열어 본 하이퍼링크" xfId="591" builtinId="9" hidden="1"/>
    <cellStyle name="열어 본 하이퍼링크" xfId="593" builtinId="9" hidden="1"/>
    <cellStyle name="열어 본 하이퍼링크" xfId="595" builtinId="9" hidden="1"/>
    <cellStyle name="열어 본 하이퍼링크" xfId="597" builtinId="9" hidden="1"/>
    <cellStyle name="열어 본 하이퍼링크" xfId="599" builtinId="9" hidden="1"/>
    <cellStyle name="열어 본 하이퍼링크" xfId="601" builtinId="9" hidden="1"/>
    <cellStyle name="열어 본 하이퍼링크" xfId="603" builtinId="9" hidden="1"/>
    <cellStyle name="열어 본 하이퍼링크" xfId="605" builtinId="9" hidden="1"/>
    <cellStyle name="열어 본 하이퍼링크" xfId="607" builtinId="9" hidden="1"/>
    <cellStyle name="열어 본 하이퍼링크" xfId="609" builtinId="9" hidden="1"/>
    <cellStyle name="열어 본 하이퍼링크" xfId="611" builtinId="9" hidden="1"/>
    <cellStyle name="열어 본 하이퍼링크" xfId="613" builtinId="9" hidden="1"/>
    <cellStyle name="열어 본 하이퍼링크" xfId="615" builtinId="9" hidden="1"/>
    <cellStyle name="열어 본 하이퍼링크" xfId="617" builtinId="9" hidden="1"/>
    <cellStyle name="열어 본 하이퍼링크" xfId="619" builtinId="9" hidden="1"/>
    <cellStyle name="열어 본 하이퍼링크" xfId="621" builtinId="9" hidden="1"/>
    <cellStyle name="열어 본 하이퍼링크" xfId="623" builtinId="9" hidden="1"/>
    <cellStyle name="열어 본 하이퍼링크" xfId="625" builtinId="9" hidden="1"/>
    <cellStyle name="열어 본 하이퍼링크" xfId="627" builtinId="9" hidden="1"/>
    <cellStyle name="열어 본 하이퍼링크" xfId="629" builtinId="9" hidden="1"/>
    <cellStyle name="열어 본 하이퍼링크" xfId="631" builtinId="9" hidden="1"/>
    <cellStyle name="열어 본 하이퍼링크" xfId="633" builtinId="9" hidden="1"/>
    <cellStyle name="열어 본 하이퍼링크" xfId="635" builtinId="9" hidden="1"/>
    <cellStyle name="열어 본 하이퍼링크" xfId="637" builtinId="9" hidden="1"/>
    <cellStyle name="열어 본 하이퍼링크" xfId="639" builtinId="9" hidden="1"/>
    <cellStyle name="열어 본 하이퍼링크" xfId="641" builtinId="9" hidden="1"/>
    <cellStyle name="열어 본 하이퍼링크" xfId="643" builtinId="9" hidden="1"/>
    <cellStyle name="열어 본 하이퍼링크" xfId="645" builtinId="9" hidden="1"/>
    <cellStyle name="열어 본 하이퍼링크" xfId="647" builtinId="9" hidden="1"/>
    <cellStyle name="열어 본 하이퍼링크" xfId="649" builtinId="9" hidden="1"/>
    <cellStyle name="열어 본 하이퍼링크" xfId="651" builtinId="9" hidden="1"/>
    <cellStyle name="열어 본 하이퍼링크" xfId="653" builtinId="9" hidden="1"/>
    <cellStyle name="열어 본 하이퍼링크" xfId="655" builtinId="9" hidden="1"/>
    <cellStyle name="열어 본 하이퍼링크" xfId="657" builtinId="9" hidden="1"/>
    <cellStyle name="열어 본 하이퍼링크" xfId="659" builtinId="9" hidden="1"/>
    <cellStyle name="열어 본 하이퍼링크" xfId="661" builtinId="9" hidden="1"/>
    <cellStyle name="열어 본 하이퍼링크" xfId="663" builtinId="9" hidden="1"/>
    <cellStyle name="열어 본 하이퍼링크" xfId="665" builtinId="9" hidden="1"/>
    <cellStyle name="열어 본 하이퍼링크" xfId="667" builtinId="9" hidden="1"/>
    <cellStyle name="열어 본 하이퍼링크" xfId="669" builtinId="9" hidden="1"/>
    <cellStyle name="열어 본 하이퍼링크" xfId="671" builtinId="9" hidden="1"/>
    <cellStyle name="열어 본 하이퍼링크" xfId="673" builtinId="9" hidden="1"/>
    <cellStyle name="열어 본 하이퍼링크" xfId="675" builtinId="9" hidden="1"/>
    <cellStyle name="열어 본 하이퍼링크" xfId="677" builtinId="9" hidden="1"/>
    <cellStyle name="열어 본 하이퍼링크" xfId="679" builtinId="9" hidden="1"/>
    <cellStyle name="열어 본 하이퍼링크" xfId="681" builtinId="9" hidden="1"/>
    <cellStyle name="열어 본 하이퍼링크" xfId="683" builtinId="9" hidden="1"/>
    <cellStyle name="열어 본 하이퍼링크" xfId="685" builtinId="9" hidden="1"/>
    <cellStyle name="열어 본 하이퍼링크" xfId="687" builtinId="9" hidden="1"/>
    <cellStyle name="열어 본 하이퍼링크" xfId="689" builtinId="9" hidden="1"/>
    <cellStyle name="열어 본 하이퍼링크" xfId="691" builtinId="9" hidden="1"/>
    <cellStyle name="열어 본 하이퍼링크" xfId="693" builtinId="9" hidden="1"/>
    <cellStyle name="열어 본 하이퍼링크" xfId="695" builtinId="9" hidden="1"/>
    <cellStyle name="열어 본 하이퍼링크" xfId="697" builtinId="9" hidden="1"/>
    <cellStyle name="열어 본 하이퍼링크" xfId="699" builtinId="9" hidden="1"/>
    <cellStyle name="열어 본 하이퍼링크" xfId="701" builtinId="9" hidden="1"/>
    <cellStyle name="열어 본 하이퍼링크" xfId="703" builtinId="9" hidden="1"/>
    <cellStyle name="열어 본 하이퍼링크" xfId="705" builtinId="9" hidden="1"/>
    <cellStyle name="열어 본 하이퍼링크" xfId="707" builtinId="9" hidden="1"/>
    <cellStyle name="열어 본 하이퍼링크" xfId="709" builtinId="9" hidden="1"/>
    <cellStyle name="열어 본 하이퍼링크" xfId="711" builtinId="9" hidden="1"/>
    <cellStyle name="열어 본 하이퍼링크" xfId="713" builtinId="9" hidden="1"/>
    <cellStyle name="열어 본 하이퍼링크" xfId="715" builtinId="9" hidden="1"/>
    <cellStyle name="열어 본 하이퍼링크" xfId="717" builtinId="9" hidden="1"/>
    <cellStyle name="열어 본 하이퍼링크" xfId="719" builtinId="9" hidden="1"/>
    <cellStyle name="열어 본 하이퍼링크" xfId="721" builtinId="9" hidden="1"/>
    <cellStyle name="열어 본 하이퍼링크" xfId="723" builtinId="9" hidden="1"/>
    <cellStyle name="열어 본 하이퍼링크" xfId="725" builtinId="9" hidden="1"/>
    <cellStyle name="열어 본 하이퍼링크" xfId="727" builtinId="9" hidden="1"/>
    <cellStyle name="열어 본 하이퍼링크" xfId="729" builtinId="9" hidden="1"/>
    <cellStyle name="열어 본 하이퍼링크" xfId="731" builtinId="9" hidden="1"/>
    <cellStyle name="열어 본 하이퍼링크" xfId="733" builtinId="9" hidden="1"/>
    <cellStyle name="열어 본 하이퍼링크" xfId="735" builtinId="9" hidden="1"/>
    <cellStyle name="열어 본 하이퍼링크" xfId="737" builtinId="9" hidden="1"/>
    <cellStyle name="열어 본 하이퍼링크" xfId="739" builtinId="9" hidden="1"/>
    <cellStyle name="열어 본 하이퍼링크" xfId="741" builtinId="9" hidden="1"/>
    <cellStyle name="열어 본 하이퍼링크" xfId="743" builtinId="9" hidden="1"/>
    <cellStyle name="열어 본 하이퍼링크" xfId="745" builtinId="9" hidden="1"/>
    <cellStyle name="열어 본 하이퍼링크" xfId="747" builtinId="9" hidden="1"/>
    <cellStyle name="열어 본 하이퍼링크" xfId="749" builtinId="9" hidden="1"/>
    <cellStyle name="열어 본 하이퍼링크" xfId="751" builtinId="9" hidden="1"/>
    <cellStyle name="열어 본 하이퍼링크" xfId="753" builtinId="9" hidden="1"/>
    <cellStyle name="열어 본 하이퍼링크" xfId="755" builtinId="9" hidden="1"/>
    <cellStyle name="열어 본 하이퍼링크" xfId="757" builtinId="9" hidden="1"/>
    <cellStyle name="열어 본 하이퍼링크" xfId="759" builtinId="9" hidden="1"/>
    <cellStyle name="열어 본 하이퍼링크" xfId="761" builtinId="9" hidden="1"/>
    <cellStyle name="열어 본 하이퍼링크" xfId="763" builtinId="9" hidden="1"/>
    <cellStyle name="열어 본 하이퍼링크" xfId="765" builtinId="9" hidden="1"/>
    <cellStyle name="열어 본 하이퍼링크" xfId="767" builtinId="9" hidden="1"/>
    <cellStyle name="열어 본 하이퍼링크" xfId="769" builtinId="9" hidden="1"/>
    <cellStyle name="열어 본 하이퍼링크" xfId="771" builtinId="9" hidden="1"/>
    <cellStyle name="열어 본 하이퍼링크" xfId="773" builtinId="9" hidden="1"/>
    <cellStyle name="열어 본 하이퍼링크" xfId="775" builtinId="9" hidden="1"/>
    <cellStyle name="열어 본 하이퍼링크" xfId="777" builtinId="9" hidden="1"/>
    <cellStyle name="열어 본 하이퍼링크" xfId="779" builtinId="9" hidden="1"/>
    <cellStyle name="열어 본 하이퍼링크" xfId="781" builtinId="9" hidden="1"/>
    <cellStyle name="열어 본 하이퍼링크" xfId="783" builtinId="9" hidden="1"/>
    <cellStyle name="열어 본 하이퍼링크" xfId="785" builtinId="9" hidden="1"/>
    <cellStyle name="열어 본 하이퍼링크" xfId="787" builtinId="9" hidden="1"/>
    <cellStyle name="열어 본 하이퍼링크" xfId="789" builtinId="9" hidden="1"/>
    <cellStyle name="열어 본 하이퍼링크" xfId="791" builtinId="9" hidden="1"/>
    <cellStyle name="열어 본 하이퍼링크" xfId="793" builtinId="9" hidden="1"/>
    <cellStyle name="열어 본 하이퍼링크" xfId="795" builtinId="9" hidden="1"/>
    <cellStyle name="열어 본 하이퍼링크" xfId="797" builtinId="9" hidden="1"/>
    <cellStyle name="열어 본 하이퍼링크" xfId="799" builtinId="9" hidden="1"/>
    <cellStyle name="열어 본 하이퍼링크" xfId="801" builtinId="9" hidden="1"/>
    <cellStyle name="열어 본 하이퍼링크" xfId="803" builtinId="9" hidden="1"/>
    <cellStyle name="열어 본 하이퍼링크" xfId="805" builtinId="9" hidden="1"/>
    <cellStyle name="열어 본 하이퍼링크" xfId="807" builtinId="9" hidden="1"/>
    <cellStyle name="열어 본 하이퍼링크" xfId="809" builtinId="9" hidden="1"/>
    <cellStyle name="열어 본 하이퍼링크" xfId="811" builtinId="9" hidden="1"/>
    <cellStyle name="열어 본 하이퍼링크" xfId="813" builtinId="9" hidden="1"/>
    <cellStyle name="열어 본 하이퍼링크" xfId="815" builtinId="9" hidden="1"/>
    <cellStyle name="열어 본 하이퍼링크" xfId="817" builtinId="9" hidden="1"/>
    <cellStyle name="열어 본 하이퍼링크" xfId="819" builtinId="9" hidden="1"/>
    <cellStyle name="열어 본 하이퍼링크" xfId="821" builtinId="9" hidden="1"/>
    <cellStyle name="열어 본 하이퍼링크" xfId="823" builtinId="9" hidden="1"/>
    <cellStyle name="열어 본 하이퍼링크" xfId="825" builtinId="9" hidden="1"/>
    <cellStyle name="열어 본 하이퍼링크" xfId="827" builtinId="9" hidden="1"/>
    <cellStyle name="열어 본 하이퍼링크" xfId="829" builtinId="9" hidden="1"/>
    <cellStyle name="열어 본 하이퍼링크" xfId="831" builtinId="9" hidden="1"/>
    <cellStyle name="열어 본 하이퍼링크" xfId="833" builtinId="9" hidden="1"/>
    <cellStyle name="열어 본 하이퍼링크" xfId="835" builtinId="9" hidden="1"/>
    <cellStyle name="열어 본 하이퍼링크" xfId="837" builtinId="9" hidden="1"/>
    <cellStyle name="열어 본 하이퍼링크" xfId="839" builtinId="9" hidden="1"/>
    <cellStyle name="열어 본 하이퍼링크" xfId="841" builtinId="9" hidden="1"/>
    <cellStyle name="열어 본 하이퍼링크" xfId="843" builtinId="9" hidden="1"/>
    <cellStyle name="열어 본 하이퍼링크" xfId="845" builtinId="9" hidden="1"/>
    <cellStyle name="열어 본 하이퍼링크" xfId="847" builtinId="9" hidden="1"/>
    <cellStyle name="열어 본 하이퍼링크" xfId="849" builtinId="9" hidden="1"/>
    <cellStyle name="열어 본 하이퍼링크" xfId="851" builtinId="9" hidden="1"/>
    <cellStyle name="열어 본 하이퍼링크" xfId="853" builtinId="9" hidden="1"/>
    <cellStyle name="열어 본 하이퍼링크" xfId="855" builtinId="9" hidden="1"/>
    <cellStyle name="열어 본 하이퍼링크" xfId="857" builtinId="9" hidden="1"/>
    <cellStyle name="열어 본 하이퍼링크" xfId="859" builtinId="9" hidden="1"/>
    <cellStyle name="열어 본 하이퍼링크" xfId="861" builtinId="9" hidden="1"/>
    <cellStyle name="열어 본 하이퍼링크" xfId="863" builtinId="9" hidden="1"/>
    <cellStyle name="열어 본 하이퍼링크" xfId="865" builtinId="9" hidden="1"/>
    <cellStyle name="열어 본 하이퍼링크" xfId="867" builtinId="9" hidden="1"/>
    <cellStyle name="열어 본 하이퍼링크" xfId="869" builtinId="9" hidden="1"/>
    <cellStyle name="열어 본 하이퍼링크" xfId="871" builtinId="9" hidden="1"/>
    <cellStyle name="열어 본 하이퍼링크" xfId="873" builtinId="9" hidden="1"/>
    <cellStyle name="열어 본 하이퍼링크" xfId="875" builtinId="9" hidden="1"/>
    <cellStyle name="열어 본 하이퍼링크" xfId="877" builtinId="9" hidden="1"/>
    <cellStyle name="열어 본 하이퍼링크" xfId="879" builtinId="9" hidden="1"/>
    <cellStyle name="열어 본 하이퍼링크" xfId="881" builtinId="9" hidden="1"/>
    <cellStyle name="열어 본 하이퍼링크" xfId="883" builtinId="9" hidden="1"/>
    <cellStyle name="열어 본 하이퍼링크" xfId="885" builtinId="9" hidden="1"/>
    <cellStyle name="열어 본 하이퍼링크" xfId="887" builtinId="9" hidden="1"/>
    <cellStyle name="열어 본 하이퍼링크" xfId="889" builtinId="9" hidden="1"/>
    <cellStyle name="열어 본 하이퍼링크" xfId="891" builtinId="9" hidden="1"/>
    <cellStyle name="열어 본 하이퍼링크" xfId="893" builtinId="9" hidden="1"/>
    <cellStyle name="열어 본 하이퍼링크" xfId="895" builtinId="9" hidden="1"/>
    <cellStyle name="열어 본 하이퍼링크" xfId="897" builtinId="9" hidden="1"/>
    <cellStyle name="열어 본 하이퍼링크" xfId="899" builtinId="9" hidden="1"/>
    <cellStyle name="열어 본 하이퍼링크" xfId="901" builtinId="9" hidden="1"/>
    <cellStyle name="열어 본 하이퍼링크" xfId="903" builtinId="9" hidden="1"/>
    <cellStyle name="열어 본 하이퍼링크" xfId="905" builtinId="9" hidden="1"/>
    <cellStyle name="열어 본 하이퍼링크" xfId="907" builtinId="9" hidden="1"/>
    <cellStyle name="열어 본 하이퍼링크" xfId="909" builtinId="9" hidden="1"/>
    <cellStyle name="열어 본 하이퍼링크" xfId="911" builtinId="9" hidden="1"/>
    <cellStyle name="열어 본 하이퍼링크" xfId="913" builtinId="9" hidden="1"/>
    <cellStyle name="열어 본 하이퍼링크" xfId="915" builtinId="9" hidden="1"/>
    <cellStyle name="열어 본 하이퍼링크" xfId="917" builtinId="9" hidden="1"/>
    <cellStyle name="열어 본 하이퍼링크" xfId="919" builtinId="9" hidden="1"/>
    <cellStyle name="열어 본 하이퍼링크" xfId="921" builtinId="9" hidden="1"/>
    <cellStyle name="열어 본 하이퍼링크" xfId="923" builtinId="9" hidden="1"/>
    <cellStyle name="열어 본 하이퍼링크" xfId="925" builtinId="9" hidden="1"/>
    <cellStyle name="열어 본 하이퍼링크" xfId="927" builtinId="9" hidden="1"/>
    <cellStyle name="열어 본 하이퍼링크" xfId="929" builtinId="9" hidden="1"/>
    <cellStyle name="열어 본 하이퍼링크" xfId="931" builtinId="9" hidden="1"/>
    <cellStyle name="열어 본 하이퍼링크" xfId="933" builtinId="9" hidden="1"/>
    <cellStyle name="열어 본 하이퍼링크" xfId="935" builtinId="9" hidden="1"/>
    <cellStyle name="열어 본 하이퍼링크" xfId="937" builtinId="9" hidden="1"/>
    <cellStyle name="열어 본 하이퍼링크" xfId="939" builtinId="9" hidden="1"/>
    <cellStyle name="열어 본 하이퍼링크" xfId="941" builtinId="9" hidden="1"/>
    <cellStyle name="열어 본 하이퍼링크" xfId="943" builtinId="9" hidden="1"/>
    <cellStyle name="열어 본 하이퍼링크" xfId="945" builtinId="9" hidden="1"/>
    <cellStyle name="열어 본 하이퍼링크" xfId="947" builtinId="9" hidden="1"/>
    <cellStyle name="열어 본 하이퍼링크" xfId="949" builtinId="9" hidden="1"/>
    <cellStyle name="열어 본 하이퍼링크" xfId="951" builtinId="9" hidden="1"/>
    <cellStyle name="열어 본 하이퍼링크" xfId="953" builtinId="9" hidden="1"/>
    <cellStyle name="열어 본 하이퍼링크" xfId="955" builtinId="9" hidden="1"/>
    <cellStyle name="열어 본 하이퍼링크" xfId="957" builtinId="9" hidden="1"/>
    <cellStyle name="열어 본 하이퍼링크" xfId="959" builtinId="9" hidden="1"/>
    <cellStyle name="열어 본 하이퍼링크" xfId="961" builtinId="9" hidden="1"/>
    <cellStyle name="열어 본 하이퍼링크" xfId="963" builtinId="9" hidden="1"/>
    <cellStyle name="열어 본 하이퍼링크" xfId="965" builtinId="9" hidden="1"/>
    <cellStyle name="열어 본 하이퍼링크" xfId="967" builtinId="9" hidden="1"/>
    <cellStyle name="열어 본 하이퍼링크" xfId="969" builtinId="9" hidden="1"/>
    <cellStyle name="열어 본 하이퍼링크" xfId="971" builtinId="9" hidden="1"/>
    <cellStyle name="열어 본 하이퍼링크" xfId="973" builtinId="9" hidden="1"/>
    <cellStyle name="열어 본 하이퍼링크" xfId="975" builtinId="9" hidden="1"/>
    <cellStyle name="열어 본 하이퍼링크" xfId="977" builtinId="9" hidden="1"/>
    <cellStyle name="열어 본 하이퍼링크" xfId="979" builtinId="9" hidden="1"/>
    <cellStyle name="열어 본 하이퍼링크" xfId="981" builtinId="9" hidden="1"/>
    <cellStyle name="열어 본 하이퍼링크" xfId="983" builtinId="9" hidden="1"/>
    <cellStyle name="열어 본 하이퍼링크" xfId="985" builtinId="9" hidden="1"/>
    <cellStyle name="열어 본 하이퍼링크" xfId="987" builtinId="9" hidden="1"/>
    <cellStyle name="열어 본 하이퍼링크" xfId="989" builtinId="9" hidden="1"/>
    <cellStyle name="열어 본 하이퍼링크" xfId="991" builtinId="9" hidden="1"/>
    <cellStyle name="열어 본 하이퍼링크" xfId="993" builtinId="9" hidden="1"/>
    <cellStyle name="열어 본 하이퍼링크" xfId="995" builtinId="9" hidden="1"/>
    <cellStyle name="열어 본 하이퍼링크" xfId="997" builtinId="9" hidden="1"/>
    <cellStyle name="열어 본 하이퍼링크" xfId="999" builtinId="9" hidden="1"/>
    <cellStyle name="열어 본 하이퍼링크" xfId="1001" builtinId="9" hidden="1"/>
    <cellStyle name="열어 본 하이퍼링크" xfId="1003" builtinId="9" hidden="1"/>
    <cellStyle name="열어 본 하이퍼링크" xfId="1005" builtinId="9" hidden="1"/>
    <cellStyle name="열어 본 하이퍼링크" xfId="1007" builtinId="9" hidden="1"/>
    <cellStyle name="열어 본 하이퍼링크" xfId="1009" builtinId="9" hidden="1"/>
    <cellStyle name="열어 본 하이퍼링크" xfId="1011" builtinId="9" hidden="1"/>
    <cellStyle name="열어 본 하이퍼링크" xfId="1013" builtinId="9" hidden="1"/>
    <cellStyle name="열어 본 하이퍼링크" xfId="1015" builtinId="9" hidden="1"/>
    <cellStyle name="열어 본 하이퍼링크" xfId="1017" builtinId="9" hidden="1"/>
    <cellStyle name="열어 본 하이퍼링크" xfId="1019" builtinId="9" hidden="1"/>
    <cellStyle name="열어 본 하이퍼링크" xfId="1021" builtinId="9" hidden="1"/>
    <cellStyle name="열어 본 하이퍼링크" xfId="1023" builtinId="9" hidden="1"/>
    <cellStyle name="열어 본 하이퍼링크" xfId="1025" builtinId="9" hidden="1"/>
    <cellStyle name="열어 본 하이퍼링크" xfId="1027" builtinId="9" hidden="1"/>
    <cellStyle name="열어 본 하이퍼링크" xfId="1029" builtinId="9" hidden="1"/>
    <cellStyle name="열어 본 하이퍼링크" xfId="1031" builtinId="9" hidden="1"/>
    <cellStyle name="열어 본 하이퍼링크" xfId="1033" builtinId="9" hidden="1"/>
    <cellStyle name="열어 본 하이퍼링크" xfId="1035" builtinId="9" hidden="1"/>
    <cellStyle name="열어 본 하이퍼링크" xfId="1037" builtinId="9" hidden="1"/>
    <cellStyle name="열어 본 하이퍼링크" xfId="1039" builtinId="9" hidden="1"/>
    <cellStyle name="열어 본 하이퍼링크" xfId="1041" builtinId="9" hidden="1"/>
    <cellStyle name="열어 본 하이퍼링크" xfId="1043" builtinId="9" hidden="1"/>
    <cellStyle name="열어 본 하이퍼링크" xfId="1045" builtinId="9" hidden="1"/>
    <cellStyle name="열어 본 하이퍼링크" xfId="1047" builtinId="9" hidden="1"/>
    <cellStyle name="열어 본 하이퍼링크" xfId="1049" builtinId="9" hidden="1"/>
    <cellStyle name="열어 본 하이퍼링크" xfId="1051" builtinId="9" hidden="1"/>
    <cellStyle name="열어 본 하이퍼링크" xfId="1053" builtinId="9" hidden="1"/>
    <cellStyle name="열어 본 하이퍼링크" xfId="1055" builtinId="9" hidden="1"/>
    <cellStyle name="열어 본 하이퍼링크" xfId="1057" builtinId="9" hidden="1"/>
    <cellStyle name="열어 본 하이퍼링크" xfId="1059" builtinId="9" hidden="1"/>
    <cellStyle name="열어 본 하이퍼링크" xfId="1061" builtinId="9" hidden="1"/>
    <cellStyle name="열어 본 하이퍼링크" xfId="1063" builtinId="9" hidden="1"/>
    <cellStyle name="열어 본 하이퍼링크" xfId="1065" builtinId="9" hidden="1"/>
    <cellStyle name="열어 본 하이퍼링크" xfId="1067" builtinId="9" hidden="1"/>
    <cellStyle name="열어 본 하이퍼링크" xfId="1069" builtinId="9" hidden="1"/>
    <cellStyle name="열어 본 하이퍼링크" xfId="1071" builtinId="9" hidden="1"/>
    <cellStyle name="열어 본 하이퍼링크" xfId="1073" builtinId="9" hidden="1"/>
    <cellStyle name="열어 본 하이퍼링크" xfId="1075" builtinId="9" hidden="1"/>
    <cellStyle name="열어 본 하이퍼링크" xfId="1077" builtinId="9" hidden="1"/>
    <cellStyle name="열어 본 하이퍼링크" xfId="1079" builtinId="9" hidden="1"/>
    <cellStyle name="열어 본 하이퍼링크" xfId="1081" builtinId="9" hidden="1"/>
    <cellStyle name="열어 본 하이퍼링크" xfId="1083" builtinId="9" hidden="1"/>
    <cellStyle name="열어 본 하이퍼링크" xfId="1085" builtinId="9" hidden="1"/>
    <cellStyle name="열어 본 하이퍼링크" xfId="1087" builtinId="9" hidden="1"/>
    <cellStyle name="열어 본 하이퍼링크" xfId="1089" builtinId="9" hidden="1"/>
    <cellStyle name="열어 본 하이퍼링크" xfId="1091" builtinId="9" hidden="1"/>
    <cellStyle name="열어 본 하이퍼링크" xfId="1093" builtinId="9" hidden="1"/>
    <cellStyle name="열어 본 하이퍼링크" xfId="1095" builtinId="9" hidden="1"/>
    <cellStyle name="열어 본 하이퍼링크" xfId="1097" builtinId="9" hidden="1"/>
    <cellStyle name="열어 본 하이퍼링크" xfId="1099" builtinId="9" hidden="1"/>
    <cellStyle name="열어 본 하이퍼링크" xfId="1101" builtinId="9" hidden="1"/>
    <cellStyle name="열어 본 하이퍼링크" xfId="1103" builtinId="9" hidden="1"/>
    <cellStyle name="열어 본 하이퍼링크" xfId="1105" builtinId="9" hidden="1"/>
    <cellStyle name="열어 본 하이퍼링크" xfId="1107" builtinId="9" hidden="1"/>
    <cellStyle name="열어 본 하이퍼링크" xfId="1109" builtinId="9" hidden="1"/>
    <cellStyle name="열어 본 하이퍼링크" xfId="1111" builtinId="9" hidden="1"/>
    <cellStyle name="열어 본 하이퍼링크" xfId="1113" builtinId="9" hidden="1"/>
    <cellStyle name="열어 본 하이퍼링크" xfId="1115" builtinId="9" hidden="1"/>
    <cellStyle name="열어 본 하이퍼링크" xfId="1117" builtinId="9" hidden="1"/>
    <cellStyle name="열어 본 하이퍼링크" xfId="1119" builtinId="9" hidden="1"/>
    <cellStyle name="열어 본 하이퍼링크" xfId="1121" builtinId="9" hidden="1"/>
    <cellStyle name="열어 본 하이퍼링크" xfId="1123" builtinId="9" hidden="1"/>
    <cellStyle name="열어 본 하이퍼링크" xfId="1125" builtinId="9" hidden="1"/>
    <cellStyle name="열어 본 하이퍼링크" xfId="1127" builtinId="9" hidden="1"/>
    <cellStyle name="열어 본 하이퍼링크" xfId="1129" builtinId="9" hidden="1"/>
    <cellStyle name="열어 본 하이퍼링크" xfId="1131" builtinId="9" hidden="1"/>
    <cellStyle name="열어 본 하이퍼링크" xfId="1133" builtinId="9" hidden="1"/>
    <cellStyle name="열어 본 하이퍼링크" xfId="1135" builtinId="9" hidden="1"/>
    <cellStyle name="열어 본 하이퍼링크" xfId="1137" builtinId="9" hidden="1"/>
    <cellStyle name="열어 본 하이퍼링크" xfId="1139" builtinId="9" hidden="1"/>
    <cellStyle name="열어 본 하이퍼링크" xfId="1141" builtinId="9" hidden="1"/>
    <cellStyle name="열어 본 하이퍼링크" xfId="1143" builtinId="9" hidden="1"/>
    <cellStyle name="열어 본 하이퍼링크" xfId="1145" builtinId="9" hidden="1"/>
    <cellStyle name="열어 본 하이퍼링크" xfId="1147" builtinId="9" hidden="1"/>
    <cellStyle name="열어 본 하이퍼링크" xfId="1149" builtinId="9" hidden="1"/>
    <cellStyle name="열어 본 하이퍼링크" xfId="1151" builtinId="9" hidden="1"/>
    <cellStyle name="열어 본 하이퍼링크" xfId="1153" builtinId="9" hidden="1"/>
    <cellStyle name="열어 본 하이퍼링크" xfId="1155" builtinId="9" hidden="1"/>
    <cellStyle name="열어 본 하이퍼링크" xfId="1157" builtinId="9" hidden="1"/>
    <cellStyle name="열어 본 하이퍼링크" xfId="1159" builtinId="9" hidden="1"/>
    <cellStyle name="열어 본 하이퍼링크" xfId="1161" builtinId="9" hidden="1"/>
    <cellStyle name="열어 본 하이퍼링크" xfId="1163" builtinId="9" hidden="1"/>
    <cellStyle name="열어 본 하이퍼링크" xfId="1165" builtinId="9" hidden="1"/>
    <cellStyle name="열어 본 하이퍼링크" xfId="1167" builtinId="9" hidden="1"/>
    <cellStyle name="열어 본 하이퍼링크" xfId="1169" builtinId="9" hidden="1"/>
    <cellStyle name="열어 본 하이퍼링크" xfId="1171" builtinId="9" hidden="1"/>
    <cellStyle name="열어 본 하이퍼링크" xfId="1173" builtinId="9" hidden="1"/>
    <cellStyle name="열어 본 하이퍼링크" xfId="1175" builtinId="9" hidden="1"/>
    <cellStyle name="열어 본 하이퍼링크" xfId="1177" builtinId="9" hidden="1"/>
    <cellStyle name="열어 본 하이퍼링크" xfId="1179" builtinId="9" hidden="1"/>
    <cellStyle name="열어 본 하이퍼링크" xfId="1181" builtinId="9" hidden="1"/>
    <cellStyle name="열어 본 하이퍼링크" xfId="1183" builtinId="9" hidden="1"/>
    <cellStyle name="열어 본 하이퍼링크" xfId="1185" builtinId="9" hidden="1"/>
    <cellStyle name="열어 본 하이퍼링크" xfId="1187" builtinId="9" hidden="1"/>
    <cellStyle name="열어 본 하이퍼링크" xfId="1189" builtinId="9" hidden="1"/>
    <cellStyle name="열어 본 하이퍼링크" xfId="1191" builtinId="9" hidden="1"/>
    <cellStyle name="열어 본 하이퍼링크" xfId="1193" builtinId="9" hidden="1"/>
    <cellStyle name="열어 본 하이퍼링크" xfId="1195" builtinId="9" hidden="1"/>
    <cellStyle name="열어 본 하이퍼링크" xfId="1197" builtinId="9" hidden="1"/>
    <cellStyle name="열어 본 하이퍼링크" xfId="1199" builtinId="9" hidden="1"/>
    <cellStyle name="열어 본 하이퍼링크" xfId="1201" builtinId="9" hidden="1"/>
    <cellStyle name="열어 본 하이퍼링크" xfId="1203" builtinId="9" hidden="1"/>
    <cellStyle name="열어 본 하이퍼링크" xfId="1205" builtinId="9" hidden="1"/>
    <cellStyle name="열어 본 하이퍼링크" xfId="1207" builtinId="9" hidden="1"/>
    <cellStyle name="열어 본 하이퍼링크" xfId="1209" builtinId="9" hidden="1"/>
    <cellStyle name="열어 본 하이퍼링크" xfId="1211" builtinId="9" hidden="1"/>
    <cellStyle name="열어 본 하이퍼링크" xfId="1213" builtinId="9" hidden="1"/>
    <cellStyle name="열어 본 하이퍼링크" xfId="1215" builtinId="9" hidden="1"/>
    <cellStyle name="열어 본 하이퍼링크" xfId="1217" builtinId="9" hidden="1"/>
    <cellStyle name="열어 본 하이퍼링크" xfId="1219" builtinId="9" hidden="1"/>
    <cellStyle name="열어 본 하이퍼링크" xfId="1221" builtinId="9" hidden="1"/>
    <cellStyle name="열어 본 하이퍼링크" xfId="1223" builtinId="9" hidden="1"/>
    <cellStyle name="열어 본 하이퍼링크" xfId="1225" builtinId="9" hidden="1"/>
    <cellStyle name="열어 본 하이퍼링크" xfId="1227" builtinId="9" hidden="1"/>
    <cellStyle name="열어 본 하이퍼링크" xfId="1229" builtinId="9" hidden="1"/>
    <cellStyle name="열어 본 하이퍼링크" xfId="1231" builtinId="9" hidden="1"/>
    <cellStyle name="열어 본 하이퍼링크" xfId="1233" builtinId="9" hidden="1"/>
    <cellStyle name="열어 본 하이퍼링크" xfId="1235" builtinId="9" hidden="1"/>
    <cellStyle name="열어 본 하이퍼링크" xfId="1237" builtinId="9" hidden="1"/>
    <cellStyle name="열어 본 하이퍼링크" xfId="1239" builtinId="9" hidden="1"/>
    <cellStyle name="열어 본 하이퍼링크" xfId="1241" builtinId="9" hidden="1"/>
    <cellStyle name="열어 본 하이퍼링크" xfId="1243" builtinId="9" hidden="1"/>
    <cellStyle name="열어 본 하이퍼링크" xfId="1245" builtinId="9" hidden="1"/>
    <cellStyle name="열어 본 하이퍼링크" xfId="1247" builtinId="9" hidden="1"/>
    <cellStyle name="열어 본 하이퍼링크" xfId="1249" builtinId="9" hidden="1"/>
    <cellStyle name="열어 본 하이퍼링크" xfId="1251" builtinId="9" hidden="1"/>
    <cellStyle name="열어 본 하이퍼링크" xfId="1253" builtinId="9" hidden="1"/>
    <cellStyle name="열어 본 하이퍼링크" xfId="1255" builtinId="9" hidden="1"/>
    <cellStyle name="열어 본 하이퍼링크" xfId="1257" builtinId="9" hidden="1"/>
    <cellStyle name="열어 본 하이퍼링크" xfId="1259" builtinId="9" hidden="1"/>
    <cellStyle name="열어 본 하이퍼링크" xfId="1261" builtinId="9" hidden="1"/>
    <cellStyle name="열어 본 하이퍼링크" xfId="1263" builtinId="9" hidden="1"/>
    <cellStyle name="열어 본 하이퍼링크" xfId="1265" builtinId="9" hidden="1"/>
    <cellStyle name="열어 본 하이퍼링크" xfId="1267" builtinId="9" hidden="1"/>
    <cellStyle name="열어 본 하이퍼링크" xfId="1269" builtinId="9" hidden="1"/>
    <cellStyle name="열어 본 하이퍼링크" xfId="1271" builtinId="9" hidden="1"/>
    <cellStyle name="열어 본 하이퍼링크" xfId="1273" builtinId="9" hidden="1"/>
    <cellStyle name="열어 본 하이퍼링크" xfId="1275" builtinId="9" hidden="1"/>
    <cellStyle name="열어 본 하이퍼링크" xfId="1277" builtinId="9" hidden="1"/>
    <cellStyle name="열어 본 하이퍼링크" xfId="1279" builtinId="9" hidden="1"/>
    <cellStyle name="열어 본 하이퍼링크" xfId="1281" builtinId="9" hidden="1"/>
    <cellStyle name="열어 본 하이퍼링크" xfId="1283" builtinId="9" hidden="1"/>
    <cellStyle name="열어 본 하이퍼링크" xfId="1285" builtinId="9" hidden="1"/>
    <cellStyle name="열어 본 하이퍼링크" xfId="1287" builtinId="9" hidden="1"/>
    <cellStyle name="열어 본 하이퍼링크" xfId="1289" builtinId="9" hidden="1"/>
    <cellStyle name="열어 본 하이퍼링크" xfId="1291" builtinId="9" hidden="1"/>
    <cellStyle name="열어 본 하이퍼링크" xfId="1293" builtinId="9" hidden="1"/>
    <cellStyle name="열어 본 하이퍼링크" xfId="1295" builtinId="9" hidden="1"/>
    <cellStyle name="열어 본 하이퍼링크" xfId="1297" builtinId="9" hidden="1"/>
    <cellStyle name="열어 본 하이퍼링크" xfId="1299" builtinId="9" hidden="1"/>
    <cellStyle name="열어 본 하이퍼링크" xfId="1301" builtinId="9" hidden="1"/>
    <cellStyle name="열어 본 하이퍼링크" xfId="1303" builtinId="9" hidden="1"/>
    <cellStyle name="열어 본 하이퍼링크" xfId="1305" builtinId="9" hidden="1"/>
    <cellStyle name="열어 본 하이퍼링크" xfId="1307" builtinId="9" hidden="1"/>
    <cellStyle name="열어 본 하이퍼링크" xfId="1309" builtinId="9" hidden="1"/>
    <cellStyle name="열어 본 하이퍼링크" xfId="1311" builtinId="9" hidden="1"/>
    <cellStyle name="열어 본 하이퍼링크" xfId="1313" builtinId="9" hidden="1"/>
    <cellStyle name="열어 본 하이퍼링크" xfId="1315" builtinId="9" hidden="1"/>
    <cellStyle name="열어 본 하이퍼링크" xfId="1317" builtinId="9" hidden="1"/>
    <cellStyle name="열어 본 하이퍼링크" xfId="1319" builtinId="9" hidden="1"/>
    <cellStyle name="열어 본 하이퍼링크" xfId="1321" builtinId="9" hidden="1"/>
    <cellStyle name="열어 본 하이퍼링크" xfId="1323" builtinId="9" hidden="1"/>
    <cellStyle name="열어 본 하이퍼링크" xfId="1325" builtinId="9" hidden="1"/>
    <cellStyle name="열어 본 하이퍼링크" xfId="1327" builtinId="9" hidden="1"/>
    <cellStyle name="열어 본 하이퍼링크" xfId="1329" builtinId="9" hidden="1"/>
    <cellStyle name="열어 본 하이퍼링크" xfId="1331" builtinId="9" hidden="1"/>
    <cellStyle name="열어 본 하이퍼링크" xfId="1333" builtinId="9" hidden="1"/>
    <cellStyle name="열어 본 하이퍼링크" xfId="1335" builtinId="9" hidden="1"/>
    <cellStyle name="열어 본 하이퍼링크" xfId="1337" builtinId="9" hidden="1"/>
    <cellStyle name="열어 본 하이퍼링크" xfId="1339" builtinId="9" hidden="1"/>
    <cellStyle name="열어 본 하이퍼링크" xfId="1341" builtinId="9" hidden="1"/>
    <cellStyle name="열어 본 하이퍼링크" xfId="1343" builtinId="9" hidden="1"/>
    <cellStyle name="열어 본 하이퍼링크" xfId="1345" builtinId="9" hidden="1"/>
    <cellStyle name="열어 본 하이퍼링크" xfId="1347" builtinId="9" hidden="1"/>
    <cellStyle name="열어 본 하이퍼링크" xfId="1349" builtinId="9" hidden="1"/>
    <cellStyle name="열어 본 하이퍼링크" xfId="1351" builtinId="9" hidden="1"/>
    <cellStyle name="열어 본 하이퍼링크" xfId="1353" builtinId="9" hidden="1"/>
    <cellStyle name="열어 본 하이퍼링크" xfId="1355" builtinId="9" hidden="1"/>
    <cellStyle name="열어 본 하이퍼링크" xfId="1357" builtinId="9" hidden="1"/>
    <cellStyle name="열어 본 하이퍼링크" xfId="1359" builtinId="9" hidden="1"/>
    <cellStyle name="열어 본 하이퍼링크" xfId="1361" builtinId="9" hidden="1"/>
    <cellStyle name="열어 본 하이퍼링크" xfId="1363" builtinId="9" hidden="1"/>
    <cellStyle name="열어 본 하이퍼링크" xfId="1365" builtinId="9" hidden="1"/>
    <cellStyle name="열어 본 하이퍼링크" xfId="1367" builtinId="9" hidden="1"/>
    <cellStyle name="열어 본 하이퍼링크" xfId="1369" builtinId="9" hidden="1"/>
    <cellStyle name="열어 본 하이퍼링크" xfId="1371" builtinId="9" hidden="1"/>
    <cellStyle name="열어 본 하이퍼링크" xfId="1373" builtinId="9" hidden="1"/>
    <cellStyle name="열어 본 하이퍼링크" xfId="1375" builtinId="9" hidden="1"/>
    <cellStyle name="열어 본 하이퍼링크" xfId="1377" builtinId="9" hidden="1"/>
    <cellStyle name="열어 본 하이퍼링크" xfId="1379" builtinId="9" hidden="1"/>
    <cellStyle name="열어 본 하이퍼링크" xfId="1381" builtinId="9" hidden="1"/>
    <cellStyle name="열어 본 하이퍼링크" xfId="1383" builtinId="9" hidden="1"/>
    <cellStyle name="열어 본 하이퍼링크" xfId="1385" builtinId="9" hidden="1"/>
    <cellStyle name="열어 본 하이퍼링크" xfId="1387" builtinId="9" hidden="1"/>
    <cellStyle name="열어 본 하이퍼링크" xfId="1389" builtinId="9" hidden="1"/>
    <cellStyle name="열어 본 하이퍼링크" xfId="1391" builtinId="9" hidden="1"/>
    <cellStyle name="열어 본 하이퍼링크" xfId="1393" builtinId="9" hidden="1"/>
    <cellStyle name="열어 본 하이퍼링크" xfId="1395" builtinId="9" hidden="1"/>
    <cellStyle name="열어 본 하이퍼링크" xfId="1397" builtinId="9" hidden="1"/>
    <cellStyle name="열어 본 하이퍼링크" xfId="1399" builtinId="9" hidden="1"/>
    <cellStyle name="열어 본 하이퍼링크" xfId="1401" builtinId="9" hidden="1"/>
    <cellStyle name="열어 본 하이퍼링크" xfId="1403" builtinId="9" hidden="1"/>
    <cellStyle name="열어 본 하이퍼링크" xfId="1405" builtinId="9" hidden="1"/>
    <cellStyle name="열어 본 하이퍼링크" xfId="1407" builtinId="9" hidden="1"/>
    <cellStyle name="열어 본 하이퍼링크" xfId="1409" builtinId="9" hidden="1"/>
    <cellStyle name="열어 본 하이퍼링크" xfId="1411" builtinId="9" hidden="1"/>
    <cellStyle name="열어 본 하이퍼링크" xfId="1413" builtinId="9" hidden="1"/>
    <cellStyle name="열어 본 하이퍼링크" xfId="1415" builtinId="9" hidden="1"/>
    <cellStyle name="열어 본 하이퍼링크" xfId="1417" builtinId="9" hidden="1"/>
    <cellStyle name="열어 본 하이퍼링크" xfId="1419" builtinId="9" hidden="1"/>
    <cellStyle name="열어 본 하이퍼링크" xfId="1421" builtinId="9" hidden="1"/>
    <cellStyle name="열어 본 하이퍼링크" xfId="1423" builtinId="9" hidden="1"/>
    <cellStyle name="열어 본 하이퍼링크" xfId="1425" builtinId="9" hidden="1"/>
    <cellStyle name="열어 본 하이퍼링크" xfId="1427" builtinId="9" hidden="1"/>
    <cellStyle name="열어 본 하이퍼링크" xfId="1429" builtinId="9" hidden="1"/>
    <cellStyle name="열어 본 하이퍼링크" xfId="1431" builtinId="9" hidden="1"/>
    <cellStyle name="열어 본 하이퍼링크" xfId="1433" builtinId="9" hidden="1"/>
    <cellStyle name="열어 본 하이퍼링크" xfId="1435" builtinId="9" hidden="1"/>
    <cellStyle name="열어 본 하이퍼링크" xfId="1437" builtinId="9" hidden="1"/>
    <cellStyle name="열어 본 하이퍼링크" xfId="1439" builtinId="9" hidden="1"/>
    <cellStyle name="열어 본 하이퍼링크" xfId="1441" builtinId="9" hidden="1"/>
    <cellStyle name="열어 본 하이퍼링크" xfId="1443" builtinId="9" hidden="1"/>
    <cellStyle name="열어 본 하이퍼링크" xfId="1445" builtinId="9" hidden="1"/>
    <cellStyle name="열어 본 하이퍼링크" xfId="1447" builtinId="9" hidden="1"/>
    <cellStyle name="열어 본 하이퍼링크" xfId="1449" builtinId="9" hidden="1"/>
    <cellStyle name="열어 본 하이퍼링크" xfId="1451" builtinId="9" hidden="1"/>
    <cellStyle name="열어 본 하이퍼링크" xfId="1453" builtinId="9" hidden="1"/>
    <cellStyle name="열어 본 하이퍼링크" xfId="1455" builtinId="9" hidden="1"/>
    <cellStyle name="열어 본 하이퍼링크" xfId="1457" builtinId="9" hidden="1"/>
    <cellStyle name="열어 본 하이퍼링크" xfId="1459" builtinId="9" hidden="1"/>
    <cellStyle name="열어 본 하이퍼링크" xfId="1461" builtinId="9" hidden="1"/>
    <cellStyle name="열어 본 하이퍼링크" xfId="1463" builtinId="9" hidden="1"/>
    <cellStyle name="열어 본 하이퍼링크" xfId="1465" builtinId="9" hidden="1"/>
    <cellStyle name="열어 본 하이퍼링크" xfId="1467" builtinId="9" hidden="1"/>
    <cellStyle name="열어 본 하이퍼링크" xfId="1469" builtinId="9" hidden="1"/>
    <cellStyle name="열어 본 하이퍼링크" xfId="1471" builtinId="9" hidden="1"/>
    <cellStyle name="열어 본 하이퍼링크" xfId="1473" builtinId="9" hidden="1"/>
    <cellStyle name="열어 본 하이퍼링크" xfId="1475" builtinId="9" hidden="1"/>
    <cellStyle name="열어 본 하이퍼링크" xfId="1477" builtinId="9" hidden="1"/>
    <cellStyle name="열어 본 하이퍼링크" xfId="1479" builtinId="9" hidden="1"/>
    <cellStyle name="열어 본 하이퍼링크" xfId="1481" builtinId="9" hidden="1"/>
    <cellStyle name="열어 본 하이퍼링크" xfId="1483" builtinId="9" hidden="1"/>
    <cellStyle name="열어 본 하이퍼링크" xfId="1485" builtinId="9" hidden="1"/>
    <cellStyle name="열어 본 하이퍼링크" xfId="1487" builtinId="9" hidden="1"/>
    <cellStyle name="열어 본 하이퍼링크" xfId="1489" builtinId="9" hidden="1"/>
    <cellStyle name="열어 본 하이퍼링크" xfId="1491" builtinId="9" hidden="1"/>
    <cellStyle name="열어 본 하이퍼링크" xfId="1493" builtinId="9" hidden="1"/>
    <cellStyle name="열어 본 하이퍼링크" xfId="1495" builtinId="9" hidden="1"/>
    <cellStyle name="열어 본 하이퍼링크" xfId="1497" builtinId="9" hidden="1"/>
    <cellStyle name="열어 본 하이퍼링크" xfId="1499" builtinId="9" hidden="1"/>
    <cellStyle name="열어 본 하이퍼링크" xfId="1501" builtinId="9" hidden="1"/>
    <cellStyle name="열어 본 하이퍼링크" xfId="1503" builtinId="9" hidden="1"/>
    <cellStyle name="열어 본 하이퍼링크" xfId="1505" builtinId="9" hidden="1"/>
    <cellStyle name="열어 본 하이퍼링크" xfId="1507" builtinId="9" hidden="1"/>
    <cellStyle name="열어 본 하이퍼링크" xfId="1509" builtinId="9" hidden="1"/>
    <cellStyle name="열어 본 하이퍼링크" xfId="1511" builtinId="9" hidden="1"/>
    <cellStyle name="열어 본 하이퍼링크" xfId="1513" builtinId="9" hidden="1"/>
    <cellStyle name="열어 본 하이퍼링크" xfId="1515" builtinId="9" hidden="1"/>
    <cellStyle name="열어 본 하이퍼링크" xfId="1517" builtinId="9" hidden="1"/>
    <cellStyle name="열어 본 하이퍼링크" xfId="1519" builtinId="9" hidden="1"/>
    <cellStyle name="열어 본 하이퍼링크" xfId="1521" builtinId="9" hidden="1"/>
    <cellStyle name="열어 본 하이퍼링크" xfId="1523" builtinId="9" hidden="1"/>
    <cellStyle name="열어 본 하이퍼링크" xfId="1525" builtinId="9" hidden="1"/>
    <cellStyle name="열어 본 하이퍼링크" xfId="1527" builtinId="9" hidden="1"/>
    <cellStyle name="열어 본 하이퍼링크" xfId="1529" builtinId="9" hidden="1"/>
    <cellStyle name="열어 본 하이퍼링크" xfId="1531" builtinId="9" hidden="1"/>
    <cellStyle name="열어 본 하이퍼링크" xfId="1533" builtinId="9" hidden="1"/>
    <cellStyle name="열어 본 하이퍼링크" xfId="1535" builtinId="9" hidden="1"/>
    <cellStyle name="열어 본 하이퍼링크" xfId="1537" builtinId="9" hidden="1"/>
    <cellStyle name="열어 본 하이퍼링크" xfId="1539" builtinId="9" hidden="1"/>
    <cellStyle name="열어 본 하이퍼링크" xfId="1541" builtinId="9" hidden="1"/>
    <cellStyle name="열어 본 하이퍼링크" xfId="1543" builtinId="9" hidden="1"/>
    <cellStyle name="열어 본 하이퍼링크" xfId="1545" builtinId="9" hidden="1"/>
    <cellStyle name="열어 본 하이퍼링크" xfId="1547" builtinId="9" hidden="1"/>
    <cellStyle name="열어 본 하이퍼링크" xfId="1549" builtinId="9" hidden="1"/>
    <cellStyle name="열어 본 하이퍼링크" xfId="1551" builtinId="9" hidden="1"/>
    <cellStyle name="열어 본 하이퍼링크" xfId="1553" builtinId="9" hidden="1"/>
    <cellStyle name="열어 본 하이퍼링크" xfId="1555" builtinId="9" hidden="1"/>
    <cellStyle name="열어 본 하이퍼링크" xfId="1557" builtinId="9" hidden="1"/>
    <cellStyle name="열어 본 하이퍼링크" xfId="1559" builtinId="9" hidden="1"/>
    <cellStyle name="열어 본 하이퍼링크" xfId="1561" builtinId="9" hidden="1"/>
    <cellStyle name="열어 본 하이퍼링크" xfId="1563" builtinId="9" hidden="1"/>
    <cellStyle name="열어 본 하이퍼링크" xfId="1565" builtinId="9" hidden="1"/>
    <cellStyle name="열어 본 하이퍼링크" xfId="1567" builtinId="9" hidden="1"/>
    <cellStyle name="열어 본 하이퍼링크" xfId="1569" builtinId="9" hidden="1"/>
    <cellStyle name="열어 본 하이퍼링크" xfId="1571" builtinId="9" hidden="1"/>
    <cellStyle name="열어 본 하이퍼링크" xfId="1573" builtinId="9" hidden="1"/>
    <cellStyle name="열어 본 하이퍼링크" xfId="1575" builtinId="9" hidden="1"/>
    <cellStyle name="열어 본 하이퍼링크" xfId="1577" builtinId="9" hidden="1"/>
    <cellStyle name="열어 본 하이퍼링크" xfId="1579" builtinId="9" hidden="1"/>
    <cellStyle name="열어 본 하이퍼링크" xfId="1581" builtinId="9" hidden="1"/>
    <cellStyle name="열어 본 하이퍼링크" xfId="1583" builtinId="9" hidden="1"/>
    <cellStyle name="열어 본 하이퍼링크" xfId="1585" builtinId="9" hidden="1"/>
    <cellStyle name="열어 본 하이퍼링크" xfId="1587" builtinId="9" hidden="1"/>
    <cellStyle name="열어 본 하이퍼링크" xfId="1589" builtinId="9" hidden="1"/>
    <cellStyle name="열어 본 하이퍼링크" xfId="1591" builtinId="9" hidden="1"/>
    <cellStyle name="열어 본 하이퍼링크" xfId="1593" builtinId="9" hidden="1"/>
    <cellStyle name="열어 본 하이퍼링크" xfId="1595" builtinId="9" hidden="1"/>
    <cellStyle name="열어 본 하이퍼링크" xfId="1597" builtinId="9" hidden="1"/>
    <cellStyle name="열어 본 하이퍼링크" xfId="1599" builtinId="9" hidden="1"/>
    <cellStyle name="열어 본 하이퍼링크" xfId="1601" builtinId="9" hidden="1"/>
    <cellStyle name="열어 본 하이퍼링크" xfId="1603" builtinId="9" hidden="1"/>
    <cellStyle name="열어 본 하이퍼링크" xfId="1605" builtinId="9" hidden="1"/>
    <cellStyle name="열어 본 하이퍼링크" xfId="1607" builtinId="9" hidden="1"/>
    <cellStyle name="열어 본 하이퍼링크" xfId="1609" builtinId="9" hidden="1"/>
    <cellStyle name="열어 본 하이퍼링크" xfId="1611" builtinId="9" hidden="1"/>
    <cellStyle name="열어 본 하이퍼링크" xfId="1613" builtinId="9" hidden="1"/>
    <cellStyle name="열어 본 하이퍼링크" xfId="1615" builtinId="9" hidden="1"/>
    <cellStyle name="열어 본 하이퍼링크" xfId="1617" builtinId="9" hidden="1"/>
    <cellStyle name="열어 본 하이퍼링크" xfId="1619" builtinId="9" hidden="1"/>
    <cellStyle name="열어 본 하이퍼링크" xfId="1621" builtinId="9" hidden="1"/>
    <cellStyle name="열어 본 하이퍼링크" xfId="1623" builtinId="9" hidden="1"/>
    <cellStyle name="열어 본 하이퍼링크" xfId="1625" builtinId="9" hidden="1"/>
    <cellStyle name="열어 본 하이퍼링크" xfId="1627" builtinId="9" hidden="1"/>
    <cellStyle name="열어 본 하이퍼링크" xfId="1629" builtinId="9" hidden="1"/>
    <cellStyle name="열어 본 하이퍼링크" xfId="1631" builtinId="9" hidden="1"/>
    <cellStyle name="열어 본 하이퍼링크" xfId="1633" builtinId="9" hidden="1"/>
    <cellStyle name="열어 본 하이퍼링크" xfId="1635" builtinId="9" hidden="1"/>
    <cellStyle name="열어 본 하이퍼링크" xfId="1637" builtinId="9" hidden="1"/>
    <cellStyle name="열어 본 하이퍼링크" xfId="1639" builtinId="9" hidden="1"/>
    <cellStyle name="열어 본 하이퍼링크" xfId="1641" builtinId="9" hidden="1"/>
    <cellStyle name="열어 본 하이퍼링크" xfId="1643" builtinId="9" hidden="1"/>
    <cellStyle name="열어 본 하이퍼링크" xfId="1645" builtinId="9" hidden="1"/>
    <cellStyle name="열어 본 하이퍼링크" xfId="1647" builtinId="9" hidden="1"/>
    <cellStyle name="열어 본 하이퍼링크" xfId="1649" builtinId="9" hidden="1"/>
    <cellStyle name="열어 본 하이퍼링크" xfId="1651" builtinId="9" hidden="1"/>
    <cellStyle name="열어 본 하이퍼링크" xfId="1653" builtinId="9" hidden="1"/>
    <cellStyle name="열어 본 하이퍼링크" xfId="1655" builtinId="9" hidden="1"/>
    <cellStyle name="열어 본 하이퍼링크" xfId="1657" builtinId="9" hidden="1"/>
    <cellStyle name="열어 본 하이퍼링크" xfId="1659" builtinId="9" hidden="1"/>
    <cellStyle name="열어 본 하이퍼링크" xfId="1661" builtinId="9" hidden="1"/>
    <cellStyle name="열어 본 하이퍼링크" xfId="1663" builtinId="9" hidden="1"/>
    <cellStyle name="열어 본 하이퍼링크" xfId="1665" builtinId="9" hidden="1"/>
    <cellStyle name="열어 본 하이퍼링크" xfId="1667" builtinId="9" hidden="1"/>
    <cellStyle name="열어 본 하이퍼링크" xfId="1669" builtinId="9" hidden="1"/>
    <cellStyle name="열어 본 하이퍼링크" xfId="1671" builtinId="9" hidden="1"/>
    <cellStyle name="열어 본 하이퍼링크" xfId="1673" builtinId="9" hidden="1"/>
    <cellStyle name="열어 본 하이퍼링크" xfId="1675" builtinId="9" hidden="1"/>
    <cellStyle name="열어 본 하이퍼링크" xfId="1677" builtinId="9" hidden="1"/>
    <cellStyle name="열어 본 하이퍼링크" xfId="1679" builtinId="9" hidden="1"/>
    <cellStyle name="열어 본 하이퍼링크" xfId="1681" builtinId="9" hidden="1"/>
    <cellStyle name="열어 본 하이퍼링크" xfId="1683" builtinId="9" hidden="1"/>
    <cellStyle name="열어 본 하이퍼링크" xfId="1685" builtinId="9" hidden="1"/>
    <cellStyle name="열어 본 하이퍼링크" xfId="1687" builtinId="9" hidden="1"/>
    <cellStyle name="열어 본 하이퍼링크" xfId="1689" builtinId="9" hidden="1"/>
    <cellStyle name="열어 본 하이퍼링크" xfId="1691" builtinId="9" hidden="1"/>
    <cellStyle name="열어 본 하이퍼링크" xfId="1693" builtinId="9" hidden="1"/>
    <cellStyle name="열어 본 하이퍼링크" xfId="1695" builtinId="9" hidden="1"/>
    <cellStyle name="열어 본 하이퍼링크" xfId="1697" builtinId="9" hidden="1"/>
    <cellStyle name="열어 본 하이퍼링크" xfId="1699" builtinId="9" hidden="1"/>
    <cellStyle name="열어 본 하이퍼링크" xfId="1701" builtinId="9" hidden="1"/>
    <cellStyle name="열어 본 하이퍼링크" xfId="1703" builtinId="9" hidden="1"/>
    <cellStyle name="열어 본 하이퍼링크" xfId="1705" builtinId="9" hidden="1"/>
    <cellStyle name="열어 본 하이퍼링크" xfId="1707" builtinId="9" hidden="1"/>
    <cellStyle name="열어 본 하이퍼링크" xfId="1709" builtinId="9" hidden="1"/>
    <cellStyle name="열어 본 하이퍼링크" xfId="1711" builtinId="9" hidden="1"/>
    <cellStyle name="열어 본 하이퍼링크" xfId="1713" builtinId="9" hidden="1"/>
    <cellStyle name="열어 본 하이퍼링크" xfId="1715" builtinId="9" hidden="1"/>
    <cellStyle name="열어 본 하이퍼링크" xfId="1717" builtinId="9" hidden="1"/>
    <cellStyle name="열어 본 하이퍼링크" xfId="1719" builtinId="9" hidden="1"/>
    <cellStyle name="열어 본 하이퍼링크" xfId="1721" builtinId="9" hidden="1"/>
    <cellStyle name="열어 본 하이퍼링크" xfId="1723" builtinId="9" hidden="1"/>
    <cellStyle name="열어 본 하이퍼링크" xfId="1725" builtinId="9" hidden="1"/>
    <cellStyle name="열어 본 하이퍼링크" xfId="1727" builtinId="9" hidden="1"/>
    <cellStyle name="열어 본 하이퍼링크" xfId="1729" builtinId="9" hidden="1"/>
    <cellStyle name="열어 본 하이퍼링크" xfId="1731" builtinId="9" hidden="1"/>
    <cellStyle name="열어 본 하이퍼링크" xfId="1733" builtinId="9" hidden="1"/>
    <cellStyle name="열어 본 하이퍼링크" xfId="1735" builtinId="9" hidden="1"/>
    <cellStyle name="열어 본 하이퍼링크" xfId="1737" builtinId="9" hidden="1"/>
    <cellStyle name="열어 본 하이퍼링크" xfId="1739" builtinId="9" hidden="1"/>
    <cellStyle name="열어 본 하이퍼링크" xfId="1741" builtinId="9" hidden="1"/>
    <cellStyle name="열어 본 하이퍼링크" xfId="1743" builtinId="9" hidden="1"/>
    <cellStyle name="열어 본 하이퍼링크" xfId="1745" builtinId="9" hidden="1"/>
    <cellStyle name="열어 본 하이퍼링크" xfId="1747" builtinId="9" hidden="1"/>
    <cellStyle name="열어 본 하이퍼링크" xfId="1749" builtinId="9" hidden="1"/>
    <cellStyle name="열어 본 하이퍼링크" xfId="1751" builtinId="9" hidden="1"/>
    <cellStyle name="열어 본 하이퍼링크" xfId="1753" builtinId="9" hidden="1"/>
    <cellStyle name="열어 본 하이퍼링크" xfId="1755" builtinId="9" hidden="1"/>
    <cellStyle name="열어 본 하이퍼링크" xfId="1757" builtinId="9" hidden="1"/>
    <cellStyle name="열어 본 하이퍼링크" xfId="1759" builtinId="9" hidden="1"/>
    <cellStyle name="열어 본 하이퍼링크" xfId="1761" builtinId="9" hidden="1"/>
    <cellStyle name="열어 본 하이퍼링크" xfId="1763" builtinId="9" hidden="1"/>
    <cellStyle name="열어 본 하이퍼링크" xfId="1765" builtinId="9" hidden="1"/>
    <cellStyle name="열어 본 하이퍼링크" xfId="1767" builtinId="9" hidden="1"/>
    <cellStyle name="열어 본 하이퍼링크" xfId="1769" builtinId="9" hidden="1"/>
    <cellStyle name="열어 본 하이퍼링크" xfId="1771" builtinId="9" hidden="1"/>
    <cellStyle name="열어 본 하이퍼링크" xfId="1773" builtinId="9" hidden="1"/>
    <cellStyle name="열어 본 하이퍼링크" xfId="1775" builtinId="9" hidden="1"/>
    <cellStyle name="열어 본 하이퍼링크" xfId="1777" builtinId="9" hidden="1"/>
    <cellStyle name="열어 본 하이퍼링크" xfId="1779" builtinId="9" hidden="1"/>
    <cellStyle name="열어 본 하이퍼링크" xfId="1781" builtinId="9" hidden="1"/>
    <cellStyle name="열어 본 하이퍼링크" xfId="1783" builtinId="9" hidden="1"/>
    <cellStyle name="열어 본 하이퍼링크" xfId="1785" builtinId="9" hidden="1"/>
    <cellStyle name="열어 본 하이퍼링크" xfId="1787" builtinId="9" hidden="1"/>
    <cellStyle name="열어 본 하이퍼링크" xfId="1789" builtinId="9" hidden="1"/>
    <cellStyle name="열어 본 하이퍼링크" xfId="1791" builtinId="9" hidden="1"/>
    <cellStyle name="열어 본 하이퍼링크" xfId="1793" builtinId="9" hidden="1"/>
    <cellStyle name="열어 본 하이퍼링크" xfId="1795" builtinId="9" hidden="1"/>
    <cellStyle name="열어 본 하이퍼링크" xfId="1797" builtinId="9" hidden="1"/>
    <cellStyle name="열어 본 하이퍼링크" xfId="1799" builtinId="9" hidden="1"/>
    <cellStyle name="열어 본 하이퍼링크" xfId="1801" builtinId="9" hidden="1"/>
    <cellStyle name="열어 본 하이퍼링크" xfId="1803" builtinId="9" hidden="1"/>
    <cellStyle name="열어 본 하이퍼링크" xfId="1805" builtinId="9" hidden="1"/>
    <cellStyle name="열어 본 하이퍼링크" xfId="1807" builtinId="9" hidden="1"/>
    <cellStyle name="열어 본 하이퍼링크" xfId="1809" builtinId="9" hidden="1"/>
    <cellStyle name="열어 본 하이퍼링크" xfId="1811" builtinId="9" hidden="1"/>
    <cellStyle name="열어 본 하이퍼링크" xfId="1813" builtinId="9" hidden="1"/>
    <cellStyle name="열어 본 하이퍼링크" xfId="1815" builtinId="9" hidden="1"/>
    <cellStyle name="열어 본 하이퍼링크" xfId="1817" builtinId="9" hidden="1"/>
    <cellStyle name="열어 본 하이퍼링크" xfId="1819" builtinId="9" hidden="1"/>
    <cellStyle name="열어 본 하이퍼링크" xfId="1821" builtinId="9" hidden="1"/>
    <cellStyle name="열어 본 하이퍼링크" xfId="1823" builtinId="9" hidden="1"/>
    <cellStyle name="열어 본 하이퍼링크" xfId="1825" builtinId="9" hidden="1"/>
    <cellStyle name="열어 본 하이퍼링크" xfId="1827" builtinId="9" hidden="1"/>
    <cellStyle name="열어 본 하이퍼링크" xfId="1829" builtinId="9" hidden="1"/>
    <cellStyle name="열어 본 하이퍼링크" xfId="1831" builtinId="9" hidden="1"/>
    <cellStyle name="열어 본 하이퍼링크" xfId="1833" builtinId="9" hidden="1"/>
    <cellStyle name="열어 본 하이퍼링크" xfId="1835" builtinId="9" hidden="1"/>
    <cellStyle name="열어 본 하이퍼링크" xfId="1837" builtinId="9" hidden="1"/>
    <cellStyle name="열어 본 하이퍼링크" xfId="1839" builtinId="9" hidden="1"/>
    <cellStyle name="열어 본 하이퍼링크" xfId="1841" builtinId="9" hidden="1"/>
    <cellStyle name="열어 본 하이퍼링크" xfId="1843" builtinId="9" hidden="1"/>
    <cellStyle name="열어 본 하이퍼링크" xfId="1845" builtinId="9" hidden="1"/>
    <cellStyle name="열어 본 하이퍼링크" xfId="1847" builtinId="9" hidden="1"/>
    <cellStyle name="열어 본 하이퍼링크" xfId="1849" builtinId="9" hidden="1"/>
    <cellStyle name="열어 본 하이퍼링크" xfId="1851" builtinId="9" hidden="1"/>
    <cellStyle name="열어 본 하이퍼링크" xfId="1853" builtinId="9" hidden="1"/>
    <cellStyle name="열어 본 하이퍼링크" xfId="1855" builtinId="9" hidden="1"/>
    <cellStyle name="열어 본 하이퍼링크" xfId="1857" builtinId="9" hidden="1"/>
    <cellStyle name="열어 본 하이퍼링크" xfId="1859" builtinId="9" hidden="1"/>
    <cellStyle name="열어 본 하이퍼링크" xfId="1861" builtinId="9" hidden="1"/>
    <cellStyle name="열어 본 하이퍼링크" xfId="1863" builtinId="9" hidden="1"/>
    <cellStyle name="열어 본 하이퍼링크" xfId="1865" builtinId="9" hidden="1"/>
    <cellStyle name="열어 본 하이퍼링크" xfId="1867" builtinId="9" hidden="1"/>
    <cellStyle name="열어 본 하이퍼링크" xfId="1869" builtinId="9" hidden="1"/>
    <cellStyle name="열어 본 하이퍼링크" xfId="1871" builtinId="9" hidden="1"/>
    <cellStyle name="열어 본 하이퍼링크" xfId="1873" builtinId="9" hidden="1"/>
    <cellStyle name="열어 본 하이퍼링크" xfId="1875" builtinId="9" hidden="1"/>
    <cellStyle name="열어 본 하이퍼링크" xfId="1877" builtinId="9" hidden="1"/>
    <cellStyle name="열어 본 하이퍼링크" xfId="1879" builtinId="9" hidden="1"/>
    <cellStyle name="열어 본 하이퍼링크" xfId="1881" builtinId="9" hidden="1"/>
    <cellStyle name="열어 본 하이퍼링크" xfId="1883" builtinId="9" hidden="1"/>
    <cellStyle name="열어 본 하이퍼링크" xfId="1885" builtinId="9" hidden="1"/>
    <cellStyle name="열어 본 하이퍼링크" xfId="1887" builtinId="9" hidden="1"/>
    <cellStyle name="열어 본 하이퍼링크" xfId="1889" builtinId="9" hidden="1"/>
    <cellStyle name="열어 본 하이퍼링크" xfId="1891" builtinId="9" hidden="1"/>
    <cellStyle name="열어 본 하이퍼링크" xfId="1893" builtinId="9" hidden="1"/>
    <cellStyle name="열어 본 하이퍼링크" xfId="1895" builtinId="9" hidden="1"/>
    <cellStyle name="열어 본 하이퍼링크" xfId="1897" builtinId="9" hidden="1"/>
    <cellStyle name="열어 본 하이퍼링크" xfId="1899" builtinId="9" hidden="1"/>
    <cellStyle name="열어 본 하이퍼링크" xfId="1901" builtinId="9" hidden="1"/>
    <cellStyle name="열어 본 하이퍼링크" xfId="1903" builtinId="9" hidden="1"/>
    <cellStyle name="열어 본 하이퍼링크" xfId="1905" builtinId="9" hidden="1"/>
    <cellStyle name="열어 본 하이퍼링크" xfId="1907" builtinId="9" hidden="1"/>
    <cellStyle name="열어 본 하이퍼링크" xfId="1909" builtinId="9" hidden="1"/>
    <cellStyle name="열어 본 하이퍼링크" xfId="1911" builtinId="9" hidden="1"/>
    <cellStyle name="열어 본 하이퍼링크" xfId="1913" builtinId="9" hidden="1"/>
    <cellStyle name="열어 본 하이퍼링크" xfId="1915" builtinId="9" hidden="1"/>
    <cellStyle name="열어 본 하이퍼링크" xfId="1917" builtinId="9" hidden="1"/>
    <cellStyle name="열어 본 하이퍼링크" xfId="1919" builtinId="9" hidden="1"/>
    <cellStyle name="열어 본 하이퍼링크" xfId="1921" builtinId="9" hidden="1"/>
    <cellStyle name="열어 본 하이퍼링크" xfId="1923" builtinId="9" hidden="1"/>
    <cellStyle name="열어 본 하이퍼링크" xfId="1925" builtinId="9" hidden="1"/>
    <cellStyle name="열어 본 하이퍼링크" xfId="1927" builtinId="9" hidden="1"/>
    <cellStyle name="열어 본 하이퍼링크" xfId="1929" builtinId="9" hidden="1"/>
    <cellStyle name="열어 본 하이퍼링크" xfId="1931" builtinId="9" hidden="1"/>
    <cellStyle name="열어 본 하이퍼링크" xfId="1933" builtinId="9" hidden="1"/>
    <cellStyle name="열어 본 하이퍼링크" xfId="1935" builtinId="9" hidden="1"/>
    <cellStyle name="열어 본 하이퍼링크" xfId="1937" builtinId="9" hidden="1"/>
    <cellStyle name="열어 본 하이퍼링크" xfId="1939" builtinId="9" hidden="1"/>
    <cellStyle name="열어 본 하이퍼링크" xfId="1941" builtinId="9" hidden="1"/>
    <cellStyle name="열어 본 하이퍼링크" xfId="1943" builtinId="9" hidden="1"/>
    <cellStyle name="열어 본 하이퍼링크" xfId="1945" builtinId="9" hidden="1"/>
    <cellStyle name="열어 본 하이퍼링크" xfId="1947" builtinId="9" hidden="1"/>
    <cellStyle name="열어 본 하이퍼링크" xfId="1949" builtinId="9" hidden="1"/>
    <cellStyle name="열어 본 하이퍼링크" xfId="1951" builtinId="9" hidden="1"/>
    <cellStyle name="열어 본 하이퍼링크" xfId="1953" builtinId="9" hidden="1"/>
    <cellStyle name="열어 본 하이퍼링크" xfId="1955" builtinId="9" hidden="1"/>
    <cellStyle name="열어 본 하이퍼링크" xfId="1957" builtinId="9" hidden="1"/>
    <cellStyle name="열어 본 하이퍼링크" xfId="1959" builtinId="9" hidden="1"/>
    <cellStyle name="열어 본 하이퍼링크" xfId="1961" builtinId="9" hidden="1"/>
    <cellStyle name="열어 본 하이퍼링크" xfId="1963" builtinId="9" hidden="1"/>
    <cellStyle name="열어 본 하이퍼링크" xfId="1965" builtinId="9" hidden="1"/>
    <cellStyle name="열어 본 하이퍼링크" xfId="1967" builtinId="9" hidden="1"/>
    <cellStyle name="열어 본 하이퍼링크" xfId="1969" builtinId="9" hidden="1"/>
    <cellStyle name="열어 본 하이퍼링크" xfId="1971" builtinId="9" hidden="1"/>
    <cellStyle name="열어 본 하이퍼링크" xfId="1973" builtinId="9" hidden="1"/>
    <cellStyle name="열어 본 하이퍼링크" xfId="1975" builtinId="9" hidden="1"/>
    <cellStyle name="열어 본 하이퍼링크" xfId="1977" builtinId="9" hidden="1"/>
    <cellStyle name="열어 본 하이퍼링크" xfId="1979" builtinId="9" hidden="1"/>
    <cellStyle name="열어 본 하이퍼링크" xfId="1981" builtinId="9" hidden="1"/>
    <cellStyle name="열어 본 하이퍼링크" xfId="1983" builtinId="9" hidden="1"/>
    <cellStyle name="열어 본 하이퍼링크" xfId="1985" builtinId="9" hidden="1"/>
    <cellStyle name="열어 본 하이퍼링크" xfId="1987" builtinId="9" hidden="1"/>
    <cellStyle name="열어 본 하이퍼링크" xfId="1989" builtinId="9" hidden="1"/>
    <cellStyle name="열어 본 하이퍼링크" xfId="1991" builtinId="9" hidden="1"/>
    <cellStyle name="열어 본 하이퍼링크" xfId="1993" builtinId="9" hidden="1"/>
    <cellStyle name="열어 본 하이퍼링크" xfId="1995" builtinId="9" hidden="1"/>
    <cellStyle name="열어 본 하이퍼링크" xfId="1997" builtinId="9" hidden="1"/>
    <cellStyle name="열어 본 하이퍼링크" xfId="1999" builtinId="9" hidden="1"/>
    <cellStyle name="열어 본 하이퍼링크" xfId="2001" builtinId="9" hidden="1"/>
    <cellStyle name="열어 본 하이퍼링크" xfId="2003" builtinId="9" hidden="1"/>
    <cellStyle name="열어 본 하이퍼링크" xfId="2005" builtinId="9" hidden="1"/>
    <cellStyle name="열어 본 하이퍼링크" xfId="2007" builtinId="9" hidden="1"/>
    <cellStyle name="열어 본 하이퍼링크" xfId="2009" builtinId="9" hidden="1"/>
    <cellStyle name="열어 본 하이퍼링크" xfId="2011" builtinId="9" hidden="1"/>
    <cellStyle name="열어 본 하이퍼링크" xfId="2013" builtinId="9" hidden="1"/>
    <cellStyle name="열어 본 하이퍼링크" xfId="2015" builtinId="9" hidden="1"/>
    <cellStyle name="열어 본 하이퍼링크" xfId="2017" builtinId="9" hidden="1"/>
    <cellStyle name="열어 본 하이퍼링크" xfId="2019" builtinId="9" hidden="1"/>
    <cellStyle name="열어 본 하이퍼링크" xfId="2021" builtinId="9" hidden="1"/>
    <cellStyle name="열어 본 하이퍼링크" xfId="2023" builtinId="9" hidden="1"/>
    <cellStyle name="열어 본 하이퍼링크" xfId="2025" builtinId="9" hidden="1"/>
    <cellStyle name="열어 본 하이퍼링크" xfId="2027" builtinId="9" hidden="1"/>
    <cellStyle name="열어 본 하이퍼링크" xfId="2029" builtinId="9" hidden="1"/>
    <cellStyle name="열어 본 하이퍼링크" xfId="2031" builtinId="9" hidden="1"/>
    <cellStyle name="열어 본 하이퍼링크" xfId="2033" builtinId="9" hidden="1"/>
    <cellStyle name="열어 본 하이퍼링크" xfId="2035" builtinId="9" hidden="1"/>
    <cellStyle name="열어 본 하이퍼링크" xfId="2037" builtinId="9" hidden="1"/>
    <cellStyle name="열어 본 하이퍼링크" xfId="2039" builtinId="9" hidden="1"/>
    <cellStyle name="열어 본 하이퍼링크" xfId="2041" builtinId="9" hidden="1"/>
    <cellStyle name="열어 본 하이퍼링크" xfId="2043" builtinId="9" hidden="1"/>
    <cellStyle name="열어 본 하이퍼링크" xfId="2045" builtinId="9" hidden="1"/>
    <cellStyle name="열어 본 하이퍼링크" xfId="2047" builtinId="9" hidden="1"/>
    <cellStyle name="열어 본 하이퍼링크" xfId="2049" builtinId="9" hidden="1"/>
    <cellStyle name="열어 본 하이퍼링크" xfId="2051" builtinId="9" hidden="1"/>
    <cellStyle name="열어 본 하이퍼링크" xfId="2053" builtinId="9" hidden="1"/>
    <cellStyle name="열어 본 하이퍼링크" xfId="2055" builtinId="9" hidden="1"/>
    <cellStyle name="열어 본 하이퍼링크" xfId="2057" builtinId="9" hidden="1"/>
    <cellStyle name="열어 본 하이퍼링크" xfId="2059" builtinId="9" hidden="1"/>
    <cellStyle name="열어 본 하이퍼링크" xfId="2061" builtinId="9" hidden="1"/>
    <cellStyle name="열어 본 하이퍼링크" xfId="2063" builtinId="9" hidden="1"/>
    <cellStyle name="열어 본 하이퍼링크" xfId="2065" builtinId="9" hidden="1"/>
    <cellStyle name="열어 본 하이퍼링크" xfId="2067" builtinId="9" hidden="1"/>
    <cellStyle name="열어 본 하이퍼링크" xfId="2069" builtinId="9" hidden="1"/>
    <cellStyle name="열어 본 하이퍼링크" xfId="2071" builtinId="9" hidden="1"/>
    <cellStyle name="열어 본 하이퍼링크" xfId="2073" builtinId="9" hidden="1"/>
    <cellStyle name="열어 본 하이퍼링크" xfId="2075" builtinId="9" hidden="1"/>
    <cellStyle name="열어 본 하이퍼링크" xfId="2077" builtinId="9" hidden="1"/>
    <cellStyle name="열어 본 하이퍼링크" xfId="2079" builtinId="9" hidden="1"/>
    <cellStyle name="열어 본 하이퍼링크" xfId="2081" builtinId="9" hidden="1"/>
    <cellStyle name="열어 본 하이퍼링크" xfId="2083" builtinId="9" hidden="1"/>
    <cellStyle name="열어 본 하이퍼링크" xfId="2085" builtinId="9" hidden="1"/>
    <cellStyle name="열어 본 하이퍼링크" xfId="2087" builtinId="9" hidden="1"/>
    <cellStyle name="열어 본 하이퍼링크" xfId="2089" builtinId="9" hidden="1"/>
    <cellStyle name="열어 본 하이퍼링크" xfId="2091" builtinId="9" hidden="1"/>
    <cellStyle name="열어 본 하이퍼링크" xfId="2093" builtinId="9" hidden="1"/>
    <cellStyle name="열어 본 하이퍼링크" xfId="2095" builtinId="9" hidden="1"/>
    <cellStyle name="열어 본 하이퍼링크" xfId="2097" builtinId="9" hidden="1"/>
    <cellStyle name="열어 본 하이퍼링크" xfId="2099" builtinId="9" hidden="1"/>
    <cellStyle name="열어 본 하이퍼링크" xfId="2101" builtinId="9" hidden="1"/>
    <cellStyle name="열어 본 하이퍼링크" xfId="2103" builtinId="9" hidden="1"/>
    <cellStyle name="열어 본 하이퍼링크" xfId="2105" builtinId="9" hidden="1"/>
    <cellStyle name="열어 본 하이퍼링크" xfId="2107" builtinId="9" hidden="1"/>
    <cellStyle name="열어 본 하이퍼링크" xfId="2109" builtinId="9" hidden="1"/>
    <cellStyle name="열어 본 하이퍼링크" xfId="2111" builtinId="9" hidden="1"/>
    <cellStyle name="열어 본 하이퍼링크" xfId="2113" builtinId="9" hidden="1"/>
    <cellStyle name="열어 본 하이퍼링크" xfId="2115" builtinId="9" hidden="1"/>
    <cellStyle name="열어 본 하이퍼링크" xfId="2117" builtinId="9" hidden="1"/>
    <cellStyle name="열어 본 하이퍼링크" xfId="2119" builtinId="9" hidden="1"/>
    <cellStyle name="열어 본 하이퍼링크" xfId="2121" builtinId="9" hidden="1"/>
    <cellStyle name="열어 본 하이퍼링크" xfId="2123" builtinId="9" hidden="1"/>
    <cellStyle name="열어 본 하이퍼링크" xfId="2125" builtinId="9" hidden="1"/>
    <cellStyle name="열어 본 하이퍼링크" xfId="2127" builtinId="9" hidden="1"/>
    <cellStyle name="열어 본 하이퍼링크" xfId="2129" builtinId="9" hidden="1"/>
    <cellStyle name="열어 본 하이퍼링크" xfId="2131" builtinId="9" hidden="1"/>
    <cellStyle name="열어 본 하이퍼링크" xfId="2133" builtinId="9" hidden="1"/>
    <cellStyle name="열어 본 하이퍼링크" xfId="2135" builtinId="9" hidden="1"/>
    <cellStyle name="열어 본 하이퍼링크" xfId="2137" builtinId="9" hidden="1"/>
    <cellStyle name="열어 본 하이퍼링크" xfId="2139" builtinId="9" hidden="1"/>
    <cellStyle name="열어 본 하이퍼링크" xfId="2141" builtinId="9" hidden="1"/>
    <cellStyle name="열어 본 하이퍼링크" xfId="2143" builtinId="9" hidden="1"/>
    <cellStyle name="열어 본 하이퍼링크" xfId="2145" builtinId="9" hidden="1"/>
    <cellStyle name="열어 본 하이퍼링크" xfId="2147" builtinId="9" hidden="1"/>
    <cellStyle name="열어 본 하이퍼링크" xfId="2149" builtinId="9" hidden="1"/>
    <cellStyle name="열어 본 하이퍼링크" xfId="2151" builtinId="9" hidden="1"/>
    <cellStyle name="열어 본 하이퍼링크" xfId="2153" builtinId="9" hidden="1"/>
    <cellStyle name="열어 본 하이퍼링크" xfId="2155" builtinId="9" hidden="1"/>
    <cellStyle name="열어 본 하이퍼링크" xfId="2157" builtinId="9" hidden="1"/>
    <cellStyle name="열어 본 하이퍼링크" xfId="2159" builtinId="9" hidden="1"/>
    <cellStyle name="열어 본 하이퍼링크" xfId="2161" builtinId="9" hidden="1"/>
    <cellStyle name="열어 본 하이퍼링크" xfId="2163" builtinId="9" hidden="1"/>
    <cellStyle name="열어 본 하이퍼링크" xfId="2165" builtinId="9" hidden="1"/>
    <cellStyle name="열어 본 하이퍼링크" xfId="2167" builtinId="9" hidden="1"/>
    <cellStyle name="열어 본 하이퍼링크" xfId="2169" builtinId="9" hidden="1"/>
    <cellStyle name="열어 본 하이퍼링크" xfId="2171" builtinId="9" hidden="1"/>
    <cellStyle name="열어 본 하이퍼링크" xfId="2173" builtinId="9" hidden="1"/>
    <cellStyle name="열어 본 하이퍼링크" xfId="2175" builtinId="9" hidden="1"/>
    <cellStyle name="열어 본 하이퍼링크" xfId="2177" builtinId="9" hidden="1"/>
    <cellStyle name="열어 본 하이퍼링크" xfId="2179" builtinId="9" hidden="1"/>
    <cellStyle name="열어 본 하이퍼링크" xfId="2181" builtinId="9" hidden="1"/>
    <cellStyle name="열어 본 하이퍼링크" xfId="2183" builtinId="9" hidden="1"/>
    <cellStyle name="열어 본 하이퍼링크" xfId="2185" builtinId="9" hidden="1"/>
    <cellStyle name="열어 본 하이퍼링크" xfId="2187" builtinId="9" hidden="1"/>
    <cellStyle name="열어 본 하이퍼링크" xfId="2189" builtinId="9" hidden="1"/>
    <cellStyle name="열어 본 하이퍼링크" xfId="2191" builtinId="9" hidden="1"/>
    <cellStyle name="열어 본 하이퍼링크" xfId="2193" builtinId="9" hidden="1"/>
    <cellStyle name="열어 본 하이퍼링크" xfId="2195" builtinId="9" hidden="1"/>
    <cellStyle name="열어 본 하이퍼링크" xfId="2197" builtinId="9" hidden="1"/>
    <cellStyle name="열어 본 하이퍼링크" xfId="2199" builtinId="9" hidden="1"/>
    <cellStyle name="열어 본 하이퍼링크" xfId="2201" builtinId="9" hidden="1"/>
    <cellStyle name="열어 본 하이퍼링크" xfId="2203" builtinId="9" hidden="1"/>
    <cellStyle name="열어 본 하이퍼링크" xfId="2205" builtinId="9" hidden="1"/>
    <cellStyle name="열어 본 하이퍼링크" xfId="2207" builtinId="9" hidden="1"/>
    <cellStyle name="열어 본 하이퍼링크" xfId="2209" builtinId="9" hidden="1"/>
    <cellStyle name="열어 본 하이퍼링크" xfId="2211" builtinId="9" hidden="1"/>
    <cellStyle name="열어 본 하이퍼링크" xfId="2213" builtinId="9" hidden="1"/>
    <cellStyle name="열어 본 하이퍼링크" xfId="2215" builtinId="9" hidden="1"/>
    <cellStyle name="열어 본 하이퍼링크" xfId="2217" builtinId="9" hidden="1"/>
    <cellStyle name="열어 본 하이퍼링크" xfId="2219" builtinId="9" hidden="1"/>
    <cellStyle name="열어 본 하이퍼링크" xfId="2221" builtinId="9" hidden="1"/>
    <cellStyle name="열어 본 하이퍼링크" xfId="2223" builtinId="9" hidden="1"/>
    <cellStyle name="열어 본 하이퍼링크" xfId="2225" builtinId="9" hidden="1"/>
    <cellStyle name="열어 본 하이퍼링크" xfId="2227" builtinId="9" hidden="1"/>
    <cellStyle name="열어 본 하이퍼링크" xfId="2229" builtinId="9" hidden="1"/>
    <cellStyle name="열어 본 하이퍼링크" xfId="2231" builtinId="9" hidden="1"/>
    <cellStyle name="열어 본 하이퍼링크" xfId="2233" builtinId="9" hidden="1"/>
    <cellStyle name="열어 본 하이퍼링크" xfId="2235" builtinId="9" hidden="1"/>
    <cellStyle name="열어 본 하이퍼링크" xfId="2237" builtinId="9" hidden="1"/>
    <cellStyle name="열어 본 하이퍼링크" xfId="2239" builtinId="9" hidden="1"/>
    <cellStyle name="열어 본 하이퍼링크" xfId="2241" builtinId="9" hidden="1"/>
    <cellStyle name="열어 본 하이퍼링크" xfId="2243" builtinId="9" hidden="1"/>
    <cellStyle name="열어 본 하이퍼링크" xfId="2245" builtinId="9" hidden="1"/>
    <cellStyle name="열어 본 하이퍼링크" xfId="2247" builtinId="9" hidden="1"/>
    <cellStyle name="열어 본 하이퍼링크" xfId="2249" builtinId="9" hidden="1"/>
    <cellStyle name="열어 본 하이퍼링크" xfId="2251" builtinId="9" hidden="1"/>
    <cellStyle name="열어 본 하이퍼링크" xfId="2253" builtinId="9" hidden="1"/>
    <cellStyle name="열어 본 하이퍼링크" xfId="2255" builtinId="9" hidden="1"/>
    <cellStyle name="열어 본 하이퍼링크" xfId="2257" builtinId="9" hidden="1"/>
    <cellStyle name="열어 본 하이퍼링크" xfId="2259" builtinId="9" hidden="1"/>
    <cellStyle name="열어 본 하이퍼링크" xfId="2261" builtinId="9" hidden="1"/>
    <cellStyle name="열어 본 하이퍼링크" xfId="2263" builtinId="9" hidden="1"/>
    <cellStyle name="열어 본 하이퍼링크" xfId="2265" builtinId="9" hidden="1"/>
    <cellStyle name="열어 본 하이퍼링크" xfId="2267" builtinId="9" hidden="1"/>
    <cellStyle name="열어 본 하이퍼링크" xfId="2269" builtinId="9" hidden="1"/>
    <cellStyle name="열어 본 하이퍼링크" xfId="2271" builtinId="9" hidden="1"/>
    <cellStyle name="열어 본 하이퍼링크" xfId="2273" builtinId="9" hidden="1"/>
    <cellStyle name="열어 본 하이퍼링크" xfId="2275" builtinId="9" hidden="1"/>
    <cellStyle name="열어 본 하이퍼링크" xfId="2277" builtinId="9" hidden="1"/>
    <cellStyle name="열어 본 하이퍼링크" xfId="2279" builtinId="9" hidden="1"/>
    <cellStyle name="열어 본 하이퍼링크" xfId="2281" builtinId="9" hidden="1"/>
    <cellStyle name="열어 본 하이퍼링크" xfId="2283" builtinId="9" hidden="1"/>
    <cellStyle name="열어 본 하이퍼링크" xfId="2285" builtinId="9" hidden="1"/>
    <cellStyle name="열어 본 하이퍼링크" xfId="2287" builtinId="9" hidden="1"/>
    <cellStyle name="열어 본 하이퍼링크" xfId="2289" builtinId="9" hidden="1"/>
    <cellStyle name="열어 본 하이퍼링크" xfId="2291" builtinId="9" hidden="1"/>
    <cellStyle name="열어 본 하이퍼링크" xfId="2293" builtinId="9" hidden="1"/>
    <cellStyle name="열어 본 하이퍼링크" xfId="2295" builtinId="9" hidden="1"/>
    <cellStyle name="열어 본 하이퍼링크" xfId="2297" builtinId="9" hidden="1"/>
    <cellStyle name="열어 본 하이퍼링크" xfId="2299" builtinId="9" hidden="1"/>
    <cellStyle name="열어 본 하이퍼링크" xfId="2301" builtinId="9" hidden="1"/>
    <cellStyle name="열어 본 하이퍼링크" xfId="2303" builtinId="9" hidden="1"/>
    <cellStyle name="열어 본 하이퍼링크" xfId="2305" builtinId="9" hidden="1"/>
    <cellStyle name="열어 본 하이퍼링크" xfId="2307" builtinId="9" hidden="1"/>
    <cellStyle name="열어 본 하이퍼링크" xfId="2309" builtinId="9" hidden="1"/>
    <cellStyle name="열어 본 하이퍼링크" xfId="2311" builtinId="9" hidden="1"/>
    <cellStyle name="열어 본 하이퍼링크" xfId="2313" builtinId="9" hidden="1"/>
    <cellStyle name="열어 본 하이퍼링크" xfId="2315" builtinId="9" hidden="1"/>
    <cellStyle name="열어 본 하이퍼링크" xfId="2317" builtinId="9" hidden="1"/>
    <cellStyle name="열어 본 하이퍼링크" xfId="2319" builtinId="9" hidden="1"/>
    <cellStyle name="열어 본 하이퍼링크" xfId="2321" builtinId="9" hidden="1"/>
    <cellStyle name="열어 본 하이퍼링크" xfId="2323" builtinId="9" hidden="1"/>
    <cellStyle name="열어 본 하이퍼링크" xfId="2325" builtinId="9" hidden="1"/>
    <cellStyle name="열어 본 하이퍼링크" xfId="2327" builtinId="9" hidden="1"/>
    <cellStyle name="열어 본 하이퍼링크" xfId="2329" builtinId="9" hidden="1"/>
    <cellStyle name="열어 본 하이퍼링크" xfId="2331" builtinId="9" hidden="1"/>
    <cellStyle name="열어 본 하이퍼링크" xfId="2333" builtinId="9" hidden="1"/>
    <cellStyle name="열어 본 하이퍼링크" xfId="2335" builtinId="9" hidden="1"/>
    <cellStyle name="열어 본 하이퍼링크" xfId="2337" builtinId="9" hidden="1"/>
    <cellStyle name="열어 본 하이퍼링크" xfId="2339" builtinId="9" hidden="1"/>
    <cellStyle name="열어 본 하이퍼링크" xfId="2341" builtinId="9" hidden="1"/>
    <cellStyle name="열어 본 하이퍼링크" xfId="2343" builtinId="9" hidden="1"/>
    <cellStyle name="열어 본 하이퍼링크" xfId="2345" builtinId="9" hidden="1"/>
    <cellStyle name="열어 본 하이퍼링크" xfId="2347" builtinId="9" hidden="1"/>
    <cellStyle name="열어 본 하이퍼링크" xfId="2349" builtinId="9" hidden="1"/>
    <cellStyle name="열어 본 하이퍼링크" xfId="2351" builtinId="9" hidden="1"/>
    <cellStyle name="열어 본 하이퍼링크" xfId="2353" builtinId="9" hidden="1"/>
    <cellStyle name="열어 본 하이퍼링크" xfId="2355" builtinId="9" hidden="1"/>
    <cellStyle name="열어 본 하이퍼링크" xfId="2357" builtinId="9" hidden="1"/>
    <cellStyle name="열어 본 하이퍼링크" xfId="2359" builtinId="9" hidden="1"/>
    <cellStyle name="열어 본 하이퍼링크" xfId="2361" builtinId="9" hidden="1"/>
    <cellStyle name="열어 본 하이퍼링크" xfId="2363" builtinId="9" hidden="1"/>
    <cellStyle name="열어 본 하이퍼링크" xfId="2365" builtinId="9" hidden="1"/>
    <cellStyle name="열어 본 하이퍼링크" xfId="2367" builtinId="9" hidden="1"/>
    <cellStyle name="열어 본 하이퍼링크" xfId="2369" builtinId="9" hidden="1"/>
    <cellStyle name="열어 본 하이퍼링크" xfId="2371" builtinId="9" hidden="1"/>
    <cellStyle name="열어 본 하이퍼링크" xfId="2373" builtinId="9" hidden="1"/>
    <cellStyle name="열어 본 하이퍼링크" xfId="2375" builtinId="9" hidden="1"/>
    <cellStyle name="열어 본 하이퍼링크" xfId="2377" builtinId="9" hidden="1"/>
    <cellStyle name="열어 본 하이퍼링크" xfId="2379" builtinId="9" hidden="1"/>
    <cellStyle name="열어 본 하이퍼링크" xfId="2381" builtinId="9" hidden="1"/>
    <cellStyle name="열어 본 하이퍼링크" xfId="2383" builtinId="9" hidden="1"/>
    <cellStyle name="열어 본 하이퍼링크" xfId="2385" builtinId="9" hidden="1"/>
    <cellStyle name="열어 본 하이퍼링크" xfId="2387" builtinId="9" hidden="1"/>
    <cellStyle name="열어 본 하이퍼링크" xfId="2389" builtinId="9" hidden="1"/>
    <cellStyle name="열어 본 하이퍼링크" xfId="2391" builtinId="9" hidden="1"/>
    <cellStyle name="열어 본 하이퍼링크" xfId="2393" builtinId="9" hidden="1"/>
    <cellStyle name="열어 본 하이퍼링크" xfId="2395" builtinId="9" hidden="1"/>
    <cellStyle name="열어 본 하이퍼링크" xfId="2397" builtinId="9" hidden="1"/>
    <cellStyle name="열어 본 하이퍼링크" xfId="2399" builtinId="9" hidden="1"/>
    <cellStyle name="열어 본 하이퍼링크" xfId="2401" builtinId="9" hidden="1"/>
    <cellStyle name="열어 본 하이퍼링크" xfId="2403" builtinId="9" hidden="1"/>
    <cellStyle name="열어 본 하이퍼링크" xfId="2405" builtinId="9" hidden="1"/>
    <cellStyle name="열어 본 하이퍼링크" xfId="2407" builtinId="9" hidden="1"/>
    <cellStyle name="열어 본 하이퍼링크" xfId="2409" builtinId="9" hidden="1"/>
    <cellStyle name="열어 본 하이퍼링크" xfId="2411" builtinId="9" hidden="1"/>
    <cellStyle name="열어 본 하이퍼링크" xfId="2413" builtinId="9" hidden="1"/>
    <cellStyle name="열어 본 하이퍼링크" xfId="2415" builtinId="9" hidden="1"/>
    <cellStyle name="열어 본 하이퍼링크" xfId="2417" builtinId="9" hidden="1"/>
    <cellStyle name="열어 본 하이퍼링크" xfId="2419" builtinId="9" hidden="1"/>
    <cellStyle name="열어 본 하이퍼링크" xfId="2421" builtinId="9" hidden="1"/>
    <cellStyle name="열어 본 하이퍼링크" xfId="2423" builtinId="9" hidden="1"/>
    <cellStyle name="열어 본 하이퍼링크" xfId="2425" builtinId="9" hidden="1"/>
    <cellStyle name="열어 본 하이퍼링크" xfId="2427" builtinId="9" hidden="1"/>
    <cellStyle name="열어 본 하이퍼링크" xfId="2429" builtinId="9" hidden="1"/>
    <cellStyle name="열어 본 하이퍼링크" xfId="2431" builtinId="9" hidden="1"/>
    <cellStyle name="열어 본 하이퍼링크" xfId="2433" builtinId="9" hidden="1"/>
    <cellStyle name="열어 본 하이퍼링크" xfId="2435" builtinId="9" hidden="1"/>
    <cellStyle name="열어 본 하이퍼링크" xfId="2437" builtinId="9" hidden="1"/>
    <cellStyle name="열어 본 하이퍼링크" xfId="2439" builtinId="9" hidden="1"/>
    <cellStyle name="열어 본 하이퍼링크" xfId="2441" builtinId="9" hidden="1"/>
    <cellStyle name="열어 본 하이퍼링크" xfId="2443" builtinId="9" hidden="1"/>
    <cellStyle name="열어 본 하이퍼링크" xfId="2445" builtinId="9" hidden="1"/>
    <cellStyle name="열어 본 하이퍼링크" xfId="2447" builtinId="9" hidden="1"/>
    <cellStyle name="열어 본 하이퍼링크" xfId="2449" builtinId="9" hidden="1"/>
    <cellStyle name="열어 본 하이퍼링크" xfId="2451" builtinId="9" hidden="1"/>
    <cellStyle name="열어 본 하이퍼링크" xfId="2453" builtinId="9" hidden="1"/>
    <cellStyle name="열어 본 하이퍼링크" xfId="2455" builtinId="9" hidden="1"/>
    <cellStyle name="열어 본 하이퍼링크" xfId="2457" builtinId="9" hidden="1"/>
    <cellStyle name="열어 본 하이퍼링크" xfId="2459" builtinId="9" hidden="1"/>
    <cellStyle name="열어 본 하이퍼링크" xfId="2461" builtinId="9" hidden="1"/>
    <cellStyle name="열어 본 하이퍼링크" xfId="2463" builtinId="9" hidden="1"/>
    <cellStyle name="열어 본 하이퍼링크" xfId="2465" builtinId="9" hidden="1"/>
    <cellStyle name="열어 본 하이퍼링크" xfId="2467" builtinId="9" hidden="1"/>
    <cellStyle name="열어 본 하이퍼링크" xfId="2469" builtinId="9" hidden="1"/>
    <cellStyle name="열어 본 하이퍼링크" xfId="2471" builtinId="9" hidden="1"/>
    <cellStyle name="열어 본 하이퍼링크" xfId="2473" builtinId="9" hidden="1"/>
    <cellStyle name="열어 본 하이퍼링크" xfId="2475" builtinId="9" hidden="1"/>
    <cellStyle name="열어 본 하이퍼링크" xfId="2477" builtinId="9" hidden="1"/>
    <cellStyle name="열어 본 하이퍼링크" xfId="2479" builtinId="9" hidden="1"/>
    <cellStyle name="열어 본 하이퍼링크" xfId="2481" builtinId="9" hidden="1"/>
    <cellStyle name="열어 본 하이퍼링크" xfId="2483" builtinId="9" hidden="1"/>
    <cellStyle name="열어 본 하이퍼링크" xfId="2485" builtinId="9" hidden="1"/>
    <cellStyle name="열어 본 하이퍼링크" xfId="2487" builtinId="9" hidden="1"/>
    <cellStyle name="열어 본 하이퍼링크" xfId="2489" builtinId="9" hidden="1"/>
    <cellStyle name="열어 본 하이퍼링크" xfId="2491" builtinId="9" hidden="1"/>
    <cellStyle name="열어 본 하이퍼링크" xfId="2493" builtinId="9" hidden="1"/>
    <cellStyle name="열어 본 하이퍼링크" xfId="2495" builtinId="9" hidden="1"/>
    <cellStyle name="열어 본 하이퍼링크" xfId="2497" builtinId="9" hidden="1"/>
    <cellStyle name="열어 본 하이퍼링크" xfId="2499" builtinId="9" hidden="1"/>
    <cellStyle name="열어 본 하이퍼링크" xfId="2501" builtinId="9" hidden="1"/>
    <cellStyle name="열어 본 하이퍼링크" xfId="2503" builtinId="9" hidden="1"/>
    <cellStyle name="열어 본 하이퍼링크" xfId="2505" builtinId="9" hidden="1"/>
    <cellStyle name="요약" xfId="2521" builtinId="25" customBuiltin="1"/>
    <cellStyle name="입력" xfId="2514" builtinId="20" customBuiltin="1"/>
    <cellStyle name="제목" xfId="2506" builtinId="15" customBuiltin="1"/>
    <cellStyle name="제목 1" xfId="2507" builtinId="16" customBuiltin="1"/>
    <cellStyle name="제목 2" xfId="2508" builtinId="17" customBuiltin="1"/>
    <cellStyle name="제목 3" xfId="2509" builtinId="18" customBuiltin="1"/>
    <cellStyle name="제목 4" xfId="2510" builtinId="19" customBuiltin="1"/>
    <cellStyle name="좋음" xfId="2511" builtinId="26" customBuiltin="1"/>
    <cellStyle name="출력" xfId="2515" builtinId="21" customBuiltin="1"/>
    <cellStyle name="표준" xfId="0" builtinId="0"/>
    <cellStyle name="표준 10" xfId="2688" xr:uid="{00000000-0005-0000-0000-000047060000}"/>
    <cellStyle name="표준 11" xfId="2708" xr:uid="{00000000-0005-0000-0000-000048060000}"/>
    <cellStyle name="표준 12" xfId="2728" xr:uid="{00000000-0005-0000-0000-000049060000}"/>
    <cellStyle name="표준 13" xfId="2748" xr:uid="{00000000-0005-0000-0000-00004A060000}"/>
    <cellStyle name="표준 14" xfId="2768" xr:uid="{00000000-0005-0000-0000-00004B060000}"/>
    <cellStyle name="표준 15" xfId="2788" xr:uid="{00000000-0005-0000-0000-00004C060000}"/>
    <cellStyle name="표준 16" xfId="2808" xr:uid="{00000000-0005-0000-0000-00004D060000}"/>
    <cellStyle name="표준 17" xfId="2828" xr:uid="{00000000-0005-0000-0000-00004E060000}"/>
    <cellStyle name="표준 18" xfId="2848" xr:uid="{00000000-0005-0000-0000-00004F060000}"/>
    <cellStyle name="표준 19" xfId="2853" xr:uid="{00000000-0005-0000-0000-000050060000}"/>
    <cellStyle name="표준 2" xfId="2546" xr:uid="{00000000-0005-0000-0000-000051060000}"/>
    <cellStyle name="표준 2 2 2" xfId="2852" xr:uid="{00000000-0005-0000-0000-000052060000}"/>
    <cellStyle name="표준 2 3" xfId="2851" xr:uid="{00000000-0005-0000-0000-000053060000}"/>
    <cellStyle name="표준 3" xfId="2548" xr:uid="{00000000-0005-0000-0000-000054060000}"/>
    <cellStyle name="표준 3 2" xfId="2849" xr:uid="{00000000-0005-0000-0000-000055060000}"/>
    <cellStyle name="표준 4" xfId="2568" xr:uid="{00000000-0005-0000-0000-000056060000}"/>
    <cellStyle name="표준 5" xfId="2588" xr:uid="{00000000-0005-0000-0000-000057060000}"/>
    <cellStyle name="표준 6" xfId="2608" xr:uid="{00000000-0005-0000-0000-000058060000}"/>
    <cellStyle name="표준 7" xfId="2628" xr:uid="{00000000-0005-0000-0000-000059060000}"/>
    <cellStyle name="표준 8" xfId="2648" xr:uid="{00000000-0005-0000-0000-00005A060000}"/>
    <cellStyle name="표준 9" xfId="2668" xr:uid="{00000000-0005-0000-0000-00005B060000}"/>
    <cellStyle name="표준 9 2" xfId="2850" xr:uid="{00000000-0005-0000-0000-00005C060000}"/>
    <cellStyle name="하이퍼링크" xfId="3" builtinId="8" hidden="1"/>
    <cellStyle name="하이퍼링크" xfId="5" builtinId="8" hidden="1"/>
    <cellStyle name="하이퍼링크" xfId="8" builtinId="8" hidden="1"/>
    <cellStyle name="하이퍼링크" xfId="10" builtinId="8" hidden="1"/>
    <cellStyle name="하이퍼링크" xfId="12" builtinId="8" hidden="1"/>
    <cellStyle name="하이퍼링크" xfId="14" builtinId="8" hidden="1"/>
    <cellStyle name="하이퍼링크" xfId="16" builtinId="8" hidden="1"/>
    <cellStyle name="하이퍼링크" xfId="18" builtinId="8" hidden="1"/>
    <cellStyle name="하이퍼링크" xfId="20" builtinId="8" hidden="1"/>
    <cellStyle name="하이퍼링크" xfId="22" builtinId="8" hidden="1"/>
    <cellStyle name="하이퍼링크" xfId="24" builtinId="8" hidden="1"/>
    <cellStyle name="하이퍼링크" xfId="26" builtinId="8" hidden="1"/>
    <cellStyle name="하이퍼링크" xfId="28" builtinId="8" hidden="1"/>
    <cellStyle name="하이퍼링크" xfId="30" builtinId="8" hidden="1"/>
    <cellStyle name="하이퍼링크" xfId="32" builtinId="8" hidden="1"/>
    <cellStyle name="하이퍼링크" xfId="34" builtinId="8" hidden="1"/>
    <cellStyle name="하이퍼링크" xfId="36" builtinId="8" hidden="1"/>
    <cellStyle name="하이퍼링크" xfId="50" builtinId="8" hidden="1"/>
    <cellStyle name="하이퍼링크" xfId="52" builtinId="8" hidden="1"/>
    <cellStyle name="하이퍼링크" xfId="54" builtinId="8" hidden="1"/>
    <cellStyle name="하이퍼링크" xfId="56" builtinId="8" hidden="1"/>
    <cellStyle name="하이퍼링크" xfId="58" builtinId="8" hidden="1"/>
    <cellStyle name="하이퍼링크" xfId="60" builtinId="8" hidden="1"/>
    <cellStyle name="하이퍼링크" xfId="62" builtinId="8" hidden="1"/>
    <cellStyle name="하이퍼링크" xfId="64" builtinId="8" hidden="1"/>
    <cellStyle name="하이퍼링크" xfId="66" builtinId="8" hidden="1"/>
    <cellStyle name="하이퍼링크" xfId="68" builtinId="8" hidden="1"/>
    <cellStyle name="하이퍼링크" xfId="70" builtinId="8" hidden="1"/>
    <cellStyle name="하이퍼링크" xfId="72" builtinId="8" hidden="1"/>
    <cellStyle name="하이퍼링크" xfId="74" builtinId="8" hidden="1"/>
    <cellStyle name="하이퍼링크" xfId="76" builtinId="8" hidden="1"/>
    <cellStyle name="하이퍼링크" xfId="78" builtinId="8" hidden="1"/>
    <cellStyle name="하이퍼링크" xfId="80" builtinId="8" hidden="1"/>
    <cellStyle name="하이퍼링크" xfId="82" builtinId="8" hidden="1"/>
    <cellStyle name="하이퍼링크" xfId="84" builtinId="8" hidden="1"/>
    <cellStyle name="하이퍼링크" xfId="86" builtinId="8" hidden="1"/>
    <cellStyle name="하이퍼링크" xfId="88" builtinId="8" hidden="1"/>
    <cellStyle name="하이퍼링크" xfId="90" builtinId="8" hidden="1"/>
    <cellStyle name="하이퍼링크" xfId="92" builtinId="8" hidden="1"/>
    <cellStyle name="하이퍼링크" xfId="94" builtinId="8" hidden="1"/>
    <cellStyle name="하이퍼링크" xfId="96" builtinId="8" hidden="1"/>
    <cellStyle name="하이퍼링크" xfId="98" builtinId="8" hidden="1"/>
    <cellStyle name="하이퍼링크" xfId="100" builtinId="8" hidden="1"/>
    <cellStyle name="하이퍼링크" xfId="102" builtinId="8" hidden="1"/>
    <cellStyle name="하이퍼링크" xfId="104" builtinId="8" hidden="1"/>
    <cellStyle name="하이퍼링크" xfId="106" builtinId="8" hidden="1"/>
    <cellStyle name="하이퍼링크" xfId="108" builtinId="8" hidden="1"/>
    <cellStyle name="하이퍼링크" xfId="110" builtinId="8" hidden="1"/>
    <cellStyle name="하이퍼링크" xfId="112" builtinId="8" hidden="1"/>
    <cellStyle name="하이퍼링크" xfId="114" builtinId="8" hidden="1"/>
    <cellStyle name="하이퍼링크" xfId="116" builtinId="8" hidden="1"/>
    <cellStyle name="하이퍼링크" xfId="118" builtinId="8" hidden="1"/>
    <cellStyle name="하이퍼링크" xfId="120" builtinId="8" hidden="1"/>
    <cellStyle name="하이퍼링크" xfId="122" builtinId="8" hidden="1"/>
    <cellStyle name="하이퍼링크" xfId="124" builtinId="8" hidden="1"/>
    <cellStyle name="하이퍼링크" xfId="126" builtinId="8" hidden="1"/>
    <cellStyle name="하이퍼링크" xfId="128" builtinId="8" hidden="1"/>
    <cellStyle name="하이퍼링크" xfId="130" builtinId="8" hidden="1"/>
    <cellStyle name="하이퍼링크" xfId="132" builtinId="8" hidden="1"/>
    <cellStyle name="하이퍼링크" xfId="134" builtinId="8" hidden="1"/>
    <cellStyle name="하이퍼링크" xfId="136" builtinId="8" hidden="1"/>
    <cellStyle name="하이퍼링크" xfId="138" builtinId="8" hidden="1"/>
    <cellStyle name="하이퍼링크" xfId="140" builtinId="8" hidden="1"/>
    <cellStyle name="하이퍼링크" xfId="142" builtinId="8" hidden="1"/>
    <cellStyle name="하이퍼링크" xfId="144" builtinId="8" hidden="1"/>
    <cellStyle name="하이퍼링크" xfId="146" builtinId="8" hidden="1"/>
    <cellStyle name="하이퍼링크" xfId="148" builtinId="8" hidden="1"/>
    <cellStyle name="하이퍼링크" xfId="150" builtinId="8" hidden="1"/>
    <cellStyle name="하이퍼링크" xfId="152" builtinId="8" hidden="1"/>
    <cellStyle name="하이퍼링크" xfId="154" builtinId="8" hidden="1"/>
    <cellStyle name="하이퍼링크" xfId="156" builtinId="8" hidden="1"/>
    <cellStyle name="하이퍼링크" xfId="158" builtinId="8" hidden="1"/>
    <cellStyle name="하이퍼링크" xfId="160" builtinId="8" hidden="1"/>
    <cellStyle name="하이퍼링크" xfId="162" builtinId="8" hidden="1"/>
    <cellStyle name="하이퍼링크" xfId="164" builtinId="8" hidden="1"/>
    <cellStyle name="하이퍼링크" xfId="166" builtinId="8" hidden="1"/>
    <cellStyle name="하이퍼링크" xfId="168" builtinId="8" hidden="1"/>
    <cellStyle name="하이퍼링크" xfId="170" builtinId="8" hidden="1"/>
    <cellStyle name="하이퍼링크" xfId="172" builtinId="8" hidden="1"/>
    <cellStyle name="하이퍼링크" xfId="174" builtinId="8" hidden="1"/>
    <cellStyle name="하이퍼링크" xfId="176" builtinId="8" hidden="1"/>
    <cellStyle name="하이퍼링크" xfId="178" builtinId="8" hidden="1"/>
    <cellStyle name="하이퍼링크" xfId="180" builtinId="8" hidden="1"/>
    <cellStyle name="하이퍼링크" xfId="182" builtinId="8" hidden="1"/>
    <cellStyle name="하이퍼링크" xfId="184" builtinId="8" hidden="1"/>
    <cellStyle name="하이퍼링크" xfId="186" builtinId="8" hidden="1"/>
    <cellStyle name="하이퍼링크" xfId="188" builtinId="8" hidden="1"/>
    <cellStyle name="하이퍼링크" xfId="190" builtinId="8" hidden="1"/>
    <cellStyle name="하이퍼링크" xfId="192" builtinId="8" hidden="1"/>
    <cellStyle name="하이퍼링크" xfId="194" builtinId="8" hidden="1"/>
    <cellStyle name="하이퍼링크" xfId="196" builtinId="8" hidden="1"/>
    <cellStyle name="하이퍼링크" xfId="198" builtinId="8" hidden="1"/>
    <cellStyle name="하이퍼링크" xfId="200" builtinId="8" hidden="1"/>
    <cellStyle name="하이퍼링크" xfId="202" builtinId="8" hidden="1"/>
    <cellStyle name="하이퍼링크" xfId="204" builtinId="8" hidden="1"/>
    <cellStyle name="하이퍼링크" xfId="206" builtinId="8" hidden="1"/>
    <cellStyle name="하이퍼링크" xfId="208" builtinId="8" hidden="1"/>
    <cellStyle name="하이퍼링크" xfId="210" builtinId="8" hidden="1"/>
    <cellStyle name="하이퍼링크" xfId="212" builtinId="8" hidden="1"/>
    <cellStyle name="하이퍼링크" xfId="214" builtinId="8" hidden="1"/>
    <cellStyle name="하이퍼링크" xfId="216" builtinId="8" hidden="1"/>
    <cellStyle name="하이퍼링크" xfId="218" builtinId="8" hidden="1"/>
    <cellStyle name="하이퍼링크" xfId="220" builtinId="8" hidden="1"/>
    <cellStyle name="하이퍼링크" xfId="222" builtinId="8" hidden="1"/>
    <cellStyle name="하이퍼링크" xfId="224" builtinId="8" hidden="1"/>
    <cellStyle name="하이퍼링크" xfId="226" builtinId="8" hidden="1"/>
    <cellStyle name="하이퍼링크" xfId="228" builtinId="8" hidden="1"/>
    <cellStyle name="하이퍼링크" xfId="230" builtinId="8" hidden="1"/>
    <cellStyle name="하이퍼링크" xfId="232" builtinId="8" hidden="1"/>
    <cellStyle name="하이퍼링크" xfId="234" builtinId="8" hidden="1"/>
    <cellStyle name="하이퍼링크" xfId="236" builtinId="8" hidden="1"/>
    <cellStyle name="하이퍼링크" xfId="238" builtinId="8" hidden="1"/>
    <cellStyle name="하이퍼링크" xfId="240" builtinId="8" hidden="1"/>
    <cellStyle name="하이퍼링크" xfId="242" builtinId="8" hidden="1"/>
    <cellStyle name="하이퍼링크" xfId="244" builtinId="8" hidden="1"/>
    <cellStyle name="하이퍼링크" xfId="246" builtinId="8" hidden="1"/>
    <cellStyle name="하이퍼링크" xfId="248" builtinId="8" hidden="1"/>
    <cellStyle name="하이퍼링크" xfId="250" builtinId="8" hidden="1"/>
    <cellStyle name="하이퍼링크" xfId="252" builtinId="8" hidden="1"/>
    <cellStyle name="하이퍼링크" xfId="254" builtinId="8" hidden="1"/>
    <cellStyle name="하이퍼링크" xfId="256" builtinId="8" hidden="1"/>
    <cellStyle name="하이퍼링크" xfId="258" builtinId="8" hidden="1"/>
    <cellStyle name="하이퍼링크" xfId="260" builtinId="8" hidden="1"/>
    <cellStyle name="하이퍼링크" xfId="262" builtinId="8" hidden="1"/>
    <cellStyle name="하이퍼링크" xfId="264" builtinId="8" hidden="1"/>
    <cellStyle name="하이퍼링크" xfId="266" builtinId="8" hidden="1"/>
    <cellStyle name="하이퍼링크" xfId="268" builtinId="8" hidden="1"/>
    <cellStyle name="하이퍼링크" xfId="270" builtinId="8" hidden="1"/>
    <cellStyle name="하이퍼링크" xfId="272" builtinId="8" hidden="1"/>
    <cellStyle name="하이퍼링크" xfId="274" builtinId="8" hidden="1"/>
    <cellStyle name="하이퍼링크" xfId="276" builtinId="8" hidden="1"/>
    <cellStyle name="하이퍼링크" xfId="278" builtinId="8" hidden="1"/>
    <cellStyle name="하이퍼링크" xfId="280" builtinId="8" hidden="1"/>
    <cellStyle name="하이퍼링크" xfId="282" builtinId="8" hidden="1"/>
    <cellStyle name="하이퍼링크" xfId="284" builtinId="8" hidden="1"/>
    <cellStyle name="하이퍼링크" xfId="286" builtinId="8" hidden="1"/>
    <cellStyle name="하이퍼링크" xfId="288" builtinId="8" hidden="1"/>
    <cellStyle name="하이퍼링크" xfId="290" builtinId="8" hidden="1"/>
    <cellStyle name="하이퍼링크" xfId="292" builtinId="8" hidden="1"/>
    <cellStyle name="하이퍼링크" xfId="294" builtinId="8" hidden="1"/>
    <cellStyle name="하이퍼링크" xfId="296" builtinId="8" hidden="1"/>
    <cellStyle name="하이퍼링크" xfId="298" builtinId="8" hidden="1"/>
    <cellStyle name="하이퍼링크" xfId="300" builtinId="8" hidden="1"/>
    <cellStyle name="하이퍼링크" xfId="302" builtinId="8" hidden="1"/>
    <cellStyle name="하이퍼링크" xfId="304" builtinId="8" hidden="1"/>
    <cellStyle name="하이퍼링크" xfId="306" builtinId="8" hidden="1"/>
    <cellStyle name="하이퍼링크" xfId="308" builtinId="8" hidden="1"/>
    <cellStyle name="하이퍼링크" xfId="310" builtinId="8" hidden="1"/>
    <cellStyle name="하이퍼링크" xfId="312" builtinId="8" hidden="1"/>
    <cellStyle name="하이퍼링크" xfId="314" builtinId="8" hidden="1"/>
    <cellStyle name="하이퍼링크" xfId="316" builtinId="8" hidden="1"/>
    <cellStyle name="하이퍼링크" xfId="318" builtinId="8" hidden="1"/>
    <cellStyle name="하이퍼링크" xfId="320" builtinId="8" hidden="1"/>
    <cellStyle name="하이퍼링크" xfId="322" builtinId="8" hidden="1"/>
    <cellStyle name="하이퍼링크" xfId="324" builtinId="8" hidden="1"/>
    <cellStyle name="하이퍼링크" xfId="326" builtinId="8" hidden="1"/>
    <cellStyle name="하이퍼링크" xfId="328" builtinId="8" hidden="1"/>
    <cellStyle name="하이퍼링크" xfId="330" builtinId="8" hidden="1"/>
    <cellStyle name="하이퍼링크" xfId="332" builtinId="8" hidden="1"/>
    <cellStyle name="하이퍼링크" xfId="334" builtinId="8" hidden="1"/>
    <cellStyle name="하이퍼링크" xfId="336" builtinId="8" hidden="1"/>
    <cellStyle name="하이퍼링크" xfId="338" builtinId="8" hidden="1"/>
    <cellStyle name="하이퍼링크" xfId="340" builtinId="8" hidden="1"/>
    <cellStyle name="하이퍼링크" xfId="342" builtinId="8" hidden="1"/>
    <cellStyle name="하이퍼링크" xfId="344" builtinId="8" hidden="1"/>
    <cellStyle name="하이퍼링크" xfId="346" builtinId="8" hidden="1"/>
    <cellStyle name="하이퍼링크" xfId="348" builtinId="8" hidden="1"/>
    <cellStyle name="하이퍼링크" xfId="350" builtinId="8" hidden="1"/>
    <cellStyle name="하이퍼링크" xfId="352" builtinId="8" hidden="1"/>
    <cellStyle name="하이퍼링크" xfId="354" builtinId="8" hidden="1"/>
    <cellStyle name="하이퍼링크" xfId="356" builtinId="8" hidden="1"/>
    <cellStyle name="하이퍼링크" xfId="358" builtinId="8" hidden="1"/>
    <cellStyle name="하이퍼링크" xfId="360" builtinId="8" hidden="1"/>
    <cellStyle name="하이퍼링크" xfId="362" builtinId="8" hidden="1"/>
    <cellStyle name="하이퍼링크" xfId="364" builtinId="8" hidden="1"/>
    <cellStyle name="하이퍼링크" xfId="366" builtinId="8" hidden="1"/>
    <cellStyle name="하이퍼링크" xfId="368" builtinId="8" hidden="1"/>
    <cellStyle name="하이퍼링크" xfId="370" builtinId="8" hidden="1"/>
    <cellStyle name="하이퍼링크" xfId="372" builtinId="8" hidden="1"/>
    <cellStyle name="하이퍼링크" xfId="374" builtinId="8" hidden="1"/>
    <cellStyle name="하이퍼링크" xfId="376" builtinId="8" hidden="1"/>
    <cellStyle name="하이퍼링크" xfId="378" builtinId="8" hidden="1"/>
    <cellStyle name="하이퍼링크" xfId="380" builtinId="8" hidden="1"/>
    <cellStyle name="하이퍼링크" xfId="382" builtinId="8" hidden="1"/>
    <cellStyle name="하이퍼링크" xfId="384" builtinId="8" hidden="1"/>
    <cellStyle name="하이퍼링크" xfId="386" builtinId="8" hidden="1"/>
    <cellStyle name="하이퍼링크" xfId="388" builtinId="8" hidden="1"/>
    <cellStyle name="하이퍼링크" xfId="390" builtinId="8" hidden="1"/>
    <cellStyle name="하이퍼링크" xfId="392" builtinId="8" hidden="1"/>
    <cellStyle name="하이퍼링크" xfId="394" builtinId="8" hidden="1"/>
    <cellStyle name="하이퍼링크" xfId="396" builtinId="8" hidden="1"/>
    <cellStyle name="하이퍼링크" xfId="398" builtinId="8" hidden="1"/>
    <cellStyle name="하이퍼링크" xfId="400" builtinId="8" hidden="1"/>
    <cellStyle name="하이퍼링크" xfId="402" builtinId="8" hidden="1"/>
    <cellStyle name="하이퍼링크" xfId="404" builtinId="8" hidden="1"/>
    <cellStyle name="하이퍼링크" xfId="406" builtinId="8" hidden="1"/>
    <cellStyle name="하이퍼링크" xfId="408" builtinId="8" hidden="1"/>
    <cellStyle name="하이퍼링크" xfId="410" builtinId="8" hidden="1"/>
    <cellStyle name="하이퍼링크" xfId="412" builtinId="8" hidden="1"/>
    <cellStyle name="하이퍼링크" xfId="414" builtinId="8" hidden="1"/>
    <cellStyle name="하이퍼링크" xfId="416" builtinId="8" hidden="1"/>
    <cellStyle name="하이퍼링크" xfId="418" builtinId="8" hidden="1"/>
    <cellStyle name="하이퍼링크" xfId="420" builtinId="8" hidden="1"/>
    <cellStyle name="하이퍼링크" xfId="422" builtinId="8" hidden="1"/>
    <cellStyle name="하이퍼링크" xfId="424" builtinId="8" hidden="1"/>
    <cellStyle name="하이퍼링크" xfId="426" builtinId="8" hidden="1"/>
    <cellStyle name="하이퍼링크" xfId="428" builtinId="8" hidden="1"/>
    <cellStyle name="하이퍼링크" xfId="430" builtinId="8" hidden="1"/>
    <cellStyle name="하이퍼링크" xfId="432" builtinId="8" hidden="1"/>
    <cellStyle name="하이퍼링크" xfId="434" builtinId="8" hidden="1"/>
    <cellStyle name="하이퍼링크" xfId="436" builtinId="8" hidden="1"/>
    <cellStyle name="하이퍼링크" xfId="438" builtinId="8" hidden="1"/>
    <cellStyle name="하이퍼링크" xfId="440" builtinId="8" hidden="1"/>
    <cellStyle name="하이퍼링크" xfId="442" builtinId="8" hidden="1"/>
    <cellStyle name="하이퍼링크" xfId="444" builtinId="8" hidden="1"/>
    <cellStyle name="하이퍼링크" xfId="446" builtinId="8" hidden="1"/>
    <cellStyle name="하이퍼링크" xfId="448" builtinId="8" hidden="1"/>
    <cellStyle name="하이퍼링크" xfId="450" builtinId="8" hidden="1"/>
    <cellStyle name="하이퍼링크" xfId="452" builtinId="8" hidden="1"/>
    <cellStyle name="하이퍼링크" xfId="454" builtinId="8" hidden="1"/>
    <cellStyle name="하이퍼링크" xfId="456" builtinId="8" hidden="1"/>
    <cellStyle name="하이퍼링크" xfId="458" builtinId="8" hidden="1"/>
    <cellStyle name="하이퍼링크" xfId="460" builtinId="8" hidden="1"/>
    <cellStyle name="하이퍼링크" xfId="462" builtinId="8" hidden="1"/>
    <cellStyle name="하이퍼링크" xfId="464" builtinId="8" hidden="1"/>
    <cellStyle name="하이퍼링크" xfId="466" builtinId="8" hidden="1"/>
    <cellStyle name="하이퍼링크" xfId="468" builtinId="8" hidden="1"/>
    <cellStyle name="하이퍼링크" xfId="470" builtinId="8" hidden="1"/>
    <cellStyle name="하이퍼링크" xfId="472" builtinId="8" hidden="1"/>
    <cellStyle name="하이퍼링크" xfId="474" builtinId="8" hidden="1"/>
    <cellStyle name="하이퍼링크" xfId="476" builtinId="8" hidden="1"/>
    <cellStyle name="하이퍼링크" xfId="478" builtinId="8" hidden="1"/>
    <cellStyle name="하이퍼링크" xfId="480" builtinId="8" hidden="1"/>
    <cellStyle name="하이퍼링크" xfId="482" builtinId="8" hidden="1"/>
    <cellStyle name="하이퍼링크" xfId="484" builtinId="8" hidden="1"/>
    <cellStyle name="하이퍼링크" xfId="486" builtinId="8" hidden="1"/>
    <cellStyle name="하이퍼링크" xfId="488" builtinId="8" hidden="1"/>
    <cellStyle name="하이퍼링크" xfId="490" builtinId="8" hidden="1"/>
    <cellStyle name="하이퍼링크" xfId="492" builtinId="8" hidden="1"/>
    <cellStyle name="하이퍼링크" xfId="494" builtinId="8" hidden="1"/>
    <cellStyle name="하이퍼링크" xfId="496" builtinId="8" hidden="1"/>
    <cellStyle name="하이퍼링크" xfId="498" builtinId="8" hidden="1"/>
    <cellStyle name="하이퍼링크" xfId="500" builtinId="8" hidden="1"/>
    <cellStyle name="하이퍼링크" xfId="502" builtinId="8" hidden="1"/>
    <cellStyle name="하이퍼링크" xfId="504" builtinId="8" hidden="1"/>
    <cellStyle name="하이퍼링크" xfId="506" builtinId="8" hidden="1"/>
    <cellStyle name="하이퍼링크" xfId="508" builtinId="8" hidden="1"/>
    <cellStyle name="하이퍼링크" xfId="510" builtinId="8" hidden="1"/>
    <cellStyle name="하이퍼링크" xfId="512" builtinId="8" hidden="1"/>
    <cellStyle name="하이퍼링크" xfId="514" builtinId="8" hidden="1"/>
    <cellStyle name="하이퍼링크" xfId="516" builtinId="8" hidden="1"/>
    <cellStyle name="하이퍼링크" xfId="518" builtinId="8" hidden="1"/>
    <cellStyle name="하이퍼링크" xfId="520" builtinId="8" hidden="1"/>
    <cellStyle name="하이퍼링크" xfId="522" builtinId="8" hidden="1"/>
    <cellStyle name="하이퍼링크" xfId="524" builtinId="8" hidden="1"/>
    <cellStyle name="하이퍼링크" xfId="526" builtinId="8" hidden="1"/>
    <cellStyle name="하이퍼링크" xfId="528" builtinId="8" hidden="1"/>
    <cellStyle name="하이퍼링크" xfId="530" builtinId="8" hidden="1"/>
    <cellStyle name="하이퍼링크" xfId="532" builtinId="8" hidden="1"/>
    <cellStyle name="하이퍼링크" xfId="534" builtinId="8" hidden="1"/>
    <cellStyle name="하이퍼링크" xfId="536" builtinId="8" hidden="1"/>
    <cellStyle name="하이퍼링크" xfId="538" builtinId="8" hidden="1"/>
    <cellStyle name="하이퍼링크" xfId="540" builtinId="8" hidden="1"/>
    <cellStyle name="하이퍼링크" xfId="542" builtinId="8" hidden="1"/>
    <cellStyle name="하이퍼링크" xfId="544" builtinId="8" hidden="1"/>
    <cellStyle name="하이퍼링크" xfId="546" builtinId="8" hidden="1"/>
    <cellStyle name="하이퍼링크" xfId="548" builtinId="8" hidden="1"/>
    <cellStyle name="하이퍼링크" xfId="550" builtinId="8" hidden="1"/>
    <cellStyle name="하이퍼링크" xfId="552" builtinId="8" hidden="1"/>
    <cellStyle name="하이퍼링크" xfId="554" builtinId="8" hidden="1"/>
    <cellStyle name="하이퍼링크" xfId="556" builtinId="8" hidden="1"/>
    <cellStyle name="하이퍼링크" xfId="558" builtinId="8" hidden="1"/>
    <cellStyle name="하이퍼링크" xfId="560" builtinId="8" hidden="1"/>
    <cellStyle name="하이퍼링크" xfId="562" builtinId="8" hidden="1"/>
    <cellStyle name="하이퍼링크" xfId="564" builtinId="8" hidden="1"/>
    <cellStyle name="하이퍼링크" xfId="566" builtinId="8" hidden="1"/>
    <cellStyle name="하이퍼링크" xfId="568" builtinId="8" hidden="1"/>
    <cellStyle name="하이퍼링크" xfId="570" builtinId="8" hidden="1"/>
    <cellStyle name="하이퍼링크" xfId="572" builtinId="8" hidden="1"/>
    <cellStyle name="하이퍼링크" xfId="574" builtinId="8" hidden="1"/>
    <cellStyle name="하이퍼링크" xfId="576" builtinId="8" hidden="1"/>
    <cellStyle name="하이퍼링크" xfId="578" builtinId="8" hidden="1"/>
    <cellStyle name="하이퍼링크" xfId="580" builtinId="8" hidden="1"/>
    <cellStyle name="하이퍼링크" xfId="582" builtinId="8" hidden="1"/>
    <cellStyle name="하이퍼링크" xfId="584" builtinId="8" hidden="1"/>
    <cellStyle name="하이퍼링크" xfId="586" builtinId="8" hidden="1"/>
    <cellStyle name="하이퍼링크" xfId="588" builtinId="8" hidden="1"/>
    <cellStyle name="하이퍼링크" xfId="590" builtinId="8" hidden="1"/>
    <cellStyle name="하이퍼링크" xfId="592" builtinId="8" hidden="1"/>
    <cellStyle name="하이퍼링크" xfId="594" builtinId="8" hidden="1"/>
    <cellStyle name="하이퍼링크" xfId="596" builtinId="8" hidden="1"/>
    <cellStyle name="하이퍼링크" xfId="598" builtinId="8" hidden="1"/>
    <cellStyle name="하이퍼링크" xfId="600" builtinId="8" hidden="1"/>
    <cellStyle name="하이퍼링크" xfId="602" builtinId="8" hidden="1"/>
    <cellStyle name="하이퍼링크" xfId="604" builtinId="8" hidden="1"/>
    <cellStyle name="하이퍼링크" xfId="606" builtinId="8" hidden="1"/>
    <cellStyle name="하이퍼링크" xfId="608" builtinId="8" hidden="1"/>
    <cellStyle name="하이퍼링크" xfId="610" builtinId="8" hidden="1"/>
    <cellStyle name="하이퍼링크" xfId="612" builtinId="8" hidden="1"/>
    <cellStyle name="하이퍼링크" xfId="614" builtinId="8" hidden="1"/>
    <cellStyle name="하이퍼링크" xfId="616" builtinId="8" hidden="1"/>
    <cellStyle name="하이퍼링크" xfId="618" builtinId="8" hidden="1"/>
    <cellStyle name="하이퍼링크" xfId="620" builtinId="8" hidden="1"/>
    <cellStyle name="하이퍼링크" xfId="622" builtinId="8" hidden="1"/>
    <cellStyle name="하이퍼링크" xfId="624" builtinId="8" hidden="1"/>
    <cellStyle name="하이퍼링크" xfId="626" builtinId="8" hidden="1"/>
    <cellStyle name="하이퍼링크" xfId="628" builtinId="8" hidden="1"/>
    <cellStyle name="하이퍼링크" xfId="630" builtinId="8" hidden="1"/>
    <cellStyle name="하이퍼링크" xfId="632" builtinId="8" hidden="1"/>
    <cellStyle name="하이퍼링크" xfId="634" builtinId="8" hidden="1"/>
    <cellStyle name="하이퍼링크" xfId="636" builtinId="8" hidden="1"/>
    <cellStyle name="하이퍼링크" xfId="638" builtinId="8" hidden="1"/>
    <cellStyle name="하이퍼링크" xfId="640" builtinId="8" hidden="1"/>
    <cellStyle name="하이퍼링크" xfId="642" builtinId="8" hidden="1"/>
    <cellStyle name="하이퍼링크" xfId="644" builtinId="8" hidden="1"/>
    <cellStyle name="하이퍼링크" xfId="646" builtinId="8" hidden="1"/>
    <cellStyle name="하이퍼링크" xfId="648" builtinId="8" hidden="1"/>
    <cellStyle name="하이퍼링크" xfId="650" builtinId="8" hidden="1"/>
    <cellStyle name="하이퍼링크" xfId="652" builtinId="8" hidden="1"/>
    <cellStyle name="하이퍼링크" xfId="654" builtinId="8" hidden="1"/>
    <cellStyle name="하이퍼링크" xfId="656" builtinId="8" hidden="1"/>
    <cellStyle name="하이퍼링크" xfId="658" builtinId="8" hidden="1"/>
    <cellStyle name="하이퍼링크" xfId="660" builtinId="8" hidden="1"/>
    <cellStyle name="하이퍼링크" xfId="662" builtinId="8" hidden="1"/>
    <cellStyle name="하이퍼링크" xfId="664" builtinId="8" hidden="1"/>
    <cellStyle name="하이퍼링크" xfId="666" builtinId="8" hidden="1"/>
    <cellStyle name="하이퍼링크" xfId="668" builtinId="8" hidden="1"/>
    <cellStyle name="하이퍼링크" xfId="670" builtinId="8" hidden="1"/>
    <cellStyle name="하이퍼링크" xfId="672" builtinId="8" hidden="1"/>
    <cellStyle name="하이퍼링크" xfId="674" builtinId="8" hidden="1"/>
    <cellStyle name="하이퍼링크" xfId="676" builtinId="8" hidden="1"/>
    <cellStyle name="하이퍼링크" xfId="678" builtinId="8" hidden="1"/>
    <cellStyle name="하이퍼링크" xfId="680" builtinId="8" hidden="1"/>
    <cellStyle name="하이퍼링크" xfId="682" builtinId="8" hidden="1"/>
    <cellStyle name="하이퍼링크" xfId="684" builtinId="8" hidden="1"/>
    <cellStyle name="하이퍼링크" xfId="686" builtinId="8" hidden="1"/>
    <cellStyle name="하이퍼링크" xfId="688" builtinId="8" hidden="1"/>
    <cellStyle name="하이퍼링크" xfId="690" builtinId="8" hidden="1"/>
    <cellStyle name="하이퍼링크" xfId="692" builtinId="8" hidden="1"/>
    <cellStyle name="하이퍼링크" xfId="694" builtinId="8" hidden="1"/>
    <cellStyle name="하이퍼링크" xfId="696" builtinId="8" hidden="1"/>
    <cellStyle name="하이퍼링크" xfId="698" builtinId="8" hidden="1"/>
    <cellStyle name="하이퍼링크" xfId="700" builtinId="8" hidden="1"/>
    <cellStyle name="하이퍼링크" xfId="702" builtinId="8" hidden="1"/>
    <cellStyle name="하이퍼링크" xfId="704" builtinId="8" hidden="1"/>
    <cellStyle name="하이퍼링크" xfId="706" builtinId="8" hidden="1"/>
    <cellStyle name="하이퍼링크" xfId="708" builtinId="8" hidden="1"/>
    <cellStyle name="하이퍼링크" xfId="710" builtinId="8" hidden="1"/>
    <cellStyle name="하이퍼링크" xfId="712" builtinId="8" hidden="1"/>
    <cellStyle name="하이퍼링크" xfId="714" builtinId="8" hidden="1"/>
    <cellStyle name="하이퍼링크" xfId="716" builtinId="8" hidden="1"/>
    <cellStyle name="하이퍼링크" xfId="718" builtinId="8" hidden="1"/>
    <cellStyle name="하이퍼링크" xfId="720" builtinId="8" hidden="1"/>
    <cellStyle name="하이퍼링크" xfId="722" builtinId="8" hidden="1"/>
    <cellStyle name="하이퍼링크" xfId="724" builtinId="8" hidden="1"/>
    <cellStyle name="하이퍼링크" xfId="726" builtinId="8" hidden="1"/>
    <cellStyle name="하이퍼링크" xfId="728" builtinId="8" hidden="1"/>
    <cellStyle name="하이퍼링크" xfId="730" builtinId="8" hidden="1"/>
    <cellStyle name="하이퍼링크" xfId="732" builtinId="8" hidden="1"/>
    <cellStyle name="하이퍼링크" xfId="734" builtinId="8" hidden="1"/>
    <cellStyle name="하이퍼링크" xfId="736" builtinId="8" hidden="1"/>
    <cellStyle name="하이퍼링크" xfId="738" builtinId="8" hidden="1"/>
    <cellStyle name="하이퍼링크" xfId="740" builtinId="8" hidden="1"/>
    <cellStyle name="하이퍼링크" xfId="742" builtinId="8" hidden="1"/>
    <cellStyle name="하이퍼링크" xfId="744" builtinId="8" hidden="1"/>
    <cellStyle name="하이퍼링크" xfId="746" builtinId="8" hidden="1"/>
    <cellStyle name="하이퍼링크" xfId="748" builtinId="8" hidden="1"/>
    <cellStyle name="하이퍼링크" xfId="750" builtinId="8" hidden="1"/>
    <cellStyle name="하이퍼링크" xfId="752" builtinId="8" hidden="1"/>
    <cellStyle name="하이퍼링크" xfId="754" builtinId="8" hidden="1"/>
    <cellStyle name="하이퍼링크" xfId="756" builtinId="8" hidden="1"/>
    <cellStyle name="하이퍼링크" xfId="758" builtinId="8" hidden="1"/>
    <cellStyle name="하이퍼링크" xfId="760" builtinId="8" hidden="1"/>
    <cellStyle name="하이퍼링크" xfId="762" builtinId="8" hidden="1"/>
    <cellStyle name="하이퍼링크" xfId="764" builtinId="8" hidden="1"/>
    <cellStyle name="하이퍼링크" xfId="766" builtinId="8" hidden="1"/>
    <cellStyle name="하이퍼링크" xfId="768" builtinId="8" hidden="1"/>
    <cellStyle name="하이퍼링크" xfId="770" builtinId="8" hidden="1"/>
    <cellStyle name="하이퍼링크" xfId="772" builtinId="8" hidden="1"/>
    <cellStyle name="하이퍼링크" xfId="774" builtinId="8" hidden="1"/>
    <cellStyle name="하이퍼링크" xfId="776" builtinId="8" hidden="1"/>
    <cellStyle name="하이퍼링크" xfId="778" builtinId="8" hidden="1"/>
    <cellStyle name="하이퍼링크" xfId="780" builtinId="8" hidden="1"/>
    <cellStyle name="하이퍼링크" xfId="782" builtinId="8" hidden="1"/>
    <cellStyle name="하이퍼링크" xfId="784" builtinId="8" hidden="1"/>
    <cellStyle name="하이퍼링크" xfId="786" builtinId="8" hidden="1"/>
    <cellStyle name="하이퍼링크" xfId="788" builtinId="8" hidden="1"/>
    <cellStyle name="하이퍼링크" xfId="790" builtinId="8" hidden="1"/>
    <cellStyle name="하이퍼링크" xfId="792" builtinId="8" hidden="1"/>
    <cellStyle name="하이퍼링크" xfId="794" builtinId="8" hidden="1"/>
    <cellStyle name="하이퍼링크" xfId="796" builtinId="8" hidden="1"/>
    <cellStyle name="하이퍼링크" xfId="798" builtinId="8" hidden="1"/>
    <cellStyle name="하이퍼링크" xfId="800" builtinId="8" hidden="1"/>
    <cellStyle name="하이퍼링크" xfId="802" builtinId="8" hidden="1"/>
    <cellStyle name="하이퍼링크" xfId="804" builtinId="8" hidden="1"/>
    <cellStyle name="하이퍼링크" xfId="806" builtinId="8" hidden="1"/>
    <cellStyle name="하이퍼링크" xfId="808" builtinId="8" hidden="1"/>
    <cellStyle name="하이퍼링크" xfId="810" builtinId="8" hidden="1"/>
    <cellStyle name="하이퍼링크" xfId="812" builtinId="8" hidden="1"/>
    <cellStyle name="하이퍼링크" xfId="814" builtinId="8" hidden="1"/>
    <cellStyle name="하이퍼링크" xfId="816" builtinId="8" hidden="1"/>
    <cellStyle name="하이퍼링크" xfId="818" builtinId="8" hidden="1"/>
    <cellStyle name="하이퍼링크" xfId="820" builtinId="8" hidden="1"/>
    <cellStyle name="하이퍼링크" xfId="822" builtinId="8" hidden="1"/>
    <cellStyle name="하이퍼링크" xfId="824" builtinId="8" hidden="1"/>
    <cellStyle name="하이퍼링크" xfId="826" builtinId="8" hidden="1"/>
    <cellStyle name="하이퍼링크" xfId="828" builtinId="8" hidden="1"/>
    <cellStyle name="하이퍼링크" xfId="830" builtinId="8" hidden="1"/>
    <cellStyle name="하이퍼링크" xfId="832" builtinId="8" hidden="1"/>
    <cellStyle name="하이퍼링크" xfId="834" builtinId="8" hidden="1"/>
    <cellStyle name="하이퍼링크" xfId="836" builtinId="8" hidden="1"/>
    <cellStyle name="하이퍼링크" xfId="838" builtinId="8" hidden="1"/>
    <cellStyle name="하이퍼링크" xfId="840" builtinId="8" hidden="1"/>
    <cellStyle name="하이퍼링크" xfId="842" builtinId="8" hidden="1"/>
    <cellStyle name="하이퍼링크" xfId="844" builtinId="8" hidden="1"/>
    <cellStyle name="하이퍼링크" xfId="846" builtinId="8" hidden="1"/>
    <cellStyle name="하이퍼링크" xfId="848" builtinId="8" hidden="1"/>
    <cellStyle name="하이퍼링크" xfId="850" builtinId="8" hidden="1"/>
    <cellStyle name="하이퍼링크" xfId="852" builtinId="8" hidden="1"/>
    <cellStyle name="하이퍼링크" xfId="854" builtinId="8" hidden="1"/>
    <cellStyle name="하이퍼링크" xfId="856" builtinId="8" hidden="1"/>
    <cellStyle name="하이퍼링크" xfId="858" builtinId="8" hidden="1"/>
    <cellStyle name="하이퍼링크" xfId="860" builtinId="8" hidden="1"/>
    <cellStyle name="하이퍼링크" xfId="862" builtinId="8" hidden="1"/>
    <cellStyle name="하이퍼링크" xfId="864" builtinId="8" hidden="1"/>
    <cellStyle name="하이퍼링크" xfId="866" builtinId="8" hidden="1"/>
    <cellStyle name="하이퍼링크" xfId="868" builtinId="8" hidden="1"/>
    <cellStyle name="하이퍼링크" xfId="870" builtinId="8" hidden="1"/>
    <cellStyle name="하이퍼링크" xfId="872" builtinId="8" hidden="1"/>
    <cellStyle name="하이퍼링크" xfId="874" builtinId="8" hidden="1"/>
    <cellStyle name="하이퍼링크" xfId="876" builtinId="8" hidden="1"/>
    <cellStyle name="하이퍼링크" xfId="878" builtinId="8" hidden="1"/>
    <cellStyle name="하이퍼링크" xfId="880" builtinId="8" hidden="1"/>
    <cellStyle name="하이퍼링크" xfId="882" builtinId="8" hidden="1"/>
    <cellStyle name="하이퍼링크" xfId="884" builtinId="8" hidden="1"/>
    <cellStyle name="하이퍼링크" xfId="886" builtinId="8" hidden="1"/>
    <cellStyle name="하이퍼링크" xfId="888" builtinId="8" hidden="1"/>
    <cellStyle name="하이퍼링크" xfId="890" builtinId="8" hidden="1"/>
    <cellStyle name="하이퍼링크" xfId="892" builtinId="8" hidden="1"/>
    <cellStyle name="하이퍼링크" xfId="894" builtinId="8" hidden="1"/>
    <cellStyle name="하이퍼링크" xfId="896" builtinId="8" hidden="1"/>
    <cellStyle name="하이퍼링크" xfId="898" builtinId="8" hidden="1"/>
    <cellStyle name="하이퍼링크" xfId="900" builtinId="8" hidden="1"/>
    <cellStyle name="하이퍼링크" xfId="902" builtinId="8" hidden="1"/>
    <cellStyle name="하이퍼링크" xfId="904" builtinId="8" hidden="1"/>
    <cellStyle name="하이퍼링크" xfId="906" builtinId="8" hidden="1"/>
    <cellStyle name="하이퍼링크" xfId="908" builtinId="8" hidden="1"/>
    <cellStyle name="하이퍼링크" xfId="910" builtinId="8" hidden="1"/>
    <cellStyle name="하이퍼링크" xfId="912" builtinId="8" hidden="1"/>
    <cellStyle name="하이퍼링크" xfId="914" builtinId="8" hidden="1"/>
    <cellStyle name="하이퍼링크" xfId="916" builtinId="8" hidden="1"/>
    <cellStyle name="하이퍼링크" xfId="918" builtinId="8" hidden="1"/>
    <cellStyle name="하이퍼링크" xfId="920" builtinId="8" hidden="1"/>
    <cellStyle name="하이퍼링크" xfId="922" builtinId="8" hidden="1"/>
    <cellStyle name="하이퍼링크" xfId="924" builtinId="8" hidden="1"/>
    <cellStyle name="하이퍼링크" xfId="926" builtinId="8" hidden="1"/>
    <cellStyle name="하이퍼링크" xfId="928" builtinId="8" hidden="1"/>
    <cellStyle name="하이퍼링크" xfId="930" builtinId="8" hidden="1"/>
    <cellStyle name="하이퍼링크" xfId="932" builtinId="8" hidden="1"/>
    <cellStyle name="하이퍼링크" xfId="934" builtinId="8" hidden="1"/>
    <cellStyle name="하이퍼링크" xfId="936" builtinId="8" hidden="1"/>
    <cellStyle name="하이퍼링크" xfId="938" builtinId="8" hidden="1"/>
    <cellStyle name="하이퍼링크" xfId="940" builtinId="8" hidden="1"/>
    <cellStyle name="하이퍼링크" xfId="942" builtinId="8" hidden="1"/>
    <cellStyle name="하이퍼링크" xfId="944" builtinId="8" hidden="1"/>
    <cellStyle name="하이퍼링크" xfId="946" builtinId="8" hidden="1"/>
    <cellStyle name="하이퍼링크" xfId="948" builtinId="8" hidden="1"/>
    <cellStyle name="하이퍼링크" xfId="950" builtinId="8" hidden="1"/>
    <cellStyle name="하이퍼링크" xfId="952" builtinId="8" hidden="1"/>
    <cellStyle name="하이퍼링크" xfId="954" builtinId="8" hidden="1"/>
    <cellStyle name="하이퍼링크" xfId="956" builtinId="8" hidden="1"/>
    <cellStyle name="하이퍼링크" xfId="958" builtinId="8" hidden="1"/>
    <cellStyle name="하이퍼링크" xfId="960" builtinId="8" hidden="1"/>
    <cellStyle name="하이퍼링크" xfId="962" builtinId="8" hidden="1"/>
    <cellStyle name="하이퍼링크" xfId="964" builtinId="8" hidden="1"/>
    <cellStyle name="하이퍼링크" xfId="966" builtinId="8" hidden="1"/>
    <cellStyle name="하이퍼링크" xfId="968" builtinId="8" hidden="1"/>
    <cellStyle name="하이퍼링크" xfId="970" builtinId="8" hidden="1"/>
    <cellStyle name="하이퍼링크" xfId="972" builtinId="8" hidden="1"/>
    <cellStyle name="하이퍼링크" xfId="974" builtinId="8" hidden="1"/>
    <cellStyle name="하이퍼링크" xfId="976" builtinId="8" hidden="1"/>
    <cellStyle name="하이퍼링크" xfId="978" builtinId="8" hidden="1"/>
    <cellStyle name="하이퍼링크" xfId="980" builtinId="8" hidden="1"/>
    <cellStyle name="하이퍼링크" xfId="982" builtinId="8" hidden="1"/>
    <cellStyle name="하이퍼링크" xfId="984" builtinId="8" hidden="1"/>
    <cellStyle name="하이퍼링크" xfId="986" builtinId="8" hidden="1"/>
    <cellStyle name="하이퍼링크" xfId="988" builtinId="8" hidden="1"/>
    <cellStyle name="하이퍼링크" xfId="990" builtinId="8" hidden="1"/>
    <cellStyle name="하이퍼링크" xfId="992" builtinId="8" hidden="1"/>
    <cellStyle name="하이퍼링크" xfId="994" builtinId="8" hidden="1"/>
    <cellStyle name="하이퍼링크" xfId="996" builtinId="8" hidden="1"/>
    <cellStyle name="하이퍼링크" xfId="998" builtinId="8" hidden="1"/>
    <cellStyle name="하이퍼링크" xfId="1000" builtinId="8" hidden="1"/>
    <cellStyle name="하이퍼링크" xfId="1002" builtinId="8" hidden="1"/>
    <cellStyle name="하이퍼링크" xfId="1004" builtinId="8" hidden="1"/>
    <cellStyle name="하이퍼링크" xfId="1006" builtinId="8" hidden="1"/>
    <cellStyle name="하이퍼링크" xfId="1008" builtinId="8" hidden="1"/>
    <cellStyle name="하이퍼링크" xfId="1010" builtinId="8" hidden="1"/>
    <cellStyle name="하이퍼링크" xfId="1012" builtinId="8" hidden="1"/>
    <cellStyle name="하이퍼링크" xfId="1014" builtinId="8" hidden="1"/>
    <cellStyle name="하이퍼링크" xfId="1016" builtinId="8" hidden="1"/>
    <cellStyle name="하이퍼링크" xfId="1018" builtinId="8" hidden="1"/>
    <cellStyle name="하이퍼링크" xfId="1020" builtinId="8" hidden="1"/>
    <cellStyle name="하이퍼링크" xfId="1022" builtinId="8" hidden="1"/>
    <cellStyle name="하이퍼링크" xfId="1024" builtinId="8" hidden="1"/>
    <cellStyle name="하이퍼링크" xfId="1026" builtinId="8" hidden="1"/>
    <cellStyle name="하이퍼링크" xfId="1028" builtinId="8" hidden="1"/>
    <cellStyle name="하이퍼링크" xfId="1030" builtinId="8" hidden="1"/>
    <cellStyle name="하이퍼링크" xfId="1032" builtinId="8" hidden="1"/>
    <cellStyle name="하이퍼링크" xfId="1034" builtinId="8" hidden="1"/>
    <cellStyle name="하이퍼링크" xfId="1036" builtinId="8" hidden="1"/>
    <cellStyle name="하이퍼링크" xfId="1038" builtinId="8" hidden="1"/>
    <cellStyle name="하이퍼링크" xfId="1040" builtinId="8" hidden="1"/>
    <cellStyle name="하이퍼링크" xfId="1042" builtinId="8" hidden="1"/>
    <cellStyle name="하이퍼링크" xfId="1044" builtinId="8" hidden="1"/>
    <cellStyle name="하이퍼링크" xfId="1046" builtinId="8" hidden="1"/>
    <cellStyle name="하이퍼링크" xfId="1048" builtinId="8" hidden="1"/>
    <cellStyle name="하이퍼링크" xfId="1050" builtinId="8" hidden="1"/>
    <cellStyle name="하이퍼링크" xfId="1052" builtinId="8" hidden="1"/>
    <cellStyle name="하이퍼링크" xfId="1054" builtinId="8" hidden="1"/>
    <cellStyle name="하이퍼링크" xfId="1056" builtinId="8" hidden="1"/>
    <cellStyle name="하이퍼링크" xfId="1058" builtinId="8" hidden="1"/>
    <cellStyle name="하이퍼링크" xfId="1060" builtinId="8" hidden="1"/>
    <cellStyle name="하이퍼링크" xfId="1062" builtinId="8" hidden="1"/>
    <cellStyle name="하이퍼링크" xfId="1064" builtinId="8" hidden="1"/>
    <cellStyle name="하이퍼링크" xfId="1066" builtinId="8" hidden="1"/>
    <cellStyle name="하이퍼링크" xfId="1068" builtinId="8" hidden="1"/>
    <cellStyle name="하이퍼링크" xfId="1070" builtinId="8" hidden="1"/>
    <cellStyle name="하이퍼링크" xfId="1072" builtinId="8" hidden="1"/>
    <cellStyle name="하이퍼링크" xfId="1074" builtinId="8" hidden="1"/>
    <cellStyle name="하이퍼링크" xfId="1076" builtinId="8" hidden="1"/>
    <cellStyle name="하이퍼링크" xfId="1078" builtinId="8" hidden="1"/>
    <cellStyle name="하이퍼링크" xfId="1080" builtinId="8" hidden="1"/>
    <cellStyle name="하이퍼링크" xfId="1082" builtinId="8" hidden="1"/>
    <cellStyle name="하이퍼링크" xfId="1084" builtinId="8" hidden="1"/>
    <cellStyle name="하이퍼링크" xfId="1086" builtinId="8" hidden="1"/>
    <cellStyle name="하이퍼링크" xfId="1088" builtinId="8" hidden="1"/>
    <cellStyle name="하이퍼링크" xfId="1090" builtinId="8" hidden="1"/>
    <cellStyle name="하이퍼링크" xfId="1092" builtinId="8" hidden="1"/>
    <cellStyle name="하이퍼링크" xfId="1094" builtinId="8" hidden="1"/>
    <cellStyle name="하이퍼링크" xfId="1096" builtinId="8" hidden="1"/>
    <cellStyle name="하이퍼링크" xfId="1098" builtinId="8" hidden="1"/>
    <cellStyle name="하이퍼링크" xfId="1100" builtinId="8" hidden="1"/>
    <cellStyle name="하이퍼링크" xfId="1102" builtinId="8" hidden="1"/>
    <cellStyle name="하이퍼링크" xfId="1104" builtinId="8" hidden="1"/>
    <cellStyle name="하이퍼링크" xfId="1106" builtinId="8" hidden="1"/>
    <cellStyle name="하이퍼링크" xfId="1108" builtinId="8" hidden="1"/>
    <cellStyle name="하이퍼링크" xfId="1110" builtinId="8" hidden="1"/>
    <cellStyle name="하이퍼링크" xfId="1112" builtinId="8" hidden="1"/>
    <cellStyle name="하이퍼링크" xfId="1114" builtinId="8" hidden="1"/>
    <cellStyle name="하이퍼링크" xfId="1116" builtinId="8" hidden="1"/>
    <cellStyle name="하이퍼링크" xfId="1118" builtinId="8" hidden="1"/>
    <cellStyle name="하이퍼링크" xfId="1120" builtinId="8" hidden="1"/>
    <cellStyle name="하이퍼링크" xfId="1122" builtinId="8" hidden="1"/>
    <cellStyle name="하이퍼링크" xfId="1124" builtinId="8" hidden="1"/>
    <cellStyle name="하이퍼링크" xfId="1126" builtinId="8" hidden="1"/>
    <cellStyle name="하이퍼링크" xfId="1128" builtinId="8" hidden="1"/>
    <cellStyle name="하이퍼링크" xfId="1130" builtinId="8" hidden="1"/>
    <cellStyle name="하이퍼링크" xfId="1132" builtinId="8" hidden="1"/>
    <cellStyle name="하이퍼링크" xfId="1134" builtinId="8" hidden="1"/>
    <cellStyle name="하이퍼링크" xfId="1136" builtinId="8" hidden="1"/>
    <cellStyle name="하이퍼링크" xfId="1138" builtinId="8" hidden="1"/>
    <cellStyle name="하이퍼링크" xfId="1140" builtinId="8" hidden="1"/>
    <cellStyle name="하이퍼링크" xfId="1142" builtinId="8" hidden="1"/>
    <cellStyle name="하이퍼링크" xfId="1144" builtinId="8" hidden="1"/>
    <cellStyle name="하이퍼링크" xfId="1146" builtinId="8" hidden="1"/>
    <cellStyle name="하이퍼링크" xfId="1148" builtinId="8" hidden="1"/>
    <cellStyle name="하이퍼링크" xfId="1150" builtinId="8" hidden="1"/>
    <cellStyle name="하이퍼링크" xfId="1152" builtinId="8" hidden="1"/>
    <cellStyle name="하이퍼링크" xfId="1154" builtinId="8" hidden="1"/>
    <cellStyle name="하이퍼링크" xfId="1156" builtinId="8" hidden="1"/>
    <cellStyle name="하이퍼링크" xfId="1158" builtinId="8" hidden="1"/>
    <cellStyle name="하이퍼링크" xfId="1160" builtinId="8" hidden="1"/>
    <cellStyle name="하이퍼링크" xfId="1162" builtinId="8" hidden="1"/>
    <cellStyle name="하이퍼링크" xfId="1164" builtinId="8" hidden="1"/>
    <cellStyle name="하이퍼링크" xfId="1166" builtinId="8" hidden="1"/>
    <cellStyle name="하이퍼링크" xfId="1168" builtinId="8" hidden="1"/>
    <cellStyle name="하이퍼링크" xfId="1170" builtinId="8" hidden="1"/>
    <cellStyle name="하이퍼링크" xfId="1172" builtinId="8" hidden="1"/>
    <cellStyle name="하이퍼링크" xfId="1174" builtinId="8" hidden="1"/>
    <cellStyle name="하이퍼링크" xfId="1176" builtinId="8" hidden="1"/>
    <cellStyle name="하이퍼링크" xfId="1178" builtinId="8" hidden="1"/>
    <cellStyle name="하이퍼링크" xfId="1180" builtinId="8" hidden="1"/>
    <cellStyle name="하이퍼링크" xfId="1182" builtinId="8" hidden="1"/>
    <cellStyle name="하이퍼링크" xfId="1184" builtinId="8" hidden="1"/>
    <cellStyle name="하이퍼링크" xfId="1186" builtinId="8" hidden="1"/>
    <cellStyle name="하이퍼링크" xfId="1188" builtinId="8" hidden="1"/>
    <cellStyle name="하이퍼링크" xfId="1190" builtinId="8" hidden="1"/>
    <cellStyle name="하이퍼링크" xfId="1192" builtinId="8" hidden="1"/>
    <cellStyle name="하이퍼링크" xfId="1194" builtinId="8" hidden="1"/>
    <cellStyle name="하이퍼링크" xfId="1196" builtinId="8" hidden="1"/>
    <cellStyle name="하이퍼링크" xfId="1198" builtinId="8" hidden="1"/>
    <cellStyle name="하이퍼링크" xfId="1200" builtinId="8" hidden="1"/>
    <cellStyle name="하이퍼링크" xfId="1202" builtinId="8" hidden="1"/>
    <cellStyle name="하이퍼링크" xfId="1204" builtinId="8" hidden="1"/>
    <cellStyle name="하이퍼링크" xfId="1206" builtinId="8" hidden="1"/>
    <cellStyle name="하이퍼링크" xfId="1208" builtinId="8" hidden="1"/>
    <cellStyle name="하이퍼링크" xfId="1210" builtinId="8" hidden="1"/>
    <cellStyle name="하이퍼링크" xfId="1212" builtinId="8" hidden="1"/>
    <cellStyle name="하이퍼링크" xfId="1214" builtinId="8" hidden="1"/>
    <cellStyle name="하이퍼링크" xfId="1216" builtinId="8" hidden="1"/>
    <cellStyle name="하이퍼링크" xfId="1218" builtinId="8" hidden="1"/>
    <cellStyle name="하이퍼링크" xfId="1220" builtinId="8" hidden="1"/>
    <cellStyle name="하이퍼링크" xfId="1222" builtinId="8" hidden="1"/>
    <cellStyle name="하이퍼링크" xfId="1224" builtinId="8" hidden="1"/>
    <cellStyle name="하이퍼링크" xfId="1226" builtinId="8" hidden="1"/>
    <cellStyle name="하이퍼링크" xfId="1228" builtinId="8" hidden="1"/>
    <cellStyle name="하이퍼링크" xfId="1230" builtinId="8" hidden="1"/>
    <cellStyle name="하이퍼링크" xfId="1232" builtinId="8" hidden="1"/>
    <cellStyle name="하이퍼링크" xfId="1234" builtinId="8" hidden="1"/>
    <cellStyle name="하이퍼링크" xfId="1236" builtinId="8" hidden="1"/>
    <cellStyle name="하이퍼링크" xfId="1238" builtinId="8" hidden="1"/>
    <cellStyle name="하이퍼링크" xfId="1240" builtinId="8" hidden="1"/>
    <cellStyle name="하이퍼링크" xfId="1242" builtinId="8" hidden="1"/>
    <cellStyle name="하이퍼링크" xfId="1244" builtinId="8" hidden="1"/>
    <cellStyle name="하이퍼링크" xfId="1246" builtinId="8" hidden="1"/>
    <cellStyle name="하이퍼링크" xfId="1248" builtinId="8" hidden="1"/>
    <cellStyle name="하이퍼링크" xfId="1250" builtinId="8" hidden="1"/>
    <cellStyle name="하이퍼링크" xfId="1252" builtinId="8" hidden="1"/>
    <cellStyle name="하이퍼링크" xfId="1254" builtinId="8" hidden="1"/>
    <cellStyle name="하이퍼링크" xfId="1256" builtinId="8" hidden="1"/>
    <cellStyle name="하이퍼링크" xfId="1258" builtinId="8" hidden="1"/>
    <cellStyle name="하이퍼링크" xfId="1260" builtinId="8" hidden="1"/>
    <cellStyle name="하이퍼링크" xfId="1262" builtinId="8" hidden="1"/>
    <cellStyle name="하이퍼링크" xfId="1264" builtinId="8" hidden="1"/>
    <cellStyle name="하이퍼링크" xfId="1266" builtinId="8" hidden="1"/>
    <cellStyle name="하이퍼링크" xfId="1268" builtinId="8" hidden="1"/>
    <cellStyle name="하이퍼링크" xfId="1270" builtinId="8" hidden="1"/>
    <cellStyle name="하이퍼링크" xfId="1272" builtinId="8" hidden="1"/>
    <cellStyle name="하이퍼링크" xfId="1274" builtinId="8" hidden="1"/>
    <cellStyle name="하이퍼링크" xfId="1276" builtinId="8" hidden="1"/>
    <cellStyle name="하이퍼링크" xfId="1278" builtinId="8" hidden="1"/>
    <cellStyle name="하이퍼링크" xfId="1280" builtinId="8" hidden="1"/>
    <cellStyle name="하이퍼링크" xfId="1282" builtinId="8" hidden="1"/>
    <cellStyle name="하이퍼링크" xfId="1284" builtinId="8" hidden="1"/>
    <cellStyle name="하이퍼링크" xfId="1286" builtinId="8" hidden="1"/>
    <cellStyle name="하이퍼링크" xfId="1288" builtinId="8" hidden="1"/>
    <cellStyle name="하이퍼링크" xfId="1290" builtinId="8" hidden="1"/>
    <cellStyle name="하이퍼링크" xfId="1292" builtinId="8" hidden="1"/>
    <cellStyle name="하이퍼링크" xfId="1294" builtinId="8" hidden="1"/>
    <cellStyle name="하이퍼링크" xfId="1296" builtinId="8" hidden="1"/>
    <cellStyle name="하이퍼링크" xfId="1298" builtinId="8" hidden="1"/>
    <cellStyle name="하이퍼링크" xfId="1300" builtinId="8" hidden="1"/>
    <cellStyle name="하이퍼링크" xfId="1302" builtinId="8" hidden="1"/>
    <cellStyle name="하이퍼링크" xfId="1304" builtinId="8" hidden="1"/>
    <cellStyle name="하이퍼링크" xfId="1306" builtinId="8" hidden="1"/>
    <cellStyle name="하이퍼링크" xfId="1308" builtinId="8" hidden="1"/>
    <cellStyle name="하이퍼링크" xfId="1310" builtinId="8" hidden="1"/>
    <cellStyle name="하이퍼링크" xfId="1312" builtinId="8" hidden="1"/>
    <cellStyle name="하이퍼링크" xfId="1314" builtinId="8" hidden="1"/>
    <cellStyle name="하이퍼링크" xfId="1316" builtinId="8" hidden="1"/>
    <cellStyle name="하이퍼링크" xfId="1318" builtinId="8" hidden="1"/>
    <cellStyle name="하이퍼링크" xfId="1320" builtinId="8" hidden="1"/>
    <cellStyle name="하이퍼링크" xfId="1322" builtinId="8" hidden="1"/>
    <cellStyle name="하이퍼링크" xfId="1324" builtinId="8" hidden="1"/>
    <cellStyle name="하이퍼링크" xfId="1326" builtinId="8" hidden="1"/>
    <cellStyle name="하이퍼링크" xfId="1328" builtinId="8" hidden="1"/>
    <cellStyle name="하이퍼링크" xfId="1330" builtinId="8" hidden="1"/>
    <cellStyle name="하이퍼링크" xfId="1332" builtinId="8" hidden="1"/>
    <cellStyle name="하이퍼링크" xfId="1334" builtinId="8" hidden="1"/>
    <cellStyle name="하이퍼링크" xfId="1336" builtinId="8" hidden="1"/>
    <cellStyle name="하이퍼링크" xfId="1338" builtinId="8" hidden="1"/>
    <cellStyle name="하이퍼링크" xfId="1340" builtinId="8" hidden="1"/>
    <cellStyle name="하이퍼링크" xfId="1342" builtinId="8" hidden="1"/>
    <cellStyle name="하이퍼링크" xfId="1344" builtinId="8" hidden="1"/>
    <cellStyle name="하이퍼링크" xfId="1346" builtinId="8" hidden="1"/>
    <cellStyle name="하이퍼링크" xfId="1348" builtinId="8" hidden="1"/>
    <cellStyle name="하이퍼링크" xfId="1350" builtinId="8" hidden="1"/>
    <cellStyle name="하이퍼링크" xfId="1352" builtinId="8" hidden="1"/>
    <cellStyle name="하이퍼링크" xfId="1354" builtinId="8" hidden="1"/>
    <cellStyle name="하이퍼링크" xfId="1356" builtinId="8" hidden="1"/>
    <cellStyle name="하이퍼링크" xfId="1358" builtinId="8" hidden="1"/>
    <cellStyle name="하이퍼링크" xfId="1360" builtinId="8" hidden="1"/>
    <cellStyle name="하이퍼링크" xfId="1362" builtinId="8" hidden="1"/>
    <cellStyle name="하이퍼링크" xfId="1364" builtinId="8" hidden="1"/>
    <cellStyle name="하이퍼링크" xfId="1366" builtinId="8" hidden="1"/>
    <cellStyle name="하이퍼링크" xfId="1368" builtinId="8" hidden="1"/>
    <cellStyle name="하이퍼링크" xfId="1370" builtinId="8" hidden="1"/>
    <cellStyle name="하이퍼링크" xfId="1372" builtinId="8" hidden="1"/>
    <cellStyle name="하이퍼링크" xfId="1374" builtinId="8" hidden="1"/>
    <cellStyle name="하이퍼링크" xfId="1376" builtinId="8" hidden="1"/>
    <cellStyle name="하이퍼링크" xfId="1378" builtinId="8" hidden="1"/>
    <cellStyle name="하이퍼링크" xfId="1380" builtinId="8" hidden="1"/>
    <cellStyle name="하이퍼링크" xfId="1382" builtinId="8" hidden="1"/>
    <cellStyle name="하이퍼링크" xfId="1384" builtinId="8" hidden="1"/>
    <cellStyle name="하이퍼링크" xfId="1386" builtinId="8" hidden="1"/>
    <cellStyle name="하이퍼링크" xfId="1388" builtinId="8" hidden="1"/>
    <cellStyle name="하이퍼링크" xfId="1390" builtinId="8" hidden="1"/>
    <cellStyle name="하이퍼링크" xfId="1392" builtinId="8" hidden="1"/>
    <cellStyle name="하이퍼링크" xfId="1394" builtinId="8" hidden="1"/>
    <cellStyle name="하이퍼링크" xfId="1396" builtinId="8" hidden="1"/>
    <cellStyle name="하이퍼링크" xfId="1398" builtinId="8" hidden="1"/>
    <cellStyle name="하이퍼링크" xfId="1400" builtinId="8" hidden="1"/>
    <cellStyle name="하이퍼링크" xfId="1402" builtinId="8" hidden="1"/>
    <cellStyle name="하이퍼링크" xfId="1404" builtinId="8" hidden="1"/>
    <cellStyle name="하이퍼링크" xfId="1406" builtinId="8" hidden="1"/>
    <cellStyle name="하이퍼링크" xfId="1408" builtinId="8" hidden="1"/>
    <cellStyle name="하이퍼링크" xfId="1410" builtinId="8" hidden="1"/>
    <cellStyle name="하이퍼링크" xfId="1412" builtinId="8" hidden="1"/>
    <cellStyle name="하이퍼링크" xfId="1414" builtinId="8" hidden="1"/>
    <cellStyle name="하이퍼링크" xfId="1416" builtinId="8" hidden="1"/>
    <cellStyle name="하이퍼링크" xfId="1418" builtinId="8" hidden="1"/>
    <cellStyle name="하이퍼링크" xfId="1420" builtinId="8" hidden="1"/>
    <cellStyle name="하이퍼링크" xfId="1422" builtinId="8" hidden="1"/>
    <cellStyle name="하이퍼링크" xfId="1424" builtinId="8" hidden="1"/>
    <cellStyle name="하이퍼링크" xfId="1426" builtinId="8" hidden="1"/>
    <cellStyle name="하이퍼링크" xfId="1428" builtinId="8" hidden="1"/>
    <cellStyle name="하이퍼링크" xfId="1430" builtinId="8" hidden="1"/>
    <cellStyle name="하이퍼링크" xfId="1432" builtinId="8" hidden="1"/>
    <cellStyle name="하이퍼링크" xfId="1434" builtinId="8" hidden="1"/>
    <cellStyle name="하이퍼링크" xfId="1436" builtinId="8" hidden="1"/>
    <cellStyle name="하이퍼링크" xfId="1438" builtinId="8" hidden="1"/>
    <cellStyle name="하이퍼링크" xfId="1440" builtinId="8" hidden="1"/>
    <cellStyle name="하이퍼링크" xfId="1442" builtinId="8" hidden="1"/>
    <cellStyle name="하이퍼링크" xfId="1444" builtinId="8" hidden="1"/>
    <cellStyle name="하이퍼링크" xfId="1446" builtinId="8" hidden="1"/>
    <cellStyle name="하이퍼링크" xfId="1448" builtinId="8" hidden="1"/>
    <cellStyle name="하이퍼링크" xfId="1450" builtinId="8" hidden="1"/>
    <cellStyle name="하이퍼링크" xfId="1452" builtinId="8" hidden="1"/>
    <cellStyle name="하이퍼링크" xfId="1454" builtinId="8" hidden="1"/>
    <cellStyle name="하이퍼링크" xfId="1456" builtinId="8" hidden="1"/>
    <cellStyle name="하이퍼링크" xfId="1458" builtinId="8" hidden="1"/>
    <cellStyle name="하이퍼링크" xfId="1460" builtinId="8" hidden="1"/>
    <cellStyle name="하이퍼링크" xfId="1462" builtinId="8" hidden="1"/>
    <cellStyle name="하이퍼링크" xfId="1464" builtinId="8" hidden="1"/>
    <cellStyle name="하이퍼링크" xfId="1466" builtinId="8" hidden="1"/>
    <cellStyle name="하이퍼링크" xfId="1468" builtinId="8" hidden="1"/>
    <cellStyle name="하이퍼링크" xfId="1470" builtinId="8" hidden="1"/>
    <cellStyle name="하이퍼링크" xfId="1472" builtinId="8" hidden="1"/>
    <cellStyle name="하이퍼링크" xfId="1474" builtinId="8" hidden="1"/>
    <cellStyle name="하이퍼링크" xfId="1476" builtinId="8" hidden="1"/>
    <cellStyle name="하이퍼링크" xfId="1478" builtinId="8" hidden="1"/>
    <cellStyle name="하이퍼링크" xfId="1480" builtinId="8" hidden="1"/>
    <cellStyle name="하이퍼링크" xfId="1482" builtinId="8" hidden="1"/>
    <cellStyle name="하이퍼링크" xfId="1484" builtinId="8" hidden="1"/>
    <cellStyle name="하이퍼링크" xfId="1486" builtinId="8" hidden="1"/>
    <cellStyle name="하이퍼링크" xfId="1488" builtinId="8" hidden="1"/>
    <cellStyle name="하이퍼링크" xfId="1490" builtinId="8" hidden="1"/>
    <cellStyle name="하이퍼링크" xfId="1492" builtinId="8" hidden="1"/>
    <cellStyle name="하이퍼링크" xfId="1494" builtinId="8" hidden="1"/>
    <cellStyle name="하이퍼링크" xfId="1496" builtinId="8" hidden="1"/>
    <cellStyle name="하이퍼링크" xfId="1498" builtinId="8" hidden="1"/>
    <cellStyle name="하이퍼링크" xfId="1500" builtinId="8" hidden="1"/>
    <cellStyle name="하이퍼링크" xfId="1502" builtinId="8" hidden="1"/>
    <cellStyle name="하이퍼링크" xfId="1504" builtinId="8" hidden="1"/>
    <cellStyle name="하이퍼링크" xfId="1506" builtinId="8" hidden="1"/>
    <cellStyle name="하이퍼링크" xfId="1508" builtinId="8" hidden="1"/>
    <cellStyle name="하이퍼링크" xfId="1510" builtinId="8" hidden="1"/>
    <cellStyle name="하이퍼링크" xfId="1512" builtinId="8" hidden="1"/>
    <cellStyle name="하이퍼링크" xfId="1514" builtinId="8" hidden="1"/>
    <cellStyle name="하이퍼링크" xfId="1516" builtinId="8" hidden="1"/>
    <cellStyle name="하이퍼링크" xfId="1518" builtinId="8" hidden="1"/>
    <cellStyle name="하이퍼링크" xfId="1520" builtinId="8" hidden="1"/>
    <cellStyle name="하이퍼링크" xfId="1522" builtinId="8" hidden="1"/>
    <cellStyle name="하이퍼링크" xfId="1524" builtinId="8" hidden="1"/>
    <cellStyle name="하이퍼링크" xfId="1526" builtinId="8" hidden="1"/>
    <cellStyle name="하이퍼링크" xfId="1528" builtinId="8" hidden="1"/>
    <cellStyle name="하이퍼링크" xfId="1530" builtinId="8" hidden="1"/>
    <cellStyle name="하이퍼링크" xfId="1532" builtinId="8" hidden="1"/>
    <cellStyle name="하이퍼링크" xfId="1534" builtinId="8" hidden="1"/>
    <cellStyle name="하이퍼링크" xfId="1536" builtinId="8" hidden="1"/>
    <cellStyle name="하이퍼링크" xfId="1538" builtinId="8" hidden="1"/>
    <cellStyle name="하이퍼링크" xfId="1540" builtinId="8" hidden="1"/>
    <cellStyle name="하이퍼링크" xfId="1542" builtinId="8" hidden="1"/>
    <cellStyle name="하이퍼링크" xfId="1544" builtinId="8" hidden="1"/>
    <cellStyle name="하이퍼링크" xfId="1546" builtinId="8" hidden="1"/>
    <cellStyle name="하이퍼링크" xfId="1548" builtinId="8" hidden="1"/>
    <cellStyle name="하이퍼링크" xfId="1550" builtinId="8" hidden="1"/>
    <cellStyle name="하이퍼링크" xfId="1552" builtinId="8" hidden="1"/>
    <cellStyle name="하이퍼링크" xfId="1554" builtinId="8" hidden="1"/>
    <cellStyle name="하이퍼링크" xfId="1556" builtinId="8" hidden="1"/>
    <cellStyle name="하이퍼링크" xfId="1558" builtinId="8" hidden="1"/>
    <cellStyle name="하이퍼링크" xfId="1560" builtinId="8" hidden="1"/>
    <cellStyle name="하이퍼링크" xfId="1562" builtinId="8" hidden="1"/>
    <cellStyle name="하이퍼링크" xfId="1564" builtinId="8" hidden="1"/>
    <cellStyle name="하이퍼링크" xfId="1566" builtinId="8" hidden="1"/>
    <cellStyle name="하이퍼링크" xfId="1568" builtinId="8" hidden="1"/>
    <cellStyle name="하이퍼링크" xfId="1570" builtinId="8" hidden="1"/>
    <cellStyle name="하이퍼링크" xfId="1572" builtinId="8" hidden="1"/>
    <cellStyle name="하이퍼링크" xfId="1574" builtinId="8" hidden="1"/>
    <cellStyle name="하이퍼링크" xfId="1576" builtinId="8" hidden="1"/>
    <cellStyle name="하이퍼링크" xfId="1578" builtinId="8" hidden="1"/>
    <cellStyle name="하이퍼링크" xfId="1580" builtinId="8" hidden="1"/>
    <cellStyle name="하이퍼링크" xfId="1582" builtinId="8" hidden="1"/>
    <cellStyle name="하이퍼링크" xfId="1584" builtinId="8" hidden="1"/>
    <cellStyle name="하이퍼링크" xfId="1586" builtinId="8" hidden="1"/>
    <cellStyle name="하이퍼링크" xfId="1588" builtinId="8" hidden="1"/>
    <cellStyle name="하이퍼링크" xfId="1590" builtinId="8" hidden="1"/>
    <cellStyle name="하이퍼링크" xfId="1592" builtinId="8" hidden="1"/>
    <cellStyle name="하이퍼링크" xfId="1594" builtinId="8" hidden="1"/>
    <cellStyle name="하이퍼링크" xfId="1596" builtinId="8" hidden="1"/>
    <cellStyle name="하이퍼링크" xfId="1598" builtinId="8" hidden="1"/>
    <cellStyle name="하이퍼링크" xfId="1600" builtinId="8" hidden="1"/>
    <cellStyle name="하이퍼링크" xfId="1602" builtinId="8" hidden="1"/>
    <cellStyle name="하이퍼링크" xfId="1604" builtinId="8" hidden="1"/>
    <cellStyle name="하이퍼링크" xfId="1606" builtinId="8" hidden="1"/>
    <cellStyle name="하이퍼링크" xfId="1608" builtinId="8" hidden="1"/>
    <cellStyle name="하이퍼링크" xfId="1610" builtinId="8" hidden="1"/>
    <cellStyle name="하이퍼링크" xfId="1612" builtinId="8" hidden="1"/>
    <cellStyle name="하이퍼링크" xfId="1614" builtinId="8" hidden="1"/>
    <cellStyle name="하이퍼링크" xfId="1616" builtinId="8" hidden="1"/>
    <cellStyle name="하이퍼링크" xfId="1618" builtinId="8" hidden="1"/>
    <cellStyle name="하이퍼링크" xfId="1620" builtinId="8" hidden="1"/>
    <cellStyle name="하이퍼링크" xfId="1622" builtinId="8" hidden="1"/>
    <cellStyle name="하이퍼링크" xfId="1624" builtinId="8" hidden="1"/>
    <cellStyle name="하이퍼링크" xfId="1626" builtinId="8" hidden="1"/>
    <cellStyle name="하이퍼링크" xfId="1628" builtinId="8" hidden="1"/>
    <cellStyle name="하이퍼링크" xfId="1630" builtinId="8" hidden="1"/>
    <cellStyle name="하이퍼링크" xfId="1632" builtinId="8" hidden="1"/>
    <cellStyle name="하이퍼링크" xfId="1634" builtinId="8" hidden="1"/>
    <cellStyle name="하이퍼링크" xfId="1636" builtinId="8" hidden="1"/>
    <cellStyle name="하이퍼링크" xfId="1638" builtinId="8" hidden="1"/>
    <cellStyle name="하이퍼링크" xfId="1640" builtinId="8" hidden="1"/>
    <cellStyle name="하이퍼링크" xfId="1642" builtinId="8" hidden="1"/>
    <cellStyle name="하이퍼링크" xfId="1644" builtinId="8" hidden="1"/>
    <cellStyle name="하이퍼링크" xfId="1646" builtinId="8" hidden="1"/>
    <cellStyle name="하이퍼링크" xfId="1648" builtinId="8" hidden="1"/>
    <cellStyle name="하이퍼링크" xfId="1650" builtinId="8" hidden="1"/>
    <cellStyle name="하이퍼링크" xfId="1652" builtinId="8" hidden="1"/>
    <cellStyle name="하이퍼링크" xfId="1654" builtinId="8" hidden="1"/>
    <cellStyle name="하이퍼링크" xfId="1656" builtinId="8" hidden="1"/>
    <cellStyle name="하이퍼링크" xfId="1658" builtinId="8" hidden="1"/>
    <cellStyle name="하이퍼링크" xfId="1660" builtinId="8" hidden="1"/>
    <cellStyle name="하이퍼링크" xfId="1662" builtinId="8" hidden="1"/>
    <cellStyle name="하이퍼링크" xfId="1664" builtinId="8" hidden="1"/>
    <cellStyle name="하이퍼링크" xfId="1666" builtinId="8" hidden="1"/>
    <cellStyle name="하이퍼링크" xfId="1668" builtinId="8" hidden="1"/>
    <cellStyle name="하이퍼링크" xfId="1670" builtinId="8" hidden="1"/>
    <cellStyle name="하이퍼링크" xfId="1672" builtinId="8" hidden="1"/>
    <cellStyle name="하이퍼링크" xfId="1674" builtinId="8" hidden="1"/>
    <cellStyle name="하이퍼링크" xfId="1676" builtinId="8" hidden="1"/>
    <cellStyle name="하이퍼링크" xfId="1678" builtinId="8" hidden="1"/>
    <cellStyle name="하이퍼링크" xfId="1680" builtinId="8" hidden="1"/>
    <cellStyle name="하이퍼링크" xfId="1682" builtinId="8" hidden="1"/>
    <cellStyle name="하이퍼링크" xfId="1684" builtinId="8" hidden="1"/>
    <cellStyle name="하이퍼링크" xfId="1686" builtinId="8" hidden="1"/>
    <cellStyle name="하이퍼링크" xfId="1688" builtinId="8" hidden="1"/>
    <cellStyle name="하이퍼링크" xfId="1690" builtinId="8" hidden="1"/>
    <cellStyle name="하이퍼링크" xfId="1692" builtinId="8" hidden="1"/>
    <cellStyle name="하이퍼링크" xfId="1694" builtinId="8" hidden="1"/>
    <cellStyle name="하이퍼링크" xfId="1696" builtinId="8" hidden="1"/>
    <cellStyle name="하이퍼링크" xfId="1698" builtinId="8" hidden="1"/>
    <cellStyle name="하이퍼링크" xfId="1700" builtinId="8" hidden="1"/>
    <cellStyle name="하이퍼링크" xfId="1702" builtinId="8" hidden="1"/>
    <cellStyle name="하이퍼링크" xfId="1704" builtinId="8" hidden="1"/>
    <cellStyle name="하이퍼링크" xfId="1706" builtinId="8" hidden="1"/>
    <cellStyle name="하이퍼링크" xfId="1708" builtinId="8" hidden="1"/>
    <cellStyle name="하이퍼링크" xfId="1710" builtinId="8" hidden="1"/>
    <cellStyle name="하이퍼링크" xfId="1712" builtinId="8" hidden="1"/>
    <cellStyle name="하이퍼링크" xfId="1714" builtinId="8" hidden="1"/>
    <cellStyle name="하이퍼링크" xfId="1716" builtinId="8" hidden="1"/>
    <cellStyle name="하이퍼링크" xfId="1718" builtinId="8" hidden="1"/>
    <cellStyle name="하이퍼링크" xfId="1720" builtinId="8" hidden="1"/>
    <cellStyle name="하이퍼링크" xfId="1722" builtinId="8" hidden="1"/>
    <cellStyle name="하이퍼링크" xfId="1724" builtinId="8" hidden="1"/>
    <cellStyle name="하이퍼링크" xfId="1726" builtinId="8" hidden="1"/>
    <cellStyle name="하이퍼링크" xfId="1728" builtinId="8" hidden="1"/>
    <cellStyle name="하이퍼링크" xfId="1730" builtinId="8" hidden="1"/>
    <cellStyle name="하이퍼링크" xfId="1732" builtinId="8" hidden="1"/>
    <cellStyle name="하이퍼링크" xfId="1734" builtinId="8" hidden="1"/>
    <cellStyle name="하이퍼링크" xfId="1736" builtinId="8" hidden="1"/>
    <cellStyle name="하이퍼링크" xfId="1738" builtinId="8" hidden="1"/>
    <cellStyle name="하이퍼링크" xfId="1740" builtinId="8" hidden="1"/>
    <cellStyle name="하이퍼링크" xfId="1742" builtinId="8" hidden="1"/>
    <cellStyle name="하이퍼링크" xfId="1744" builtinId="8" hidden="1"/>
    <cellStyle name="하이퍼링크" xfId="1746" builtinId="8" hidden="1"/>
    <cellStyle name="하이퍼링크" xfId="1748" builtinId="8" hidden="1"/>
    <cellStyle name="하이퍼링크" xfId="1750" builtinId="8" hidden="1"/>
    <cellStyle name="하이퍼링크" xfId="1752" builtinId="8" hidden="1"/>
    <cellStyle name="하이퍼링크" xfId="1754" builtinId="8" hidden="1"/>
    <cellStyle name="하이퍼링크" xfId="1756" builtinId="8" hidden="1"/>
    <cellStyle name="하이퍼링크" xfId="1758" builtinId="8" hidden="1"/>
    <cellStyle name="하이퍼링크" xfId="1760" builtinId="8" hidden="1"/>
    <cellStyle name="하이퍼링크" xfId="1762" builtinId="8" hidden="1"/>
    <cellStyle name="하이퍼링크" xfId="1764" builtinId="8" hidden="1"/>
    <cellStyle name="하이퍼링크" xfId="1766" builtinId="8" hidden="1"/>
    <cellStyle name="하이퍼링크" xfId="1768" builtinId="8" hidden="1"/>
    <cellStyle name="하이퍼링크" xfId="1770" builtinId="8" hidden="1"/>
    <cellStyle name="하이퍼링크" xfId="1772" builtinId="8" hidden="1"/>
    <cellStyle name="하이퍼링크" xfId="1774" builtinId="8" hidden="1"/>
    <cellStyle name="하이퍼링크" xfId="1776" builtinId="8" hidden="1"/>
    <cellStyle name="하이퍼링크" xfId="1778" builtinId="8" hidden="1"/>
    <cellStyle name="하이퍼링크" xfId="1780" builtinId="8" hidden="1"/>
    <cellStyle name="하이퍼링크" xfId="1782" builtinId="8" hidden="1"/>
    <cellStyle name="하이퍼링크" xfId="1784" builtinId="8" hidden="1"/>
    <cellStyle name="하이퍼링크" xfId="1786" builtinId="8" hidden="1"/>
    <cellStyle name="하이퍼링크" xfId="1788" builtinId="8" hidden="1"/>
    <cellStyle name="하이퍼링크" xfId="1790" builtinId="8" hidden="1"/>
    <cellStyle name="하이퍼링크" xfId="1792" builtinId="8" hidden="1"/>
    <cellStyle name="하이퍼링크" xfId="1794" builtinId="8" hidden="1"/>
    <cellStyle name="하이퍼링크" xfId="1796" builtinId="8" hidden="1"/>
    <cellStyle name="하이퍼링크" xfId="1798" builtinId="8" hidden="1"/>
    <cellStyle name="하이퍼링크" xfId="1800" builtinId="8" hidden="1"/>
    <cellStyle name="하이퍼링크" xfId="1802" builtinId="8" hidden="1"/>
    <cellStyle name="하이퍼링크" xfId="1804" builtinId="8" hidden="1"/>
    <cellStyle name="하이퍼링크" xfId="1806" builtinId="8" hidden="1"/>
    <cellStyle name="하이퍼링크" xfId="1808" builtinId="8" hidden="1"/>
    <cellStyle name="하이퍼링크" xfId="1810" builtinId="8" hidden="1"/>
    <cellStyle name="하이퍼링크" xfId="1812" builtinId="8" hidden="1"/>
    <cellStyle name="하이퍼링크" xfId="1814" builtinId="8" hidden="1"/>
    <cellStyle name="하이퍼링크" xfId="1816" builtinId="8" hidden="1"/>
    <cellStyle name="하이퍼링크" xfId="1818" builtinId="8" hidden="1"/>
    <cellStyle name="하이퍼링크" xfId="1820" builtinId="8" hidden="1"/>
    <cellStyle name="하이퍼링크" xfId="1822" builtinId="8" hidden="1"/>
    <cellStyle name="하이퍼링크" xfId="1824" builtinId="8" hidden="1"/>
    <cellStyle name="하이퍼링크" xfId="1826" builtinId="8" hidden="1"/>
    <cellStyle name="하이퍼링크" xfId="1828" builtinId="8" hidden="1"/>
    <cellStyle name="하이퍼링크" xfId="1830" builtinId="8" hidden="1"/>
    <cellStyle name="하이퍼링크" xfId="1832" builtinId="8" hidden="1"/>
    <cellStyle name="하이퍼링크" xfId="1834" builtinId="8" hidden="1"/>
    <cellStyle name="하이퍼링크" xfId="1836" builtinId="8" hidden="1"/>
    <cellStyle name="하이퍼링크" xfId="1838" builtinId="8" hidden="1"/>
    <cellStyle name="하이퍼링크" xfId="1840" builtinId="8" hidden="1"/>
    <cellStyle name="하이퍼링크" xfId="1842" builtinId="8" hidden="1"/>
    <cellStyle name="하이퍼링크" xfId="1844" builtinId="8" hidden="1"/>
    <cellStyle name="하이퍼링크" xfId="1846" builtinId="8" hidden="1"/>
    <cellStyle name="하이퍼링크" xfId="1848" builtinId="8" hidden="1"/>
    <cellStyle name="하이퍼링크" xfId="1850" builtinId="8" hidden="1"/>
    <cellStyle name="하이퍼링크" xfId="1852" builtinId="8" hidden="1"/>
    <cellStyle name="하이퍼링크" xfId="1854" builtinId="8" hidden="1"/>
    <cellStyle name="하이퍼링크" xfId="1856" builtinId="8" hidden="1"/>
    <cellStyle name="하이퍼링크" xfId="1858" builtinId="8" hidden="1"/>
    <cellStyle name="하이퍼링크" xfId="1860" builtinId="8" hidden="1"/>
    <cellStyle name="하이퍼링크" xfId="1862" builtinId="8" hidden="1"/>
    <cellStyle name="하이퍼링크" xfId="1864" builtinId="8" hidden="1"/>
    <cellStyle name="하이퍼링크" xfId="1866" builtinId="8" hidden="1"/>
    <cellStyle name="하이퍼링크" xfId="1868" builtinId="8" hidden="1"/>
    <cellStyle name="하이퍼링크" xfId="1870" builtinId="8" hidden="1"/>
    <cellStyle name="하이퍼링크" xfId="1872" builtinId="8" hidden="1"/>
    <cellStyle name="하이퍼링크" xfId="1874" builtinId="8" hidden="1"/>
    <cellStyle name="하이퍼링크" xfId="1876" builtinId="8" hidden="1"/>
    <cellStyle name="하이퍼링크" xfId="1878" builtinId="8" hidden="1"/>
    <cellStyle name="하이퍼링크" xfId="1880" builtinId="8" hidden="1"/>
    <cellStyle name="하이퍼링크" xfId="1882" builtinId="8" hidden="1"/>
    <cellStyle name="하이퍼링크" xfId="1884" builtinId="8" hidden="1"/>
    <cellStyle name="하이퍼링크" xfId="1886" builtinId="8" hidden="1"/>
    <cellStyle name="하이퍼링크" xfId="1888" builtinId="8" hidden="1"/>
    <cellStyle name="하이퍼링크" xfId="1890" builtinId="8" hidden="1"/>
    <cellStyle name="하이퍼링크" xfId="1892" builtinId="8" hidden="1"/>
    <cellStyle name="하이퍼링크" xfId="1894" builtinId="8" hidden="1"/>
    <cellStyle name="하이퍼링크" xfId="1896" builtinId="8" hidden="1"/>
    <cellStyle name="하이퍼링크" xfId="1898" builtinId="8" hidden="1"/>
    <cellStyle name="하이퍼링크" xfId="1900" builtinId="8" hidden="1"/>
    <cellStyle name="하이퍼링크" xfId="1902" builtinId="8" hidden="1"/>
    <cellStyle name="하이퍼링크" xfId="1904" builtinId="8" hidden="1"/>
    <cellStyle name="하이퍼링크" xfId="1906" builtinId="8" hidden="1"/>
    <cellStyle name="하이퍼링크" xfId="1908" builtinId="8" hidden="1"/>
    <cellStyle name="하이퍼링크" xfId="1910" builtinId="8" hidden="1"/>
    <cellStyle name="하이퍼링크" xfId="1912" builtinId="8" hidden="1"/>
    <cellStyle name="하이퍼링크" xfId="1914" builtinId="8" hidden="1"/>
    <cellStyle name="하이퍼링크" xfId="1916" builtinId="8" hidden="1"/>
    <cellStyle name="하이퍼링크" xfId="1918" builtinId="8" hidden="1"/>
    <cellStyle name="하이퍼링크" xfId="1920" builtinId="8" hidden="1"/>
    <cellStyle name="하이퍼링크" xfId="1922" builtinId="8" hidden="1"/>
    <cellStyle name="하이퍼링크" xfId="1924" builtinId="8" hidden="1"/>
    <cellStyle name="하이퍼링크" xfId="1926" builtinId="8" hidden="1"/>
    <cellStyle name="하이퍼링크" xfId="1928" builtinId="8" hidden="1"/>
    <cellStyle name="하이퍼링크" xfId="1930" builtinId="8" hidden="1"/>
    <cellStyle name="하이퍼링크" xfId="1932" builtinId="8" hidden="1"/>
    <cellStyle name="하이퍼링크" xfId="1934" builtinId="8" hidden="1"/>
    <cellStyle name="하이퍼링크" xfId="1936" builtinId="8" hidden="1"/>
    <cellStyle name="하이퍼링크" xfId="1938" builtinId="8" hidden="1"/>
    <cellStyle name="하이퍼링크" xfId="1940" builtinId="8" hidden="1"/>
    <cellStyle name="하이퍼링크" xfId="1942" builtinId="8" hidden="1"/>
    <cellStyle name="하이퍼링크" xfId="1944" builtinId="8" hidden="1"/>
    <cellStyle name="하이퍼링크" xfId="1946" builtinId="8" hidden="1"/>
    <cellStyle name="하이퍼링크" xfId="1948" builtinId="8" hidden="1"/>
    <cellStyle name="하이퍼링크" xfId="1950" builtinId="8" hidden="1"/>
    <cellStyle name="하이퍼링크" xfId="1952" builtinId="8" hidden="1"/>
    <cellStyle name="하이퍼링크" xfId="1954" builtinId="8" hidden="1"/>
    <cellStyle name="하이퍼링크" xfId="1956" builtinId="8" hidden="1"/>
    <cellStyle name="하이퍼링크" xfId="1958" builtinId="8" hidden="1"/>
    <cellStyle name="하이퍼링크" xfId="1960" builtinId="8" hidden="1"/>
    <cellStyle name="하이퍼링크" xfId="1962" builtinId="8" hidden="1"/>
    <cellStyle name="하이퍼링크" xfId="1964" builtinId="8" hidden="1"/>
    <cellStyle name="하이퍼링크" xfId="1966" builtinId="8" hidden="1"/>
    <cellStyle name="하이퍼링크" xfId="1968" builtinId="8" hidden="1"/>
    <cellStyle name="하이퍼링크" xfId="1970" builtinId="8" hidden="1"/>
    <cellStyle name="하이퍼링크" xfId="1972" builtinId="8" hidden="1"/>
    <cellStyle name="하이퍼링크" xfId="1974" builtinId="8" hidden="1"/>
    <cellStyle name="하이퍼링크" xfId="1976" builtinId="8" hidden="1"/>
    <cellStyle name="하이퍼링크" xfId="1978" builtinId="8" hidden="1"/>
    <cellStyle name="하이퍼링크" xfId="1980" builtinId="8" hidden="1"/>
    <cellStyle name="하이퍼링크" xfId="1982" builtinId="8" hidden="1"/>
    <cellStyle name="하이퍼링크" xfId="1984" builtinId="8" hidden="1"/>
    <cellStyle name="하이퍼링크" xfId="1986" builtinId="8" hidden="1"/>
    <cellStyle name="하이퍼링크" xfId="1988" builtinId="8" hidden="1"/>
    <cellStyle name="하이퍼링크" xfId="1990" builtinId="8" hidden="1"/>
    <cellStyle name="하이퍼링크" xfId="1992" builtinId="8" hidden="1"/>
    <cellStyle name="하이퍼링크" xfId="1994" builtinId="8" hidden="1"/>
    <cellStyle name="하이퍼링크" xfId="1996" builtinId="8" hidden="1"/>
    <cellStyle name="하이퍼링크" xfId="1998" builtinId="8" hidden="1"/>
    <cellStyle name="하이퍼링크" xfId="2000" builtinId="8" hidden="1"/>
    <cellStyle name="하이퍼링크" xfId="2002" builtinId="8" hidden="1"/>
    <cellStyle name="하이퍼링크" xfId="2004" builtinId="8" hidden="1"/>
    <cellStyle name="하이퍼링크" xfId="2006" builtinId="8" hidden="1"/>
    <cellStyle name="하이퍼링크" xfId="2008" builtinId="8" hidden="1"/>
    <cellStyle name="하이퍼링크" xfId="2010" builtinId="8" hidden="1"/>
    <cellStyle name="하이퍼링크" xfId="2012" builtinId="8" hidden="1"/>
    <cellStyle name="하이퍼링크" xfId="2014" builtinId="8" hidden="1"/>
    <cellStyle name="하이퍼링크" xfId="2016" builtinId="8" hidden="1"/>
    <cellStyle name="하이퍼링크" xfId="2018" builtinId="8" hidden="1"/>
    <cellStyle name="하이퍼링크" xfId="2020" builtinId="8" hidden="1"/>
    <cellStyle name="하이퍼링크" xfId="2022" builtinId="8" hidden="1"/>
    <cellStyle name="하이퍼링크" xfId="2024" builtinId="8" hidden="1"/>
    <cellStyle name="하이퍼링크" xfId="2026" builtinId="8" hidden="1"/>
    <cellStyle name="하이퍼링크" xfId="2028" builtinId="8" hidden="1"/>
    <cellStyle name="하이퍼링크" xfId="2030" builtinId="8" hidden="1"/>
    <cellStyle name="하이퍼링크" xfId="2032" builtinId="8" hidden="1"/>
    <cellStyle name="하이퍼링크" xfId="2034" builtinId="8" hidden="1"/>
    <cellStyle name="하이퍼링크" xfId="2036" builtinId="8" hidden="1"/>
    <cellStyle name="하이퍼링크" xfId="2038" builtinId="8" hidden="1"/>
    <cellStyle name="하이퍼링크" xfId="2040" builtinId="8" hidden="1"/>
    <cellStyle name="하이퍼링크" xfId="2042" builtinId="8" hidden="1"/>
    <cellStyle name="하이퍼링크" xfId="2044" builtinId="8" hidden="1"/>
    <cellStyle name="하이퍼링크" xfId="2046" builtinId="8" hidden="1"/>
    <cellStyle name="하이퍼링크" xfId="2048" builtinId="8" hidden="1"/>
    <cellStyle name="하이퍼링크" xfId="2050" builtinId="8" hidden="1"/>
    <cellStyle name="하이퍼링크" xfId="2052" builtinId="8" hidden="1"/>
    <cellStyle name="하이퍼링크" xfId="2054" builtinId="8" hidden="1"/>
    <cellStyle name="하이퍼링크" xfId="2056" builtinId="8" hidden="1"/>
    <cellStyle name="하이퍼링크" xfId="2058" builtinId="8" hidden="1"/>
    <cellStyle name="하이퍼링크" xfId="2060" builtinId="8" hidden="1"/>
    <cellStyle name="하이퍼링크" xfId="2062" builtinId="8" hidden="1"/>
    <cellStyle name="하이퍼링크" xfId="2064" builtinId="8" hidden="1"/>
    <cellStyle name="하이퍼링크" xfId="2066" builtinId="8" hidden="1"/>
    <cellStyle name="하이퍼링크" xfId="2068" builtinId="8" hidden="1"/>
    <cellStyle name="하이퍼링크" xfId="2070" builtinId="8" hidden="1"/>
    <cellStyle name="하이퍼링크" xfId="2072" builtinId="8" hidden="1"/>
    <cellStyle name="하이퍼링크" xfId="2074" builtinId="8" hidden="1"/>
    <cellStyle name="하이퍼링크" xfId="2076" builtinId="8" hidden="1"/>
    <cellStyle name="하이퍼링크" xfId="2078" builtinId="8" hidden="1"/>
    <cellStyle name="하이퍼링크" xfId="2080" builtinId="8" hidden="1"/>
    <cellStyle name="하이퍼링크" xfId="2082" builtinId="8" hidden="1"/>
    <cellStyle name="하이퍼링크" xfId="2084" builtinId="8" hidden="1"/>
    <cellStyle name="하이퍼링크" xfId="2086" builtinId="8" hidden="1"/>
    <cellStyle name="하이퍼링크" xfId="2088" builtinId="8" hidden="1"/>
    <cellStyle name="하이퍼링크" xfId="2090" builtinId="8" hidden="1"/>
    <cellStyle name="하이퍼링크" xfId="2092" builtinId="8" hidden="1"/>
    <cellStyle name="하이퍼링크" xfId="2094" builtinId="8" hidden="1"/>
    <cellStyle name="하이퍼링크" xfId="2096" builtinId="8" hidden="1"/>
    <cellStyle name="하이퍼링크" xfId="2098" builtinId="8" hidden="1"/>
    <cellStyle name="하이퍼링크" xfId="2100" builtinId="8" hidden="1"/>
    <cellStyle name="하이퍼링크" xfId="2102" builtinId="8" hidden="1"/>
    <cellStyle name="하이퍼링크" xfId="2104" builtinId="8" hidden="1"/>
    <cellStyle name="하이퍼링크" xfId="2106" builtinId="8" hidden="1"/>
    <cellStyle name="하이퍼링크" xfId="2108" builtinId="8" hidden="1"/>
    <cellStyle name="하이퍼링크" xfId="2110" builtinId="8" hidden="1"/>
    <cellStyle name="하이퍼링크" xfId="2112" builtinId="8" hidden="1"/>
    <cellStyle name="하이퍼링크" xfId="2114" builtinId="8" hidden="1"/>
    <cellStyle name="하이퍼링크" xfId="2116" builtinId="8" hidden="1"/>
    <cellStyle name="하이퍼링크" xfId="2118" builtinId="8" hidden="1"/>
    <cellStyle name="하이퍼링크" xfId="2120" builtinId="8" hidden="1"/>
    <cellStyle name="하이퍼링크" xfId="2122" builtinId="8" hidden="1"/>
    <cellStyle name="하이퍼링크" xfId="2124" builtinId="8" hidden="1"/>
    <cellStyle name="하이퍼링크" xfId="2126" builtinId="8" hidden="1"/>
    <cellStyle name="하이퍼링크" xfId="2128" builtinId="8" hidden="1"/>
    <cellStyle name="하이퍼링크" xfId="2130" builtinId="8" hidden="1"/>
    <cellStyle name="하이퍼링크" xfId="2132" builtinId="8" hidden="1"/>
    <cellStyle name="하이퍼링크" xfId="2134" builtinId="8" hidden="1"/>
    <cellStyle name="하이퍼링크" xfId="2136" builtinId="8" hidden="1"/>
    <cellStyle name="하이퍼링크" xfId="2138" builtinId="8" hidden="1"/>
    <cellStyle name="하이퍼링크" xfId="2140" builtinId="8" hidden="1"/>
    <cellStyle name="하이퍼링크" xfId="2142" builtinId="8" hidden="1"/>
    <cellStyle name="하이퍼링크" xfId="2144" builtinId="8" hidden="1"/>
    <cellStyle name="하이퍼링크" xfId="2146" builtinId="8" hidden="1"/>
    <cellStyle name="하이퍼링크" xfId="2148" builtinId="8" hidden="1"/>
    <cellStyle name="하이퍼링크" xfId="2150" builtinId="8" hidden="1"/>
    <cellStyle name="하이퍼링크" xfId="2152" builtinId="8" hidden="1"/>
    <cellStyle name="하이퍼링크" xfId="2154" builtinId="8" hidden="1"/>
    <cellStyle name="하이퍼링크" xfId="2156" builtinId="8" hidden="1"/>
    <cellStyle name="하이퍼링크" xfId="2158" builtinId="8" hidden="1"/>
    <cellStyle name="하이퍼링크" xfId="2160" builtinId="8" hidden="1"/>
    <cellStyle name="하이퍼링크" xfId="2162" builtinId="8" hidden="1"/>
    <cellStyle name="하이퍼링크" xfId="2164" builtinId="8" hidden="1"/>
    <cellStyle name="하이퍼링크" xfId="2166" builtinId="8" hidden="1"/>
    <cellStyle name="하이퍼링크" xfId="2168" builtinId="8" hidden="1"/>
    <cellStyle name="하이퍼링크" xfId="2170" builtinId="8" hidden="1"/>
    <cellStyle name="하이퍼링크" xfId="2172" builtinId="8" hidden="1"/>
    <cellStyle name="하이퍼링크" xfId="2174" builtinId="8" hidden="1"/>
    <cellStyle name="하이퍼링크" xfId="2176" builtinId="8" hidden="1"/>
    <cellStyle name="하이퍼링크" xfId="2178" builtinId="8" hidden="1"/>
    <cellStyle name="하이퍼링크" xfId="2180" builtinId="8" hidden="1"/>
    <cellStyle name="하이퍼링크" xfId="2182" builtinId="8" hidden="1"/>
    <cellStyle name="하이퍼링크" xfId="2184" builtinId="8" hidden="1"/>
    <cellStyle name="하이퍼링크" xfId="2186" builtinId="8" hidden="1"/>
    <cellStyle name="하이퍼링크" xfId="2188" builtinId="8" hidden="1"/>
    <cellStyle name="하이퍼링크" xfId="2190" builtinId="8" hidden="1"/>
    <cellStyle name="하이퍼링크" xfId="2192" builtinId="8" hidden="1"/>
    <cellStyle name="하이퍼링크" xfId="2194" builtinId="8" hidden="1"/>
    <cellStyle name="하이퍼링크" xfId="2196" builtinId="8" hidden="1"/>
    <cellStyle name="하이퍼링크" xfId="2198" builtinId="8" hidden="1"/>
    <cellStyle name="하이퍼링크" xfId="2200" builtinId="8" hidden="1"/>
    <cellStyle name="하이퍼링크" xfId="2202" builtinId="8" hidden="1"/>
    <cellStyle name="하이퍼링크" xfId="2204" builtinId="8" hidden="1"/>
    <cellStyle name="하이퍼링크" xfId="2206" builtinId="8" hidden="1"/>
    <cellStyle name="하이퍼링크" xfId="2208" builtinId="8" hidden="1"/>
    <cellStyle name="하이퍼링크" xfId="2210" builtinId="8" hidden="1"/>
    <cellStyle name="하이퍼링크" xfId="2212" builtinId="8" hidden="1"/>
    <cellStyle name="하이퍼링크" xfId="2214" builtinId="8" hidden="1"/>
    <cellStyle name="하이퍼링크" xfId="2216" builtinId="8" hidden="1"/>
    <cellStyle name="하이퍼링크" xfId="2218" builtinId="8" hidden="1"/>
    <cellStyle name="하이퍼링크" xfId="2220" builtinId="8" hidden="1"/>
    <cellStyle name="하이퍼링크" xfId="2222" builtinId="8" hidden="1"/>
    <cellStyle name="하이퍼링크" xfId="2224" builtinId="8" hidden="1"/>
    <cellStyle name="하이퍼링크" xfId="2226" builtinId="8" hidden="1"/>
    <cellStyle name="하이퍼링크" xfId="2228" builtinId="8" hidden="1"/>
    <cellStyle name="하이퍼링크" xfId="2230" builtinId="8" hidden="1"/>
    <cellStyle name="하이퍼링크" xfId="2232" builtinId="8" hidden="1"/>
    <cellStyle name="하이퍼링크" xfId="2234" builtinId="8" hidden="1"/>
    <cellStyle name="하이퍼링크" xfId="2236" builtinId="8" hidden="1"/>
    <cellStyle name="하이퍼링크" xfId="2238" builtinId="8" hidden="1"/>
    <cellStyle name="하이퍼링크" xfId="2240" builtinId="8" hidden="1"/>
    <cellStyle name="하이퍼링크" xfId="2242" builtinId="8" hidden="1"/>
    <cellStyle name="하이퍼링크" xfId="2244" builtinId="8" hidden="1"/>
    <cellStyle name="하이퍼링크" xfId="2246" builtinId="8" hidden="1"/>
    <cellStyle name="하이퍼링크" xfId="2248" builtinId="8" hidden="1"/>
    <cellStyle name="하이퍼링크" xfId="2250" builtinId="8" hidden="1"/>
    <cellStyle name="하이퍼링크" xfId="2252" builtinId="8" hidden="1"/>
    <cellStyle name="하이퍼링크" xfId="2254" builtinId="8" hidden="1"/>
    <cellStyle name="하이퍼링크" xfId="2256" builtinId="8" hidden="1"/>
    <cellStyle name="하이퍼링크" xfId="2258" builtinId="8" hidden="1"/>
    <cellStyle name="하이퍼링크" xfId="2260" builtinId="8" hidden="1"/>
    <cellStyle name="하이퍼링크" xfId="2262" builtinId="8" hidden="1"/>
    <cellStyle name="하이퍼링크" xfId="2264" builtinId="8" hidden="1"/>
    <cellStyle name="하이퍼링크" xfId="2266" builtinId="8" hidden="1"/>
    <cellStyle name="하이퍼링크" xfId="2268" builtinId="8" hidden="1"/>
    <cellStyle name="하이퍼링크" xfId="2270" builtinId="8" hidden="1"/>
    <cellStyle name="하이퍼링크" xfId="2272" builtinId="8" hidden="1"/>
    <cellStyle name="하이퍼링크" xfId="2274" builtinId="8" hidden="1"/>
    <cellStyle name="하이퍼링크" xfId="2276" builtinId="8" hidden="1"/>
    <cellStyle name="하이퍼링크" xfId="2278" builtinId="8" hidden="1"/>
    <cellStyle name="하이퍼링크" xfId="2280" builtinId="8" hidden="1"/>
    <cellStyle name="하이퍼링크" xfId="2282" builtinId="8" hidden="1"/>
    <cellStyle name="하이퍼링크" xfId="2284" builtinId="8" hidden="1"/>
    <cellStyle name="하이퍼링크" xfId="2286" builtinId="8" hidden="1"/>
    <cellStyle name="하이퍼링크" xfId="2288" builtinId="8" hidden="1"/>
    <cellStyle name="하이퍼링크" xfId="2290" builtinId="8" hidden="1"/>
    <cellStyle name="하이퍼링크" xfId="2292" builtinId="8" hidden="1"/>
    <cellStyle name="하이퍼링크" xfId="2294" builtinId="8" hidden="1"/>
    <cellStyle name="하이퍼링크" xfId="2296" builtinId="8" hidden="1"/>
    <cellStyle name="하이퍼링크" xfId="2298" builtinId="8" hidden="1"/>
    <cellStyle name="하이퍼링크" xfId="2300" builtinId="8" hidden="1"/>
    <cellStyle name="하이퍼링크" xfId="2302" builtinId="8" hidden="1"/>
    <cellStyle name="하이퍼링크" xfId="2304" builtinId="8" hidden="1"/>
    <cellStyle name="하이퍼링크" xfId="2306" builtinId="8" hidden="1"/>
    <cellStyle name="하이퍼링크" xfId="2308" builtinId="8" hidden="1"/>
    <cellStyle name="하이퍼링크" xfId="2310" builtinId="8" hidden="1"/>
    <cellStyle name="하이퍼링크" xfId="2312" builtinId="8" hidden="1"/>
    <cellStyle name="하이퍼링크" xfId="2314" builtinId="8" hidden="1"/>
    <cellStyle name="하이퍼링크" xfId="2316" builtinId="8" hidden="1"/>
    <cellStyle name="하이퍼링크" xfId="2318" builtinId="8" hidden="1"/>
    <cellStyle name="하이퍼링크" xfId="2320" builtinId="8" hidden="1"/>
    <cellStyle name="하이퍼링크" xfId="2322" builtinId="8" hidden="1"/>
    <cellStyle name="하이퍼링크" xfId="2324" builtinId="8" hidden="1"/>
    <cellStyle name="하이퍼링크" xfId="2326" builtinId="8" hidden="1"/>
    <cellStyle name="하이퍼링크" xfId="2328" builtinId="8" hidden="1"/>
    <cellStyle name="하이퍼링크" xfId="2330" builtinId="8" hidden="1"/>
    <cellStyle name="하이퍼링크" xfId="2332" builtinId="8" hidden="1"/>
    <cellStyle name="하이퍼링크" xfId="2334" builtinId="8" hidden="1"/>
    <cellStyle name="하이퍼링크" xfId="2336" builtinId="8" hidden="1"/>
    <cellStyle name="하이퍼링크" xfId="2338" builtinId="8" hidden="1"/>
    <cellStyle name="하이퍼링크" xfId="2340" builtinId="8" hidden="1"/>
    <cellStyle name="하이퍼링크" xfId="2342" builtinId="8" hidden="1"/>
    <cellStyle name="하이퍼링크" xfId="2344" builtinId="8" hidden="1"/>
    <cellStyle name="하이퍼링크" xfId="2346" builtinId="8" hidden="1"/>
    <cellStyle name="하이퍼링크" xfId="2348" builtinId="8" hidden="1"/>
    <cellStyle name="하이퍼링크" xfId="2350" builtinId="8" hidden="1"/>
    <cellStyle name="하이퍼링크" xfId="2352" builtinId="8" hidden="1"/>
    <cellStyle name="하이퍼링크" xfId="2354" builtinId="8" hidden="1"/>
    <cellStyle name="하이퍼링크" xfId="2356" builtinId="8" hidden="1"/>
    <cellStyle name="하이퍼링크" xfId="2358" builtinId="8" hidden="1"/>
    <cellStyle name="하이퍼링크" xfId="2360" builtinId="8" hidden="1"/>
    <cellStyle name="하이퍼링크" xfId="2362" builtinId="8" hidden="1"/>
    <cellStyle name="하이퍼링크" xfId="2364" builtinId="8" hidden="1"/>
    <cellStyle name="하이퍼링크" xfId="2366" builtinId="8" hidden="1"/>
    <cellStyle name="하이퍼링크" xfId="2368" builtinId="8" hidden="1"/>
    <cellStyle name="하이퍼링크" xfId="2370" builtinId="8" hidden="1"/>
    <cellStyle name="하이퍼링크" xfId="2372" builtinId="8" hidden="1"/>
    <cellStyle name="하이퍼링크" xfId="2374" builtinId="8" hidden="1"/>
    <cellStyle name="하이퍼링크" xfId="2376" builtinId="8" hidden="1"/>
    <cellStyle name="하이퍼링크" xfId="2378" builtinId="8" hidden="1"/>
    <cellStyle name="하이퍼링크" xfId="2380" builtinId="8" hidden="1"/>
    <cellStyle name="하이퍼링크" xfId="2382" builtinId="8" hidden="1"/>
    <cellStyle name="하이퍼링크" xfId="2384" builtinId="8" hidden="1"/>
    <cellStyle name="하이퍼링크" xfId="2386" builtinId="8" hidden="1"/>
    <cellStyle name="하이퍼링크" xfId="2388" builtinId="8" hidden="1"/>
    <cellStyle name="하이퍼링크" xfId="2390" builtinId="8" hidden="1"/>
    <cellStyle name="하이퍼링크" xfId="2392" builtinId="8" hidden="1"/>
    <cellStyle name="하이퍼링크" xfId="2394" builtinId="8" hidden="1"/>
    <cellStyle name="하이퍼링크" xfId="2396" builtinId="8" hidden="1"/>
    <cellStyle name="하이퍼링크" xfId="2398" builtinId="8" hidden="1"/>
    <cellStyle name="하이퍼링크" xfId="2400" builtinId="8" hidden="1"/>
    <cellStyle name="하이퍼링크" xfId="2402" builtinId="8" hidden="1"/>
    <cellStyle name="하이퍼링크" xfId="2404" builtinId="8" hidden="1"/>
    <cellStyle name="하이퍼링크" xfId="2406" builtinId="8" hidden="1"/>
    <cellStyle name="하이퍼링크" xfId="2408" builtinId="8" hidden="1"/>
    <cellStyle name="하이퍼링크" xfId="2410" builtinId="8" hidden="1"/>
    <cellStyle name="하이퍼링크" xfId="2412" builtinId="8" hidden="1"/>
    <cellStyle name="하이퍼링크" xfId="2414" builtinId="8" hidden="1"/>
    <cellStyle name="하이퍼링크" xfId="2416" builtinId="8" hidden="1"/>
    <cellStyle name="하이퍼링크" xfId="2418" builtinId="8" hidden="1"/>
    <cellStyle name="하이퍼링크" xfId="2420" builtinId="8" hidden="1"/>
    <cellStyle name="하이퍼링크" xfId="2422" builtinId="8" hidden="1"/>
    <cellStyle name="하이퍼링크" xfId="2424" builtinId="8" hidden="1"/>
    <cellStyle name="하이퍼링크" xfId="2426" builtinId="8" hidden="1"/>
    <cellStyle name="하이퍼링크" xfId="2428" builtinId="8" hidden="1"/>
    <cellStyle name="하이퍼링크" xfId="2430" builtinId="8" hidden="1"/>
    <cellStyle name="하이퍼링크" xfId="2432" builtinId="8" hidden="1"/>
    <cellStyle name="하이퍼링크" xfId="2434" builtinId="8" hidden="1"/>
    <cellStyle name="하이퍼링크" xfId="2436" builtinId="8" hidden="1"/>
    <cellStyle name="하이퍼링크" xfId="2438" builtinId="8" hidden="1"/>
    <cellStyle name="하이퍼링크" xfId="2440" builtinId="8" hidden="1"/>
    <cellStyle name="하이퍼링크" xfId="2442" builtinId="8" hidden="1"/>
    <cellStyle name="하이퍼링크" xfId="2444" builtinId="8" hidden="1"/>
    <cellStyle name="하이퍼링크" xfId="2446" builtinId="8" hidden="1"/>
    <cellStyle name="하이퍼링크" xfId="2448" builtinId="8" hidden="1"/>
    <cellStyle name="하이퍼링크" xfId="2450" builtinId="8" hidden="1"/>
    <cellStyle name="하이퍼링크" xfId="2452" builtinId="8" hidden="1"/>
    <cellStyle name="하이퍼링크" xfId="2454" builtinId="8" hidden="1"/>
    <cellStyle name="하이퍼링크" xfId="2456" builtinId="8" hidden="1"/>
    <cellStyle name="하이퍼링크" xfId="2458" builtinId="8" hidden="1"/>
    <cellStyle name="하이퍼링크" xfId="2460" builtinId="8" hidden="1"/>
    <cellStyle name="하이퍼링크" xfId="2462" builtinId="8" hidden="1"/>
    <cellStyle name="하이퍼링크" xfId="2464" builtinId="8" hidden="1"/>
    <cellStyle name="하이퍼링크" xfId="2466" builtinId="8" hidden="1"/>
    <cellStyle name="하이퍼링크" xfId="2468" builtinId="8" hidden="1"/>
    <cellStyle name="하이퍼링크" xfId="2470" builtinId="8" hidden="1"/>
    <cellStyle name="하이퍼링크" xfId="2472" builtinId="8" hidden="1"/>
    <cellStyle name="하이퍼링크" xfId="2474" builtinId="8" hidden="1"/>
    <cellStyle name="하이퍼링크" xfId="2476" builtinId="8" hidden="1"/>
    <cellStyle name="하이퍼링크" xfId="2478" builtinId="8" hidden="1"/>
    <cellStyle name="하이퍼링크" xfId="2480" builtinId="8" hidden="1"/>
    <cellStyle name="하이퍼링크" xfId="2482" builtinId="8" hidden="1"/>
    <cellStyle name="하이퍼링크" xfId="2484" builtinId="8" hidden="1"/>
    <cellStyle name="하이퍼링크" xfId="2486" builtinId="8" hidden="1"/>
    <cellStyle name="하이퍼링크" xfId="2488" builtinId="8" hidden="1"/>
    <cellStyle name="하이퍼링크" xfId="2490" builtinId="8" hidden="1"/>
    <cellStyle name="하이퍼링크" xfId="2492" builtinId="8" hidden="1"/>
    <cellStyle name="하이퍼링크" xfId="2494" builtinId="8" hidden="1"/>
    <cellStyle name="하이퍼링크" xfId="2496" builtinId="8" hidden="1"/>
    <cellStyle name="하이퍼링크" xfId="2498" builtinId="8" hidden="1"/>
    <cellStyle name="하이퍼링크" xfId="2500" builtinId="8" hidden="1"/>
    <cellStyle name="하이퍼링크" xfId="2502" builtinId="8" hidden="1"/>
    <cellStyle name="하이퍼링크" xfId="2504" builtinId="8" hidden="1"/>
  </cellStyles>
  <dxfs count="1882">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auto="1"/>
          <bgColor rgb="FFFF000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b/>
        <i val="0"/>
      </font>
      <fill>
        <patternFill>
          <bgColor rgb="FFFFDAB9"/>
        </patternFill>
      </fill>
    </dxf>
    <dxf>
      <font>
        <b/>
        <i val="0"/>
      </font>
      <fill>
        <patternFill>
          <bgColor rgb="FFFF7F7F"/>
        </patternFill>
      </fill>
    </dxf>
    <dxf>
      <fill>
        <patternFill>
          <bgColor rgb="FF92D050"/>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auto="1"/>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theme="0" tint="-0.249977111117893"/>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rgb="FFFF6600"/>
      </font>
      <fill>
        <patternFill patternType="solid">
          <fgColor indexed="64"/>
          <bgColor rgb="FFFBEBA6"/>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b/>
        <i val="0"/>
      </font>
      <fill>
        <patternFill>
          <bgColor rgb="FFFFDAB9"/>
        </patternFill>
      </fill>
    </dxf>
    <dxf>
      <font>
        <b/>
        <i val="0"/>
      </font>
      <fill>
        <patternFill>
          <bgColor rgb="FFFF7F7F"/>
        </patternFill>
      </fill>
    </dxf>
    <dxf>
      <fill>
        <patternFill>
          <bgColor rgb="FF92D050"/>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auto="1"/>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theme="0" tint="-0.249977111117893"/>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rgb="FFFF6600"/>
      </font>
      <fill>
        <patternFill patternType="solid">
          <fgColor indexed="64"/>
          <bgColor rgb="FFFBEBA6"/>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b/>
        <i val="0"/>
      </font>
      <fill>
        <patternFill>
          <bgColor rgb="FFFFDAB9"/>
        </patternFill>
      </fill>
    </dxf>
    <dxf>
      <font>
        <b/>
        <i val="0"/>
      </font>
      <fill>
        <patternFill>
          <bgColor rgb="FFFF7F7F"/>
        </patternFill>
      </fill>
    </dxf>
    <dxf>
      <fill>
        <patternFill>
          <bgColor rgb="FF92D050"/>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auto="1"/>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theme="0" tint="-0.249977111117893"/>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rgb="FFFF6600"/>
      </font>
      <fill>
        <patternFill patternType="solid">
          <fgColor indexed="64"/>
          <bgColor rgb="FFFBEBA6"/>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b/>
        <i val="0"/>
      </font>
      <fill>
        <patternFill>
          <bgColor rgb="FFFFDAB9"/>
        </patternFill>
      </fill>
    </dxf>
    <dxf>
      <font>
        <b/>
        <i val="0"/>
      </font>
      <fill>
        <patternFill>
          <bgColor rgb="FFFF7F7F"/>
        </patternFill>
      </fill>
    </dxf>
    <dxf>
      <fill>
        <patternFill>
          <bgColor rgb="FF92D050"/>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auto="1"/>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theme="0" tint="-0.249977111117893"/>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rgb="FFFF6600"/>
      </font>
      <fill>
        <patternFill patternType="solid">
          <fgColor indexed="64"/>
          <bgColor rgb="FFFBEBA6"/>
        </patternFill>
      </fill>
    </dxf>
    <dxf>
      <font>
        <color rgb="FF006100"/>
      </font>
      <fill>
        <patternFill>
          <bgColor rgb="FFC6EFCE"/>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rgb="FFFF000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solid">
          <fgColor indexed="64"/>
          <bgColor theme="0"/>
        </patternFill>
      </fill>
    </dxf>
    <dxf>
      <font>
        <color auto="1"/>
      </font>
      <fill>
        <patternFill patternType="solid">
          <fgColor auto="1"/>
          <bgColor rgb="FFFF0000"/>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fgColor auto="1"/>
          <bgColor rgb="FFFFEB9C"/>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theme="7" tint="0.79998168889431442"/>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auto="1"/>
      </font>
      <fill>
        <patternFill patternType="none">
          <fgColor indexed="64"/>
          <bgColor auto="1"/>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auto="1"/>
      </font>
      <fill>
        <patternFill patternType="none">
          <fgColor indexed="64"/>
          <bgColor auto="1"/>
        </patternFill>
      </fill>
    </dxf>
    <dxf>
      <font>
        <color rgb="FF006100"/>
      </font>
      <fill>
        <patternFill>
          <bgColor rgb="FFC6EFCE"/>
        </patternFill>
      </fill>
    </dxf>
    <dxf>
      <font>
        <color auto="1"/>
      </font>
      <fill>
        <patternFill patternType="solid">
          <fgColor indexed="64"/>
          <bgColor theme="3" tint="0.59999389629810485"/>
        </patternFill>
      </fill>
    </dxf>
    <dxf>
      <font>
        <color theme="0" tint="-0.499984740745262"/>
      </font>
      <fill>
        <patternFill patternType="solid">
          <fgColor indexed="64"/>
          <bgColor theme="0" tint="-0.14999847407452621"/>
        </patternFill>
      </fill>
    </dxf>
    <dxf>
      <font>
        <color theme="0" tint="-0.249977111117893"/>
      </font>
      <fill>
        <patternFill patternType="none">
          <fgColor indexed="64"/>
          <bgColor auto="1"/>
        </patternFill>
      </fill>
    </dxf>
    <dxf>
      <font>
        <color rgb="FF006100"/>
      </font>
      <fill>
        <patternFill>
          <bgColor rgb="FFC6EFCE"/>
        </patternFill>
      </fill>
    </dxf>
    <dxf>
      <font>
        <color rgb="FFFF6600"/>
      </font>
      <fill>
        <patternFill patternType="solid">
          <fgColor indexed="64"/>
          <bgColor rgb="FFFBEBA6"/>
        </patternFill>
      </fill>
    </dxf>
    <dxf>
      <font>
        <color rgb="FF006100"/>
      </font>
      <fill>
        <patternFill>
          <bgColor rgb="FFC6EFCE"/>
        </patternFill>
      </fill>
    </dxf>
    <dxf>
      <font>
        <color auto="1"/>
      </font>
      <fill>
        <patternFill patternType="solid">
          <fgColor indexed="64"/>
          <bgColor rgb="FFFFFF66"/>
        </patternFill>
      </fill>
    </dxf>
    <dxf>
      <font>
        <color auto="1"/>
      </font>
      <fill>
        <patternFill patternType="solid">
          <fgColor indexed="64"/>
          <bgColor theme="3" tint="0.59999389629810485"/>
        </patternFill>
      </fill>
    </dxf>
    <dxf>
      <font>
        <color auto="1"/>
      </font>
      <fill>
        <patternFill patternType="none">
          <fgColor indexed="64"/>
          <bgColor auto="1"/>
        </patternFill>
      </fill>
    </dxf>
    <dxf>
      <font>
        <color auto="1"/>
      </font>
      <fill>
        <patternFill patternType="solid">
          <fgColor indexed="64"/>
          <bgColor rgb="FFFF0000"/>
        </patternFill>
      </fill>
    </dxf>
    <dxf>
      <font>
        <color auto="1"/>
      </font>
      <fill>
        <patternFill patternType="none">
          <fgColor indexed="64"/>
          <bgColor auto="1"/>
        </patternFill>
      </fill>
    </dxf>
    <dxf>
      <font>
        <color auto="1"/>
      </font>
      <fill>
        <patternFill patternType="solid">
          <fgColor indexed="64"/>
          <bgColor rgb="FFFF0000"/>
        </patternFill>
      </fill>
    </dxf>
    <dxf>
      <font>
        <color auto="1"/>
      </font>
      <fill>
        <patternFill patternType="none">
          <fgColor indexed="64"/>
          <bgColor auto="1"/>
        </patternFill>
      </fill>
    </dxf>
    <dxf>
      <font>
        <color auto="1"/>
      </font>
      <fill>
        <patternFill patternType="solid">
          <fgColor indexed="64"/>
          <bgColor rgb="FFFF0000"/>
        </patternFill>
      </fill>
    </dxf>
    <dxf>
      <font>
        <color auto="1"/>
      </font>
      <fill>
        <patternFill patternType="solid">
          <fgColor indexed="64"/>
          <bgColor theme="7" tint="0.79998168889431442"/>
        </patternFill>
      </fill>
    </dxf>
    <dxf>
      <font>
        <color auto="1"/>
      </font>
      <fill>
        <patternFill patternType="solid">
          <fgColor indexed="64"/>
          <bgColor theme="7" tint="0.79998168889431442"/>
        </patternFill>
      </fill>
    </dxf>
    <dxf>
      <font>
        <color auto="1"/>
      </font>
      <fill>
        <patternFill patternType="none">
          <fgColor indexed="64"/>
          <bgColor auto="1"/>
        </patternFill>
      </fill>
    </dxf>
    <dxf>
      <font>
        <color auto="1"/>
      </font>
      <fill>
        <patternFill patternType="solid">
          <fgColor indexed="64"/>
          <bgColor rgb="FFFF0000"/>
        </patternFill>
      </fill>
    </dxf>
  </dxfs>
  <tableStyles count="0" defaultTableStyle="TableStyleMedium9" defaultPivotStyle="PivotStyleMedium4"/>
  <colors>
    <mruColors>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Button" lockText="1"/>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9525</xdr:colOff>
          <xdr:row>1</xdr:row>
          <xdr:rowOff>9525</xdr:rowOff>
        </xdr:from>
        <xdr:to>
          <xdr:col>3</xdr:col>
          <xdr:colOff>1076325</xdr:colOff>
          <xdr:row>2</xdr:row>
          <xdr:rowOff>76200</xdr:rowOff>
        </xdr:to>
        <xdr:sp macro="" textlink="">
          <xdr:nvSpPr>
            <xdr:cNvPr id="34817" name="Button 29" hidden="1">
              <a:extLst>
                <a:ext uri="{63B3BB69-23CF-44E3-9099-C40C66FF867C}">
                  <a14:compatExt spid="_x0000_s34817"/>
                </a:ext>
                <a:ext uri="{FF2B5EF4-FFF2-40B4-BE49-F238E27FC236}">
                  <a16:creationId xmlns:a16="http://schemas.microsoft.com/office/drawing/2014/main" id="{70B42B08-E493-4B6E-908B-80DDC31818A1}"/>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Update Normality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1133475</xdr:colOff>
          <xdr:row>1</xdr:row>
          <xdr:rowOff>9525</xdr:rowOff>
        </xdr:from>
        <xdr:to>
          <xdr:col>5</xdr:col>
          <xdr:colOff>409575</xdr:colOff>
          <xdr:row>2</xdr:row>
          <xdr:rowOff>76200</xdr:rowOff>
        </xdr:to>
        <xdr:sp macro="" textlink="">
          <xdr:nvSpPr>
            <xdr:cNvPr id="34818" name="Button 30" hidden="1">
              <a:extLst>
                <a:ext uri="{63B3BB69-23CF-44E3-9099-C40C66FF867C}">
                  <a14:compatExt spid="_x0000_s34818"/>
                </a:ext>
                <a:ext uri="{FF2B5EF4-FFF2-40B4-BE49-F238E27FC236}">
                  <a16:creationId xmlns:a16="http://schemas.microsoft.com/office/drawing/2014/main" id="{64EFB2F4-9E6F-471F-9C15-42344FB6A9D4}"/>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Manage Data Tabs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xdr:row>
          <xdr:rowOff>9525</xdr:rowOff>
        </xdr:from>
        <xdr:to>
          <xdr:col>7</xdr:col>
          <xdr:colOff>333375</xdr:colOff>
          <xdr:row>2</xdr:row>
          <xdr:rowOff>76200</xdr:rowOff>
        </xdr:to>
        <xdr:sp macro="" textlink="">
          <xdr:nvSpPr>
            <xdr:cNvPr id="34819" name="Button 31" hidden="1">
              <a:extLst>
                <a:ext uri="{63B3BB69-23CF-44E3-9099-C40C66FF867C}">
                  <a14:compatExt spid="_x0000_s34819"/>
                </a:ext>
                <a:ext uri="{FF2B5EF4-FFF2-40B4-BE49-F238E27FC236}">
                  <a16:creationId xmlns:a16="http://schemas.microsoft.com/office/drawing/2014/main" id="{87846242-FE3E-4D14-B59E-DA3310FC6E14}"/>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Export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371475</xdr:colOff>
          <xdr:row>1</xdr:row>
          <xdr:rowOff>9525</xdr:rowOff>
        </xdr:from>
        <xdr:to>
          <xdr:col>9</xdr:col>
          <xdr:colOff>571500</xdr:colOff>
          <xdr:row>2</xdr:row>
          <xdr:rowOff>76200</xdr:rowOff>
        </xdr:to>
        <xdr:sp macro="" textlink="">
          <xdr:nvSpPr>
            <xdr:cNvPr id="34820" name="Button 39" hidden="1">
              <a:extLst>
                <a:ext uri="{63B3BB69-23CF-44E3-9099-C40C66FF867C}">
                  <a14:compatExt spid="_x0000_s34820"/>
                </a:ext>
                <a:ext uri="{FF2B5EF4-FFF2-40B4-BE49-F238E27FC236}">
                  <a16:creationId xmlns:a16="http://schemas.microsoft.com/office/drawing/2014/main" id="{6B8E76B9-7D1E-4B22-9DBA-A3EC6D060358}"/>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Import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xdr:colOff>
          <xdr:row>1</xdr:row>
          <xdr:rowOff>9525</xdr:rowOff>
        </xdr:from>
        <xdr:to>
          <xdr:col>12</xdr:col>
          <xdr:colOff>295275</xdr:colOff>
          <xdr:row>2</xdr:row>
          <xdr:rowOff>66675</xdr:rowOff>
        </xdr:to>
        <xdr:sp macro="" textlink="">
          <xdr:nvSpPr>
            <xdr:cNvPr id="34821" name="Button 41" hidden="1">
              <a:extLst>
                <a:ext uri="{63B3BB69-23CF-44E3-9099-C40C66FF867C}">
                  <a14:compatExt spid="_x0000_s34821"/>
                </a:ext>
                <a:ext uri="{FF2B5EF4-FFF2-40B4-BE49-F238E27FC236}">
                  <a16:creationId xmlns:a16="http://schemas.microsoft.com/office/drawing/2014/main" id="{02158DC6-D75A-446F-A1B9-B58685C16D44}"/>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Detect Outliers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9525</xdr:colOff>
          <xdr:row>1</xdr:row>
          <xdr:rowOff>9525</xdr:rowOff>
        </xdr:from>
        <xdr:to>
          <xdr:col>3</xdr:col>
          <xdr:colOff>1076325</xdr:colOff>
          <xdr:row>2</xdr:row>
          <xdr:rowOff>76200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Update Normality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1133475</xdr:colOff>
          <xdr:row>1</xdr:row>
          <xdr:rowOff>9525</xdr:rowOff>
        </xdr:from>
        <xdr:to>
          <xdr:col>5</xdr:col>
          <xdr:colOff>409575</xdr:colOff>
          <xdr:row>2</xdr:row>
          <xdr:rowOff>76200</xdr:rowOff>
        </xdr:to>
        <xdr:sp macro="" textlink="">
          <xdr:nvSpPr>
            <xdr:cNvPr id="4098" name="Button 2" hidden="1">
              <a:extLst>
                <a:ext uri="{63B3BB69-23CF-44E3-9099-C40C66FF867C}">
                  <a14:compatExt spid="_x0000_s4098"/>
                </a:ext>
                <a:ext uri="{FF2B5EF4-FFF2-40B4-BE49-F238E27FC236}">
                  <a16:creationId xmlns:a16="http://schemas.microsoft.com/office/drawing/2014/main" id="{00000000-0008-0000-0400-0000021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Manage Data Tabs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xdr:row>
          <xdr:rowOff>9525</xdr:rowOff>
        </xdr:from>
        <xdr:to>
          <xdr:col>7</xdr:col>
          <xdr:colOff>333375</xdr:colOff>
          <xdr:row>2</xdr:row>
          <xdr:rowOff>76200</xdr:rowOff>
        </xdr:to>
        <xdr:sp macro="" textlink="">
          <xdr:nvSpPr>
            <xdr:cNvPr id="4099" name="Button 3" hidden="1">
              <a:extLst>
                <a:ext uri="{63B3BB69-23CF-44E3-9099-C40C66FF867C}">
                  <a14:compatExt spid="_x0000_s4099"/>
                </a:ext>
                <a:ext uri="{FF2B5EF4-FFF2-40B4-BE49-F238E27FC236}">
                  <a16:creationId xmlns:a16="http://schemas.microsoft.com/office/drawing/2014/main" id="{00000000-0008-0000-0400-0000031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Export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371475</xdr:colOff>
          <xdr:row>1</xdr:row>
          <xdr:rowOff>9525</xdr:rowOff>
        </xdr:from>
        <xdr:to>
          <xdr:col>9</xdr:col>
          <xdr:colOff>571500</xdr:colOff>
          <xdr:row>2</xdr:row>
          <xdr:rowOff>76200</xdr:rowOff>
        </xdr:to>
        <xdr:sp macro="" textlink="">
          <xdr:nvSpPr>
            <xdr:cNvPr id="4100" name="Button 4" hidden="1">
              <a:extLst>
                <a:ext uri="{63B3BB69-23CF-44E3-9099-C40C66FF867C}">
                  <a14:compatExt spid="_x0000_s4100"/>
                </a:ext>
                <a:ext uri="{FF2B5EF4-FFF2-40B4-BE49-F238E27FC236}">
                  <a16:creationId xmlns:a16="http://schemas.microsoft.com/office/drawing/2014/main" id="{00000000-0008-0000-0400-0000041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Import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xdr:colOff>
          <xdr:row>1</xdr:row>
          <xdr:rowOff>9525</xdr:rowOff>
        </xdr:from>
        <xdr:to>
          <xdr:col>12</xdr:col>
          <xdr:colOff>295275</xdr:colOff>
          <xdr:row>2</xdr:row>
          <xdr:rowOff>66675</xdr:rowOff>
        </xdr:to>
        <xdr:sp macro="" textlink="">
          <xdr:nvSpPr>
            <xdr:cNvPr id="4101" name="Button 5" hidden="1">
              <a:extLst>
                <a:ext uri="{63B3BB69-23CF-44E3-9099-C40C66FF867C}">
                  <a14:compatExt spid="_x0000_s4101"/>
                </a:ext>
                <a:ext uri="{FF2B5EF4-FFF2-40B4-BE49-F238E27FC236}">
                  <a16:creationId xmlns:a16="http://schemas.microsoft.com/office/drawing/2014/main" id="{00000000-0008-0000-0400-0000051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Detect Outliers</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9525</xdr:colOff>
          <xdr:row>1</xdr:row>
          <xdr:rowOff>9525</xdr:rowOff>
        </xdr:from>
        <xdr:to>
          <xdr:col>3</xdr:col>
          <xdr:colOff>1076325</xdr:colOff>
          <xdr:row>2</xdr:row>
          <xdr:rowOff>76200</xdr:rowOff>
        </xdr:to>
        <xdr:sp macro="" textlink="">
          <xdr:nvSpPr>
            <xdr:cNvPr id="20481" name="Button 1" hidden="1">
              <a:extLst>
                <a:ext uri="{63B3BB69-23CF-44E3-9099-C40C66FF867C}">
                  <a14:compatExt spid="_x0000_s20481"/>
                </a:ext>
                <a:ext uri="{FF2B5EF4-FFF2-40B4-BE49-F238E27FC236}">
                  <a16:creationId xmlns:a16="http://schemas.microsoft.com/office/drawing/2014/main" id="{00000000-0008-0000-0500-0000015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Update Normality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1133475</xdr:colOff>
          <xdr:row>1</xdr:row>
          <xdr:rowOff>9525</xdr:rowOff>
        </xdr:from>
        <xdr:to>
          <xdr:col>5</xdr:col>
          <xdr:colOff>409575</xdr:colOff>
          <xdr:row>2</xdr:row>
          <xdr:rowOff>76200</xdr:rowOff>
        </xdr:to>
        <xdr:sp macro="" textlink="">
          <xdr:nvSpPr>
            <xdr:cNvPr id="20482" name="Button 2" hidden="1">
              <a:extLst>
                <a:ext uri="{63B3BB69-23CF-44E3-9099-C40C66FF867C}">
                  <a14:compatExt spid="_x0000_s20482"/>
                </a:ext>
                <a:ext uri="{FF2B5EF4-FFF2-40B4-BE49-F238E27FC236}">
                  <a16:creationId xmlns:a16="http://schemas.microsoft.com/office/drawing/2014/main" id="{00000000-0008-0000-0500-0000025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Manage Data Tabs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xdr:row>
          <xdr:rowOff>9525</xdr:rowOff>
        </xdr:from>
        <xdr:to>
          <xdr:col>7</xdr:col>
          <xdr:colOff>333375</xdr:colOff>
          <xdr:row>2</xdr:row>
          <xdr:rowOff>76200</xdr:rowOff>
        </xdr:to>
        <xdr:sp macro="" textlink="">
          <xdr:nvSpPr>
            <xdr:cNvPr id="20483" name="Button 3" hidden="1">
              <a:extLst>
                <a:ext uri="{63B3BB69-23CF-44E3-9099-C40C66FF867C}">
                  <a14:compatExt spid="_x0000_s20483"/>
                </a:ext>
                <a:ext uri="{FF2B5EF4-FFF2-40B4-BE49-F238E27FC236}">
                  <a16:creationId xmlns:a16="http://schemas.microsoft.com/office/drawing/2014/main" id="{00000000-0008-0000-0500-0000035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Export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371475</xdr:colOff>
          <xdr:row>1</xdr:row>
          <xdr:rowOff>9525</xdr:rowOff>
        </xdr:from>
        <xdr:to>
          <xdr:col>9</xdr:col>
          <xdr:colOff>571500</xdr:colOff>
          <xdr:row>2</xdr:row>
          <xdr:rowOff>76200</xdr:rowOff>
        </xdr:to>
        <xdr:sp macro="" textlink="">
          <xdr:nvSpPr>
            <xdr:cNvPr id="20484" name="Button 4" hidden="1">
              <a:extLst>
                <a:ext uri="{63B3BB69-23CF-44E3-9099-C40C66FF867C}">
                  <a14:compatExt spid="_x0000_s20484"/>
                </a:ext>
                <a:ext uri="{FF2B5EF4-FFF2-40B4-BE49-F238E27FC236}">
                  <a16:creationId xmlns:a16="http://schemas.microsoft.com/office/drawing/2014/main" id="{00000000-0008-0000-0500-0000045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Import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xdr:colOff>
          <xdr:row>1</xdr:row>
          <xdr:rowOff>9525</xdr:rowOff>
        </xdr:from>
        <xdr:to>
          <xdr:col>12</xdr:col>
          <xdr:colOff>295275</xdr:colOff>
          <xdr:row>2</xdr:row>
          <xdr:rowOff>66675</xdr:rowOff>
        </xdr:to>
        <xdr:sp macro="" textlink="">
          <xdr:nvSpPr>
            <xdr:cNvPr id="20485" name="Button 5" hidden="1">
              <a:extLst>
                <a:ext uri="{63B3BB69-23CF-44E3-9099-C40C66FF867C}">
                  <a14:compatExt spid="_x0000_s20485"/>
                </a:ext>
                <a:ext uri="{FF2B5EF4-FFF2-40B4-BE49-F238E27FC236}">
                  <a16:creationId xmlns:a16="http://schemas.microsoft.com/office/drawing/2014/main" id="{00000000-0008-0000-0500-0000055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Detect Outliers</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9525</xdr:colOff>
          <xdr:row>1</xdr:row>
          <xdr:rowOff>9525</xdr:rowOff>
        </xdr:from>
        <xdr:to>
          <xdr:col>3</xdr:col>
          <xdr:colOff>1076325</xdr:colOff>
          <xdr:row>2</xdr:row>
          <xdr:rowOff>76200</xdr:rowOff>
        </xdr:to>
        <xdr:sp macro="" textlink="">
          <xdr:nvSpPr>
            <xdr:cNvPr id="22529" name="Button 1" hidden="1">
              <a:extLst>
                <a:ext uri="{63B3BB69-23CF-44E3-9099-C40C66FF867C}">
                  <a14:compatExt spid="_x0000_s22529"/>
                </a:ext>
                <a:ext uri="{FF2B5EF4-FFF2-40B4-BE49-F238E27FC236}">
                  <a16:creationId xmlns:a16="http://schemas.microsoft.com/office/drawing/2014/main" id="{00000000-0008-0000-0600-00000158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Update Normality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1133475</xdr:colOff>
          <xdr:row>1</xdr:row>
          <xdr:rowOff>9525</xdr:rowOff>
        </xdr:from>
        <xdr:to>
          <xdr:col>5</xdr:col>
          <xdr:colOff>409575</xdr:colOff>
          <xdr:row>2</xdr:row>
          <xdr:rowOff>76200</xdr:rowOff>
        </xdr:to>
        <xdr:sp macro="" textlink="">
          <xdr:nvSpPr>
            <xdr:cNvPr id="22530" name="Button 2" hidden="1">
              <a:extLst>
                <a:ext uri="{63B3BB69-23CF-44E3-9099-C40C66FF867C}">
                  <a14:compatExt spid="_x0000_s22530"/>
                </a:ext>
                <a:ext uri="{FF2B5EF4-FFF2-40B4-BE49-F238E27FC236}">
                  <a16:creationId xmlns:a16="http://schemas.microsoft.com/office/drawing/2014/main" id="{00000000-0008-0000-0600-00000258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Manage Data Tabs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xdr:row>
          <xdr:rowOff>9525</xdr:rowOff>
        </xdr:from>
        <xdr:to>
          <xdr:col>7</xdr:col>
          <xdr:colOff>333375</xdr:colOff>
          <xdr:row>2</xdr:row>
          <xdr:rowOff>76200</xdr:rowOff>
        </xdr:to>
        <xdr:sp macro="" textlink="">
          <xdr:nvSpPr>
            <xdr:cNvPr id="22531" name="Button 3" hidden="1">
              <a:extLst>
                <a:ext uri="{63B3BB69-23CF-44E3-9099-C40C66FF867C}">
                  <a14:compatExt spid="_x0000_s22531"/>
                </a:ext>
                <a:ext uri="{FF2B5EF4-FFF2-40B4-BE49-F238E27FC236}">
                  <a16:creationId xmlns:a16="http://schemas.microsoft.com/office/drawing/2014/main" id="{00000000-0008-0000-0600-00000358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Export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371475</xdr:colOff>
          <xdr:row>1</xdr:row>
          <xdr:rowOff>9525</xdr:rowOff>
        </xdr:from>
        <xdr:to>
          <xdr:col>9</xdr:col>
          <xdr:colOff>571500</xdr:colOff>
          <xdr:row>2</xdr:row>
          <xdr:rowOff>76200</xdr:rowOff>
        </xdr:to>
        <xdr:sp macro="" textlink="">
          <xdr:nvSpPr>
            <xdr:cNvPr id="22532" name="Button 4" hidden="1">
              <a:extLst>
                <a:ext uri="{63B3BB69-23CF-44E3-9099-C40C66FF867C}">
                  <a14:compatExt spid="_x0000_s22532"/>
                </a:ext>
                <a:ext uri="{FF2B5EF4-FFF2-40B4-BE49-F238E27FC236}">
                  <a16:creationId xmlns:a16="http://schemas.microsoft.com/office/drawing/2014/main" id="{00000000-0008-0000-0600-00000458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Import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xdr:colOff>
          <xdr:row>1</xdr:row>
          <xdr:rowOff>9525</xdr:rowOff>
        </xdr:from>
        <xdr:to>
          <xdr:col>12</xdr:col>
          <xdr:colOff>295275</xdr:colOff>
          <xdr:row>2</xdr:row>
          <xdr:rowOff>66675</xdr:rowOff>
        </xdr:to>
        <xdr:sp macro="" textlink="">
          <xdr:nvSpPr>
            <xdr:cNvPr id="22533" name="Button 5" hidden="1">
              <a:extLst>
                <a:ext uri="{63B3BB69-23CF-44E3-9099-C40C66FF867C}">
                  <a14:compatExt spid="_x0000_s22533"/>
                </a:ext>
                <a:ext uri="{FF2B5EF4-FFF2-40B4-BE49-F238E27FC236}">
                  <a16:creationId xmlns:a16="http://schemas.microsoft.com/office/drawing/2014/main" id="{00000000-0008-0000-0600-00000558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Detect Outliers</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9525</xdr:colOff>
          <xdr:row>1</xdr:row>
          <xdr:rowOff>9525</xdr:rowOff>
        </xdr:from>
        <xdr:to>
          <xdr:col>3</xdr:col>
          <xdr:colOff>1076325</xdr:colOff>
          <xdr:row>2</xdr:row>
          <xdr:rowOff>76200</xdr:rowOff>
        </xdr:to>
        <xdr:sp macro="" textlink="">
          <xdr:nvSpPr>
            <xdr:cNvPr id="24577" name="Button 1" hidden="1">
              <a:extLst>
                <a:ext uri="{63B3BB69-23CF-44E3-9099-C40C66FF867C}">
                  <a14:compatExt spid="_x0000_s24577"/>
                </a:ext>
                <a:ext uri="{FF2B5EF4-FFF2-40B4-BE49-F238E27FC236}">
                  <a16:creationId xmlns:a16="http://schemas.microsoft.com/office/drawing/2014/main" id="{00000000-0008-0000-0700-0000016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Update Normality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1133475</xdr:colOff>
          <xdr:row>1</xdr:row>
          <xdr:rowOff>9525</xdr:rowOff>
        </xdr:from>
        <xdr:to>
          <xdr:col>5</xdr:col>
          <xdr:colOff>409575</xdr:colOff>
          <xdr:row>2</xdr:row>
          <xdr:rowOff>76200</xdr:rowOff>
        </xdr:to>
        <xdr:sp macro="" textlink="">
          <xdr:nvSpPr>
            <xdr:cNvPr id="24578" name="Button 2" hidden="1">
              <a:extLst>
                <a:ext uri="{63B3BB69-23CF-44E3-9099-C40C66FF867C}">
                  <a14:compatExt spid="_x0000_s24578"/>
                </a:ext>
                <a:ext uri="{FF2B5EF4-FFF2-40B4-BE49-F238E27FC236}">
                  <a16:creationId xmlns:a16="http://schemas.microsoft.com/office/drawing/2014/main" id="{00000000-0008-0000-0700-0000026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Manage Data Tabs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xdr:row>
          <xdr:rowOff>9525</xdr:rowOff>
        </xdr:from>
        <xdr:to>
          <xdr:col>7</xdr:col>
          <xdr:colOff>333375</xdr:colOff>
          <xdr:row>2</xdr:row>
          <xdr:rowOff>76200</xdr:rowOff>
        </xdr:to>
        <xdr:sp macro="" textlink="">
          <xdr:nvSpPr>
            <xdr:cNvPr id="24579" name="Button 3" hidden="1">
              <a:extLst>
                <a:ext uri="{63B3BB69-23CF-44E3-9099-C40C66FF867C}">
                  <a14:compatExt spid="_x0000_s24579"/>
                </a:ext>
                <a:ext uri="{FF2B5EF4-FFF2-40B4-BE49-F238E27FC236}">
                  <a16:creationId xmlns:a16="http://schemas.microsoft.com/office/drawing/2014/main" id="{00000000-0008-0000-0700-0000036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Export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371475</xdr:colOff>
          <xdr:row>1</xdr:row>
          <xdr:rowOff>9525</xdr:rowOff>
        </xdr:from>
        <xdr:to>
          <xdr:col>9</xdr:col>
          <xdr:colOff>571500</xdr:colOff>
          <xdr:row>2</xdr:row>
          <xdr:rowOff>76200</xdr:rowOff>
        </xdr:to>
        <xdr:sp macro="" textlink="">
          <xdr:nvSpPr>
            <xdr:cNvPr id="24580" name="Button 4" hidden="1">
              <a:extLst>
                <a:ext uri="{63B3BB69-23CF-44E3-9099-C40C66FF867C}">
                  <a14:compatExt spid="_x0000_s24580"/>
                </a:ext>
                <a:ext uri="{FF2B5EF4-FFF2-40B4-BE49-F238E27FC236}">
                  <a16:creationId xmlns:a16="http://schemas.microsoft.com/office/drawing/2014/main" id="{00000000-0008-0000-0700-0000046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Import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xdr:colOff>
          <xdr:row>1</xdr:row>
          <xdr:rowOff>9525</xdr:rowOff>
        </xdr:from>
        <xdr:to>
          <xdr:col>12</xdr:col>
          <xdr:colOff>295275</xdr:colOff>
          <xdr:row>2</xdr:row>
          <xdr:rowOff>66675</xdr:rowOff>
        </xdr:to>
        <xdr:sp macro="" textlink="">
          <xdr:nvSpPr>
            <xdr:cNvPr id="24581" name="Button 5" hidden="1">
              <a:extLst>
                <a:ext uri="{63B3BB69-23CF-44E3-9099-C40C66FF867C}">
                  <a14:compatExt spid="_x0000_s24581"/>
                </a:ext>
                <a:ext uri="{FF2B5EF4-FFF2-40B4-BE49-F238E27FC236}">
                  <a16:creationId xmlns:a16="http://schemas.microsoft.com/office/drawing/2014/main" id="{00000000-0008-0000-0700-00000560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Detect Outliers</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9525</xdr:colOff>
          <xdr:row>1</xdr:row>
          <xdr:rowOff>9525</xdr:rowOff>
        </xdr:from>
        <xdr:to>
          <xdr:col>2</xdr:col>
          <xdr:colOff>0</xdr:colOff>
          <xdr:row>2</xdr:row>
          <xdr:rowOff>76200</xdr:rowOff>
        </xdr:to>
        <xdr:sp macro="" textlink="">
          <xdr:nvSpPr>
            <xdr:cNvPr id="27649" name="Button 1" hidden="1">
              <a:extLst>
                <a:ext uri="{63B3BB69-23CF-44E3-9099-C40C66FF867C}">
                  <a14:compatExt spid="_x0000_s27649"/>
                </a:ext>
                <a:ext uri="{FF2B5EF4-FFF2-40B4-BE49-F238E27FC236}">
                  <a16:creationId xmlns:a16="http://schemas.microsoft.com/office/drawing/2014/main" id="{00000000-0008-0000-0800-0000016C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Update Normality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0</xdr:colOff>
          <xdr:row>1</xdr:row>
          <xdr:rowOff>9525</xdr:rowOff>
        </xdr:from>
        <xdr:to>
          <xdr:col>3</xdr:col>
          <xdr:colOff>0</xdr:colOff>
          <xdr:row>2</xdr:row>
          <xdr:rowOff>76200</xdr:rowOff>
        </xdr:to>
        <xdr:sp macro="" textlink="">
          <xdr:nvSpPr>
            <xdr:cNvPr id="27650" name="Button 2" hidden="1">
              <a:extLst>
                <a:ext uri="{63B3BB69-23CF-44E3-9099-C40C66FF867C}">
                  <a14:compatExt spid="_x0000_s27650"/>
                </a:ext>
                <a:ext uri="{FF2B5EF4-FFF2-40B4-BE49-F238E27FC236}">
                  <a16:creationId xmlns:a16="http://schemas.microsoft.com/office/drawing/2014/main" id="{00000000-0008-0000-0800-0000026C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Manage Data Tabs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0</xdr:colOff>
          <xdr:row>1</xdr:row>
          <xdr:rowOff>9525</xdr:rowOff>
        </xdr:from>
        <xdr:to>
          <xdr:col>4</xdr:col>
          <xdr:colOff>333375</xdr:colOff>
          <xdr:row>2</xdr:row>
          <xdr:rowOff>76200</xdr:rowOff>
        </xdr:to>
        <xdr:sp macro="" textlink="">
          <xdr:nvSpPr>
            <xdr:cNvPr id="27651" name="Button 3" hidden="1">
              <a:extLst>
                <a:ext uri="{63B3BB69-23CF-44E3-9099-C40C66FF867C}">
                  <a14:compatExt spid="_x0000_s27651"/>
                </a:ext>
                <a:ext uri="{FF2B5EF4-FFF2-40B4-BE49-F238E27FC236}">
                  <a16:creationId xmlns:a16="http://schemas.microsoft.com/office/drawing/2014/main" id="{00000000-0008-0000-0800-0000036C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Export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371475</xdr:colOff>
          <xdr:row>1</xdr:row>
          <xdr:rowOff>9525</xdr:rowOff>
        </xdr:from>
        <xdr:to>
          <xdr:col>6</xdr:col>
          <xdr:colOff>0</xdr:colOff>
          <xdr:row>2</xdr:row>
          <xdr:rowOff>76200</xdr:rowOff>
        </xdr:to>
        <xdr:sp macro="" textlink="">
          <xdr:nvSpPr>
            <xdr:cNvPr id="27652" name="Button 4" hidden="1">
              <a:extLst>
                <a:ext uri="{63B3BB69-23CF-44E3-9099-C40C66FF867C}">
                  <a14:compatExt spid="_x0000_s27652"/>
                </a:ext>
                <a:ext uri="{FF2B5EF4-FFF2-40B4-BE49-F238E27FC236}">
                  <a16:creationId xmlns:a16="http://schemas.microsoft.com/office/drawing/2014/main" id="{00000000-0008-0000-0800-0000046C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Import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1</xdr:row>
          <xdr:rowOff>9525</xdr:rowOff>
        </xdr:from>
        <xdr:to>
          <xdr:col>7</xdr:col>
          <xdr:colOff>295275</xdr:colOff>
          <xdr:row>2</xdr:row>
          <xdr:rowOff>66675</xdr:rowOff>
        </xdr:to>
        <xdr:sp macro="" textlink="">
          <xdr:nvSpPr>
            <xdr:cNvPr id="27653" name="Button 5" hidden="1">
              <a:extLst>
                <a:ext uri="{63B3BB69-23CF-44E3-9099-C40C66FF867C}">
                  <a14:compatExt spid="_x0000_s27653"/>
                </a:ext>
                <a:ext uri="{FF2B5EF4-FFF2-40B4-BE49-F238E27FC236}">
                  <a16:creationId xmlns:a16="http://schemas.microsoft.com/office/drawing/2014/main" id="{00000000-0008-0000-0800-0000056C0000}"/>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ko-KR" altLang="en-US" sz="1200" b="0" i="0" u="none" strike="noStrike" baseline="0">
                  <a:solidFill>
                    <a:srgbClr val="000000"/>
                  </a:solidFill>
                  <a:latin typeface="Lucida Grande"/>
                </a:rPr>
                <a:t>Detect Outliers</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0.xml"/><Relationship Id="rId3" Type="http://schemas.openxmlformats.org/officeDocument/2006/relationships/vmlDrawing" Target="../drawings/vmlDrawing2.vml"/><Relationship Id="rId7"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8.xml"/><Relationship Id="rId5" Type="http://schemas.openxmlformats.org/officeDocument/2006/relationships/ctrlProp" Target="../ctrlProps/ctrlProp7.xml"/><Relationship Id="rId4" Type="http://schemas.openxmlformats.org/officeDocument/2006/relationships/ctrlProp" Target="../ctrlProps/ctrlProp6.xml"/><Relationship Id="rId9"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5.xml"/><Relationship Id="rId3" Type="http://schemas.openxmlformats.org/officeDocument/2006/relationships/vmlDrawing" Target="../drawings/vmlDrawing3.vml"/><Relationship Id="rId7" Type="http://schemas.openxmlformats.org/officeDocument/2006/relationships/ctrlProp" Target="../ctrlProps/ctrlProp14.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3.xml"/><Relationship Id="rId5" Type="http://schemas.openxmlformats.org/officeDocument/2006/relationships/ctrlProp" Target="../ctrlProps/ctrlProp12.xml"/><Relationship Id="rId4" Type="http://schemas.openxmlformats.org/officeDocument/2006/relationships/ctrlProp" Target="../ctrlProps/ctrlProp11.xml"/><Relationship Id="rId9" Type="http://schemas.openxmlformats.org/officeDocument/2006/relationships/comments" Target="../comments3.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20.xml"/><Relationship Id="rId3" Type="http://schemas.openxmlformats.org/officeDocument/2006/relationships/vmlDrawing" Target="../drawings/vmlDrawing4.vml"/><Relationship Id="rId7" Type="http://schemas.openxmlformats.org/officeDocument/2006/relationships/ctrlProp" Target="../ctrlProps/ctrlProp19.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18.xml"/><Relationship Id="rId5" Type="http://schemas.openxmlformats.org/officeDocument/2006/relationships/ctrlProp" Target="../ctrlProps/ctrlProp17.xml"/><Relationship Id="rId4" Type="http://schemas.openxmlformats.org/officeDocument/2006/relationships/ctrlProp" Target="../ctrlProps/ctrlProp16.xml"/><Relationship Id="rId9" Type="http://schemas.openxmlformats.org/officeDocument/2006/relationships/comments" Target="../comments4.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25.xml"/><Relationship Id="rId3" Type="http://schemas.openxmlformats.org/officeDocument/2006/relationships/vmlDrawing" Target="../drawings/vmlDrawing5.vml"/><Relationship Id="rId7" Type="http://schemas.openxmlformats.org/officeDocument/2006/relationships/ctrlProp" Target="../ctrlProps/ctrlProp24.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trlProp" Target="../ctrlProps/ctrlProp23.xml"/><Relationship Id="rId5" Type="http://schemas.openxmlformats.org/officeDocument/2006/relationships/ctrlProp" Target="../ctrlProps/ctrlProp22.xml"/><Relationship Id="rId4" Type="http://schemas.openxmlformats.org/officeDocument/2006/relationships/ctrlProp" Target="../ctrlProps/ctrlProp21.xml"/><Relationship Id="rId9"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26.xml"/><Relationship Id="rId7" Type="http://schemas.openxmlformats.org/officeDocument/2006/relationships/ctrlProp" Target="../ctrlProps/ctrlProp30.xml"/><Relationship Id="rId2" Type="http://schemas.openxmlformats.org/officeDocument/2006/relationships/vmlDrawing" Target="../drawings/vmlDrawing6.vml"/><Relationship Id="rId1" Type="http://schemas.openxmlformats.org/officeDocument/2006/relationships/drawing" Target="../drawings/drawing6.xml"/><Relationship Id="rId6" Type="http://schemas.openxmlformats.org/officeDocument/2006/relationships/ctrlProp" Target="../ctrlProps/ctrlProp29.xml"/><Relationship Id="rId5" Type="http://schemas.openxmlformats.org/officeDocument/2006/relationships/ctrlProp" Target="../ctrlProps/ctrlProp28.xml"/><Relationship Id="rId4" Type="http://schemas.openxmlformats.org/officeDocument/2006/relationships/ctrlProp" Target="../ctrlProps/ctrlProp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2B7F7-0675-41D5-8AF3-3B99D340AAC7}">
  <sheetPr codeName="Sheet10"/>
  <dimension ref="A1:ECM248"/>
  <sheetViews>
    <sheetView showGridLines="0" tabSelected="1" zoomScale="85" zoomScaleNormal="85" zoomScalePageLayoutView="125" workbookViewId="0">
      <pane xSplit="14" ySplit="10" topLeftCell="Q11" activePane="bottomRight" state="frozen"/>
      <selection activeCell="AZ14" sqref="AZ14"/>
      <selection pane="topRight" activeCell="AZ14" sqref="AZ14"/>
      <selection pane="bottomLeft" activeCell="AZ14" sqref="AZ14"/>
      <selection pane="bottomRight" activeCell="AK2" sqref="AK2"/>
    </sheetView>
  </sheetViews>
  <sheetFormatPr defaultColWidth="8.88671875" defaultRowHeight="17.25"/>
  <cols>
    <col min="1" max="1" width="1.77734375" customWidth="1"/>
    <col min="2" max="2" width="14.33203125" customWidth="1"/>
    <col min="3" max="3" width="7.88671875" customWidth="1"/>
    <col min="4" max="4" width="19.44140625" customWidth="1"/>
    <col min="5" max="5" width="7.6640625" customWidth="1"/>
    <col min="6" max="6" width="9" customWidth="1"/>
    <col min="7" max="7" width="9.44140625" customWidth="1"/>
    <col min="8" max="9" width="8.33203125" customWidth="1"/>
    <col min="10" max="10" width="7.88671875" customWidth="1"/>
    <col min="11" max="11" width="8.44140625" customWidth="1"/>
    <col min="12" max="13" width="7.88671875" customWidth="1"/>
    <col min="14" max="14" width="0.88671875" customWidth="1"/>
    <col min="15" max="25" width="7.88671875" customWidth="1"/>
    <col min="26" max="26" width="10" hidden="1" customWidth="1"/>
    <col min="27" max="29" width="9.6640625" hidden="1" customWidth="1"/>
    <col min="30" max="30" width="7.88671875" hidden="1" customWidth="1"/>
    <col min="31" max="31" width="9" hidden="1" customWidth="1"/>
    <col min="32" max="32" width="22" hidden="1" customWidth="1"/>
    <col min="33" max="35" width="9" hidden="1" customWidth="1"/>
    <col min="36" max="36" width="0.88671875" customWidth="1"/>
    <col min="37" max="68" width="7.88671875" customWidth="1"/>
    <col min="69" max="83" width="8.88671875" hidden="1" customWidth="1"/>
  </cols>
  <sheetData>
    <row r="1" spans="1:999 1025:2037 2109:3042 3102:3462" s="6" customFormat="1" ht="21.95" customHeight="1">
      <c r="A1" s="171" t="s">
        <v>31</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32"/>
      <c r="AG1" s="32"/>
      <c r="AH1" s="32"/>
      <c r="AI1" s="32"/>
      <c r="AJ1" s="9"/>
      <c r="BQ1" s="1"/>
      <c r="BR1" s="1"/>
      <c r="BS1" s="1"/>
      <c r="BT1" s="1"/>
      <c r="BU1" s="1"/>
      <c r="BV1" s="1"/>
      <c r="BW1" s="1"/>
      <c r="BX1" s="1"/>
      <c r="BY1" s="1"/>
      <c r="BZ1" s="1"/>
      <c r="CA1" s="1"/>
      <c r="CB1" s="1"/>
      <c r="CC1" s="1"/>
      <c r="CD1" s="1"/>
      <c r="CE1" s="1"/>
      <c r="CF1" s="1"/>
      <c r="CG1" s="1"/>
    </row>
    <row r="2" spans="1:999 1025:2037 2109:3042 3102:3462" s="6" customFormat="1" ht="14.1" customHeight="1">
      <c r="B2" s="7" t="s">
        <v>52</v>
      </c>
      <c r="C2" s="7"/>
      <c r="S2" s="5"/>
      <c r="T2" s="5"/>
      <c r="U2" s="5"/>
      <c r="V2" s="172" t="s">
        <v>13</v>
      </c>
      <c r="W2" s="172"/>
      <c r="X2" s="5"/>
      <c r="Y2" s="149" t="s">
        <v>688</v>
      </c>
      <c r="AK2" s="95" t="str" cm="1">
        <f t="array" ref="AK2">TRANSPOSE(IFERROR(_xlfn._xlws.FILTER(CE10:CE160,CE10:CE160&lt;&gt;""),""))</f>
        <v/>
      </c>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69"/>
      <c r="BP2" s="169"/>
      <c r="BQ2" s="1"/>
      <c r="BR2" s="1"/>
      <c r="BS2" s="1"/>
      <c r="BT2" s="1"/>
      <c r="BU2" s="1"/>
      <c r="BV2" s="1"/>
      <c r="BW2" s="1"/>
      <c r="BX2" s="1"/>
      <c r="BY2" s="1"/>
      <c r="BZ2" s="1"/>
      <c r="CA2" s="1"/>
      <c r="CB2" s="1"/>
      <c r="CC2" s="1"/>
      <c r="CD2" s="1"/>
      <c r="CE2" s="1"/>
      <c r="CF2" s="1"/>
      <c r="CG2" s="1"/>
    </row>
    <row r="3" spans="1:999 1025:2037 2109:3042 3102:3462" s="6" customFormat="1" ht="9" customHeight="1">
      <c r="Y3" s="150"/>
      <c r="AK3" s="95"/>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
      <c r="BR3" s="1"/>
      <c r="BS3" s="1"/>
      <c r="BT3" s="1"/>
      <c r="BU3" s="1"/>
      <c r="BV3" s="1"/>
      <c r="BW3" s="1"/>
      <c r="BX3" s="1"/>
      <c r="BY3" s="1"/>
      <c r="BZ3" s="1"/>
      <c r="CA3" s="1"/>
      <c r="CB3" s="1"/>
      <c r="CC3" s="1"/>
      <c r="CD3" s="1"/>
      <c r="CE3" s="1"/>
      <c r="CF3" s="1"/>
      <c r="CG3" s="1"/>
    </row>
    <row r="4" spans="1:999 1025:2037 2109:3042 3102:3462" s="6" customFormat="1" ht="18.75" customHeight="1">
      <c r="B4" s="173" t="s">
        <v>14</v>
      </c>
      <c r="C4" s="174"/>
      <c r="D4" s="120" t="s">
        <v>488</v>
      </c>
      <c r="E4" s="121"/>
      <c r="F4" s="175" t="s">
        <v>15</v>
      </c>
      <c r="G4" s="176"/>
      <c r="H4" s="177" t="s">
        <v>686</v>
      </c>
      <c r="I4" s="178"/>
      <c r="J4" s="178"/>
      <c r="K4" s="178"/>
      <c r="L4" s="178"/>
      <c r="M4" s="179"/>
      <c r="N4" s="122"/>
      <c r="O4" s="173" t="s">
        <v>489</v>
      </c>
      <c r="P4" s="180"/>
      <c r="Q4" s="174"/>
      <c r="R4" s="181" t="s">
        <v>689</v>
      </c>
      <c r="S4" s="182"/>
      <c r="T4" s="182"/>
      <c r="U4" s="182"/>
      <c r="V4" s="182"/>
      <c r="W4" s="182"/>
      <c r="X4" s="151"/>
      <c r="Y4" s="152" t="s">
        <v>690</v>
      </c>
      <c r="Z4" s="5"/>
      <c r="AA4" s="5"/>
      <c r="AB4" s="5"/>
      <c r="AC4" s="5"/>
      <c r="AD4" s="5"/>
      <c r="AE4" s="5"/>
      <c r="AF4" s="5"/>
      <c r="AG4" s="5"/>
      <c r="AH4" s="5"/>
      <c r="AI4" s="5"/>
      <c r="AJ4" s="5"/>
      <c r="AK4" s="95" t="str" cm="1">
        <f t="array" ref="AK4">TRANSPOSE(_xlfn.ANCHORARRAY(BT10))</f>
        <v/>
      </c>
      <c r="AL4" s="169"/>
      <c r="AM4" s="169"/>
      <c r="AN4" s="169"/>
      <c r="AO4" s="169"/>
      <c r="AP4" s="169"/>
      <c r="AQ4" s="169"/>
      <c r="AR4" s="169"/>
      <c r="AS4" s="169"/>
      <c r="AT4" s="169"/>
      <c r="AU4" s="169"/>
      <c r="AV4" s="169"/>
      <c r="AW4" s="169"/>
      <c r="AX4" s="169"/>
      <c r="AY4" s="169"/>
      <c r="AZ4" s="169"/>
      <c r="BA4" s="169"/>
      <c r="BB4" s="169"/>
      <c r="BC4" s="169"/>
      <c r="BD4" s="169"/>
      <c r="BE4" s="169"/>
      <c r="BF4" s="169"/>
      <c r="BG4" s="169"/>
      <c r="BH4" s="169"/>
      <c r="BI4" s="169"/>
      <c r="BJ4" s="169"/>
      <c r="BK4" s="169"/>
      <c r="BL4" s="169"/>
      <c r="BM4" s="169"/>
      <c r="BN4" s="169"/>
      <c r="BO4" s="169"/>
      <c r="BP4" s="169"/>
      <c r="BQ4" s="1"/>
      <c r="BR4" s="1"/>
      <c r="BS4" s="1"/>
      <c r="BT4" s="1"/>
      <c r="BU4" s="1"/>
      <c r="BV4" s="1"/>
      <c r="BW4" s="1"/>
      <c r="BX4" s="1"/>
      <c r="BY4" s="1"/>
      <c r="BZ4" s="1"/>
      <c r="CA4" s="1"/>
      <c r="CB4" s="1"/>
      <c r="CC4" s="1"/>
      <c r="CD4" s="1"/>
      <c r="CE4" s="1"/>
      <c r="CF4" s="1"/>
      <c r="CG4" s="1"/>
    </row>
    <row r="5" spans="1:999 1025:2037 2109:3042 3102:3462" s="6" customFormat="1" ht="18.75" customHeight="1">
      <c r="B5" s="173" t="s">
        <v>16</v>
      </c>
      <c r="C5" s="174"/>
      <c r="D5" s="120" t="s">
        <v>490</v>
      </c>
      <c r="E5" s="121"/>
      <c r="F5" s="175" t="s">
        <v>17</v>
      </c>
      <c r="G5" s="176"/>
      <c r="H5" s="186" t="s">
        <v>691</v>
      </c>
      <c r="I5" s="178"/>
      <c r="J5" s="178"/>
      <c r="K5" s="178"/>
      <c r="L5" s="178"/>
      <c r="M5" s="179"/>
      <c r="N5" s="122"/>
      <c r="O5" s="173" t="s">
        <v>33</v>
      </c>
      <c r="P5" s="180"/>
      <c r="Q5" s="174"/>
      <c r="R5" s="184" t="s">
        <v>692</v>
      </c>
      <c r="S5" s="182"/>
      <c r="T5" s="182"/>
      <c r="U5" s="182"/>
      <c r="V5" s="182"/>
      <c r="W5" s="182"/>
      <c r="X5" s="153"/>
      <c r="Y5" s="152" t="s">
        <v>693</v>
      </c>
      <c r="Z5" s="5"/>
      <c r="AA5" s="5"/>
      <c r="AB5" s="5"/>
      <c r="AC5" s="5"/>
      <c r="AD5" s="5"/>
      <c r="AE5" s="5"/>
      <c r="AF5" s="5"/>
      <c r="AG5" s="5"/>
      <c r="AH5" s="5"/>
      <c r="AI5" s="5"/>
      <c r="AJ5" s="5"/>
      <c r="AK5" s="154" t="str" cm="1">
        <f t="array" ref="AK5">TRANSPOSE(_xlfn.ANCHORARRAY(BR10))</f>
        <v/>
      </c>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1"/>
      <c r="BR5" s="1"/>
      <c r="BS5" s="1"/>
      <c r="BT5" s="1"/>
      <c r="BU5" s="1"/>
      <c r="BV5" s="1"/>
      <c r="BW5" s="1"/>
      <c r="BX5" s="1"/>
      <c r="BY5" s="1"/>
      <c r="BZ5" s="1"/>
      <c r="CA5" s="1"/>
      <c r="CB5" s="1"/>
      <c r="CC5" s="1"/>
      <c r="CD5" s="1"/>
      <c r="CE5" s="1"/>
      <c r="CF5" s="1"/>
      <c r="CG5" s="1"/>
    </row>
    <row r="6" spans="1:999 1025:2037 2109:3042 3102:3462" s="6" customFormat="1" ht="18.75" customHeight="1">
      <c r="B6" s="173" t="s">
        <v>18</v>
      </c>
      <c r="C6" s="174"/>
      <c r="D6" s="123">
        <v>6</v>
      </c>
      <c r="E6" s="121"/>
      <c r="F6" s="175" t="s">
        <v>30</v>
      </c>
      <c r="G6" s="176"/>
      <c r="H6" s="183" t="s">
        <v>694</v>
      </c>
      <c r="I6" s="178"/>
      <c r="J6" s="178"/>
      <c r="K6" s="178"/>
      <c r="L6" s="178"/>
      <c r="M6" s="179"/>
      <c r="N6" s="122"/>
      <c r="O6" s="173" t="s">
        <v>32</v>
      </c>
      <c r="P6" s="180"/>
      <c r="Q6" s="174"/>
      <c r="R6" s="184" t="s">
        <v>695</v>
      </c>
      <c r="S6" s="182"/>
      <c r="T6" s="182"/>
      <c r="U6" s="182"/>
      <c r="V6" s="182"/>
      <c r="W6" s="185"/>
      <c r="X6" s="148"/>
      <c r="Y6" s="152" t="s">
        <v>696</v>
      </c>
      <c r="Z6" s="5"/>
      <c r="AA6" s="5"/>
      <c r="AB6" s="5"/>
      <c r="AC6" s="5"/>
      <c r="AD6" s="5"/>
      <c r="AE6" s="5"/>
      <c r="AF6" s="5"/>
      <c r="AG6" s="5"/>
      <c r="AH6" s="5"/>
      <c r="AI6" s="5"/>
      <c r="AJ6" s="5"/>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69"/>
      <c r="BK6" s="169"/>
      <c r="BL6" s="169"/>
      <c r="BM6" s="169"/>
      <c r="BN6" s="169"/>
      <c r="BO6" s="169"/>
      <c r="BP6" s="169"/>
      <c r="BQ6" s="1"/>
      <c r="BR6" s="1"/>
      <c r="BS6" s="1"/>
      <c r="BT6" s="1"/>
      <c r="BU6" s="1"/>
      <c r="BV6" s="1"/>
      <c r="BW6" s="1"/>
      <c r="BX6" s="1"/>
      <c r="BY6" s="1"/>
      <c r="BZ6" s="1"/>
      <c r="CA6" s="1"/>
      <c r="CB6" s="1"/>
      <c r="CC6" s="1"/>
      <c r="CD6" s="1"/>
      <c r="CE6" s="1"/>
      <c r="CF6" s="1"/>
      <c r="CG6" s="1"/>
    </row>
    <row r="7" spans="1:999 1025:2037 2109:3042 3102:3462" s="6" customFormat="1" ht="9" customHeight="1">
      <c r="B7" s="8"/>
      <c r="C7" s="8"/>
      <c r="D7" s="8"/>
      <c r="E7" s="8"/>
      <c r="F7" s="8"/>
      <c r="G7" s="8"/>
      <c r="H7" s="8"/>
      <c r="I7" s="8"/>
      <c r="J7" s="8"/>
      <c r="K7" s="8"/>
      <c r="L7" s="8"/>
      <c r="M7" s="8"/>
      <c r="O7" s="8"/>
      <c r="P7" s="8"/>
      <c r="Q7" s="8"/>
      <c r="R7" s="8"/>
      <c r="S7" s="8"/>
      <c r="T7" s="8"/>
      <c r="U7" s="8"/>
      <c r="V7" s="8"/>
      <c r="W7" s="8"/>
      <c r="X7" s="8"/>
      <c r="Y7" s="8"/>
      <c r="Z7" s="8"/>
      <c r="AA7" s="8"/>
      <c r="AB7" s="8"/>
      <c r="AC7" s="8"/>
      <c r="AD7" s="8"/>
      <c r="AE7" s="8"/>
      <c r="AF7" s="8"/>
      <c r="AG7" s="8"/>
      <c r="AH7" s="8"/>
      <c r="AI7" s="8"/>
      <c r="AJ7" s="8"/>
      <c r="BQ7" s="1"/>
      <c r="BR7" s="1"/>
      <c r="BS7" s="1"/>
      <c r="BT7" s="1"/>
      <c r="BU7" s="1"/>
      <c r="BV7" s="1"/>
      <c r="BW7" s="1"/>
      <c r="BX7" s="1"/>
      <c r="BY7" s="1"/>
      <c r="BZ7" s="1"/>
      <c r="CA7" s="1"/>
      <c r="CB7" s="1"/>
      <c r="CC7" s="1"/>
      <c r="CD7" s="1"/>
      <c r="CE7" s="1"/>
      <c r="CF7" s="1"/>
      <c r="CG7" s="1"/>
    </row>
    <row r="8" spans="1:999 1025:2037 2109:3042 3102:3462" s="8" customFormat="1" ht="15" customHeight="1">
      <c r="A8" s="23"/>
      <c r="B8" s="187" t="s">
        <v>19</v>
      </c>
      <c r="C8" s="188"/>
      <c r="D8" s="188"/>
      <c r="E8" s="188"/>
      <c r="F8" s="188"/>
      <c r="G8" s="188"/>
      <c r="H8" s="188"/>
      <c r="I8" s="188"/>
      <c r="J8" s="188"/>
      <c r="K8" s="188"/>
      <c r="L8" s="188"/>
      <c r="M8" s="189"/>
      <c r="N8" s="23"/>
      <c r="O8" s="187" t="s">
        <v>25</v>
      </c>
      <c r="P8" s="188"/>
      <c r="Q8" s="188"/>
      <c r="R8" s="188"/>
      <c r="S8" s="188"/>
      <c r="T8" s="188"/>
      <c r="U8" s="188"/>
      <c r="V8" s="188"/>
      <c r="W8" s="188"/>
      <c r="X8" s="188"/>
      <c r="Y8" s="188"/>
      <c r="Z8" s="188"/>
      <c r="AA8" s="188"/>
      <c r="AB8" s="188"/>
      <c r="AC8" s="188"/>
      <c r="AD8" s="188"/>
      <c r="AE8" s="189"/>
      <c r="AG8" s="190" t="s">
        <v>43</v>
      </c>
      <c r="AH8" s="190"/>
      <c r="AI8" s="190"/>
      <c r="AJ8" s="23"/>
      <c r="AK8" s="155"/>
      <c r="AL8" s="156"/>
      <c r="AM8" s="156"/>
      <c r="AN8" s="156"/>
      <c r="AO8" s="156"/>
      <c r="AP8" s="156"/>
      <c r="AQ8" s="156"/>
      <c r="AR8" s="156"/>
      <c r="AS8" s="155"/>
      <c r="AT8" s="156"/>
      <c r="AU8" s="156"/>
      <c r="AV8" s="156"/>
      <c r="AW8" s="156"/>
      <c r="AX8" s="156"/>
      <c r="AY8" s="156"/>
      <c r="AZ8" s="156"/>
      <c r="BA8" s="155"/>
      <c r="BB8" s="156"/>
      <c r="BC8" s="156"/>
      <c r="BD8" s="156"/>
      <c r="BE8" s="156"/>
      <c r="BF8" s="156"/>
      <c r="BG8" s="156"/>
      <c r="BH8" s="156"/>
      <c r="BI8" s="156"/>
      <c r="BJ8" s="156"/>
      <c r="BK8" s="156"/>
      <c r="BL8" s="156"/>
      <c r="BM8" s="156"/>
      <c r="BN8" s="156"/>
      <c r="BO8" s="156"/>
      <c r="BP8" s="156"/>
      <c r="BQ8" s="15"/>
      <c r="BR8" s="15"/>
      <c r="BS8" s="15"/>
      <c r="BT8" s="15"/>
      <c r="BU8" s="15"/>
      <c r="BV8" s="15"/>
      <c r="BW8" s="15"/>
      <c r="BX8" s="15"/>
      <c r="BY8" s="15"/>
      <c r="BZ8" s="15"/>
      <c r="CA8" s="15"/>
      <c r="CB8" s="15"/>
      <c r="CC8" s="15"/>
      <c r="CD8" s="15"/>
      <c r="CE8" s="15"/>
      <c r="CF8" s="15"/>
      <c r="CG8" s="15"/>
    </row>
    <row r="9" spans="1:999 1025:2037 2109:3042 3102:3462" s="8" customFormat="1" ht="24.95" customHeight="1" thickBot="1">
      <c r="A9" s="27"/>
      <c r="B9" s="191" t="s">
        <v>491</v>
      </c>
      <c r="C9" s="191" t="s">
        <v>492</v>
      </c>
      <c r="D9" s="124"/>
      <c r="E9" s="124"/>
      <c r="F9" s="124"/>
      <c r="G9" s="125"/>
      <c r="H9" s="48" t="s">
        <v>37</v>
      </c>
      <c r="I9" s="48" t="s">
        <v>38</v>
      </c>
      <c r="J9" s="42"/>
      <c r="K9" s="42"/>
      <c r="L9" s="56"/>
      <c r="M9" s="56"/>
      <c r="N9" s="27"/>
      <c r="O9" s="34"/>
      <c r="P9" s="34"/>
      <c r="Q9" s="35"/>
      <c r="R9" s="34"/>
      <c r="S9" s="33"/>
      <c r="T9" s="33"/>
      <c r="U9" s="33"/>
      <c r="V9" s="33"/>
      <c r="W9" s="33"/>
      <c r="X9" s="33"/>
      <c r="Y9" s="33"/>
      <c r="Z9" s="193" t="s">
        <v>47</v>
      </c>
      <c r="AA9" s="194"/>
      <c r="AB9" s="41" t="s">
        <v>40</v>
      </c>
      <c r="AC9" s="61">
        <v>1.5</v>
      </c>
      <c r="AD9" s="126"/>
      <c r="AE9" s="126"/>
      <c r="AF9" s="59"/>
      <c r="AG9" s="57"/>
      <c r="AH9" s="57"/>
      <c r="AI9" s="58"/>
      <c r="AJ9" s="52"/>
      <c r="AK9" s="127"/>
      <c r="AL9" s="128"/>
      <c r="AM9" s="128"/>
      <c r="AN9" s="128"/>
      <c r="AO9" s="128"/>
      <c r="AP9" s="128"/>
      <c r="AQ9" s="128"/>
      <c r="AR9" s="128"/>
      <c r="AS9" s="127"/>
      <c r="AT9" s="128"/>
      <c r="AU9" s="128"/>
      <c r="AV9" s="128"/>
      <c r="AW9" s="128"/>
      <c r="AX9" s="128"/>
      <c r="AY9" s="128"/>
      <c r="AZ9" s="128"/>
      <c r="BA9" s="127"/>
      <c r="BB9" s="128"/>
      <c r="BC9" s="128"/>
      <c r="BD9" s="128"/>
      <c r="BE9" s="128"/>
      <c r="BF9" s="128"/>
      <c r="BG9" s="128"/>
      <c r="BH9" s="128"/>
      <c r="BI9" s="128"/>
      <c r="BJ9" s="128"/>
      <c r="BK9" s="128"/>
      <c r="BL9" s="128"/>
      <c r="BM9" s="128"/>
      <c r="BN9" s="128"/>
      <c r="BO9" s="128"/>
      <c r="BP9" s="128"/>
      <c r="BQ9" s="15"/>
      <c r="BR9" s="15"/>
      <c r="BS9" s="15"/>
      <c r="BT9" s="15"/>
      <c r="BU9" s="15"/>
      <c r="BV9" s="15"/>
      <c r="BW9" s="15"/>
      <c r="BX9" s="15"/>
      <c r="BY9" s="15"/>
      <c r="BZ9" s="15"/>
      <c r="CA9" s="15"/>
      <c r="CB9" s="15"/>
      <c r="CC9" s="15"/>
      <c r="CD9" s="15"/>
      <c r="CE9" s="15"/>
      <c r="CF9" s="15"/>
      <c r="CG9" s="15"/>
    </row>
    <row r="10" spans="1:999 1025:2037 2109:3042 3102:3462" s="22" customFormat="1" ht="24" customHeight="1">
      <c r="A10" s="24"/>
      <c r="B10" s="192"/>
      <c r="C10" s="192"/>
      <c r="D10" s="129" t="s">
        <v>493</v>
      </c>
      <c r="E10" s="129" t="s">
        <v>46</v>
      </c>
      <c r="F10" s="129" t="s">
        <v>26</v>
      </c>
      <c r="G10" s="130" t="s">
        <v>21</v>
      </c>
      <c r="H10" s="60" t="s">
        <v>44</v>
      </c>
      <c r="I10" s="60" t="s">
        <v>45</v>
      </c>
      <c r="J10" s="47" t="s">
        <v>20</v>
      </c>
      <c r="K10" s="47" t="s">
        <v>48</v>
      </c>
      <c r="L10" s="49" t="s">
        <v>3</v>
      </c>
      <c r="M10" s="49" t="s">
        <v>4</v>
      </c>
      <c r="N10" s="24"/>
      <c r="O10" s="37" t="s">
        <v>5</v>
      </c>
      <c r="P10" s="37" t="s">
        <v>6</v>
      </c>
      <c r="Q10" s="38" t="s">
        <v>0</v>
      </c>
      <c r="R10" s="37" t="s">
        <v>7</v>
      </c>
      <c r="S10" s="39" t="s">
        <v>8</v>
      </c>
      <c r="T10" s="39" t="s">
        <v>50</v>
      </c>
      <c r="U10" s="39" t="s">
        <v>51</v>
      </c>
      <c r="V10" s="39" t="s">
        <v>494</v>
      </c>
      <c r="W10" s="39" t="s">
        <v>495</v>
      </c>
      <c r="X10" s="39" t="s">
        <v>11</v>
      </c>
      <c r="Y10" s="39" t="s">
        <v>34</v>
      </c>
      <c r="Z10" s="63" t="s">
        <v>35</v>
      </c>
      <c r="AA10" s="63" t="s">
        <v>36</v>
      </c>
      <c r="AB10" s="50" t="s">
        <v>39</v>
      </c>
      <c r="AC10" s="51" t="s">
        <v>41</v>
      </c>
      <c r="AD10" s="49" t="s">
        <v>23</v>
      </c>
      <c r="AE10" s="49" t="s">
        <v>24</v>
      </c>
      <c r="AF10" s="49" t="s">
        <v>42</v>
      </c>
      <c r="AG10" s="57"/>
      <c r="AH10" s="57"/>
      <c r="AI10" s="58"/>
      <c r="AJ10" s="53"/>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c r="BM10" s="131"/>
      <c r="BN10" s="131"/>
      <c r="BO10" s="131"/>
      <c r="BP10" s="131"/>
      <c r="BQ10" s="22" t="str" cm="1">
        <f t="array" ref="BQ10:BQ41">TRANSPOSE(LEFT(AK10:BP10,1))</f>
        <v/>
      </c>
      <c r="BR10" s="22" t="str" cm="1">
        <f t="array" ref="BR10">_xlfn._xlws.SORT(_xlfn.UNIQUE(_xlfn.ANCHORARRAY(BQ10)))</f>
        <v/>
      </c>
      <c r="BS10" s="22" t="str" cm="1">
        <f t="array" ref="BS10:BS41">TRANSPOSE(LEFT(AK10:BP10,3))</f>
        <v/>
      </c>
      <c r="BT10" s="22" t="str" cm="1">
        <f t="array" ref="BT10">_xlfn._xlws.SORT(_xlfn.UNIQUE(_xlfn.ANCHORARRAY(BS10)))</f>
        <v/>
      </c>
      <c r="BU10" s="157" t="str" cm="1">
        <f t="array" ref="BU10">IF(BR10="","",_xlfn._xlws.FILTER($AJ$4:$BP$4,ISNUMBER(SEARCH(BR10,$AJ$4:$BP$4))))</f>
        <v/>
      </c>
      <c r="BV10" s="158"/>
      <c r="BW10" s="158"/>
      <c r="BX10" s="158"/>
      <c r="BY10" s="158" t="str" cm="1">
        <f t="array" ref="BY10">IF(BU10="","",IF(AND(MID(BU10,1,1)=MID(BU10:BX10,1,1)),"TRUE","FALSE"))</f>
        <v/>
      </c>
      <c r="CA10" s="159" t="str">
        <f>IF(BR10="","",SUBSTITUTE(SUBSTITUTE(COUNTIF(_xlfn.ANCHORARRAY(BU10),BR10&amp;"#1"),"1",""),"0",BR10&amp;"#1"))</f>
        <v/>
      </c>
      <c r="CB10" s="160" t="str">
        <f>IF(BR10="","",SUBSTITUTE(SUBSTITUTE(COUNTIF(_xlfn.ANCHORARRAY(BU10),BR10&amp;"#2"),"1",""),"0",BR10&amp;"#2"))</f>
        <v/>
      </c>
      <c r="CC10" s="160" t="str">
        <f>IF(BR10="","",SUBSTITUTE(SUBSTITUTE(COUNTIF(_xlfn.ANCHORARRAY(BU10),BR10&amp;"#3"),"1",""),"0",BR10&amp;"#3"))</f>
        <v/>
      </c>
      <c r="CD10" s="160" t="str">
        <f>IF(BR10="","",SUBSTITUTE(SUBSTITUTE(COUNTIF(_xlfn.ANCHORARRAY(BU10),BR10&amp;"#4"),"1",""),"0",BR10&amp;"#4"))</f>
        <v/>
      </c>
      <c r="CE10" s="161" t="str" cm="1">
        <f t="array" ref="CE10:CE129">_xlfn.TOCOL(CA10:CD160,3)</f>
        <v/>
      </c>
    </row>
    <row r="11" spans="1:999 1025:2037 2109:3042 3102:3462" ht="15" customHeight="1">
      <c r="A11" s="16">
        <v>1</v>
      </c>
      <c r="B11" s="146">
        <v>1</v>
      </c>
      <c r="C11" s="132" t="s">
        <v>53</v>
      </c>
      <c r="D11" s="106" t="s">
        <v>54</v>
      </c>
      <c r="E11" s="107">
        <v>1.5</v>
      </c>
      <c r="F11" s="132" t="s">
        <v>28</v>
      </c>
      <c r="G11" s="133"/>
      <c r="H11" s="145">
        <v>0.04</v>
      </c>
      <c r="I11" s="133" t="s">
        <v>697</v>
      </c>
      <c r="J11" s="132" t="s">
        <v>12</v>
      </c>
      <c r="K11" s="134" t="s">
        <v>496</v>
      </c>
      <c r="L11" s="135">
        <f>IF(AND(G11="",H11=""),"",IF(G11="",H11,G11+H11))</f>
        <v>0.04</v>
      </c>
      <c r="M11" s="135" t="str">
        <f>IF(AND(G11="",I11=""),"",IF(G11="",I11,G11+I11))</f>
        <v/>
      </c>
      <c r="N11" s="25"/>
      <c r="O11" s="2" t="str">
        <f t="shared" ref="O11:O74" si="0">IF(OR($AK11="",ISNUMBER($AK11)=FALSE),"",MAX(AK11:AN11))</f>
        <v/>
      </c>
      <c r="P11" s="2" t="str">
        <f t="shared" ref="P11:P74" si="1">IF(OR($AK11="",ISNUMBER($AK11)=FALSE),"",MIN(AK11:AN11))</f>
        <v/>
      </c>
      <c r="Q11" s="2" t="str">
        <f t="shared" ref="Q11:Q74" si="2">IF(OR($AK11="",ISNUMBER($AK11)=FALSE),"",AVERAGE(AK11:AN11))</f>
        <v/>
      </c>
      <c r="R11" s="3" t="str">
        <f t="shared" ref="R11:R74" si="3">IF(OR($AK11="",ISNUMBER($AK11)=FALSE),"",STDEV(AK11:AN11))</f>
        <v/>
      </c>
      <c r="S11" s="4" t="str">
        <f t="shared" ref="S11:S74" si="4">IF(OR($AK11="",ISNUMBER($AK11)=FALSE),"",IF(AND(G11="",I11=""),V11,IF(AND(G11="",H11=""),W11,(H11+ABS(I11))/(6*R11))))</f>
        <v/>
      </c>
      <c r="T11" s="67" t="str">
        <f t="shared" ref="T11:T74" si="5">IF(OR($AK11="",ISNUMBER($AK11)=FALSE),"",IF(AND($F11="Tolerance",$G11&lt;&gt;""),($Q11-$G11)/(($L11-$M11)/2),IF(AND($F11="GD&amp;T",$H11&lt;&gt;""),$Q11/$H11,"")))</f>
        <v/>
      </c>
      <c r="U11" s="67" t="str">
        <f>IF($T11="","",IF(ABS($T11)&lt;=0.125, "Level A",IF(AND(ABS($T11)&gt;0.125,ABS($T11)&lt;=0.25), "Level B",IF(AND(ABS($T11)&gt;0.25,ABS($T11)&lt;=0.5), "Level C", IF(ABS($T11)&gt;0.5, "Level D")))))</f>
        <v/>
      </c>
      <c r="V11" s="4" t="str">
        <f t="shared" ref="V11:V74" si="6">IF(OR($AK11="",ISNUMBER($AK11)=FALSE),"",IF(H11="","",(L11-Q11)/(3*R11)))</f>
        <v/>
      </c>
      <c r="W11" s="4" t="str">
        <f t="shared" ref="W11:W74" si="7">IF(OR($AK11="",ISNUMBER($AK11)=FALSE),"",IF(I11="","",(Q11-M11)/(3*R11)))</f>
        <v/>
      </c>
      <c r="X11" s="4" t="str">
        <f t="shared" ref="X11:X74" si="8">IF(OR($AK11="",ISNUMBER($AK11)=FALSE),"",IF(AND(G11=0,I11=0),((H11)-(Q11))/(3*R11),MIN(V11:W11)))</f>
        <v/>
      </c>
      <c r="Y11" s="62" t="str">
        <f t="shared" ref="Y11:Y74" si="9">IF(OR($AK11="",ISNUMBER($AK11)=FALSE),"",IF(AND(G11=0,I11=0),NORMSDIST(3*X11),NORMSDIST(3*X11)+NORMSDIST(6*S11-3*X11)-1))</f>
        <v/>
      </c>
      <c r="Z11" s="28" t="str">
        <f>IF($Q11="","",IF(F11="Tolerance",IF(($E11*3*R11+Q11)-G11&lt;H11,"",($E11*3*R11+Q11)-G11),IF(OR(F11="GD&amp;T",F11="MAX"),IF(($E11*3*R11+Q11)&lt;H11,"",($E11*3*R11+Q11)),"")))</f>
        <v/>
      </c>
      <c r="AA11" s="28" t="str">
        <f>IF(Q11="","",IF(F11="Tolerance",IF(-(($E11*3*R11)-Q11)-G11&gt;I11,"",-(($E11*3*R11)-Q11)-G11),IF(F11="MIN",IF(-(($E11*3*R11)-Q11)&gt;I11,"",-(($E11*3*R11)-Q11)),"")))</f>
        <v/>
      </c>
      <c r="AB11" s="28" t="str">
        <f>IF(OR(G11="",Q11=""),"",(L11+M11)/2-Q11)</f>
        <v/>
      </c>
      <c r="AC11" s="28" t="str">
        <f t="shared" ref="AC11:AC74" si="10">IF(OR($S11&gt;$AC$9,$R11=""),"",$AC$9*6*$R11)</f>
        <v/>
      </c>
      <c r="AD11" s="136"/>
      <c r="AE11" s="137" t="str">
        <f>IF(AD11="","",IF(AD11&gt;=0.966,"Normal","Not Normal"))</f>
        <v/>
      </c>
      <c r="AF11" s="138"/>
      <c r="AG11" s="139"/>
      <c r="AH11" s="139"/>
      <c r="AI11" s="140"/>
      <c r="AJ11" s="21"/>
      <c r="AK11" s="141"/>
      <c r="AL11" s="141"/>
      <c r="AM11" s="141"/>
      <c r="AN11" s="141"/>
      <c r="AO11" s="141"/>
      <c r="AP11" s="141"/>
      <c r="AQ11" s="141"/>
      <c r="AR11" s="141"/>
      <c r="AS11" s="141"/>
      <c r="AT11" s="141"/>
      <c r="AU11" s="141"/>
      <c r="AV11" s="141"/>
      <c r="AW11" s="141"/>
      <c r="AX11" s="141"/>
      <c r="AY11" s="141"/>
      <c r="AZ11" s="141"/>
      <c r="BA11" s="141"/>
      <c r="BB11" s="141"/>
      <c r="BC11" s="141"/>
      <c r="BD11" s="141"/>
      <c r="BE11" s="141"/>
      <c r="BF11" s="141"/>
      <c r="BG11" s="141"/>
      <c r="BH11" s="141"/>
      <c r="BI11" s="141"/>
      <c r="BJ11" s="141"/>
      <c r="BK11" s="141"/>
      <c r="BL11" s="141"/>
      <c r="BM11" s="141"/>
      <c r="BN11" s="141"/>
      <c r="BO11" s="141"/>
      <c r="BP11" s="141"/>
      <c r="BQ11" t="str">
        <v/>
      </c>
      <c r="BS11" t="str">
        <v/>
      </c>
      <c r="BU11" s="157" t="str" cm="1">
        <f t="array" ref="BU11">IF(BR11="","",_xlfn._xlws.FILTER($AJ$4:$BP$4,ISNUMBER(SEARCH(BR11,$AJ$4:$BP$4))))</f>
        <v/>
      </c>
      <c r="BV11" s="158"/>
      <c r="BW11" s="158"/>
      <c r="BX11" s="158"/>
      <c r="BY11" s="158" t="str" cm="1">
        <f t="array" ref="BY11">IF(BU11="","",IF(AND(MID(BU11,1,1)=MID(BU11:BX11,1,1)),"TRUE","FALSE"))</f>
        <v/>
      </c>
      <c r="CA11" s="165" t="str">
        <f t="shared" ref="CA11:CA39" si="11">IF(BR11="","",SUBSTITUTE(SUBSTITUTE(COUNTIF(_xlfn.ANCHORARRAY(BU11),BR11&amp;"#1"),"1",""),"0",BR11&amp;"#1"))</f>
        <v/>
      </c>
      <c r="CB11" s="74" t="str">
        <f t="shared" ref="CB11:CB39" si="12">IF(BR11="","",SUBSTITUTE(SUBSTITUTE(COUNTIF(_xlfn.ANCHORARRAY(BU11),BR11&amp;"#2"),"1",""),"0",BR11&amp;"#2"))</f>
        <v/>
      </c>
      <c r="CC11" s="74" t="str">
        <f t="shared" ref="CC11:CC39" si="13">IF(BR11="","",SUBSTITUTE(SUBSTITUTE(COUNTIF(_xlfn.ANCHORARRAY(BU11),BR11&amp;"#3"),"1",""),"0",BR11&amp;"#3"))</f>
        <v/>
      </c>
      <c r="CD11" s="74" t="str">
        <f t="shared" ref="CD11:CD39" si="14">IF(BR11="","",SUBSTITUTE(SUBSTITUTE(COUNTIF(_xlfn.ANCHORARRAY(BU11),BR11&amp;"#4"),"1",""),"0",BR11&amp;"#4"))</f>
        <v/>
      </c>
      <c r="CE11" s="162" t="str">
        <v/>
      </c>
      <c r="ME11" s="68"/>
      <c r="RX11" s="68"/>
      <c r="ST11" s="68"/>
      <c r="AIR11" s="68"/>
      <c r="AJX11" s="68"/>
      <c r="AWK11" s="68"/>
      <c r="AXC11" s="68"/>
      <c r="BBG11" s="68"/>
      <c r="BDC11" s="68"/>
      <c r="CJE11" s="68"/>
      <c r="CPF11" s="68"/>
      <c r="DIX11" s="68"/>
      <c r="DOH11" s="68"/>
      <c r="EAZ11" s="68"/>
      <c r="ECD11" s="68"/>
    </row>
    <row r="12" spans="1:999 1025:2037 2109:3042 3102:3462" ht="15" customHeight="1">
      <c r="A12" s="16">
        <v>2</v>
      </c>
      <c r="B12" s="146" t="s">
        <v>497</v>
      </c>
      <c r="C12" s="132" t="s">
        <v>85</v>
      </c>
      <c r="D12" s="106" t="s">
        <v>57</v>
      </c>
      <c r="E12" s="107">
        <v>1.33</v>
      </c>
      <c r="F12" s="132" t="s">
        <v>29</v>
      </c>
      <c r="G12" s="145">
        <v>3.984</v>
      </c>
      <c r="H12" s="145">
        <v>2.5000000000000001E-2</v>
      </c>
      <c r="I12" s="145">
        <v>-0.02</v>
      </c>
      <c r="J12" s="132" t="s">
        <v>12</v>
      </c>
      <c r="K12" s="134" t="s">
        <v>496</v>
      </c>
      <c r="L12" s="135">
        <f t="shared" ref="L12:L75" si="15">IF(AND(G12="",H12=""),"",IF(G12="",H12,G12+H12))</f>
        <v>4.0090000000000003</v>
      </c>
      <c r="M12" s="142">
        <f t="shared" ref="M12:M75" si="16">IF(AND(G12="",I12=""),"",IF(G12="",I12,G12+I12))</f>
        <v>3.964</v>
      </c>
      <c r="N12" s="25"/>
      <c r="O12" s="2" t="str">
        <f t="shared" si="0"/>
        <v/>
      </c>
      <c r="P12" s="2" t="str">
        <f t="shared" si="1"/>
        <v/>
      </c>
      <c r="Q12" s="2" t="str">
        <f t="shared" si="2"/>
        <v/>
      </c>
      <c r="R12" s="3" t="str">
        <f t="shared" si="3"/>
        <v/>
      </c>
      <c r="S12" s="4" t="str">
        <f t="shared" si="4"/>
        <v/>
      </c>
      <c r="T12" s="67" t="str">
        <f t="shared" si="5"/>
        <v/>
      </c>
      <c r="U12" s="67" t="str">
        <f t="shared" ref="U12:U75" si="17">IF($T12="","",IF(ABS($T12)&lt;=0.125, "Level A",IF(AND(ABS($T12)&gt;0.125,ABS($T12)&lt;=0.25), "Level B",IF(AND(ABS($T12)&gt;0.25,ABS($T12)&lt;=0.5), "Level C", IF(ABS($T12)&gt;0.5, "Level D")))))</f>
        <v/>
      </c>
      <c r="V12" s="4" t="str">
        <f t="shared" si="6"/>
        <v/>
      </c>
      <c r="W12" s="4" t="str">
        <f t="shared" si="7"/>
        <v/>
      </c>
      <c r="X12" s="4" t="str">
        <f t="shared" si="8"/>
        <v/>
      </c>
      <c r="Y12" s="62" t="str">
        <f t="shared" si="9"/>
        <v/>
      </c>
      <c r="Z12" s="28" t="str">
        <f t="shared" ref="Z12:Z75" si="18">IF($Q12="","",IF(F12="Tolerance",IF(($E12*3*R12+Q12)-G12&lt;H12,"",($E12*3*R12+Q12)-G12),IF(OR(F12="GD&amp;T",F12="MAX"),IF(($E12*3*R12+Q12)&lt;H12,"",($E12*3*R12+Q12)),"")))</f>
        <v/>
      </c>
      <c r="AA12" s="28" t="str">
        <f t="shared" ref="AA12:AA75" si="19">IF(Q12="","",IF(F12="Tolerance",IF(-(($E12*3*R12)-Q12)-G12&gt;I12,"",-(($E12*3*R12)-Q12)-G12),IF(F12="MIN",IF(-(($E12*3*R12)-Q12)&gt;I12,"",-(($E12*3*R12)-Q12)),"")))</f>
        <v/>
      </c>
      <c r="AB12" s="28" t="str">
        <f t="shared" ref="AB12:AB75" si="20">IF(OR(G12="",Q12=""),"",(L12+M12)/2-Q12)</f>
        <v/>
      </c>
      <c r="AC12" s="28" t="str">
        <f t="shared" si="10"/>
        <v/>
      </c>
      <c r="AD12" s="136"/>
      <c r="AE12" s="137" t="str">
        <f t="shared" ref="AE12:AE75" si="21">IF(AD12="","",IF(AD12&gt;=0.966,"Normal","Not Normal"))</f>
        <v/>
      </c>
      <c r="AF12" s="138"/>
      <c r="AG12" s="139"/>
      <c r="AH12" s="139"/>
      <c r="AI12" s="140"/>
      <c r="AJ12" s="21"/>
      <c r="AK12" s="141"/>
      <c r="AL12" s="141"/>
      <c r="AM12" s="141"/>
      <c r="AN12" s="141"/>
      <c r="AO12" s="141"/>
      <c r="AP12" s="141"/>
      <c r="AQ12" s="141"/>
      <c r="AR12" s="141"/>
      <c r="AS12" s="141"/>
      <c r="AT12" s="141"/>
      <c r="AU12" s="141"/>
      <c r="AV12" s="141"/>
      <c r="AW12" s="141"/>
      <c r="AX12" s="141"/>
      <c r="AY12" s="141"/>
      <c r="AZ12" s="141"/>
      <c r="BA12" s="141"/>
      <c r="BB12" s="141"/>
      <c r="BC12" s="141"/>
      <c r="BD12" s="141"/>
      <c r="BE12" s="141"/>
      <c r="BF12" s="141"/>
      <c r="BG12" s="141"/>
      <c r="BH12" s="141"/>
      <c r="BI12" s="141"/>
      <c r="BJ12" s="141"/>
      <c r="BK12" s="141"/>
      <c r="BL12" s="141"/>
      <c r="BM12" s="141"/>
      <c r="BN12" s="141"/>
      <c r="BO12" s="141"/>
      <c r="BP12" s="141"/>
      <c r="BQ12" t="str">
        <v/>
      </c>
      <c r="BS12" t="str">
        <v/>
      </c>
      <c r="BU12" s="157" t="str" cm="1">
        <f t="array" ref="BU12">IF(BR12="","",_xlfn._xlws.FILTER($AJ$4:$BP$4,ISNUMBER(SEARCH(BR12,$AJ$4:$BP$4))))</f>
        <v/>
      </c>
      <c r="BV12" s="158"/>
      <c r="BW12" s="158"/>
      <c r="BX12" s="158"/>
      <c r="BY12" s="158" t="str" cm="1">
        <f t="array" ref="BY12">IF(BU12="","",IF(AND(MID(BU12,1,1)=MID(BU12:BX12,1,1)),"TRUE","FALSE"))</f>
        <v/>
      </c>
      <c r="CA12" s="165" t="str">
        <f t="shared" si="11"/>
        <v/>
      </c>
      <c r="CB12" s="74" t="str">
        <f t="shared" si="12"/>
        <v/>
      </c>
      <c r="CC12" s="74" t="str">
        <f t="shared" si="13"/>
        <v/>
      </c>
      <c r="CD12" s="74" t="str">
        <f t="shared" si="14"/>
        <v/>
      </c>
      <c r="CE12" s="162" t="str">
        <v/>
      </c>
      <c r="EW12" s="68"/>
      <c r="GE12" s="68"/>
      <c r="IY12" s="68"/>
      <c r="MS12" s="68"/>
      <c r="RX12" s="68"/>
      <c r="AJX12" s="68"/>
      <c r="ANU12" s="68"/>
      <c r="ARV12" s="68"/>
      <c r="AWS12" s="68"/>
      <c r="BIH12" s="68"/>
      <c r="BLG12" s="68"/>
      <c r="BNY12" s="68"/>
      <c r="BPG12" s="68"/>
      <c r="BPI12" s="68"/>
      <c r="BSW12" s="68"/>
      <c r="BTD12" s="68"/>
      <c r="BTX12" s="68"/>
      <c r="BZI12" s="68"/>
      <c r="CNP12" s="68"/>
      <c r="CNS12" s="68"/>
      <c r="CNV12" s="68"/>
      <c r="CUO12" s="68"/>
      <c r="CYQ12" s="68"/>
      <c r="CYY12" s="68"/>
      <c r="DGZ12" s="68"/>
      <c r="DIG12" s="68"/>
      <c r="DLH12" s="68"/>
      <c r="DSD12" s="68"/>
      <c r="DSH12" s="68"/>
      <c r="DTJ12" s="68"/>
      <c r="DXT12" s="68"/>
      <c r="EAH12" s="68"/>
    </row>
    <row r="13" spans="1:999 1025:2037 2109:3042 3102:3462" ht="15" customHeight="1">
      <c r="A13" s="16">
        <v>3</v>
      </c>
      <c r="B13" s="146" t="s">
        <v>498</v>
      </c>
      <c r="C13" s="132" t="s">
        <v>85</v>
      </c>
      <c r="D13" s="106" t="s">
        <v>57</v>
      </c>
      <c r="E13" s="107">
        <v>1.33</v>
      </c>
      <c r="F13" s="132" t="s">
        <v>29</v>
      </c>
      <c r="G13" s="145">
        <v>3.984</v>
      </c>
      <c r="H13" s="145">
        <v>2.5000000000000001E-2</v>
      </c>
      <c r="I13" s="145">
        <v>-0.02</v>
      </c>
      <c r="J13" s="132" t="s">
        <v>12</v>
      </c>
      <c r="K13" s="134" t="s">
        <v>496</v>
      </c>
      <c r="L13" s="135">
        <f t="shared" si="15"/>
        <v>4.0090000000000003</v>
      </c>
      <c r="M13" s="142">
        <f t="shared" si="16"/>
        <v>3.964</v>
      </c>
      <c r="N13" s="25"/>
      <c r="O13" s="2" t="str">
        <f t="shared" si="0"/>
        <v/>
      </c>
      <c r="P13" s="2" t="str">
        <f t="shared" si="1"/>
        <v/>
      </c>
      <c r="Q13" s="2" t="str">
        <f t="shared" si="2"/>
        <v/>
      </c>
      <c r="R13" s="3" t="str">
        <f t="shared" si="3"/>
        <v/>
      </c>
      <c r="S13" s="4" t="str">
        <f t="shared" si="4"/>
        <v/>
      </c>
      <c r="T13" s="67" t="str">
        <f t="shared" si="5"/>
        <v/>
      </c>
      <c r="U13" s="67" t="str">
        <f t="shared" si="17"/>
        <v/>
      </c>
      <c r="V13" s="4" t="str">
        <f t="shared" si="6"/>
        <v/>
      </c>
      <c r="W13" s="4" t="str">
        <f t="shared" si="7"/>
        <v/>
      </c>
      <c r="X13" s="4" t="str">
        <f t="shared" si="8"/>
        <v/>
      </c>
      <c r="Y13" s="62" t="str">
        <f t="shared" si="9"/>
        <v/>
      </c>
      <c r="Z13" s="28" t="str">
        <f t="shared" si="18"/>
        <v/>
      </c>
      <c r="AA13" s="28" t="str">
        <f t="shared" si="19"/>
        <v/>
      </c>
      <c r="AB13" s="28" t="str">
        <f t="shared" si="20"/>
        <v/>
      </c>
      <c r="AC13" s="28" t="str">
        <f t="shared" si="10"/>
        <v/>
      </c>
      <c r="AD13" s="136"/>
      <c r="AE13" s="137" t="str">
        <f t="shared" si="21"/>
        <v/>
      </c>
      <c r="AF13" s="138"/>
      <c r="AG13" s="139"/>
      <c r="AH13" s="139"/>
      <c r="AI13" s="140"/>
      <c r="AJ13" s="21"/>
      <c r="AK13" s="141"/>
      <c r="AL13" s="141"/>
      <c r="AM13" s="141"/>
      <c r="AN13" s="141"/>
      <c r="AO13" s="141"/>
      <c r="AP13" s="141"/>
      <c r="AQ13" s="141"/>
      <c r="AR13" s="141"/>
      <c r="AS13" s="141"/>
      <c r="AT13" s="141"/>
      <c r="AU13" s="141"/>
      <c r="AV13" s="141"/>
      <c r="AW13" s="141"/>
      <c r="AX13" s="141"/>
      <c r="AY13" s="141"/>
      <c r="AZ13" s="141"/>
      <c r="BA13" s="141"/>
      <c r="BB13" s="141"/>
      <c r="BC13" s="141"/>
      <c r="BD13" s="141"/>
      <c r="BE13" s="141"/>
      <c r="BF13" s="141"/>
      <c r="BG13" s="141"/>
      <c r="BH13" s="141"/>
      <c r="BI13" s="141"/>
      <c r="BJ13" s="141"/>
      <c r="BK13" s="141"/>
      <c r="BL13" s="141"/>
      <c r="BM13" s="141"/>
      <c r="BN13" s="141"/>
      <c r="BO13" s="141"/>
      <c r="BP13" s="141"/>
      <c r="BQ13" t="str">
        <v/>
      </c>
      <c r="BS13" t="str">
        <v/>
      </c>
      <c r="BU13" s="157" t="str" cm="1">
        <f t="array" ref="BU13">IF(BR13="","",_xlfn._xlws.FILTER($AJ$4:$BP$4,ISNUMBER(SEARCH(BR13,$AJ$4:$BP$4))))</f>
        <v/>
      </c>
      <c r="BV13" s="158"/>
      <c r="BW13" s="158"/>
      <c r="BX13" s="158"/>
      <c r="BY13" s="158" t="str" cm="1">
        <f t="array" ref="BY13">IF(BU13="","",IF(AND(MID(BU13,1,1)=MID(BU13:BX13,1,1)),"TRUE","FALSE"))</f>
        <v/>
      </c>
      <c r="CA13" s="165" t="str">
        <f t="shared" si="11"/>
        <v/>
      </c>
      <c r="CB13" s="74" t="str">
        <f t="shared" si="12"/>
        <v/>
      </c>
      <c r="CC13" s="74" t="str">
        <f t="shared" si="13"/>
        <v/>
      </c>
      <c r="CD13" s="74" t="str">
        <f t="shared" si="14"/>
        <v/>
      </c>
      <c r="CE13" s="162" t="str">
        <v/>
      </c>
      <c r="EX13" s="68"/>
      <c r="IY13" s="68"/>
      <c r="AFI13" s="68"/>
      <c r="BES13" s="68"/>
      <c r="BJI13" s="68"/>
      <c r="BOL13" s="68"/>
      <c r="BPG13" s="68"/>
      <c r="BRG13" s="68"/>
      <c r="BRM13" s="68"/>
      <c r="BTX13" s="68"/>
      <c r="BVL13" s="68"/>
      <c r="BVT13" s="68"/>
      <c r="BYN13" s="68"/>
      <c r="BZI13" s="68"/>
      <c r="DHC13" s="68"/>
      <c r="DIG13" s="68"/>
      <c r="DOI13" s="68"/>
      <c r="EBG13" s="68"/>
    </row>
    <row r="14" spans="1:999 1025:2037 2109:3042 3102:3462" ht="15" customHeight="1">
      <c r="A14" s="16">
        <v>4</v>
      </c>
      <c r="B14" s="146">
        <v>4</v>
      </c>
      <c r="C14" s="132" t="s">
        <v>86</v>
      </c>
      <c r="D14" s="106" t="s">
        <v>55</v>
      </c>
      <c r="E14" s="107">
        <v>1.5</v>
      </c>
      <c r="F14" s="132" t="s">
        <v>28</v>
      </c>
      <c r="G14" s="133"/>
      <c r="H14" s="145">
        <v>1.4999999999999999E-2</v>
      </c>
      <c r="I14" s="133" t="s">
        <v>697</v>
      </c>
      <c r="J14" s="132" t="s">
        <v>12</v>
      </c>
      <c r="K14" s="134" t="s">
        <v>496</v>
      </c>
      <c r="L14" s="135">
        <f t="shared" si="15"/>
        <v>1.4999999999999999E-2</v>
      </c>
      <c r="M14" s="142" t="str">
        <f t="shared" si="16"/>
        <v/>
      </c>
      <c r="N14" s="25"/>
      <c r="O14" s="2" t="str">
        <f t="shared" si="0"/>
        <v/>
      </c>
      <c r="P14" s="2" t="str">
        <f t="shared" si="1"/>
        <v/>
      </c>
      <c r="Q14" s="2" t="str">
        <f t="shared" si="2"/>
        <v/>
      </c>
      <c r="R14" s="3" t="str">
        <f t="shared" si="3"/>
        <v/>
      </c>
      <c r="S14" s="4" t="str">
        <f t="shared" si="4"/>
        <v/>
      </c>
      <c r="T14" s="67" t="str">
        <f t="shared" si="5"/>
        <v/>
      </c>
      <c r="U14" s="67" t="str">
        <f t="shared" si="17"/>
        <v/>
      </c>
      <c r="V14" s="4" t="str">
        <f t="shared" si="6"/>
        <v/>
      </c>
      <c r="W14" s="4" t="str">
        <f t="shared" si="7"/>
        <v/>
      </c>
      <c r="X14" s="4" t="str">
        <f t="shared" si="8"/>
        <v/>
      </c>
      <c r="Y14" s="62" t="str">
        <f t="shared" si="9"/>
        <v/>
      </c>
      <c r="Z14" s="28" t="str">
        <f t="shared" si="18"/>
        <v/>
      </c>
      <c r="AA14" s="28" t="str">
        <f t="shared" si="19"/>
        <v/>
      </c>
      <c r="AB14" s="28" t="str">
        <f t="shared" si="20"/>
        <v/>
      </c>
      <c r="AC14" s="28" t="str">
        <f t="shared" si="10"/>
        <v/>
      </c>
      <c r="AD14" s="136"/>
      <c r="AE14" s="137" t="str">
        <f t="shared" si="21"/>
        <v/>
      </c>
      <c r="AF14" s="138"/>
      <c r="AG14" s="139"/>
      <c r="AH14" s="139"/>
      <c r="AI14" s="140"/>
      <c r="AJ14" s="21"/>
      <c r="AK14" s="141"/>
      <c r="AL14" s="141"/>
      <c r="AM14" s="141"/>
      <c r="AN14" s="141"/>
      <c r="AO14" s="141"/>
      <c r="AP14" s="141"/>
      <c r="AQ14" s="141"/>
      <c r="AR14" s="141"/>
      <c r="AS14" s="141"/>
      <c r="AT14" s="141"/>
      <c r="AU14" s="141"/>
      <c r="AV14" s="141"/>
      <c r="AW14" s="141"/>
      <c r="AX14" s="141"/>
      <c r="AY14" s="141"/>
      <c r="AZ14" s="141"/>
      <c r="BA14" s="141"/>
      <c r="BB14" s="141"/>
      <c r="BC14" s="141"/>
      <c r="BD14" s="141"/>
      <c r="BE14" s="141"/>
      <c r="BF14" s="141"/>
      <c r="BG14" s="141"/>
      <c r="BH14" s="141"/>
      <c r="BI14" s="141"/>
      <c r="BJ14" s="141"/>
      <c r="BK14" s="141"/>
      <c r="BL14" s="141"/>
      <c r="BM14" s="141"/>
      <c r="BN14" s="141"/>
      <c r="BO14" s="141"/>
      <c r="BP14" s="141"/>
      <c r="BQ14" t="str">
        <v/>
      </c>
      <c r="BS14" t="str">
        <v/>
      </c>
      <c r="BU14" s="157" t="str" cm="1">
        <f t="array" ref="BU14">IF(BR14="","",_xlfn._xlws.FILTER($AJ$4:$BP$4,ISNUMBER(SEARCH(BR14,$AJ$4:$BP$4))))</f>
        <v/>
      </c>
      <c r="BV14" s="158"/>
      <c r="BW14" s="158"/>
      <c r="BX14" s="158"/>
      <c r="BY14" s="158" t="str" cm="1">
        <f t="array" ref="BY14">IF(BU14="","",IF(AND(MID(BU14,1,1)=MID(BU14:BX14,1,1)),"TRUE","FALSE"))</f>
        <v/>
      </c>
      <c r="CA14" s="165" t="str">
        <f t="shared" si="11"/>
        <v/>
      </c>
      <c r="CB14" s="74" t="str">
        <f t="shared" si="12"/>
        <v/>
      </c>
      <c r="CC14" s="74" t="str">
        <f t="shared" si="13"/>
        <v/>
      </c>
      <c r="CD14" s="74" t="str">
        <f t="shared" si="14"/>
        <v/>
      </c>
      <c r="CE14" s="162" t="str">
        <v/>
      </c>
      <c r="EC14" s="68"/>
      <c r="KG14" s="68"/>
      <c r="PV14" s="68"/>
      <c r="SU14" s="68"/>
      <c r="AAN14" s="68"/>
      <c r="ABB14" s="68"/>
      <c r="ALK14" s="68"/>
      <c r="AMK14" s="68"/>
      <c r="APT14" s="68"/>
      <c r="AQY14" s="68"/>
      <c r="AUN14" s="68"/>
      <c r="AZT14" s="68"/>
      <c r="BAD14" s="68"/>
      <c r="BGF14" s="68"/>
      <c r="BIT14" s="68"/>
      <c r="BOE14" s="68"/>
      <c r="BRX14" s="68"/>
      <c r="BSM14" s="68"/>
      <c r="BVB14" s="68"/>
      <c r="BVG14" s="68"/>
      <c r="BVQ14" s="68"/>
      <c r="BXG14" s="68"/>
      <c r="CCG14" s="68"/>
      <c r="CED14" s="68"/>
      <c r="CEV14" s="68"/>
      <c r="CEW14" s="68"/>
      <c r="CJS14" s="68"/>
      <c r="CLT14" s="68"/>
      <c r="CNQ14" s="68"/>
      <c r="CPG14" s="68"/>
      <c r="CQJ14" s="68"/>
      <c r="CRE14" s="68"/>
      <c r="CSX14" s="68"/>
      <c r="CYU14" s="68"/>
      <c r="DCN14" s="68"/>
      <c r="DDY14" s="68"/>
      <c r="DHI14" s="68"/>
      <c r="DHR14" s="68"/>
      <c r="DLZ14" s="68"/>
      <c r="DRZ14" s="68"/>
      <c r="DSA14" s="68"/>
      <c r="DUQ14" s="68"/>
      <c r="EBA14" s="68"/>
    </row>
    <row r="15" spans="1:999 1025:2037 2109:3042 3102:3462" ht="15" customHeight="1">
      <c r="A15" s="16">
        <v>5</v>
      </c>
      <c r="B15" s="146">
        <v>5</v>
      </c>
      <c r="C15" s="132"/>
      <c r="D15" s="106" t="s">
        <v>55</v>
      </c>
      <c r="E15" s="107"/>
      <c r="F15" s="132" t="s">
        <v>28</v>
      </c>
      <c r="G15" s="133"/>
      <c r="H15" s="145">
        <v>1.4999999999999999E-2</v>
      </c>
      <c r="I15" s="133" t="s">
        <v>697</v>
      </c>
      <c r="J15" s="132" t="s">
        <v>12</v>
      </c>
      <c r="K15" s="134" t="s">
        <v>496</v>
      </c>
      <c r="L15" s="135">
        <f t="shared" si="15"/>
        <v>1.4999999999999999E-2</v>
      </c>
      <c r="M15" s="142" t="str">
        <f t="shared" si="16"/>
        <v/>
      </c>
      <c r="N15" s="25"/>
      <c r="O15" s="2" t="str">
        <f t="shared" si="0"/>
        <v/>
      </c>
      <c r="P15" s="2" t="str">
        <f t="shared" si="1"/>
        <v/>
      </c>
      <c r="Q15" s="2" t="str">
        <f t="shared" si="2"/>
        <v/>
      </c>
      <c r="R15" s="3" t="str">
        <f t="shared" si="3"/>
        <v/>
      </c>
      <c r="S15" s="4" t="str">
        <f t="shared" si="4"/>
        <v/>
      </c>
      <c r="T15" s="67" t="str">
        <f t="shared" si="5"/>
        <v/>
      </c>
      <c r="U15" s="67" t="str">
        <f t="shared" si="17"/>
        <v/>
      </c>
      <c r="V15" s="4" t="str">
        <f t="shared" si="6"/>
        <v/>
      </c>
      <c r="W15" s="4" t="str">
        <f t="shared" si="7"/>
        <v/>
      </c>
      <c r="X15" s="4" t="str">
        <f t="shared" si="8"/>
        <v/>
      </c>
      <c r="Y15" s="62" t="str">
        <f t="shared" si="9"/>
        <v/>
      </c>
      <c r="Z15" s="28" t="str">
        <f t="shared" si="18"/>
        <v/>
      </c>
      <c r="AA15" s="28" t="str">
        <f t="shared" si="19"/>
        <v/>
      </c>
      <c r="AB15" s="28" t="str">
        <f t="shared" si="20"/>
        <v/>
      </c>
      <c r="AC15" s="28" t="str">
        <f t="shared" si="10"/>
        <v/>
      </c>
      <c r="AD15" s="136"/>
      <c r="AE15" s="137" t="str">
        <f t="shared" si="21"/>
        <v/>
      </c>
      <c r="AF15" s="138"/>
      <c r="AG15" s="139"/>
      <c r="AH15" s="139"/>
      <c r="AI15" s="140"/>
      <c r="AJ15" s="21"/>
      <c r="AK15" s="141"/>
      <c r="AL15" s="141"/>
      <c r="AM15" s="141"/>
      <c r="AN15" s="141"/>
      <c r="AO15" s="141"/>
      <c r="AP15" s="141"/>
      <c r="AQ15" s="141"/>
      <c r="AR15" s="141"/>
      <c r="AS15" s="141"/>
      <c r="AT15" s="141"/>
      <c r="AU15" s="141"/>
      <c r="AV15" s="141"/>
      <c r="AW15" s="141"/>
      <c r="AX15" s="141"/>
      <c r="AY15" s="141"/>
      <c r="AZ15" s="141"/>
      <c r="BA15" s="141"/>
      <c r="BB15" s="141"/>
      <c r="BC15" s="141"/>
      <c r="BD15" s="141"/>
      <c r="BE15" s="141"/>
      <c r="BF15" s="141"/>
      <c r="BG15" s="141"/>
      <c r="BH15" s="141"/>
      <c r="BI15" s="141"/>
      <c r="BJ15" s="141"/>
      <c r="BK15" s="141"/>
      <c r="BL15" s="141"/>
      <c r="BM15" s="141"/>
      <c r="BN15" s="141"/>
      <c r="BO15" s="141"/>
      <c r="BP15" s="141"/>
      <c r="BQ15" t="str">
        <v/>
      </c>
      <c r="BS15" t="str">
        <v/>
      </c>
      <c r="BU15" s="157" t="str" cm="1">
        <f t="array" ref="BU15">IF(BR15="","",_xlfn._xlws.FILTER($AJ$4:$BP$4,ISNUMBER(SEARCH(BR15,$AJ$4:$BP$4))))</f>
        <v/>
      </c>
      <c r="BV15" s="158"/>
      <c r="BW15" s="158"/>
      <c r="BX15" s="158"/>
      <c r="BY15" s="158" t="str" cm="1">
        <f t="array" ref="BY15">IF(BU15="","",IF(AND(MID(BU15,1,1)=MID(BU15:BX15,1,1)),"TRUE","FALSE"))</f>
        <v/>
      </c>
      <c r="CA15" s="165" t="str">
        <f t="shared" si="11"/>
        <v/>
      </c>
      <c r="CB15" s="74" t="str">
        <f t="shared" si="12"/>
        <v/>
      </c>
      <c r="CC15" s="74" t="str">
        <f t="shared" si="13"/>
        <v/>
      </c>
      <c r="CD15" s="74" t="str">
        <f t="shared" si="14"/>
        <v/>
      </c>
      <c r="CE15" s="162" t="str">
        <v/>
      </c>
      <c r="CT15" s="68"/>
      <c r="CZ15" s="68"/>
      <c r="EC15" s="68"/>
      <c r="EJ15" s="68"/>
      <c r="EU15" s="68"/>
      <c r="FG15" s="68"/>
      <c r="TR15" s="68"/>
      <c r="WW15" s="68"/>
      <c r="XX15" s="68"/>
      <c r="AAN15" s="68"/>
      <c r="AKF15" s="68"/>
      <c r="BIT15" s="68"/>
      <c r="BJT15" s="68"/>
      <c r="BMH15" s="68"/>
      <c r="BOG15" s="68"/>
      <c r="BOJ15" s="68"/>
      <c r="BOQ15" s="68"/>
      <c r="BSM15" s="68"/>
      <c r="BVG15" s="68"/>
      <c r="BXN15" s="68"/>
      <c r="CEW15" s="68"/>
      <c r="CJW15" s="68"/>
      <c r="CNM15" s="68"/>
      <c r="CNQ15" s="68"/>
      <c r="CPD15" s="68"/>
      <c r="CPN15" s="68"/>
      <c r="CPY15" s="68"/>
      <c r="CXA15" s="68"/>
      <c r="CYU15" s="68"/>
      <c r="DCN15" s="68"/>
      <c r="DFR15" s="68"/>
      <c r="DGE15" s="68"/>
      <c r="DGF15" s="68"/>
      <c r="DHC15" s="68"/>
      <c r="DHT15" s="68"/>
      <c r="DSA15" s="68"/>
      <c r="DTK15" s="68"/>
    </row>
    <row r="16" spans="1:999 1025:2037 2109:3042 3102:3462" ht="15" customHeight="1">
      <c r="A16" s="16">
        <v>6</v>
      </c>
      <c r="B16" s="146" t="s">
        <v>499</v>
      </c>
      <c r="C16" s="132" t="s">
        <v>87</v>
      </c>
      <c r="D16" s="106" t="s">
        <v>57</v>
      </c>
      <c r="E16" s="107">
        <v>1.33</v>
      </c>
      <c r="F16" s="132" t="s">
        <v>29</v>
      </c>
      <c r="G16" s="145">
        <v>4.0090000000000003</v>
      </c>
      <c r="H16" s="145">
        <v>0.02</v>
      </c>
      <c r="I16" s="145">
        <v>-0.02</v>
      </c>
      <c r="J16" s="132" t="s">
        <v>12</v>
      </c>
      <c r="K16" s="134" t="s">
        <v>496</v>
      </c>
      <c r="L16" s="135">
        <f t="shared" si="15"/>
        <v>4.0289999999999999</v>
      </c>
      <c r="M16" s="142">
        <f t="shared" si="16"/>
        <v>3.9890000000000003</v>
      </c>
      <c r="N16" s="25"/>
      <c r="O16" s="2" t="str">
        <f t="shared" si="0"/>
        <v/>
      </c>
      <c r="P16" s="2" t="str">
        <f t="shared" si="1"/>
        <v/>
      </c>
      <c r="Q16" s="2" t="str">
        <f t="shared" si="2"/>
        <v/>
      </c>
      <c r="R16" s="3" t="str">
        <f t="shared" si="3"/>
        <v/>
      </c>
      <c r="S16" s="4" t="str">
        <f t="shared" si="4"/>
        <v/>
      </c>
      <c r="T16" s="67" t="str">
        <f t="shared" si="5"/>
        <v/>
      </c>
      <c r="U16" s="67" t="str">
        <f t="shared" si="17"/>
        <v/>
      </c>
      <c r="V16" s="4" t="str">
        <f t="shared" si="6"/>
        <v/>
      </c>
      <c r="W16" s="4" t="str">
        <f t="shared" si="7"/>
        <v/>
      </c>
      <c r="X16" s="4" t="str">
        <f t="shared" si="8"/>
        <v/>
      </c>
      <c r="Y16" s="62" t="str">
        <f t="shared" si="9"/>
        <v/>
      </c>
      <c r="Z16" s="28" t="str">
        <f t="shared" si="18"/>
        <v/>
      </c>
      <c r="AA16" s="28" t="str">
        <f t="shared" si="19"/>
        <v/>
      </c>
      <c r="AB16" s="28" t="str">
        <f t="shared" si="20"/>
        <v/>
      </c>
      <c r="AC16" s="28" t="str">
        <f t="shared" si="10"/>
        <v/>
      </c>
      <c r="AD16" s="136"/>
      <c r="AE16" s="137" t="str">
        <f t="shared" si="21"/>
        <v/>
      </c>
      <c r="AF16" s="138"/>
      <c r="AG16" s="139"/>
      <c r="AH16" s="139"/>
      <c r="AI16" s="140"/>
      <c r="AJ16" s="21"/>
      <c r="AK16" s="141"/>
      <c r="AL16" s="141"/>
      <c r="AM16" s="141"/>
      <c r="AN16" s="141"/>
      <c r="AO16" s="141"/>
      <c r="AP16" s="141"/>
      <c r="AQ16" s="141"/>
      <c r="AR16" s="141"/>
      <c r="AS16" s="141"/>
      <c r="AT16" s="141"/>
      <c r="AU16" s="141"/>
      <c r="AV16" s="141"/>
      <c r="AW16" s="141"/>
      <c r="AX16" s="141"/>
      <c r="AY16" s="141"/>
      <c r="AZ16" s="141"/>
      <c r="BA16" s="141"/>
      <c r="BB16" s="141"/>
      <c r="BC16" s="141"/>
      <c r="BD16" s="141"/>
      <c r="BE16" s="141"/>
      <c r="BF16" s="141"/>
      <c r="BG16" s="141"/>
      <c r="BH16" s="141"/>
      <c r="BI16" s="141"/>
      <c r="BJ16" s="141"/>
      <c r="BK16" s="141"/>
      <c r="BL16" s="141"/>
      <c r="BM16" s="141"/>
      <c r="BN16" s="141"/>
      <c r="BO16" s="141"/>
      <c r="BP16" s="141"/>
      <c r="BQ16" t="str">
        <v/>
      </c>
      <c r="BS16" t="str">
        <v/>
      </c>
      <c r="BU16" s="157" t="str" cm="1">
        <f t="array" ref="BU16">IF(BR16="","",_xlfn._xlws.FILTER($AJ$4:$BP$4,ISNUMBER(SEARCH(BR16,$AJ$4:$BP$4))))</f>
        <v/>
      </c>
      <c r="BV16" s="158"/>
      <c r="BW16" s="158"/>
      <c r="BX16" s="158"/>
      <c r="BY16" s="158" t="str" cm="1">
        <f t="array" ref="BY16">IF(BU16="","",IF(AND(MID(BU16,1,1)=MID(BU16:BX16,1,1)),"TRUE","FALSE"))</f>
        <v/>
      </c>
      <c r="CA16" s="165" t="str">
        <f t="shared" si="11"/>
        <v/>
      </c>
      <c r="CB16" s="74" t="str">
        <f t="shared" si="12"/>
        <v/>
      </c>
      <c r="CC16" s="74" t="str">
        <f t="shared" si="13"/>
        <v/>
      </c>
      <c r="CD16" s="74" t="str">
        <f t="shared" si="14"/>
        <v/>
      </c>
      <c r="CE16" s="162" t="str">
        <v/>
      </c>
      <c r="CS16" s="68"/>
      <c r="EW16" s="68"/>
      <c r="GE16" s="68"/>
      <c r="IY16" s="68"/>
      <c r="MS16" s="68"/>
      <c r="OV16" s="68"/>
      <c r="RX16" s="68"/>
      <c r="AJX16" s="68"/>
      <c r="ANU16" s="68"/>
      <c r="AWS16" s="68"/>
      <c r="BLG16" s="68"/>
      <c r="BNY16" s="68"/>
      <c r="BPI16" s="68"/>
      <c r="BRX16" s="68"/>
      <c r="BTX16" s="68"/>
      <c r="CCC16" s="68"/>
      <c r="CGP16" s="68"/>
      <c r="CJE16" s="68"/>
      <c r="CNV16" s="68"/>
      <c r="CYY16" s="68"/>
      <c r="DSH16" s="68"/>
    </row>
    <row r="17" spans="1:1021 1042:2034 2134:3058 3083:3471" ht="15" customHeight="1">
      <c r="A17" s="16">
        <v>7</v>
      </c>
      <c r="B17" s="146" t="s">
        <v>500</v>
      </c>
      <c r="C17" s="132" t="s">
        <v>87</v>
      </c>
      <c r="D17" s="106" t="s">
        <v>57</v>
      </c>
      <c r="E17" s="107">
        <v>1.33</v>
      </c>
      <c r="F17" s="132" t="s">
        <v>29</v>
      </c>
      <c r="G17" s="145">
        <v>4.0090000000000003</v>
      </c>
      <c r="H17" s="145">
        <v>0.02</v>
      </c>
      <c r="I17" s="145">
        <v>-0.02</v>
      </c>
      <c r="J17" s="132" t="s">
        <v>12</v>
      </c>
      <c r="K17" s="134" t="s">
        <v>496</v>
      </c>
      <c r="L17" s="135">
        <f t="shared" si="15"/>
        <v>4.0289999999999999</v>
      </c>
      <c r="M17" s="142">
        <f t="shared" si="16"/>
        <v>3.9890000000000003</v>
      </c>
      <c r="N17" s="25"/>
      <c r="O17" s="2" t="str">
        <f t="shared" si="0"/>
        <v/>
      </c>
      <c r="P17" s="2" t="str">
        <f t="shared" si="1"/>
        <v/>
      </c>
      <c r="Q17" s="2" t="str">
        <f t="shared" si="2"/>
        <v/>
      </c>
      <c r="R17" s="3" t="str">
        <f t="shared" si="3"/>
        <v/>
      </c>
      <c r="S17" s="4" t="str">
        <f t="shared" si="4"/>
        <v/>
      </c>
      <c r="T17" s="67" t="str">
        <f t="shared" si="5"/>
        <v/>
      </c>
      <c r="U17" s="67" t="str">
        <f t="shared" si="17"/>
        <v/>
      </c>
      <c r="V17" s="4" t="str">
        <f t="shared" si="6"/>
        <v/>
      </c>
      <c r="W17" s="4" t="str">
        <f t="shared" si="7"/>
        <v/>
      </c>
      <c r="X17" s="4" t="str">
        <f t="shared" si="8"/>
        <v/>
      </c>
      <c r="Y17" s="62" t="str">
        <f t="shared" si="9"/>
        <v/>
      </c>
      <c r="Z17" s="28" t="str">
        <f t="shared" si="18"/>
        <v/>
      </c>
      <c r="AA17" s="28" t="str">
        <f t="shared" si="19"/>
        <v/>
      </c>
      <c r="AB17" s="28" t="str">
        <f t="shared" si="20"/>
        <v/>
      </c>
      <c r="AC17" s="28" t="str">
        <f t="shared" si="10"/>
        <v/>
      </c>
      <c r="AD17" s="136"/>
      <c r="AE17" s="137" t="str">
        <f t="shared" si="21"/>
        <v/>
      </c>
      <c r="AF17" s="138"/>
      <c r="AG17" s="139"/>
      <c r="AH17" s="139"/>
      <c r="AI17" s="140"/>
      <c r="AJ17" s="21"/>
      <c r="AK17" s="141"/>
      <c r="AL17" s="141"/>
      <c r="AM17" s="141"/>
      <c r="AN17" s="141"/>
      <c r="AO17" s="141"/>
      <c r="AP17" s="141"/>
      <c r="AQ17" s="141"/>
      <c r="AR17" s="141"/>
      <c r="AS17" s="141"/>
      <c r="AT17" s="141"/>
      <c r="AU17" s="141"/>
      <c r="AV17" s="141"/>
      <c r="AW17" s="141"/>
      <c r="AX17" s="141"/>
      <c r="AY17" s="141"/>
      <c r="AZ17" s="141"/>
      <c r="BA17" s="141"/>
      <c r="BB17" s="141"/>
      <c r="BC17" s="141"/>
      <c r="BD17" s="141"/>
      <c r="BE17" s="141"/>
      <c r="BF17" s="141"/>
      <c r="BG17" s="141"/>
      <c r="BH17" s="141"/>
      <c r="BI17" s="141"/>
      <c r="BJ17" s="141"/>
      <c r="BK17" s="141"/>
      <c r="BL17" s="141"/>
      <c r="BM17" s="141"/>
      <c r="BN17" s="141"/>
      <c r="BO17" s="141"/>
      <c r="BP17" s="141"/>
      <c r="BQ17" t="str">
        <v/>
      </c>
      <c r="BS17" t="str">
        <v/>
      </c>
      <c r="BU17" s="157" t="str" cm="1">
        <f t="array" ref="BU17">IF(BR17="","",_xlfn._xlws.FILTER($AJ$4:$BP$4,ISNUMBER(SEARCH(BR17,$AJ$4:$BP$4))))</f>
        <v/>
      </c>
      <c r="BV17" s="158"/>
      <c r="BW17" s="158"/>
      <c r="BX17" s="158"/>
      <c r="BY17" s="158" t="str" cm="1">
        <f t="array" ref="BY17">IF(BU17="","",IF(AND(MID(BU17,1,1)=MID(BU17:BX17,1,1)),"TRUE","FALSE"))</f>
        <v/>
      </c>
      <c r="CA17" s="165" t="str">
        <f t="shared" si="11"/>
        <v/>
      </c>
      <c r="CB17" s="74" t="str">
        <f t="shared" si="12"/>
        <v/>
      </c>
      <c r="CC17" s="74" t="str">
        <f t="shared" si="13"/>
        <v/>
      </c>
      <c r="CD17" s="74" t="str">
        <f t="shared" si="14"/>
        <v/>
      </c>
      <c r="CE17" s="162" t="str">
        <v/>
      </c>
      <c r="FF17" s="68"/>
      <c r="GT17" s="68"/>
      <c r="MN17" s="68"/>
      <c r="NA17" s="68"/>
      <c r="PQ17" s="68"/>
      <c r="WH17" s="68"/>
      <c r="XH17" s="68"/>
      <c r="ZR17" s="68"/>
      <c r="ABB17" s="68"/>
      <c r="ABP17" s="68"/>
      <c r="ACW17" s="68"/>
      <c r="AGZ17" s="68"/>
      <c r="AIP17" s="68"/>
      <c r="AKM17" s="68"/>
      <c r="ALM17" s="68"/>
      <c r="ANB17" s="68"/>
      <c r="ANZ17" s="68"/>
      <c r="AOD17" s="68"/>
      <c r="AOT17" s="68"/>
      <c r="APA17" s="68"/>
      <c r="APB17" s="68"/>
      <c r="AQD17" s="68"/>
      <c r="ASO17" s="68"/>
      <c r="AYN17" s="68"/>
      <c r="BAP17" s="68"/>
      <c r="BBP17" s="68"/>
      <c r="BDH17" s="68"/>
      <c r="BEC17" s="68"/>
      <c r="BQJ17" s="68"/>
      <c r="BSI17" s="68"/>
      <c r="CDY17" s="68"/>
      <c r="CEV17" s="68"/>
      <c r="CKI17" s="68"/>
      <c r="CVT17" s="68"/>
      <c r="DLH17" s="68"/>
      <c r="DRP17" s="68"/>
      <c r="DSA17" s="68"/>
      <c r="DSZ17" s="68"/>
      <c r="DUC17" s="68"/>
    </row>
    <row r="18" spans="1:1021 1042:2034 2134:3058 3083:3471" ht="15" customHeight="1">
      <c r="A18" s="16">
        <v>11</v>
      </c>
      <c r="B18" s="146" t="s">
        <v>501</v>
      </c>
      <c r="C18" s="132" t="s">
        <v>502</v>
      </c>
      <c r="D18" s="106" t="s">
        <v>62</v>
      </c>
      <c r="E18" s="107">
        <v>1.5</v>
      </c>
      <c r="F18" s="132" t="s">
        <v>28</v>
      </c>
      <c r="G18" s="133"/>
      <c r="H18" s="145">
        <v>8.0000000000000002E-3</v>
      </c>
      <c r="I18" s="133" t="s">
        <v>697</v>
      </c>
      <c r="J18" s="132" t="s">
        <v>27</v>
      </c>
      <c r="K18" s="134" t="s">
        <v>496</v>
      </c>
      <c r="L18" s="135">
        <f t="shared" si="15"/>
        <v>8.0000000000000002E-3</v>
      </c>
      <c r="M18" s="142" t="str">
        <f t="shared" si="16"/>
        <v/>
      </c>
      <c r="N18" s="25"/>
      <c r="O18" s="2" t="str">
        <f t="shared" si="0"/>
        <v/>
      </c>
      <c r="P18" s="2" t="str">
        <f t="shared" si="1"/>
        <v/>
      </c>
      <c r="Q18" s="2" t="str">
        <f t="shared" si="2"/>
        <v/>
      </c>
      <c r="R18" s="3" t="str">
        <f t="shared" si="3"/>
        <v/>
      </c>
      <c r="S18" s="4" t="str">
        <f t="shared" si="4"/>
        <v/>
      </c>
      <c r="T18" s="67" t="str">
        <f t="shared" si="5"/>
        <v/>
      </c>
      <c r="U18" s="67" t="str">
        <f t="shared" si="17"/>
        <v/>
      </c>
      <c r="V18" s="4" t="str">
        <f t="shared" si="6"/>
        <v/>
      </c>
      <c r="W18" s="4" t="str">
        <f t="shared" si="7"/>
        <v/>
      </c>
      <c r="X18" s="4" t="str">
        <f t="shared" si="8"/>
        <v/>
      </c>
      <c r="Y18" s="62" t="str">
        <f t="shared" si="9"/>
        <v/>
      </c>
      <c r="Z18" s="28" t="str">
        <f t="shared" si="18"/>
        <v/>
      </c>
      <c r="AA18" s="28" t="str">
        <f t="shared" si="19"/>
        <v/>
      </c>
      <c r="AB18" s="28" t="str">
        <f t="shared" si="20"/>
        <v/>
      </c>
      <c r="AC18" s="28" t="str">
        <f t="shared" si="10"/>
        <v/>
      </c>
      <c r="AD18" s="136"/>
      <c r="AE18" s="137" t="str">
        <f t="shared" si="21"/>
        <v/>
      </c>
      <c r="AF18" s="138"/>
      <c r="AG18" s="139"/>
      <c r="AH18" s="139"/>
      <c r="AI18" s="140"/>
      <c r="AJ18" s="21"/>
      <c r="AK18" s="141"/>
      <c r="AL18" s="141"/>
      <c r="AM18" s="141"/>
      <c r="AN18" s="141"/>
      <c r="AO18" s="141"/>
      <c r="AP18" s="141"/>
      <c r="AQ18" s="141"/>
      <c r="AR18" s="141"/>
      <c r="AS18" s="141"/>
      <c r="AT18" s="141"/>
      <c r="AU18" s="141"/>
      <c r="AV18" s="141"/>
      <c r="AW18" s="141"/>
      <c r="AX18" s="141"/>
      <c r="AY18" s="141"/>
      <c r="AZ18" s="141"/>
      <c r="BA18" s="141"/>
      <c r="BB18" s="141"/>
      <c r="BC18" s="141"/>
      <c r="BD18" s="141"/>
      <c r="BE18" s="141"/>
      <c r="BF18" s="141"/>
      <c r="BG18" s="141"/>
      <c r="BH18" s="141"/>
      <c r="BI18" s="141"/>
      <c r="BJ18" s="141"/>
      <c r="BK18" s="141"/>
      <c r="BL18" s="141"/>
      <c r="BM18" s="141"/>
      <c r="BN18" s="141"/>
      <c r="BO18" s="141"/>
      <c r="BP18" s="141"/>
      <c r="BQ18" t="str">
        <v/>
      </c>
      <c r="BS18" t="str">
        <v/>
      </c>
      <c r="BU18" s="157" t="str" cm="1">
        <f t="array" ref="BU18">IF(BR18="","",_xlfn._xlws.FILTER($AJ$4:$BP$4,ISNUMBER(SEARCH(BR18,$AJ$4:$BP$4))))</f>
        <v/>
      </c>
      <c r="BV18" s="158"/>
      <c r="BW18" s="158"/>
      <c r="BX18" s="158"/>
      <c r="BY18" s="158" t="str" cm="1">
        <f t="array" ref="BY18">IF(BU18="","",IF(AND(MID(BU18,1,1)=MID(BU18:BX18,1,1)),"TRUE","FALSE"))</f>
        <v/>
      </c>
      <c r="CA18" s="165" t="str">
        <f t="shared" si="11"/>
        <v/>
      </c>
      <c r="CB18" s="74" t="str">
        <f t="shared" si="12"/>
        <v/>
      </c>
      <c r="CC18" s="74" t="str">
        <f t="shared" si="13"/>
        <v/>
      </c>
      <c r="CD18" s="74" t="str">
        <f t="shared" si="14"/>
        <v/>
      </c>
      <c r="CE18" s="162" t="str">
        <v/>
      </c>
      <c r="DP18" s="68"/>
      <c r="GE18" s="68"/>
      <c r="KG18" s="68"/>
      <c r="OU18" s="68"/>
      <c r="VE18" s="68"/>
      <c r="WS18" s="68"/>
      <c r="XX18" s="68"/>
      <c r="AIB18" s="68"/>
      <c r="AKI18" s="68"/>
      <c r="ALO18" s="68"/>
      <c r="AMG18" s="68"/>
      <c r="APG18" s="68"/>
      <c r="ARE18" s="68"/>
      <c r="AVJ18" s="68"/>
      <c r="BBL18" s="68"/>
      <c r="BDC18" s="68"/>
      <c r="BER18" s="68"/>
      <c r="BJV18" s="68"/>
      <c r="BNS18" s="68"/>
      <c r="BQW18" s="68"/>
      <c r="BRR18" s="68"/>
      <c r="BSG18" s="68"/>
      <c r="BXA18" s="68"/>
      <c r="BXN18" s="68"/>
      <c r="CFT18" s="68"/>
      <c r="CFW18" s="68"/>
      <c r="CSX18" s="68"/>
      <c r="DHB18" s="68"/>
      <c r="DHE18" s="68"/>
      <c r="DHU18" s="68"/>
      <c r="DIU18" s="68"/>
      <c r="DOS18" s="68"/>
      <c r="DOW18" s="68"/>
      <c r="DPZ18" s="68"/>
      <c r="DYN18" s="68"/>
      <c r="DZH18" s="68"/>
      <c r="EBV18" s="68"/>
    </row>
    <row r="19" spans="1:1021 1042:2034 2134:3058 3083:3471" ht="15" customHeight="1">
      <c r="A19" s="16">
        <v>12</v>
      </c>
      <c r="B19" s="146" t="s">
        <v>503</v>
      </c>
      <c r="C19" s="132" t="s">
        <v>502</v>
      </c>
      <c r="D19" s="106" t="s">
        <v>62</v>
      </c>
      <c r="E19" s="107">
        <v>1.5</v>
      </c>
      <c r="F19" s="132" t="s">
        <v>28</v>
      </c>
      <c r="G19" s="133"/>
      <c r="H19" s="145">
        <v>8.0000000000000002E-3</v>
      </c>
      <c r="I19" s="133" t="s">
        <v>697</v>
      </c>
      <c r="J19" s="132" t="s">
        <v>27</v>
      </c>
      <c r="K19" s="134" t="s">
        <v>496</v>
      </c>
      <c r="L19" s="135">
        <f t="shared" si="15"/>
        <v>8.0000000000000002E-3</v>
      </c>
      <c r="M19" s="142" t="str">
        <f t="shared" si="16"/>
        <v/>
      </c>
      <c r="N19" s="103"/>
      <c r="O19" s="2" t="str">
        <f t="shared" si="0"/>
        <v/>
      </c>
      <c r="P19" s="2" t="str">
        <f t="shared" si="1"/>
        <v/>
      </c>
      <c r="Q19" s="2" t="str">
        <f t="shared" si="2"/>
        <v/>
      </c>
      <c r="R19" s="3" t="str">
        <f t="shared" si="3"/>
        <v/>
      </c>
      <c r="S19" s="4" t="str">
        <f t="shared" si="4"/>
        <v/>
      </c>
      <c r="T19" s="67" t="str">
        <f t="shared" si="5"/>
        <v/>
      </c>
      <c r="U19" s="67" t="str">
        <f t="shared" si="17"/>
        <v/>
      </c>
      <c r="V19" s="4" t="str">
        <f t="shared" si="6"/>
        <v/>
      </c>
      <c r="W19" s="4" t="str">
        <f t="shared" si="7"/>
        <v/>
      </c>
      <c r="X19" s="4" t="str">
        <f t="shared" si="8"/>
        <v/>
      </c>
      <c r="Y19" s="62" t="str">
        <f t="shared" si="9"/>
        <v/>
      </c>
      <c r="Z19" s="28" t="str">
        <f t="shared" si="18"/>
        <v/>
      </c>
      <c r="AA19" s="28" t="str">
        <f t="shared" si="19"/>
        <v/>
      </c>
      <c r="AB19" s="28" t="str">
        <f t="shared" si="20"/>
        <v/>
      </c>
      <c r="AC19" s="28" t="str">
        <f t="shared" si="10"/>
        <v/>
      </c>
      <c r="AD19" s="136"/>
      <c r="AE19" s="137" t="str">
        <f t="shared" si="21"/>
        <v/>
      </c>
      <c r="AF19" s="138"/>
      <c r="AG19" s="139"/>
      <c r="AH19" s="139"/>
      <c r="AI19" s="140"/>
      <c r="AJ19" s="18"/>
      <c r="AK19" s="141"/>
      <c r="AL19" s="141"/>
      <c r="AM19" s="141"/>
      <c r="AN19" s="141"/>
      <c r="AO19" s="141"/>
      <c r="AP19" s="141"/>
      <c r="AQ19" s="141"/>
      <c r="AR19" s="141"/>
      <c r="AS19" s="141"/>
      <c r="AT19" s="141"/>
      <c r="AU19" s="141"/>
      <c r="AV19" s="141"/>
      <c r="AW19" s="141"/>
      <c r="AX19" s="141"/>
      <c r="AY19" s="141"/>
      <c r="AZ19" s="141"/>
      <c r="BA19" s="141"/>
      <c r="BB19" s="141"/>
      <c r="BC19" s="141"/>
      <c r="BD19" s="141"/>
      <c r="BE19" s="141"/>
      <c r="BF19" s="141"/>
      <c r="BG19" s="141"/>
      <c r="BH19" s="141"/>
      <c r="BI19" s="141"/>
      <c r="BJ19" s="141"/>
      <c r="BK19" s="141"/>
      <c r="BL19" s="141"/>
      <c r="BM19" s="141"/>
      <c r="BN19" s="141"/>
      <c r="BO19" s="141"/>
      <c r="BP19" s="141"/>
      <c r="BQ19" t="str">
        <v/>
      </c>
      <c r="BS19" t="str">
        <v/>
      </c>
      <c r="BU19" s="157" t="str" cm="1">
        <f t="array" ref="BU19">IF(BR19="","",_xlfn._xlws.FILTER($AJ$4:$BP$4,ISNUMBER(SEARCH(BR19,$AJ$4:$BP$4))))</f>
        <v/>
      </c>
      <c r="BV19" s="158"/>
      <c r="BW19" s="158"/>
      <c r="BX19" s="158"/>
      <c r="BY19" s="158" t="str" cm="1">
        <f t="array" ref="BY19">IF(BU19="","",IF(AND(MID(BU19,1,1)=MID(BU19:BX19,1,1)),"TRUE","FALSE"))</f>
        <v/>
      </c>
      <c r="CA19" s="165" t="str">
        <f t="shared" si="11"/>
        <v/>
      </c>
      <c r="CB19" s="74" t="str">
        <f t="shared" si="12"/>
        <v/>
      </c>
      <c r="CC19" s="74" t="str">
        <f t="shared" si="13"/>
        <v/>
      </c>
      <c r="CD19" s="74" t="str">
        <f t="shared" si="14"/>
        <v/>
      </c>
      <c r="CE19" s="162" t="str">
        <v/>
      </c>
      <c r="GE19" s="68"/>
      <c r="KG19" s="68"/>
      <c r="WS19" s="68"/>
      <c r="XX19" s="68"/>
      <c r="AIB19" s="68"/>
      <c r="AJX19" s="68"/>
      <c r="AKI19" s="68"/>
      <c r="ALO19" s="68"/>
      <c r="AMG19" s="68"/>
      <c r="APG19" s="68"/>
      <c r="APT19" s="68"/>
      <c r="ARE19" s="68"/>
      <c r="AVJ19" s="68"/>
      <c r="AYA19" s="68"/>
      <c r="BBL19" s="68"/>
      <c r="BDC19" s="68"/>
      <c r="BER19" s="68"/>
      <c r="BIY19" s="68"/>
      <c r="BNS19" s="68"/>
      <c r="BQW19" s="68"/>
      <c r="BRR19" s="68"/>
      <c r="BXA19" s="68"/>
      <c r="BXN19" s="68"/>
      <c r="CFT19" s="68"/>
      <c r="DHB19" s="68"/>
      <c r="DHE19" s="68"/>
      <c r="DHU19" s="68"/>
      <c r="DIU19" s="68"/>
      <c r="DOS19" s="68"/>
      <c r="DOW19" s="68"/>
      <c r="DPZ19" s="68"/>
      <c r="DRP19" s="68"/>
      <c r="DYN19" s="68"/>
      <c r="DZH19" s="68"/>
    </row>
    <row r="20" spans="1:1021 1042:2034 2134:3058 3083:3471" ht="15" customHeight="1">
      <c r="A20" s="16">
        <v>13</v>
      </c>
      <c r="B20" s="146" t="s">
        <v>504</v>
      </c>
      <c r="C20" s="132" t="s">
        <v>502</v>
      </c>
      <c r="D20" s="106" t="s">
        <v>62</v>
      </c>
      <c r="E20" s="107">
        <v>1.5</v>
      </c>
      <c r="F20" s="132" t="s">
        <v>28</v>
      </c>
      <c r="G20" s="133"/>
      <c r="H20" s="145">
        <v>8.0000000000000002E-3</v>
      </c>
      <c r="I20" s="133" t="s">
        <v>697</v>
      </c>
      <c r="J20" s="132" t="s">
        <v>27</v>
      </c>
      <c r="K20" s="134" t="s">
        <v>496</v>
      </c>
      <c r="L20" s="135">
        <f t="shared" si="15"/>
        <v>8.0000000000000002E-3</v>
      </c>
      <c r="M20" s="142" t="str">
        <f t="shared" si="16"/>
        <v/>
      </c>
      <c r="N20" s="103"/>
      <c r="O20" s="2" t="str">
        <f t="shared" si="0"/>
        <v/>
      </c>
      <c r="P20" s="2" t="str">
        <f t="shared" si="1"/>
        <v/>
      </c>
      <c r="Q20" s="2" t="str">
        <f t="shared" si="2"/>
        <v/>
      </c>
      <c r="R20" s="3" t="str">
        <f t="shared" si="3"/>
        <v/>
      </c>
      <c r="S20" s="4" t="str">
        <f t="shared" si="4"/>
        <v/>
      </c>
      <c r="T20" s="67" t="str">
        <f t="shared" si="5"/>
        <v/>
      </c>
      <c r="U20" s="67" t="str">
        <f t="shared" si="17"/>
        <v/>
      </c>
      <c r="V20" s="4" t="str">
        <f t="shared" si="6"/>
        <v/>
      </c>
      <c r="W20" s="4" t="str">
        <f t="shared" si="7"/>
        <v/>
      </c>
      <c r="X20" s="4" t="str">
        <f t="shared" si="8"/>
        <v/>
      </c>
      <c r="Y20" s="62" t="str">
        <f t="shared" si="9"/>
        <v/>
      </c>
      <c r="Z20" s="28" t="str">
        <f t="shared" si="18"/>
        <v/>
      </c>
      <c r="AA20" s="28" t="str">
        <f t="shared" si="19"/>
        <v/>
      </c>
      <c r="AB20" s="28" t="str">
        <f t="shared" si="20"/>
        <v/>
      </c>
      <c r="AC20" s="28" t="str">
        <f t="shared" si="10"/>
        <v/>
      </c>
      <c r="AD20" s="136"/>
      <c r="AE20" s="137" t="str">
        <f t="shared" si="21"/>
        <v/>
      </c>
      <c r="AF20" s="138"/>
      <c r="AG20" s="139"/>
      <c r="AH20" s="139"/>
      <c r="AI20" s="140"/>
      <c r="AJ20" s="18"/>
      <c r="AK20" s="141"/>
      <c r="AL20" s="141"/>
      <c r="AM20" s="141"/>
      <c r="AN20" s="141"/>
      <c r="AO20" s="141"/>
      <c r="AP20" s="141"/>
      <c r="AQ20" s="141"/>
      <c r="AR20" s="141"/>
      <c r="AS20" s="141"/>
      <c r="AT20" s="141"/>
      <c r="AU20" s="141"/>
      <c r="AV20" s="141"/>
      <c r="AW20" s="141"/>
      <c r="AX20" s="141"/>
      <c r="AY20" s="141"/>
      <c r="AZ20" s="141"/>
      <c r="BA20" s="141"/>
      <c r="BB20" s="141"/>
      <c r="BC20" s="141"/>
      <c r="BD20" s="141"/>
      <c r="BE20" s="141"/>
      <c r="BF20" s="141"/>
      <c r="BG20" s="141"/>
      <c r="BH20" s="141"/>
      <c r="BI20" s="141"/>
      <c r="BJ20" s="141"/>
      <c r="BK20" s="141"/>
      <c r="BL20" s="141"/>
      <c r="BM20" s="141"/>
      <c r="BN20" s="141"/>
      <c r="BO20" s="141"/>
      <c r="BP20" s="141"/>
      <c r="BQ20" t="str">
        <v/>
      </c>
      <c r="BS20" t="str">
        <v/>
      </c>
      <c r="BU20" s="157" t="str" cm="1">
        <f t="array" ref="BU20">IF(BR20="","",_xlfn._xlws.FILTER($AJ$4:$BP$4,ISNUMBER(SEARCH(BR20,$AJ$4:$BP$4))))</f>
        <v/>
      </c>
      <c r="BV20" s="158"/>
      <c r="BW20" s="158"/>
      <c r="BX20" s="158"/>
      <c r="BY20" s="158" t="str" cm="1">
        <f t="array" ref="BY20">IF(BU20="","",IF(AND(MID(BU20,1,1)=MID(BU20:BX20,1,1)),"TRUE","FALSE"))</f>
        <v/>
      </c>
      <c r="CA20" s="165" t="str">
        <f t="shared" si="11"/>
        <v/>
      </c>
      <c r="CB20" s="74" t="str">
        <f t="shared" si="12"/>
        <v/>
      </c>
      <c r="CC20" s="74" t="str">
        <f t="shared" si="13"/>
        <v/>
      </c>
      <c r="CD20" s="74" t="str">
        <f t="shared" si="14"/>
        <v/>
      </c>
      <c r="CE20" s="162" t="str">
        <v/>
      </c>
      <c r="GE20" s="68"/>
      <c r="KG20" s="68"/>
      <c r="OU20" s="68"/>
      <c r="PE20" s="68"/>
      <c r="WS20" s="68"/>
      <c r="XX20" s="68"/>
      <c r="AIB20" s="68"/>
      <c r="AKI20" s="68"/>
      <c r="ALO20" s="68"/>
      <c r="AMG20" s="68"/>
      <c r="APG20" s="68"/>
      <c r="APT20" s="68"/>
      <c r="ARE20" s="68"/>
      <c r="AVJ20" s="68"/>
      <c r="AYA20" s="68"/>
      <c r="BBL20" s="68"/>
      <c r="BDC20" s="68"/>
      <c r="BER20" s="68"/>
      <c r="BNS20" s="68"/>
      <c r="BQW20" s="68"/>
      <c r="BRR20" s="68"/>
      <c r="BSG20" s="68"/>
      <c r="BXA20" s="68"/>
      <c r="BXN20" s="68"/>
      <c r="CFT20" s="68"/>
      <c r="DHB20" s="68"/>
      <c r="DHE20" s="68"/>
      <c r="DHU20" s="68"/>
      <c r="DIU20" s="68"/>
      <c r="DOS20" s="68"/>
      <c r="DOW20" s="68"/>
      <c r="DYN20" s="68"/>
      <c r="DZH20" s="68"/>
    </row>
    <row r="21" spans="1:1021 1042:2034 2134:3058 3083:3471" ht="15" customHeight="1">
      <c r="A21" s="16">
        <v>14</v>
      </c>
      <c r="B21" s="146">
        <v>9</v>
      </c>
      <c r="C21" s="132" t="s">
        <v>88</v>
      </c>
      <c r="D21" s="106" t="s">
        <v>55</v>
      </c>
      <c r="E21" s="107">
        <v>1.33</v>
      </c>
      <c r="F21" s="132" t="s">
        <v>28</v>
      </c>
      <c r="G21" s="133"/>
      <c r="H21" s="145">
        <v>0.06</v>
      </c>
      <c r="I21" s="133" t="s">
        <v>697</v>
      </c>
      <c r="J21" s="132" t="s">
        <v>12</v>
      </c>
      <c r="K21" s="134" t="s">
        <v>496</v>
      </c>
      <c r="L21" s="135">
        <f t="shared" si="15"/>
        <v>0.06</v>
      </c>
      <c r="M21" s="142" t="str">
        <f t="shared" si="16"/>
        <v/>
      </c>
      <c r="N21" s="25"/>
      <c r="O21" s="2" t="str">
        <f t="shared" si="0"/>
        <v/>
      </c>
      <c r="P21" s="2" t="str">
        <f t="shared" si="1"/>
        <v/>
      </c>
      <c r="Q21" s="2" t="str">
        <f t="shared" si="2"/>
        <v/>
      </c>
      <c r="R21" s="3" t="str">
        <f t="shared" si="3"/>
        <v/>
      </c>
      <c r="S21" s="4" t="str">
        <f t="shared" si="4"/>
        <v/>
      </c>
      <c r="T21" s="67" t="str">
        <f t="shared" si="5"/>
        <v/>
      </c>
      <c r="U21" s="67" t="str">
        <f t="shared" si="17"/>
        <v/>
      </c>
      <c r="V21" s="4" t="str">
        <f t="shared" si="6"/>
        <v/>
      </c>
      <c r="W21" s="4" t="str">
        <f t="shared" si="7"/>
        <v/>
      </c>
      <c r="X21" s="4" t="str">
        <f t="shared" si="8"/>
        <v/>
      </c>
      <c r="Y21" s="62" t="str">
        <f t="shared" si="9"/>
        <v/>
      </c>
      <c r="Z21" s="28" t="str">
        <f t="shared" si="18"/>
        <v/>
      </c>
      <c r="AA21" s="28" t="str">
        <f t="shared" si="19"/>
        <v/>
      </c>
      <c r="AB21" s="28" t="str">
        <f t="shared" si="20"/>
        <v/>
      </c>
      <c r="AC21" s="28" t="str">
        <f t="shared" si="10"/>
        <v/>
      </c>
      <c r="AD21" s="136"/>
      <c r="AE21" s="137" t="str">
        <f t="shared" si="21"/>
        <v/>
      </c>
      <c r="AF21" s="138"/>
      <c r="AG21" s="139"/>
      <c r="AH21" s="139"/>
      <c r="AI21" s="140"/>
      <c r="AJ21" s="21"/>
      <c r="AK21" s="141"/>
      <c r="AL21" s="141"/>
      <c r="AM21" s="141"/>
      <c r="AN21" s="141"/>
      <c r="AO21" s="141"/>
      <c r="AP21" s="141"/>
      <c r="AQ21" s="141"/>
      <c r="AR21" s="141"/>
      <c r="AS21" s="141"/>
      <c r="AT21" s="141"/>
      <c r="AU21" s="141"/>
      <c r="AV21" s="141"/>
      <c r="AW21" s="141"/>
      <c r="AX21" s="141"/>
      <c r="AY21" s="141"/>
      <c r="AZ21" s="141"/>
      <c r="BA21" s="141"/>
      <c r="BB21" s="141"/>
      <c r="BC21" s="141"/>
      <c r="BD21" s="141"/>
      <c r="BE21" s="141"/>
      <c r="BF21" s="141"/>
      <c r="BG21" s="141"/>
      <c r="BH21" s="141"/>
      <c r="BI21" s="141"/>
      <c r="BJ21" s="141"/>
      <c r="BK21" s="141"/>
      <c r="BL21" s="141"/>
      <c r="BM21" s="141"/>
      <c r="BN21" s="141"/>
      <c r="BO21" s="141"/>
      <c r="BP21" s="141"/>
      <c r="BQ21" t="str">
        <v/>
      </c>
      <c r="BS21" t="str">
        <v/>
      </c>
      <c r="BU21" s="157" t="str" cm="1">
        <f t="array" ref="BU21">IF(BR21="","",_xlfn._xlws.FILTER($AJ$4:$BP$4,ISNUMBER(SEARCH(BR21,$AJ$4:$BP$4))))</f>
        <v/>
      </c>
      <c r="BV21" s="158"/>
      <c r="BW21" s="158"/>
      <c r="BX21" s="158"/>
      <c r="BY21" s="158" t="str" cm="1">
        <f t="array" ref="BY21">IF(BU21="","",IF(AND(MID(BU21,1,1)=MID(BU21:BX21,1,1)),"TRUE","FALSE"))</f>
        <v/>
      </c>
      <c r="CA21" s="165" t="str">
        <f t="shared" si="11"/>
        <v/>
      </c>
      <c r="CB21" s="74" t="str">
        <f t="shared" si="12"/>
        <v/>
      </c>
      <c r="CC21" s="74" t="str">
        <f t="shared" si="13"/>
        <v/>
      </c>
      <c r="CD21" s="74" t="str">
        <f t="shared" si="14"/>
        <v/>
      </c>
      <c r="CE21" s="162" t="str">
        <v/>
      </c>
      <c r="GE21" s="68"/>
      <c r="HQ21" s="68"/>
      <c r="JH21" s="68"/>
      <c r="PM21" s="68"/>
      <c r="VE21" s="68"/>
      <c r="WI21" s="68"/>
      <c r="WL21" s="68"/>
      <c r="ZE21" s="68"/>
      <c r="AIB21" s="68"/>
      <c r="AJX21" s="68"/>
      <c r="ATG21" s="68"/>
      <c r="BBL21" s="68"/>
      <c r="BER21" s="68"/>
      <c r="BTW21" s="68"/>
      <c r="BWZ21" s="68"/>
      <c r="BZF21" s="68"/>
      <c r="CFW21" s="68"/>
      <c r="CGJ21" s="68"/>
      <c r="CHC21" s="68"/>
      <c r="CJY21" s="68"/>
      <c r="CKZ21" s="68"/>
      <c r="CLJ21" s="68"/>
      <c r="CMT21" s="68"/>
      <c r="CQK21" s="68"/>
      <c r="DDM21" s="68"/>
      <c r="DHB21" s="68"/>
      <c r="DHE21" s="68"/>
      <c r="DHU21" s="68"/>
      <c r="DOL21" s="68"/>
      <c r="DZH21" s="68"/>
    </row>
    <row r="22" spans="1:1021 1042:2034 2134:3058 3083:3471" ht="15" customHeight="1">
      <c r="A22" s="16">
        <v>22</v>
      </c>
      <c r="B22" s="146">
        <v>10</v>
      </c>
      <c r="C22" s="132" t="s">
        <v>89</v>
      </c>
      <c r="D22" s="106" t="s">
        <v>55</v>
      </c>
      <c r="E22" s="107">
        <v>1.5</v>
      </c>
      <c r="F22" s="132" t="s">
        <v>28</v>
      </c>
      <c r="G22" s="133"/>
      <c r="H22" s="145">
        <v>0.06</v>
      </c>
      <c r="I22" s="133" t="s">
        <v>697</v>
      </c>
      <c r="J22" s="132" t="s">
        <v>12</v>
      </c>
      <c r="K22" s="134" t="s">
        <v>496</v>
      </c>
      <c r="L22" s="135">
        <f t="shared" si="15"/>
        <v>0.06</v>
      </c>
      <c r="M22" s="142" t="str">
        <f t="shared" si="16"/>
        <v/>
      </c>
      <c r="N22" s="103"/>
      <c r="O22" s="2" t="str">
        <f t="shared" si="0"/>
        <v/>
      </c>
      <c r="P22" s="2" t="str">
        <f t="shared" si="1"/>
        <v/>
      </c>
      <c r="Q22" s="2" t="str">
        <f t="shared" si="2"/>
        <v/>
      </c>
      <c r="R22" s="3" t="str">
        <f t="shared" si="3"/>
        <v/>
      </c>
      <c r="S22" s="4" t="str">
        <f t="shared" si="4"/>
        <v/>
      </c>
      <c r="T22" s="67" t="str">
        <f t="shared" si="5"/>
        <v/>
      </c>
      <c r="U22" s="67" t="str">
        <f t="shared" si="17"/>
        <v/>
      </c>
      <c r="V22" s="4" t="str">
        <f t="shared" si="6"/>
        <v/>
      </c>
      <c r="W22" s="4" t="str">
        <f t="shared" si="7"/>
        <v/>
      </c>
      <c r="X22" s="4" t="str">
        <f t="shared" si="8"/>
        <v/>
      </c>
      <c r="Y22" s="62" t="str">
        <f t="shared" si="9"/>
        <v/>
      </c>
      <c r="Z22" s="28" t="str">
        <f t="shared" si="18"/>
        <v/>
      </c>
      <c r="AA22" s="28" t="str">
        <f t="shared" si="19"/>
        <v/>
      </c>
      <c r="AB22" s="28" t="str">
        <f t="shared" si="20"/>
        <v/>
      </c>
      <c r="AC22" s="28" t="str">
        <f t="shared" si="10"/>
        <v/>
      </c>
      <c r="AD22" s="136"/>
      <c r="AE22" s="137" t="str">
        <f t="shared" si="21"/>
        <v/>
      </c>
      <c r="AF22" s="138"/>
      <c r="AG22" s="139"/>
      <c r="AH22" s="139"/>
      <c r="AI22" s="140"/>
      <c r="AJ22" s="18"/>
      <c r="AK22" s="141"/>
      <c r="AL22" s="141"/>
      <c r="AM22" s="141"/>
      <c r="AN22" s="141"/>
      <c r="AO22" s="141"/>
      <c r="AP22" s="141"/>
      <c r="AQ22" s="141"/>
      <c r="AR22" s="141"/>
      <c r="AS22" s="141"/>
      <c r="AT22" s="141"/>
      <c r="AU22" s="141"/>
      <c r="AV22" s="141"/>
      <c r="AW22" s="141"/>
      <c r="AX22" s="141"/>
      <c r="AY22" s="141"/>
      <c r="AZ22" s="141"/>
      <c r="BA22" s="141"/>
      <c r="BB22" s="141"/>
      <c r="BC22" s="141"/>
      <c r="BD22" s="141"/>
      <c r="BE22" s="141"/>
      <c r="BF22" s="141"/>
      <c r="BG22" s="141"/>
      <c r="BH22" s="141"/>
      <c r="BI22" s="141"/>
      <c r="BJ22" s="141"/>
      <c r="BK22" s="141"/>
      <c r="BL22" s="141"/>
      <c r="BM22" s="141"/>
      <c r="BN22" s="141"/>
      <c r="BO22" s="141"/>
      <c r="BP22" s="141"/>
      <c r="BQ22" t="str">
        <v/>
      </c>
      <c r="BS22" t="str">
        <v/>
      </c>
      <c r="BU22" s="157" t="str" cm="1">
        <f t="array" ref="BU22">IF(BR22="","",_xlfn._xlws.FILTER($AJ$4:$BP$4,ISNUMBER(SEARCH(BR22,$AJ$4:$BP$4))))</f>
        <v/>
      </c>
      <c r="BV22" s="158"/>
      <c r="BW22" s="166"/>
      <c r="BX22" s="158"/>
      <c r="BY22" s="158" t="str" cm="1">
        <f t="array" ref="BY22">IF(BU22="","",IF(AND(MID(BU22,1,1)=MID(BU22:BX22,1,1)),"TRUE","FALSE"))</f>
        <v/>
      </c>
      <c r="CA22" s="165" t="str">
        <f t="shared" si="11"/>
        <v/>
      </c>
      <c r="CB22" s="74" t="str">
        <f t="shared" si="12"/>
        <v/>
      </c>
      <c r="CC22" s="74" t="str">
        <f t="shared" si="13"/>
        <v/>
      </c>
      <c r="CD22" s="74" t="str">
        <f t="shared" si="14"/>
        <v/>
      </c>
      <c r="CE22" s="163" t="str">
        <v/>
      </c>
      <c r="DS22" s="68"/>
      <c r="OR22" s="68"/>
      <c r="UZ22" s="68"/>
      <c r="VJ22" s="68"/>
      <c r="VQ22" s="68"/>
      <c r="YF22" s="68"/>
      <c r="ZT22" s="68"/>
      <c r="AGL22" s="68"/>
      <c r="ALK22" s="68"/>
      <c r="ANP22" s="68"/>
      <c r="AUI22" s="68"/>
      <c r="BFU22" s="68"/>
      <c r="BKY22" s="68"/>
      <c r="BMO22" s="68"/>
      <c r="BNG22" s="68"/>
      <c r="BSO22" s="68"/>
      <c r="BYU22" s="68"/>
      <c r="CDB22" s="68"/>
      <c r="CNO22" s="68"/>
      <c r="CQO22" s="68"/>
      <c r="CWD22" s="68"/>
      <c r="CXU22" s="68"/>
      <c r="CXZ22" s="68"/>
      <c r="CZB22" s="68"/>
      <c r="DHR22" s="68"/>
      <c r="DJX22" s="68"/>
      <c r="DMP22" s="68"/>
      <c r="DNO22" s="68"/>
      <c r="DNT22" s="68"/>
      <c r="DRS22" s="68"/>
      <c r="ECM22" s="68"/>
    </row>
    <row r="23" spans="1:1021 1042:2034 2134:3058 3083:3471" ht="15" customHeight="1">
      <c r="A23" s="66">
        <v>36</v>
      </c>
      <c r="B23" s="146">
        <v>13</v>
      </c>
      <c r="C23" s="132"/>
      <c r="D23" s="106" t="s">
        <v>57</v>
      </c>
      <c r="E23" s="107"/>
      <c r="F23" s="132" t="s">
        <v>29</v>
      </c>
      <c r="G23" s="145">
        <v>0.53500000000000003</v>
      </c>
      <c r="H23" s="145">
        <v>0.03</v>
      </c>
      <c r="I23" s="145">
        <v>-0.03</v>
      </c>
      <c r="J23" s="132" t="s">
        <v>12</v>
      </c>
      <c r="K23" s="134" t="s">
        <v>496</v>
      </c>
      <c r="L23" s="135">
        <f t="shared" si="15"/>
        <v>0.56500000000000006</v>
      </c>
      <c r="M23" s="142">
        <f t="shared" si="16"/>
        <v>0.505</v>
      </c>
      <c r="N23" s="143"/>
      <c r="O23" s="2" t="str">
        <f t="shared" si="0"/>
        <v/>
      </c>
      <c r="P23" s="2" t="str">
        <f t="shared" si="1"/>
        <v/>
      </c>
      <c r="Q23" s="2" t="str">
        <f t="shared" si="2"/>
        <v/>
      </c>
      <c r="R23" s="3" t="str">
        <f t="shared" si="3"/>
        <v/>
      </c>
      <c r="S23" s="4" t="str">
        <f t="shared" si="4"/>
        <v/>
      </c>
      <c r="T23" s="67" t="str">
        <f t="shared" si="5"/>
        <v/>
      </c>
      <c r="U23" s="67" t="str">
        <f t="shared" si="17"/>
        <v/>
      </c>
      <c r="V23" s="4" t="str">
        <f t="shared" si="6"/>
        <v/>
      </c>
      <c r="W23" s="4" t="str">
        <f t="shared" si="7"/>
        <v/>
      </c>
      <c r="X23" s="4" t="str">
        <f t="shared" si="8"/>
        <v/>
      </c>
      <c r="Y23" s="62" t="str">
        <f t="shared" si="9"/>
        <v/>
      </c>
      <c r="Z23" s="28" t="str">
        <f t="shared" si="18"/>
        <v/>
      </c>
      <c r="AA23" s="28" t="str">
        <f t="shared" si="19"/>
        <v/>
      </c>
      <c r="AB23" s="28" t="str">
        <f t="shared" si="20"/>
        <v/>
      </c>
      <c r="AC23" s="28" t="str">
        <f t="shared" si="10"/>
        <v/>
      </c>
      <c r="AD23" s="136"/>
      <c r="AE23" s="137" t="str">
        <f t="shared" si="21"/>
        <v/>
      </c>
      <c r="AF23" s="138"/>
      <c r="AG23" s="139"/>
      <c r="AH23" s="139"/>
      <c r="AI23" s="140"/>
      <c r="AJ23" s="18"/>
      <c r="AK23" s="141"/>
      <c r="AL23" s="141"/>
      <c r="AM23" s="141"/>
      <c r="AN23" s="141"/>
      <c r="AO23" s="141"/>
      <c r="AP23" s="141"/>
      <c r="AQ23" s="141"/>
      <c r="AR23" s="141"/>
      <c r="AS23" s="141"/>
      <c r="AT23" s="141"/>
      <c r="AU23" s="141"/>
      <c r="AV23" s="141"/>
      <c r="AW23" s="141"/>
      <c r="AX23" s="141"/>
      <c r="AY23" s="141"/>
      <c r="AZ23" s="141"/>
      <c r="BA23" s="141"/>
      <c r="BB23" s="141"/>
      <c r="BC23" s="141"/>
      <c r="BD23" s="141"/>
      <c r="BE23" s="141"/>
      <c r="BF23" s="141"/>
      <c r="BG23" s="141"/>
      <c r="BH23" s="141"/>
      <c r="BI23" s="141"/>
      <c r="BJ23" s="141"/>
      <c r="BK23" s="141"/>
      <c r="BL23" s="141"/>
      <c r="BM23" s="141"/>
      <c r="BN23" s="141"/>
      <c r="BO23" s="141"/>
      <c r="BP23" s="141"/>
      <c r="BQ23" t="str">
        <v/>
      </c>
      <c r="BS23" t="str">
        <v/>
      </c>
      <c r="BU23" s="157" t="str" cm="1">
        <f t="array" ref="BU23">IF(BR23="","",_xlfn._xlws.FILTER($AJ$4:$BP$4,ISNUMBER(SEARCH(BR23,$AJ$4:$BP$4))))</f>
        <v/>
      </c>
      <c r="BV23" s="158"/>
      <c r="BW23" s="158"/>
      <c r="BX23" s="158"/>
      <c r="BY23" s="158" t="str" cm="1">
        <f t="array" ref="BY23">IF(BU23="","",IF(AND(MID(BU23,1,1)=MID(BU23:BX23,1,1)),"TRUE","FALSE"))</f>
        <v/>
      </c>
      <c r="CA23" s="165" t="str">
        <f t="shared" si="11"/>
        <v/>
      </c>
      <c r="CB23" s="74" t="str">
        <f t="shared" si="12"/>
        <v/>
      </c>
      <c r="CC23" s="74" t="str">
        <f t="shared" si="13"/>
        <v/>
      </c>
      <c r="CD23" s="74" t="str">
        <f t="shared" si="14"/>
        <v/>
      </c>
      <c r="CE23" s="163" t="str">
        <v/>
      </c>
    </row>
    <row r="24" spans="1:1021 1042:2034 2134:3058 3083:3471" ht="15" customHeight="1">
      <c r="A24" s="16">
        <v>37</v>
      </c>
      <c r="B24" s="146" t="s">
        <v>505</v>
      </c>
      <c r="C24" s="132"/>
      <c r="D24" s="106" t="s">
        <v>57</v>
      </c>
      <c r="E24" s="107"/>
      <c r="F24" s="132" t="s">
        <v>29</v>
      </c>
      <c r="G24" s="145">
        <v>4.09</v>
      </c>
      <c r="H24" s="145">
        <v>0.05</v>
      </c>
      <c r="I24" s="145">
        <v>-0.03</v>
      </c>
      <c r="J24" s="132" t="s">
        <v>12</v>
      </c>
      <c r="K24" s="134" t="s">
        <v>496</v>
      </c>
      <c r="L24" s="135">
        <f t="shared" si="15"/>
        <v>4.1399999999999997</v>
      </c>
      <c r="M24" s="142">
        <f t="shared" si="16"/>
        <v>4.0599999999999996</v>
      </c>
      <c r="N24" s="103"/>
      <c r="O24" s="2" t="str">
        <f t="shared" si="0"/>
        <v/>
      </c>
      <c r="P24" s="2" t="str">
        <f t="shared" si="1"/>
        <v/>
      </c>
      <c r="Q24" s="2" t="str">
        <f t="shared" si="2"/>
        <v/>
      </c>
      <c r="R24" s="3" t="str">
        <f t="shared" si="3"/>
        <v/>
      </c>
      <c r="S24" s="4" t="str">
        <f t="shared" si="4"/>
        <v/>
      </c>
      <c r="T24" s="67" t="str">
        <f t="shared" si="5"/>
        <v/>
      </c>
      <c r="U24" s="67" t="str">
        <f t="shared" si="17"/>
        <v/>
      </c>
      <c r="V24" s="4" t="str">
        <f t="shared" si="6"/>
        <v/>
      </c>
      <c r="W24" s="4" t="str">
        <f t="shared" si="7"/>
        <v/>
      </c>
      <c r="X24" s="4" t="str">
        <f t="shared" si="8"/>
        <v/>
      </c>
      <c r="Y24" s="62" t="str">
        <f t="shared" si="9"/>
        <v/>
      </c>
      <c r="Z24" s="28" t="str">
        <f t="shared" si="18"/>
        <v/>
      </c>
      <c r="AA24" s="28" t="str">
        <f t="shared" si="19"/>
        <v/>
      </c>
      <c r="AB24" s="28" t="str">
        <f t="shared" si="20"/>
        <v/>
      </c>
      <c r="AC24" s="28" t="str">
        <f t="shared" si="10"/>
        <v/>
      </c>
      <c r="AD24" s="136"/>
      <c r="AE24" s="137" t="str">
        <f t="shared" si="21"/>
        <v/>
      </c>
      <c r="AF24" s="138"/>
      <c r="AG24" s="139"/>
      <c r="AH24" s="139"/>
      <c r="AI24" s="140"/>
      <c r="AJ24" s="18"/>
      <c r="AK24" s="141"/>
      <c r="AL24" s="141"/>
      <c r="AM24" s="141"/>
      <c r="AN24" s="141"/>
      <c r="AO24" s="141"/>
      <c r="AP24" s="141"/>
      <c r="AQ24" s="141"/>
      <c r="AR24" s="141"/>
      <c r="AS24" s="141"/>
      <c r="AT24" s="141"/>
      <c r="AU24" s="141"/>
      <c r="AV24" s="141"/>
      <c r="AW24" s="141"/>
      <c r="AX24" s="141"/>
      <c r="AY24" s="141"/>
      <c r="AZ24" s="141"/>
      <c r="BA24" s="141"/>
      <c r="BB24" s="141"/>
      <c r="BC24" s="141"/>
      <c r="BD24" s="141"/>
      <c r="BE24" s="141"/>
      <c r="BF24" s="141"/>
      <c r="BG24" s="141"/>
      <c r="BH24" s="141"/>
      <c r="BI24" s="141"/>
      <c r="BJ24" s="141"/>
      <c r="BK24" s="141"/>
      <c r="BL24" s="141"/>
      <c r="BM24" s="141"/>
      <c r="BN24" s="141"/>
      <c r="BO24" s="141"/>
      <c r="BP24" s="141"/>
      <c r="BQ24" t="str">
        <v/>
      </c>
      <c r="BS24" t="str">
        <v/>
      </c>
      <c r="BU24" s="157" t="str" cm="1">
        <f t="array" ref="BU24">IF(BR24="","",_xlfn._xlws.FILTER($AJ$4:$BP$4,ISNUMBER(SEARCH(BR24,$AJ$4:$BP$4))))</f>
        <v/>
      </c>
      <c r="BV24" s="158"/>
      <c r="BW24" s="158"/>
      <c r="BX24" s="158"/>
      <c r="BY24" s="158" t="str" cm="1">
        <f t="array" ref="BY24">IF(BU24="","",IF(AND(MID(BU24,1,1)=MID(BU24:BX24,1,1)),"TRUE","FALSE"))</f>
        <v/>
      </c>
      <c r="CA24" s="165" t="str">
        <f t="shared" si="11"/>
        <v/>
      </c>
      <c r="CB24" s="74" t="str">
        <f t="shared" si="12"/>
        <v/>
      </c>
      <c r="CC24" s="74" t="str">
        <f t="shared" si="13"/>
        <v/>
      </c>
      <c r="CD24" s="74" t="str">
        <f t="shared" si="14"/>
        <v/>
      </c>
      <c r="CE24" s="162" t="str">
        <v/>
      </c>
    </row>
    <row r="25" spans="1:1021 1042:2034 2134:3058 3083:3471" ht="15" customHeight="1">
      <c r="A25" s="16">
        <v>38</v>
      </c>
      <c r="B25" s="146" t="s">
        <v>506</v>
      </c>
      <c r="C25" s="132"/>
      <c r="D25" s="106" t="s">
        <v>57</v>
      </c>
      <c r="E25" s="107"/>
      <c r="F25" s="132" t="s">
        <v>29</v>
      </c>
      <c r="G25" s="145">
        <v>4.09</v>
      </c>
      <c r="H25" s="145">
        <v>0.05</v>
      </c>
      <c r="I25" s="145">
        <v>-0.03</v>
      </c>
      <c r="J25" s="132" t="s">
        <v>12</v>
      </c>
      <c r="K25" s="134" t="s">
        <v>496</v>
      </c>
      <c r="L25" s="135">
        <f t="shared" si="15"/>
        <v>4.1399999999999997</v>
      </c>
      <c r="M25" s="142">
        <f t="shared" si="16"/>
        <v>4.0599999999999996</v>
      </c>
      <c r="N25" s="103"/>
      <c r="O25" s="2" t="str">
        <f t="shared" si="0"/>
        <v/>
      </c>
      <c r="P25" s="2" t="str">
        <f t="shared" si="1"/>
        <v/>
      </c>
      <c r="Q25" s="2" t="str">
        <f t="shared" si="2"/>
        <v/>
      </c>
      <c r="R25" s="3" t="str">
        <f t="shared" si="3"/>
        <v/>
      </c>
      <c r="S25" s="4" t="str">
        <f t="shared" si="4"/>
        <v/>
      </c>
      <c r="T25" s="67" t="str">
        <f t="shared" si="5"/>
        <v/>
      </c>
      <c r="U25" s="67" t="str">
        <f t="shared" si="17"/>
        <v/>
      </c>
      <c r="V25" s="4" t="str">
        <f t="shared" si="6"/>
        <v/>
      </c>
      <c r="W25" s="4" t="str">
        <f t="shared" si="7"/>
        <v/>
      </c>
      <c r="X25" s="4" t="str">
        <f t="shared" si="8"/>
        <v/>
      </c>
      <c r="Y25" s="62" t="str">
        <f t="shared" si="9"/>
        <v/>
      </c>
      <c r="Z25" s="28" t="str">
        <f t="shared" si="18"/>
        <v/>
      </c>
      <c r="AA25" s="28" t="str">
        <f t="shared" si="19"/>
        <v/>
      </c>
      <c r="AB25" s="28" t="str">
        <f t="shared" si="20"/>
        <v/>
      </c>
      <c r="AC25" s="28" t="str">
        <f t="shared" si="10"/>
        <v/>
      </c>
      <c r="AD25" s="136"/>
      <c r="AE25" s="137" t="str">
        <f t="shared" si="21"/>
        <v/>
      </c>
      <c r="AF25" s="138"/>
      <c r="AG25" s="139"/>
      <c r="AH25" s="139"/>
      <c r="AI25" s="140"/>
      <c r="AJ25" s="18"/>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c r="BP25" s="141"/>
      <c r="BQ25" t="str">
        <v/>
      </c>
      <c r="BS25" t="str">
        <v/>
      </c>
      <c r="BU25" s="157" t="str" cm="1">
        <f t="array" ref="BU25">IF(BR25="","",_xlfn._xlws.FILTER($AJ$4:$BP$4,ISNUMBER(SEARCH(BR25,$AJ$4:$BP$4))))</f>
        <v/>
      </c>
      <c r="BV25" s="158"/>
      <c r="BW25" s="158"/>
      <c r="BX25" s="158"/>
      <c r="BY25" s="158" t="str" cm="1">
        <f t="array" ref="BY25">IF(BU25="","",IF(AND(MID(BU25,1,1)=MID(BU25:BX25,1,1)),"TRUE","FALSE"))</f>
        <v/>
      </c>
      <c r="CA25" s="165" t="str">
        <f t="shared" si="11"/>
        <v/>
      </c>
      <c r="CB25" s="74" t="str">
        <f t="shared" si="12"/>
        <v/>
      </c>
      <c r="CC25" s="74" t="str">
        <f t="shared" si="13"/>
        <v/>
      </c>
      <c r="CD25" s="74" t="str">
        <f t="shared" si="14"/>
        <v/>
      </c>
      <c r="CE25" s="162" t="str">
        <v/>
      </c>
    </row>
    <row r="26" spans="1:1021 1042:2034 2134:3058 3083:3471" ht="15" customHeight="1">
      <c r="A26" s="16">
        <v>40</v>
      </c>
      <c r="B26" s="146" t="s">
        <v>507</v>
      </c>
      <c r="C26" s="132" t="s">
        <v>90</v>
      </c>
      <c r="D26" s="106" t="s">
        <v>57</v>
      </c>
      <c r="E26" s="107">
        <v>1.33</v>
      </c>
      <c r="F26" s="132" t="s">
        <v>29</v>
      </c>
      <c r="G26" s="145">
        <v>19.794</v>
      </c>
      <c r="H26" s="145">
        <v>0.03</v>
      </c>
      <c r="I26" s="145">
        <v>-0.03</v>
      </c>
      <c r="J26" s="132" t="s">
        <v>12</v>
      </c>
      <c r="K26" s="134" t="s">
        <v>496</v>
      </c>
      <c r="L26" s="135">
        <f t="shared" si="15"/>
        <v>19.824000000000002</v>
      </c>
      <c r="M26" s="142">
        <f t="shared" si="16"/>
        <v>19.763999999999999</v>
      </c>
      <c r="N26" s="103"/>
      <c r="O26" s="2" t="str">
        <f t="shared" si="0"/>
        <v/>
      </c>
      <c r="P26" s="2" t="str">
        <f t="shared" si="1"/>
        <v/>
      </c>
      <c r="Q26" s="2" t="str">
        <f t="shared" si="2"/>
        <v/>
      </c>
      <c r="R26" s="3" t="str">
        <f t="shared" si="3"/>
        <v/>
      </c>
      <c r="S26" s="4" t="str">
        <f t="shared" si="4"/>
        <v/>
      </c>
      <c r="T26" s="67" t="str">
        <f t="shared" si="5"/>
        <v/>
      </c>
      <c r="U26" s="67" t="str">
        <f t="shared" si="17"/>
        <v/>
      </c>
      <c r="V26" s="4" t="str">
        <f t="shared" si="6"/>
        <v/>
      </c>
      <c r="W26" s="4" t="str">
        <f t="shared" si="7"/>
        <v/>
      </c>
      <c r="X26" s="4" t="str">
        <f t="shared" si="8"/>
        <v/>
      </c>
      <c r="Y26" s="62" t="str">
        <f t="shared" si="9"/>
        <v/>
      </c>
      <c r="Z26" s="28" t="str">
        <f t="shared" si="18"/>
        <v/>
      </c>
      <c r="AA26" s="28" t="str">
        <f t="shared" si="19"/>
        <v/>
      </c>
      <c r="AB26" s="28" t="str">
        <f t="shared" si="20"/>
        <v/>
      </c>
      <c r="AC26" s="28" t="str">
        <f t="shared" si="10"/>
        <v/>
      </c>
      <c r="AD26" s="136"/>
      <c r="AE26" s="137" t="str">
        <f t="shared" si="21"/>
        <v/>
      </c>
      <c r="AF26" s="138"/>
      <c r="AG26" s="139"/>
      <c r="AH26" s="139"/>
      <c r="AI26" s="140"/>
      <c r="AJ26" s="18"/>
      <c r="AK26" s="141"/>
      <c r="AL26" s="141"/>
      <c r="AM26" s="141"/>
      <c r="AN26" s="141"/>
      <c r="AO26" s="141"/>
      <c r="AP26" s="141"/>
      <c r="AQ26" s="141"/>
      <c r="AR26" s="141"/>
      <c r="AS26" s="141"/>
      <c r="AT26" s="141"/>
      <c r="AU26" s="141"/>
      <c r="AV26" s="141"/>
      <c r="AW26" s="141"/>
      <c r="AX26" s="141"/>
      <c r="AY26" s="141"/>
      <c r="AZ26" s="141"/>
      <c r="BA26" s="141"/>
      <c r="BB26" s="141"/>
      <c r="BC26" s="141"/>
      <c r="BD26" s="141"/>
      <c r="BE26" s="141"/>
      <c r="BF26" s="141"/>
      <c r="BG26" s="141"/>
      <c r="BH26" s="141"/>
      <c r="BI26" s="141"/>
      <c r="BJ26" s="141"/>
      <c r="BK26" s="141"/>
      <c r="BL26" s="141"/>
      <c r="BM26" s="141"/>
      <c r="BN26" s="141"/>
      <c r="BO26" s="141"/>
      <c r="BP26" s="141"/>
      <c r="BQ26" t="str">
        <v/>
      </c>
      <c r="BS26" t="str">
        <v/>
      </c>
      <c r="BU26" s="157" t="str" cm="1">
        <f t="array" ref="BU26">IF(BR26="","",_xlfn._xlws.FILTER($AJ$4:$BP$4,ISNUMBER(SEARCH(BR26,$AJ$4:$BP$4))))</f>
        <v/>
      </c>
      <c r="BV26" s="158"/>
      <c r="BW26" s="158"/>
      <c r="BX26" s="158"/>
      <c r="BY26" s="158" t="str" cm="1">
        <f t="array" ref="BY26">IF(BU26="","",IF(AND(MID(BU26,1,1)=MID(BU26:BX26,1,1)),"TRUE","FALSE"))</f>
        <v/>
      </c>
      <c r="CA26" s="165" t="str">
        <f t="shared" si="11"/>
        <v/>
      </c>
      <c r="CB26" s="74" t="str">
        <f t="shared" si="12"/>
        <v/>
      </c>
      <c r="CC26" s="74" t="str">
        <f t="shared" si="13"/>
        <v/>
      </c>
      <c r="CD26" s="74" t="str">
        <f t="shared" si="14"/>
        <v/>
      </c>
      <c r="CE26" s="162" t="str">
        <v/>
      </c>
    </row>
    <row r="27" spans="1:1021 1042:2034 2134:3058 3083:3471" ht="15" customHeight="1">
      <c r="A27" s="16">
        <v>41</v>
      </c>
      <c r="B27" s="146" t="s">
        <v>508</v>
      </c>
      <c r="C27" s="132" t="s">
        <v>90</v>
      </c>
      <c r="D27" s="106" t="s">
        <v>57</v>
      </c>
      <c r="E27" s="107">
        <v>1.33</v>
      </c>
      <c r="F27" s="132" t="s">
        <v>29</v>
      </c>
      <c r="G27" s="145">
        <v>19.794</v>
      </c>
      <c r="H27" s="145">
        <v>0.03</v>
      </c>
      <c r="I27" s="145">
        <v>-0.03</v>
      </c>
      <c r="J27" s="132" t="s">
        <v>12</v>
      </c>
      <c r="K27" s="134" t="s">
        <v>496</v>
      </c>
      <c r="L27" s="135">
        <f t="shared" si="15"/>
        <v>19.824000000000002</v>
      </c>
      <c r="M27" s="142">
        <f t="shared" si="16"/>
        <v>19.763999999999999</v>
      </c>
      <c r="N27" s="103"/>
      <c r="O27" s="2" t="str">
        <f t="shared" si="0"/>
        <v/>
      </c>
      <c r="P27" s="2" t="str">
        <f t="shared" si="1"/>
        <v/>
      </c>
      <c r="Q27" s="2" t="str">
        <f t="shared" si="2"/>
        <v/>
      </c>
      <c r="R27" s="3" t="str">
        <f t="shared" si="3"/>
        <v/>
      </c>
      <c r="S27" s="4" t="str">
        <f t="shared" si="4"/>
        <v/>
      </c>
      <c r="T27" s="67" t="str">
        <f t="shared" si="5"/>
        <v/>
      </c>
      <c r="U27" s="67" t="str">
        <f t="shared" si="17"/>
        <v/>
      </c>
      <c r="V27" s="4" t="str">
        <f t="shared" si="6"/>
        <v/>
      </c>
      <c r="W27" s="4" t="str">
        <f t="shared" si="7"/>
        <v/>
      </c>
      <c r="X27" s="4" t="str">
        <f t="shared" si="8"/>
        <v/>
      </c>
      <c r="Y27" s="62" t="str">
        <f t="shared" si="9"/>
        <v/>
      </c>
      <c r="Z27" s="28" t="str">
        <f t="shared" si="18"/>
        <v/>
      </c>
      <c r="AA27" s="28" t="str">
        <f t="shared" si="19"/>
        <v/>
      </c>
      <c r="AB27" s="28" t="str">
        <f t="shared" si="20"/>
        <v/>
      </c>
      <c r="AC27" s="28" t="str">
        <f t="shared" si="10"/>
        <v/>
      </c>
      <c r="AD27" s="136"/>
      <c r="AE27" s="137" t="str">
        <f t="shared" si="21"/>
        <v/>
      </c>
      <c r="AF27" s="138"/>
      <c r="AG27" s="139"/>
      <c r="AH27" s="139"/>
      <c r="AI27" s="140"/>
      <c r="AJ27" s="18"/>
      <c r="AK27" s="141"/>
      <c r="AL27" s="141"/>
      <c r="AM27" s="141"/>
      <c r="AN27" s="141"/>
      <c r="AO27" s="141"/>
      <c r="AP27" s="141"/>
      <c r="AQ27" s="141"/>
      <c r="AR27" s="141"/>
      <c r="AS27" s="141"/>
      <c r="AT27" s="141"/>
      <c r="AU27" s="141"/>
      <c r="AV27" s="141"/>
      <c r="AW27" s="141"/>
      <c r="AX27" s="141"/>
      <c r="AY27" s="141"/>
      <c r="AZ27" s="141"/>
      <c r="BA27" s="141"/>
      <c r="BB27" s="141"/>
      <c r="BC27" s="141"/>
      <c r="BD27" s="141"/>
      <c r="BE27" s="141"/>
      <c r="BF27" s="141"/>
      <c r="BG27" s="141"/>
      <c r="BH27" s="141"/>
      <c r="BI27" s="141"/>
      <c r="BJ27" s="141"/>
      <c r="BK27" s="141"/>
      <c r="BL27" s="141"/>
      <c r="BM27" s="141"/>
      <c r="BN27" s="141"/>
      <c r="BO27" s="141"/>
      <c r="BP27" s="141"/>
      <c r="BQ27" t="str">
        <v/>
      </c>
      <c r="BS27" t="str">
        <v/>
      </c>
      <c r="BU27" s="157" t="str" cm="1">
        <f t="array" ref="BU27">IF(BR27="","",_xlfn._xlws.FILTER($AJ$4:$BP$4,ISNUMBER(SEARCH(BR27,$AJ$4:$BP$4))))</f>
        <v/>
      </c>
      <c r="BV27" s="158"/>
      <c r="BW27" s="158"/>
      <c r="BX27" s="158"/>
      <c r="BY27" s="158" t="str" cm="1">
        <f t="array" ref="BY27">IF(BU27="","",IF(AND(MID(BU27,1,1)=MID(BU27:BX27,1,1)),"TRUE","FALSE"))</f>
        <v/>
      </c>
      <c r="CA27" s="165" t="str">
        <f t="shared" si="11"/>
        <v/>
      </c>
      <c r="CB27" s="74" t="str">
        <f t="shared" si="12"/>
        <v/>
      </c>
      <c r="CC27" s="74" t="str">
        <f t="shared" si="13"/>
        <v/>
      </c>
      <c r="CD27" s="74" t="str">
        <f t="shared" si="14"/>
        <v/>
      </c>
      <c r="CE27" s="162" t="str">
        <v/>
      </c>
    </row>
    <row r="28" spans="1:1021 1042:2034 2134:3058 3083:3471" ht="15" customHeight="1">
      <c r="A28" s="16">
        <v>42</v>
      </c>
      <c r="B28" s="146" t="s">
        <v>509</v>
      </c>
      <c r="C28" s="132" t="s">
        <v>90</v>
      </c>
      <c r="D28" s="106" t="s">
        <v>57</v>
      </c>
      <c r="E28" s="107">
        <v>1.33</v>
      </c>
      <c r="F28" s="132" t="s">
        <v>29</v>
      </c>
      <c r="G28" s="145">
        <v>19.794</v>
      </c>
      <c r="H28" s="145">
        <v>0.03</v>
      </c>
      <c r="I28" s="145">
        <v>-0.03</v>
      </c>
      <c r="J28" s="132" t="s">
        <v>12</v>
      </c>
      <c r="K28" s="134" t="s">
        <v>496</v>
      </c>
      <c r="L28" s="135">
        <f t="shared" si="15"/>
        <v>19.824000000000002</v>
      </c>
      <c r="M28" s="142">
        <f t="shared" si="16"/>
        <v>19.763999999999999</v>
      </c>
      <c r="N28" s="103"/>
      <c r="O28" s="2" t="str">
        <f t="shared" si="0"/>
        <v/>
      </c>
      <c r="P28" s="2" t="str">
        <f t="shared" si="1"/>
        <v/>
      </c>
      <c r="Q28" s="2" t="str">
        <f t="shared" si="2"/>
        <v/>
      </c>
      <c r="R28" s="3" t="str">
        <f t="shared" si="3"/>
        <v/>
      </c>
      <c r="S28" s="4" t="str">
        <f t="shared" si="4"/>
        <v/>
      </c>
      <c r="T28" s="67" t="str">
        <f t="shared" si="5"/>
        <v/>
      </c>
      <c r="U28" s="67" t="str">
        <f t="shared" si="17"/>
        <v/>
      </c>
      <c r="V28" s="4" t="str">
        <f t="shared" si="6"/>
        <v/>
      </c>
      <c r="W28" s="4" t="str">
        <f t="shared" si="7"/>
        <v/>
      </c>
      <c r="X28" s="4" t="str">
        <f t="shared" si="8"/>
        <v/>
      </c>
      <c r="Y28" s="62" t="str">
        <f t="shared" si="9"/>
        <v/>
      </c>
      <c r="Z28" s="28" t="str">
        <f t="shared" si="18"/>
        <v/>
      </c>
      <c r="AA28" s="28" t="str">
        <f t="shared" si="19"/>
        <v/>
      </c>
      <c r="AB28" s="28" t="str">
        <f t="shared" si="20"/>
        <v/>
      </c>
      <c r="AC28" s="28" t="str">
        <f t="shared" si="10"/>
        <v/>
      </c>
      <c r="AD28" s="136"/>
      <c r="AE28" s="137" t="str">
        <f t="shared" si="21"/>
        <v/>
      </c>
      <c r="AF28" s="138"/>
      <c r="AG28" s="139"/>
      <c r="AH28" s="139"/>
      <c r="AI28" s="140"/>
      <c r="AJ28" s="18"/>
      <c r="AK28" s="141"/>
      <c r="AL28" s="141"/>
      <c r="AM28" s="141"/>
      <c r="AN28" s="141"/>
      <c r="AO28" s="141"/>
      <c r="AP28" s="141"/>
      <c r="AQ28" s="141"/>
      <c r="AR28" s="141"/>
      <c r="AS28" s="141"/>
      <c r="AT28" s="141"/>
      <c r="AU28" s="141"/>
      <c r="AV28" s="141"/>
      <c r="AW28" s="141"/>
      <c r="AX28" s="141"/>
      <c r="AY28" s="141"/>
      <c r="AZ28" s="141"/>
      <c r="BA28" s="141"/>
      <c r="BB28" s="141"/>
      <c r="BC28" s="141"/>
      <c r="BD28" s="141"/>
      <c r="BE28" s="141"/>
      <c r="BF28" s="141"/>
      <c r="BG28" s="141"/>
      <c r="BH28" s="141"/>
      <c r="BI28" s="141"/>
      <c r="BJ28" s="141"/>
      <c r="BK28" s="141"/>
      <c r="BL28" s="141"/>
      <c r="BM28" s="141"/>
      <c r="BN28" s="141"/>
      <c r="BO28" s="141"/>
      <c r="BP28" s="141"/>
      <c r="BQ28" t="str">
        <v/>
      </c>
      <c r="BS28" t="str">
        <v/>
      </c>
      <c r="BU28" s="157" t="str" cm="1">
        <f t="array" ref="BU28">IF(BR28="","",_xlfn._xlws.FILTER($AJ$4:$BP$4,ISNUMBER(SEARCH(BR28,$AJ$4:$BP$4))))</f>
        <v/>
      </c>
      <c r="BV28" s="158"/>
      <c r="BW28" s="158"/>
      <c r="BX28" s="158"/>
      <c r="BY28" s="158" t="str" cm="1">
        <f t="array" ref="BY28">IF(BU28="","",IF(AND(MID(BU28,1,1)=MID(BU28:BX28,1,1)),"TRUE","FALSE"))</f>
        <v/>
      </c>
      <c r="CA28" s="165" t="str">
        <f t="shared" si="11"/>
        <v/>
      </c>
      <c r="CB28" s="74" t="str">
        <f t="shared" si="12"/>
        <v/>
      </c>
      <c r="CC28" s="74" t="str">
        <f t="shared" si="13"/>
        <v/>
      </c>
      <c r="CD28" s="74" t="str">
        <f t="shared" si="14"/>
        <v/>
      </c>
      <c r="CE28" s="162" t="str">
        <v/>
      </c>
    </row>
    <row r="29" spans="1:1021 1042:2034 2134:3058 3083:3471" ht="15" customHeight="1">
      <c r="A29" s="16">
        <v>44</v>
      </c>
      <c r="B29" s="146">
        <v>18</v>
      </c>
      <c r="C29" s="132" t="s">
        <v>510</v>
      </c>
      <c r="D29" s="106" t="s">
        <v>57</v>
      </c>
      <c r="E29" s="107">
        <v>1.33</v>
      </c>
      <c r="F29" s="132" t="s">
        <v>29</v>
      </c>
      <c r="G29" s="145">
        <v>18.643000000000001</v>
      </c>
      <c r="H29" s="145">
        <v>0.03</v>
      </c>
      <c r="I29" s="145">
        <v>-0.03</v>
      </c>
      <c r="J29" s="132" t="s">
        <v>12</v>
      </c>
      <c r="K29" s="134" t="s">
        <v>496</v>
      </c>
      <c r="L29" s="135">
        <f t="shared" si="15"/>
        <v>18.673000000000002</v>
      </c>
      <c r="M29" s="142">
        <f t="shared" si="16"/>
        <v>18.613</v>
      </c>
      <c r="N29" s="103"/>
      <c r="O29" s="2" t="str">
        <f t="shared" si="0"/>
        <v/>
      </c>
      <c r="P29" s="2" t="str">
        <f t="shared" si="1"/>
        <v/>
      </c>
      <c r="Q29" s="2" t="str">
        <f t="shared" si="2"/>
        <v/>
      </c>
      <c r="R29" s="3" t="str">
        <f t="shared" si="3"/>
        <v/>
      </c>
      <c r="S29" s="4" t="str">
        <f t="shared" si="4"/>
        <v/>
      </c>
      <c r="T29" s="67" t="str">
        <f t="shared" si="5"/>
        <v/>
      </c>
      <c r="U29" s="67" t="str">
        <f t="shared" si="17"/>
        <v/>
      </c>
      <c r="V29" s="4" t="str">
        <f t="shared" si="6"/>
        <v/>
      </c>
      <c r="W29" s="4" t="str">
        <f t="shared" si="7"/>
        <v/>
      </c>
      <c r="X29" s="4" t="str">
        <f t="shared" si="8"/>
        <v/>
      </c>
      <c r="Y29" s="62" t="str">
        <f t="shared" si="9"/>
        <v/>
      </c>
      <c r="Z29" s="28" t="str">
        <f t="shared" si="18"/>
        <v/>
      </c>
      <c r="AA29" s="28" t="str">
        <f t="shared" si="19"/>
        <v/>
      </c>
      <c r="AB29" s="28" t="str">
        <f t="shared" si="20"/>
        <v/>
      </c>
      <c r="AC29" s="28" t="str">
        <f t="shared" si="10"/>
        <v/>
      </c>
      <c r="AD29" s="136"/>
      <c r="AE29" s="137" t="str">
        <f t="shared" si="21"/>
        <v/>
      </c>
      <c r="AF29" s="138"/>
      <c r="AG29" s="139"/>
      <c r="AH29" s="139"/>
      <c r="AI29" s="140"/>
      <c r="AJ29" s="18"/>
      <c r="AK29" s="141"/>
      <c r="AL29" s="141"/>
      <c r="AM29" s="141"/>
      <c r="AN29" s="141"/>
      <c r="AO29" s="141"/>
      <c r="AP29" s="141"/>
      <c r="AQ29" s="141"/>
      <c r="AR29" s="141"/>
      <c r="AS29" s="141"/>
      <c r="AT29" s="141"/>
      <c r="AU29" s="141"/>
      <c r="AV29" s="141"/>
      <c r="AW29" s="141"/>
      <c r="AX29" s="141"/>
      <c r="AY29" s="141"/>
      <c r="AZ29" s="141"/>
      <c r="BA29" s="141"/>
      <c r="BB29" s="141"/>
      <c r="BC29" s="141"/>
      <c r="BD29" s="141"/>
      <c r="BE29" s="141"/>
      <c r="BF29" s="141"/>
      <c r="BG29" s="141"/>
      <c r="BH29" s="141"/>
      <c r="BI29" s="141"/>
      <c r="BJ29" s="141"/>
      <c r="BK29" s="141"/>
      <c r="BL29" s="141"/>
      <c r="BM29" s="141"/>
      <c r="BN29" s="141"/>
      <c r="BO29" s="141"/>
      <c r="BP29" s="141"/>
      <c r="BQ29" t="str">
        <v/>
      </c>
      <c r="BS29" t="str">
        <v/>
      </c>
      <c r="BU29" s="157" t="str" cm="1">
        <f t="array" ref="BU29">IF(BR29="","",_xlfn._xlws.FILTER($AJ$4:$BP$4,ISNUMBER(SEARCH(BR29,$AJ$4:$BP$4))))</f>
        <v/>
      </c>
      <c r="BV29" s="158"/>
      <c r="BW29" s="158"/>
      <c r="BX29" s="158"/>
      <c r="BY29" s="158" t="str" cm="1">
        <f t="array" ref="BY29">IF(BU29="","",IF(AND(MID(BU29,1,1)=MID(BU29:BX29,1,1)),"TRUE","FALSE"))</f>
        <v/>
      </c>
      <c r="CA29" s="165" t="str">
        <f t="shared" si="11"/>
        <v/>
      </c>
      <c r="CB29" s="74" t="str">
        <f t="shared" si="12"/>
        <v/>
      </c>
      <c r="CC29" s="74" t="str">
        <f t="shared" si="13"/>
        <v/>
      </c>
      <c r="CD29" s="74" t="str">
        <f t="shared" si="14"/>
        <v/>
      </c>
      <c r="CE29" s="162" t="str">
        <v/>
      </c>
    </row>
    <row r="30" spans="1:1021 1042:2034 2134:3058 3083:3471" ht="15" customHeight="1">
      <c r="A30" s="16">
        <v>45</v>
      </c>
      <c r="B30" s="146">
        <v>19</v>
      </c>
      <c r="C30" s="132" t="s">
        <v>91</v>
      </c>
      <c r="D30" s="106" t="s">
        <v>57</v>
      </c>
      <c r="E30" s="107">
        <v>1.33</v>
      </c>
      <c r="F30" s="132" t="s">
        <v>29</v>
      </c>
      <c r="G30" s="145">
        <v>15.882999999999999</v>
      </c>
      <c r="H30" s="145">
        <v>0.03</v>
      </c>
      <c r="I30" s="145">
        <v>-0.03</v>
      </c>
      <c r="J30" s="132" t="s">
        <v>12</v>
      </c>
      <c r="K30" s="134" t="s">
        <v>496</v>
      </c>
      <c r="L30" s="135">
        <f t="shared" si="15"/>
        <v>15.912999999999998</v>
      </c>
      <c r="M30" s="142">
        <f t="shared" si="16"/>
        <v>15.853</v>
      </c>
      <c r="N30" s="103"/>
      <c r="O30" s="2" t="str">
        <f t="shared" si="0"/>
        <v/>
      </c>
      <c r="P30" s="2" t="str">
        <f t="shared" si="1"/>
        <v/>
      </c>
      <c r="Q30" s="2" t="str">
        <f t="shared" si="2"/>
        <v/>
      </c>
      <c r="R30" s="3" t="str">
        <f t="shared" si="3"/>
        <v/>
      </c>
      <c r="S30" s="4" t="str">
        <f t="shared" si="4"/>
        <v/>
      </c>
      <c r="T30" s="67" t="str">
        <f t="shared" si="5"/>
        <v/>
      </c>
      <c r="U30" s="67" t="str">
        <f t="shared" si="17"/>
        <v/>
      </c>
      <c r="V30" s="4" t="str">
        <f t="shared" si="6"/>
        <v/>
      </c>
      <c r="W30" s="4" t="str">
        <f t="shared" si="7"/>
        <v/>
      </c>
      <c r="X30" s="4" t="str">
        <f t="shared" si="8"/>
        <v/>
      </c>
      <c r="Y30" s="62" t="str">
        <f t="shared" si="9"/>
        <v/>
      </c>
      <c r="Z30" s="28" t="str">
        <f t="shared" si="18"/>
        <v/>
      </c>
      <c r="AA30" s="28" t="str">
        <f t="shared" si="19"/>
        <v/>
      </c>
      <c r="AB30" s="28" t="str">
        <f t="shared" si="20"/>
        <v/>
      </c>
      <c r="AC30" s="28" t="str">
        <f t="shared" si="10"/>
        <v/>
      </c>
      <c r="AD30" s="136"/>
      <c r="AE30" s="137" t="str">
        <f t="shared" si="21"/>
        <v/>
      </c>
      <c r="AF30" s="138"/>
      <c r="AG30" s="139"/>
      <c r="AH30" s="139"/>
      <c r="AI30" s="140"/>
      <c r="AJ30" s="18"/>
      <c r="AK30" s="141"/>
      <c r="AL30" s="141"/>
      <c r="AM30" s="141"/>
      <c r="AN30" s="141"/>
      <c r="AO30" s="141"/>
      <c r="AP30" s="141"/>
      <c r="AQ30" s="141"/>
      <c r="AR30" s="141"/>
      <c r="AS30" s="141"/>
      <c r="AT30" s="141"/>
      <c r="AU30" s="141"/>
      <c r="AV30" s="141"/>
      <c r="AW30" s="141"/>
      <c r="AX30" s="141"/>
      <c r="AY30" s="141"/>
      <c r="AZ30" s="141"/>
      <c r="BA30" s="141"/>
      <c r="BB30" s="141"/>
      <c r="BC30" s="141"/>
      <c r="BD30" s="141"/>
      <c r="BE30" s="141"/>
      <c r="BF30" s="141"/>
      <c r="BG30" s="141"/>
      <c r="BH30" s="141"/>
      <c r="BI30" s="141"/>
      <c r="BJ30" s="141"/>
      <c r="BK30" s="141"/>
      <c r="BL30" s="141"/>
      <c r="BM30" s="141"/>
      <c r="BN30" s="141"/>
      <c r="BO30" s="141"/>
      <c r="BP30" s="141"/>
      <c r="BQ30" t="str">
        <v/>
      </c>
      <c r="BS30" t="str">
        <v/>
      </c>
      <c r="BU30" s="157" t="str" cm="1">
        <f t="array" ref="BU30">IF(BR30="","",_xlfn._xlws.FILTER($AJ$4:$BP$4,ISNUMBER(SEARCH(BR30,$AJ$4:$BP$4))))</f>
        <v/>
      </c>
      <c r="BV30" s="158"/>
      <c r="BW30" s="158"/>
      <c r="BX30" s="158"/>
      <c r="BY30" s="158" t="str" cm="1">
        <f t="array" ref="BY30">IF(BU30="","",IF(AND(MID(BU30,1,1)=MID(BU30:BX30,1,1)),"TRUE","FALSE"))</f>
        <v/>
      </c>
      <c r="CA30" s="165" t="str">
        <f t="shared" si="11"/>
        <v/>
      </c>
      <c r="CB30" s="74" t="str">
        <f t="shared" si="12"/>
        <v/>
      </c>
      <c r="CC30" s="74" t="str">
        <f t="shared" si="13"/>
        <v/>
      </c>
      <c r="CD30" s="74" t="str">
        <f t="shared" si="14"/>
        <v/>
      </c>
      <c r="CE30" s="162" t="str">
        <v/>
      </c>
    </row>
    <row r="31" spans="1:1021 1042:2034 2134:3058 3083:3471" ht="15" customHeight="1">
      <c r="A31" s="16">
        <v>46</v>
      </c>
      <c r="B31" s="146" t="s">
        <v>511</v>
      </c>
      <c r="C31" s="132" t="s">
        <v>92</v>
      </c>
      <c r="D31" s="106" t="s">
        <v>57</v>
      </c>
      <c r="E31" s="107">
        <v>1.33</v>
      </c>
      <c r="F31" s="132" t="s">
        <v>29</v>
      </c>
      <c r="G31" s="145">
        <v>3.9380000000000002</v>
      </c>
      <c r="H31" s="145">
        <v>0.03</v>
      </c>
      <c r="I31" s="145">
        <v>-0.03</v>
      </c>
      <c r="J31" s="132" t="s">
        <v>12</v>
      </c>
      <c r="K31" s="134" t="s">
        <v>496</v>
      </c>
      <c r="L31" s="135">
        <f t="shared" si="15"/>
        <v>3.968</v>
      </c>
      <c r="M31" s="142">
        <f t="shared" si="16"/>
        <v>3.9080000000000004</v>
      </c>
      <c r="N31" s="103"/>
      <c r="O31" s="2" t="str">
        <f t="shared" si="0"/>
        <v/>
      </c>
      <c r="P31" s="2" t="str">
        <f t="shared" si="1"/>
        <v/>
      </c>
      <c r="Q31" s="2" t="str">
        <f t="shared" si="2"/>
        <v/>
      </c>
      <c r="R31" s="3" t="str">
        <f t="shared" si="3"/>
        <v/>
      </c>
      <c r="S31" s="4" t="str">
        <f t="shared" si="4"/>
        <v/>
      </c>
      <c r="T31" s="67" t="str">
        <f t="shared" si="5"/>
        <v/>
      </c>
      <c r="U31" s="67" t="str">
        <f t="shared" si="17"/>
        <v/>
      </c>
      <c r="V31" s="4" t="str">
        <f t="shared" si="6"/>
        <v/>
      </c>
      <c r="W31" s="4" t="str">
        <f t="shared" si="7"/>
        <v/>
      </c>
      <c r="X31" s="4" t="str">
        <f t="shared" si="8"/>
        <v/>
      </c>
      <c r="Y31" s="62" t="str">
        <f t="shared" si="9"/>
        <v/>
      </c>
      <c r="Z31" s="28" t="str">
        <f t="shared" si="18"/>
        <v/>
      </c>
      <c r="AA31" s="28" t="str">
        <f t="shared" si="19"/>
        <v/>
      </c>
      <c r="AB31" s="28" t="str">
        <f t="shared" si="20"/>
        <v/>
      </c>
      <c r="AC31" s="28" t="str">
        <f t="shared" si="10"/>
        <v/>
      </c>
      <c r="AD31" s="136"/>
      <c r="AE31" s="137" t="str">
        <f t="shared" si="21"/>
        <v/>
      </c>
      <c r="AF31" s="138"/>
      <c r="AG31" s="139"/>
      <c r="AH31" s="139"/>
      <c r="AI31" s="140"/>
      <c r="AJ31" s="18"/>
      <c r="AK31" s="141"/>
      <c r="AL31" s="141"/>
      <c r="AM31" s="141"/>
      <c r="AN31" s="141"/>
      <c r="AO31" s="141"/>
      <c r="AP31" s="141"/>
      <c r="AQ31" s="141"/>
      <c r="AR31" s="141"/>
      <c r="AS31" s="141"/>
      <c r="AT31" s="141"/>
      <c r="AU31" s="141"/>
      <c r="AV31" s="141"/>
      <c r="AW31" s="141"/>
      <c r="AX31" s="141"/>
      <c r="AY31" s="141"/>
      <c r="AZ31" s="141"/>
      <c r="BA31" s="141"/>
      <c r="BB31" s="141"/>
      <c r="BC31" s="141"/>
      <c r="BD31" s="141"/>
      <c r="BE31" s="141"/>
      <c r="BF31" s="141"/>
      <c r="BG31" s="141"/>
      <c r="BH31" s="141"/>
      <c r="BI31" s="141"/>
      <c r="BJ31" s="141"/>
      <c r="BK31" s="141"/>
      <c r="BL31" s="141"/>
      <c r="BM31" s="141"/>
      <c r="BN31" s="141"/>
      <c r="BO31" s="141"/>
      <c r="BP31" s="141"/>
      <c r="BQ31" t="str">
        <v/>
      </c>
      <c r="BS31" t="str">
        <v/>
      </c>
      <c r="BU31" s="157" t="str" cm="1">
        <f t="array" ref="BU31">IF(BR31="","",_xlfn._xlws.FILTER($AJ$4:$BP$4,ISNUMBER(SEARCH(BR31,$AJ$4:$BP$4))))</f>
        <v/>
      </c>
      <c r="BV31" s="158"/>
      <c r="BW31" s="158"/>
      <c r="BX31" s="158"/>
      <c r="BY31" s="158" t="str" cm="1">
        <f t="array" ref="BY31">IF(BU31="","",IF(AND(MID(BU31,1,1)=MID(BU31:BX31,1,1)),"TRUE","FALSE"))</f>
        <v/>
      </c>
      <c r="CA31" s="165" t="str">
        <f t="shared" si="11"/>
        <v/>
      </c>
      <c r="CB31" s="74" t="str">
        <f t="shared" si="12"/>
        <v/>
      </c>
      <c r="CC31" s="74" t="str">
        <f t="shared" si="13"/>
        <v/>
      </c>
      <c r="CD31" s="74" t="str">
        <f t="shared" si="14"/>
        <v/>
      </c>
      <c r="CE31" s="162" t="str">
        <v/>
      </c>
    </row>
    <row r="32" spans="1:1021 1042:2034 2134:3058 3083:3471" ht="15" customHeight="1">
      <c r="A32" s="16">
        <v>47</v>
      </c>
      <c r="B32" s="146" t="s">
        <v>512</v>
      </c>
      <c r="C32" s="132" t="s">
        <v>92</v>
      </c>
      <c r="D32" s="106" t="s">
        <v>57</v>
      </c>
      <c r="E32" s="107">
        <v>1.33</v>
      </c>
      <c r="F32" s="132" t="s">
        <v>29</v>
      </c>
      <c r="G32" s="145">
        <v>3.9380000000000002</v>
      </c>
      <c r="H32" s="145">
        <v>0.03</v>
      </c>
      <c r="I32" s="145">
        <v>-0.03</v>
      </c>
      <c r="J32" s="132" t="s">
        <v>12</v>
      </c>
      <c r="K32" s="134" t="s">
        <v>496</v>
      </c>
      <c r="L32" s="135">
        <f t="shared" si="15"/>
        <v>3.968</v>
      </c>
      <c r="M32" s="142">
        <f t="shared" si="16"/>
        <v>3.9080000000000004</v>
      </c>
      <c r="N32" s="103"/>
      <c r="O32" s="2" t="str">
        <f t="shared" si="0"/>
        <v/>
      </c>
      <c r="P32" s="2" t="str">
        <f t="shared" si="1"/>
        <v/>
      </c>
      <c r="Q32" s="2" t="str">
        <f t="shared" si="2"/>
        <v/>
      </c>
      <c r="R32" s="3" t="str">
        <f t="shared" si="3"/>
        <v/>
      </c>
      <c r="S32" s="4" t="str">
        <f t="shared" si="4"/>
        <v/>
      </c>
      <c r="T32" s="67" t="str">
        <f t="shared" si="5"/>
        <v/>
      </c>
      <c r="U32" s="67" t="str">
        <f t="shared" si="17"/>
        <v/>
      </c>
      <c r="V32" s="4" t="str">
        <f t="shared" si="6"/>
        <v/>
      </c>
      <c r="W32" s="4" t="str">
        <f t="shared" si="7"/>
        <v/>
      </c>
      <c r="X32" s="4" t="str">
        <f t="shared" si="8"/>
        <v/>
      </c>
      <c r="Y32" s="62" t="str">
        <f t="shared" si="9"/>
        <v/>
      </c>
      <c r="Z32" s="28" t="str">
        <f t="shared" si="18"/>
        <v/>
      </c>
      <c r="AA32" s="28" t="str">
        <f t="shared" si="19"/>
        <v/>
      </c>
      <c r="AB32" s="28" t="str">
        <f t="shared" si="20"/>
        <v/>
      </c>
      <c r="AC32" s="28" t="str">
        <f t="shared" si="10"/>
        <v/>
      </c>
      <c r="AD32" s="136"/>
      <c r="AE32" s="137" t="str">
        <f t="shared" si="21"/>
        <v/>
      </c>
      <c r="AF32" s="138"/>
      <c r="AG32" s="139"/>
      <c r="AH32" s="139"/>
      <c r="AI32" s="140"/>
      <c r="AJ32" s="18"/>
      <c r="AK32" s="141"/>
      <c r="AL32" s="141"/>
      <c r="AM32" s="141"/>
      <c r="AN32" s="141"/>
      <c r="AO32" s="141"/>
      <c r="AP32" s="141"/>
      <c r="AQ32" s="141"/>
      <c r="AR32" s="141"/>
      <c r="AS32" s="141"/>
      <c r="AT32" s="141"/>
      <c r="AU32" s="141"/>
      <c r="AV32" s="141"/>
      <c r="AW32" s="141"/>
      <c r="AX32" s="141"/>
      <c r="AY32" s="141"/>
      <c r="AZ32" s="141"/>
      <c r="BA32" s="141"/>
      <c r="BB32" s="141"/>
      <c r="BC32" s="141"/>
      <c r="BD32" s="141"/>
      <c r="BE32" s="141"/>
      <c r="BF32" s="141"/>
      <c r="BG32" s="141"/>
      <c r="BH32" s="141"/>
      <c r="BI32" s="141"/>
      <c r="BJ32" s="141"/>
      <c r="BK32" s="141"/>
      <c r="BL32" s="141"/>
      <c r="BM32" s="141"/>
      <c r="BN32" s="141"/>
      <c r="BO32" s="141"/>
      <c r="BP32" s="141"/>
      <c r="BQ32" t="str">
        <v/>
      </c>
      <c r="BS32" t="str">
        <v/>
      </c>
      <c r="BU32" s="157" t="str" cm="1">
        <f t="array" ref="BU32">IF(BR32="","",_xlfn._xlws.FILTER($AJ$4:$BP$4,ISNUMBER(SEARCH(BR32,$AJ$4:$BP$4))))</f>
        <v/>
      </c>
      <c r="BV32" s="158"/>
      <c r="BW32" s="158"/>
      <c r="BX32" s="158"/>
      <c r="BY32" s="158" t="str" cm="1">
        <f t="array" ref="BY32">IF(BU32="","",IF(AND(MID(BU32,1,1)=MID(BU32:BX32,1,1)),"TRUE","FALSE"))</f>
        <v/>
      </c>
      <c r="CA32" s="165" t="str">
        <f t="shared" si="11"/>
        <v/>
      </c>
      <c r="CB32" s="74" t="str">
        <f t="shared" si="12"/>
        <v/>
      </c>
      <c r="CC32" s="74" t="str">
        <f t="shared" si="13"/>
        <v/>
      </c>
      <c r="CD32" s="74" t="str">
        <f t="shared" si="14"/>
        <v/>
      </c>
      <c r="CE32" s="162" t="str">
        <v/>
      </c>
    </row>
    <row r="33" spans="1:83" ht="15" customHeight="1">
      <c r="A33" s="16">
        <v>48</v>
      </c>
      <c r="B33" s="146" t="s">
        <v>513</v>
      </c>
      <c r="C33" s="132" t="s">
        <v>92</v>
      </c>
      <c r="D33" s="106" t="s">
        <v>57</v>
      </c>
      <c r="E33" s="107">
        <v>1.33</v>
      </c>
      <c r="F33" s="132" t="s">
        <v>29</v>
      </c>
      <c r="G33" s="145">
        <v>3.9380000000000002</v>
      </c>
      <c r="H33" s="145">
        <v>0.03</v>
      </c>
      <c r="I33" s="145">
        <v>-0.03</v>
      </c>
      <c r="J33" s="132" t="s">
        <v>12</v>
      </c>
      <c r="K33" s="134" t="s">
        <v>496</v>
      </c>
      <c r="L33" s="135">
        <f t="shared" si="15"/>
        <v>3.968</v>
      </c>
      <c r="M33" s="142">
        <f t="shared" si="16"/>
        <v>3.9080000000000004</v>
      </c>
      <c r="N33" s="103"/>
      <c r="O33" s="2" t="str">
        <f t="shared" si="0"/>
        <v/>
      </c>
      <c r="P33" s="2" t="str">
        <f t="shared" si="1"/>
        <v/>
      </c>
      <c r="Q33" s="2" t="str">
        <f t="shared" si="2"/>
        <v/>
      </c>
      <c r="R33" s="3" t="str">
        <f t="shared" si="3"/>
        <v/>
      </c>
      <c r="S33" s="4" t="str">
        <f t="shared" si="4"/>
        <v/>
      </c>
      <c r="T33" s="67" t="str">
        <f t="shared" si="5"/>
        <v/>
      </c>
      <c r="U33" s="67" t="str">
        <f t="shared" si="17"/>
        <v/>
      </c>
      <c r="V33" s="4" t="str">
        <f t="shared" si="6"/>
        <v/>
      </c>
      <c r="W33" s="4" t="str">
        <f t="shared" si="7"/>
        <v/>
      </c>
      <c r="X33" s="4" t="str">
        <f t="shared" si="8"/>
        <v/>
      </c>
      <c r="Y33" s="62" t="str">
        <f t="shared" si="9"/>
        <v/>
      </c>
      <c r="Z33" s="28" t="str">
        <f t="shared" si="18"/>
        <v/>
      </c>
      <c r="AA33" s="28" t="str">
        <f t="shared" si="19"/>
        <v/>
      </c>
      <c r="AB33" s="28" t="str">
        <f t="shared" si="20"/>
        <v/>
      </c>
      <c r="AC33" s="28" t="str">
        <f t="shared" si="10"/>
        <v/>
      </c>
      <c r="AD33" s="136"/>
      <c r="AE33" s="137" t="str">
        <f t="shared" si="21"/>
        <v/>
      </c>
      <c r="AF33" s="138"/>
      <c r="AG33" s="139"/>
      <c r="AH33" s="139"/>
      <c r="AI33" s="140"/>
      <c r="AJ33" s="18"/>
      <c r="AK33" s="141"/>
      <c r="AL33" s="141"/>
      <c r="AM33" s="141"/>
      <c r="AN33" s="141"/>
      <c r="AO33" s="141"/>
      <c r="AP33" s="141"/>
      <c r="AQ33" s="141"/>
      <c r="AR33" s="141"/>
      <c r="AS33" s="141"/>
      <c r="AT33" s="141"/>
      <c r="AU33" s="141"/>
      <c r="AV33" s="141"/>
      <c r="AW33" s="141"/>
      <c r="AX33" s="141"/>
      <c r="AY33" s="141"/>
      <c r="AZ33" s="141"/>
      <c r="BA33" s="141"/>
      <c r="BB33" s="141"/>
      <c r="BC33" s="141"/>
      <c r="BD33" s="141"/>
      <c r="BE33" s="141"/>
      <c r="BF33" s="141"/>
      <c r="BG33" s="141"/>
      <c r="BH33" s="141"/>
      <c r="BI33" s="141"/>
      <c r="BJ33" s="141"/>
      <c r="BK33" s="141"/>
      <c r="BL33" s="141"/>
      <c r="BM33" s="141"/>
      <c r="BN33" s="141"/>
      <c r="BO33" s="141"/>
      <c r="BP33" s="141"/>
      <c r="BQ33" t="str">
        <v/>
      </c>
      <c r="BS33" t="str">
        <v/>
      </c>
      <c r="BU33" s="157" t="str" cm="1">
        <f t="array" ref="BU33">IF(BR33="","",_xlfn._xlws.FILTER($AJ$4:$BP$4,ISNUMBER(SEARCH(BR33,$AJ$4:$BP$4))))</f>
        <v/>
      </c>
      <c r="BV33" s="158"/>
      <c r="BW33" s="158"/>
      <c r="BX33" s="158"/>
      <c r="BY33" s="158" t="str" cm="1">
        <f t="array" ref="BY33">IF(BU33="","",IF(AND(MID(BU33,1,1)=MID(BU33:BX33,1,1)),"TRUE","FALSE"))</f>
        <v/>
      </c>
      <c r="CA33" s="165" t="str">
        <f t="shared" si="11"/>
        <v/>
      </c>
      <c r="CB33" s="74" t="str">
        <f t="shared" si="12"/>
        <v/>
      </c>
      <c r="CC33" s="74" t="str">
        <f t="shared" si="13"/>
        <v/>
      </c>
      <c r="CD33" s="74" t="str">
        <f t="shared" si="14"/>
        <v/>
      </c>
      <c r="CE33" s="162" t="str">
        <v/>
      </c>
    </row>
    <row r="34" spans="1:83" ht="15" customHeight="1">
      <c r="A34" s="16">
        <v>49</v>
      </c>
      <c r="B34" s="146" t="s">
        <v>514</v>
      </c>
      <c r="C34" s="132" t="s">
        <v>353</v>
      </c>
      <c r="D34" s="106" t="s">
        <v>57</v>
      </c>
      <c r="E34" s="107">
        <v>1.33</v>
      </c>
      <c r="F34" s="132" t="s">
        <v>29</v>
      </c>
      <c r="G34" s="145">
        <v>1.125</v>
      </c>
      <c r="H34" s="145">
        <v>0.03</v>
      </c>
      <c r="I34" s="145">
        <v>-0.02</v>
      </c>
      <c r="J34" s="132" t="s">
        <v>27</v>
      </c>
      <c r="K34" s="134" t="s">
        <v>496</v>
      </c>
      <c r="L34" s="135">
        <f t="shared" si="15"/>
        <v>1.155</v>
      </c>
      <c r="M34" s="142">
        <f t="shared" si="16"/>
        <v>1.105</v>
      </c>
      <c r="N34" s="25"/>
      <c r="O34" s="2" t="str">
        <f t="shared" si="0"/>
        <v/>
      </c>
      <c r="P34" s="2" t="str">
        <f t="shared" si="1"/>
        <v/>
      </c>
      <c r="Q34" s="2" t="str">
        <f t="shared" si="2"/>
        <v/>
      </c>
      <c r="R34" s="3" t="str">
        <f t="shared" si="3"/>
        <v/>
      </c>
      <c r="S34" s="4" t="str">
        <f t="shared" si="4"/>
        <v/>
      </c>
      <c r="T34" s="67" t="str">
        <f t="shared" si="5"/>
        <v/>
      </c>
      <c r="U34" s="67" t="str">
        <f t="shared" si="17"/>
        <v/>
      </c>
      <c r="V34" s="4" t="str">
        <f t="shared" si="6"/>
        <v/>
      </c>
      <c r="W34" s="4" t="str">
        <f t="shared" si="7"/>
        <v/>
      </c>
      <c r="X34" s="4" t="str">
        <f t="shared" si="8"/>
        <v/>
      </c>
      <c r="Y34" s="62" t="str">
        <f t="shared" si="9"/>
        <v/>
      </c>
      <c r="Z34" s="28" t="str">
        <f t="shared" si="18"/>
        <v/>
      </c>
      <c r="AA34" s="28" t="str">
        <f t="shared" si="19"/>
        <v/>
      </c>
      <c r="AB34" s="28" t="str">
        <f t="shared" si="20"/>
        <v/>
      </c>
      <c r="AC34" s="28" t="str">
        <f t="shared" si="10"/>
        <v/>
      </c>
      <c r="AD34" s="136"/>
      <c r="AE34" s="137" t="str">
        <f t="shared" si="21"/>
        <v/>
      </c>
      <c r="AF34" s="138"/>
      <c r="AG34" s="139"/>
      <c r="AH34" s="139"/>
      <c r="AI34" s="140"/>
      <c r="AJ34" s="21"/>
      <c r="AK34" s="141"/>
      <c r="AL34" s="141"/>
      <c r="AM34" s="141"/>
      <c r="AN34" s="141"/>
      <c r="AO34" s="141"/>
      <c r="AP34" s="141"/>
      <c r="AQ34" s="141"/>
      <c r="AR34" s="141"/>
      <c r="AS34" s="141"/>
      <c r="AT34" s="141"/>
      <c r="AU34" s="141"/>
      <c r="AV34" s="141"/>
      <c r="AW34" s="141"/>
      <c r="AX34" s="141"/>
      <c r="AY34" s="141"/>
      <c r="AZ34" s="141"/>
      <c r="BA34" s="141"/>
      <c r="BB34" s="141"/>
      <c r="BC34" s="141"/>
      <c r="BD34" s="141"/>
      <c r="BE34" s="141"/>
      <c r="BF34" s="141"/>
      <c r="BG34" s="141"/>
      <c r="BH34" s="141"/>
      <c r="BI34" s="141"/>
      <c r="BJ34" s="141"/>
      <c r="BK34" s="141"/>
      <c r="BL34" s="141"/>
      <c r="BM34" s="141"/>
      <c r="BN34" s="141"/>
      <c r="BO34" s="141"/>
      <c r="BP34" s="141"/>
      <c r="BQ34" t="str">
        <v/>
      </c>
      <c r="BS34" t="str">
        <v/>
      </c>
      <c r="BU34" s="157" t="str" cm="1">
        <f t="array" ref="BU34">IF(BR34="","",_xlfn._xlws.FILTER($AJ$4:$BP$4,ISNUMBER(SEARCH(BR34,$AJ$4:$BP$4))))</f>
        <v/>
      </c>
      <c r="BV34" s="158"/>
      <c r="BW34" s="158"/>
      <c r="BX34" s="158"/>
      <c r="BY34" s="158" t="str" cm="1">
        <f t="array" ref="BY34">IF(BU34="","",IF(AND(MID(BU34,1,1)=MID(BU34:BX34,1,1)),"TRUE","FALSE"))</f>
        <v/>
      </c>
      <c r="CA34" s="165" t="str">
        <f t="shared" si="11"/>
        <v/>
      </c>
      <c r="CB34" s="74" t="str">
        <f t="shared" si="12"/>
        <v/>
      </c>
      <c r="CC34" s="74" t="str">
        <f t="shared" si="13"/>
        <v/>
      </c>
      <c r="CD34" s="74" t="str">
        <f t="shared" si="14"/>
        <v/>
      </c>
      <c r="CE34" s="162" t="str">
        <v/>
      </c>
    </row>
    <row r="35" spans="1:83" ht="15" customHeight="1">
      <c r="A35" s="16">
        <v>50</v>
      </c>
      <c r="B35" s="146" t="s">
        <v>515</v>
      </c>
      <c r="C35" s="132" t="s">
        <v>353</v>
      </c>
      <c r="D35" s="106" t="s">
        <v>57</v>
      </c>
      <c r="E35" s="107">
        <v>1.33</v>
      </c>
      <c r="F35" s="132" t="s">
        <v>29</v>
      </c>
      <c r="G35" s="145">
        <v>1.125</v>
      </c>
      <c r="H35" s="145">
        <v>0.03</v>
      </c>
      <c r="I35" s="145">
        <v>-0.02</v>
      </c>
      <c r="J35" s="132" t="s">
        <v>27</v>
      </c>
      <c r="K35" s="134" t="s">
        <v>496</v>
      </c>
      <c r="L35" s="135">
        <f t="shared" si="15"/>
        <v>1.155</v>
      </c>
      <c r="M35" s="142">
        <f t="shared" si="16"/>
        <v>1.105</v>
      </c>
      <c r="N35" s="25"/>
      <c r="O35" s="2" t="str">
        <f t="shared" si="0"/>
        <v/>
      </c>
      <c r="P35" s="2" t="str">
        <f t="shared" si="1"/>
        <v/>
      </c>
      <c r="Q35" s="2" t="str">
        <f t="shared" si="2"/>
        <v/>
      </c>
      <c r="R35" s="3" t="str">
        <f t="shared" si="3"/>
        <v/>
      </c>
      <c r="S35" s="4" t="str">
        <f t="shared" si="4"/>
        <v/>
      </c>
      <c r="T35" s="67" t="str">
        <f t="shared" si="5"/>
        <v/>
      </c>
      <c r="U35" s="67" t="str">
        <f t="shared" si="17"/>
        <v/>
      </c>
      <c r="V35" s="4" t="str">
        <f t="shared" si="6"/>
        <v/>
      </c>
      <c r="W35" s="4" t="str">
        <f t="shared" si="7"/>
        <v/>
      </c>
      <c r="X35" s="4" t="str">
        <f t="shared" si="8"/>
        <v/>
      </c>
      <c r="Y35" s="62" t="str">
        <f t="shared" si="9"/>
        <v/>
      </c>
      <c r="Z35" s="28" t="str">
        <f t="shared" si="18"/>
        <v/>
      </c>
      <c r="AA35" s="28" t="str">
        <f t="shared" si="19"/>
        <v/>
      </c>
      <c r="AB35" s="28" t="str">
        <f t="shared" si="20"/>
        <v/>
      </c>
      <c r="AC35" s="28" t="str">
        <f t="shared" si="10"/>
        <v/>
      </c>
      <c r="AD35" s="136"/>
      <c r="AE35" s="137" t="str">
        <f t="shared" si="21"/>
        <v/>
      </c>
      <c r="AF35" s="138"/>
      <c r="AG35" s="139"/>
      <c r="AH35" s="139"/>
      <c r="AI35" s="140"/>
      <c r="AJ35" s="21"/>
      <c r="AK35" s="141"/>
      <c r="AL35" s="141"/>
      <c r="AM35" s="141"/>
      <c r="AN35" s="141"/>
      <c r="AO35" s="141"/>
      <c r="AP35" s="141"/>
      <c r="AQ35" s="141"/>
      <c r="AR35" s="141"/>
      <c r="AS35" s="141"/>
      <c r="AT35" s="141"/>
      <c r="AU35" s="141"/>
      <c r="AV35" s="141"/>
      <c r="AW35" s="141"/>
      <c r="AX35" s="141"/>
      <c r="AY35" s="141"/>
      <c r="AZ35" s="141"/>
      <c r="BA35" s="141"/>
      <c r="BB35" s="141"/>
      <c r="BC35" s="141"/>
      <c r="BD35" s="141"/>
      <c r="BE35" s="141"/>
      <c r="BF35" s="141"/>
      <c r="BG35" s="141"/>
      <c r="BH35" s="141"/>
      <c r="BI35" s="141"/>
      <c r="BJ35" s="141"/>
      <c r="BK35" s="141"/>
      <c r="BL35" s="141"/>
      <c r="BM35" s="141"/>
      <c r="BN35" s="141"/>
      <c r="BO35" s="141"/>
      <c r="BP35" s="141"/>
      <c r="BQ35" t="str">
        <v/>
      </c>
      <c r="BS35" t="str">
        <v/>
      </c>
      <c r="BU35" s="157" t="str" cm="1">
        <f t="array" ref="BU35">IF(BR35="","",_xlfn._xlws.FILTER($AJ$4:$BP$4,ISNUMBER(SEARCH(BR35,$AJ$4:$BP$4))))</f>
        <v/>
      </c>
      <c r="BV35" s="158"/>
      <c r="BW35" s="158"/>
      <c r="BX35" s="158"/>
      <c r="BY35" s="158" t="str" cm="1">
        <f t="array" ref="BY35">IF(BU35="","",IF(AND(MID(BU35,1,1)=MID(BU35:BX35,1,1)),"TRUE","FALSE"))</f>
        <v/>
      </c>
      <c r="CA35" s="165" t="str">
        <f t="shared" si="11"/>
        <v/>
      </c>
      <c r="CB35" s="74" t="str">
        <f t="shared" si="12"/>
        <v/>
      </c>
      <c r="CC35" s="74" t="str">
        <f t="shared" si="13"/>
        <v/>
      </c>
      <c r="CD35" s="74" t="str">
        <f t="shared" si="14"/>
        <v/>
      </c>
      <c r="CE35" s="162" t="str">
        <v/>
      </c>
    </row>
    <row r="36" spans="1:83" ht="15" customHeight="1">
      <c r="A36" s="16">
        <v>51</v>
      </c>
      <c r="B36" s="146" t="s">
        <v>516</v>
      </c>
      <c r="C36" s="132" t="s">
        <v>353</v>
      </c>
      <c r="D36" s="106" t="s">
        <v>57</v>
      </c>
      <c r="E36" s="107">
        <v>1.33</v>
      </c>
      <c r="F36" s="132" t="s">
        <v>29</v>
      </c>
      <c r="G36" s="145">
        <v>1.125</v>
      </c>
      <c r="H36" s="145">
        <v>0.03</v>
      </c>
      <c r="I36" s="145">
        <v>-0.02</v>
      </c>
      <c r="J36" s="132" t="s">
        <v>27</v>
      </c>
      <c r="K36" s="134" t="s">
        <v>496</v>
      </c>
      <c r="L36" s="135">
        <f t="shared" si="15"/>
        <v>1.155</v>
      </c>
      <c r="M36" s="142">
        <f t="shared" si="16"/>
        <v>1.105</v>
      </c>
      <c r="N36" s="103"/>
      <c r="O36" s="2" t="str">
        <f t="shared" si="0"/>
        <v/>
      </c>
      <c r="P36" s="2" t="str">
        <f t="shared" si="1"/>
        <v/>
      </c>
      <c r="Q36" s="2" t="str">
        <f t="shared" si="2"/>
        <v/>
      </c>
      <c r="R36" s="3" t="str">
        <f t="shared" si="3"/>
        <v/>
      </c>
      <c r="S36" s="4" t="str">
        <f t="shared" si="4"/>
        <v/>
      </c>
      <c r="T36" s="67" t="str">
        <f t="shared" si="5"/>
        <v/>
      </c>
      <c r="U36" s="67" t="str">
        <f t="shared" si="17"/>
        <v/>
      </c>
      <c r="V36" s="4" t="str">
        <f t="shared" si="6"/>
        <v/>
      </c>
      <c r="W36" s="4" t="str">
        <f t="shared" si="7"/>
        <v/>
      </c>
      <c r="X36" s="4" t="str">
        <f t="shared" si="8"/>
        <v/>
      </c>
      <c r="Y36" s="62" t="str">
        <f t="shared" si="9"/>
        <v/>
      </c>
      <c r="Z36" s="28" t="str">
        <f t="shared" si="18"/>
        <v/>
      </c>
      <c r="AA36" s="28" t="str">
        <f t="shared" si="19"/>
        <v/>
      </c>
      <c r="AB36" s="28" t="str">
        <f t="shared" si="20"/>
        <v/>
      </c>
      <c r="AC36" s="28" t="str">
        <f t="shared" si="10"/>
        <v/>
      </c>
      <c r="AD36" s="136"/>
      <c r="AE36" s="137" t="str">
        <f t="shared" si="21"/>
        <v/>
      </c>
      <c r="AF36" s="138"/>
      <c r="AG36" s="139"/>
      <c r="AH36" s="139"/>
      <c r="AI36" s="140"/>
      <c r="AJ36" s="18"/>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BO36" s="141"/>
      <c r="BP36" s="141"/>
      <c r="BQ36" t="str">
        <v/>
      </c>
      <c r="BS36" t="str">
        <v/>
      </c>
      <c r="BU36" s="157" t="str" cm="1">
        <f t="array" ref="BU36">IF(BR36="","",_xlfn._xlws.FILTER($AJ$4:$BP$4,ISNUMBER(SEARCH(BR36,$AJ$4:$BP$4))))</f>
        <v/>
      </c>
      <c r="BV36" s="158"/>
      <c r="BW36" s="158"/>
      <c r="BX36" s="158"/>
      <c r="BY36" s="158" t="str" cm="1">
        <f t="array" ref="BY36">IF(BU36="","",IF(AND(MID(BU36,1,1)=MID(BU36:BX36,1,1)),"TRUE","FALSE"))</f>
        <v/>
      </c>
      <c r="CA36" s="165" t="str">
        <f t="shared" si="11"/>
        <v/>
      </c>
      <c r="CB36" s="74" t="str">
        <f t="shared" si="12"/>
        <v/>
      </c>
      <c r="CC36" s="74" t="str">
        <f t="shared" si="13"/>
        <v/>
      </c>
      <c r="CD36" s="74" t="str">
        <f t="shared" si="14"/>
        <v/>
      </c>
      <c r="CE36" s="162" t="str">
        <v/>
      </c>
    </row>
    <row r="37" spans="1:83" ht="15" customHeight="1">
      <c r="A37" s="16">
        <v>52</v>
      </c>
      <c r="B37" s="146" t="s">
        <v>517</v>
      </c>
      <c r="C37" s="132" t="s">
        <v>353</v>
      </c>
      <c r="D37" s="106" t="s">
        <v>57</v>
      </c>
      <c r="E37" s="107">
        <v>1.33</v>
      </c>
      <c r="F37" s="132" t="s">
        <v>29</v>
      </c>
      <c r="G37" s="145">
        <v>1.125</v>
      </c>
      <c r="H37" s="145">
        <v>0.03</v>
      </c>
      <c r="I37" s="145">
        <v>-0.02</v>
      </c>
      <c r="J37" s="132" t="s">
        <v>27</v>
      </c>
      <c r="K37" s="134" t="s">
        <v>496</v>
      </c>
      <c r="L37" s="135">
        <f t="shared" si="15"/>
        <v>1.155</v>
      </c>
      <c r="M37" s="142">
        <f t="shared" si="16"/>
        <v>1.105</v>
      </c>
      <c r="N37" s="103"/>
      <c r="O37" s="2" t="str">
        <f t="shared" si="0"/>
        <v/>
      </c>
      <c r="P37" s="2" t="str">
        <f t="shared" si="1"/>
        <v/>
      </c>
      <c r="Q37" s="2" t="str">
        <f t="shared" si="2"/>
        <v/>
      </c>
      <c r="R37" s="3" t="str">
        <f t="shared" si="3"/>
        <v/>
      </c>
      <c r="S37" s="4" t="str">
        <f t="shared" si="4"/>
        <v/>
      </c>
      <c r="T37" s="67" t="str">
        <f t="shared" si="5"/>
        <v/>
      </c>
      <c r="U37" s="67" t="str">
        <f t="shared" si="17"/>
        <v/>
      </c>
      <c r="V37" s="4" t="str">
        <f t="shared" si="6"/>
        <v/>
      </c>
      <c r="W37" s="4" t="str">
        <f t="shared" si="7"/>
        <v/>
      </c>
      <c r="X37" s="4" t="str">
        <f t="shared" si="8"/>
        <v/>
      </c>
      <c r="Y37" s="62" t="str">
        <f t="shared" si="9"/>
        <v/>
      </c>
      <c r="Z37" s="28" t="str">
        <f t="shared" si="18"/>
        <v/>
      </c>
      <c r="AA37" s="28" t="str">
        <f t="shared" si="19"/>
        <v/>
      </c>
      <c r="AB37" s="28" t="str">
        <f t="shared" si="20"/>
        <v/>
      </c>
      <c r="AC37" s="28" t="str">
        <f t="shared" si="10"/>
        <v/>
      </c>
      <c r="AD37" s="136"/>
      <c r="AE37" s="137" t="str">
        <f t="shared" si="21"/>
        <v/>
      </c>
      <c r="AF37" s="138"/>
      <c r="AG37" s="139"/>
      <c r="AH37" s="139"/>
      <c r="AI37" s="140"/>
      <c r="AJ37" s="18"/>
      <c r="AK37" s="141"/>
      <c r="AL37" s="141"/>
      <c r="AM37" s="141"/>
      <c r="AN37" s="141"/>
      <c r="AO37" s="141"/>
      <c r="AP37" s="141"/>
      <c r="AQ37" s="141"/>
      <c r="AR37" s="141"/>
      <c r="AS37" s="141"/>
      <c r="AT37" s="141"/>
      <c r="AU37" s="141"/>
      <c r="AV37" s="141"/>
      <c r="AW37" s="141"/>
      <c r="AX37" s="141"/>
      <c r="AY37" s="141"/>
      <c r="AZ37" s="141"/>
      <c r="BA37" s="141"/>
      <c r="BB37" s="141"/>
      <c r="BC37" s="141"/>
      <c r="BD37" s="141"/>
      <c r="BE37" s="141"/>
      <c r="BF37" s="141"/>
      <c r="BG37" s="141"/>
      <c r="BH37" s="141"/>
      <c r="BI37" s="141"/>
      <c r="BJ37" s="141"/>
      <c r="BK37" s="141"/>
      <c r="BL37" s="141"/>
      <c r="BM37" s="141"/>
      <c r="BN37" s="141"/>
      <c r="BO37" s="141"/>
      <c r="BP37" s="141"/>
      <c r="BQ37" t="str">
        <v/>
      </c>
      <c r="BS37" t="str">
        <v/>
      </c>
      <c r="BU37" s="157" t="str" cm="1">
        <f t="array" ref="BU37">IF(BR37="","",_xlfn._xlws.FILTER($AJ$4:$BP$4,ISNUMBER(SEARCH(BR37,$AJ$4:$BP$4))))</f>
        <v/>
      </c>
      <c r="BV37" s="158"/>
      <c r="BW37" s="158"/>
      <c r="BX37" s="158"/>
      <c r="BY37" s="158" t="str" cm="1">
        <f t="array" ref="BY37">IF(BU37="","",IF(AND(MID(BU37,1,1)=MID(BU37:BX37,1,1)),"TRUE","FALSE"))</f>
        <v/>
      </c>
      <c r="CA37" s="165" t="str">
        <f t="shared" si="11"/>
        <v/>
      </c>
      <c r="CB37" s="74" t="str">
        <f t="shared" si="12"/>
        <v/>
      </c>
      <c r="CC37" s="74" t="str">
        <f t="shared" si="13"/>
        <v/>
      </c>
      <c r="CD37" s="74" t="str">
        <f t="shared" si="14"/>
        <v/>
      </c>
      <c r="CE37" s="162" t="str">
        <v/>
      </c>
    </row>
    <row r="38" spans="1:83" ht="15" customHeight="1">
      <c r="A38" s="16">
        <v>53</v>
      </c>
      <c r="B38" s="146" t="s">
        <v>518</v>
      </c>
      <c r="C38" s="132" t="s">
        <v>353</v>
      </c>
      <c r="D38" s="106" t="s">
        <v>57</v>
      </c>
      <c r="E38" s="107">
        <v>1.33</v>
      </c>
      <c r="F38" s="132" t="s">
        <v>29</v>
      </c>
      <c r="G38" s="145">
        <v>1.125</v>
      </c>
      <c r="H38" s="145">
        <v>0.03</v>
      </c>
      <c r="I38" s="145">
        <v>-0.02</v>
      </c>
      <c r="J38" s="132" t="s">
        <v>27</v>
      </c>
      <c r="K38" s="134" t="s">
        <v>496</v>
      </c>
      <c r="L38" s="135">
        <f t="shared" si="15"/>
        <v>1.155</v>
      </c>
      <c r="M38" s="142">
        <f t="shared" si="16"/>
        <v>1.105</v>
      </c>
      <c r="N38" s="25"/>
      <c r="O38" s="2" t="str">
        <f t="shared" si="0"/>
        <v/>
      </c>
      <c r="P38" s="2" t="str">
        <f t="shared" si="1"/>
        <v/>
      </c>
      <c r="Q38" s="2" t="str">
        <f t="shared" si="2"/>
        <v/>
      </c>
      <c r="R38" s="3" t="str">
        <f t="shared" si="3"/>
        <v/>
      </c>
      <c r="S38" s="4" t="str">
        <f t="shared" si="4"/>
        <v/>
      </c>
      <c r="T38" s="67" t="str">
        <f t="shared" si="5"/>
        <v/>
      </c>
      <c r="U38" s="67" t="str">
        <f t="shared" si="17"/>
        <v/>
      </c>
      <c r="V38" s="4" t="str">
        <f t="shared" si="6"/>
        <v/>
      </c>
      <c r="W38" s="4" t="str">
        <f t="shared" si="7"/>
        <v/>
      </c>
      <c r="X38" s="4" t="str">
        <f t="shared" si="8"/>
        <v/>
      </c>
      <c r="Y38" s="62" t="str">
        <f t="shared" si="9"/>
        <v/>
      </c>
      <c r="Z38" s="28" t="str">
        <f t="shared" si="18"/>
        <v/>
      </c>
      <c r="AA38" s="28" t="str">
        <f t="shared" si="19"/>
        <v/>
      </c>
      <c r="AB38" s="28" t="str">
        <f t="shared" si="20"/>
        <v/>
      </c>
      <c r="AC38" s="28" t="str">
        <f t="shared" si="10"/>
        <v/>
      </c>
      <c r="AD38" s="136"/>
      <c r="AE38" s="137" t="str">
        <f t="shared" si="21"/>
        <v/>
      </c>
      <c r="AF38" s="138"/>
      <c r="AG38" s="139"/>
      <c r="AH38" s="139"/>
      <c r="AI38" s="140"/>
      <c r="AJ38" s="21"/>
      <c r="AK38" s="141"/>
      <c r="AL38" s="141"/>
      <c r="AM38" s="141"/>
      <c r="AN38" s="141"/>
      <c r="AO38" s="141"/>
      <c r="AP38" s="141"/>
      <c r="AQ38" s="141"/>
      <c r="AR38" s="141"/>
      <c r="AS38" s="141"/>
      <c r="AT38" s="141"/>
      <c r="AU38" s="141"/>
      <c r="AV38" s="141"/>
      <c r="AW38" s="141"/>
      <c r="AX38" s="141"/>
      <c r="AY38" s="141"/>
      <c r="AZ38" s="141"/>
      <c r="BA38" s="141"/>
      <c r="BB38" s="141"/>
      <c r="BC38" s="141"/>
      <c r="BD38" s="141"/>
      <c r="BE38" s="141"/>
      <c r="BF38" s="141"/>
      <c r="BG38" s="141"/>
      <c r="BH38" s="141"/>
      <c r="BI38" s="141"/>
      <c r="BJ38" s="141"/>
      <c r="BK38" s="141"/>
      <c r="BL38" s="141"/>
      <c r="BM38" s="141"/>
      <c r="BN38" s="141"/>
      <c r="BO38" s="141"/>
      <c r="BP38" s="141"/>
      <c r="BQ38" t="str">
        <v/>
      </c>
      <c r="BS38" t="str">
        <v/>
      </c>
      <c r="BU38" s="157" t="str" cm="1">
        <f t="array" ref="BU38">IF(BR38="","",_xlfn._xlws.FILTER($AJ$4:$BP$4,ISNUMBER(SEARCH(BR38,$AJ$4:$BP$4))))</f>
        <v/>
      </c>
      <c r="BV38" s="158"/>
      <c r="BW38" s="158"/>
      <c r="BX38" s="158"/>
      <c r="BY38" s="158" t="str" cm="1">
        <f t="array" ref="BY38">IF(BU38="","",IF(AND(MID(BU38,1,1)=MID(BU38:BX38,1,1)),"TRUE","FALSE"))</f>
        <v/>
      </c>
      <c r="CA38" s="165" t="str">
        <f t="shared" si="11"/>
        <v/>
      </c>
      <c r="CB38" s="74" t="str">
        <f t="shared" si="12"/>
        <v/>
      </c>
      <c r="CC38" s="74" t="str">
        <f t="shared" si="13"/>
        <v/>
      </c>
      <c r="CD38" s="74" t="str">
        <f t="shared" si="14"/>
        <v/>
      </c>
      <c r="CE38" s="162" t="str">
        <v/>
      </c>
    </row>
    <row r="39" spans="1:83" ht="15" customHeight="1" thickBot="1">
      <c r="A39" s="16">
        <v>54</v>
      </c>
      <c r="B39" s="146" t="s">
        <v>519</v>
      </c>
      <c r="C39" s="132" t="s">
        <v>353</v>
      </c>
      <c r="D39" s="106" t="s">
        <v>57</v>
      </c>
      <c r="E39" s="107">
        <v>1.33</v>
      </c>
      <c r="F39" s="132" t="s">
        <v>29</v>
      </c>
      <c r="G39" s="145">
        <v>1.125</v>
      </c>
      <c r="H39" s="145">
        <v>0.03</v>
      </c>
      <c r="I39" s="145">
        <v>-0.02</v>
      </c>
      <c r="J39" s="132" t="s">
        <v>27</v>
      </c>
      <c r="K39" s="134" t="s">
        <v>496</v>
      </c>
      <c r="L39" s="135">
        <f t="shared" si="15"/>
        <v>1.155</v>
      </c>
      <c r="M39" s="142">
        <f t="shared" si="16"/>
        <v>1.105</v>
      </c>
      <c r="N39" s="25"/>
      <c r="O39" s="2" t="str">
        <f t="shared" si="0"/>
        <v/>
      </c>
      <c r="P39" s="2" t="str">
        <f t="shared" si="1"/>
        <v/>
      </c>
      <c r="Q39" s="2" t="str">
        <f t="shared" si="2"/>
        <v/>
      </c>
      <c r="R39" s="3" t="str">
        <f t="shared" si="3"/>
        <v/>
      </c>
      <c r="S39" s="4" t="str">
        <f t="shared" si="4"/>
        <v/>
      </c>
      <c r="T39" s="67" t="str">
        <f t="shared" si="5"/>
        <v/>
      </c>
      <c r="U39" s="67" t="str">
        <f t="shared" si="17"/>
        <v/>
      </c>
      <c r="V39" s="4" t="str">
        <f t="shared" si="6"/>
        <v/>
      </c>
      <c r="W39" s="4" t="str">
        <f t="shared" si="7"/>
        <v/>
      </c>
      <c r="X39" s="4" t="str">
        <f t="shared" si="8"/>
        <v/>
      </c>
      <c r="Y39" s="62" t="str">
        <f t="shared" si="9"/>
        <v/>
      </c>
      <c r="Z39" s="28" t="str">
        <f t="shared" si="18"/>
        <v/>
      </c>
      <c r="AA39" s="28" t="str">
        <f t="shared" si="19"/>
        <v/>
      </c>
      <c r="AB39" s="28" t="str">
        <f t="shared" si="20"/>
        <v/>
      </c>
      <c r="AC39" s="28" t="str">
        <f t="shared" si="10"/>
        <v/>
      </c>
      <c r="AD39" s="136"/>
      <c r="AE39" s="137" t="str">
        <f t="shared" si="21"/>
        <v/>
      </c>
      <c r="AF39" s="138"/>
      <c r="AG39" s="139"/>
      <c r="AH39" s="139"/>
      <c r="AI39" s="140"/>
      <c r="AJ39" s="21"/>
      <c r="AK39" s="141"/>
      <c r="AL39" s="141"/>
      <c r="AM39" s="141"/>
      <c r="AN39" s="141"/>
      <c r="AO39" s="141"/>
      <c r="AP39" s="141"/>
      <c r="AQ39" s="141"/>
      <c r="AR39" s="141"/>
      <c r="AS39" s="141"/>
      <c r="AT39" s="141"/>
      <c r="AU39" s="141"/>
      <c r="AV39" s="141"/>
      <c r="AW39" s="141"/>
      <c r="AX39" s="141"/>
      <c r="AY39" s="141"/>
      <c r="AZ39" s="141"/>
      <c r="BA39" s="141"/>
      <c r="BB39" s="141"/>
      <c r="BC39" s="141"/>
      <c r="BD39" s="141"/>
      <c r="BE39" s="141"/>
      <c r="BF39" s="141"/>
      <c r="BG39" s="141"/>
      <c r="BH39" s="141"/>
      <c r="BI39" s="141"/>
      <c r="BJ39" s="141"/>
      <c r="BK39" s="141"/>
      <c r="BL39" s="141"/>
      <c r="BM39" s="141"/>
      <c r="BN39" s="141"/>
      <c r="BO39" s="141"/>
      <c r="BP39" s="141"/>
      <c r="BQ39" t="str">
        <v/>
      </c>
      <c r="BS39" t="str">
        <v/>
      </c>
      <c r="BU39" s="157" t="str" cm="1">
        <f t="array" ref="BU39">IF(BR39="","",_xlfn._xlws.FILTER($AJ$4:$BP$4,ISNUMBER(SEARCH(BR39,$AJ$4:$BP$4))))</f>
        <v/>
      </c>
      <c r="BV39" s="158"/>
      <c r="BW39" s="158"/>
      <c r="BX39" s="158"/>
      <c r="BY39" s="158" t="str" cm="1">
        <f t="array" ref="BY39">IF(BU39="","",IF(AND(MID(BU39,1,1)=MID(BU39:BX39,1,1)),"TRUE","FALSE"))</f>
        <v/>
      </c>
      <c r="CA39" s="167" t="str">
        <f t="shared" si="11"/>
        <v/>
      </c>
      <c r="CB39" s="168" t="str">
        <f t="shared" si="12"/>
        <v/>
      </c>
      <c r="CC39" s="168" t="str">
        <f t="shared" si="13"/>
        <v/>
      </c>
      <c r="CD39" s="168" t="str">
        <f t="shared" si="14"/>
        <v/>
      </c>
      <c r="CE39" s="164" t="str">
        <v/>
      </c>
    </row>
    <row r="40" spans="1:83" ht="15" customHeight="1">
      <c r="A40" s="16">
        <v>55</v>
      </c>
      <c r="B40" s="146" t="s">
        <v>520</v>
      </c>
      <c r="C40" s="132" t="s">
        <v>521</v>
      </c>
      <c r="D40" s="106" t="s">
        <v>57</v>
      </c>
      <c r="E40" s="107"/>
      <c r="F40" s="132" t="s">
        <v>29</v>
      </c>
      <c r="G40" s="145">
        <v>0.27500000000000002</v>
      </c>
      <c r="H40" s="145">
        <v>0.03</v>
      </c>
      <c r="I40" s="145">
        <v>-0.03</v>
      </c>
      <c r="J40" s="132" t="s">
        <v>12</v>
      </c>
      <c r="K40" s="134" t="s">
        <v>496</v>
      </c>
      <c r="L40" s="135">
        <f t="shared" si="15"/>
        <v>0.30500000000000005</v>
      </c>
      <c r="M40" s="142">
        <f t="shared" si="16"/>
        <v>0.24500000000000002</v>
      </c>
      <c r="N40" s="25"/>
      <c r="O40" s="2" t="str">
        <f t="shared" si="0"/>
        <v/>
      </c>
      <c r="P40" s="2" t="str">
        <f t="shared" si="1"/>
        <v/>
      </c>
      <c r="Q40" s="2" t="str">
        <f t="shared" si="2"/>
        <v/>
      </c>
      <c r="R40" s="3" t="str">
        <f t="shared" si="3"/>
        <v/>
      </c>
      <c r="S40" s="4" t="str">
        <f t="shared" si="4"/>
        <v/>
      </c>
      <c r="T40" s="67" t="str">
        <f t="shared" si="5"/>
        <v/>
      </c>
      <c r="U40" s="67" t="str">
        <f t="shared" si="17"/>
        <v/>
      </c>
      <c r="V40" s="4" t="str">
        <f t="shared" si="6"/>
        <v/>
      </c>
      <c r="W40" s="4" t="str">
        <f t="shared" si="7"/>
        <v/>
      </c>
      <c r="X40" s="4" t="str">
        <f t="shared" si="8"/>
        <v/>
      </c>
      <c r="Y40" s="62" t="str">
        <f t="shared" si="9"/>
        <v/>
      </c>
      <c r="Z40" s="28" t="str">
        <f t="shared" si="18"/>
        <v/>
      </c>
      <c r="AA40" s="28" t="str">
        <f t="shared" si="19"/>
        <v/>
      </c>
      <c r="AB40" s="28" t="str">
        <f t="shared" si="20"/>
        <v/>
      </c>
      <c r="AC40" s="28" t="str">
        <f t="shared" si="10"/>
        <v/>
      </c>
      <c r="AD40" s="136"/>
      <c r="AE40" s="137" t="str">
        <f t="shared" si="21"/>
        <v/>
      </c>
      <c r="AF40" s="138"/>
      <c r="AG40" s="139"/>
      <c r="AH40" s="139"/>
      <c r="AI40" s="140"/>
      <c r="AJ40" s="21"/>
      <c r="AK40" s="141"/>
      <c r="AL40" s="141"/>
      <c r="AM40" s="141"/>
      <c r="AN40" s="141"/>
      <c r="AO40" s="141"/>
      <c r="AP40" s="141"/>
      <c r="AQ40" s="141"/>
      <c r="AR40" s="141"/>
      <c r="AS40" s="141"/>
      <c r="AT40" s="141"/>
      <c r="AU40" s="141"/>
      <c r="AV40" s="141"/>
      <c r="AW40" s="141"/>
      <c r="AX40" s="141"/>
      <c r="AY40" s="141"/>
      <c r="AZ40" s="141"/>
      <c r="BA40" s="141"/>
      <c r="BB40" s="141"/>
      <c r="BC40" s="141"/>
      <c r="BD40" s="141"/>
      <c r="BE40" s="141"/>
      <c r="BF40" s="141"/>
      <c r="BG40" s="141"/>
      <c r="BH40" s="141"/>
      <c r="BI40" s="141"/>
      <c r="BJ40" s="141"/>
      <c r="BK40" s="141"/>
      <c r="BL40" s="141"/>
      <c r="BM40" s="141"/>
      <c r="BN40" s="141"/>
      <c r="BO40" s="141"/>
      <c r="BP40" s="141"/>
      <c r="BQ40" t="str">
        <v/>
      </c>
      <c r="BS40" t="str">
        <v/>
      </c>
      <c r="BU40" s="157" t="str" cm="1">
        <f t="array" ref="BU40">IF(BR40="","",_xlfn._xlws.FILTER($AJ$4:$BP$4,ISNUMBER(SEARCH(BR40,$AJ$4:$BP$4))))</f>
        <v/>
      </c>
      <c r="BV40" s="158"/>
      <c r="BW40" s="158"/>
      <c r="BX40" s="158"/>
      <c r="BY40" s="158" t="str" cm="1">
        <f t="array" ref="BY40">IF(BU40="","",IF(AND(MID(BU40,1,1)=MID(BU40:BX40,1,1)),"TRUE","FALSE"))</f>
        <v/>
      </c>
      <c r="CE40" t="str">
        <v/>
      </c>
    </row>
    <row r="41" spans="1:83" ht="15" customHeight="1">
      <c r="A41" s="16">
        <v>56</v>
      </c>
      <c r="B41" s="146" t="s">
        <v>522</v>
      </c>
      <c r="C41" s="132" t="s">
        <v>521</v>
      </c>
      <c r="D41" s="106" t="s">
        <v>57</v>
      </c>
      <c r="E41" s="107"/>
      <c r="F41" s="132" t="s">
        <v>29</v>
      </c>
      <c r="G41" s="145">
        <v>0.27500000000000002</v>
      </c>
      <c r="H41" s="145">
        <v>0.03</v>
      </c>
      <c r="I41" s="145">
        <v>-0.03</v>
      </c>
      <c r="J41" s="132" t="s">
        <v>12</v>
      </c>
      <c r="K41" s="134" t="s">
        <v>496</v>
      </c>
      <c r="L41" s="135">
        <f t="shared" si="15"/>
        <v>0.30500000000000005</v>
      </c>
      <c r="M41" s="142">
        <f t="shared" si="16"/>
        <v>0.24500000000000002</v>
      </c>
      <c r="N41" s="103"/>
      <c r="O41" s="2" t="str">
        <f t="shared" si="0"/>
        <v/>
      </c>
      <c r="P41" s="2" t="str">
        <f t="shared" si="1"/>
        <v/>
      </c>
      <c r="Q41" s="2" t="str">
        <f t="shared" si="2"/>
        <v/>
      </c>
      <c r="R41" s="3" t="str">
        <f t="shared" si="3"/>
        <v/>
      </c>
      <c r="S41" s="4" t="str">
        <f t="shared" si="4"/>
        <v/>
      </c>
      <c r="T41" s="67" t="str">
        <f t="shared" si="5"/>
        <v/>
      </c>
      <c r="U41" s="67" t="str">
        <f t="shared" si="17"/>
        <v/>
      </c>
      <c r="V41" s="4" t="str">
        <f t="shared" si="6"/>
        <v/>
      </c>
      <c r="W41" s="4" t="str">
        <f t="shared" si="7"/>
        <v/>
      </c>
      <c r="X41" s="4" t="str">
        <f t="shared" si="8"/>
        <v/>
      </c>
      <c r="Y41" s="62" t="str">
        <f t="shared" si="9"/>
        <v/>
      </c>
      <c r="Z41" s="28" t="str">
        <f t="shared" si="18"/>
        <v/>
      </c>
      <c r="AA41" s="28" t="str">
        <f t="shared" si="19"/>
        <v/>
      </c>
      <c r="AB41" s="28" t="str">
        <f t="shared" si="20"/>
        <v/>
      </c>
      <c r="AC41" s="28" t="str">
        <f t="shared" si="10"/>
        <v/>
      </c>
      <c r="AD41" s="136"/>
      <c r="AE41" s="137" t="str">
        <f t="shared" si="21"/>
        <v/>
      </c>
      <c r="AF41" s="138"/>
      <c r="AG41" s="139"/>
      <c r="AH41" s="139"/>
      <c r="AI41" s="140"/>
      <c r="AJ41" s="18"/>
      <c r="AK41" s="141"/>
      <c r="AL41" s="141"/>
      <c r="AM41" s="141"/>
      <c r="AN41" s="141"/>
      <c r="AO41" s="141"/>
      <c r="AP41" s="141"/>
      <c r="AQ41" s="141"/>
      <c r="AR41" s="141"/>
      <c r="AS41" s="141"/>
      <c r="AT41" s="141"/>
      <c r="AU41" s="141"/>
      <c r="AV41" s="141"/>
      <c r="AW41" s="141"/>
      <c r="AX41" s="141"/>
      <c r="AY41" s="141"/>
      <c r="AZ41" s="141"/>
      <c r="BA41" s="141"/>
      <c r="BB41" s="141"/>
      <c r="BC41" s="141"/>
      <c r="BD41" s="141"/>
      <c r="BE41" s="141"/>
      <c r="BF41" s="141"/>
      <c r="BG41" s="141"/>
      <c r="BH41" s="141"/>
      <c r="BI41" s="141"/>
      <c r="BJ41" s="141"/>
      <c r="BK41" s="141"/>
      <c r="BL41" s="141"/>
      <c r="BM41" s="141"/>
      <c r="BN41" s="141"/>
      <c r="BO41" s="141"/>
      <c r="BP41" s="141"/>
      <c r="BQ41" t="str">
        <v/>
      </c>
      <c r="BS41" t="str">
        <v/>
      </c>
      <c r="CE41" t="str">
        <v/>
      </c>
    </row>
    <row r="42" spans="1:83" ht="15" customHeight="1">
      <c r="A42" s="16">
        <v>57</v>
      </c>
      <c r="B42" s="146" t="s">
        <v>523</v>
      </c>
      <c r="C42" s="132" t="s">
        <v>521</v>
      </c>
      <c r="D42" s="106" t="s">
        <v>57</v>
      </c>
      <c r="E42" s="107"/>
      <c r="F42" s="132" t="s">
        <v>29</v>
      </c>
      <c r="G42" s="145">
        <v>0.27500000000000002</v>
      </c>
      <c r="H42" s="145">
        <v>0.03</v>
      </c>
      <c r="I42" s="145">
        <v>-0.03</v>
      </c>
      <c r="J42" s="132" t="s">
        <v>12</v>
      </c>
      <c r="K42" s="134" t="s">
        <v>496</v>
      </c>
      <c r="L42" s="135">
        <f t="shared" si="15"/>
        <v>0.30500000000000005</v>
      </c>
      <c r="M42" s="142">
        <f t="shared" si="16"/>
        <v>0.24500000000000002</v>
      </c>
      <c r="N42" s="103"/>
      <c r="O42" s="2" t="str">
        <f t="shared" si="0"/>
        <v/>
      </c>
      <c r="P42" s="2" t="str">
        <f t="shared" si="1"/>
        <v/>
      </c>
      <c r="Q42" s="2" t="str">
        <f t="shared" si="2"/>
        <v/>
      </c>
      <c r="R42" s="3" t="str">
        <f t="shared" si="3"/>
        <v/>
      </c>
      <c r="S42" s="4" t="str">
        <f t="shared" si="4"/>
        <v/>
      </c>
      <c r="T42" s="67" t="str">
        <f t="shared" si="5"/>
        <v/>
      </c>
      <c r="U42" s="67" t="str">
        <f t="shared" si="17"/>
        <v/>
      </c>
      <c r="V42" s="4" t="str">
        <f t="shared" si="6"/>
        <v/>
      </c>
      <c r="W42" s="4" t="str">
        <f t="shared" si="7"/>
        <v/>
      </c>
      <c r="X42" s="4" t="str">
        <f t="shared" si="8"/>
        <v/>
      </c>
      <c r="Y42" s="62" t="str">
        <f t="shared" si="9"/>
        <v/>
      </c>
      <c r="Z42" s="28" t="str">
        <f t="shared" si="18"/>
        <v/>
      </c>
      <c r="AA42" s="28" t="str">
        <f t="shared" si="19"/>
        <v/>
      </c>
      <c r="AB42" s="28" t="str">
        <f t="shared" si="20"/>
        <v/>
      </c>
      <c r="AC42" s="28" t="str">
        <f t="shared" si="10"/>
        <v/>
      </c>
      <c r="AD42" s="136"/>
      <c r="AE42" s="137" t="str">
        <f t="shared" si="21"/>
        <v/>
      </c>
      <c r="AF42" s="138"/>
      <c r="AG42" s="139"/>
      <c r="AH42" s="139"/>
      <c r="AI42" s="140"/>
      <c r="AJ42" s="18"/>
      <c r="AK42" s="141"/>
      <c r="AL42" s="141"/>
      <c r="AM42" s="141"/>
      <c r="AN42" s="141"/>
      <c r="AO42" s="141"/>
      <c r="AP42" s="141"/>
      <c r="AQ42" s="141"/>
      <c r="AR42" s="141"/>
      <c r="AS42" s="141"/>
      <c r="AT42" s="141"/>
      <c r="AU42" s="141"/>
      <c r="AV42" s="141"/>
      <c r="AW42" s="141"/>
      <c r="AX42" s="141"/>
      <c r="AY42" s="141"/>
      <c r="AZ42" s="141"/>
      <c r="BA42" s="141"/>
      <c r="BB42" s="141"/>
      <c r="BC42" s="141"/>
      <c r="BD42" s="141"/>
      <c r="BE42" s="141"/>
      <c r="BF42" s="141"/>
      <c r="BG42" s="141"/>
      <c r="BH42" s="141"/>
      <c r="BI42" s="141"/>
      <c r="BJ42" s="141"/>
      <c r="BK42" s="141"/>
      <c r="BL42" s="141"/>
      <c r="BM42" s="141"/>
      <c r="BN42" s="141"/>
      <c r="BO42" s="141"/>
      <c r="BP42" s="141"/>
      <c r="CE42" t="str">
        <v/>
      </c>
    </row>
    <row r="43" spans="1:83" ht="15" customHeight="1">
      <c r="A43" s="16">
        <v>58</v>
      </c>
      <c r="B43" s="146" t="s">
        <v>524</v>
      </c>
      <c r="C43" s="132" t="s">
        <v>521</v>
      </c>
      <c r="D43" s="106" t="s">
        <v>57</v>
      </c>
      <c r="E43" s="107"/>
      <c r="F43" s="132" t="s">
        <v>29</v>
      </c>
      <c r="G43" s="145">
        <v>0.27500000000000002</v>
      </c>
      <c r="H43" s="145">
        <v>0.03</v>
      </c>
      <c r="I43" s="145">
        <v>-0.03</v>
      </c>
      <c r="J43" s="132" t="s">
        <v>12</v>
      </c>
      <c r="K43" s="134" t="s">
        <v>496</v>
      </c>
      <c r="L43" s="135">
        <f t="shared" si="15"/>
        <v>0.30500000000000005</v>
      </c>
      <c r="M43" s="142">
        <f t="shared" si="16"/>
        <v>0.24500000000000002</v>
      </c>
      <c r="N43" s="103"/>
      <c r="O43" s="2" t="str">
        <f t="shared" si="0"/>
        <v/>
      </c>
      <c r="P43" s="2" t="str">
        <f t="shared" si="1"/>
        <v/>
      </c>
      <c r="Q43" s="2" t="str">
        <f t="shared" si="2"/>
        <v/>
      </c>
      <c r="R43" s="3" t="str">
        <f t="shared" si="3"/>
        <v/>
      </c>
      <c r="S43" s="4" t="str">
        <f t="shared" si="4"/>
        <v/>
      </c>
      <c r="T43" s="67" t="str">
        <f t="shared" si="5"/>
        <v/>
      </c>
      <c r="U43" s="67" t="str">
        <f t="shared" si="17"/>
        <v/>
      </c>
      <c r="V43" s="4" t="str">
        <f t="shared" si="6"/>
        <v/>
      </c>
      <c r="W43" s="4" t="str">
        <f t="shared" si="7"/>
        <v/>
      </c>
      <c r="X43" s="4" t="str">
        <f t="shared" si="8"/>
        <v/>
      </c>
      <c r="Y43" s="62" t="str">
        <f t="shared" si="9"/>
        <v/>
      </c>
      <c r="Z43" s="28" t="str">
        <f t="shared" si="18"/>
        <v/>
      </c>
      <c r="AA43" s="28" t="str">
        <f t="shared" si="19"/>
        <v/>
      </c>
      <c r="AB43" s="28" t="str">
        <f t="shared" si="20"/>
        <v/>
      </c>
      <c r="AC43" s="28" t="str">
        <f t="shared" si="10"/>
        <v/>
      </c>
      <c r="AD43" s="136"/>
      <c r="AE43" s="137" t="str">
        <f t="shared" si="21"/>
        <v/>
      </c>
      <c r="AF43" s="138"/>
      <c r="AG43" s="139"/>
      <c r="AH43" s="139"/>
      <c r="AI43" s="140"/>
      <c r="AJ43" s="18"/>
      <c r="AK43" s="141"/>
      <c r="AL43" s="141"/>
      <c r="AM43" s="141"/>
      <c r="AN43" s="141"/>
      <c r="AO43" s="141"/>
      <c r="AP43" s="141"/>
      <c r="AQ43" s="141"/>
      <c r="AR43" s="141"/>
      <c r="AS43" s="141"/>
      <c r="AT43" s="141"/>
      <c r="AU43" s="141"/>
      <c r="AV43" s="141"/>
      <c r="AW43" s="141"/>
      <c r="AX43" s="141"/>
      <c r="AY43" s="141"/>
      <c r="AZ43" s="141"/>
      <c r="BA43" s="141"/>
      <c r="BB43" s="141"/>
      <c r="BC43" s="141"/>
      <c r="BD43" s="141"/>
      <c r="BE43" s="141"/>
      <c r="BF43" s="141"/>
      <c r="BG43" s="141"/>
      <c r="BH43" s="141"/>
      <c r="BI43" s="141"/>
      <c r="BJ43" s="141"/>
      <c r="BK43" s="141"/>
      <c r="BL43" s="141"/>
      <c r="BM43" s="141"/>
      <c r="BN43" s="141"/>
      <c r="BO43" s="141"/>
      <c r="BP43" s="141"/>
      <c r="CE43" t="str">
        <v/>
      </c>
    </row>
    <row r="44" spans="1:83" ht="15" customHeight="1">
      <c r="A44" s="16">
        <v>59</v>
      </c>
      <c r="B44" s="146" t="s">
        <v>525</v>
      </c>
      <c r="C44" s="132" t="s">
        <v>521</v>
      </c>
      <c r="D44" s="106" t="s">
        <v>57</v>
      </c>
      <c r="E44" s="107"/>
      <c r="F44" s="132" t="s">
        <v>29</v>
      </c>
      <c r="G44" s="145">
        <v>0.27500000000000002</v>
      </c>
      <c r="H44" s="145">
        <v>0.03</v>
      </c>
      <c r="I44" s="145">
        <v>-0.03</v>
      </c>
      <c r="J44" s="132" t="s">
        <v>12</v>
      </c>
      <c r="K44" s="134" t="s">
        <v>496</v>
      </c>
      <c r="L44" s="135">
        <f t="shared" si="15"/>
        <v>0.30500000000000005</v>
      </c>
      <c r="M44" s="142">
        <f t="shared" si="16"/>
        <v>0.24500000000000002</v>
      </c>
      <c r="N44" s="103"/>
      <c r="O44" s="2" t="str">
        <f t="shared" si="0"/>
        <v/>
      </c>
      <c r="P44" s="2" t="str">
        <f t="shared" si="1"/>
        <v/>
      </c>
      <c r="Q44" s="2" t="str">
        <f t="shared" si="2"/>
        <v/>
      </c>
      <c r="R44" s="3" t="str">
        <f t="shared" si="3"/>
        <v/>
      </c>
      <c r="S44" s="4" t="str">
        <f t="shared" si="4"/>
        <v/>
      </c>
      <c r="T44" s="67" t="str">
        <f t="shared" si="5"/>
        <v/>
      </c>
      <c r="U44" s="67" t="str">
        <f t="shared" si="17"/>
        <v/>
      </c>
      <c r="V44" s="4" t="str">
        <f t="shared" si="6"/>
        <v/>
      </c>
      <c r="W44" s="4" t="str">
        <f t="shared" si="7"/>
        <v/>
      </c>
      <c r="X44" s="4" t="str">
        <f t="shared" si="8"/>
        <v/>
      </c>
      <c r="Y44" s="62" t="str">
        <f t="shared" si="9"/>
        <v/>
      </c>
      <c r="Z44" s="28" t="str">
        <f t="shared" si="18"/>
        <v/>
      </c>
      <c r="AA44" s="28" t="str">
        <f t="shared" si="19"/>
        <v/>
      </c>
      <c r="AB44" s="28" t="str">
        <f t="shared" si="20"/>
        <v/>
      </c>
      <c r="AC44" s="28" t="str">
        <f t="shared" si="10"/>
        <v/>
      </c>
      <c r="AD44" s="136"/>
      <c r="AE44" s="137" t="str">
        <f t="shared" si="21"/>
        <v/>
      </c>
      <c r="AF44" s="138"/>
      <c r="AG44" s="139"/>
      <c r="AH44" s="139"/>
      <c r="AI44" s="140"/>
      <c r="AJ44" s="18"/>
      <c r="AK44" s="141"/>
      <c r="AL44" s="141"/>
      <c r="AM44" s="141"/>
      <c r="AN44" s="141"/>
      <c r="AO44" s="141"/>
      <c r="AP44" s="141"/>
      <c r="AQ44" s="141"/>
      <c r="AR44" s="141"/>
      <c r="AS44" s="141"/>
      <c r="AT44" s="141"/>
      <c r="AU44" s="141"/>
      <c r="AV44" s="141"/>
      <c r="AW44" s="141"/>
      <c r="AX44" s="141"/>
      <c r="AY44" s="141"/>
      <c r="AZ44" s="141"/>
      <c r="BA44" s="141"/>
      <c r="BB44" s="141"/>
      <c r="BC44" s="141"/>
      <c r="BD44" s="141"/>
      <c r="BE44" s="141"/>
      <c r="BF44" s="141"/>
      <c r="BG44" s="141"/>
      <c r="BH44" s="141"/>
      <c r="BI44" s="141"/>
      <c r="BJ44" s="141"/>
      <c r="BK44" s="141"/>
      <c r="BL44" s="141"/>
      <c r="BM44" s="141"/>
      <c r="BN44" s="141"/>
      <c r="BO44" s="141"/>
      <c r="BP44" s="141"/>
      <c r="CE44" t="str">
        <v/>
      </c>
    </row>
    <row r="45" spans="1:83" ht="15" customHeight="1">
      <c r="A45" s="16">
        <v>60</v>
      </c>
      <c r="B45" s="146" t="s">
        <v>526</v>
      </c>
      <c r="C45" s="132" t="s">
        <v>527</v>
      </c>
      <c r="D45" s="106" t="s">
        <v>57</v>
      </c>
      <c r="E45" s="107"/>
      <c r="F45" s="132" t="s">
        <v>29</v>
      </c>
      <c r="G45" s="145">
        <v>0.27500000000000002</v>
      </c>
      <c r="H45" s="145">
        <v>1.4999999999999999E-2</v>
      </c>
      <c r="I45" s="145">
        <v>-1.4999999999999999E-2</v>
      </c>
      <c r="J45" s="132" t="s">
        <v>12</v>
      </c>
      <c r="K45" s="134" t="s">
        <v>496</v>
      </c>
      <c r="L45" s="135">
        <f t="shared" si="15"/>
        <v>0.29000000000000004</v>
      </c>
      <c r="M45" s="142">
        <f t="shared" si="16"/>
        <v>0.26</v>
      </c>
      <c r="N45" s="103"/>
      <c r="O45" s="2" t="str">
        <f t="shared" si="0"/>
        <v/>
      </c>
      <c r="P45" s="2" t="str">
        <f t="shared" si="1"/>
        <v/>
      </c>
      <c r="Q45" s="2" t="str">
        <f t="shared" si="2"/>
        <v/>
      </c>
      <c r="R45" s="3" t="str">
        <f t="shared" si="3"/>
        <v/>
      </c>
      <c r="S45" s="4" t="str">
        <f t="shared" si="4"/>
        <v/>
      </c>
      <c r="T45" s="67" t="str">
        <f t="shared" si="5"/>
        <v/>
      </c>
      <c r="U45" s="67" t="str">
        <f t="shared" si="17"/>
        <v/>
      </c>
      <c r="V45" s="4" t="str">
        <f t="shared" si="6"/>
        <v/>
      </c>
      <c r="W45" s="4" t="str">
        <f t="shared" si="7"/>
        <v/>
      </c>
      <c r="X45" s="4" t="str">
        <f t="shared" si="8"/>
        <v/>
      </c>
      <c r="Y45" s="62" t="str">
        <f t="shared" si="9"/>
        <v/>
      </c>
      <c r="Z45" s="28" t="str">
        <f t="shared" si="18"/>
        <v/>
      </c>
      <c r="AA45" s="28" t="str">
        <f t="shared" si="19"/>
        <v/>
      </c>
      <c r="AB45" s="28" t="str">
        <f t="shared" si="20"/>
        <v/>
      </c>
      <c r="AC45" s="28" t="str">
        <f t="shared" si="10"/>
        <v/>
      </c>
      <c r="AD45" s="136"/>
      <c r="AE45" s="137" t="str">
        <f t="shared" si="21"/>
        <v/>
      </c>
      <c r="AF45" s="138"/>
      <c r="AG45" s="139"/>
      <c r="AH45" s="139"/>
      <c r="AI45" s="140"/>
      <c r="AJ45" s="18"/>
      <c r="AK45" s="141"/>
      <c r="AL45" s="141"/>
      <c r="AM45" s="141"/>
      <c r="AN45" s="141"/>
      <c r="AO45" s="141"/>
      <c r="AP45" s="141"/>
      <c r="AQ45" s="141"/>
      <c r="AR45" s="141"/>
      <c r="AS45" s="141"/>
      <c r="AT45" s="141"/>
      <c r="AU45" s="141"/>
      <c r="AV45" s="141"/>
      <c r="AW45" s="141"/>
      <c r="AX45" s="141"/>
      <c r="AY45" s="141"/>
      <c r="AZ45" s="141"/>
      <c r="BA45" s="141"/>
      <c r="BB45" s="141"/>
      <c r="BC45" s="141"/>
      <c r="BD45" s="141"/>
      <c r="BE45" s="141"/>
      <c r="BF45" s="141"/>
      <c r="BG45" s="141"/>
      <c r="BH45" s="141"/>
      <c r="BI45" s="141"/>
      <c r="BJ45" s="141"/>
      <c r="BK45" s="141"/>
      <c r="BL45" s="141"/>
      <c r="BM45" s="141"/>
      <c r="BN45" s="141"/>
      <c r="BO45" s="141"/>
      <c r="BP45" s="141"/>
      <c r="CE45" t="str">
        <v/>
      </c>
    </row>
    <row r="46" spans="1:83" ht="15" customHeight="1">
      <c r="A46" s="16">
        <v>61</v>
      </c>
      <c r="B46" s="146" t="s">
        <v>528</v>
      </c>
      <c r="C46" s="132" t="s">
        <v>527</v>
      </c>
      <c r="D46" s="106" t="s">
        <v>57</v>
      </c>
      <c r="E46" s="107"/>
      <c r="F46" s="132" t="s">
        <v>29</v>
      </c>
      <c r="G46" s="145">
        <v>0.27500000000000002</v>
      </c>
      <c r="H46" s="145">
        <v>1.4999999999999999E-2</v>
      </c>
      <c r="I46" s="145">
        <v>-1.4999999999999999E-2</v>
      </c>
      <c r="J46" s="132" t="s">
        <v>12</v>
      </c>
      <c r="K46" s="134" t="s">
        <v>496</v>
      </c>
      <c r="L46" s="135">
        <f t="shared" si="15"/>
        <v>0.29000000000000004</v>
      </c>
      <c r="M46" s="142">
        <f t="shared" si="16"/>
        <v>0.26</v>
      </c>
      <c r="N46" s="103"/>
      <c r="O46" s="2" t="str">
        <f t="shared" si="0"/>
        <v/>
      </c>
      <c r="P46" s="2" t="str">
        <f t="shared" si="1"/>
        <v/>
      </c>
      <c r="Q46" s="2" t="str">
        <f t="shared" si="2"/>
        <v/>
      </c>
      <c r="R46" s="3" t="str">
        <f t="shared" si="3"/>
        <v/>
      </c>
      <c r="S46" s="4" t="str">
        <f t="shared" si="4"/>
        <v/>
      </c>
      <c r="T46" s="67" t="str">
        <f t="shared" si="5"/>
        <v/>
      </c>
      <c r="U46" s="67" t="str">
        <f t="shared" si="17"/>
        <v/>
      </c>
      <c r="V46" s="4" t="str">
        <f t="shared" si="6"/>
        <v/>
      </c>
      <c r="W46" s="4" t="str">
        <f t="shared" si="7"/>
        <v/>
      </c>
      <c r="X46" s="4" t="str">
        <f t="shared" si="8"/>
        <v/>
      </c>
      <c r="Y46" s="62" t="str">
        <f t="shared" si="9"/>
        <v/>
      </c>
      <c r="Z46" s="28" t="str">
        <f t="shared" si="18"/>
        <v/>
      </c>
      <c r="AA46" s="28" t="str">
        <f t="shared" si="19"/>
        <v/>
      </c>
      <c r="AB46" s="28" t="str">
        <f t="shared" si="20"/>
        <v/>
      </c>
      <c r="AC46" s="28" t="str">
        <f t="shared" si="10"/>
        <v/>
      </c>
      <c r="AD46" s="136"/>
      <c r="AE46" s="137" t="str">
        <f t="shared" si="21"/>
        <v/>
      </c>
      <c r="AF46" s="138"/>
      <c r="AG46" s="139"/>
      <c r="AH46" s="139"/>
      <c r="AI46" s="140"/>
      <c r="AJ46" s="18"/>
      <c r="AK46" s="141"/>
      <c r="AL46" s="141"/>
      <c r="AM46" s="141"/>
      <c r="AN46" s="141"/>
      <c r="AO46" s="141"/>
      <c r="AP46" s="141"/>
      <c r="AQ46" s="141"/>
      <c r="AR46" s="141"/>
      <c r="AS46" s="141"/>
      <c r="AT46" s="141"/>
      <c r="AU46" s="141"/>
      <c r="AV46" s="141"/>
      <c r="AW46" s="141"/>
      <c r="AX46" s="141"/>
      <c r="AY46" s="141"/>
      <c r="AZ46" s="141"/>
      <c r="BA46" s="141"/>
      <c r="BB46" s="141"/>
      <c r="BC46" s="141"/>
      <c r="BD46" s="141"/>
      <c r="BE46" s="141"/>
      <c r="BF46" s="141"/>
      <c r="BG46" s="141"/>
      <c r="BH46" s="141"/>
      <c r="BI46" s="141"/>
      <c r="BJ46" s="141"/>
      <c r="BK46" s="141"/>
      <c r="BL46" s="141"/>
      <c r="BM46" s="141"/>
      <c r="BN46" s="141"/>
      <c r="BO46" s="141"/>
      <c r="BP46" s="141"/>
      <c r="CE46" t="str">
        <v/>
      </c>
    </row>
    <row r="47" spans="1:83" ht="15" customHeight="1">
      <c r="A47" s="16">
        <v>64</v>
      </c>
      <c r="B47" s="146">
        <v>25</v>
      </c>
      <c r="C47" s="132"/>
      <c r="D47" s="106" t="s">
        <v>57</v>
      </c>
      <c r="E47" s="107"/>
      <c r="F47" s="132" t="s">
        <v>29</v>
      </c>
      <c r="G47" s="145">
        <v>1.8180000000000001</v>
      </c>
      <c r="H47" s="145">
        <v>0.03</v>
      </c>
      <c r="I47" s="145">
        <v>-0.03</v>
      </c>
      <c r="J47" s="132" t="s">
        <v>12</v>
      </c>
      <c r="K47" s="134" t="s">
        <v>496</v>
      </c>
      <c r="L47" s="135">
        <f t="shared" si="15"/>
        <v>1.8480000000000001</v>
      </c>
      <c r="M47" s="142">
        <f t="shared" si="16"/>
        <v>1.788</v>
      </c>
      <c r="N47" s="103"/>
      <c r="O47" s="2" t="str">
        <f t="shared" si="0"/>
        <v/>
      </c>
      <c r="P47" s="2" t="str">
        <f t="shared" si="1"/>
        <v/>
      </c>
      <c r="Q47" s="2" t="str">
        <f t="shared" si="2"/>
        <v/>
      </c>
      <c r="R47" s="3" t="str">
        <f t="shared" si="3"/>
        <v/>
      </c>
      <c r="S47" s="4" t="str">
        <f t="shared" si="4"/>
        <v/>
      </c>
      <c r="T47" s="67" t="str">
        <f t="shared" si="5"/>
        <v/>
      </c>
      <c r="U47" s="67" t="str">
        <f t="shared" si="17"/>
        <v/>
      </c>
      <c r="V47" s="4" t="str">
        <f t="shared" si="6"/>
        <v/>
      </c>
      <c r="W47" s="4" t="str">
        <f t="shared" si="7"/>
        <v/>
      </c>
      <c r="X47" s="4" t="str">
        <f t="shared" si="8"/>
        <v/>
      </c>
      <c r="Y47" s="62" t="str">
        <f t="shared" si="9"/>
        <v/>
      </c>
      <c r="Z47" s="28" t="str">
        <f t="shared" si="18"/>
        <v/>
      </c>
      <c r="AA47" s="28" t="str">
        <f t="shared" si="19"/>
        <v/>
      </c>
      <c r="AB47" s="28" t="str">
        <f t="shared" si="20"/>
        <v/>
      </c>
      <c r="AC47" s="28" t="str">
        <f t="shared" si="10"/>
        <v/>
      </c>
      <c r="AD47" s="136"/>
      <c r="AE47" s="137" t="str">
        <f t="shared" si="21"/>
        <v/>
      </c>
      <c r="AF47" s="138"/>
      <c r="AG47" s="139"/>
      <c r="AH47" s="139"/>
      <c r="AI47" s="140"/>
      <c r="AJ47" s="18"/>
      <c r="AK47" s="141"/>
      <c r="AL47" s="141"/>
      <c r="AM47" s="141"/>
      <c r="AN47" s="141"/>
      <c r="AO47" s="141"/>
      <c r="AP47" s="141"/>
      <c r="AQ47" s="141"/>
      <c r="AR47" s="141"/>
      <c r="AS47" s="141"/>
      <c r="AT47" s="141"/>
      <c r="AU47" s="141"/>
      <c r="AV47" s="141"/>
      <c r="AW47" s="141"/>
      <c r="AX47" s="141"/>
      <c r="AY47" s="141"/>
      <c r="AZ47" s="141"/>
      <c r="BA47" s="141"/>
      <c r="BB47" s="141"/>
      <c r="BC47" s="141"/>
      <c r="BD47" s="141"/>
      <c r="BE47" s="141"/>
      <c r="BF47" s="141"/>
      <c r="BG47" s="141"/>
      <c r="BH47" s="141"/>
      <c r="BI47" s="141"/>
      <c r="BJ47" s="141"/>
      <c r="BK47" s="141"/>
      <c r="BL47" s="141"/>
      <c r="BM47" s="141"/>
      <c r="BN47" s="141"/>
      <c r="BO47" s="141"/>
      <c r="BP47" s="141"/>
      <c r="CE47" t="str">
        <v/>
      </c>
    </row>
    <row r="48" spans="1:83" ht="15" customHeight="1">
      <c r="A48" s="16">
        <v>66</v>
      </c>
      <c r="B48" s="146">
        <v>26</v>
      </c>
      <c r="C48" s="132"/>
      <c r="D48" s="106" t="s">
        <v>57</v>
      </c>
      <c r="E48" s="107"/>
      <c r="F48" s="132" t="s">
        <v>29</v>
      </c>
      <c r="G48" s="145">
        <v>5.9269999999999996</v>
      </c>
      <c r="H48" s="145">
        <v>0.03</v>
      </c>
      <c r="I48" s="145">
        <v>-0.03</v>
      </c>
      <c r="J48" s="132" t="s">
        <v>12</v>
      </c>
      <c r="K48" s="134" t="s">
        <v>496</v>
      </c>
      <c r="L48" s="135">
        <f t="shared" si="15"/>
        <v>5.9569999999999999</v>
      </c>
      <c r="M48" s="142">
        <f t="shared" si="16"/>
        <v>5.8969999999999994</v>
      </c>
      <c r="N48" s="103"/>
      <c r="O48" s="2" t="str">
        <f t="shared" si="0"/>
        <v/>
      </c>
      <c r="P48" s="2" t="str">
        <f t="shared" si="1"/>
        <v/>
      </c>
      <c r="Q48" s="2" t="str">
        <f t="shared" si="2"/>
        <v/>
      </c>
      <c r="R48" s="3" t="str">
        <f t="shared" si="3"/>
        <v/>
      </c>
      <c r="S48" s="4" t="str">
        <f t="shared" si="4"/>
        <v/>
      </c>
      <c r="T48" s="67" t="str">
        <f t="shared" si="5"/>
        <v/>
      </c>
      <c r="U48" s="67" t="str">
        <f t="shared" si="17"/>
        <v/>
      </c>
      <c r="V48" s="4" t="str">
        <f t="shared" si="6"/>
        <v/>
      </c>
      <c r="W48" s="4" t="str">
        <f t="shared" si="7"/>
        <v/>
      </c>
      <c r="X48" s="4" t="str">
        <f t="shared" si="8"/>
        <v/>
      </c>
      <c r="Y48" s="62" t="str">
        <f t="shared" si="9"/>
        <v/>
      </c>
      <c r="Z48" s="28" t="str">
        <f t="shared" si="18"/>
        <v/>
      </c>
      <c r="AA48" s="28" t="str">
        <f t="shared" si="19"/>
        <v/>
      </c>
      <c r="AB48" s="28" t="str">
        <f t="shared" si="20"/>
        <v/>
      </c>
      <c r="AC48" s="28" t="str">
        <f t="shared" si="10"/>
        <v/>
      </c>
      <c r="AD48" s="136"/>
      <c r="AE48" s="137" t="str">
        <f t="shared" si="21"/>
        <v/>
      </c>
      <c r="AF48" s="138"/>
      <c r="AG48" s="139"/>
      <c r="AH48" s="139"/>
      <c r="AI48" s="140"/>
      <c r="AJ48" s="18"/>
      <c r="AK48" s="141"/>
      <c r="AL48" s="141"/>
      <c r="AM48" s="141"/>
      <c r="AN48" s="141"/>
      <c r="AO48" s="141"/>
      <c r="AP48" s="141"/>
      <c r="AQ48" s="141"/>
      <c r="AR48" s="141"/>
      <c r="AS48" s="141"/>
      <c r="AT48" s="141"/>
      <c r="AU48" s="141"/>
      <c r="AV48" s="141"/>
      <c r="AW48" s="141"/>
      <c r="AX48" s="141"/>
      <c r="AY48" s="141"/>
      <c r="AZ48" s="141"/>
      <c r="BA48" s="141"/>
      <c r="BB48" s="141"/>
      <c r="BC48" s="141"/>
      <c r="BD48" s="141"/>
      <c r="BE48" s="141"/>
      <c r="BF48" s="141"/>
      <c r="BG48" s="141"/>
      <c r="BH48" s="141"/>
      <c r="BI48" s="141"/>
      <c r="BJ48" s="141"/>
      <c r="BK48" s="141"/>
      <c r="BL48" s="141"/>
      <c r="BM48" s="141"/>
      <c r="BN48" s="141"/>
      <c r="BO48" s="141"/>
      <c r="BP48" s="141"/>
      <c r="CE48" t="str">
        <v/>
      </c>
    </row>
    <row r="49" spans="1:83" ht="15" customHeight="1">
      <c r="A49" s="16">
        <v>67</v>
      </c>
      <c r="B49" s="146" t="s">
        <v>529</v>
      </c>
      <c r="C49" s="132" t="s">
        <v>335</v>
      </c>
      <c r="D49" s="106" t="s">
        <v>57</v>
      </c>
      <c r="E49" s="107">
        <v>1.33</v>
      </c>
      <c r="F49" s="132" t="s">
        <v>29</v>
      </c>
      <c r="G49" s="145">
        <v>8.3719999999999999</v>
      </c>
      <c r="H49" s="145">
        <v>0.03</v>
      </c>
      <c r="I49" s="145">
        <v>-0.03</v>
      </c>
      <c r="J49" s="132" t="s">
        <v>12</v>
      </c>
      <c r="K49" s="134" t="s">
        <v>496</v>
      </c>
      <c r="L49" s="135">
        <f t="shared" si="15"/>
        <v>8.4019999999999992</v>
      </c>
      <c r="M49" s="142">
        <f t="shared" si="16"/>
        <v>8.3420000000000005</v>
      </c>
      <c r="N49" s="103"/>
      <c r="O49" s="2" t="str">
        <f t="shared" si="0"/>
        <v/>
      </c>
      <c r="P49" s="2" t="str">
        <f t="shared" si="1"/>
        <v/>
      </c>
      <c r="Q49" s="2" t="str">
        <f t="shared" si="2"/>
        <v/>
      </c>
      <c r="R49" s="3" t="str">
        <f t="shared" si="3"/>
        <v/>
      </c>
      <c r="S49" s="4" t="str">
        <f t="shared" si="4"/>
        <v/>
      </c>
      <c r="T49" s="67" t="str">
        <f t="shared" si="5"/>
        <v/>
      </c>
      <c r="U49" s="67" t="str">
        <f t="shared" si="17"/>
        <v/>
      </c>
      <c r="V49" s="4" t="str">
        <f t="shared" si="6"/>
        <v/>
      </c>
      <c r="W49" s="4" t="str">
        <f t="shared" si="7"/>
        <v/>
      </c>
      <c r="X49" s="4" t="str">
        <f t="shared" si="8"/>
        <v/>
      </c>
      <c r="Y49" s="62" t="str">
        <f t="shared" si="9"/>
        <v/>
      </c>
      <c r="Z49" s="28" t="str">
        <f t="shared" si="18"/>
        <v/>
      </c>
      <c r="AA49" s="28" t="str">
        <f t="shared" si="19"/>
        <v/>
      </c>
      <c r="AB49" s="28" t="str">
        <f t="shared" si="20"/>
        <v/>
      </c>
      <c r="AC49" s="28" t="str">
        <f t="shared" si="10"/>
        <v/>
      </c>
      <c r="AD49" s="136"/>
      <c r="AE49" s="137" t="str">
        <f t="shared" si="21"/>
        <v/>
      </c>
      <c r="AF49" s="138"/>
      <c r="AG49" s="139"/>
      <c r="AH49" s="139"/>
      <c r="AI49" s="140"/>
      <c r="AJ49" s="18"/>
      <c r="AK49" s="141"/>
      <c r="AL49" s="141"/>
      <c r="AM49" s="141"/>
      <c r="AN49" s="141"/>
      <c r="AO49" s="141"/>
      <c r="AP49" s="141"/>
      <c r="AQ49" s="141"/>
      <c r="AR49" s="141"/>
      <c r="AS49" s="141"/>
      <c r="AT49" s="141"/>
      <c r="AU49" s="141"/>
      <c r="AV49" s="141"/>
      <c r="AW49" s="141"/>
      <c r="AX49" s="141"/>
      <c r="AY49" s="141"/>
      <c r="AZ49" s="141"/>
      <c r="BA49" s="141"/>
      <c r="BB49" s="141"/>
      <c r="BC49" s="141"/>
      <c r="BD49" s="141"/>
      <c r="BE49" s="141"/>
      <c r="BF49" s="141"/>
      <c r="BG49" s="141"/>
      <c r="BH49" s="141"/>
      <c r="BI49" s="141"/>
      <c r="BJ49" s="141"/>
      <c r="BK49" s="141"/>
      <c r="BL49" s="141"/>
      <c r="BM49" s="141"/>
      <c r="BN49" s="141"/>
      <c r="BO49" s="141"/>
      <c r="BP49" s="141"/>
      <c r="CE49" t="str">
        <v/>
      </c>
    </row>
    <row r="50" spans="1:83" ht="15" customHeight="1">
      <c r="A50" s="16">
        <v>68</v>
      </c>
      <c r="B50" s="146" t="s">
        <v>530</v>
      </c>
      <c r="C50" s="132" t="s">
        <v>335</v>
      </c>
      <c r="D50" s="106" t="s">
        <v>57</v>
      </c>
      <c r="E50" s="107">
        <v>1.33</v>
      </c>
      <c r="F50" s="132" t="s">
        <v>29</v>
      </c>
      <c r="G50" s="145">
        <v>8.3719999999999999</v>
      </c>
      <c r="H50" s="145">
        <v>0.03</v>
      </c>
      <c r="I50" s="145">
        <v>-0.03</v>
      </c>
      <c r="J50" s="132" t="s">
        <v>12</v>
      </c>
      <c r="K50" s="134" t="s">
        <v>496</v>
      </c>
      <c r="L50" s="135">
        <f t="shared" si="15"/>
        <v>8.4019999999999992</v>
      </c>
      <c r="M50" s="142">
        <f t="shared" si="16"/>
        <v>8.3420000000000005</v>
      </c>
      <c r="N50" s="103"/>
      <c r="O50" s="2" t="str">
        <f t="shared" si="0"/>
        <v/>
      </c>
      <c r="P50" s="2" t="str">
        <f t="shared" si="1"/>
        <v/>
      </c>
      <c r="Q50" s="2" t="str">
        <f t="shared" si="2"/>
        <v/>
      </c>
      <c r="R50" s="3" t="str">
        <f t="shared" si="3"/>
        <v/>
      </c>
      <c r="S50" s="4" t="str">
        <f t="shared" si="4"/>
        <v/>
      </c>
      <c r="T50" s="67" t="str">
        <f t="shared" si="5"/>
        <v/>
      </c>
      <c r="U50" s="67" t="str">
        <f t="shared" si="17"/>
        <v/>
      </c>
      <c r="V50" s="4" t="str">
        <f t="shared" si="6"/>
        <v/>
      </c>
      <c r="W50" s="4" t="str">
        <f t="shared" si="7"/>
        <v/>
      </c>
      <c r="X50" s="4" t="str">
        <f t="shared" si="8"/>
        <v/>
      </c>
      <c r="Y50" s="62" t="str">
        <f t="shared" si="9"/>
        <v/>
      </c>
      <c r="Z50" s="28" t="str">
        <f t="shared" si="18"/>
        <v/>
      </c>
      <c r="AA50" s="28" t="str">
        <f t="shared" si="19"/>
        <v/>
      </c>
      <c r="AB50" s="28" t="str">
        <f t="shared" si="20"/>
        <v/>
      </c>
      <c r="AC50" s="28" t="str">
        <f t="shared" si="10"/>
        <v/>
      </c>
      <c r="AD50" s="136"/>
      <c r="AE50" s="137" t="str">
        <f t="shared" si="21"/>
        <v/>
      </c>
      <c r="AF50" s="138"/>
      <c r="AG50" s="139"/>
      <c r="AH50" s="139"/>
      <c r="AI50" s="140"/>
      <c r="AJ50" s="18"/>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CE50" t="str">
        <v/>
      </c>
    </row>
    <row r="51" spans="1:83" ht="15" customHeight="1">
      <c r="A51" s="16">
        <v>69</v>
      </c>
      <c r="B51" s="146" t="s">
        <v>531</v>
      </c>
      <c r="C51" s="132"/>
      <c r="D51" s="106" t="s">
        <v>57</v>
      </c>
      <c r="E51" s="107"/>
      <c r="F51" s="132" t="s">
        <v>29</v>
      </c>
      <c r="G51" s="145">
        <v>20.184999999999999</v>
      </c>
      <c r="H51" s="145">
        <v>0.03</v>
      </c>
      <c r="I51" s="145">
        <v>-0.03</v>
      </c>
      <c r="J51" s="132" t="s">
        <v>12</v>
      </c>
      <c r="K51" s="134" t="s">
        <v>496</v>
      </c>
      <c r="L51" s="135">
        <f t="shared" si="15"/>
        <v>20.215</v>
      </c>
      <c r="M51" s="142">
        <f t="shared" si="16"/>
        <v>20.154999999999998</v>
      </c>
      <c r="N51" s="103"/>
      <c r="O51" s="2" t="str">
        <f t="shared" si="0"/>
        <v/>
      </c>
      <c r="P51" s="2" t="str">
        <f t="shared" si="1"/>
        <v/>
      </c>
      <c r="Q51" s="2" t="str">
        <f t="shared" si="2"/>
        <v/>
      </c>
      <c r="R51" s="3" t="str">
        <f t="shared" si="3"/>
        <v/>
      </c>
      <c r="S51" s="4" t="str">
        <f t="shared" si="4"/>
        <v/>
      </c>
      <c r="T51" s="67" t="str">
        <f t="shared" si="5"/>
        <v/>
      </c>
      <c r="U51" s="67" t="str">
        <f t="shared" si="17"/>
        <v/>
      </c>
      <c r="V51" s="4" t="str">
        <f t="shared" si="6"/>
        <v/>
      </c>
      <c r="W51" s="4" t="str">
        <f t="shared" si="7"/>
        <v/>
      </c>
      <c r="X51" s="4" t="str">
        <f t="shared" si="8"/>
        <v/>
      </c>
      <c r="Y51" s="62" t="str">
        <f t="shared" si="9"/>
        <v/>
      </c>
      <c r="Z51" s="28" t="str">
        <f t="shared" si="18"/>
        <v/>
      </c>
      <c r="AA51" s="28" t="str">
        <f t="shared" si="19"/>
        <v/>
      </c>
      <c r="AB51" s="28" t="str">
        <f t="shared" si="20"/>
        <v/>
      </c>
      <c r="AC51" s="28" t="str">
        <f t="shared" si="10"/>
        <v/>
      </c>
      <c r="AD51" s="136"/>
      <c r="AE51" s="137" t="str">
        <f t="shared" si="21"/>
        <v/>
      </c>
      <c r="AF51" s="138"/>
      <c r="AG51" s="139"/>
      <c r="AH51" s="139"/>
      <c r="AI51" s="140"/>
      <c r="AJ51" s="18"/>
      <c r="AK51" s="141"/>
      <c r="AL51" s="141"/>
      <c r="AM51" s="141"/>
      <c r="AN51" s="141"/>
      <c r="AO51" s="141"/>
      <c r="AP51" s="141"/>
      <c r="AQ51" s="141"/>
      <c r="AR51" s="141"/>
      <c r="AS51" s="141"/>
      <c r="AT51" s="141"/>
      <c r="AU51" s="141"/>
      <c r="AV51" s="141"/>
      <c r="AW51" s="141"/>
      <c r="AX51" s="141"/>
      <c r="AY51" s="141"/>
      <c r="AZ51" s="141"/>
      <c r="BA51" s="141"/>
      <c r="BB51" s="141"/>
      <c r="BC51" s="141"/>
      <c r="BD51" s="141"/>
      <c r="BE51" s="141"/>
      <c r="BF51" s="141"/>
      <c r="BG51" s="141"/>
      <c r="BH51" s="141"/>
      <c r="BI51" s="141"/>
      <c r="BJ51" s="141"/>
      <c r="BK51" s="141"/>
      <c r="BL51" s="141"/>
      <c r="BM51" s="141"/>
      <c r="BN51" s="141"/>
      <c r="BO51" s="141"/>
      <c r="BP51" s="141"/>
      <c r="CE51" t="str">
        <v/>
      </c>
    </row>
    <row r="52" spans="1:83" ht="15" customHeight="1">
      <c r="A52" s="16">
        <v>70</v>
      </c>
      <c r="B52" s="146" t="s">
        <v>532</v>
      </c>
      <c r="C52" s="132"/>
      <c r="D52" s="106" t="s">
        <v>57</v>
      </c>
      <c r="E52" s="107"/>
      <c r="F52" s="132" t="s">
        <v>29</v>
      </c>
      <c r="G52" s="145">
        <v>20.184999999999999</v>
      </c>
      <c r="H52" s="145">
        <v>0.03</v>
      </c>
      <c r="I52" s="145">
        <v>-0.03</v>
      </c>
      <c r="J52" s="132" t="s">
        <v>12</v>
      </c>
      <c r="K52" s="134" t="s">
        <v>496</v>
      </c>
      <c r="L52" s="135">
        <f t="shared" si="15"/>
        <v>20.215</v>
      </c>
      <c r="M52" s="142">
        <f t="shared" si="16"/>
        <v>20.154999999999998</v>
      </c>
      <c r="N52" s="103"/>
      <c r="O52" s="2" t="str">
        <f t="shared" si="0"/>
        <v/>
      </c>
      <c r="P52" s="2" t="str">
        <f t="shared" si="1"/>
        <v/>
      </c>
      <c r="Q52" s="2" t="str">
        <f t="shared" si="2"/>
        <v/>
      </c>
      <c r="R52" s="3" t="str">
        <f t="shared" si="3"/>
        <v/>
      </c>
      <c r="S52" s="4" t="str">
        <f t="shared" si="4"/>
        <v/>
      </c>
      <c r="T52" s="67" t="str">
        <f t="shared" si="5"/>
        <v/>
      </c>
      <c r="U52" s="67" t="str">
        <f t="shared" si="17"/>
        <v/>
      </c>
      <c r="V52" s="4" t="str">
        <f t="shared" si="6"/>
        <v/>
      </c>
      <c r="W52" s="4" t="str">
        <f t="shared" si="7"/>
        <v/>
      </c>
      <c r="X52" s="4" t="str">
        <f t="shared" si="8"/>
        <v/>
      </c>
      <c r="Y52" s="62" t="str">
        <f t="shared" si="9"/>
        <v/>
      </c>
      <c r="Z52" s="28" t="str">
        <f t="shared" si="18"/>
        <v/>
      </c>
      <c r="AA52" s="28" t="str">
        <f t="shared" si="19"/>
        <v/>
      </c>
      <c r="AB52" s="28" t="str">
        <f t="shared" si="20"/>
        <v/>
      </c>
      <c r="AC52" s="28" t="str">
        <f t="shared" si="10"/>
        <v/>
      </c>
      <c r="AD52" s="136"/>
      <c r="AE52" s="137" t="str">
        <f t="shared" si="21"/>
        <v/>
      </c>
      <c r="AF52" s="138"/>
      <c r="AG52" s="139"/>
      <c r="AH52" s="139"/>
      <c r="AI52" s="140"/>
      <c r="AJ52" s="18"/>
      <c r="AK52" s="141"/>
      <c r="AL52" s="141"/>
      <c r="AM52" s="141"/>
      <c r="AN52" s="141"/>
      <c r="AO52" s="141"/>
      <c r="AP52" s="141"/>
      <c r="AQ52" s="141"/>
      <c r="AR52" s="141"/>
      <c r="AS52" s="141"/>
      <c r="AT52" s="141"/>
      <c r="AU52" s="141"/>
      <c r="AV52" s="141"/>
      <c r="AW52" s="141"/>
      <c r="AX52" s="141"/>
      <c r="AY52" s="141"/>
      <c r="AZ52" s="141"/>
      <c r="BA52" s="141"/>
      <c r="BB52" s="141"/>
      <c r="BC52" s="141"/>
      <c r="BD52" s="141"/>
      <c r="BE52" s="141"/>
      <c r="BF52" s="141"/>
      <c r="BG52" s="141"/>
      <c r="BH52" s="141"/>
      <c r="BI52" s="141"/>
      <c r="BJ52" s="141"/>
      <c r="BK52" s="141"/>
      <c r="BL52" s="141"/>
      <c r="BM52" s="141"/>
      <c r="BN52" s="141"/>
      <c r="BO52" s="141"/>
      <c r="BP52" s="141"/>
      <c r="CE52" t="str">
        <v/>
      </c>
    </row>
    <row r="53" spans="1:83" ht="15" customHeight="1">
      <c r="A53" s="16">
        <v>71</v>
      </c>
      <c r="B53" s="146">
        <v>29</v>
      </c>
      <c r="C53" s="132" t="s">
        <v>366</v>
      </c>
      <c r="D53" s="106" t="s">
        <v>57</v>
      </c>
      <c r="E53" s="107">
        <v>1.33</v>
      </c>
      <c r="F53" s="132" t="s">
        <v>29</v>
      </c>
      <c r="G53" s="145">
        <v>9.6820000000000004</v>
      </c>
      <c r="H53" s="145">
        <v>0.03</v>
      </c>
      <c r="I53" s="145">
        <v>-0.03</v>
      </c>
      <c r="J53" s="132" t="s">
        <v>12</v>
      </c>
      <c r="K53" s="134" t="s">
        <v>496</v>
      </c>
      <c r="L53" s="135">
        <f t="shared" si="15"/>
        <v>9.7119999999999997</v>
      </c>
      <c r="M53" s="142">
        <f t="shared" si="16"/>
        <v>9.652000000000001</v>
      </c>
      <c r="N53" s="103"/>
      <c r="O53" s="2" t="str">
        <f t="shared" si="0"/>
        <v/>
      </c>
      <c r="P53" s="2" t="str">
        <f t="shared" si="1"/>
        <v/>
      </c>
      <c r="Q53" s="2" t="str">
        <f t="shared" si="2"/>
        <v/>
      </c>
      <c r="R53" s="3" t="str">
        <f t="shared" si="3"/>
        <v/>
      </c>
      <c r="S53" s="4" t="str">
        <f t="shared" si="4"/>
        <v/>
      </c>
      <c r="T53" s="67" t="str">
        <f t="shared" si="5"/>
        <v/>
      </c>
      <c r="U53" s="67" t="str">
        <f t="shared" si="17"/>
        <v/>
      </c>
      <c r="V53" s="4" t="str">
        <f t="shared" si="6"/>
        <v/>
      </c>
      <c r="W53" s="4" t="str">
        <f t="shared" si="7"/>
        <v/>
      </c>
      <c r="X53" s="4" t="str">
        <f t="shared" si="8"/>
        <v/>
      </c>
      <c r="Y53" s="62" t="str">
        <f t="shared" si="9"/>
        <v/>
      </c>
      <c r="Z53" s="28" t="str">
        <f t="shared" si="18"/>
        <v/>
      </c>
      <c r="AA53" s="28" t="str">
        <f t="shared" si="19"/>
        <v/>
      </c>
      <c r="AB53" s="28" t="str">
        <f t="shared" si="20"/>
        <v/>
      </c>
      <c r="AC53" s="28" t="str">
        <f t="shared" si="10"/>
        <v/>
      </c>
      <c r="AD53" s="136"/>
      <c r="AE53" s="137" t="str">
        <f t="shared" si="21"/>
        <v/>
      </c>
      <c r="AF53" s="138"/>
      <c r="AG53" s="139"/>
      <c r="AH53" s="139"/>
      <c r="AI53" s="140"/>
      <c r="AJ53" s="18"/>
      <c r="AK53" s="141"/>
      <c r="AL53" s="141"/>
      <c r="AM53" s="141"/>
      <c r="AN53" s="141"/>
      <c r="AO53" s="141"/>
      <c r="AP53" s="141"/>
      <c r="AQ53" s="141"/>
      <c r="AR53" s="141"/>
      <c r="AS53" s="141"/>
      <c r="AT53" s="141"/>
      <c r="AU53" s="141"/>
      <c r="AV53" s="141"/>
      <c r="AW53" s="141"/>
      <c r="AX53" s="141"/>
      <c r="AY53" s="141"/>
      <c r="AZ53" s="141"/>
      <c r="BA53" s="141"/>
      <c r="BB53" s="141"/>
      <c r="BC53" s="141"/>
      <c r="BD53" s="141"/>
      <c r="BE53" s="141"/>
      <c r="BF53" s="141"/>
      <c r="BG53" s="141"/>
      <c r="BH53" s="141"/>
      <c r="BI53" s="141"/>
      <c r="BJ53" s="141"/>
      <c r="BK53" s="141"/>
      <c r="BL53" s="141"/>
      <c r="BM53" s="141"/>
      <c r="BN53" s="141"/>
      <c r="BO53" s="141"/>
      <c r="BP53" s="141"/>
      <c r="CE53" t="str">
        <v/>
      </c>
    </row>
    <row r="54" spans="1:83" ht="15" customHeight="1">
      <c r="A54" s="16">
        <v>78</v>
      </c>
      <c r="B54" s="146">
        <v>30</v>
      </c>
      <c r="C54" s="132" t="s">
        <v>331</v>
      </c>
      <c r="D54" s="106" t="s">
        <v>57</v>
      </c>
      <c r="E54" s="107">
        <v>1.33</v>
      </c>
      <c r="F54" s="132" t="s">
        <v>29</v>
      </c>
      <c r="G54" s="145">
        <v>24.37</v>
      </c>
      <c r="H54" s="145">
        <v>0.03</v>
      </c>
      <c r="I54" s="145">
        <v>-0.03</v>
      </c>
      <c r="J54" s="132" t="s">
        <v>12</v>
      </c>
      <c r="K54" s="134" t="s">
        <v>496</v>
      </c>
      <c r="L54" s="135">
        <f t="shared" si="15"/>
        <v>24.400000000000002</v>
      </c>
      <c r="M54" s="142">
        <f t="shared" si="16"/>
        <v>24.34</v>
      </c>
      <c r="N54" s="103"/>
      <c r="O54" s="2" t="str">
        <f t="shared" si="0"/>
        <v/>
      </c>
      <c r="P54" s="2" t="str">
        <f t="shared" si="1"/>
        <v/>
      </c>
      <c r="Q54" s="2" t="str">
        <f t="shared" si="2"/>
        <v/>
      </c>
      <c r="R54" s="3" t="str">
        <f t="shared" si="3"/>
        <v/>
      </c>
      <c r="S54" s="4" t="str">
        <f t="shared" si="4"/>
        <v/>
      </c>
      <c r="T54" s="67" t="str">
        <f t="shared" si="5"/>
        <v/>
      </c>
      <c r="U54" s="67" t="str">
        <f t="shared" si="17"/>
        <v/>
      </c>
      <c r="V54" s="4" t="str">
        <f t="shared" si="6"/>
        <v/>
      </c>
      <c r="W54" s="4" t="str">
        <f t="shared" si="7"/>
        <v/>
      </c>
      <c r="X54" s="4" t="str">
        <f t="shared" si="8"/>
        <v/>
      </c>
      <c r="Y54" s="62" t="str">
        <f t="shared" si="9"/>
        <v/>
      </c>
      <c r="Z54" s="28" t="str">
        <f t="shared" si="18"/>
        <v/>
      </c>
      <c r="AA54" s="28" t="str">
        <f t="shared" si="19"/>
        <v/>
      </c>
      <c r="AB54" s="28" t="str">
        <f t="shared" si="20"/>
        <v/>
      </c>
      <c r="AC54" s="28" t="str">
        <f t="shared" si="10"/>
        <v/>
      </c>
      <c r="AD54" s="136"/>
      <c r="AE54" s="137" t="str">
        <f t="shared" si="21"/>
        <v/>
      </c>
      <c r="AF54" s="138"/>
      <c r="AG54" s="139"/>
      <c r="AH54" s="139"/>
      <c r="AI54" s="140"/>
      <c r="AJ54" s="18"/>
      <c r="AK54" s="141"/>
      <c r="AL54" s="141"/>
      <c r="AM54" s="141"/>
      <c r="AN54" s="141"/>
      <c r="AO54" s="141"/>
      <c r="AP54" s="141"/>
      <c r="AQ54" s="141"/>
      <c r="AR54" s="141"/>
      <c r="AS54" s="141"/>
      <c r="AT54" s="141"/>
      <c r="AU54" s="141"/>
      <c r="AV54" s="141"/>
      <c r="AW54" s="141"/>
      <c r="AX54" s="141"/>
      <c r="AY54" s="141"/>
      <c r="AZ54" s="141"/>
      <c r="BA54" s="141"/>
      <c r="BB54" s="141"/>
      <c r="BC54" s="141"/>
      <c r="BD54" s="141"/>
      <c r="BE54" s="141"/>
      <c r="BF54" s="141"/>
      <c r="BG54" s="141"/>
      <c r="BH54" s="141"/>
      <c r="BI54" s="141"/>
      <c r="BJ54" s="141"/>
      <c r="BK54" s="141"/>
      <c r="BL54" s="141"/>
      <c r="BM54" s="141"/>
      <c r="BN54" s="141"/>
      <c r="BO54" s="141"/>
      <c r="BP54" s="141"/>
      <c r="CE54" t="str">
        <v/>
      </c>
    </row>
    <row r="55" spans="1:83" ht="15" customHeight="1">
      <c r="A55" s="16">
        <v>79</v>
      </c>
      <c r="B55" s="146">
        <v>31</v>
      </c>
      <c r="C55" s="132" t="s">
        <v>336</v>
      </c>
      <c r="D55" s="106" t="s">
        <v>57</v>
      </c>
      <c r="E55" s="107">
        <v>1.33</v>
      </c>
      <c r="F55" s="132" t="s">
        <v>29</v>
      </c>
      <c r="G55" s="145">
        <v>22.236000000000001</v>
      </c>
      <c r="H55" s="145">
        <v>0.03</v>
      </c>
      <c r="I55" s="145">
        <v>-0.03</v>
      </c>
      <c r="J55" s="132" t="s">
        <v>12</v>
      </c>
      <c r="K55" s="134" t="s">
        <v>496</v>
      </c>
      <c r="L55" s="135">
        <f t="shared" si="15"/>
        <v>22.266000000000002</v>
      </c>
      <c r="M55" s="142">
        <f t="shared" si="16"/>
        <v>22.206</v>
      </c>
      <c r="N55" s="103"/>
      <c r="O55" s="2" t="str">
        <f t="shared" si="0"/>
        <v/>
      </c>
      <c r="P55" s="2" t="str">
        <f t="shared" si="1"/>
        <v/>
      </c>
      <c r="Q55" s="2" t="str">
        <f t="shared" si="2"/>
        <v/>
      </c>
      <c r="R55" s="3" t="str">
        <f t="shared" si="3"/>
        <v/>
      </c>
      <c r="S55" s="4" t="str">
        <f t="shared" si="4"/>
        <v/>
      </c>
      <c r="T55" s="67" t="str">
        <f t="shared" si="5"/>
        <v/>
      </c>
      <c r="U55" s="67" t="str">
        <f t="shared" si="17"/>
        <v/>
      </c>
      <c r="V55" s="4" t="str">
        <f t="shared" si="6"/>
        <v/>
      </c>
      <c r="W55" s="4" t="str">
        <f t="shared" si="7"/>
        <v/>
      </c>
      <c r="X55" s="4" t="str">
        <f t="shared" si="8"/>
        <v/>
      </c>
      <c r="Y55" s="62" t="str">
        <f t="shared" si="9"/>
        <v/>
      </c>
      <c r="Z55" s="28" t="str">
        <f t="shared" si="18"/>
        <v/>
      </c>
      <c r="AA55" s="28" t="str">
        <f t="shared" si="19"/>
        <v/>
      </c>
      <c r="AB55" s="28" t="str">
        <f t="shared" si="20"/>
        <v/>
      </c>
      <c r="AC55" s="28" t="str">
        <f t="shared" si="10"/>
        <v/>
      </c>
      <c r="AD55" s="136"/>
      <c r="AE55" s="137" t="str">
        <f t="shared" si="21"/>
        <v/>
      </c>
      <c r="AF55" s="138"/>
      <c r="AG55" s="139"/>
      <c r="AH55" s="139"/>
      <c r="AI55" s="140"/>
      <c r="AJ55" s="18"/>
      <c r="AK55" s="141"/>
      <c r="AL55" s="141"/>
      <c r="AM55" s="141"/>
      <c r="AN55" s="141"/>
      <c r="AO55" s="141"/>
      <c r="AP55" s="141"/>
      <c r="AQ55" s="141"/>
      <c r="AR55" s="141"/>
      <c r="AS55" s="141"/>
      <c r="AT55" s="141"/>
      <c r="AU55" s="141"/>
      <c r="AV55" s="141"/>
      <c r="AW55" s="141"/>
      <c r="AX55" s="141"/>
      <c r="AY55" s="141"/>
      <c r="AZ55" s="141"/>
      <c r="BA55" s="141"/>
      <c r="BB55" s="141"/>
      <c r="BC55" s="141"/>
      <c r="BD55" s="141"/>
      <c r="BE55" s="141"/>
      <c r="BF55" s="141"/>
      <c r="BG55" s="141"/>
      <c r="BH55" s="141"/>
      <c r="BI55" s="141"/>
      <c r="BJ55" s="141"/>
      <c r="BK55" s="141"/>
      <c r="BL55" s="141"/>
      <c r="BM55" s="141"/>
      <c r="BN55" s="141"/>
      <c r="BO55" s="141"/>
      <c r="BP55" s="141"/>
      <c r="CE55" t="str">
        <v/>
      </c>
    </row>
    <row r="56" spans="1:83" ht="15" customHeight="1">
      <c r="A56" s="16">
        <v>86</v>
      </c>
      <c r="B56" s="147" t="s">
        <v>533</v>
      </c>
      <c r="C56" s="132" t="s">
        <v>333</v>
      </c>
      <c r="D56" s="106" t="s">
        <v>57</v>
      </c>
      <c r="E56" s="107">
        <v>1.5</v>
      </c>
      <c r="F56" s="132" t="s">
        <v>29</v>
      </c>
      <c r="G56" s="145">
        <v>23.802</v>
      </c>
      <c r="H56" s="145">
        <v>0.03</v>
      </c>
      <c r="I56" s="145">
        <v>-0.03</v>
      </c>
      <c r="J56" s="132" t="s">
        <v>12</v>
      </c>
      <c r="K56" s="134" t="s">
        <v>496</v>
      </c>
      <c r="L56" s="135">
        <f t="shared" si="15"/>
        <v>23.832000000000001</v>
      </c>
      <c r="M56" s="142">
        <f t="shared" si="16"/>
        <v>23.771999999999998</v>
      </c>
      <c r="N56" s="103"/>
      <c r="O56" s="2" t="str">
        <f t="shared" si="0"/>
        <v/>
      </c>
      <c r="P56" s="2" t="str">
        <f t="shared" si="1"/>
        <v/>
      </c>
      <c r="Q56" s="2" t="str">
        <f t="shared" si="2"/>
        <v/>
      </c>
      <c r="R56" s="3" t="str">
        <f t="shared" si="3"/>
        <v/>
      </c>
      <c r="S56" s="4" t="str">
        <f t="shared" si="4"/>
        <v/>
      </c>
      <c r="T56" s="67" t="str">
        <f t="shared" si="5"/>
        <v/>
      </c>
      <c r="U56" s="67" t="str">
        <f t="shared" si="17"/>
        <v/>
      </c>
      <c r="V56" s="4" t="str">
        <f t="shared" si="6"/>
        <v/>
      </c>
      <c r="W56" s="4" t="str">
        <f t="shared" si="7"/>
        <v/>
      </c>
      <c r="X56" s="4" t="str">
        <f t="shared" si="8"/>
        <v/>
      </c>
      <c r="Y56" s="62" t="str">
        <f t="shared" si="9"/>
        <v/>
      </c>
      <c r="Z56" s="28" t="str">
        <f t="shared" si="18"/>
        <v/>
      </c>
      <c r="AA56" s="28" t="str">
        <f t="shared" si="19"/>
        <v/>
      </c>
      <c r="AB56" s="28" t="str">
        <f t="shared" si="20"/>
        <v/>
      </c>
      <c r="AC56" s="28" t="str">
        <f t="shared" si="10"/>
        <v/>
      </c>
      <c r="AD56" s="136"/>
      <c r="AE56" s="137" t="str">
        <f t="shared" si="21"/>
        <v/>
      </c>
      <c r="AF56" s="138"/>
      <c r="AG56" s="139"/>
      <c r="AH56" s="139"/>
      <c r="AI56" s="140"/>
      <c r="AJ56" s="18"/>
      <c r="AK56" s="141"/>
      <c r="AL56" s="141"/>
      <c r="AM56" s="141"/>
      <c r="AN56" s="141"/>
      <c r="AO56" s="141"/>
      <c r="AP56" s="141"/>
      <c r="AQ56" s="141"/>
      <c r="AR56" s="141"/>
      <c r="AS56" s="141"/>
      <c r="AT56" s="141"/>
      <c r="AU56" s="141"/>
      <c r="AV56" s="141"/>
      <c r="AW56" s="141"/>
      <c r="AX56" s="141"/>
      <c r="AY56" s="141"/>
      <c r="AZ56" s="141"/>
      <c r="BA56" s="141"/>
      <c r="BB56" s="141"/>
      <c r="BC56" s="141"/>
      <c r="BD56" s="141"/>
      <c r="BE56" s="141"/>
      <c r="BF56" s="141"/>
      <c r="BG56" s="141"/>
      <c r="BH56" s="141"/>
      <c r="BI56" s="141"/>
      <c r="BJ56" s="141"/>
      <c r="BK56" s="141"/>
      <c r="BL56" s="141"/>
      <c r="BM56" s="141"/>
      <c r="BN56" s="141"/>
      <c r="BO56" s="141"/>
      <c r="BP56" s="141"/>
      <c r="CE56" t="str">
        <v/>
      </c>
    </row>
    <row r="57" spans="1:83" ht="15" customHeight="1">
      <c r="A57" s="16">
        <v>87</v>
      </c>
      <c r="B57" s="147" t="s">
        <v>534</v>
      </c>
      <c r="C57" s="132" t="s">
        <v>333</v>
      </c>
      <c r="D57" s="106" t="s">
        <v>57</v>
      </c>
      <c r="E57" s="107">
        <v>1.5</v>
      </c>
      <c r="F57" s="132" t="s">
        <v>29</v>
      </c>
      <c r="G57" s="145">
        <v>23.802</v>
      </c>
      <c r="H57" s="145">
        <v>0.03</v>
      </c>
      <c r="I57" s="145">
        <v>-0.03</v>
      </c>
      <c r="J57" s="132" t="s">
        <v>12</v>
      </c>
      <c r="K57" s="134" t="s">
        <v>496</v>
      </c>
      <c r="L57" s="135">
        <f t="shared" si="15"/>
        <v>23.832000000000001</v>
      </c>
      <c r="M57" s="142">
        <f t="shared" si="16"/>
        <v>23.771999999999998</v>
      </c>
      <c r="N57" s="103"/>
      <c r="O57" s="2" t="str">
        <f t="shared" si="0"/>
        <v/>
      </c>
      <c r="P57" s="2" t="str">
        <f t="shared" si="1"/>
        <v/>
      </c>
      <c r="Q57" s="2" t="str">
        <f t="shared" si="2"/>
        <v/>
      </c>
      <c r="R57" s="3" t="str">
        <f t="shared" si="3"/>
        <v/>
      </c>
      <c r="S57" s="4" t="str">
        <f t="shared" si="4"/>
        <v/>
      </c>
      <c r="T57" s="67" t="str">
        <f t="shared" si="5"/>
        <v/>
      </c>
      <c r="U57" s="67" t="str">
        <f t="shared" si="17"/>
        <v/>
      </c>
      <c r="V57" s="4" t="str">
        <f t="shared" si="6"/>
        <v/>
      </c>
      <c r="W57" s="4" t="str">
        <f t="shared" si="7"/>
        <v/>
      </c>
      <c r="X57" s="4" t="str">
        <f t="shared" si="8"/>
        <v/>
      </c>
      <c r="Y57" s="62" t="str">
        <f t="shared" si="9"/>
        <v/>
      </c>
      <c r="Z57" s="28" t="str">
        <f t="shared" si="18"/>
        <v/>
      </c>
      <c r="AA57" s="28" t="str">
        <f t="shared" si="19"/>
        <v/>
      </c>
      <c r="AB57" s="28" t="str">
        <f t="shared" si="20"/>
        <v/>
      </c>
      <c r="AC57" s="28" t="str">
        <f t="shared" si="10"/>
        <v/>
      </c>
      <c r="AD57" s="136"/>
      <c r="AE57" s="137" t="str">
        <f t="shared" si="21"/>
        <v/>
      </c>
      <c r="AF57" s="138"/>
      <c r="AG57" s="139"/>
      <c r="AH57" s="139"/>
      <c r="AI57" s="140"/>
      <c r="AJ57" s="18"/>
      <c r="AK57" s="141"/>
      <c r="AL57" s="141"/>
      <c r="AM57" s="141"/>
      <c r="AN57" s="141"/>
      <c r="AO57" s="141"/>
      <c r="AP57" s="141"/>
      <c r="AQ57" s="141"/>
      <c r="AR57" s="141"/>
      <c r="AS57" s="141"/>
      <c r="AT57" s="141"/>
      <c r="AU57" s="141"/>
      <c r="AV57" s="141"/>
      <c r="AW57" s="141"/>
      <c r="AX57" s="141"/>
      <c r="AY57" s="141"/>
      <c r="AZ57" s="141"/>
      <c r="BA57" s="141"/>
      <c r="BB57" s="141"/>
      <c r="BC57" s="141"/>
      <c r="BD57" s="141"/>
      <c r="BE57" s="141"/>
      <c r="BF57" s="141"/>
      <c r="BG57" s="141"/>
      <c r="BH57" s="141"/>
      <c r="BI57" s="141"/>
      <c r="BJ57" s="141"/>
      <c r="BK57" s="141"/>
      <c r="BL57" s="141"/>
      <c r="BM57" s="141"/>
      <c r="BN57" s="141"/>
      <c r="BO57" s="141"/>
      <c r="BP57" s="141"/>
      <c r="CE57" t="str">
        <v/>
      </c>
    </row>
    <row r="58" spans="1:83" ht="15" customHeight="1">
      <c r="A58" s="16">
        <v>90</v>
      </c>
      <c r="B58" s="146" t="s">
        <v>535</v>
      </c>
      <c r="C58" s="132"/>
      <c r="D58" s="106" t="s">
        <v>57</v>
      </c>
      <c r="E58" s="107"/>
      <c r="F58" s="132" t="s">
        <v>29</v>
      </c>
      <c r="G58" s="145">
        <v>24.17</v>
      </c>
      <c r="H58" s="145">
        <v>0.03</v>
      </c>
      <c r="I58" s="145">
        <v>-0.03</v>
      </c>
      <c r="J58" s="132" t="s">
        <v>12</v>
      </c>
      <c r="K58" s="134" t="s">
        <v>496</v>
      </c>
      <c r="L58" s="135">
        <f t="shared" si="15"/>
        <v>24.200000000000003</v>
      </c>
      <c r="M58" s="142">
        <f t="shared" si="16"/>
        <v>24.14</v>
      </c>
      <c r="N58" s="103"/>
      <c r="O58" s="2" t="str">
        <f t="shared" si="0"/>
        <v/>
      </c>
      <c r="P58" s="2" t="str">
        <f t="shared" si="1"/>
        <v/>
      </c>
      <c r="Q58" s="2" t="str">
        <f t="shared" si="2"/>
        <v/>
      </c>
      <c r="R58" s="3" t="str">
        <f t="shared" si="3"/>
        <v/>
      </c>
      <c r="S58" s="4" t="str">
        <f t="shared" si="4"/>
        <v/>
      </c>
      <c r="T58" s="67" t="str">
        <f t="shared" si="5"/>
        <v/>
      </c>
      <c r="U58" s="67" t="str">
        <f t="shared" si="17"/>
        <v/>
      </c>
      <c r="V58" s="4" t="str">
        <f t="shared" si="6"/>
        <v/>
      </c>
      <c r="W58" s="4" t="str">
        <f t="shared" si="7"/>
        <v/>
      </c>
      <c r="X58" s="4" t="str">
        <f t="shared" si="8"/>
        <v/>
      </c>
      <c r="Y58" s="62" t="str">
        <f t="shared" si="9"/>
        <v/>
      </c>
      <c r="Z58" s="28" t="str">
        <f t="shared" si="18"/>
        <v/>
      </c>
      <c r="AA58" s="28" t="str">
        <f t="shared" si="19"/>
        <v/>
      </c>
      <c r="AB58" s="28" t="str">
        <f t="shared" si="20"/>
        <v/>
      </c>
      <c r="AC58" s="28" t="str">
        <f t="shared" si="10"/>
        <v/>
      </c>
      <c r="AD58" s="136"/>
      <c r="AE58" s="137" t="str">
        <f t="shared" si="21"/>
        <v/>
      </c>
      <c r="AF58" s="138"/>
      <c r="AG58" s="139"/>
      <c r="AH58" s="139"/>
      <c r="AI58" s="140"/>
      <c r="AJ58" s="18"/>
      <c r="AK58" s="141"/>
      <c r="AL58" s="141"/>
      <c r="AM58" s="141"/>
      <c r="AN58" s="141"/>
      <c r="AO58" s="141"/>
      <c r="AP58" s="141"/>
      <c r="AQ58" s="141"/>
      <c r="AR58" s="141"/>
      <c r="AS58" s="141"/>
      <c r="AT58" s="141"/>
      <c r="AU58" s="141"/>
      <c r="AV58" s="141"/>
      <c r="AW58" s="141"/>
      <c r="AX58" s="141"/>
      <c r="AY58" s="141"/>
      <c r="AZ58" s="141"/>
      <c r="BA58" s="141"/>
      <c r="BB58" s="141"/>
      <c r="BC58" s="141"/>
      <c r="BD58" s="141"/>
      <c r="BE58" s="141"/>
      <c r="BF58" s="141"/>
      <c r="BG58" s="141"/>
      <c r="BH58" s="141"/>
      <c r="BI58" s="141"/>
      <c r="BJ58" s="141"/>
      <c r="BK58" s="141"/>
      <c r="BL58" s="141"/>
      <c r="BM58" s="141"/>
      <c r="BN58" s="141"/>
      <c r="BO58" s="141"/>
      <c r="BP58" s="141"/>
      <c r="CE58" t="str">
        <v/>
      </c>
    </row>
    <row r="59" spans="1:83" ht="15" customHeight="1">
      <c r="A59" s="16">
        <v>91</v>
      </c>
      <c r="B59" s="146" t="s">
        <v>536</v>
      </c>
      <c r="C59" s="132"/>
      <c r="D59" s="106" t="s">
        <v>57</v>
      </c>
      <c r="E59" s="107"/>
      <c r="F59" s="132" t="s">
        <v>29</v>
      </c>
      <c r="G59" s="145">
        <v>24.17</v>
      </c>
      <c r="H59" s="145">
        <v>0.03</v>
      </c>
      <c r="I59" s="145">
        <v>-0.03</v>
      </c>
      <c r="J59" s="132" t="s">
        <v>12</v>
      </c>
      <c r="K59" s="134" t="s">
        <v>496</v>
      </c>
      <c r="L59" s="135">
        <f t="shared" si="15"/>
        <v>24.200000000000003</v>
      </c>
      <c r="M59" s="142">
        <f t="shared" si="16"/>
        <v>24.14</v>
      </c>
      <c r="N59" s="103"/>
      <c r="O59" s="2" t="str">
        <f t="shared" si="0"/>
        <v/>
      </c>
      <c r="P59" s="2" t="str">
        <f t="shared" si="1"/>
        <v/>
      </c>
      <c r="Q59" s="2" t="str">
        <f t="shared" si="2"/>
        <v/>
      </c>
      <c r="R59" s="3" t="str">
        <f t="shared" si="3"/>
        <v/>
      </c>
      <c r="S59" s="4" t="str">
        <f t="shared" si="4"/>
        <v/>
      </c>
      <c r="T59" s="67" t="str">
        <f t="shared" si="5"/>
        <v/>
      </c>
      <c r="U59" s="67" t="str">
        <f t="shared" si="17"/>
        <v/>
      </c>
      <c r="V59" s="4" t="str">
        <f t="shared" si="6"/>
        <v/>
      </c>
      <c r="W59" s="4" t="str">
        <f t="shared" si="7"/>
        <v/>
      </c>
      <c r="X59" s="4" t="str">
        <f t="shared" si="8"/>
        <v/>
      </c>
      <c r="Y59" s="62" t="str">
        <f t="shared" si="9"/>
        <v/>
      </c>
      <c r="Z59" s="28" t="str">
        <f t="shared" si="18"/>
        <v/>
      </c>
      <c r="AA59" s="28" t="str">
        <f t="shared" si="19"/>
        <v/>
      </c>
      <c r="AB59" s="28" t="str">
        <f t="shared" si="20"/>
        <v/>
      </c>
      <c r="AC59" s="28" t="str">
        <f t="shared" si="10"/>
        <v/>
      </c>
      <c r="AD59" s="136"/>
      <c r="AE59" s="137" t="str">
        <f t="shared" si="21"/>
        <v/>
      </c>
      <c r="AF59" s="138"/>
      <c r="AG59" s="139"/>
      <c r="AH59" s="139"/>
      <c r="AI59" s="140"/>
      <c r="AJ59" s="18"/>
      <c r="AK59" s="141"/>
      <c r="AL59" s="141"/>
      <c r="AM59" s="141"/>
      <c r="AN59" s="141"/>
      <c r="AO59" s="141"/>
      <c r="AP59" s="141"/>
      <c r="AQ59" s="141"/>
      <c r="AR59" s="141"/>
      <c r="AS59" s="141"/>
      <c r="AT59" s="141"/>
      <c r="AU59" s="141"/>
      <c r="AV59" s="141"/>
      <c r="AW59" s="141"/>
      <c r="AX59" s="141"/>
      <c r="AY59" s="141"/>
      <c r="AZ59" s="141"/>
      <c r="BA59" s="141"/>
      <c r="BB59" s="141"/>
      <c r="BC59" s="141"/>
      <c r="BD59" s="141"/>
      <c r="BE59" s="141"/>
      <c r="BF59" s="141"/>
      <c r="BG59" s="141"/>
      <c r="BH59" s="141"/>
      <c r="BI59" s="141"/>
      <c r="BJ59" s="141"/>
      <c r="BK59" s="141"/>
      <c r="BL59" s="141"/>
      <c r="BM59" s="141"/>
      <c r="BN59" s="141"/>
      <c r="BO59" s="141"/>
      <c r="BP59" s="141"/>
      <c r="CE59" t="str">
        <v/>
      </c>
    </row>
    <row r="60" spans="1:83" ht="15" customHeight="1">
      <c r="A60" s="16">
        <v>93</v>
      </c>
      <c r="B60" s="146" t="s">
        <v>537</v>
      </c>
      <c r="C60" s="132" t="s">
        <v>371</v>
      </c>
      <c r="D60" s="106" t="s">
        <v>57</v>
      </c>
      <c r="E60" s="107">
        <v>1.33</v>
      </c>
      <c r="F60" s="132" t="s">
        <v>29</v>
      </c>
      <c r="G60" s="145">
        <v>8.4719999999999995</v>
      </c>
      <c r="H60" s="145">
        <v>0.03</v>
      </c>
      <c r="I60" s="145">
        <v>-0.03</v>
      </c>
      <c r="J60" s="132" t="s">
        <v>12</v>
      </c>
      <c r="K60" s="134" t="s">
        <v>496</v>
      </c>
      <c r="L60" s="135">
        <f t="shared" si="15"/>
        <v>8.5019999999999989</v>
      </c>
      <c r="M60" s="142">
        <f t="shared" si="16"/>
        <v>8.4420000000000002</v>
      </c>
      <c r="N60" s="25"/>
      <c r="O60" s="2" t="str">
        <f t="shared" si="0"/>
        <v/>
      </c>
      <c r="P60" s="2" t="str">
        <f t="shared" si="1"/>
        <v/>
      </c>
      <c r="Q60" s="2" t="str">
        <f t="shared" si="2"/>
        <v/>
      </c>
      <c r="R60" s="3" t="str">
        <f t="shared" si="3"/>
        <v/>
      </c>
      <c r="S60" s="4" t="str">
        <f t="shared" si="4"/>
        <v/>
      </c>
      <c r="T60" s="67" t="str">
        <f t="shared" si="5"/>
        <v/>
      </c>
      <c r="U60" s="67" t="str">
        <f t="shared" si="17"/>
        <v/>
      </c>
      <c r="V60" s="4" t="str">
        <f t="shared" si="6"/>
        <v/>
      </c>
      <c r="W60" s="4" t="str">
        <f t="shared" si="7"/>
        <v/>
      </c>
      <c r="X60" s="4" t="str">
        <f t="shared" si="8"/>
        <v/>
      </c>
      <c r="Y60" s="62" t="str">
        <f t="shared" si="9"/>
        <v/>
      </c>
      <c r="Z60" s="28" t="str">
        <f t="shared" si="18"/>
        <v/>
      </c>
      <c r="AA60" s="28" t="str">
        <f t="shared" si="19"/>
        <v/>
      </c>
      <c r="AB60" s="28" t="str">
        <f t="shared" si="20"/>
        <v/>
      </c>
      <c r="AC60" s="28" t="str">
        <f t="shared" si="10"/>
        <v/>
      </c>
      <c r="AD60" s="136"/>
      <c r="AE60" s="137" t="str">
        <f t="shared" si="21"/>
        <v/>
      </c>
      <c r="AF60" s="138"/>
      <c r="AG60" s="139"/>
      <c r="AH60" s="139"/>
      <c r="AI60" s="140"/>
      <c r="AJ60" s="21"/>
      <c r="AK60" s="141"/>
      <c r="AL60" s="141"/>
      <c r="AM60" s="141"/>
      <c r="AN60" s="141"/>
      <c r="AO60" s="141"/>
      <c r="AP60" s="141"/>
      <c r="AQ60" s="141"/>
      <c r="AR60" s="141"/>
      <c r="AS60" s="141"/>
      <c r="AT60" s="141"/>
      <c r="AU60" s="141"/>
      <c r="AV60" s="141"/>
      <c r="AW60" s="141"/>
      <c r="AX60" s="141"/>
      <c r="AY60" s="141"/>
      <c r="AZ60" s="141"/>
      <c r="BA60" s="141"/>
      <c r="BB60" s="141"/>
      <c r="BC60" s="141"/>
      <c r="BD60" s="141"/>
      <c r="BE60" s="141"/>
      <c r="BF60" s="141"/>
      <c r="BG60" s="141"/>
      <c r="BH60" s="141"/>
      <c r="BI60" s="141"/>
      <c r="BJ60" s="141"/>
      <c r="BK60" s="141"/>
      <c r="BL60" s="141"/>
      <c r="BM60" s="141"/>
      <c r="BN60" s="141"/>
      <c r="BO60" s="141"/>
      <c r="BP60" s="141"/>
      <c r="CE60" t="str">
        <v/>
      </c>
    </row>
    <row r="61" spans="1:83" ht="15" customHeight="1">
      <c r="A61" s="16">
        <v>94</v>
      </c>
      <c r="B61" s="146" t="s">
        <v>538</v>
      </c>
      <c r="C61" s="132" t="s">
        <v>371</v>
      </c>
      <c r="D61" s="106" t="s">
        <v>57</v>
      </c>
      <c r="E61" s="107">
        <v>1.33</v>
      </c>
      <c r="F61" s="132" t="s">
        <v>29</v>
      </c>
      <c r="G61" s="145">
        <v>8.4719999999999995</v>
      </c>
      <c r="H61" s="145">
        <v>0.03</v>
      </c>
      <c r="I61" s="145">
        <v>-0.03</v>
      </c>
      <c r="J61" s="132" t="s">
        <v>12</v>
      </c>
      <c r="K61" s="134" t="s">
        <v>496</v>
      </c>
      <c r="L61" s="135">
        <f t="shared" si="15"/>
        <v>8.5019999999999989</v>
      </c>
      <c r="M61" s="142">
        <f t="shared" si="16"/>
        <v>8.4420000000000002</v>
      </c>
      <c r="N61" s="25"/>
      <c r="O61" s="2" t="str">
        <f t="shared" si="0"/>
        <v/>
      </c>
      <c r="P61" s="2" t="str">
        <f t="shared" si="1"/>
        <v/>
      </c>
      <c r="Q61" s="2" t="str">
        <f t="shared" si="2"/>
        <v/>
      </c>
      <c r="R61" s="3" t="str">
        <f t="shared" si="3"/>
        <v/>
      </c>
      <c r="S61" s="4" t="str">
        <f t="shared" si="4"/>
        <v/>
      </c>
      <c r="T61" s="67" t="str">
        <f t="shared" si="5"/>
        <v/>
      </c>
      <c r="U61" s="67" t="str">
        <f t="shared" si="17"/>
        <v/>
      </c>
      <c r="V61" s="4" t="str">
        <f t="shared" si="6"/>
        <v/>
      </c>
      <c r="W61" s="4" t="str">
        <f t="shared" si="7"/>
        <v/>
      </c>
      <c r="X61" s="4" t="str">
        <f t="shared" si="8"/>
        <v/>
      </c>
      <c r="Y61" s="62" t="str">
        <f t="shared" si="9"/>
        <v/>
      </c>
      <c r="Z61" s="28" t="str">
        <f t="shared" si="18"/>
        <v/>
      </c>
      <c r="AA61" s="28" t="str">
        <f t="shared" si="19"/>
        <v/>
      </c>
      <c r="AB61" s="28" t="str">
        <f t="shared" si="20"/>
        <v/>
      </c>
      <c r="AC61" s="28" t="str">
        <f t="shared" si="10"/>
        <v/>
      </c>
      <c r="AD61" s="136"/>
      <c r="AE61" s="137" t="str">
        <f t="shared" si="21"/>
        <v/>
      </c>
      <c r="AF61" s="138"/>
      <c r="AG61" s="139"/>
      <c r="AH61" s="139"/>
      <c r="AI61" s="140"/>
      <c r="AJ61" s="21"/>
      <c r="AK61" s="141"/>
      <c r="AL61" s="141"/>
      <c r="AM61" s="141"/>
      <c r="AN61" s="141"/>
      <c r="AO61" s="141"/>
      <c r="AP61" s="141"/>
      <c r="AQ61" s="141"/>
      <c r="AR61" s="141"/>
      <c r="AS61" s="141"/>
      <c r="AT61" s="141"/>
      <c r="AU61" s="141"/>
      <c r="AV61" s="141"/>
      <c r="AW61" s="141"/>
      <c r="AX61" s="141"/>
      <c r="AY61" s="141"/>
      <c r="AZ61" s="141"/>
      <c r="BA61" s="141"/>
      <c r="BB61" s="141"/>
      <c r="BC61" s="141"/>
      <c r="BD61" s="141"/>
      <c r="BE61" s="141"/>
      <c r="BF61" s="141"/>
      <c r="BG61" s="141"/>
      <c r="BH61" s="141"/>
      <c r="BI61" s="141"/>
      <c r="BJ61" s="141"/>
      <c r="BK61" s="141"/>
      <c r="BL61" s="141"/>
      <c r="BM61" s="141"/>
      <c r="BN61" s="141"/>
      <c r="BO61" s="141"/>
      <c r="BP61" s="141"/>
      <c r="CE61" t="str">
        <v/>
      </c>
    </row>
    <row r="62" spans="1:83" ht="15" customHeight="1">
      <c r="A62" s="16">
        <v>96</v>
      </c>
      <c r="B62" s="146" t="s">
        <v>539</v>
      </c>
      <c r="C62" s="132" t="s">
        <v>121</v>
      </c>
      <c r="D62" s="106" t="s">
        <v>57</v>
      </c>
      <c r="E62" s="107">
        <v>1.33</v>
      </c>
      <c r="F62" s="132" t="s">
        <v>29</v>
      </c>
      <c r="G62" s="145">
        <v>23.006</v>
      </c>
      <c r="H62" s="145">
        <v>0.03</v>
      </c>
      <c r="I62" s="145">
        <v>-0.03</v>
      </c>
      <c r="J62" s="132" t="s">
        <v>12</v>
      </c>
      <c r="K62" s="134" t="s">
        <v>496</v>
      </c>
      <c r="L62" s="135">
        <f t="shared" si="15"/>
        <v>23.036000000000001</v>
      </c>
      <c r="M62" s="142">
        <f t="shared" si="16"/>
        <v>22.975999999999999</v>
      </c>
      <c r="N62" s="103"/>
      <c r="O62" s="2" t="str">
        <f t="shared" si="0"/>
        <v/>
      </c>
      <c r="P62" s="2" t="str">
        <f t="shared" si="1"/>
        <v/>
      </c>
      <c r="Q62" s="2" t="str">
        <f t="shared" si="2"/>
        <v/>
      </c>
      <c r="R62" s="3" t="str">
        <f t="shared" si="3"/>
        <v/>
      </c>
      <c r="S62" s="4" t="str">
        <f t="shared" si="4"/>
        <v/>
      </c>
      <c r="T62" s="67" t="str">
        <f t="shared" si="5"/>
        <v/>
      </c>
      <c r="U62" s="67" t="str">
        <f t="shared" si="17"/>
        <v/>
      </c>
      <c r="V62" s="4" t="str">
        <f t="shared" si="6"/>
        <v/>
      </c>
      <c r="W62" s="4" t="str">
        <f t="shared" si="7"/>
        <v/>
      </c>
      <c r="X62" s="4" t="str">
        <f t="shared" si="8"/>
        <v/>
      </c>
      <c r="Y62" s="62" t="str">
        <f t="shared" si="9"/>
        <v/>
      </c>
      <c r="Z62" s="28" t="str">
        <f t="shared" si="18"/>
        <v/>
      </c>
      <c r="AA62" s="28" t="str">
        <f t="shared" si="19"/>
        <v/>
      </c>
      <c r="AB62" s="28" t="str">
        <f t="shared" si="20"/>
        <v/>
      </c>
      <c r="AC62" s="28" t="str">
        <f t="shared" si="10"/>
        <v/>
      </c>
      <c r="AD62" s="136"/>
      <c r="AE62" s="137" t="str">
        <f t="shared" si="21"/>
        <v/>
      </c>
      <c r="AF62" s="138"/>
      <c r="AG62" s="139"/>
      <c r="AH62" s="139"/>
      <c r="AI62" s="140"/>
      <c r="AJ62" s="18"/>
      <c r="AK62" s="141"/>
      <c r="AL62" s="141"/>
      <c r="AM62" s="141"/>
      <c r="AN62" s="141"/>
      <c r="AO62" s="141"/>
      <c r="AP62" s="141"/>
      <c r="AQ62" s="141"/>
      <c r="AR62" s="141"/>
      <c r="AS62" s="141"/>
      <c r="AT62" s="141"/>
      <c r="AU62" s="141"/>
      <c r="AV62" s="141"/>
      <c r="AW62" s="141"/>
      <c r="AX62" s="141"/>
      <c r="AY62" s="141"/>
      <c r="AZ62" s="141"/>
      <c r="BA62" s="141"/>
      <c r="BB62" s="141"/>
      <c r="BC62" s="141"/>
      <c r="BD62" s="141"/>
      <c r="BE62" s="141"/>
      <c r="BF62" s="141"/>
      <c r="BG62" s="141"/>
      <c r="BH62" s="141"/>
      <c r="BI62" s="141"/>
      <c r="BJ62" s="141"/>
      <c r="BK62" s="141"/>
      <c r="BL62" s="141"/>
      <c r="BM62" s="141"/>
      <c r="BN62" s="141"/>
      <c r="BO62" s="141"/>
      <c r="BP62" s="141"/>
      <c r="CE62" t="str">
        <v/>
      </c>
    </row>
    <row r="63" spans="1:83" ht="15" customHeight="1">
      <c r="A63" s="16">
        <v>97</v>
      </c>
      <c r="B63" s="146" t="s">
        <v>540</v>
      </c>
      <c r="C63" s="132" t="s">
        <v>121</v>
      </c>
      <c r="D63" s="106" t="s">
        <v>57</v>
      </c>
      <c r="E63" s="107">
        <v>1.33</v>
      </c>
      <c r="F63" s="132" t="s">
        <v>29</v>
      </c>
      <c r="G63" s="145">
        <v>23.006</v>
      </c>
      <c r="H63" s="145">
        <v>0.03</v>
      </c>
      <c r="I63" s="145">
        <v>-0.03</v>
      </c>
      <c r="J63" s="132" t="s">
        <v>12</v>
      </c>
      <c r="K63" s="134" t="s">
        <v>496</v>
      </c>
      <c r="L63" s="135">
        <f t="shared" si="15"/>
        <v>23.036000000000001</v>
      </c>
      <c r="M63" s="142">
        <f t="shared" si="16"/>
        <v>22.975999999999999</v>
      </c>
      <c r="N63" s="103"/>
      <c r="O63" s="2" t="str">
        <f t="shared" si="0"/>
        <v/>
      </c>
      <c r="P63" s="2" t="str">
        <f t="shared" si="1"/>
        <v/>
      </c>
      <c r="Q63" s="2" t="str">
        <f t="shared" si="2"/>
        <v/>
      </c>
      <c r="R63" s="3" t="str">
        <f t="shared" si="3"/>
        <v/>
      </c>
      <c r="S63" s="4" t="str">
        <f t="shared" si="4"/>
        <v/>
      </c>
      <c r="T63" s="67" t="str">
        <f t="shared" si="5"/>
        <v/>
      </c>
      <c r="U63" s="67" t="str">
        <f t="shared" si="17"/>
        <v/>
      </c>
      <c r="V63" s="4" t="str">
        <f t="shared" si="6"/>
        <v/>
      </c>
      <c r="W63" s="4" t="str">
        <f t="shared" si="7"/>
        <v/>
      </c>
      <c r="X63" s="4" t="str">
        <f t="shared" si="8"/>
        <v/>
      </c>
      <c r="Y63" s="62" t="str">
        <f t="shared" si="9"/>
        <v/>
      </c>
      <c r="Z63" s="28" t="str">
        <f t="shared" si="18"/>
        <v/>
      </c>
      <c r="AA63" s="28" t="str">
        <f t="shared" si="19"/>
        <v/>
      </c>
      <c r="AB63" s="28" t="str">
        <f t="shared" si="20"/>
        <v/>
      </c>
      <c r="AC63" s="28" t="str">
        <f t="shared" si="10"/>
        <v/>
      </c>
      <c r="AD63" s="136"/>
      <c r="AE63" s="137" t="str">
        <f t="shared" si="21"/>
        <v/>
      </c>
      <c r="AF63" s="138"/>
      <c r="AG63" s="139"/>
      <c r="AH63" s="139"/>
      <c r="AI63" s="140"/>
      <c r="AJ63" s="18"/>
      <c r="AK63" s="141"/>
      <c r="AL63" s="141"/>
      <c r="AM63" s="141"/>
      <c r="AN63" s="141"/>
      <c r="AO63" s="141"/>
      <c r="AP63" s="141"/>
      <c r="AQ63" s="141"/>
      <c r="AR63" s="141"/>
      <c r="AS63" s="141"/>
      <c r="AT63" s="141"/>
      <c r="AU63" s="141"/>
      <c r="AV63" s="141"/>
      <c r="AW63" s="141"/>
      <c r="AX63" s="141"/>
      <c r="AY63" s="141"/>
      <c r="AZ63" s="141"/>
      <c r="BA63" s="141"/>
      <c r="BB63" s="141"/>
      <c r="BC63" s="141"/>
      <c r="BD63" s="141"/>
      <c r="BE63" s="141"/>
      <c r="BF63" s="141"/>
      <c r="BG63" s="141"/>
      <c r="BH63" s="141"/>
      <c r="BI63" s="141"/>
      <c r="BJ63" s="141"/>
      <c r="BK63" s="141"/>
      <c r="BL63" s="141"/>
      <c r="BM63" s="141"/>
      <c r="BN63" s="141"/>
      <c r="BO63" s="141"/>
      <c r="BP63" s="141"/>
      <c r="CE63" t="str">
        <v/>
      </c>
    </row>
    <row r="64" spans="1:83" ht="15" customHeight="1">
      <c r="A64" s="16">
        <v>98</v>
      </c>
      <c r="B64" s="146" t="s">
        <v>541</v>
      </c>
      <c r="C64" s="132" t="s">
        <v>121</v>
      </c>
      <c r="D64" s="106" t="s">
        <v>57</v>
      </c>
      <c r="E64" s="107">
        <v>1.33</v>
      </c>
      <c r="F64" s="132" t="s">
        <v>29</v>
      </c>
      <c r="G64" s="145">
        <v>23.006</v>
      </c>
      <c r="H64" s="145">
        <v>0.03</v>
      </c>
      <c r="I64" s="145">
        <v>-0.03</v>
      </c>
      <c r="J64" s="132" t="s">
        <v>12</v>
      </c>
      <c r="K64" s="134" t="s">
        <v>496</v>
      </c>
      <c r="L64" s="135">
        <f t="shared" si="15"/>
        <v>23.036000000000001</v>
      </c>
      <c r="M64" s="142">
        <f t="shared" si="16"/>
        <v>22.975999999999999</v>
      </c>
      <c r="N64" s="103"/>
      <c r="O64" s="2" t="str">
        <f t="shared" si="0"/>
        <v/>
      </c>
      <c r="P64" s="2" t="str">
        <f t="shared" si="1"/>
        <v/>
      </c>
      <c r="Q64" s="2" t="str">
        <f t="shared" si="2"/>
        <v/>
      </c>
      <c r="R64" s="3" t="str">
        <f t="shared" si="3"/>
        <v/>
      </c>
      <c r="S64" s="4" t="str">
        <f t="shared" si="4"/>
        <v/>
      </c>
      <c r="T64" s="67" t="str">
        <f t="shared" si="5"/>
        <v/>
      </c>
      <c r="U64" s="67" t="str">
        <f t="shared" si="17"/>
        <v/>
      </c>
      <c r="V64" s="4" t="str">
        <f t="shared" si="6"/>
        <v/>
      </c>
      <c r="W64" s="4" t="str">
        <f t="shared" si="7"/>
        <v/>
      </c>
      <c r="X64" s="4" t="str">
        <f t="shared" si="8"/>
        <v/>
      </c>
      <c r="Y64" s="62" t="str">
        <f t="shared" si="9"/>
        <v/>
      </c>
      <c r="Z64" s="28" t="str">
        <f t="shared" si="18"/>
        <v/>
      </c>
      <c r="AA64" s="28" t="str">
        <f t="shared" si="19"/>
        <v/>
      </c>
      <c r="AB64" s="28" t="str">
        <f t="shared" si="20"/>
        <v/>
      </c>
      <c r="AC64" s="28" t="str">
        <f t="shared" si="10"/>
        <v/>
      </c>
      <c r="AD64" s="136"/>
      <c r="AE64" s="137" t="str">
        <f t="shared" si="21"/>
        <v/>
      </c>
      <c r="AF64" s="138"/>
      <c r="AG64" s="139"/>
      <c r="AH64" s="139"/>
      <c r="AI64" s="140"/>
      <c r="AJ64" s="18"/>
      <c r="AK64" s="141"/>
      <c r="AL64" s="141"/>
      <c r="AM64" s="141"/>
      <c r="AN64" s="141"/>
      <c r="AO64" s="141"/>
      <c r="AP64" s="141"/>
      <c r="AQ64" s="141"/>
      <c r="AR64" s="141"/>
      <c r="AS64" s="141"/>
      <c r="AT64" s="141"/>
      <c r="AU64" s="141"/>
      <c r="AV64" s="141"/>
      <c r="AW64" s="141"/>
      <c r="AX64" s="141"/>
      <c r="AY64" s="141"/>
      <c r="AZ64" s="141"/>
      <c r="BA64" s="141"/>
      <c r="BB64" s="141"/>
      <c r="BC64" s="141"/>
      <c r="BD64" s="141"/>
      <c r="BE64" s="141"/>
      <c r="BF64" s="141"/>
      <c r="BG64" s="141"/>
      <c r="BH64" s="141"/>
      <c r="BI64" s="141"/>
      <c r="BJ64" s="141"/>
      <c r="BK64" s="141"/>
      <c r="BL64" s="141"/>
      <c r="BM64" s="141"/>
      <c r="BN64" s="141"/>
      <c r="BO64" s="141"/>
      <c r="BP64" s="141"/>
      <c r="CE64" t="str">
        <v/>
      </c>
    </row>
    <row r="65" spans="1:83" ht="15" customHeight="1">
      <c r="A65" s="16">
        <v>99</v>
      </c>
      <c r="B65" s="146" t="s">
        <v>542</v>
      </c>
      <c r="C65" s="132" t="s">
        <v>125</v>
      </c>
      <c r="D65" s="106" t="s">
        <v>57</v>
      </c>
      <c r="E65" s="107">
        <v>1.33</v>
      </c>
      <c r="F65" s="132" t="s">
        <v>29</v>
      </c>
      <c r="G65" s="145">
        <v>23.385999999999999</v>
      </c>
      <c r="H65" s="145">
        <v>3.5000000000000003E-2</v>
      </c>
      <c r="I65" s="145">
        <v>-3.5000000000000003E-2</v>
      </c>
      <c r="J65" s="132" t="s">
        <v>12</v>
      </c>
      <c r="K65" s="134" t="s">
        <v>496</v>
      </c>
      <c r="L65" s="135">
        <f t="shared" si="15"/>
        <v>23.420999999999999</v>
      </c>
      <c r="M65" s="142">
        <f t="shared" si="16"/>
        <v>23.350999999999999</v>
      </c>
      <c r="N65" s="103"/>
      <c r="O65" s="2" t="str">
        <f t="shared" si="0"/>
        <v/>
      </c>
      <c r="P65" s="2" t="str">
        <f t="shared" si="1"/>
        <v/>
      </c>
      <c r="Q65" s="2" t="str">
        <f t="shared" si="2"/>
        <v/>
      </c>
      <c r="R65" s="3" t="str">
        <f t="shared" si="3"/>
        <v/>
      </c>
      <c r="S65" s="4" t="str">
        <f t="shared" si="4"/>
        <v/>
      </c>
      <c r="T65" s="67" t="str">
        <f t="shared" si="5"/>
        <v/>
      </c>
      <c r="U65" s="67" t="str">
        <f t="shared" si="17"/>
        <v/>
      </c>
      <c r="V65" s="4" t="str">
        <f t="shared" si="6"/>
        <v/>
      </c>
      <c r="W65" s="4" t="str">
        <f t="shared" si="7"/>
        <v/>
      </c>
      <c r="X65" s="4" t="str">
        <f t="shared" si="8"/>
        <v/>
      </c>
      <c r="Y65" s="62" t="str">
        <f t="shared" si="9"/>
        <v/>
      </c>
      <c r="Z65" s="28" t="str">
        <f t="shared" si="18"/>
        <v/>
      </c>
      <c r="AA65" s="28" t="str">
        <f t="shared" si="19"/>
        <v/>
      </c>
      <c r="AB65" s="28" t="str">
        <f t="shared" si="20"/>
        <v/>
      </c>
      <c r="AC65" s="28" t="str">
        <f t="shared" si="10"/>
        <v/>
      </c>
      <c r="AD65" s="136"/>
      <c r="AE65" s="137" t="str">
        <f t="shared" si="21"/>
        <v/>
      </c>
      <c r="AF65" s="138"/>
      <c r="AG65" s="139"/>
      <c r="AH65" s="139"/>
      <c r="AI65" s="140"/>
      <c r="AJ65" s="18"/>
      <c r="AK65" s="141"/>
      <c r="AL65" s="141"/>
      <c r="AM65" s="141"/>
      <c r="AN65" s="141"/>
      <c r="AO65" s="141"/>
      <c r="AP65" s="141"/>
      <c r="AQ65" s="141"/>
      <c r="AR65" s="141"/>
      <c r="AS65" s="141"/>
      <c r="AT65" s="141"/>
      <c r="AU65" s="141"/>
      <c r="AV65" s="141"/>
      <c r="AW65" s="141"/>
      <c r="AX65" s="141"/>
      <c r="AY65" s="141"/>
      <c r="AZ65" s="141"/>
      <c r="BA65" s="141"/>
      <c r="BB65" s="141"/>
      <c r="BC65" s="141"/>
      <c r="BD65" s="141"/>
      <c r="BE65" s="141"/>
      <c r="BF65" s="141"/>
      <c r="BG65" s="141"/>
      <c r="BH65" s="141"/>
      <c r="BI65" s="141"/>
      <c r="BJ65" s="141"/>
      <c r="BK65" s="141"/>
      <c r="BL65" s="141"/>
      <c r="BM65" s="141"/>
      <c r="BN65" s="141"/>
      <c r="BO65" s="141"/>
      <c r="BP65" s="141"/>
      <c r="CE65" t="str">
        <v/>
      </c>
    </row>
    <row r="66" spans="1:83" ht="15" customHeight="1">
      <c r="A66" s="16">
        <v>100</v>
      </c>
      <c r="B66" s="146" t="s">
        <v>543</v>
      </c>
      <c r="C66" s="132" t="s">
        <v>125</v>
      </c>
      <c r="D66" s="106" t="s">
        <v>57</v>
      </c>
      <c r="E66" s="107">
        <v>1.33</v>
      </c>
      <c r="F66" s="132" t="s">
        <v>29</v>
      </c>
      <c r="G66" s="145">
        <v>23.385999999999999</v>
      </c>
      <c r="H66" s="145">
        <v>3.5000000000000003E-2</v>
      </c>
      <c r="I66" s="145">
        <v>-3.5000000000000003E-2</v>
      </c>
      <c r="J66" s="132" t="s">
        <v>12</v>
      </c>
      <c r="K66" s="134" t="s">
        <v>496</v>
      </c>
      <c r="L66" s="135">
        <f t="shared" si="15"/>
        <v>23.420999999999999</v>
      </c>
      <c r="M66" s="142">
        <f t="shared" si="16"/>
        <v>23.350999999999999</v>
      </c>
      <c r="N66" s="103"/>
      <c r="O66" s="2" t="str">
        <f t="shared" si="0"/>
        <v/>
      </c>
      <c r="P66" s="2" t="str">
        <f t="shared" si="1"/>
        <v/>
      </c>
      <c r="Q66" s="2" t="str">
        <f t="shared" si="2"/>
        <v/>
      </c>
      <c r="R66" s="3" t="str">
        <f t="shared" si="3"/>
        <v/>
      </c>
      <c r="S66" s="4" t="str">
        <f t="shared" si="4"/>
        <v/>
      </c>
      <c r="T66" s="67" t="str">
        <f t="shared" si="5"/>
        <v/>
      </c>
      <c r="U66" s="67" t="str">
        <f t="shared" si="17"/>
        <v/>
      </c>
      <c r="V66" s="4" t="str">
        <f t="shared" si="6"/>
        <v/>
      </c>
      <c r="W66" s="4" t="str">
        <f t="shared" si="7"/>
        <v/>
      </c>
      <c r="X66" s="4" t="str">
        <f t="shared" si="8"/>
        <v/>
      </c>
      <c r="Y66" s="62" t="str">
        <f t="shared" si="9"/>
        <v/>
      </c>
      <c r="Z66" s="28" t="str">
        <f t="shared" si="18"/>
        <v/>
      </c>
      <c r="AA66" s="28" t="str">
        <f t="shared" si="19"/>
        <v/>
      </c>
      <c r="AB66" s="28" t="str">
        <f t="shared" si="20"/>
        <v/>
      </c>
      <c r="AC66" s="28" t="str">
        <f t="shared" si="10"/>
        <v/>
      </c>
      <c r="AD66" s="136"/>
      <c r="AE66" s="137" t="str">
        <f t="shared" si="21"/>
        <v/>
      </c>
      <c r="AF66" s="138"/>
      <c r="AG66" s="139"/>
      <c r="AH66" s="139"/>
      <c r="AI66" s="140"/>
      <c r="AJ66" s="18"/>
      <c r="AK66" s="141"/>
      <c r="AL66" s="141"/>
      <c r="AM66" s="141"/>
      <c r="AN66" s="141"/>
      <c r="AO66" s="141"/>
      <c r="AP66" s="141"/>
      <c r="AQ66" s="141"/>
      <c r="AR66" s="141"/>
      <c r="AS66" s="141"/>
      <c r="AT66" s="141"/>
      <c r="AU66" s="141"/>
      <c r="AV66" s="141"/>
      <c r="AW66" s="141"/>
      <c r="AX66" s="141"/>
      <c r="AY66" s="141"/>
      <c r="AZ66" s="141"/>
      <c r="BA66" s="141"/>
      <c r="BB66" s="141"/>
      <c r="BC66" s="141"/>
      <c r="BD66" s="141"/>
      <c r="BE66" s="141"/>
      <c r="BF66" s="141"/>
      <c r="BG66" s="141"/>
      <c r="BH66" s="141"/>
      <c r="BI66" s="141"/>
      <c r="BJ66" s="141"/>
      <c r="BK66" s="141"/>
      <c r="BL66" s="141"/>
      <c r="BM66" s="141"/>
      <c r="BN66" s="141"/>
      <c r="BO66" s="141"/>
      <c r="BP66" s="141"/>
      <c r="CE66" t="str">
        <v/>
      </c>
    </row>
    <row r="67" spans="1:83" ht="15" customHeight="1">
      <c r="A67" s="16">
        <v>101</v>
      </c>
      <c r="B67" s="146" t="s">
        <v>544</v>
      </c>
      <c r="C67" s="132"/>
      <c r="D67" s="106" t="s">
        <v>57</v>
      </c>
      <c r="E67" s="107"/>
      <c r="F67" s="132" t="s">
        <v>29</v>
      </c>
      <c r="G67" s="145">
        <v>15.667</v>
      </c>
      <c r="H67" s="145">
        <v>0.03</v>
      </c>
      <c r="I67" s="145">
        <v>-0.03</v>
      </c>
      <c r="J67" s="132" t="s">
        <v>12</v>
      </c>
      <c r="K67" s="134" t="s">
        <v>496</v>
      </c>
      <c r="L67" s="135">
        <f t="shared" si="15"/>
        <v>15.696999999999999</v>
      </c>
      <c r="M67" s="142">
        <f t="shared" si="16"/>
        <v>15.637</v>
      </c>
      <c r="N67" s="103"/>
      <c r="O67" s="2" t="str">
        <f t="shared" si="0"/>
        <v/>
      </c>
      <c r="P67" s="2" t="str">
        <f t="shared" si="1"/>
        <v/>
      </c>
      <c r="Q67" s="2" t="str">
        <f t="shared" si="2"/>
        <v/>
      </c>
      <c r="R67" s="3" t="str">
        <f t="shared" si="3"/>
        <v/>
      </c>
      <c r="S67" s="4" t="str">
        <f t="shared" si="4"/>
        <v/>
      </c>
      <c r="T67" s="67" t="str">
        <f t="shared" si="5"/>
        <v/>
      </c>
      <c r="U67" s="67" t="str">
        <f t="shared" si="17"/>
        <v/>
      </c>
      <c r="V67" s="4" t="str">
        <f t="shared" si="6"/>
        <v/>
      </c>
      <c r="W67" s="4" t="str">
        <f t="shared" si="7"/>
        <v/>
      </c>
      <c r="X67" s="4" t="str">
        <f t="shared" si="8"/>
        <v/>
      </c>
      <c r="Y67" s="62" t="str">
        <f t="shared" si="9"/>
        <v/>
      </c>
      <c r="Z67" s="28" t="str">
        <f t="shared" si="18"/>
        <v/>
      </c>
      <c r="AA67" s="28" t="str">
        <f t="shared" si="19"/>
        <v/>
      </c>
      <c r="AB67" s="28" t="str">
        <f t="shared" si="20"/>
        <v/>
      </c>
      <c r="AC67" s="28" t="str">
        <f t="shared" si="10"/>
        <v/>
      </c>
      <c r="AD67" s="136"/>
      <c r="AE67" s="137" t="str">
        <f t="shared" si="21"/>
        <v/>
      </c>
      <c r="AF67" s="138"/>
      <c r="AG67" s="139"/>
      <c r="AH67" s="139"/>
      <c r="AI67" s="140"/>
      <c r="AJ67" s="18"/>
      <c r="AK67" s="141"/>
      <c r="AL67" s="141"/>
      <c r="AM67" s="141"/>
      <c r="AN67" s="141"/>
      <c r="AO67" s="141"/>
      <c r="AP67" s="141"/>
      <c r="AQ67" s="141"/>
      <c r="AR67" s="141"/>
      <c r="AS67" s="141"/>
      <c r="AT67" s="141"/>
      <c r="AU67" s="141"/>
      <c r="AV67" s="141"/>
      <c r="AW67" s="141"/>
      <c r="AX67" s="141"/>
      <c r="AY67" s="141"/>
      <c r="AZ67" s="141"/>
      <c r="BA67" s="141"/>
      <c r="BB67" s="141"/>
      <c r="BC67" s="141"/>
      <c r="BD67" s="141"/>
      <c r="BE67" s="141"/>
      <c r="BF67" s="141"/>
      <c r="BG67" s="141"/>
      <c r="BH67" s="141"/>
      <c r="BI67" s="141"/>
      <c r="BJ67" s="141"/>
      <c r="BK67" s="141"/>
      <c r="BL67" s="141"/>
      <c r="BM67" s="141"/>
      <c r="BN67" s="141"/>
      <c r="BO67" s="141"/>
      <c r="BP67" s="141"/>
      <c r="CE67" t="str">
        <v/>
      </c>
    </row>
    <row r="68" spans="1:83" ht="15" customHeight="1">
      <c r="A68" s="16">
        <v>102</v>
      </c>
      <c r="B68" s="146" t="s">
        <v>545</v>
      </c>
      <c r="C68" s="132"/>
      <c r="D68" s="106" t="s">
        <v>57</v>
      </c>
      <c r="E68" s="107"/>
      <c r="F68" s="132" t="s">
        <v>29</v>
      </c>
      <c r="G68" s="145">
        <v>15.667</v>
      </c>
      <c r="H68" s="145">
        <v>0.03</v>
      </c>
      <c r="I68" s="145">
        <v>-0.03</v>
      </c>
      <c r="J68" s="132" t="s">
        <v>12</v>
      </c>
      <c r="K68" s="134" t="s">
        <v>496</v>
      </c>
      <c r="L68" s="135">
        <f t="shared" si="15"/>
        <v>15.696999999999999</v>
      </c>
      <c r="M68" s="142">
        <f t="shared" si="16"/>
        <v>15.637</v>
      </c>
      <c r="N68" s="103"/>
      <c r="O68" s="2" t="str">
        <f t="shared" si="0"/>
        <v/>
      </c>
      <c r="P68" s="2" t="str">
        <f t="shared" si="1"/>
        <v/>
      </c>
      <c r="Q68" s="2" t="str">
        <f t="shared" si="2"/>
        <v/>
      </c>
      <c r="R68" s="3" t="str">
        <f t="shared" si="3"/>
        <v/>
      </c>
      <c r="S68" s="4" t="str">
        <f t="shared" si="4"/>
        <v/>
      </c>
      <c r="T68" s="67" t="str">
        <f t="shared" si="5"/>
        <v/>
      </c>
      <c r="U68" s="67" t="str">
        <f t="shared" si="17"/>
        <v/>
      </c>
      <c r="V68" s="4" t="str">
        <f t="shared" si="6"/>
        <v/>
      </c>
      <c r="W68" s="4" t="str">
        <f t="shared" si="7"/>
        <v/>
      </c>
      <c r="X68" s="4" t="str">
        <f t="shared" si="8"/>
        <v/>
      </c>
      <c r="Y68" s="62" t="str">
        <f t="shared" si="9"/>
        <v/>
      </c>
      <c r="Z68" s="28" t="str">
        <f t="shared" si="18"/>
        <v/>
      </c>
      <c r="AA68" s="28" t="str">
        <f t="shared" si="19"/>
        <v/>
      </c>
      <c r="AB68" s="28" t="str">
        <f t="shared" si="20"/>
        <v/>
      </c>
      <c r="AC68" s="28" t="str">
        <f t="shared" si="10"/>
        <v/>
      </c>
      <c r="AD68" s="136"/>
      <c r="AE68" s="137" t="str">
        <f t="shared" si="21"/>
        <v/>
      </c>
      <c r="AF68" s="138"/>
      <c r="AG68" s="139"/>
      <c r="AH68" s="139"/>
      <c r="AI68" s="140"/>
      <c r="AJ68" s="18"/>
      <c r="AK68" s="141"/>
      <c r="AL68" s="141"/>
      <c r="AM68" s="141"/>
      <c r="AN68" s="141"/>
      <c r="AO68" s="141"/>
      <c r="AP68" s="141"/>
      <c r="AQ68" s="141"/>
      <c r="AR68" s="141"/>
      <c r="AS68" s="141"/>
      <c r="AT68" s="141"/>
      <c r="AU68" s="141"/>
      <c r="AV68" s="141"/>
      <c r="AW68" s="141"/>
      <c r="AX68" s="141"/>
      <c r="AY68" s="141"/>
      <c r="AZ68" s="141"/>
      <c r="BA68" s="141"/>
      <c r="BB68" s="141"/>
      <c r="BC68" s="141"/>
      <c r="BD68" s="141"/>
      <c r="BE68" s="141"/>
      <c r="BF68" s="141"/>
      <c r="BG68" s="141"/>
      <c r="BH68" s="141"/>
      <c r="BI68" s="141"/>
      <c r="BJ68" s="141"/>
      <c r="BK68" s="141"/>
      <c r="BL68" s="141"/>
      <c r="BM68" s="141"/>
      <c r="BN68" s="141"/>
      <c r="BO68" s="141"/>
      <c r="BP68" s="141"/>
      <c r="CE68" t="str">
        <v/>
      </c>
    </row>
    <row r="69" spans="1:83" ht="15" customHeight="1">
      <c r="A69" s="16">
        <v>103</v>
      </c>
      <c r="B69" s="146" t="s">
        <v>546</v>
      </c>
      <c r="C69" s="132" t="s">
        <v>129</v>
      </c>
      <c r="D69" s="106" t="s">
        <v>57</v>
      </c>
      <c r="E69" s="107">
        <v>1.33</v>
      </c>
      <c r="F69" s="132" t="s">
        <v>29</v>
      </c>
      <c r="G69" s="145">
        <v>18.323</v>
      </c>
      <c r="H69" s="145">
        <v>3.5000000000000003E-2</v>
      </c>
      <c r="I69" s="145">
        <v>-3.5000000000000003E-2</v>
      </c>
      <c r="J69" s="132" t="s">
        <v>12</v>
      </c>
      <c r="K69" s="134" t="s">
        <v>496</v>
      </c>
      <c r="L69" s="135">
        <f t="shared" si="15"/>
        <v>18.358000000000001</v>
      </c>
      <c r="M69" s="142">
        <f t="shared" si="16"/>
        <v>18.288</v>
      </c>
      <c r="N69" s="103"/>
      <c r="O69" s="2" t="str">
        <f t="shared" si="0"/>
        <v/>
      </c>
      <c r="P69" s="2" t="str">
        <f t="shared" si="1"/>
        <v/>
      </c>
      <c r="Q69" s="2" t="str">
        <f t="shared" si="2"/>
        <v/>
      </c>
      <c r="R69" s="3" t="str">
        <f t="shared" si="3"/>
        <v/>
      </c>
      <c r="S69" s="4" t="str">
        <f t="shared" si="4"/>
        <v/>
      </c>
      <c r="T69" s="67" t="str">
        <f t="shared" si="5"/>
        <v/>
      </c>
      <c r="U69" s="67" t="str">
        <f t="shared" si="17"/>
        <v/>
      </c>
      <c r="V69" s="4" t="str">
        <f t="shared" si="6"/>
        <v/>
      </c>
      <c r="W69" s="4" t="str">
        <f t="shared" si="7"/>
        <v/>
      </c>
      <c r="X69" s="4" t="str">
        <f t="shared" si="8"/>
        <v/>
      </c>
      <c r="Y69" s="62" t="str">
        <f t="shared" si="9"/>
        <v/>
      </c>
      <c r="Z69" s="28" t="str">
        <f t="shared" si="18"/>
        <v/>
      </c>
      <c r="AA69" s="28" t="str">
        <f t="shared" si="19"/>
        <v/>
      </c>
      <c r="AB69" s="28" t="str">
        <f t="shared" si="20"/>
        <v/>
      </c>
      <c r="AC69" s="28" t="str">
        <f t="shared" si="10"/>
        <v/>
      </c>
      <c r="AD69" s="136"/>
      <c r="AE69" s="137" t="str">
        <f t="shared" si="21"/>
        <v/>
      </c>
      <c r="AF69" s="138"/>
      <c r="AG69" s="139"/>
      <c r="AH69" s="139"/>
      <c r="AI69" s="140"/>
      <c r="AJ69" s="18"/>
      <c r="AK69" s="141"/>
      <c r="AL69" s="141"/>
      <c r="AM69" s="141"/>
      <c r="AN69" s="141"/>
      <c r="AO69" s="141"/>
      <c r="AP69" s="141"/>
      <c r="AQ69" s="141"/>
      <c r="AR69" s="141"/>
      <c r="AS69" s="141"/>
      <c r="AT69" s="141"/>
      <c r="AU69" s="141"/>
      <c r="AV69" s="141"/>
      <c r="AW69" s="141"/>
      <c r="AX69" s="141"/>
      <c r="AY69" s="141"/>
      <c r="AZ69" s="141"/>
      <c r="BA69" s="141"/>
      <c r="BB69" s="141"/>
      <c r="BC69" s="141"/>
      <c r="BD69" s="141"/>
      <c r="BE69" s="141"/>
      <c r="BF69" s="141"/>
      <c r="BG69" s="141"/>
      <c r="BH69" s="141"/>
      <c r="BI69" s="141"/>
      <c r="BJ69" s="141"/>
      <c r="BK69" s="141"/>
      <c r="BL69" s="141"/>
      <c r="BM69" s="141"/>
      <c r="BN69" s="141"/>
      <c r="BO69" s="141"/>
      <c r="BP69" s="141"/>
      <c r="CE69" t="str">
        <v/>
      </c>
    </row>
    <row r="70" spans="1:83" ht="15" customHeight="1">
      <c r="A70" s="16">
        <v>104</v>
      </c>
      <c r="B70" s="146" t="s">
        <v>547</v>
      </c>
      <c r="C70" s="132" t="s">
        <v>129</v>
      </c>
      <c r="D70" s="106" t="s">
        <v>57</v>
      </c>
      <c r="E70" s="107">
        <v>1.33</v>
      </c>
      <c r="F70" s="132" t="s">
        <v>29</v>
      </c>
      <c r="G70" s="145">
        <v>18.323</v>
      </c>
      <c r="H70" s="145">
        <v>3.5000000000000003E-2</v>
      </c>
      <c r="I70" s="145">
        <v>-3.5000000000000003E-2</v>
      </c>
      <c r="J70" s="132" t="s">
        <v>12</v>
      </c>
      <c r="K70" s="134" t="s">
        <v>496</v>
      </c>
      <c r="L70" s="135">
        <f t="shared" si="15"/>
        <v>18.358000000000001</v>
      </c>
      <c r="M70" s="142">
        <f t="shared" si="16"/>
        <v>18.288</v>
      </c>
      <c r="N70" s="103"/>
      <c r="O70" s="2" t="str">
        <f t="shared" si="0"/>
        <v/>
      </c>
      <c r="P70" s="2" t="str">
        <f t="shared" si="1"/>
        <v/>
      </c>
      <c r="Q70" s="2" t="str">
        <f t="shared" si="2"/>
        <v/>
      </c>
      <c r="R70" s="3" t="str">
        <f t="shared" si="3"/>
        <v/>
      </c>
      <c r="S70" s="4" t="str">
        <f t="shared" si="4"/>
        <v/>
      </c>
      <c r="T70" s="67" t="str">
        <f t="shared" si="5"/>
        <v/>
      </c>
      <c r="U70" s="67" t="str">
        <f t="shared" si="17"/>
        <v/>
      </c>
      <c r="V70" s="4" t="str">
        <f t="shared" si="6"/>
        <v/>
      </c>
      <c r="W70" s="4" t="str">
        <f t="shared" si="7"/>
        <v/>
      </c>
      <c r="X70" s="4" t="str">
        <f t="shared" si="8"/>
        <v/>
      </c>
      <c r="Y70" s="62" t="str">
        <f t="shared" si="9"/>
        <v/>
      </c>
      <c r="Z70" s="28" t="str">
        <f t="shared" si="18"/>
        <v/>
      </c>
      <c r="AA70" s="28" t="str">
        <f t="shared" si="19"/>
        <v/>
      </c>
      <c r="AB70" s="28" t="str">
        <f t="shared" si="20"/>
        <v/>
      </c>
      <c r="AC70" s="28" t="str">
        <f t="shared" si="10"/>
        <v/>
      </c>
      <c r="AD70" s="136"/>
      <c r="AE70" s="137" t="str">
        <f t="shared" si="21"/>
        <v/>
      </c>
      <c r="AF70" s="138"/>
      <c r="AG70" s="139"/>
      <c r="AH70" s="139"/>
      <c r="AI70" s="140"/>
      <c r="AJ70" s="18"/>
      <c r="AK70" s="141"/>
      <c r="AL70" s="141"/>
      <c r="AM70" s="141"/>
      <c r="AN70" s="141"/>
      <c r="AO70" s="141"/>
      <c r="AP70" s="141"/>
      <c r="AQ70" s="141"/>
      <c r="AR70" s="141"/>
      <c r="AS70" s="141"/>
      <c r="AT70" s="141"/>
      <c r="AU70" s="141"/>
      <c r="AV70" s="141"/>
      <c r="AW70" s="141"/>
      <c r="AX70" s="141"/>
      <c r="AY70" s="141"/>
      <c r="AZ70" s="141"/>
      <c r="BA70" s="141"/>
      <c r="BB70" s="141"/>
      <c r="BC70" s="141"/>
      <c r="BD70" s="141"/>
      <c r="BE70" s="141"/>
      <c r="BF70" s="141"/>
      <c r="BG70" s="141"/>
      <c r="BH70" s="141"/>
      <c r="BI70" s="141"/>
      <c r="BJ70" s="141"/>
      <c r="BK70" s="141"/>
      <c r="BL70" s="141"/>
      <c r="BM70" s="141"/>
      <c r="BN70" s="141"/>
      <c r="BO70" s="141"/>
      <c r="BP70" s="141"/>
      <c r="CE70" t="str">
        <v/>
      </c>
    </row>
    <row r="71" spans="1:83" ht="15" customHeight="1">
      <c r="A71" s="16">
        <v>105</v>
      </c>
      <c r="B71" s="146" t="s">
        <v>548</v>
      </c>
      <c r="C71" s="132" t="s">
        <v>129</v>
      </c>
      <c r="D71" s="106" t="s">
        <v>57</v>
      </c>
      <c r="E71" s="107">
        <v>1.33</v>
      </c>
      <c r="F71" s="132" t="s">
        <v>29</v>
      </c>
      <c r="G71" s="145">
        <v>18.323</v>
      </c>
      <c r="H71" s="145">
        <v>3.5000000000000003E-2</v>
      </c>
      <c r="I71" s="145">
        <v>-3.5000000000000003E-2</v>
      </c>
      <c r="J71" s="132" t="s">
        <v>12</v>
      </c>
      <c r="K71" s="134" t="s">
        <v>496</v>
      </c>
      <c r="L71" s="135">
        <f t="shared" si="15"/>
        <v>18.358000000000001</v>
      </c>
      <c r="M71" s="142">
        <f t="shared" si="16"/>
        <v>18.288</v>
      </c>
      <c r="N71" s="103"/>
      <c r="O71" s="2" t="str">
        <f t="shared" si="0"/>
        <v/>
      </c>
      <c r="P71" s="2" t="str">
        <f t="shared" si="1"/>
        <v/>
      </c>
      <c r="Q71" s="2" t="str">
        <f t="shared" si="2"/>
        <v/>
      </c>
      <c r="R71" s="3" t="str">
        <f t="shared" si="3"/>
        <v/>
      </c>
      <c r="S71" s="4" t="str">
        <f t="shared" si="4"/>
        <v/>
      </c>
      <c r="T71" s="67" t="str">
        <f t="shared" si="5"/>
        <v/>
      </c>
      <c r="U71" s="67" t="str">
        <f t="shared" si="17"/>
        <v/>
      </c>
      <c r="V71" s="4" t="str">
        <f t="shared" si="6"/>
        <v/>
      </c>
      <c r="W71" s="4" t="str">
        <f t="shared" si="7"/>
        <v/>
      </c>
      <c r="X71" s="4" t="str">
        <f t="shared" si="8"/>
        <v/>
      </c>
      <c r="Y71" s="62" t="str">
        <f t="shared" si="9"/>
        <v/>
      </c>
      <c r="Z71" s="28" t="str">
        <f t="shared" si="18"/>
        <v/>
      </c>
      <c r="AA71" s="28" t="str">
        <f t="shared" si="19"/>
        <v/>
      </c>
      <c r="AB71" s="28" t="str">
        <f t="shared" si="20"/>
        <v/>
      </c>
      <c r="AC71" s="28" t="str">
        <f t="shared" si="10"/>
        <v/>
      </c>
      <c r="AD71" s="136"/>
      <c r="AE71" s="137" t="str">
        <f t="shared" si="21"/>
        <v/>
      </c>
      <c r="AF71" s="138"/>
      <c r="AG71" s="139"/>
      <c r="AH71" s="139"/>
      <c r="AI71" s="140"/>
      <c r="AJ71" s="18"/>
      <c r="AK71" s="141"/>
      <c r="AL71" s="141"/>
      <c r="AM71" s="141"/>
      <c r="AN71" s="141"/>
      <c r="AO71" s="141"/>
      <c r="AP71" s="141"/>
      <c r="AQ71" s="141"/>
      <c r="AR71" s="141"/>
      <c r="AS71" s="141"/>
      <c r="AT71" s="141"/>
      <c r="AU71" s="141"/>
      <c r="AV71" s="141"/>
      <c r="AW71" s="141"/>
      <c r="AX71" s="141"/>
      <c r="AY71" s="141"/>
      <c r="AZ71" s="141"/>
      <c r="BA71" s="141"/>
      <c r="BB71" s="141"/>
      <c r="BC71" s="141"/>
      <c r="BD71" s="141"/>
      <c r="BE71" s="141"/>
      <c r="BF71" s="141"/>
      <c r="BG71" s="141"/>
      <c r="BH71" s="141"/>
      <c r="BI71" s="141"/>
      <c r="BJ71" s="141"/>
      <c r="BK71" s="141"/>
      <c r="BL71" s="141"/>
      <c r="BM71" s="141"/>
      <c r="BN71" s="141"/>
      <c r="BO71" s="141"/>
      <c r="BP71" s="141"/>
      <c r="CE71" t="str">
        <v/>
      </c>
    </row>
    <row r="72" spans="1:83" ht="15" customHeight="1">
      <c r="A72" s="16">
        <v>106</v>
      </c>
      <c r="B72" s="146" t="s">
        <v>549</v>
      </c>
      <c r="C72" s="132" t="s">
        <v>133</v>
      </c>
      <c r="D72" s="106" t="s">
        <v>57</v>
      </c>
      <c r="E72" s="107">
        <v>1.33</v>
      </c>
      <c r="F72" s="132" t="s">
        <v>29</v>
      </c>
      <c r="G72" s="145">
        <v>1.5249999999999999</v>
      </c>
      <c r="H72" s="145">
        <v>0.03</v>
      </c>
      <c r="I72" s="145">
        <v>-0.03</v>
      </c>
      <c r="J72" s="132" t="s">
        <v>12</v>
      </c>
      <c r="K72" s="134" t="s">
        <v>496</v>
      </c>
      <c r="L72" s="135">
        <f t="shared" si="15"/>
        <v>1.5549999999999999</v>
      </c>
      <c r="M72" s="142">
        <f t="shared" si="16"/>
        <v>1.4949999999999999</v>
      </c>
      <c r="N72" s="103"/>
      <c r="O72" s="2" t="str">
        <f t="shared" si="0"/>
        <v/>
      </c>
      <c r="P72" s="2" t="str">
        <f t="shared" si="1"/>
        <v/>
      </c>
      <c r="Q72" s="2" t="str">
        <f t="shared" si="2"/>
        <v/>
      </c>
      <c r="R72" s="3" t="str">
        <f t="shared" si="3"/>
        <v/>
      </c>
      <c r="S72" s="4" t="str">
        <f t="shared" si="4"/>
        <v/>
      </c>
      <c r="T72" s="67" t="str">
        <f t="shared" si="5"/>
        <v/>
      </c>
      <c r="U72" s="67" t="str">
        <f t="shared" si="17"/>
        <v/>
      </c>
      <c r="V72" s="4" t="str">
        <f t="shared" si="6"/>
        <v/>
      </c>
      <c r="W72" s="4" t="str">
        <f t="shared" si="7"/>
        <v/>
      </c>
      <c r="X72" s="4" t="str">
        <f t="shared" si="8"/>
        <v/>
      </c>
      <c r="Y72" s="62" t="str">
        <f t="shared" si="9"/>
        <v/>
      </c>
      <c r="Z72" s="28" t="str">
        <f t="shared" si="18"/>
        <v/>
      </c>
      <c r="AA72" s="28" t="str">
        <f t="shared" si="19"/>
        <v/>
      </c>
      <c r="AB72" s="28" t="str">
        <f t="shared" si="20"/>
        <v/>
      </c>
      <c r="AC72" s="28" t="str">
        <f t="shared" si="10"/>
        <v/>
      </c>
      <c r="AD72" s="136"/>
      <c r="AE72" s="137" t="str">
        <f t="shared" si="21"/>
        <v/>
      </c>
      <c r="AF72" s="138"/>
      <c r="AG72" s="139"/>
      <c r="AH72" s="139"/>
      <c r="AI72" s="140"/>
      <c r="AJ72" s="18"/>
      <c r="AK72" s="141"/>
      <c r="AL72" s="141"/>
      <c r="AM72" s="141"/>
      <c r="AN72" s="141"/>
      <c r="AO72" s="141"/>
      <c r="AP72" s="141"/>
      <c r="AQ72" s="141"/>
      <c r="AR72" s="141"/>
      <c r="AS72" s="141"/>
      <c r="AT72" s="141"/>
      <c r="AU72" s="141"/>
      <c r="AV72" s="141"/>
      <c r="AW72" s="141"/>
      <c r="AX72" s="141"/>
      <c r="AY72" s="141"/>
      <c r="AZ72" s="141"/>
      <c r="BA72" s="141"/>
      <c r="BB72" s="141"/>
      <c r="BC72" s="141"/>
      <c r="BD72" s="141"/>
      <c r="BE72" s="141"/>
      <c r="BF72" s="141"/>
      <c r="BG72" s="141"/>
      <c r="BH72" s="141"/>
      <c r="BI72" s="141"/>
      <c r="BJ72" s="141"/>
      <c r="BK72" s="141"/>
      <c r="BL72" s="141"/>
      <c r="BM72" s="141"/>
      <c r="BN72" s="141"/>
      <c r="BO72" s="141"/>
      <c r="BP72" s="141"/>
      <c r="CE72" t="str">
        <v/>
      </c>
    </row>
    <row r="73" spans="1:83" ht="15" customHeight="1">
      <c r="A73" s="16">
        <v>107</v>
      </c>
      <c r="B73" s="146" t="s">
        <v>550</v>
      </c>
      <c r="C73" s="132" t="s">
        <v>133</v>
      </c>
      <c r="D73" s="106" t="s">
        <v>57</v>
      </c>
      <c r="E73" s="107">
        <v>1.33</v>
      </c>
      <c r="F73" s="132" t="s">
        <v>29</v>
      </c>
      <c r="G73" s="145">
        <v>1.5249999999999999</v>
      </c>
      <c r="H73" s="145">
        <v>0.03</v>
      </c>
      <c r="I73" s="145">
        <v>-0.03</v>
      </c>
      <c r="J73" s="132" t="s">
        <v>12</v>
      </c>
      <c r="K73" s="134" t="s">
        <v>496</v>
      </c>
      <c r="L73" s="135">
        <f t="shared" si="15"/>
        <v>1.5549999999999999</v>
      </c>
      <c r="M73" s="142">
        <f t="shared" si="16"/>
        <v>1.4949999999999999</v>
      </c>
      <c r="N73" s="103"/>
      <c r="O73" s="2" t="str">
        <f t="shared" si="0"/>
        <v/>
      </c>
      <c r="P73" s="2" t="str">
        <f t="shared" si="1"/>
        <v/>
      </c>
      <c r="Q73" s="2" t="str">
        <f t="shared" si="2"/>
        <v/>
      </c>
      <c r="R73" s="3" t="str">
        <f t="shared" si="3"/>
        <v/>
      </c>
      <c r="S73" s="4" t="str">
        <f t="shared" si="4"/>
        <v/>
      </c>
      <c r="T73" s="67" t="str">
        <f t="shared" si="5"/>
        <v/>
      </c>
      <c r="U73" s="67" t="str">
        <f t="shared" si="17"/>
        <v/>
      </c>
      <c r="V73" s="4" t="str">
        <f t="shared" si="6"/>
        <v/>
      </c>
      <c r="W73" s="4" t="str">
        <f t="shared" si="7"/>
        <v/>
      </c>
      <c r="X73" s="4" t="str">
        <f t="shared" si="8"/>
        <v/>
      </c>
      <c r="Y73" s="62" t="str">
        <f t="shared" si="9"/>
        <v/>
      </c>
      <c r="Z73" s="28" t="str">
        <f t="shared" si="18"/>
        <v/>
      </c>
      <c r="AA73" s="28" t="str">
        <f t="shared" si="19"/>
        <v/>
      </c>
      <c r="AB73" s="28" t="str">
        <f t="shared" si="20"/>
        <v/>
      </c>
      <c r="AC73" s="28" t="str">
        <f t="shared" si="10"/>
        <v/>
      </c>
      <c r="AD73" s="136"/>
      <c r="AE73" s="137" t="str">
        <f t="shared" si="21"/>
        <v/>
      </c>
      <c r="AF73" s="138"/>
      <c r="AG73" s="139"/>
      <c r="AH73" s="139"/>
      <c r="AI73" s="140"/>
      <c r="AJ73" s="18"/>
      <c r="AK73" s="141"/>
      <c r="AL73" s="141"/>
      <c r="AM73" s="141"/>
      <c r="AN73" s="141"/>
      <c r="AO73" s="141"/>
      <c r="AP73" s="141"/>
      <c r="AQ73" s="141"/>
      <c r="AR73" s="141"/>
      <c r="AS73" s="141"/>
      <c r="AT73" s="141"/>
      <c r="AU73" s="141"/>
      <c r="AV73" s="141"/>
      <c r="AW73" s="141"/>
      <c r="AX73" s="141"/>
      <c r="AY73" s="141"/>
      <c r="AZ73" s="141"/>
      <c r="BA73" s="141"/>
      <c r="BB73" s="141"/>
      <c r="BC73" s="141"/>
      <c r="BD73" s="141"/>
      <c r="BE73" s="141"/>
      <c r="BF73" s="141"/>
      <c r="BG73" s="141"/>
      <c r="BH73" s="141"/>
      <c r="BI73" s="141"/>
      <c r="BJ73" s="141"/>
      <c r="BK73" s="141"/>
      <c r="BL73" s="141"/>
      <c r="BM73" s="141"/>
      <c r="BN73" s="141"/>
      <c r="BO73" s="141"/>
      <c r="BP73" s="141"/>
      <c r="CE73" t="str">
        <v/>
      </c>
    </row>
    <row r="74" spans="1:83" ht="15" customHeight="1">
      <c r="A74" s="16">
        <v>108</v>
      </c>
      <c r="B74" s="146" t="s">
        <v>551</v>
      </c>
      <c r="C74" s="132" t="s">
        <v>133</v>
      </c>
      <c r="D74" s="106" t="s">
        <v>57</v>
      </c>
      <c r="E74" s="107">
        <v>1.33</v>
      </c>
      <c r="F74" s="132" t="s">
        <v>29</v>
      </c>
      <c r="G74" s="145">
        <v>1.5249999999999999</v>
      </c>
      <c r="H74" s="145">
        <v>0.03</v>
      </c>
      <c r="I74" s="145">
        <v>-0.03</v>
      </c>
      <c r="J74" s="132" t="s">
        <v>12</v>
      </c>
      <c r="K74" s="134" t="s">
        <v>496</v>
      </c>
      <c r="L74" s="135">
        <f t="shared" si="15"/>
        <v>1.5549999999999999</v>
      </c>
      <c r="M74" s="142">
        <f t="shared" si="16"/>
        <v>1.4949999999999999</v>
      </c>
      <c r="N74" s="103"/>
      <c r="O74" s="2" t="str">
        <f t="shared" si="0"/>
        <v/>
      </c>
      <c r="P74" s="2" t="str">
        <f t="shared" si="1"/>
        <v/>
      </c>
      <c r="Q74" s="2" t="str">
        <f t="shared" si="2"/>
        <v/>
      </c>
      <c r="R74" s="3" t="str">
        <f t="shared" si="3"/>
        <v/>
      </c>
      <c r="S74" s="4" t="str">
        <f t="shared" si="4"/>
        <v/>
      </c>
      <c r="T74" s="67" t="str">
        <f t="shared" si="5"/>
        <v/>
      </c>
      <c r="U74" s="67" t="str">
        <f t="shared" si="17"/>
        <v/>
      </c>
      <c r="V74" s="4" t="str">
        <f t="shared" si="6"/>
        <v/>
      </c>
      <c r="W74" s="4" t="str">
        <f t="shared" si="7"/>
        <v/>
      </c>
      <c r="X74" s="4" t="str">
        <f t="shared" si="8"/>
        <v/>
      </c>
      <c r="Y74" s="62" t="str">
        <f t="shared" si="9"/>
        <v/>
      </c>
      <c r="Z74" s="28" t="str">
        <f t="shared" si="18"/>
        <v/>
      </c>
      <c r="AA74" s="28" t="str">
        <f t="shared" si="19"/>
        <v/>
      </c>
      <c r="AB74" s="28" t="str">
        <f t="shared" si="20"/>
        <v/>
      </c>
      <c r="AC74" s="28" t="str">
        <f t="shared" si="10"/>
        <v/>
      </c>
      <c r="AD74" s="136"/>
      <c r="AE74" s="137" t="str">
        <f t="shared" si="21"/>
        <v/>
      </c>
      <c r="AF74" s="138"/>
      <c r="AG74" s="139"/>
      <c r="AH74" s="139"/>
      <c r="AI74" s="140"/>
      <c r="AJ74" s="18"/>
      <c r="AK74" s="141"/>
      <c r="AL74" s="141"/>
      <c r="AM74" s="141"/>
      <c r="AN74" s="141"/>
      <c r="AO74" s="141"/>
      <c r="AP74" s="141"/>
      <c r="AQ74" s="141"/>
      <c r="AR74" s="141"/>
      <c r="AS74" s="141"/>
      <c r="AT74" s="141"/>
      <c r="AU74" s="141"/>
      <c r="AV74" s="141"/>
      <c r="AW74" s="141"/>
      <c r="AX74" s="141"/>
      <c r="AY74" s="141"/>
      <c r="AZ74" s="141"/>
      <c r="BA74" s="141"/>
      <c r="BB74" s="141"/>
      <c r="BC74" s="141"/>
      <c r="BD74" s="141"/>
      <c r="BE74" s="141"/>
      <c r="BF74" s="141"/>
      <c r="BG74" s="141"/>
      <c r="BH74" s="141"/>
      <c r="BI74" s="141"/>
      <c r="BJ74" s="141"/>
      <c r="BK74" s="141"/>
      <c r="BL74" s="141"/>
      <c r="BM74" s="141"/>
      <c r="BN74" s="141"/>
      <c r="BO74" s="141"/>
      <c r="BP74" s="141"/>
      <c r="CE74" t="str">
        <v/>
      </c>
    </row>
    <row r="75" spans="1:83" ht="15" customHeight="1">
      <c r="A75" s="16">
        <v>109</v>
      </c>
      <c r="B75" s="146" t="s">
        <v>552</v>
      </c>
      <c r="C75" s="132" t="s">
        <v>133</v>
      </c>
      <c r="D75" s="106" t="s">
        <v>57</v>
      </c>
      <c r="E75" s="107">
        <v>1.33</v>
      </c>
      <c r="F75" s="132" t="s">
        <v>29</v>
      </c>
      <c r="G75" s="145">
        <v>1.5249999999999999</v>
      </c>
      <c r="H75" s="145">
        <v>0.03</v>
      </c>
      <c r="I75" s="145">
        <v>-0.03</v>
      </c>
      <c r="J75" s="132" t="s">
        <v>12</v>
      </c>
      <c r="K75" s="134" t="s">
        <v>496</v>
      </c>
      <c r="L75" s="135">
        <f t="shared" si="15"/>
        <v>1.5549999999999999</v>
      </c>
      <c r="M75" s="142">
        <f t="shared" si="16"/>
        <v>1.4949999999999999</v>
      </c>
      <c r="N75" s="103"/>
      <c r="O75" s="2" t="str">
        <f t="shared" ref="O75:O138" si="22">IF(OR($AK75="",ISNUMBER($AK75)=FALSE),"",MAX(AK75:AN75))</f>
        <v/>
      </c>
      <c r="P75" s="2" t="str">
        <f t="shared" ref="P75:P138" si="23">IF(OR($AK75="",ISNUMBER($AK75)=FALSE),"",MIN(AK75:AN75))</f>
        <v/>
      </c>
      <c r="Q75" s="2" t="str">
        <f t="shared" ref="Q75:Q138" si="24">IF(OR($AK75="",ISNUMBER($AK75)=FALSE),"",AVERAGE(AK75:AN75))</f>
        <v/>
      </c>
      <c r="R75" s="3" t="str">
        <f t="shared" ref="R75:R138" si="25">IF(OR($AK75="",ISNUMBER($AK75)=FALSE),"",STDEV(AK75:AN75))</f>
        <v/>
      </c>
      <c r="S75" s="4" t="str">
        <f t="shared" ref="S75:S138" si="26">IF(OR($AK75="",ISNUMBER($AK75)=FALSE),"",IF(AND(G75="",I75=""),V75,IF(AND(G75="",H75=""),W75,(H75+ABS(I75))/(6*R75))))</f>
        <v/>
      </c>
      <c r="T75" s="67" t="str">
        <f t="shared" ref="T75:T138" si="27">IF(OR($AK75="",ISNUMBER($AK75)=FALSE),"",IF(AND($F75="Tolerance",$G75&lt;&gt;""),($Q75-$G75)/(($L75-$M75)/2),IF(AND($F75="GD&amp;T",$H75&lt;&gt;""),$Q75/$H75,"")))</f>
        <v/>
      </c>
      <c r="U75" s="67" t="str">
        <f t="shared" si="17"/>
        <v/>
      </c>
      <c r="V75" s="4" t="str">
        <f t="shared" ref="V75:V138" si="28">IF(OR($AK75="",ISNUMBER($AK75)=FALSE),"",IF(H75="","",(L75-Q75)/(3*R75)))</f>
        <v/>
      </c>
      <c r="W75" s="4" t="str">
        <f t="shared" ref="W75:W138" si="29">IF(OR($AK75="",ISNUMBER($AK75)=FALSE),"",IF(I75="","",(Q75-M75)/(3*R75)))</f>
        <v/>
      </c>
      <c r="X75" s="4" t="str">
        <f t="shared" ref="X75:X138" si="30">IF(OR($AK75="",ISNUMBER($AK75)=FALSE),"",IF(AND(G75=0,I75=0),((H75)-(Q75))/(3*R75),MIN(V75:W75)))</f>
        <v/>
      </c>
      <c r="Y75" s="62" t="str">
        <f t="shared" ref="Y75:Y138" si="31">IF(OR($AK75="",ISNUMBER($AK75)=FALSE),"",IF(AND(G75=0,I75=0),NORMSDIST(3*X75),NORMSDIST(3*X75)+NORMSDIST(6*S75-3*X75)-1))</f>
        <v/>
      </c>
      <c r="Z75" s="28" t="str">
        <f t="shared" si="18"/>
        <v/>
      </c>
      <c r="AA75" s="28" t="str">
        <f t="shared" si="19"/>
        <v/>
      </c>
      <c r="AB75" s="28" t="str">
        <f t="shared" si="20"/>
        <v/>
      </c>
      <c r="AC75" s="28" t="str">
        <f t="shared" ref="AC75:AC138" si="32">IF(OR($S75&gt;$AC$9,$R75=""),"",$AC$9*6*$R75)</f>
        <v/>
      </c>
      <c r="AD75" s="136"/>
      <c r="AE75" s="137" t="str">
        <f t="shared" si="21"/>
        <v/>
      </c>
      <c r="AF75" s="138"/>
      <c r="AG75" s="139"/>
      <c r="AH75" s="139"/>
      <c r="AI75" s="140"/>
      <c r="AJ75" s="18"/>
      <c r="AK75" s="141"/>
      <c r="AL75" s="141"/>
      <c r="AM75" s="141"/>
      <c r="AN75" s="141"/>
      <c r="AO75" s="141"/>
      <c r="AP75" s="141"/>
      <c r="AQ75" s="141"/>
      <c r="AR75" s="141"/>
      <c r="AS75" s="141"/>
      <c r="AT75" s="141"/>
      <c r="AU75" s="141"/>
      <c r="AV75" s="141"/>
      <c r="AW75" s="141"/>
      <c r="AX75" s="141"/>
      <c r="AY75" s="141"/>
      <c r="AZ75" s="141"/>
      <c r="BA75" s="141"/>
      <c r="BB75" s="141"/>
      <c r="BC75" s="141"/>
      <c r="BD75" s="141"/>
      <c r="BE75" s="141"/>
      <c r="BF75" s="141"/>
      <c r="BG75" s="141"/>
      <c r="BH75" s="141"/>
      <c r="BI75" s="141"/>
      <c r="BJ75" s="141"/>
      <c r="BK75" s="141"/>
      <c r="BL75" s="141"/>
      <c r="BM75" s="141"/>
      <c r="BN75" s="141"/>
      <c r="BO75" s="141"/>
      <c r="BP75" s="141"/>
      <c r="CE75" t="str">
        <v/>
      </c>
    </row>
    <row r="76" spans="1:83" ht="15" customHeight="1">
      <c r="A76" s="16">
        <v>114</v>
      </c>
      <c r="B76" s="146" t="s">
        <v>553</v>
      </c>
      <c r="C76" s="132" t="s">
        <v>93</v>
      </c>
      <c r="D76" s="106" t="s">
        <v>57</v>
      </c>
      <c r="E76" s="107"/>
      <c r="F76" s="132" t="s">
        <v>29</v>
      </c>
      <c r="G76" s="145">
        <v>0.72499999999999998</v>
      </c>
      <c r="H76" s="145">
        <v>0.03</v>
      </c>
      <c r="I76" s="145">
        <v>-0.03</v>
      </c>
      <c r="J76" s="132" t="s">
        <v>12</v>
      </c>
      <c r="K76" s="134" t="s">
        <v>496</v>
      </c>
      <c r="L76" s="135">
        <f t="shared" ref="L76:L139" si="33">IF(AND(G76="",H76=""),"",IF(G76="",H76,G76+H76))</f>
        <v>0.755</v>
      </c>
      <c r="M76" s="142">
        <f t="shared" ref="M76:M139" si="34">IF(AND(G76="",I76=""),"",IF(G76="",I76,G76+I76))</f>
        <v>0.69499999999999995</v>
      </c>
      <c r="N76" s="143"/>
      <c r="O76" s="2" t="str">
        <f t="shared" si="22"/>
        <v/>
      </c>
      <c r="P76" s="2" t="str">
        <f t="shared" si="23"/>
        <v/>
      </c>
      <c r="Q76" s="2" t="str">
        <f t="shared" si="24"/>
        <v/>
      </c>
      <c r="R76" s="3" t="str">
        <f t="shared" si="25"/>
        <v/>
      </c>
      <c r="S76" s="4" t="str">
        <f t="shared" si="26"/>
        <v/>
      </c>
      <c r="T76" s="67" t="str">
        <f t="shared" si="27"/>
        <v/>
      </c>
      <c r="U76" s="67" t="str">
        <f t="shared" ref="U76:U139" si="35">IF($T76="","",IF(ABS($T76)&lt;=0.125, "Level A",IF(AND(ABS($T76)&gt;0.125,ABS($T76)&lt;=0.25), "Level B",IF(AND(ABS($T76)&gt;0.25,ABS($T76)&lt;=0.5), "Level C", IF(ABS($T76)&gt;0.5, "Level D")))))</f>
        <v/>
      </c>
      <c r="V76" s="4" t="str">
        <f t="shared" si="28"/>
        <v/>
      </c>
      <c r="W76" s="4" t="str">
        <f t="shared" si="29"/>
        <v/>
      </c>
      <c r="X76" s="4" t="str">
        <f t="shared" si="30"/>
        <v/>
      </c>
      <c r="Y76" s="62" t="str">
        <f t="shared" si="31"/>
        <v/>
      </c>
      <c r="Z76" s="28" t="str">
        <f t="shared" ref="Z76:Z139" si="36">IF($Q76="","",IF(F76="Tolerance",IF(($E76*3*R76+Q76)-G76&lt;H76,"",($E76*3*R76+Q76)-G76),IF(OR(F76="GD&amp;T",F76="MAX"),IF(($E76*3*R76+Q76)&lt;H76,"",($E76*3*R76+Q76)),"")))</f>
        <v/>
      </c>
      <c r="AA76" s="28" t="str">
        <f t="shared" ref="AA76:AA139" si="37">IF(Q76="","",IF(F76="Tolerance",IF(-(($E76*3*R76)-Q76)-G76&gt;I76,"",-(($E76*3*R76)-Q76)-G76),IF(F76="MIN",IF(-(($E76*3*R76)-Q76)&gt;I76,"",-(($E76*3*R76)-Q76)),"")))</f>
        <v/>
      </c>
      <c r="AB76" s="28" t="str">
        <f t="shared" ref="AB76:AB139" si="38">IF(OR(G76="",Q76=""),"",(L76+M76)/2-Q76)</f>
        <v/>
      </c>
      <c r="AC76" s="28" t="str">
        <f t="shared" si="32"/>
        <v/>
      </c>
      <c r="AD76" s="136"/>
      <c r="AE76" s="137" t="str">
        <f t="shared" ref="AE76:AE139" si="39">IF(AD76="","",IF(AD76&gt;=0.966,"Normal","Not Normal"))</f>
        <v/>
      </c>
      <c r="AF76" s="138"/>
      <c r="AG76" s="139"/>
      <c r="AH76" s="139"/>
      <c r="AI76" s="140"/>
      <c r="AJ76" s="18"/>
      <c r="AK76" s="141"/>
      <c r="AL76" s="141"/>
      <c r="AM76" s="141"/>
      <c r="AN76" s="141"/>
      <c r="AO76" s="141"/>
      <c r="AP76" s="141"/>
      <c r="AQ76" s="141"/>
      <c r="AR76" s="141"/>
      <c r="AS76" s="141"/>
      <c r="AT76" s="141"/>
      <c r="AU76" s="141"/>
      <c r="AV76" s="141"/>
      <c r="AW76" s="141"/>
      <c r="AX76" s="141"/>
      <c r="AY76" s="141"/>
      <c r="AZ76" s="141"/>
      <c r="BA76" s="141"/>
      <c r="BB76" s="141"/>
      <c r="BC76" s="141"/>
      <c r="BD76" s="141"/>
      <c r="BE76" s="141"/>
      <c r="BF76" s="141"/>
      <c r="BG76" s="141"/>
      <c r="BH76" s="141"/>
      <c r="BI76" s="141"/>
      <c r="BJ76" s="141"/>
      <c r="BK76" s="141"/>
      <c r="BL76" s="141"/>
      <c r="BM76" s="141"/>
      <c r="BN76" s="141"/>
      <c r="BO76" s="141"/>
      <c r="BP76" s="141"/>
      <c r="CE76" t="str">
        <v/>
      </c>
    </row>
    <row r="77" spans="1:83" ht="15" customHeight="1">
      <c r="A77" s="16">
        <v>115</v>
      </c>
      <c r="B77" s="146" t="s">
        <v>554</v>
      </c>
      <c r="C77" s="132" t="s">
        <v>93</v>
      </c>
      <c r="D77" s="106" t="s">
        <v>57</v>
      </c>
      <c r="E77" s="107"/>
      <c r="F77" s="132" t="s">
        <v>29</v>
      </c>
      <c r="G77" s="145">
        <v>0.72499999999999998</v>
      </c>
      <c r="H77" s="145">
        <v>0.03</v>
      </c>
      <c r="I77" s="145">
        <v>-0.03</v>
      </c>
      <c r="J77" s="132" t="s">
        <v>12</v>
      </c>
      <c r="K77" s="134" t="s">
        <v>496</v>
      </c>
      <c r="L77" s="135">
        <f t="shared" si="33"/>
        <v>0.755</v>
      </c>
      <c r="M77" s="142">
        <f t="shared" si="34"/>
        <v>0.69499999999999995</v>
      </c>
      <c r="N77" s="103"/>
      <c r="O77" s="2" t="str">
        <f t="shared" si="22"/>
        <v/>
      </c>
      <c r="P77" s="2" t="str">
        <f t="shared" si="23"/>
        <v/>
      </c>
      <c r="Q77" s="2" t="str">
        <f t="shared" si="24"/>
        <v/>
      </c>
      <c r="R77" s="3" t="str">
        <f t="shared" si="25"/>
        <v/>
      </c>
      <c r="S77" s="4" t="str">
        <f t="shared" si="26"/>
        <v/>
      </c>
      <c r="T77" s="67" t="str">
        <f t="shared" si="27"/>
        <v/>
      </c>
      <c r="U77" s="67" t="str">
        <f t="shared" si="35"/>
        <v/>
      </c>
      <c r="V77" s="4" t="str">
        <f t="shared" si="28"/>
        <v/>
      </c>
      <c r="W77" s="4" t="str">
        <f t="shared" si="29"/>
        <v/>
      </c>
      <c r="X77" s="4" t="str">
        <f t="shared" si="30"/>
        <v/>
      </c>
      <c r="Y77" s="62" t="str">
        <f t="shared" si="31"/>
        <v/>
      </c>
      <c r="Z77" s="28" t="str">
        <f t="shared" si="36"/>
        <v/>
      </c>
      <c r="AA77" s="28" t="str">
        <f t="shared" si="37"/>
        <v/>
      </c>
      <c r="AB77" s="28" t="str">
        <f t="shared" si="38"/>
        <v/>
      </c>
      <c r="AC77" s="28" t="str">
        <f t="shared" si="32"/>
        <v/>
      </c>
      <c r="AD77" s="136"/>
      <c r="AE77" s="137" t="str">
        <f t="shared" si="39"/>
        <v/>
      </c>
      <c r="AF77" s="138"/>
      <c r="AG77" s="139"/>
      <c r="AH77" s="139"/>
      <c r="AI77" s="140"/>
      <c r="AJ77" s="18"/>
      <c r="AK77" s="141"/>
      <c r="AL77" s="141"/>
      <c r="AM77" s="141"/>
      <c r="AN77" s="141"/>
      <c r="AO77" s="141"/>
      <c r="AP77" s="141"/>
      <c r="AQ77" s="141"/>
      <c r="AR77" s="141"/>
      <c r="AS77" s="141"/>
      <c r="AT77" s="141"/>
      <c r="AU77" s="141"/>
      <c r="AV77" s="141"/>
      <c r="AW77" s="141"/>
      <c r="AX77" s="141"/>
      <c r="AY77" s="141"/>
      <c r="AZ77" s="141"/>
      <c r="BA77" s="141"/>
      <c r="BB77" s="141"/>
      <c r="BC77" s="141"/>
      <c r="BD77" s="141"/>
      <c r="BE77" s="141"/>
      <c r="BF77" s="141"/>
      <c r="BG77" s="141"/>
      <c r="BH77" s="141"/>
      <c r="BI77" s="141"/>
      <c r="BJ77" s="141"/>
      <c r="BK77" s="141"/>
      <c r="BL77" s="141"/>
      <c r="BM77" s="141"/>
      <c r="BN77" s="141"/>
      <c r="BO77" s="141"/>
      <c r="BP77" s="141"/>
      <c r="CE77" t="str">
        <v/>
      </c>
    </row>
    <row r="78" spans="1:83" ht="15" customHeight="1">
      <c r="A78" s="16">
        <v>116</v>
      </c>
      <c r="B78" s="146" t="s">
        <v>555</v>
      </c>
      <c r="C78" s="132" t="s">
        <v>93</v>
      </c>
      <c r="D78" s="106" t="s">
        <v>57</v>
      </c>
      <c r="E78" s="107"/>
      <c r="F78" s="132" t="s">
        <v>29</v>
      </c>
      <c r="G78" s="145">
        <v>0.72499999999999998</v>
      </c>
      <c r="H78" s="145">
        <v>0.03</v>
      </c>
      <c r="I78" s="145">
        <v>-0.03</v>
      </c>
      <c r="J78" s="132" t="s">
        <v>12</v>
      </c>
      <c r="K78" s="134" t="s">
        <v>496</v>
      </c>
      <c r="L78" s="135">
        <f t="shared" si="33"/>
        <v>0.755</v>
      </c>
      <c r="M78" s="142">
        <f t="shared" si="34"/>
        <v>0.69499999999999995</v>
      </c>
      <c r="N78" s="103"/>
      <c r="O78" s="2" t="str">
        <f t="shared" si="22"/>
        <v/>
      </c>
      <c r="P78" s="2" t="str">
        <f t="shared" si="23"/>
        <v/>
      </c>
      <c r="Q78" s="2" t="str">
        <f t="shared" si="24"/>
        <v/>
      </c>
      <c r="R78" s="3" t="str">
        <f t="shared" si="25"/>
        <v/>
      </c>
      <c r="S78" s="4" t="str">
        <f t="shared" si="26"/>
        <v/>
      </c>
      <c r="T78" s="67" t="str">
        <f t="shared" si="27"/>
        <v/>
      </c>
      <c r="U78" s="67" t="str">
        <f t="shared" si="35"/>
        <v/>
      </c>
      <c r="V78" s="4" t="str">
        <f t="shared" si="28"/>
        <v/>
      </c>
      <c r="W78" s="4" t="str">
        <f t="shared" si="29"/>
        <v/>
      </c>
      <c r="X78" s="4" t="str">
        <f t="shared" si="30"/>
        <v/>
      </c>
      <c r="Y78" s="62" t="str">
        <f t="shared" si="31"/>
        <v/>
      </c>
      <c r="Z78" s="28" t="str">
        <f t="shared" si="36"/>
        <v/>
      </c>
      <c r="AA78" s="28" t="str">
        <f t="shared" si="37"/>
        <v/>
      </c>
      <c r="AB78" s="28" t="str">
        <f t="shared" si="38"/>
        <v/>
      </c>
      <c r="AC78" s="28" t="str">
        <f t="shared" si="32"/>
        <v/>
      </c>
      <c r="AD78" s="136"/>
      <c r="AE78" s="137" t="str">
        <f t="shared" si="39"/>
        <v/>
      </c>
      <c r="AF78" s="138"/>
      <c r="AG78" s="139"/>
      <c r="AH78" s="139"/>
      <c r="AI78" s="140"/>
      <c r="AJ78" s="18"/>
      <c r="AK78" s="141"/>
      <c r="AL78" s="141"/>
      <c r="AM78" s="141"/>
      <c r="AN78" s="141"/>
      <c r="AO78" s="141"/>
      <c r="AP78" s="141"/>
      <c r="AQ78" s="141"/>
      <c r="AR78" s="141"/>
      <c r="AS78" s="141"/>
      <c r="AT78" s="141"/>
      <c r="AU78" s="141"/>
      <c r="AV78" s="141"/>
      <c r="AW78" s="141"/>
      <c r="AX78" s="141"/>
      <c r="AY78" s="141"/>
      <c r="AZ78" s="141"/>
      <c r="BA78" s="141"/>
      <c r="BB78" s="141"/>
      <c r="BC78" s="141"/>
      <c r="BD78" s="141"/>
      <c r="BE78" s="141"/>
      <c r="BF78" s="141"/>
      <c r="BG78" s="141"/>
      <c r="BH78" s="141"/>
      <c r="BI78" s="141"/>
      <c r="BJ78" s="141"/>
      <c r="BK78" s="141"/>
      <c r="BL78" s="141"/>
      <c r="BM78" s="141"/>
      <c r="BN78" s="141"/>
      <c r="BO78" s="141"/>
      <c r="BP78" s="141"/>
      <c r="CE78" t="str">
        <v/>
      </c>
    </row>
    <row r="79" spans="1:83" ht="15" customHeight="1">
      <c r="A79" s="16">
        <v>117</v>
      </c>
      <c r="B79" s="146">
        <v>43</v>
      </c>
      <c r="C79" s="132"/>
      <c r="D79" s="106" t="s">
        <v>57</v>
      </c>
      <c r="E79" s="107"/>
      <c r="F79" s="132" t="s">
        <v>29</v>
      </c>
      <c r="G79" s="145">
        <v>18.573</v>
      </c>
      <c r="H79" s="145">
        <v>0.03</v>
      </c>
      <c r="I79" s="145">
        <v>-0.03</v>
      </c>
      <c r="J79" s="132" t="s">
        <v>12</v>
      </c>
      <c r="K79" s="134" t="s">
        <v>496</v>
      </c>
      <c r="L79" s="135">
        <f t="shared" si="33"/>
        <v>18.603000000000002</v>
      </c>
      <c r="M79" s="142">
        <f t="shared" si="34"/>
        <v>18.542999999999999</v>
      </c>
      <c r="N79" s="103"/>
      <c r="O79" s="2" t="str">
        <f t="shared" si="22"/>
        <v/>
      </c>
      <c r="P79" s="2" t="str">
        <f t="shared" si="23"/>
        <v/>
      </c>
      <c r="Q79" s="2" t="str">
        <f t="shared" si="24"/>
        <v/>
      </c>
      <c r="R79" s="3" t="str">
        <f t="shared" si="25"/>
        <v/>
      </c>
      <c r="S79" s="4" t="str">
        <f t="shared" si="26"/>
        <v/>
      </c>
      <c r="T79" s="67" t="str">
        <f t="shared" si="27"/>
        <v/>
      </c>
      <c r="U79" s="67" t="str">
        <f t="shared" si="35"/>
        <v/>
      </c>
      <c r="V79" s="4" t="str">
        <f t="shared" si="28"/>
        <v/>
      </c>
      <c r="W79" s="4" t="str">
        <f t="shared" si="29"/>
        <v/>
      </c>
      <c r="X79" s="4" t="str">
        <f t="shared" si="30"/>
        <v/>
      </c>
      <c r="Y79" s="62" t="str">
        <f t="shared" si="31"/>
        <v/>
      </c>
      <c r="Z79" s="28" t="str">
        <f t="shared" si="36"/>
        <v/>
      </c>
      <c r="AA79" s="28" t="str">
        <f t="shared" si="37"/>
        <v/>
      </c>
      <c r="AB79" s="28" t="str">
        <f t="shared" si="38"/>
        <v/>
      </c>
      <c r="AC79" s="28" t="str">
        <f t="shared" si="32"/>
        <v/>
      </c>
      <c r="AD79" s="136"/>
      <c r="AE79" s="137" t="str">
        <f t="shared" si="39"/>
        <v/>
      </c>
      <c r="AF79" s="138"/>
      <c r="AG79" s="139"/>
      <c r="AH79" s="139"/>
      <c r="AI79" s="140"/>
      <c r="AJ79" s="18"/>
      <c r="AK79" s="141"/>
      <c r="AL79" s="141"/>
      <c r="AM79" s="141"/>
      <c r="AN79" s="141"/>
      <c r="AO79" s="141"/>
      <c r="AP79" s="141"/>
      <c r="AQ79" s="141"/>
      <c r="AR79" s="141"/>
      <c r="AS79" s="141"/>
      <c r="AT79" s="141"/>
      <c r="AU79" s="141"/>
      <c r="AV79" s="141"/>
      <c r="AW79" s="141"/>
      <c r="AX79" s="141"/>
      <c r="AY79" s="141"/>
      <c r="AZ79" s="141"/>
      <c r="BA79" s="141"/>
      <c r="BB79" s="141"/>
      <c r="BC79" s="141"/>
      <c r="BD79" s="141"/>
      <c r="BE79" s="141"/>
      <c r="BF79" s="141"/>
      <c r="BG79" s="141"/>
      <c r="BH79" s="141"/>
      <c r="BI79" s="141"/>
      <c r="BJ79" s="141"/>
      <c r="BK79" s="141"/>
      <c r="BL79" s="141"/>
      <c r="BM79" s="141"/>
      <c r="BN79" s="141"/>
      <c r="BO79" s="141"/>
      <c r="BP79" s="141"/>
      <c r="CE79" t="str">
        <v/>
      </c>
    </row>
    <row r="80" spans="1:83" ht="15" customHeight="1">
      <c r="A80" s="16">
        <v>118</v>
      </c>
      <c r="B80" s="146" t="s">
        <v>556</v>
      </c>
      <c r="C80" s="132" t="s">
        <v>81</v>
      </c>
      <c r="D80" s="106" t="s">
        <v>57</v>
      </c>
      <c r="E80" s="107">
        <v>1.33</v>
      </c>
      <c r="F80" s="132" t="s">
        <v>29</v>
      </c>
      <c r="G80" s="145">
        <v>0.93899999999999995</v>
      </c>
      <c r="H80" s="145">
        <v>0.03</v>
      </c>
      <c r="I80" s="145">
        <v>-0.02</v>
      </c>
      <c r="J80" s="132" t="s">
        <v>27</v>
      </c>
      <c r="K80" s="134" t="s">
        <v>496</v>
      </c>
      <c r="L80" s="135">
        <f t="shared" si="33"/>
        <v>0.96899999999999997</v>
      </c>
      <c r="M80" s="142">
        <f t="shared" si="34"/>
        <v>0.91899999999999993</v>
      </c>
      <c r="N80" s="103"/>
      <c r="O80" s="2" t="str">
        <f t="shared" si="22"/>
        <v/>
      </c>
      <c r="P80" s="2" t="str">
        <f t="shared" si="23"/>
        <v/>
      </c>
      <c r="Q80" s="2" t="str">
        <f t="shared" si="24"/>
        <v/>
      </c>
      <c r="R80" s="3" t="str">
        <f t="shared" si="25"/>
        <v/>
      </c>
      <c r="S80" s="4" t="str">
        <f t="shared" si="26"/>
        <v/>
      </c>
      <c r="T80" s="67" t="str">
        <f t="shared" si="27"/>
        <v/>
      </c>
      <c r="U80" s="67" t="str">
        <f t="shared" si="35"/>
        <v/>
      </c>
      <c r="V80" s="4" t="str">
        <f t="shared" si="28"/>
        <v/>
      </c>
      <c r="W80" s="4" t="str">
        <f t="shared" si="29"/>
        <v/>
      </c>
      <c r="X80" s="4" t="str">
        <f t="shared" si="30"/>
        <v/>
      </c>
      <c r="Y80" s="62" t="str">
        <f t="shared" si="31"/>
        <v/>
      </c>
      <c r="Z80" s="28" t="str">
        <f t="shared" si="36"/>
        <v/>
      </c>
      <c r="AA80" s="28" t="str">
        <f t="shared" si="37"/>
        <v/>
      </c>
      <c r="AB80" s="28" t="str">
        <f t="shared" si="38"/>
        <v/>
      </c>
      <c r="AC80" s="28" t="str">
        <f t="shared" si="32"/>
        <v/>
      </c>
      <c r="AD80" s="136"/>
      <c r="AE80" s="137" t="str">
        <f t="shared" si="39"/>
        <v/>
      </c>
      <c r="AF80" s="138"/>
      <c r="AG80" s="139"/>
      <c r="AH80" s="139"/>
      <c r="AI80" s="140"/>
      <c r="AJ80" s="18"/>
      <c r="AK80" s="141"/>
      <c r="AL80" s="141"/>
      <c r="AM80" s="141"/>
      <c r="AN80" s="141"/>
      <c r="AO80" s="141"/>
      <c r="AP80" s="141"/>
      <c r="AQ80" s="141"/>
      <c r="AR80" s="141"/>
      <c r="AS80" s="141"/>
      <c r="AT80" s="141"/>
      <c r="AU80" s="141"/>
      <c r="AV80" s="141"/>
      <c r="AW80" s="141"/>
      <c r="AX80" s="141"/>
      <c r="AY80" s="141"/>
      <c r="AZ80" s="141"/>
      <c r="BA80" s="141"/>
      <c r="BB80" s="141"/>
      <c r="BC80" s="141"/>
      <c r="BD80" s="141"/>
      <c r="BE80" s="141"/>
      <c r="BF80" s="141"/>
      <c r="BG80" s="141"/>
      <c r="BH80" s="141"/>
      <c r="BI80" s="141"/>
      <c r="BJ80" s="141"/>
      <c r="BK80" s="141"/>
      <c r="BL80" s="141"/>
      <c r="BM80" s="141"/>
      <c r="BN80" s="141"/>
      <c r="BO80" s="141"/>
      <c r="BP80" s="141"/>
      <c r="CE80" t="str">
        <v/>
      </c>
    </row>
    <row r="81" spans="1:83" ht="15" customHeight="1">
      <c r="A81" s="16">
        <v>119</v>
      </c>
      <c r="B81" s="146" t="s">
        <v>557</v>
      </c>
      <c r="C81" s="132" t="s">
        <v>81</v>
      </c>
      <c r="D81" s="106" t="s">
        <v>57</v>
      </c>
      <c r="E81" s="107">
        <v>1.33</v>
      </c>
      <c r="F81" s="132" t="s">
        <v>29</v>
      </c>
      <c r="G81" s="145">
        <v>0.93899999999999995</v>
      </c>
      <c r="H81" s="145">
        <v>0.03</v>
      </c>
      <c r="I81" s="145">
        <v>-0.02</v>
      </c>
      <c r="J81" s="132" t="s">
        <v>27</v>
      </c>
      <c r="K81" s="134" t="s">
        <v>496</v>
      </c>
      <c r="L81" s="135">
        <f t="shared" si="33"/>
        <v>0.96899999999999997</v>
      </c>
      <c r="M81" s="142">
        <f t="shared" si="34"/>
        <v>0.91899999999999993</v>
      </c>
      <c r="N81" s="103"/>
      <c r="O81" s="2" t="str">
        <f t="shared" si="22"/>
        <v/>
      </c>
      <c r="P81" s="2" t="str">
        <f t="shared" si="23"/>
        <v/>
      </c>
      <c r="Q81" s="2" t="str">
        <f t="shared" si="24"/>
        <v/>
      </c>
      <c r="R81" s="3" t="str">
        <f t="shared" si="25"/>
        <v/>
      </c>
      <c r="S81" s="4" t="str">
        <f t="shared" si="26"/>
        <v/>
      </c>
      <c r="T81" s="67" t="str">
        <f t="shared" si="27"/>
        <v/>
      </c>
      <c r="U81" s="67" t="str">
        <f t="shared" si="35"/>
        <v/>
      </c>
      <c r="V81" s="4" t="str">
        <f t="shared" si="28"/>
        <v/>
      </c>
      <c r="W81" s="4" t="str">
        <f t="shared" si="29"/>
        <v/>
      </c>
      <c r="X81" s="4" t="str">
        <f t="shared" si="30"/>
        <v/>
      </c>
      <c r="Y81" s="62" t="str">
        <f t="shared" si="31"/>
        <v/>
      </c>
      <c r="Z81" s="28" t="str">
        <f t="shared" si="36"/>
        <v/>
      </c>
      <c r="AA81" s="28" t="str">
        <f t="shared" si="37"/>
        <v/>
      </c>
      <c r="AB81" s="28" t="str">
        <f t="shared" si="38"/>
        <v/>
      </c>
      <c r="AC81" s="28" t="str">
        <f t="shared" si="32"/>
        <v/>
      </c>
      <c r="AD81" s="136"/>
      <c r="AE81" s="137" t="str">
        <f t="shared" si="39"/>
        <v/>
      </c>
      <c r="AF81" s="138"/>
      <c r="AG81" s="139"/>
      <c r="AH81" s="139"/>
      <c r="AI81" s="140"/>
      <c r="AJ81" s="18"/>
      <c r="AK81" s="141"/>
      <c r="AL81" s="141"/>
      <c r="AM81" s="141"/>
      <c r="AN81" s="141"/>
      <c r="AO81" s="141"/>
      <c r="AP81" s="141"/>
      <c r="AQ81" s="141"/>
      <c r="AR81" s="141"/>
      <c r="AS81" s="141"/>
      <c r="AT81" s="141"/>
      <c r="AU81" s="141"/>
      <c r="AV81" s="141"/>
      <c r="AW81" s="141"/>
      <c r="AX81" s="141"/>
      <c r="AY81" s="141"/>
      <c r="AZ81" s="141"/>
      <c r="BA81" s="141"/>
      <c r="BB81" s="141"/>
      <c r="BC81" s="141"/>
      <c r="BD81" s="141"/>
      <c r="BE81" s="141"/>
      <c r="BF81" s="141"/>
      <c r="BG81" s="141"/>
      <c r="BH81" s="141"/>
      <c r="BI81" s="141"/>
      <c r="BJ81" s="141"/>
      <c r="BK81" s="141"/>
      <c r="BL81" s="141"/>
      <c r="BM81" s="141"/>
      <c r="BN81" s="141"/>
      <c r="BO81" s="141"/>
      <c r="BP81" s="141"/>
      <c r="CE81" t="str">
        <v/>
      </c>
    </row>
    <row r="82" spans="1:83" ht="15" customHeight="1">
      <c r="A82" s="16">
        <v>120</v>
      </c>
      <c r="B82" s="146" t="s">
        <v>558</v>
      </c>
      <c r="C82" s="132" t="s">
        <v>81</v>
      </c>
      <c r="D82" s="106" t="s">
        <v>57</v>
      </c>
      <c r="E82" s="107">
        <v>1.33</v>
      </c>
      <c r="F82" s="132" t="s">
        <v>29</v>
      </c>
      <c r="G82" s="145">
        <v>0.93899999999999995</v>
      </c>
      <c r="H82" s="145">
        <v>0.03</v>
      </c>
      <c r="I82" s="145">
        <v>-0.02</v>
      </c>
      <c r="J82" s="132" t="s">
        <v>27</v>
      </c>
      <c r="K82" s="134" t="s">
        <v>496</v>
      </c>
      <c r="L82" s="135">
        <f t="shared" si="33"/>
        <v>0.96899999999999997</v>
      </c>
      <c r="M82" s="142">
        <f t="shared" si="34"/>
        <v>0.91899999999999993</v>
      </c>
      <c r="N82" s="103"/>
      <c r="O82" s="2" t="str">
        <f t="shared" si="22"/>
        <v/>
      </c>
      <c r="P82" s="2" t="str">
        <f t="shared" si="23"/>
        <v/>
      </c>
      <c r="Q82" s="2" t="str">
        <f t="shared" si="24"/>
        <v/>
      </c>
      <c r="R82" s="3" t="str">
        <f t="shared" si="25"/>
        <v/>
      </c>
      <c r="S82" s="4" t="str">
        <f t="shared" si="26"/>
        <v/>
      </c>
      <c r="T82" s="67" t="str">
        <f t="shared" si="27"/>
        <v/>
      </c>
      <c r="U82" s="67" t="str">
        <f t="shared" si="35"/>
        <v/>
      </c>
      <c r="V82" s="4" t="str">
        <f t="shared" si="28"/>
        <v/>
      </c>
      <c r="W82" s="4" t="str">
        <f t="shared" si="29"/>
        <v/>
      </c>
      <c r="X82" s="4" t="str">
        <f t="shared" si="30"/>
        <v/>
      </c>
      <c r="Y82" s="62" t="str">
        <f t="shared" si="31"/>
        <v/>
      </c>
      <c r="Z82" s="28" t="str">
        <f t="shared" si="36"/>
        <v/>
      </c>
      <c r="AA82" s="28" t="str">
        <f t="shared" si="37"/>
        <v/>
      </c>
      <c r="AB82" s="28" t="str">
        <f t="shared" si="38"/>
        <v/>
      </c>
      <c r="AC82" s="28" t="str">
        <f t="shared" si="32"/>
        <v/>
      </c>
      <c r="AD82" s="136"/>
      <c r="AE82" s="137" t="str">
        <f t="shared" si="39"/>
        <v/>
      </c>
      <c r="AF82" s="138"/>
      <c r="AG82" s="139"/>
      <c r="AH82" s="139"/>
      <c r="AI82" s="140"/>
      <c r="AJ82" s="18"/>
      <c r="AK82" s="141"/>
      <c r="AL82" s="141"/>
      <c r="AM82" s="141"/>
      <c r="AN82" s="141"/>
      <c r="AO82" s="141"/>
      <c r="AP82" s="141"/>
      <c r="AQ82" s="141"/>
      <c r="AR82" s="141"/>
      <c r="AS82" s="141"/>
      <c r="AT82" s="141"/>
      <c r="AU82" s="141"/>
      <c r="AV82" s="141"/>
      <c r="AW82" s="141"/>
      <c r="AX82" s="141"/>
      <c r="AY82" s="141"/>
      <c r="AZ82" s="141"/>
      <c r="BA82" s="141"/>
      <c r="BB82" s="141"/>
      <c r="BC82" s="141"/>
      <c r="BD82" s="141"/>
      <c r="BE82" s="141"/>
      <c r="BF82" s="141"/>
      <c r="BG82" s="141"/>
      <c r="BH82" s="141"/>
      <c r="BI82" s="141"/>
      <c r="BJ82" s="141"/>
      <c r="BK82" s="141"/>
      <c r="BL82" s="141"/>
      <c r="BM82" s="141"/>
      <c r="BN82" s="141"/>
      <c r="BO82" s="141"/>
      <c r="BP82" s="141"/>
      <c r="CE82" t="str">
        <v/>
      </c>
    </row>
    <row r="83" spans="1:83" ht="15" customHeight="1">
      <c r="A83" s="16">
        <v>121</v>
      </c>
      <c r="B83" s="146" t="s">
        <v>559</v>
      </c>
      <c r="C83" s="132" t="s">
        <v>81</v>
      </c>
      <c r="D83" s="106" t="s">
        <v>57</v>
      </c>
      <c r="E83" s="107">
        <v>1.33</v>
      </c>
      <c r="F83" s="132" t="s">
        <v>29</v>
      </c>
      <c r="G83" s="145">
        <v>0.93899999999999995</v>
      </c>
      <c r="H83" s="145">
        <v>0.03</v>
      </c>
      <c r="I83" s="145">
        <v>-0.02</v>
      </c>
      <c r="J83" s="132" t="s">
        <v>27</v>
      </c>
      <c r="K83" s="134" t="s">
        <v>496</v>
      </c>
      <c r="L83" s="135">
        <f t="shared" si="33"/>
        <v>0.96899999999999997</v>
      </c>
      <c r="M83" s="142">
        <f t="shared" si="34"/>
        <v>0.91899999999999993</v>
      </c>
      <c r="N83" s="103"/>
      <c r="O83" s="2" t="str">
        <f t="shared" si="22"/>
        <v/>
      </c>
      <c r="P83" s="2" t="str">
        <f t="shared" si="23"/>
        <v/>
      </c>
      <c r="Q83" s="2" t="str">
        <f t="shared" si="24"/>
        <v/>
      </c>
      <c r="R83" s="3" t="str">
        <f t="shared" si="25"/>
        <v/>
      </c>
      <c r="S83" s="4" t="str">
        <f t="shared" si="26"/>
        <v/>
      </c>
      <c r="T83" s="67" t="str">
        <f t="shared" si="27"/>
        <v/>
      </c>
      <c r="U83" s="67" t="str">
        <f t="shared" si="35"/>
        <v/>
      </c>
      <c r="V83" s="4" t="str">
        <f t="shared" si="28"/>
        <v/>
      </c>
      <c r="W83" s="4" t="str">
        <f t="shared" si="29"/>
        <v/>
      </c>
      <c r="X83" s="4" t="str">
        <f t="shared" si="30"/>
        <v/>
      </c>
      <c r="Y83" s="62" t="str">
        <f t="shared" si="31"/>
        <v/>
      </c>
      <c r="Z83" s="28" t="str">
        <f t="shared" si="36"/>
        <v/>
      </c>
      <c r="AA83" s="28" t="str">
        <f t="shared" si="37"/>
        <v/>
      </c>
      <c r="AB83" s="28" t="str">
        <f t="shared" si="38"/>
        <v/>
      </c>
      <c r="AC83" s="28" t="str">
        <f t="shared" si="32"/>
        <v/>
      </c>
      <c r="AD83" s="136"/>
      <c r="AE83" s="137" t="str">
        <f t="shared" si="39"/>
        <v/>
      </c>
      <c r="AF83" s="138"/>
      <c r="AG83" s="139"/>
      <c r="AH83" s="139"/>
      <c r="AI83" s="140"/>
      <c r="AJ83" s="18"/>
      <c r="AK83" s="141"/>
      <c r="AL83" s="141"/>
      <c r="AM83" s="141"/>
      <c r="AN83" s="141"/>
      <c r="AO83" s="141"/>
      <c r="AP83" s="141"/>
      <c r="AQ83" s="141"/>
      <c r="AR83" s="141"/>
      <c r="AS83" s="141"/>
      <c r="AT83" s="141"/>
      <c r="AU83" s="141"/>
      <c r="AV83" s="141"/>
      <c r="AW83" s="141"/>
      <c r="AX83" s="141"/>
      <c r="AY83" s="141"/>
      <c r="AZ83" s="141"/>
      <c r="BA83" s="141"/>
      <c r="BB83" s="141"/>
      <c r="BC83" s="141"/>
      <c r="BD83" s="141"/>
      <c r="BE83" s="141"/>
      <c r="BF83" s="141"/>
      <c r="BG83" s="141"/>
      <c r="BH83" s="141"/>
      <c r="BI83" s="141"/>
      <c r="BJ83" s="141"/>
      <c r="BK83" s="141"/>
      <c r="BL83" s="141"/>
      <c r="BM83" s="141"/>
      <c r="BN83" s="141"/>
      <c r="BO83" s="141"/>
      <c r="BP83" s="141"/>
      <c r="CE83" t="str">
        <v/>
      </c>
    </row>
    <row r="84" spans="1:83" ht="15" customHeight="1">
      <c r="A84" s="16">
        <v>122</v>
      </c>
      <c r="B84" s="146" t="s">
        <v>560</v>
      </c>
      <c r="C84" s="132" t="s">
        <v>81</v>
      </c>
      <c r="D84" s="106" t="s">
        <v>57</v>
      </c>
      <c r="E84" s="107">
        <v>1.33</v>
      </c>
      <c r="F84" s="132" t="s">
        <v>29</v>
      </c>
      <c r="G84" s="145">
        <v>0.93899999999999995</v>
      </c>
      <c r="H84" s="145">
        <v>0.03</v>
      </c>
      <c r="I84" s="145">
        <v>-0.02</v>
      </c>
      <c r="J84" s="132" t="s">
        <v>27</v>
      </c>
      <c r="K84" s="134" t="s">
        <v>496</v>
      </c>
      <c r="L84" s="135">
        <f t="shared" si="33"/>
        <v>0.96899999999999997</v>
      </c>
      <c r="M84" s="142">
        <f t="shared" si="34"/>
        <v>0.91899999999999993</v>
      </c>
      <c r="N84" s="103"/>
      <c r="O84" s="2" t="str">
        <f t="shared" si="22"/>
        <v/>
      </c>
      <c r="P84" s="2" t="str">
        <f t="shared" si="23"/>
        <v/>
      </c>
      <c r="Q84" s="2" t="str">
        <f t="shared" si="24"/>
        <v/>
      </c>
      <c r="R84" s="3" t="str">
        <f t="shared" si="25"/>
        <v/>
      </c>
      <c r="S84" s="4" t="str">
        <f t="shared" si="26"/>
        <v/>
      </c>
      <c r="T84" s="67" t="str">
        <f t="shared" si="27"/>
        <v/>
      </c>
      <c r="U84" s="67" t="str">
        <f t="shared" si="35"/>
        <v/>
      </c>
      <c r="V84" s="4" t="str">
        <f t="shared" si="28"/>
        <v/>
      </c>
      <c r="W84" s="4" t="str">
        <f t="shared" si="29"/>
        <v/>
      </c>
      <c r="X84" s="4" t="str">
        <f t="shared" si="30"/>
        <v/>
      </c>
      <c r="Y84" s="62" t="str">
        <f t="shared" si="31"/>
        <v/>
      </c>
      <c r="Z84" s="28" t="str">
        <f t="shared" si="36"/>
        <v/>
      </c>
      <c r="AA84" s="28" t="str">
        <f t="shared" si="37"/>
        <v/>
      </c>
      <c r="AB84" s="28" t="str">
        <f t="shared" si="38"/>
        <v/>
      </c>
      <c r="AC84" s="28" t="str">
        <f t="shared" si="32"/>
        <v/>
      </c>
      <c r="AD84" s="136"/>
      <c r="AE84" s="137" t="str">
        <f t="shared" si="39"/>
        <v/>
      </c>
      <c r="AF84" s="138"/>
      <c r="AG84" s="139"/>
      <c r="AH84" s="139"/>
      <c r="AI84" s="140"/>
      <c r="AJ84" s="18"/>
      <c r="AK84" s="141"/>
      <c r="AL84" s="141"/>
      <c r="AM84" s="141"/>
      <c r="AN84" s="141"/>
      <c r="AO84" s="141"/>
      <c r="AP84" s="141"/>
      <c r="AQ84" s="141"/>
      <c r="AR84" s="141"/>
      <c r="AS84" s="141"/>
      <c r="AT84" s="141"/>
      <c r="AU84" s="141"/>
      <c r="AV84" s="141"/>
      <c r="AW84" s="141"/>
      <c r="AX84" s="141"/>
      <c r="AY84" s="141"/>
      <c r="AZ84" s="141"/>
      <c r="BA84" s="141"/>
      <c r="BB84" s="141"/>
      <c r="BC84" s="141"/>
      <c r="BD84" s="141"/>
      <c r="BE84" s="141"/>
      <c r="BF84" s="141"/>
      <c r="BG84" s="141"/>
      <c r="BH84" s="141"/>
      <c r="BI84" s="141"/>
      <c r="BJ84" s="141"/>
      <c r="BK84" s="141"/>
      <c r="BL84" s="141"/>
      <c r="BM84" s="141"/>
      <c r="BN84" s="141"/>
      <c r="BO84" s="141"/>
      <c r="BP84" s="141"/>
      <c r="CE84" t="str">
        <v/>
      </c>
    </row>
    <row r="85" spans="1:83" ht="15" customHeight="1">
      <c r="A85" s="16">
        <v>123</v>
      </c>
      <c r="B85" s="146" t="s">
        <v>561</v>
      </c>
      <c r="C85" s="132" t="s">
        <v>81</v>
      </c>
      <c r="D85" s="106" t="s">
        <v>57</v>
      </c>
      <c r="E85" s="107">
        <v>1.33</v>
      </c>
      <c r="F85" s="132" t="s">
        <v>29</v>
      </c>
      <c r="G85" s="145">
        <v>0.93899999999999995</v>
      </c>
      <c r="H85" s="145">
        <v>0.03</v>
      </c>
      <c r="I85" s="145">
        <v>-0.02</v>
      </c>
      <c r="J85" s="132" t="s">
        <v>27</v>
      </c>
      <c r="K85" s="134" t="s">
        <v>496</v>
      </c>
      <c r="L85" s="135">
        <f t="shared" si="33"/>
        <v>0.96899999999999997</v>
      </c>
      <c r="M85" s="142">
        <f t="shared" si="34"/>
        <v>0.91899999999999993</v>
      </c>
      <c r="N85" s="103"/>
      <c r="O85" s="2" t="str">
        <f t="shared" si="22"/>
        <v/>
      </c>
      <c r="P85" s="2" t="str">
        <f t="shared" si="23"/>
        <v/>
      </c>
      <c r="Q85" s="2" t="str">
        <f t="shared" si="24"/>
        <v/>
      </c>
      <c r="R85" s="3" t="str">
        <f t="shared" si="25"/>
        <v/>
      </c>
      <c r="S85" s="4" t="str">
        <f t="shared" si="26"/>
        <v/>
      </c>
      <c r="T85" s="67" t="str">
        <f t="shared" si="27"/>
        <v/>
      </c>
      <c r="U85" s="67" t="str">
        <f t="shared" si="35"/>
        <v/>
      </c>
      <c r="V85" s="4" t="str">
        <f t="shared" si="28"/>
        <v/>
      </c>
      <c r="W85" s="4" t="str">
        <f t="shared" si="29"/>
        <v/>
      </c>
      <c r="X85" s="4" t="str">
        <f t="shared" si="30"/>
        <v/>
      </c>
      <c r="Y85" s="62" t="str">
        <f t="shared" si="31"/>
        <v/>
      </c>
      <c r="Z85" s="28" t="str">
        <f t="shared" si="36"/>
        <v/>
      </c>
      <c r="AA85" s="28" t="str">
        <f t="shared" si="37"/>
        <v/>
      </c>
      <c r="AB85" s="28" t="str">
        <f t="shared" si="38"/>
        <v/>
      </c>
      <c r="AC85" s="28" t="str">
        <f t="shared" si="32"/>
        <v/>
      </c>
      <c r="AD85" s="136"/>
      <c r="AE85" s="137" t="str">
        <f t="shared" si="39"/>
        <v/>
      </c>
      <c r="AF85" s="138"/>
      <c r="AG85" s="139"/>
      <c r="AH85" s="139"/>
      <c r="AI85" s="140"/>
      <c r="AJ85" s="18"/>
      <c r="AK85" s="141"/>
      <c r="AL85" s="141"/>
      <c r="AM85" s="141"/>
      <c r="AN85" s="141"/>
      <c r="AO85" s="141"/>
      <c r="AP85" s="141"/>
      <c r="AQ85" s="141"/>
      <c r="AR85" s="141"/>
      <c r="AS85" s="141"/>
      <c r="AT85" s="141"/>
      <c r="AU85" s="141"/>
      <c r="AV85" s="141"/>
      <c r="AW85" s="141"/>
      <c r="AX85" s="141"/>
      <c r="AY85" s="141"/>
      <c r="AZ85" s="141"/>
      <c r="BA85" s="141"/>
      <c r="BB85" s="141"/>
      <c r="BC85" s="141"/>
      <c r="BD85" s="141"/>
      <c r="BE85" s="141"/>
      <c r="BF85" s="141"/>
      <c r="BG85" s="141"/>
      <c r="BH85" s="141"/>
      <c r="BI85" s="141"/>
      <c r="BJ85" s="141"/>
      <c r="BK85" s="141"/>
      <c r="BL85" s="141"/>
      <c r="BM85" s="141"/>
      <c r="BN85" s="141"/>
      <c r="BO85" s="141"/>
      <c r="BP85" s="141"/>
      <c r="CE85" t="str">
        <v/>
      </c>
    </row>
    <row r="86" spans="1:83" ht="15" customHeight="1">
      <c r="A86" s="16">
        <v>128</v>
      </c>
      <c r="B86" s="147" t="s">
        <v>379</v>
      </c>
      <c r="C86" s="132" t="s">
        <v>94</v>
      </c>
      <c r="D86" s="106" t="s">
        <v>57</v>
      </c>
      <c r="E86" s="107"/>
      <c r="F86" s="132" t="s">
        <v>29</v>
      </c>
      <c r="G86" s="145">
        <v>18.419</v>
      </c>
      <c r="H86" s="145">
        <v>0.03</v>
      </c>
      <c r="I86" s="145">
        <v>-0.03</v>
      </c>
      <c r="J86" s="132" t="s">
        <v>12</v>
      </c>
      <c r="K86" s="134" t="s">
        <v>496</v>
      </c>
      <c r="L86" s="135">
        <f t="shared" si="33"/>
        <v>18.449000000000002</v>
      </c>
      <c r="M86" s="142">
        <f t="shared" si="34"/>
        <v>18.388999999999999</v>
      </c>
      <c r="N86" s="25"/>
      <c r="O86" s="2" t="str">
        <f t="shared" si="22"/>
        <v/>
      </c>
      <c r="P86" s="2" t="str">
        <f t="shared" si="23"/>
        <v/>
      </c>
      <c r="Q86" s="2" t="str">
        <f t="shared" si="24"/>
        <v/>
      </c>
      <c r="R86" s="3" t="str">
        <f t="shared" si="25"/>
        <v/>
      </c>
      <c r="S86" s="4" t="str">
        <f t="shared" si="26"/>
        <v/>
      </c>
      <c r="T86" s="67" t="str">
        <f t="shared" si="27"/>
        <v/>
      </c>
      <c r="U86" s="67" t="str">
        <f t="shared" si="35"/>
        <v/>
      </c>
      <c r="V86" s="4" t="str">
        <f t="shared" si="28"/>
        <v/>
      </c>
      <c r="W86" s="4" t="str">
        <f t="shared" si="29"/>
        <v/>
      </c>
      <c r="X86" s="4" t="str">
        <f t="shared" si="30"/>
        <v/>
      </c>
      <c r="Y86" s="62" t="str">
        <f t="shared" si="31"/>
        <v/>
      </c>
      <c r="Z86" s="28" t="str">
        <f t="shared" si="36"/>
        <v/>
      </c>
      <c r="AA86" s="28" t="str">
        <f t="shared" si="37"/>
        <v/>
      </c>
      <c r="AB86" s="28" t="str">
        <f t="shared" si="38"/>
        <v/>
      </c>
      <c r="AC86" s="28" t="str">
        <f t="shared" si="32"/>
        <v/>
      </c>
      <c r="AD86" s="136"/>
      <c r="AE86" s="137" t="str">
        <f t="shared" si="39"/>
        <v/>
      </c>
      <c r="AF86" s="138"/>
      <c r="AG86" s="139"/>
      <c r="AH86" s="139"/>
      <c r="AI86" s="140"/>
      <c r="AJ86" s="21"/>
      <c r="AK86" s="141"/>
      <c r="AL86" s="141"/>
      <c r="AM86" s="141"/>
      <c r="AN86" s="141"/>
      <c r="AO86" s="141"/>
      <c r="AP86" s="141"/>
      <c r="AQ86" s="141"/>
      <c r="AR86" s="141"/>
      <c r="AS86" s="141"/>
      <c r="AT86" s="141"/>
      <c r="AU86" s="141"/>
      <c r="AV86" s="141"/>
      <c r="AW86" s="141"/>
      <c r="AX86" s="141"/>
      <c r="AY86" s="141"/>
      <c r="AZ86" s="141"/>
      <c r="BA86" s="141"/>
      <c r="BB86" s="141"/>
      <c r="BC86" s="141"/>
      <c r="BD86" s="141"/>
      <c r="BE86" s="141"/>
      <c r="BF86" s="141"/>
      <c r="BG86" s="141"/>
      <c r="BH86" s="141"/>
      <c r="BI86" s="141"/>
      <c r="BJ86" s="141"/>
      <c r="BK86" s="141"/>
      <c r="BL86" s="141"/>
      <c r="BM86" s="141"/>
      <c r="BN86" s="141"/>
      <c r="BO86" s="141"/>
      <c r="BP86" s="141"/>
      <c r="CE86" t="str">
        <v/>
      </c>
    </row>
    <row r="87" spans="1:83" ht="15" customHeight="1">
      <c r="A87" s="16">
        <v>129</v>
      </c>
      <c r="B87" s="147" t="s">
        <v>146</v>
      </c>
      <c r="C87" s="132" t="s">
        <v>94</v>
      </c>
      <c r="D87" s="106" t="s">
        <v>57</v>
      </c>
      <c r="E87" s="107"/>
      <c r="F87" s="132" t="s">
        <v>29</v>
      </c>
      <c r="G87" s="145">
        <v>18.419</v>
      </c>
      <c r="H87" s="145">
        <v>0.03</v>
      </c>
      <c r="I87" s="145">
        <v>-0.03</v>
      </c>
      <c r="J87" s="132" t="s">
        <v>12</v>
      </c>
      <c r="K87" s="134" t="s">
        <v>496</v>
      </c>
      <c r="L87" s="135">
        <f t="shared" si="33"/>
        <v>18.449000000000002</v>
      </c>
      <c r="M87" s="142">
        <f t="shared" si="34"/>
        <v>18.388999999999999</v>
      </c>
      <c r="N87" s="25"/>
      <c r="O87" s="2" t="str">
        <f t="shared" si="22"/>
        <v/>
      </c>
      <c r="P87" s="2" t="str">
        <f t="shared" si="23"/>
        <v/>
      </c>
      <c r="Q87" s="2" t="str">
        <f t="shared" si="24"/>
        <v/>
      </c>
      <c r="R87" s="3" t="str">
        <f t="shared" si="25"/>
        <v/>
      </c>
      <c r="S87" s="4" t="str">
        <f t="shared" si="26"/>
        <v/>
      </c>
      <c r="T87" s="67" t="str">
        <f t="shared" si="27"/>
        <v/>
      </c>
      <c r="U87" s="67" t="str">
        <f t="shared" si="35"/>
        <v/>
      </c>
      <c r="V87" s="4" t="str">
        <f t="shared" si="28"/>
        <v/>
      </c>
      <c r="W87" s="4" t="str">
        <f t="shared" si="29"/>
        <v/>
      </c>
      <c r="X87" s="4" t="str">
        <f t="shared" si="30"/>
        <v/>
      </c>
      <c r="Y87" s="62" t="str">
        <f t="shared" si="31"/>
        <v/>
      </c>
      <c r="Z87" s="28" t="str">
        <f t="shared" si="36"/>
        <v/>
      </c>
      <c r="AA87" s="28" t="str">
        <f t="shared" si="37"/>
        <v/>
      </c>
      <c r="AB87" s="28" t="str">
        <f t="shared" si="38"/>
        <v/>
      </c>
      <c r="AC87" s="28" t="str">
        <f t="shared" si="32"/>
        <v/>
      </c>
      <c r="AD87" s="136"/>
      <c r="AE87" s="137" t="str">
        <f t="shared" si="39"/>
        <v/>
      </c>
      <c r="AF87" s="138"/>
      <c r="AG87" s="139"/>
      <c r="AH87" s="139"/>
      <c r="AI87" s="140"/>
      <c r="AJ87" s="21"/>
      <c r="AK87" s="141"/>
      <c r="AL87" s="141"/>
      <c r="AM87" s="141"/>
      <c r="AN87" s="141"/>
      <c r="AO87" s="141"/>
      <c r="AP87" s="141"/>
      <c r="AQ87" s="141"/>
      <c r="AR87" s="141"/>
      <c r="AS87" s="141"/>
      <c r="AT87" s="141"/>
      <c r="AU87" s="141"/>
      <c r="AV87" s="141"/>
      <c r="AW87" s="141"/>
      <c r="AX87" s="141"/>
      <c r="AY87" s="141"/>
      <c r="AZ87" s="141"/>
      <c r="BA87" s="141"/>
      <c r="BB87" s="141"/>
      <c r="BC87" s="141"/>
      <c r="BD87" s="141"/>
      <c r="BE87" s="141"/>
      <c r="BF87" s="141"/>
      <c r="BG87" s="141"/>
      <c r="BH87" s="141"/>
      <c r="BI87" s="141"/>
      <c r="BJ87" s="141"/>
      <c r="BK87" s="141"/>
      <c r="BL87" s="141"/>
      <c r="BM87" s="141"/>
      <c r="BN87" s="141"/>
      <c r="BO87" s="141"/>
      <c r="BP87" s="141"/>
      <c r="CE87" t="str">
        <v/>
      </c>
    </row>
    <row r="88" spans="1:83" ht="15" customHeight="1">
      <c r="A88" s="16">
        <v>130</v>
      </c>
      <c r="B88" s="147" t="s">
        <v>147</v>
      </c>
      <c r="C88" s="132" t="s">
        <v>94</v>
      </c>
      <c r="D88" s="106" t="s">
        <v>57</v>
      </c>
      <c r="E88" s="107"/>
      <c r="F88" s="132" t="s">
        <v>29</v>
      </c>
      <c r="G88" s="145">
        <v>18.419</v>
      </c>
      <c r="H88" s="145">
        <v>0.03</v>
      </c>
      <c r="I88" s="145">
        <v>-0.03</v>
      </c>
      <c r="J88" s="132" t="s">
        <v>12</v>
      </c>
      <c r="K88" s="134" t="s">
        <v>496</v>
      </c>
      <c r="L88" s="135">
        <f t="shared" si="33"/>
        <v>18.449000000000002</v>
      </c>
      <c r="M88" s="142">
        <f t="shared" si="34"/>
        <v>18.388999999999999</v>
      </c>
      <c r="N88" s="25"/>
      <c r="O88" s="2" t="str">
        <f t="shared" si="22"/>
        <v/>
      </c>
      <c r="P88" s="2" t="str">
        <f t="shared" si="23"/>
        <v/>
      </c>
      <c r="Q88" s="2" t="str">
        <f t="shared" si="24"/>
        <v/>
      </c>
      <c r="R88" s="3" t="str">
        <f t="shared" si="25"/>
        <v/>
      </c>
      <c r="S88" s="4" t="str">
        <f t="shared" si="26"/>
        <v/>
      </c>
      <c r="T88" s="67" t="str">
        <f t="shared" si="27"/>
        <v/>
      </c>
      <c r="U88" s="67" t="str">
        <f t="shared" si="35"/>
        <v/>
      </c>
      <c r="V88" s="4" t="str">
        <f t="shared" si="28"/>
        <v/>
      </c>
      <c r="W88" s="4" t="str">
        <f t="shared" si="29"/>
        <v/>
      </c>
      <c r="X88" s="4" t="str">
        <f t="shared" si="30"/>
        <v/>
      </c>
      <c r="Y88" s="62" t="str">
        <f t="shared" si="31"/>
        <v/>
      </c>
      <c r="Z88" s="28" t="str">
        <f t="shared" si="36"/>
        <v/>
      </c>
      <c r="AA88" s="28" t="str">
        <f t="shared" si="37"/>
        <v/>
      </c>
      <c r="AB88" s="28" t="str">
        <f t="shared" si="38"/>
        <v/>
      </c>
      <c r="AC88" s="28" t="str">
        <f t="shared" si="32"/>
        <v/>
      </c>
      <c r="AD88" s="136"/>
      <c r="AE88" s="137" t="str">
        <f t="shared" si="39"/>
        <v/>
      </c>
      <c r="AF88" s="138"/>
      <c r="AG88" s="139"/>
      <c r="AH88" s="139"/>
      <c r="AI88" s="140"/>
      <c r="AJ88" s="21"/>
      <c r="AK88" s="141"/>
      <c r="AL88" s="141"/>
      <c r="AM88" s="141"/>
      <c r="AN88" s="141"/>
      <c r="AO88" s="141"/>
      <c r="AP88" s="141"/>
      <c r="AQ88" s="141"/>
      <c r="AR88" s="141"/>
      <c r="AS88" s="141"/>
      <c r="AT88" s="141"/>
      <c r="AU88" s="141"/>
      <c r="AV88" s="141"/>
      <c r="AW88" s="141"/>
      <c r="AX88" s="141"/>
      <c r="AY88" s="141"/>
      <c r="AZ88" s="141"/>
      <c r="BA88" s="141"/>
      <c r="BB88" s="141"/>
      <c r="BC88" s="141"/>
      <c r="BD88" s="141"/>
      <c r="BE88" s="141"/>
      <c r="BF88" s="141"/>
      <c r="BG88" s="141"/>
      <c r="BH88" s="141"/>
      <c r="BI88" s="141"/>
      <c r="BJ88" s="141"/>
      <c r="BK88" s="141"/>
      <c r="BL88" s="141"/>
      <c r="BM88" s="141"/>
      <c r="BN88" s="141"/>
      <c r="BO88" s="141"/>
      <c r="BP88" s="141"/>
      <c r="CE88" t="str">
        <v/>
      </c>
    </row>
    <row r="89" spans="1:83" ht="15" customHeight="1">
      <c r="A89" s="16">
        <v>131</v>
      </c>
      <c r="B89" s="146" t="s">
        <v>562</v>
      </c>
      <c r="C89" s="132"/>
      <c r="D89" s="106" t="s">
        <v>57</v>
      </c>
      <c r="E89" s="107"/>
      <c r="F89" s="132" t="s">
        <v>29</v>
      </c>
      <c r="G89" s="145">
        <v>4.3440000000000003</v>
      </c>
      <c r="H89" s="145">
        <v>0.03</v>
      </c>
      <c r="I89" s="145">
        <v>-0.03</v>
      </c>
      <c r="J89" s="132" t="s">
        <v>12</v>
      </c>
      <c r="K89" s="134" t="s">
        <v>496</v>
      </c>
      <c r="L89" s="135">
        <f t="shared" si="33"/>
        <v>4.3740000000000006</v>
      </c>
      <c r="M89" s="142">
        <f t="shared" si="34"/>
        <v>4.3140000000000001</v>
      </c>
      <c r="N89" s="25"/>
      <c r="O89" s="2" t="str">
        <f t="shared" si="22"/>
        <v/>
      </c>
      <c r="P89" s="2" t="str">
        <f t="shared" si="23"/>
        <v/>
      </c>
      <c r="Q89" s="2" t="str">
        <f t="shared" si="24"/>
        <v/>
      </c>
      <c r="R89" s="3" t="str">
        <f t="shared" si="25"/>
        <v/>
      </c>
      <c r="S89" s="4" t="str">
        <f t="shared" si="26"/>
        <v/>
      </c>
      <c r="T89" s="67" t="str">
        <f t="shared" si="27"/>
        <v/>
      </c>
      <c r="U89" s="67" t="str">
        <f t="shared" si="35"/>
        <v/>
      </c>
      <c r="V89" s="4" t="str">
        <f t="shared" si="28"/>
        <v/>
      </c>
      <c r="W89" s="4" t="str">
        <f t="shared" si="29"/>
        <v/>
      </c>
      <c r="X89" s="4" t="str">
        <f t="shared" si="30"/>
        <v/>
      </c>
      <c r="Y89" s="62" t="str">
        <f t="shared" si="31"/>
        <v/>
      </c>
      <c r="Z89" s="28" t="str">
        <f t="shared" si="36"/>
        <v/>
      </c>
      <c r="AA89" s="28" t="str">
        <f t="shared" si="37"/>
        <v/>
      </c>
      <c r="AB89" s="28" t="str">
        <f t="shared" si="38"/>
        <v/>
      </c>
      <c r="AC89" s="28" t="str">
        <f t="shared" si="32"/>
        <v/>
      </c>
      <c r="AD89" s="136"/>
      <c r="AE89" s="137" t="str">
        <f t="shared" si="39"/>
        <v/>
      </c>
      <c r="AF89" s="138"/>
      <c r="AG89" s="139"/>
      <c r="AH89" s="139"/>
      <c r="AI89" s="140"/>
      <c r="AJ89" s="21"/>
      <c r="AK89" s="141"/>
      <c r="AL89" s="141"/>
      <c r="AM89" s="141"/>
      <c r="AN89" s="141"/>
      <c r="AO89" s="141"/>
      <c r="AP89" s="141"/>
      <c r="AQ89" s="141"/>
      <c r="AR89" s="141"/>
      <c r="AS89" s="141"/>
      <c r="AT89" s="141"/>
      <c r="AU89" s="141"/>
      <c r="AV89" s="141"/>
      <c r="AW89" s="141"/>
      <c r="AX89" s="141"/>
      <c r="AY89" s="141"/>
      <c r="AZ89" s="141"/>
      <c r="BA89" s="141"/>
      <c r="BB89" s="141"/>
      <c r="BC89" s="141"/>
      <c r="BD89" s="141"/>
      <c r="BE89" s="141"/>
      <c r="BF89" s="141"/>
      <c r="BG89" s="141"/>
      <c r="BH89" s="141"/>
      <c r="BI89" s="141"/>
      <c r="BJ89" s="141"/>
      <c r="BK89" s="141"/>
      <c r="BL89" s="141"/>
      <c r="BM89" s="141"/>
      <c r="BN89" s="141"/>
      <c r="BO89" s="141"/>
      <c r="BP89" s="141"/>
      <c r="CE89" t="str">
        <v/>
      </c>
    </row>
    <row r="90" spans="1:83" ht="15" customHeight="1">
      <c r="A90" s="16">
        <v>132</v>
      </c>
      <c r="B90" s="146" t="s">
        <v>563</v>
      </c>
      <c r="C90" s="132"/>
      <c r="D90" s="106" t="s">
        <v>57</v>
      </c>
      <c r="E90" s="107"/>
      <c r="F90" s="132" t="s">
        <v>29</v>
      </c>
      <c r="G90" s="145">
        <v>4.3440000000000003</v>
      </c>
      <c r="H90" s="145">
        <v>0.03</v>
      </c>
      <c r="I90" s="145">
        <v>-0.03</v>
      </c>
      <c r="J90" s="132" t="s">
        <v>12</v>
      </c>
      <c r="K90" s="134" t="s">
        <v>496</v>
      </c>
      <c r="L90" s="135">
        <f t="shared" si="33"/>
        <v>4.3740000000000006</v>
      </c>
      <c r="M90" s="142">
        <f t="shared" si="34"/>
        <v>4.3140000000000001</v>
      </c>
      <c r="N90" s="25"/>
      <c r="O90" s="2" t="str">
        <f t="shared" si="22"/>
        <v/>
      </c>
      <c r="P90" s="2" t="str">
        <f t="shared" si="23"/>
        <v/>
      </c>
      <c r="Q90" s="2" t="str">
        <f t="shared" si="24"/>
        <v/>
      </c>
      <c r="R90" s="3" t="str">
        <f t="shared" si="25"/>
        <v/>
      </c>
      <c r="S90" s="4" t="str">
        <f t="shared" si="26"/>
        <v/>
      </c>
      <c r="T90" s="67" t="str">
        <f t="shared" si="27"/>
        <v/>
      </c>
      <c r="U90" s="67" t="str">
        <f t="shared" si="35"/>
        <v/>
      </c>
      <c r="V90" s="4" t="str">
        <f t="shared" si="28"/>
        <v/>
      </c>
      <c r="W90" s="4" t="str">
        <f t="shared" si="29"/>
        <v/>
      </c>
      <c r="X90" s="4" t="str">
        <f t="shared" si="30"/>
        <v/>
      </c>
      <c r="Y90" s="62" t="str">
        <f t="shared" si="31"/>
        <v/>
      </c>
      <c r="Z90" s="28" t="str">
        <f t="shared" si="36"/>
        <v/>
      </c>
      <c r="AA90" s="28" t="str">
        <f t="shared" si="37"/>
        <v/>
      </c>
      <c r="AB90" s="28" t="str">
        <f t="shared" si="38"/>
        <v/>
      </c>
      <c r="AC90" s="28" t="str">
        <f t="shared" si="32"/>
        <v/>
      </c>
      <c r="AD90" s="136"/>
      <c r="AE90" s="137" t="str">
        <f t="shared" si="39"/>
        <v/>
      </c>
      <c r="AF90" s="138"/>
      <c r="AG90" s="139"/>
      <c r="AH90" s="139"/>
      <c r="AI90" s="140"/>
      <c r="AJ90" s="21"/>
      <c r="AK90" s="141"/>
      <c r="AL90" s="141"/>
      <c r="AM90" s="141"/>
      <c r="AN90" s="141"/>
      <c r="AO90" s="141"/>
      <c r="AP90" s="141"/>
      <c r="AQ90" s="141"/>
      <c r="AR90" s="141"/>
      <c r="AS90" s="141"/>
      <c r="AT90" s="141"/>
      <c r="AU90" s="141"/>
      <c r="AV90" s="141"/>
      <c r="AW90" s="141"/>
      <c r="AX90" s="141"/>
      <c r="AY90" s="141"/>
      <c r="AZ90" s="141"/>
      <c r="BA90" s="141"/>
      <c r="BB90" s="141"/>
      <c r="BC90" s="141"/>
      <c r="BD90" s="141"/>
      <c r="BE90" s="141"/>
      <c r="BF90" s="141"/>
      <c r="BG90" s="141"/>
      <c r="BH90" s="141"/>
      <c r="BI90" s="141"/>
      <c r="BJ90" s="141"/>
      <c r="BK90" s="141"/>
      <c r="BL90" s="141"/>
      <c r="BM90" s="141"/>
      <c r="BN90" s="141"/>
      <c r="BO90" s="141"/>
      <c r="BP90" s="141"/>
      <c r="CE90" t="str">
        <v/>
      </c>
    </row>
    <row r="91" spans="1:83" ht="15" customHeight="1">
      <c r="A91" s="16">
        <v>147</v>
      </c>
      <c r="B91" s="146">
        <v>60</v>
      </c>
      <c r="C91" s="132"/>
      <c r="D91" s="106" t="s">
        <v>680</v>
      </c>
      <c r="E91" s="107"/>
      <c r="F91" s="132" t="s">
        <v>28</v>
      </c>
      <c r="G91" s="133"/>
      <c r="H91" s="145">
        <v>0.05</v>
      </c>
      <c r="I91" s="133" t="s">
        <v>697</v>
      </c>
      <c r="J91" s="144" t="s">
        <v>12</v>
      </c>
      <c r="K91" s="134" t="s">
        <v>496</v>
      </c>
      <c r="L91" s="135">
        <f t="shared" si="33"/>
        <v>0.05</v>
      </c>
      <c r="M91" s="142" t="str">
        <f t="shared" si="34"/>
        <v/>
      </c>
      <c r="N91" s="25"/>
      <c r="O91" s="2" t="str">
        <f t="shared" si="22"/>
        <v/>
      </c>
      <c r="P91" s="2" t="str">
        <f t="shared" si="23"/>
        <v/>
      </c>
      <c r="Q91" s="2" t="str">
        <f t="shared" si="24"/>
        <v/>
      </c>
      <c r="R91" s="3" t="str">
        <f t="shared" si="25"/>
        <v/>
      </c>
      <c r="S91" s="4" t="str">
        <f t="shared" si="26"/>
        <v/>
      </c>
      <c r="T91" s="67" t="str">
        <f t="shared" si="27"/>
        <v/>
      </c>
      <c r="U91" s="67" t="str">
        <f t="shared" si="35"/>
        <v/>
      </c>
      <c r="V91" s="4" t="str">
        <f t="shared" si="28"/>
        <v/>
      </c>
      <c r="W91" s="4" t="str">
        <f t="shared" si="29"/>
        <v/>
      </c>
      <c r="X91" s="4" t="str">
        <f t="shared" si="30"/>
        <v/>
      </c>
      <c r="Y91" s="62" t="str">
        <f t="shared" si="31"/>
        <v/>
      </c>
      <c r="Z91" s="28" t="str">
        <f t="shared" si="36"/>
        <v/>
      </c>
      <c r="AA91" s="28" t="str">
        <f t="shared" si="37"/>
        <v/>
      </c>
      <c r="AB91" s="28" t="str">
        <f t="shared" si="38"/>
        <v/>
      </c>
      <c r="AC91" s="28" t="str">
        <f t="shared" si="32"/>
        <v/>
      </c>
      <c r="AD91" s="136"/>
      <c r="AE91" s="137" t="str">
        <f t="shared" si="39"/>
        <v/>
      </c>
      <c r="AF91" s="138"/>
      <c r="AG91" s="139"/>
      <c r="AH91" s="139"/>
      <c r="AI91" s="140"/>
      <c r="AJ91" s="21"/>
      <c r="AK91" s="141"/>
      <c r="AL91" s="141"/>
      <c r="AM91" s="141"/>
      <c r="AN91" s="141"/>
      <c r="AO91" s="141"/>
      <c r="AP91" s="141"/>
      <c r="AQ91" s="141"/>
      <c r="AR91" s="141"/>
      <c r="AS91" s="141"/>
      <c r="AT91" s="141"/>
      <c r="AU91" s="141"/>
      <c r="AV91" s="141"/>
      <c r="AW91" s="141"/>
      <c r="AX91" s="141"/>
      <c r="AY91" s="141"/>
      <c r="AZ91" s="141"/>
      <c r="BA91" s="141"/>
      <c r="BB91" s="141"/>
      <c r="BC91" s="141"/>
      <c r="BD91" s="141"/>
      <c r="BE91" s="141"/>
      <c r="BF91" s="141"/>
      <c r="BG91" s="141"/>
      <c r="BH91" s="141"/>
      <c r="BI91" s="141"/>
      <c r="BJ91" s="141"/>
      <c r="BK91" s="141"/>
      <c r="BL91" s="141"/>
      <c r="BM91" s="141"/>
      <c r="BN91" s="141"/>
      <c r="BO91" s="141"/>
      <c r="BP91" s="141"/>
      <c r="CE91" t="str">
        <v/>
      </c>
    </row>
    <row r="92" spans="1:83" ht="15" customHeight="1">
      <c r="A92" s="16">
        <v>149</v>
      </c>
      <c r="B92" s="146" t="s">
        <v>564</v>
      </c>
      <c r="C92" s="132"/>
      <c r="D92" s="106" t="s">
        <v>57</v>
      </c>
      <c r="E92" s="107"/>
      <c r="F92" s="132" t="s">
        <v>29</v>
      </c>
      <c r="G92" s="145">
        <v>8.9339999999999993</v>
      </c>
      <c r="H92" s="145">
        <v>0.02</v>
      </c>
      <c r="I92" s="145">
        <v>-0.02</v>
      </c>
      <c r="J92" s="144" t="s">
        <v>12</v>
      </c>
      <c r="K92" s="134" t="s">
        <v>496</v>
      </c>
      <c r="L92" s="135">
        <f t="shared" si="33"/>
        <v>8.9539999999999988</v>
      </c>
      <c r="M92" s="142">
        <f t="shared" si="34"/>
        <v>8.9139999999999997</v>
      </c>
      <c r="N92" s="25"/>
      <c r="O92" s="2" t="str">
        <f t="shared" si="22"/>
        <v/>
      </c>
      <c r="P92" s="2" t="str">
        <f t="shared" si="23"/>
        <v/>
      </c>
      <c r="Q92" s="2" t="str">
        <f t="shared" si="24"/>
        <v/>
      </c>
      <c r="R92" s="3" t="str">
        <f t="shared" si="25"/>
        <v/>
      </c>
      <c r="S92" s="4" t="str">
        <f t="shared" si="26"/>
        <v/>
      </c>
      <c r="T92" s="67" t="str">
        <f t="shared" si="27"/>
        <v/>
      </c>
      <c r="U92" s="67" t="str">
        <f t="shared" si="35"/>
        <v/>
      </c>
      <c r="V92" s="4" t="str">
        <f t="shared" si="28"/>
        <v/>
      </c>
      <c r="W92" s="4" t="str">
        <f t="shared" si="29"/>
        <v/>
      </c>
      <c r="X92" s="4" t="str">
        <f t="shared" si="30"/>
        <v/>
      </c>
      <c r="Y92" s="62" t="str">
        <f t="shared" si="31"/>
        <v/>
      </c>
      <c r="Z92" s="28" t="str">
        <f t="shared" si="36"/>
        <v/>
      </c>
      <c r="AA92" s="28" t="str">
        <f t="shared" si="37"/>
        <v/>
      </c>
      <c r="AB92" s="28" t="str">
        <f t="shared" si="38"/>
        <v/>
      </c>
      <c r="AC92" s="28" t="str">
        <f t="shared" si="32"/>
        <v/>
      </c>
      <c r="AD92" s="136"/>
      <c r="AE92" s="137" t="str">
        <f t="shared" si="39"/>
        <v/>
      </c>
      <c r="AF92" s="138"/>
      <c r="AG92" s="139"/>
      <c r="AH92" s="139"/>
      <c r="AI92" s="140"/>
      <c r="AJ92" s="21"/>
      <c r="AK92" s="141"/>
      <c r="AL92" s="141"/>
      <c r="AM92" s="141"/>
      <c r="AN92" s="141"/>
      <c r="AO92" s="141"/>
      <c r="AP92" s="141"/>
      <c r="AQ92" s="141"/>
      <c r="AR92" s="141"/>
      <c r="AS92" s="141"/>
      <c r="AT92" s="141"/>
      <c r="AU92" s="141"/>
      <c r="AV92" s="141"/>
      <c r="AW92" s="141"/>
      <c r="AX92" s="141"/>
      <c r="AY92" s="141"/>
      <c r="AZ92" s="141"/>
      <c r="BA92" s="141"/>
      <c r="BB92" s="141"/>
      <c r="BC92" s="141"/>
      <c r="BD92" s="141"/>
      <c r="BE92" s="141"/>
      <c r="BF92" s="141"/>
      <c r="BG92" s="141"/>
      <c r="BH92" s="141"/>
      <c r="BI92" s="141"/>
      <c r="BJ92" s="141"/>
      <c r="BK92" s="141"/>
      <c r="BL92" s="141"/>
      <c r="BM92" s="141"/>
      <c r="BN92" s="141"/>
      <c r="BO92" s="141"/>
      <c r="BP92" s="141"/>
      <c r="CE92" t="str">
        <v/>
      </c>
    </row>
    <row r="93" spans="1:83" ht="15" customHeight="1">
      <c r="A93" s="16">
        <v>150</v>
      </c>
      <c r="B93" s="146" t="s">
        <v>565</v>
      </c>
      <c r="C93" s="132"/>
      <c r="D93" s="106" t="s">
        <v>57</v>
      </c>
      <c r="E93" s="107"/>
      <c r="F93" s="132" t="s">
        <v>29</v>
      </c>
      <c r="G93" s="145">
        <v>8.9339999999999993</v>
      </c>
      <c r="H93" s="145">
        <v>0.02</v>
      </c>
      <c r="I93" s="145">
        <v>-0.02</v>
      </c>
      <c r="J93" s="144" t="s">
        <v>12</v>
      </c>
      <c r="K93" s="134" t="s">
        <v>496</v>
      </c>
      <c r="L93" s="135">
        <f t="shared" si="33"/>
        <v>8.9539999999999988</v>
      </c>
      <c r="M93" s="142">
        <f t="shared" si="34"/>
        <v>8.9139999999999997</v>
      </c>
      <c r="N93" s="25"/>
      <c r="O93" s="2" t="str">
        <f t="shared" si="22"/>
        <v/>
      </c>
      <c r="P93" s="2" t="str">
        <f t="shared" si="23"/>
        <v/>
      </c>
      <c r="Q93" s="2" t="str">
        <f t="shared" si="24"/>
        <v/>
      </c>
      <c r="R93" s="3" t="str">
        <f t="shared" si="25"/>
        <v/>
      </c>
      <c r="S93" s="4" t="str">
        <f t="shared" si="26"/>
        <v/>
      </c>
      <c r="T93" s="67" t="str">
        <f t="shared" si="27"/>
        <v/>
      </c>
      <c r="U93" s="67" t="str">
        <f t="shared" si="35"/>
        <v/>
      </c>
      <c r="V93" s="4" t="str">
        <f t="shared" si="28"/>
        <v/>
      </c>
      <c r="W93" s="4" t="str">
        <f t="shared" si="29"/>
        <v/>
      </c>
      <c r="X93" s="4" t="str">
        <f t="shared" si="30"/>
        <v/>
      </c>
      <c r="Y93" s="62" t="str">
        <f t="shared" si="31"/>
        <v/>
      </c>
      <c r="Z93" s="28" t="str">
        <f t="shared" si="36"/>
        <v/>
      </c>
      <c r="AA93" s="28" t="str">
        <f t="shared" si="37"/>
        <v/>
      </c>
      <c r="AB93" s="28" t="str">
        <f t="shared" si="38"/>
        <v/>
      </c>
      <c r="AC93" s="28" t="str">
        <f t="shared" si="32"/>
        <v/>
      </c>
      <c r="AD93" s="136"/>
      <c r="AE93" s="137" t="str">
        <f t="shared" si="39"/>
        <v/>
      </c>
      <c r="AF93" s="138"/>
      <c r="AG93" s="139"/>
      <c r="AH93" s="139"/>
      <c r="AI93" s="140"/>
      <c r="AJ93" s="21"/>
      <c r="AK93" s="141"/>
      <c r="AL93" s="141"/>
      <c r="AM93" s="141"/>
      <c r="AN93" s="141"/>
      <c r="AO93" s="141"/>
      <c r="AP93" s="141"/>
      <c r="AQ93" s="141"/>
      <c r="AR93" s="141"/>
      <c r="AS93" s="141"/>
      <c r="AT93" s="141"/>
      <c r="AU93" s="141"/>
      <c r="AV93" s="141"/>
      <c r="AW93" s="141"/>
      <c r="AX93" s="141"/>
      <c r="AY93" s="141"/>
      <c r="AZ93" s="141"/>
      <c r="BA93" s="141"/>
      <c r="BB93" s="141"/>
      <c r="BC93" s="141"/>
      <c r="BD93" s="141"/>
      <c r="BE93" s="141"/>
      <c r="BF93" s="141"/>
      <c r="BG93" s="141"/>
      <c r="BH93" s="141"/>
      <c r="BI93" s="141"/>
      <c r="BJ93" s="141"/>
      <c r="BK93" s="141"/>
      <c r="BL93" s="141"/>
      <c r="BM93" s="141"/>
      <c r="BN93" s="141"/>
      <c r="BO93" s="141"/>
      <c r="BP93" s="141"/>
      <c r="CE93" t="str">
        <v/>
      </c>
    </row>
    <row r="94" spans="1:83" ht="15" customHeight="1">
      <c r="A94" s="16">
        <v>151</v>
      </c>
      <c r="B94" s="146" t="s">
        <v>566</v>
      </c>
      <c r="C94" s="132"/>
      <c r="D94" s="106" t="s">
        <v>57</v>
      </c>
      <c r="E94" s="107"/>
      <c r="F94" s="132" t="s">
        <v>29</v>
      </c>
      <c r="G94" s="145">
        <v>8.9339999999999993</v>
      </c>
      <c r="H94" s="145">
        <v>0.02</v>
      </c>
      <c r="I94" s="145">
        <v>-0.02</v>
      </c>
      <c r="J94" s="144" t="s">
        <v>12</v>
      </c>
      <c r="K94" s="134" t="s">
        <v>496</v>
      </c>
      <c r="L94" s="135">
        <f t="shared" si="33"/>
        <v>8.9539999999999988</v>
      </c>
      <c r="M94" s="142">
        <f t="shared" si="34"/>
        <v>8.9139999999999997</v>
      </c>
      <c r="N94" s="25"/>
      <c r="O94" s="2" t="str">
        <f t="shared" si="22"/>
        <v/>
      </c>
      <c r="P94" s="2" t="str">
        <f t="shared" si="23"/>
        <v/>
      </c>
      <c r="Q94" s="2" t="str">
        <f t="shared" si="24"/>
        <v/>
      </c>
      <c r="R94" s="3" t="str">
        <f t="shared" si="25"/>
        <v/>
      </c>
      <c r="S94" s="4" t="str">
        <f t="shared" si="26"/>
        <v/>
      </c>
      <c r="T94" s="67" t="str">
        <f t="shared" si="27"/>
        <v/>
      </c>
      <c r="U94" s="67" t="str">
        <f t="shared" si="35"/>
        <v/>
      </c>
      <c r="V94" s="4" t="str">
        <f t="shared" si="28"/>
        <v/>
      </c>
      <c r="W94" s="4" t="str">
        <f t="shared" si="29"/>
        <v/>
      </c>
      <c r="X94" s="4" t="str">
        <f t="shared" si="30"/>
        <v/>
      </c>
      <c r="Y94" s="62" t="str">
        <f t="shared" si="31"/>
        <v/>
      </c>
      <c r="Z94" s="28" t="str">
        <f t="shared" si="36"/>
        <v/>
      </c>
      <c r="AA94" s="28" t="str">
        <f t="shared" si="37"/>
        <v/>
      </c>
      <c r="AB94" s="28" t="str">
        <f t="shared" si="38"/>
        <v/>
      </c>
      <c r="AC94" s="28" t="str">
        <f t="shared" si="32"/>
        <v/>
      </c>
      <c r="AD94" s="136"/>
      <c r="AE94" s="137" t="str">
        <f t="shared" si="39"/>
        <v/>
      </c>
      <c r="AF94" s="138"/>
      <c r="AG94" s="139"/>
      <c r="AH94" s="139"/>
      <c r="AI94" s="140"/>
      <c r="AJ94" s="21"/>
      <c r="AK94" s="141"/>
      <c r="AL94" s="141"/>
      <c r="AM94" s="141"/>
      <c r="AN94" s="141"/>
      <c r="AO94" s="141"/>
      <c r="AP94" s="141"/>
      <c r="AQ94" s="141"/>
      <c r="AR94" s="141"/>
      <c r="AS94" s="141"/>
      <c r="AT94" s="141"/>
      <c r="AU94" s="141"/>
      <c r="AV94" s="141"/>
      <c r="AW94" s="141"/>
      <c r="AX94" s="141"/>
      <c r="AY94" s="141"/>
      <c r="AZ94" s="141"/>
      <c r="BA94" s="141"/>
      <c r="BB94" s="141"/>
      <c r="BC94" s="141"/>
      <c r="BD94" s="141"/>
      <c r="BE94" s="141"/>
      <c r="BF94" s="141"/>
      <c r="BG94" s="141"/>
      <c r="BH94" s="141"/>
      <c r="BI94" s="141"/>
      <c r="BJ94" s="141"/>
      <c r="BK94" s="141"/>
      <c r="BL94" s="141"/>
      <c r="BM94" s="141"/>
      <c r="BN94" s="141"/>
      <c r="BO94" s="141"/>
      <c r="BP94" s="141"/>
      <c r="CE94" t="str">
        <v/>
      </c>
    </row>
    <row r="95" spans="1:83" ht="15" customHeight="1">
      <c r="A95" s="16">
        <v>154</v>
      </c>
      <c r="B95" s="146">
        <v>63</v>
      </c>
      <c r="C95" s="132"/>
      <c r="D95" s="106" t="s">
        <v>680</v>
      </c>
      <c r="E95" s="107"/>
      <c r="F95" s="132" t="s">
        <v>28</v>
      </c>
      <c r="G95" s="133"/>
      <c r="H95" s="145">
        <v>0.05</v>
      </c>
      <c r="I95" s="133" t="s">
        <v>697</v>
      </c>
      <c r="J95" s="144" t="s">
        <v>12</v>
      </c>
      <c r="K95" s="134" t="s">
        <v>496</v>
      </c>
      <c r="L95" s="135">
        <f t="shared" si="33"/>
        <v>0.05</v>
      </c>
      <c r="M95" s="142" t="str">
        <f t="shared" si="34"/>
        <v/>
      </c>
      <c r="N95" s="25"/>
      <c r="O95" s="2" t="str">
        <f t="shared" si="22"/>
        <v/>
      </c>
      <c r="P95" s="2" t="str">
        <f t="shared" si="23"/>
        <v/>
      </c>
      <c r="Q95" s="2" t="str">
        <f t="shared" si="24"/>
        <v/>
      </c>
      <c r="R95" s="3" t="str">
        <f t="shared" si="25"/>
        <v/>
      </c>
      <c r="S95" s="4" t="str">
        <f t="shared" si="26"/>
        <v/>
      </c>
      <c r="T95" s="67" t="str">
        <f t="shared" si="27"/>
        <v/>
      </c>
      <c r="U95" s="67" t="str">
        <f t="shared" si="35"/>
        <v/>
      </c>
      <c r="V95" s="4" t="str">
        <f t="shared" si="28"/>
        <v/>
      </c>
      <c r="W95" s="4" t="str">
        <f t="shared" si="29"/>
        <v/>
      </c>
      <c r="X95" s="4" t="str">
        <f t="shared" si="30"/>
        <v/>
      </c>
      <c r="Y95" s="62" t="str">
        <f t="shared" si="31"/>
        <v/>
      </c>
      <c r="Z95" s="28" t="str">
        <f t="shared" si="36"/>
        <v/>
      </c>
      <c r="AA95" s="28" t="str">
        <f t="shared" si="37"/>
        <v/>
      </c>
      <c r="AB95" s="28" t="str">
        <f t="shared" si="38"/>
        <v/>
      </c>
      <c r="AC95" s="28" t="str">
        <f t="shared" si="32"/>
        <v/>
      </c>
      <c r="AD95" s="136"/>
      <c r="AE95" s="137" t="str">
        <f t="shared" si="39"/>
        <v/>
      </c>
      <c r="AF95" s="138"/>
      <c r="AG95" s="139"/>
      <c r="AH95" s="139"/>
      <c r="AI95" s="140"/>
      <c r="AJ95" s="21"/>
      <c r="AK95" s="141"/>
      <c r="AL95" s="141"/>
      <c r="AM95" s="141"/>
      <c r="AN95" s="141"/>
      <c r="AO95" s="141"/>
      <c r="AP95" s="141"/>
      <c r="AQ95" s="141"/>
      <c r="AR95" s="141"/>
      <c r="AS95" s="141"/>
      <c r="AT95" s="141"/>
      <c r="AU95" s="141"/>
      <c r="AV95" s="141"/>
      <c r="AW95" s="141"/>
      <c r="AX95" s="141"/>
      <c r="AY95" s="141"/>
      <c r="AZ95" s="141"/>
      <c r="BA95" s="141"/>
      <c r="BB95" s="141"/>
      <c r="BC95" s="141"/>
      <c r="BD95" s="141"/>
      <c r="BE95" s="141"/>
      <c r="BF95" s="141"/>
      <c r="BG95" s="141"/>
      <c r="BH95" s="141"/>
      <c r="BI95" s="141"/>
      <c r="BJ95" s="141"/>
      <c r="BK95" s="141"/>
      <c r="BL95" s="141"/>
      <c r="BM95" s="141"/>
      <c r="BN95" s="141"/>
      <c r="BO95" s="141"/>
      <c r="BP95" s="141"/>
      <c r="CE95" t="str">
        <v/>
      </c>
    </row>
    <row r="96" spans="1:83" ht="15" customHeight="1">
      <c r="A96" s="16">
        <v>156</v>
      </c>
      <c r="B96" s="146" t="s">
        <v>567</v>
      </c>
      <c r="C96" s="132"/>
      <c r="D96" s="106" t="s">
        <v>57</v>
      </c>
      <c r="E96" s="107"/>
      <c r="F96" s="132" t="s">
        <v>29</v>
      </c>
      <c r="G96" s="145">
        <v>8.5380000000000003</v>
      </c>
      <c r="H96" s="145">
        <v>0.02</v>
      </c>
      <c r="I96" s="145">
        <v>-0.02</v>
      </c>
      <c r="J96" s="144" t="s">
        <v>12</v>
      </c>
      <c r="K96" s="134" t="s">
        <v>496</v>
      </c>
      <c r="L96" s="135">
        <f t="shared" si="33"/>
        <v>8.5579999999999998</v>
      </c>
      <c r="M96" s="142">
        <f t="shared" si="34"/>
        <v>8.5180000000000007</v>
      </c>
      <c r="N96" s="25"/>
      <c r="O96" s="2" t="str">
        <f t="shared" si="22"/>
        <v/>
      </c>
      <c r="P96" s="2" t="str">
        <f t="shared" si="23"/>
        <v/>
      </c>
      <c r="Q96" s="2" t="str">
        <f t="shared" si="24"/>
        <v/>
      </c>
      <c r="R96" s="3" t="str">
        <f t="shared" si="25"/>
        <v/>
      </c>
      <c r="S96" s="4" t="str">
        <f t="shared" si="26"/>
        <v/>
      </c>
      <c r="T96" s="67" t="str">
        <f t="shared" si="27"/>
        <v/>
      </c>
      <c r="U96" s="67" t="str">
        <f t="shared" si="35"/>
        <v/>
      </c>
      <c r="V96" s="4" t="str">
        <f t="shared" si="28"/>
        <v/>
      </c>
      <c r="W96" s="4" t="str">
        <f t="shared" si="29"/>
        <v/>
      </c>
      <c r="X96" s="4" t="str">
        <f t="shared" si="30"/>
        <v/>
      </c>
      <c r="Y96" s="62" t="str">
        <f t="shared" si="31"/>
        <v/>
      </c>
      <c r="Z96" s="28" t="str">
        <f t="shared" si="36"/>
        <v/>
      </c>
      <c r="AA96" s="28" t="str">
        <f t="shared" si="37"/>
        <v/>
      </c>
      <c r="AB96" s="28" t="str">
        <f t="shared" si="38"/>
        <v/>
      </c>
      <c r="AC96" s="28" t="str">
        <f t="shared" si="32"/>
        <v/>
      </c>
      <c r="AD96" s="136"/>
      <c r="AE96" s="137" t="str">
        <f t="shared" si="39"/>
        <v/>
      </c>
      <c r="AF96" s="138"/>
      <c r="AG96" s="139"/>
      <c r="AH96" s="139"/>
      <c r="AI96" s="140"/>
      <c r="AJ96" s="21"/>
      <c r="AK96" s="141"/>
      <c r="AL96" s="141"/>
      <c r="AM96" s="141"/>
      <c r="AN96" s="141"/>
      <c r="AO96" s="141"/>
      <c r="AP96" s="141"/>
      <c r="AQ96" s="141"/>
      <c r="AR96" s="141"/>
      <c r="AS96" s="141"/>
      <c r="AT96" s="141"/>
      <c r="AU96" s="141"/>
      <c r="AV96" s="141"/>
      <c r="AW96" s="141"/>
      <c r="AX96" s="141"/>
      <c r="AY96" s="141"/>
      <c r="AZ96" s="141"/>
      <c r="BA96" s="141"/>
      <c r="BB96" s="141"/>
      <c r="BC96" s="141"/>
      <c r="BD96" s="141"/>
      <c r="BE96" s="141"/>
      <c r="BF96" s="141"/>
      <c r="BG96" s="141"/>
      <c r="BH96" s="141"/>
      <c r="BI96" s="141"/>
      <c r="BJ96" s="141"/>
      <c r="BK96" s="141"/>
      <c r="BL96" s="141"/>
      <c r="BM96" s="141"/>
      <c r="BN96" s="141"/>
      <c r="BO96" s="141"/>
      <c r="BP96" s="141"/>
      <c r="CE96" t="str">
        <v/>
      </c>
    </row>
    <row r="97" spans="1:83" ht="15" customHeight="1">
      <c r="A97" s="16">
        <v>157</v>
      </c>
      <c r="B97" s="146" t="s">
        <v>568</v>
      </c>
      <c r="C97" s="132"/>
      <c r="D97" s="106" t="s">
        <v>57</v>
      </c>
      <c r="E97" s="107"/>
      <c r="F97" s="132" t="s">
        <v>29</v>
      </c>
      <c r="G97" s="145">
        <v>8.5380000000000003</v>
      </c>
      <c r="H97" s="145">
        <v>0.02</v>
      </c>
      <c r="I97" s="145">
        <v>-0.02</v>
      </c>
      <c r="J97" s="144" t="s">
        <v>12</v>
      </c>
      <c r="K97" s="134" t="s">
        <v>496</v>
      </c>
      <c r="L97" s="135">
        <f t="shared" si="33"/>
        <v>8.5579999999999998</v>
      </c>
      <c r="M97" s="142">
        <f t="shared" si="34"/>
        <v>8.5180000000000007</v>
      </c>
      <c r="N97" s="25"/>
      <c r="O97" s="2" t="str">
        <f t="shared" si="22"/>
        <v/>
      </c>
      <c r="P97" s="2" t="str">
        <f t="shared" si="23"/>
        <v/>
      </c>
      <c r="Q97" s="2" t="str">
        <f t="shared" si="24"/>
        <v/>
      </c>
      <c r="R97" s="3" t="str">
        <f t="shared" si="25"/>
        <v/>
      </c>
      <c r="S97" s="4" t="str">
        <f t="shared" si="26"/>
        <v/>
      </c>
      <c r="T97" s="67" t="str">
        <f t="shared" si="27"/>
        <v/>
      </c>
      <c r="U97" s="67" t="str">
        <f t="shared" si="35"/>
        <v/>
      </c>
      <c r="V97" s="4" t="str">
        <f t="shared" si="28"/>
        <v/>
      </c>
      <c r="W97" s="4" t="str">
        <f t="shared" si="29"/>
        <v/>
      </c>
      <c r="X97" s="4" t="str">
        <f t="shared" si="30"/>
        <v/>
      </c>
      <c r="Y97" s="62" t="str">
        <f t="shared" si="31"/>
        <v/>
      </c>
      <c r="Z97" s="28" t="str">
        <f t="shared" si="36"/>
        <v/>
      </c>
      <c r="AA97" s="28" t="str">
        <f t="shared" si="37"/>
        <v/>
      </c>
      <c r="AB97" s="28" t="str">
        <f t="shared" si="38"/>
        <v/>
      </c>
      <c r="AC97" s="28" t="str">
        <f t="shared" si="32"/>
        <v/>
      </c>
      <c r="AD97" s="136"/>
      <c r="AE97" s="137" t="str">
        <f t="shared" si="39"/>
        <v/>
      </c>
      <c r="AF97" s="138"/>
      <c r="AG97" s="139"/>
      <c r="AH97" s="139"/>
      <c r="AI97" s="140"/>
      <c r="AJ97" s="21"/>
      <c r="AK97" s="141"/>
      <c r="AL97" s="141"/>
      <c r="AM97" s="141"/>
      <c r="AN97" s="141"/>
      <c r="AO97" s="141"/>
      <c r="AP97" s="141"/>
      <c r="AQ97" s="141"/>
      <c r="AR97" s="141"/>
      <c r="AS97" s="141"/>
      <c r="AT97" s="141"/>
      <c r="AU97" s="141"/>
      <c r="AV97" s="141"/>
      <c r="AW97" s="141"/>
      <c r="AX97" s="141"/>
      <c r="AY97" s="141"/>
      <c r="AZ97" s="141"/>
      <c r="BA97" s="141"/>
      <c r="BB97" s="141"/>
      <c r="BC97" s="141"/>
      <c r="BD97" s="141"/>
      <c r="BE97" s="141"/>
      <c r="BF97" s="141"/>
      <c r="BG97" s="141"/>
      <c r="BH97" s="141"/>
      <c r="BI97" s="141"/>
      <c r="BJ97" s="141"/>
      <c r="BK97" s="141"/>
      <c r="BL97" s="141"/>
      <c r="BM97" s="141"/>
      <c r="BN97" s="141"/>
      <c r="BO97" s="141"/>
      <c r="BP97" s="141"/>
      <c r="CE97" t="str">
        <v/>
      </c>
    </row>
    <row r="98" spans="1:83" ht="15" customHeight="1">
      <c r="A98" s="16">
        <v>158</v>
      </c>
      <c r="B98" s="146" t="s">
        <v>569</v>
      </c>
      <c r="C98" s="132"/>
      <c r="D98" s="106" t="s">
        <v>57</v>
      </c>
      <c r="E98" s="107"/>
      <c r="F98" s="132" t="s">
        <v>29</v>
      </c>
      <c r="G98" s="145">
        <v>8.5380000000000003</v>
      </c>
      <c r="H98" s="145">
        <v>0.02</v>
      </c>
      <c r="I98" s="145">
        <v>-0.02</v>
      </c>
      <c r="J98" s="144" t="s">
        <v>12</v>
      </c>
      <c r="K98" s="134" t="s">
        <v>496</v>
      </c>
      <c r="L98" s="135">
        <f t="shared" si="33"/>
        <v>8.5579999999999998</v>
      </c>
      <c r="M98" s="142">
        <f t="shared" si="34"/>
        <v>8.5180000000000007</v>
      </c>
      <c r="N98" s="25"/>
      <c r="O98" s="2" t="str">
        <f t="shared" si="22"/>
        <v/>
      </c>
      <c r="P98" s="2" t="str">
        <f t="shared" si="23"/>
        <v/>
      </c>
      <c r="Q98" s="2" t="str">
        <f t="shared" si="24"/>
        <v/>
      </c>
      <c r="R98" s="3" t="str">
        <f t="shared" si="25"/>
        <v/>
      </c>
      <c r="S98" s="4" t="str">
        <f t="shared" si="26"/>
        <v/>
      </c>
      <c r="T98" s="67" t="str">
        <f t="shared" si="27"/>
        <v/>
      </c>
      <c r="U98" s="67" t="str">
        <f t="shared" si="35"/>
        <v/>
      </c>
      <c r="V98" s="4" t="str">
        <f t="shared" si="28"/>
        <v/>
      </c>
      <c r="W98" s="4" t="str">
        <f t="shared" si="29"/>
        <v/>
      </c>
      <c r="X98" s="4" t="str">
        <f t="shared" si="30"/>
        <v/>
      </c>
      <c r="Y98" s="62" t="str">
        <f t="shared" si="31"/>
        <v/>
      </c>
      <c r="Z98" s="28" t="str">
        <f t="shared" si="36"/>
        <v/>
      </c>
      <c r="AA98" s="28" t="str">
        <f t="shared" si="37"/>
        <v/>
      </c>
      <c r="AB98" s="28" t="str">
        <f t="shared" si="38"/>
        <v/>
      </c>
      <c r="AC98" s="28" t="str">
        <f t="shared" si="32"/>
        <v/>
      </c>
      <c r="AD98" s="136"/>
      <c r="AE98" s="137" t="str">
        <f t="shared" si="39"/>
        <v/>
      </c>
      <c r="AF98" s="138"/>
      <c r="AG98" s="139"/>
      <c r="AH98" s="139"/>
      <c r="AI98" s="140"/>
      <c r="AJ98" s="21"/>
      <c r="AK98" s="141"/>
      <c r="AL98" s="141"/>
      <c r="AM98" s="141"/>
      <c r="AN98" s="141"/>
      <c r="AO98" s="141"/>
      <c r="AP98" s="141"/>
      <c r="AQ98" s="141"/>
      <c r="AR98" s="141"/>
      <c r="AS98" s="141"/>
      <c r="AT98" s="141"/>
      <c r="AU98" s="141"/>
      <c r="AV98" s="141"/>
      <c r="AW98" s="141"/>
      <c r="AX98" s="141"/>
      <c r="AY98" s="141"/>
      <c r="AZ98" s="141"/>
      <c r="BA98" s="141"/>
      <c r="BB98" s="141"/>
      <c r="BC98" s="141"/>
      <c r="BD98" s="141"/>
      <c r="BE98" s="141"/>
      <c r="BF98" s="141"/>
      <c r="BG98" s="141"/>
      <c r="BH98" s="141"/>
      <c r="BI98" s="141"/>
      <c r="BJ98" s="141"/>
      <c r="BK98" s="141"/>
      <c r="BL98" s="141"/>
      <c r="BM98" s="141"/>
      <c r="BN98" s="141"/>
      <c r="BO98" s="141"/>
      <c r="BP98" s="141"/>
      <c r="CE98" t="str">
        <v/>
      </c>
    </row>
    <row r="99" spans="1:83" ht="15" customHeight="1">
      <c r="A99" s="16">
        <v>159</v>
      </c>
      <c r="B99" s="146" t="s">
        <v>570</v>
      </c>
      <c r="C99" s="132"/>
      <c r="D99" s="106" t="s">
        <v>57</v>
      </c>
      <c r="E99" s="107"/>
      <c r="F99" s="132" t="s">
        <v>29</v>
      </c>
      <c r="G99" s="145">
        <v>8.827</v>
      </c>
      <c r="H99" s="145">
        <v>0.02</v>
      </c>
      <c r="I99" s="145">
        <v>-0.02</v>
      </c>
      <c r="J99" s="144" t="s">
        <v>12</v>
      </c>
      <c r="K99" s="134" t="s">
        <v>496</v>
      </c>
      <c r="L99" s="135">
        <f t="shared" si="33"/>
        <v>8.8469999999999995</v>
      </c>
      <c r="M99" s="142">
        <f t="shared" si="34"/>
        <v>8.8070000000000004</v>
      </c>
      <c r="N99" s="25"/>
      <c r="O99" s="2" t="str">
        <f t="shared" si="22"/>
        <v/>
      </c>
      <c r="P99" s="2" t="str">
        <f t="shared" si="23"/>
        <v/>
      </c>
      <c r="Q99" s="2" t="str">
        <f t="shared" si="24"/>
        <v/>
      </c>
      <c r="R99" s="3" t="str">
        <f t="shared" si="25"/>
        <v/>
      </c>
      <c r="S99" s="4" t="str">
        <f t="shared" si="26"/>
        <v/>
      </c>
      <c r="T99" s="67" t="str">
        <f t="shared" si="27"/>
        <v/>
      </c>
      <c r="U99" s="67" t="str">
        <f t="shared" si="35"/>
        <v/>
      </c>
      <c r="V99" s="4" t="str">
        <f t="shared" si="28"/>
        <v/>
      </c>
      <c r="W99" s="4" t="str">
        <f t="shared" si="29"/>
        <v/>
      </c>
      <c r="X99" s="4" t="str">
        <f t="shared" si="30"/>
        <v/>
      </c>
      <c r="Y99" s="62" t="str">
        <f t="shared" si="31"/>
        <v/>
      </c>
      <c r="Z99" s="28" t="str">
        <f t="shared" si="36"/>
        <v/>
      </c>
      <c r="AA99" s="28" t="str">
        <f t="shared" si="37"/>
        <v/>
      </c>
      <c r="AB99" s="28" t="str">
        <f t="shared" si="38"/>
        <v/>
      </c>
      <c r="AC99" s="28" t="str">
        <f t="shared" si="32"/>
        <v/>
      </c>
      <c r="AD99" s="136"/>
      <c r="AE99" s="137" t="str">
        <f t="shared" si="39"/>
        <v/>
      </c>
      <c r="AF99" s="138"/>
      <c r="AG99" s="139"/>
      <c r="AH99" s="139"/>
      <c r="AI99" s="140"/>
      <c r="AJ99" s="21"/>
      <c r="AK99" s="141"/>
      <c r="AL99" s="141"/>
      <c r="AM99" s="141"/>
      <c r="AN99" s="141"/>
      <c r="AO99" s="141"/>
      <c r="AP99" s="141"/>
      <c r="AQ99" s="141"/>
      <c r="AR99" s="141"/>
      <c r="AS99" s="141"/>
      <c r="AT99" s="141"/>
      <c r="AU99" s="141"/>
      <c r="AV99" s="141"/>
      <c r="AW99" s="141"/>
      <c r="AX99" s="141"/>
      <c r="AY99" s="141"/>
      <c r="AZ99" s="141"/>
      <c r="BA99" s="141"/>
      <c r="BB99" s="141"/>
      <c r="BC99" s="141"/>
      <c r="BD99" s="141"/>
      <c r="BE99" s="141"/>
      <c r="BF99" s="141"/>
      <c r="BG99" s="141"/>
      <c r="BH99" s="141"/>
      <c r="BI99" s="141"/>
      <c r="BJ99" s="141"/>
      <c r="BK99" s="141"/>
      <c r="BL99" s="141"/>
      <c r="BM99" s="141"/>
      <c r="BN99" s="141"/>
      <c r="BO99" s="141"/>
      <c r="BP99" s="141"/>
      <c r="CE99" t="str">
        <v/>
      </c>
    </row>
    <row r="100" spans="1:83" ht="15" customHeight="1">
      <c r="A100" s="16">
        <v>160</v>
      </c>
      <c r="B100" s="146" t="s">
        <v>571</v>
      </c>
      <c r="C100" s="132"/>
      <c r="D100" s="106" t="s">
        <v>57</v>
      </c>
      <c r="E100" s="107"/>
      <c r="F100" s="132" t="s">
        <v>29</v>
      </c>
      <c r="G100" s="145">
        <v>8.827</v>
      </c>
      <c r="H100" s="145">
        <v>0.02</v>
      </c>
      <c r="I100" s="145">
        <v>-0.02</v>
      </c>
      <c r="J100" s="144" t="s">
        <v>12</v>
      </c>
      <c r="K100" s="134" t="s">
        <v>496</v>
      </c>
      <c r="L100" s="135">
        <f t="shared" si="33"/>
        <v>8.8469999999999995</v>
      </c>
      <c r="M100" s="142">
        <f t="shared" si="34"/>
        <v>8.8070000000000004</v>
      </c>
      <c r="N100" s="25"/>
      <c r="O100" s="2" t="str">
        <f t="shared" si="22"/>
        <v/>
      </c>
      <c r="P100" s="2" t="str">
        <f t="shared" si="23"/>
        <v/>
      </c>
      <c r="Q100" s="2" t="str">
        <f t="shared" si="24"/>
        <v/>
      </c>
      <c r="R100" s="3" t="str">
        <f t="shared" si="25"/>
        <v/>
      </c>
      <c r="S100" s="4" t="str">
        <f t="shared" si="26"/>
        <v/>
      </c>
      <c r="T100" s="67" t="str">
        <f t="shared" si="27"/>
        <v/>
      </c>
      <c r="U100" s="67" t="str">
        <f t="shared" si="35"/>
        <v/>
      </c>
      <c r="V100" s="4" t="str">
        <f t="shared" si="28"/>
        <v/>
      </c>
      <c r="W100" s="4" t="str">
        <f t="shared" si="29"/>
        <v/>
      </c>
      <c r="X100" s="4" t="str">
        <f t="shared" si="30"/>
        <v/>
      </c>
      <c r="Y100" s="62" t="str">
        <f t="shared" si="31"/>
        <v/>
      </c>
      <c r="Z100" s="28" t="str">
        <f t="shared" si="36"/>
        <v/>
      </c>
      <c r="AA100" s="28" t="str">
        <f t="shared" si="37"/>
        <v/>
      </c>
      <c r="AB100" s="28" t="str">
        <f t="shared" si="38"/>
        <v/>
      </c>
      <c r="AC100" s="28" t="str">
        <f t="shared" si="32"/>
        <v/>
      </c>
      <c r="AD100" s="136"/>
      <c r="AE100" s="137" t="str">
        <f t="shared" si="39"/>
        <v/>
      </c>
      <c r="AF100" s="138"/>
      <c r="AG100" s="139"/>
      <c r="AH100" s="139"/>
      <c r="AI100" s="140"/>
      <c r="AJ100" s="21"/>
      <c r="AK100" s="141"/>
      <c r="AL100" s="141"/>
      <c r="AM100" s="141"/>
      <c r="AN100" s="141"/>
      <c r="AO100" s="141"/>
      <c r="AP100" s="141"/>
      <c r="AQ100" s="141"/>
      <c r="AR100" s="141"/>
      <c r="AS100" s="141"/>
      <c r="AT100" s="141"/>
      <c r="AU100" s="141"/>
      <c r="AV100" s="141"/>
      <c r="AW100" s="141"/>
      <c r="AX100" s="141"/>
      <c r="AY100" s="141"/>
      <c r="AZ100" s="141"/>
      <c r="BA100" s="141"/>
      <c r="BB100" s="141"/>
      <c r="BC100" s="141"/>
      <c r="BD100" s="141"/>
      <c r="BE100" s="141"/>
      <c r="BF100" s="141"/>
      <c r="BG100" s="141"/>
      <c r="BH100" s="141"/>
      <c r="BI100" s="141"/>
      <c r="BJ100" s="141"/>
      <c r="BK100" s="141"/>
      <c r="BL100" s="141"/>
      <c r="BM100" s="141"/>
      <c r="BN100" s="141"/>
      <c r="BO100" s="141"/>
      <c r="BP100" s="141"/>
      <c r="CE100" t="str">
        <v/>
      </c>
    </row>
    <row r="101" spans="1:83" ht="15" customHeight="1">
      <c r="A101" s="16">
        <v>161</v>
      </c>
      <c r="B101" s="146" t="s">
        <v>572</v>
      </c>
      <c r="C101" s="132"/>
      <c r="D101" s="106" t="s">
        <v>57</v>
      </c>
      <c r="E101" s="107"/>
      <c r="F101" s="132" t="s">
        <v>29</v>
      </c>
      <c r="G101" s="145">
        <v>8.827</v>
      </c>
      <c r="H101" s="145">
        <v>0.02</v>
      </c>
      <c r="I101" s="145">
        <v>-0.02</v>
      </c>
      <c r="J101" s="144" t="s">
        <v>12</v>
      </c>
      <c r="K101" s="134" t="s">
        <v>496</v>
      </c>
      <c r="L101" s="135">
        <f t="shared" si="33"/>
        <v>8.8469999999999995</v>
      </c>
      <c r="M101" s="142">
        <f t="shared" si="34"/>
        <v>8.8070000000000004</v>
      </c>
      <c r="N101" s="25"/>
      <c r="O101" s="2" t="str">
        <f t="shared" si="22"/>
        <v/>
      </c>
      <c r="P101" s="2" t="str">
        <f t="shared" si="23"/>
        <v/>
      </c>
      <c r="Q101" s="2" t="str">
        <f t="shared" si="24"/>
        <v/>
      </c>
      <c r="R101" s="3" t="str">
        <f t="shared" si="25"/>
        <v/>
      </c>
      <c r="S101" s="4" t="str">
        <f t="shared" si="26"/>
        <v/>
      </c>
      <c r="T101" s="67" t="str">
        <f t="shared" si="27"/>
        <v/>
      </c>
      <c r="U101" s="67" t="str">
        <f t="shared" si="35"/>
        <v/>
      </c>
      <c r="V101" s="4" t="str">
        <f t="shared" si="28"/>
        <v/>
      </c>
      <c r="W101" s="4" t="str">
        <f t="shared" si="29"/>
        <v/>
      </c>
      <c r="X101" s="4" t="str">
        <f t="shared" si="30"/>
        <v/>
      </c>
      <c r="Y101" s="62" t="str">
        <f t="shared" si="31"/>
        <v/>
      </c>
      <c r="Z101" s="28" t="str">
        <f t="shared" si="36"/>
        <v/>
      </c>
      <c r="AA101" s="28" t="str">
        <f t="shared" si="37"/>
        <v/>
      </c>
      <c r="AB101" s="28" t="str">
        <f t="shared" si="38"/>
        <v/>
      </c>
      <c r="AC101" s="28" t="str">
        <f t="shared" si="32"/>
        <v/>
      </c>
      <c r="AD101" s="136"/>
      <c r="AE101" s="137" t="str">
        <f t="shared" si="39"/>
        <v/>
      </c>
      <c r="AF101" s="138"/>
      <c r="AG101" s="139"/>
      <c r="AH101" s="139"/>
      <c r="AI101" s="140"/>
      <c r="AJ101" s="21"/>
      <c r="AK101" s="141"/>
      <c r="AL101" s="141"/>
      <c r="AM101" s="141"/>
      <c r="AN101" s="141"/>
      <c r="AO101" s="141"/>
      <c r="AP101" s="141"/>
      <c r="AQ101" s="141"/>
      <c r="AR101" s="141"/>
      <c r="AS101" s="141"/>
      <c r="AT101" s="141"/>
      <c r="AU101" s="141"/>
      <c r="AV101" s="141"/>
      <c r="AW101" s="141"/>
      <c r="AX101" s="141"/>
      <c r="AY101" s="141"/>
      <c r="AZ101" s="141"/>
      <c r="BA101" s="141"/>
      <c r="BB101" s="141"/>
      <c r="BC101" s="141"/>
      <c r="BD101" s="141"/>
      <c r="BE101" s="141"/>
      <c r="BF101" s="141"/>
      <c r="BG101" s="141"/>
      <c r="BH101" s="141"/>
      <c r="BI101" s="141"/>
      <c r="BJ101" s="141"/>
      <c r="BK101" s="141"/>
      <c r="BL101" s="141"/>
      <c r="BM101" s="141"/>
      <c r="BN101" s="141"/>
      <c r="BO101" s="141"/>
      <c r="BP101" s="141"/>
      <c r="CE101" t="str">
        <v/>
      </c>
    </row>
    <row r="102" spans="1:83" ht="15" customHeight="1">
      <c r="A102" s="16">
        <v>162</v>
      </c>
      <c r="B102" s="146">
        <v>66</v>
      </c>
      <c r="C102" s="132"/>
      <c r="D102" s="106" t="s">
        <v>680</v>
      </c>
      <c r="E102" s="107"/>
      <c r="F102" s="132" t="s">
        <v>28</v>
      </c>
      <c r="G102" s="133"/>
      <c r="H102" s="145">
        <v>0.05</v>
      </c>
      <c r="I102" s="133" t="s">
        <v>697</v>
      </c>
      <c r="J102" s="144" t="s">
        <v>12</v>
      </c>
      <c r="K102" s="134" t="s">
        <v>496</v>
      </c>
      <c r="L102" s="135">
        <f t="shared" si="33"/>
        <v>0.05</v>
      </c>
      <c r="M102" s="142" t="str">
        <f t="shared" si="34"/>
        <v/>
      </c>
      <c r="N102" s="25"/>
      <c r="O102" s="2" t="str">
        <f t="shared" si="22"/>
        <v/>
      </c>
      <c r="P102" s="2" t="str">
        <f t="shared" si="23"/>
        <v/>
      </c>
      <c r="Q102" s="2" t="str">
        <f t="shared" si="24"/>
        <v/>
      </c>
      <c r="R102" s="3" t="str">
        <f t="shared" si="25"/>
        <v/>
      </c>
      <c r="S102" s="4" t="str">
        <f t="shared" si="26"/>
        <v/>
      </c>
      <c r="T102" s="67" t="str">
        <f t="shared" si="27"/>
        <v/>
      </c>
      <c r="U102" s="67" t="str">
        <f t="shared" si="35"/>
        <v/>
      </c>
      <c r="V102" s="4" t="str">
        <f t="shared" si="28"/>
        <v/>
      </c>
      <c r="W102" s="4" t="str">
        <f t="shared" si="29"/>
        <v/>
      </c>
      <c r="X102" s="4" t="str">
        <f t="shared" si="30"/>
        <v/>
      </c>
      <c r="Y102" s="62" t="str">
        <f t="shared" si="31"/>
        <v/>
      </c>
      <c r="Z102" s="28" t="str">
        <f t="shared" si="36"/>
        <v/>
      </c>
      <c r="AA102" s="28" t="str">
        <f t="shared" si="37"/>
        <v/>
      </c>
      <c r="AB102" s="28" t="str">
        <f t="shared" si="38"/>
        <v/>
      </c>
      <c r="AC102" s="28" t="str">
        <f t="shared" si="32"/>
        <v/>
      </c>
      <c r="AD102" s="136"/>
      <c r="AE102" s="137" t="str">
        <f t="shared" si="39"/>
        <v/>
      </c>
      <c r="AF102" s="138"/>
      <c r="AG102" s="139"/>
      <c r="AH102" s="139"/>
      <c r="AI102" s="140"/>
      <c r="AJ102" s="21"/>
      <c r="AK102" s="141"/>
      <c r="AL102" s="141"/>
      <c r="AM102" s="141"/>
      <c r="AN102" s="141"/>
      <c r="AO102" s="141"/>
      <c r="AP102" s="141"/>
      <c r="AQ102" s="141"/>
      <c r="AR102" s="141"/>
      <c r="AS102" s="141"/>
      <c r="AT102" s="141"/>
      <c r="AU102" s="141"/>
      <c r="AV102" s="141"/>
      <c r="AW102" s="141"/>
      <c r="AX102" s="141"/>
      <c r="AY102" s="141"/>
      <c r="AZ102" s="141"/>
      <c r="BA102" s="141"/>
      <c r="BB102" s="141"/>
      <c r="BC102" s="141"/>
      <c r="BD102" s="141"/>
      <c r="BE102" s="141"/>
      <c r="BF102" s="141"/>
      <c r="BG102" s="141"/>
      <c r="BH102" s="141"/>
      <c r="BI102" s="141"/>
      <c r="BJ102" s="141"/>
      <c r="BK102" s="141"/>
      <c r="BL102" s="141"/>
      <c r="BM102" s="141"/>
      <c r="BN102" s="141"/>
      <c r="BO102" s="141"/>
      <c r="BP102" s="141"/>
      <c r="CE102" t="str">
        <v/>
      </c>
    </row>
    <row r="103" spans="1:83" ht="15" customHeight="1">
      <c r="A103" s="16">
        <v>164</v>
      </c>
      <c r="B103" s="146">
        <v>67</v>
      </c>
      <c r="C103" s="132"/>
      <c r="D103" s="106" t="s">
        <v>680</v>
      </c>
      <c r="E103" s="107"/>
      <c r="F103" s="132" t="s">
        <v>28</v>
      </c>
      <c r="G103" s="133"/>
      <c r="H103" s="145">
        <v>0.05</v>
      </c>
      <c r="I103" s="133" t="s">
        <v>697</v>
      </c>
      <c r="J103" s="144" t="s">
        <v>12</v>
      </c>
      <c r="K103" s="134" t="s">
        <v>496</v>
      </c>
      <c r="L103" s="135">
        <f t="shared" si="33"/>
        <v>0.05</v>
      </c>
      <c r="M103" s="142" t="str">
        <f t="shared" si="34"/>
        <v/>
      </c>
      <c r="N103" s="25"/>
      <c r="O103" s="2" t="str">
        <f t="shared" si="22"/>
        <v/>
      </c>
      <c r="P103" s="2" t="str">
        <f t="shared" si="23"/>
        <v/>
      </c>
      <c r="Q103" s="2" t="str">
        <f t="shared" si="24"/>
        <v/>
      </c>
      <c r="R103" s="3" t="str">
        <f t="shared" si="25"/>
        <v/>
      </c>
      <c r="S103" s="4" t="str">
        <f t="shared" si="26"/>
        <v/>
      </c>
      <c r="T103" s="67" t="str">
        <f t="shared" si="27"/>
        <v/>
      </c>
      <c r="U103" s="67" t="str">
        <f t="shared" si="35"/>
        <v/>
      </c>
      <c r="V103" s="4" t="str">
        <f t="shared" si="28"/>
        <v/>
      </c>
      <c r="W103" s="4" t="str">
        <f t="shared" si="29"/>
        <v/>
      </c>
      <c r="X103" s="4" t="str">
        <f t="shared" si="30"/>
        <v/>
      </c>
      <c r="Y103" s="62" t="str">
        <f t="shared" si="31"/>
        <v/>
      </c>
      <c r="Z103" s="28" t="str">
        <f t="shared" si="36"/>
        <v/>
      </c>
      <c r="AA103" s="28" t="str">
        <f t="shared" si="37"/>
        <v/>
      </c>
      <c r="AB103" s="28" t="str">
        <f t="shared" si="38"/>
        <v/>
      </c>
      <c r="AC103" s="28" t="str">
        <f t="shared" si="32"/>
        <v/>
      </c>
      <c r="AD103" s="136"/>
      <c r="AE103" s="137" t="str">
        <f t="shared" si="39"/>
        <v/>
      </c>
      <c r="AF103" s="138"/>
      <c r="AG103" s="139"/>
      <c r="AH103" s="139"/>
      <c r="AI103" s="140"/>
      <c r="AJ103" s="21"/>
      <c r="AK103" s="141"/>
      <c r="AL103" s="141"/>
      <c r="AM103" s="141"/>
      <c r="AN103" s="141"/>
      <c r="AO103" s="141"/>
      <c r="AP103" s="141"/>
      <c r="AQ103" s="141"/>
      <c r="AR103" s="141"/>
      <c r="AS103" s="141"/>
      <c r="AT103" s="141"/>
      <c r="AU103" s="141"/>
      <c r="AV103" s="141"/>
      <c r="AW103" s="141"/>
      <c r="AX103" s="141"/>
      <c r="AY103" s="141"/>
      <c r="AZ103" s="141"/>
      <c r="BA103" s="141"/>
      <c r="BB103" s="141"/>
      <c r="BC103" s="141"/>
      <c r="BD103" s="141"/>
      <c r="BE103" s="141"/>
      <c r="BF103" s="141"/>
      <c r="BG103" s="141"/>
      <c r="BH103" s="141"/>
      <c r="BI103" s="141"/>
      <c r="BJ103" s="141"/>
      <c r="BK103" s="141"/>
      <c r="BL103" s="141"/>
      <c r="BM103" s="141"/>
      <c r="BN103" s="141"/>
      <c r="BO103" s="141"/>
      <c r="BP103" s="141"/>
      <c r="CE103" t="str">
        <v/>
      </c>
    </row>
    <row r="104" spans="1:83" ht="15" customHeight="1">
      <c r="A104" s="16">
        <v>166</v>
      </c>
      <c r="B104" s="146" t="s">
        <v>573</v>
      </c>
      <c r="C104" s="132"/>
      <c r="D104" s="106" t="s">
        <v>57</v>
      </c>
      <c r="E104" s="107"/>
      <c r="F104" s="132" t="s">
        <v>29</v>
      </c>
      <c r="G104" s="145">
        <v>2.927</v>
      </c>
      <c r="H104" s="145">
        <v>0.02</v>
      </c>
      <c r="I104" s="145">
        <v>-0.02</v>
      </c>
      <c r="J104" s="144" t="s">
        <v>12</v>
      </c>
      <c r="K104" s="134" t="s">
        <v>496</v>
      </c>
      <c r="L104" s="135">
        <f t="shared" si="33"/>
        <v>2.9470000000000001</v>
      </c>
      <c r="M104" s="142">
        <f t="shared" si="34"/>
        <v>2.907</v>
      </c>
      <c r="N104" s="25"/>
      <c r="O104" s="2" t="str">
        <f t="shared" si="22"/>
        <v/>
      </c>
      <c r="P104" s="2" t="str">
        <f t="shared" si="23"/>
        <v/>
      </c>
      <c r="Q104" s="2" t="str">
        <f t="shared" si="24"/>
        <v/>
      </c>
      <c r="R104" s="3" t="str">
        <f t="shared" si="25"/>
        <v/>
      </c>
      <c r="S104" s="4" t="str">
        <f t="shared" si="26"/>
        <v/>
      </c>
      <c r="T104" s="67" t="str">
        <f t="shared" si="27"/>
        <v/>
      </c>
      <c r="U104" s="67" t="str">
        <f t="shared" si="35"/>
        <v/>
      </c>
      <c r="V104" s="4" t="str">
        <f t="shared" si="28"/>
        <v/>
      </c>
      <c r="W104" s="4" t="str">
        <f t="shared" si="29"/>
        <v/>
      </c>
      <c r="X104" s="4" t="str">
        <f t="shared" si="30"/>
        <v/>
      </c>
      <c r="Y104" s="62" t="str">
        <f t="shared" si="31"/>
        <v/>
      </c>
      <c r="Z104" s="28" t="str">
        <f t="shared" si="36"/>
        <v/>
      </c>
      <c r="AA104" s="28" t="str">
        <f t="shared" si="37"/>
        <v/>
      </c>
      <c r="AB104" s="28" t="str">
        <f t="shared" si="38"/>
        <v/>
      </c>
      <c r="AC104" s="28" t="str">
        <f t="shared" si="32"/>
        <v/>
      </c>
      <c r="AD104" s="136"/>
      <c r="AE104" s="137" t="str">
        <f t="shared" si="39"/>
        <v/>
      </c>
      <c r="AF104" s="138"/>
      <c r="AG104" s="139"/>
      <c r="AH104" s="139"/>
      <c r="AI104" s="140"/>
      <c r="AJ104" s="21"/>
      <c r="AK104" s="141"/>
      <c r="AL104" s="141"/>
      <c r="AM104" s="141"/>
      <c r="AN104" s="141"/>
      <c r="AO104" s="141"/>
      <c r="AP104" s="141"/>
      <c r="AQ104" s="141"/>
      <c r="AR104" s="141"/>
      <c r="AS104" s="141"/>
      <c r="AT104" s="141"/>
      <c r="AU104" s="141"/>
      <c r="AV104" s="141"/>
      <c r="AW104" s="141"/>
      <c r="AX104" s="141"/>
      <c r="AY104" s="141"/>
      <c r="AZ104" s="141"/>
      <c r="BA104" s="141"/>
      <c r="BB104" s="141"/>
      <c r="BC104" s="141"/>
      <c r="BD104" s="141"/>
      <c r="BE104" s="141"/>
      <c r="BF104" s="141"/>
      <c r="BG104" s="141"/>
      <c r="BH104" s="141"/>
      <c r="BI104" s="141"/>
      <c r="BJ104" s="141"/>
      <c r="BK104" s="141"/>
      <c r="BL104" s="141"/>
      <c r="BM104" s="141"/>
      <c r="BN104" s="141"/>
      <c r="BO104" s="141"/>
      <c r="BP104" s="141"/>
      <c r="CE104" t="str">
        <v/>
      </c>
    </row>
    <row r="105" spans="1:83" ht="15" customHeight="1">
      <c r="A105" s="16">
        <v>167</v>
      </c>
      <c r="B105" s="146" t="s">
        <v>574</v>
      </c>
      <c r="C105" s="132"/>
      <c r="D105" s="106" t="s">
        <v>57</v>
      </c>
      <c r="E105" s="107"/>
      <c r="F105" s="132" t="s">
        <v>29</v>
      </c>
      <c r="G105" s="145">
        <v>2.927</v>
      </c>
      <c r="H105" s="145">
        <v>0.02</v>
      </c>
      <c r="I105" s="145">
        <v>-0.02</v>
      </c>
      <c r="J105" s="144" t="s">
        <v>12</v>
      </c>
      <c r="K105" s="134" t="s">
        <v>496</v>
      </c>
      <c r="L105" s="135">
        <f t="shared" si="33"/>
        <v>2.9470000000000001</v>
      </c>
      <c r="M105" s="142">
        <f t="shared" si="34"/>
        <v>2.907</v>
      </c>
      <c r="N105" s="25"/>
      <c r="O105" s="2" t="str">
        <f t="shared" si="22"/>
        <v/>
      </c>
      <c r="P105" s="2" t="str">
        <f t="shared" si="23"/>
        <v/>
      </c>
      <c r="Q105" s="2" t="str">
        <f t="shared" si="24"/>
        <v/>
      </c>
      <c r="R105" s="3" t="str">
        <f t="shared" si="25"/>
        <v/>
      </c>
      <c r="S105" s="4" t="str">
        <f t="shared" si="26"/>
        <v/>
      </c>
      <c r="T105" s="67" t="str">
        <f t="shared" si="27"/>
        <v/>
      </c>
      <c r="U105" s="67" t="str">
        <f t="shared" si="35"/>
        <v/>
      </c>
      <c r="V105" s="4" t="str">
        <f t="shared" si="28"/>
        <v/>
      </c>
      <c r="W105" s="4" t="str">
        <f t="shared" si="29"/>
        <v/>
      </c>
      <c r="X105" s="4" t="str">
        <f t="shared" si="30"/>
        <v/>
      </c>
      <c r="Y105" s="62" t="str">
        <f t="shared" si="31"/>
        <v/>
      </c>
      <c r="Z105" s="28" t="str">
        <f t="shared" si="36"/>
        <v/>
      </c>
      <c r="AA105" s="28" t="str">
        <f t="shared" si="37"/>
        <v/>
      </c>
      <c r="AB105" s="28" t="str">
        <f t="shared" si="38"/>
        <v/>
      </c>
      <c r="AC105" s="28" t="str">
        <f t="shared" si="32"/>
        <v/>
      </c>
      <c r="AD105" s="136"/>
      <c r="AE105" s="137" t="str">
        <f t="shared" si="39"/>
        <v/>
      </c>
      <c r="AF105" s="138"/>
      <c r="AG105" s="139"/>
      <c r="AH105" s="139"/>
      <c r="AI105" s="140"/>
      <c r="AJ105" s="21"/>
      <c r="AK105" s="141"/>
      <c r="AL105" s="141"/>
      <c r="AM105" s="141"/>
      <c r="AN105" s="141"/>
      <c r="AO105" s="141"/>
      <c r="AP105" s="141"/>
      <c r="AQ105" s="141"/>
      <c r="AR105" s="141"/>
      <c r="AS105" s="141"/>
      <c r="AT105" s="141"/>
      <c r="AU105" s="141"/>
      <c r="AV105" s="141"/>
      <c r="AW105" s="141"/>
      <c r="AX105" s="141"/>
      <c r="AY105" s="141"/>
      <c r="AZ105" s="141"/>
      <c r="BA105" s="141"/>
      <c r="BB105" s="141"/>
      <c r="BC105" s="141"/>
      <c r="BD105" s="141"/>
      <c r="BE105" s="141"/>
      <c r="BF105" s="141"/>
      <c r="BG105" s="141"/>
      <c r="BH105" s="141"/>
      <c r="BI105" s="141"/>
      <c r="BJ105" s="141"/>
      <c r="BK105" s="141"/>
      <c r="BL105" s="141"/>
      <c r="BM105" s="141"/>
      <c r="BN105" s="141"/>
      <c r="BO105" s="141"/>
      <c r="BP105" s="141"/>
      <c r="CE105" t="str">
        <v/>
      </c>
    </row>
    <row r="106" spans="1:83" ht="15" customHeight="1">
      <c r="A106" s="16">
        <v>168</v>
      </c>
      <c r="B106" s="146" t="s">
        <v>575</v>
      </c>
      <c r="C106" s="132"/>
      <c r="D106" s="106" t="s">
        <v>57</v>
      </c>
      <c r="E106" s="107"/>
      <c r="F106" s="132" t="s">
        <v>29</v>
      </c>
      <c r="G106" s="145">
        <v>2.927</v>
      </c>
      <c r="H106" s="145">
        <v>0.02</v>
      </c>
      <c r="I106" s="145">
        <v>-0.02</v>
      </c>
      <c r="J106" s="144" t="s">
        <v>12</v>
      </c>
      <c r="K106" s="134" t="s">
        <v>496</v>
      </c>
      <c r="L106" s="135">
        <f t="shared" si="33"/>
        <v>2.9470000000000001</v>
      </c>
      <c r="M106" s="142">
        <f t="shared" si="34"/>
        <v>2.907</v>
      </c>
      <c r="N106" s="25"/>
      <c r="O106" s="2" t="str">
        <f t="shared" si="22"/>
        <v/>
      </c>
      <c r="P106" s="2" t="str">
        <f t="shared" si="23"/>
        <v/>
      </c>
      <c r="Q106" s="2" t="str">
        <f t="shared" si="24"/>
        <v/>
      </c>
      <c r="R106" s="3" t="str">
        <f t="shared" si="25"/>
        <v/>
      </c>
      <c r="S106" s="4" t="str">
        <f t="shared" si="26"/>
        <v/>
      </c>
      <c r="T106" s="67" t="str">
        <f t="shared" si="27"/>
        <v/>
      </c>
      <c r="U106" s="67" t="str">
        <f t="shared" si="35"/>
        <v/>
      </c>
      <c r="V106" s="4" t="str">
        <f t="shared" si="28"/>
        <v/>
      </c>
      <c r="W106" s="4" t="str">
        <f t="shared" si="29"/>
        <v/>
      </c>
      <c r="X106" s="4" t="str">
        <f t="shared" si="30"/>
        <v/>
      </c>
      <c r="Y106" s="62" t="str">
        <f t="shared" si="31"/>
        <v/>
      </c>
      <c r="Z106" s="28" t="str">
        <f t="shared" si="36"/>
        <v/>
      </c>
      <c r="AA106" s="28" t="str">
        <f t="shared" si="37"/>
        <v/>
      </c>
      <c r="AB106" s="28" t="str">
        <f t="shared" si="38"/>
        <v/>
      </c>
      <c r="AC106" s="28" t="str">
        <f t="shared" si="32"/>
        <v/>
      </c>
      <c r="AD106" s="136"/>
      <c r="AE106" s="137" t="str">
        <f t="shared" si="39"/>
        <v/>
      </c>
      <c r="AF106" s="138"/>
      <c r="AG106" s="139"/>
      <c r="AH106" s="139"/>
      <c r="AI106" s="140"/>
      <c r="AJ106" s="21"/>
      <c r="AK106" s="141"/>
      <c r="AL106" s="141"/>
      <c r="AM106" s="141"/>
      <c r="AN106" s="141"/>
      <c r="AO106" s="141"/>
      <c r="AP106" s="141"/>
      <c r="AQ106" s="141"/>
      <c r="AR106" s="141"/>
      <c r="AS106" s="141"/>
      <c r="AT106" s="141"/>
      <c r="AU106" s="141"/>
      <c r="AV106" s="141"/>
      <c r="AW106" s="141"/>
      <c r="AX106" s="141"/>
      <c r="AY106" s="141"/>
      <c r="AZ106" s="141"/>
      <c r="BA106" s="141"/>
      <c r="BB106" s="141"/>
      <c r="BC106" s="141"/>
      <c r="BD106" s="141"/>
      <c r="BE106" s="141"/>
      <c r="BF106" s="141"/>
      <c r="BG106" s="141"/>
      <c r="BH106" s="141"/>
      <c r="BI106" s="141"/>
      <c r="BJ106" s="141"/>
      <c r="BK106" s="141"/>
      <c r="BL106" s="141"/>
      <c r="BM106" s="141"/>
      <c r="BN106" s="141"/>
      <c r="BO106" s="141"/>
      <c r="BP106" s="141"/>
      <c r="CE106" t="str">
        <v/>
      </c>
    </row>
    <row r="107" spans="1:83" ht="15" customHeight="1">
      <c r="A107" s="16">
        <v>169</v>
      </c>
      <c r="B107" s="146" t="s">
        <v>576</v>
      </c>
      <c r="C107" s="132"/>
      <c r="D107" s="106" t="s">
        <v>57</v>
      </c>
      <c r="E107" s="107"/>
      <c r="F107" s="132" t="s">
        <v>29</v>
      </c>
      <c r="G107" s="145">
        <v>3.2679999999999998</v>
      </c>
      <c r="H107" s="145">
        <v>0.02</v>
      </c>
      <c r="I107" s="145">
        <v>-0.02</v>
      </c>
      <c r="J107" s="144" t="s">
        <v>12</v>
      </c>
      <c r="K107" s="134" t="s">
        <v>496</v>
      </c>
      <c r="L107" s="135">
        <f t="shared" si="33"/>
        <v>3.2879999999999998</v>
      </c>
      <c r="M107" s="142">
        <f t="shared" si="34"/>
        <v>3.2479999999999998</v>
      </c>
      <c r="N107" s="25"/>
      <c r="O107" s="2" t="str">
        <f t="shared" si="22"/>
        <v/>
      </c>
      <c r="P107" s="2" t="str">
        <f t="shared" si="23"/>
        <v/>
      </c>
      <c r="Q107" s="2" t="str">
        <f t="shared" si="24"/>
        <v/>
      </c>
      <c r="R107" s="3" t="str">
        <f t="shared" si="25"/>
        <v/>
      </c>
      <c r="S107" s="4" t="str">
        <f t="shared" si="26"/>
        <v/>
      </c>
      <c r="T107" s="67" t="str">
        <f t="shared" si="27"/>
        <v/>
      </c>
      <c r="U107" s="67" t="str">
        <f t="shared" si="35"/>
        <v/>
      </c>
      <c r="V107" s="4" t="str">
        <f t="shared" si="28"/>
        <v/>
      </c>
      <c r="W107" s="4" t="str">
        <f t="shared" si="29"/>
        <v/>
      </c>
      <c r="X107" s="4" t="str">
        <f t="shared" si="30"/>
        <v/>
      </c>
      <c r="Y107" s="62" t="str">
        <f t="shared" si="31"/>
        <v/>
      </c>
      <c r="Z107" s="28" t="str">
        <f t="shared" si="36"/>
        <v/>
      </c>
      <c r="AA107" s="28" t="str">
        <f t="shared" si="37"/>
        <v/>
      </c>
      <c r="AB107" s="28" t="str">
        <f t="shared" si="38"/>
        <v/>
      </c>
      <c r="AC107" s="28" t="str">
        <f t="shared" si="32"/>
        <v/>
      </c>
      <c r="AD107" s="136"/>
      <c r="AE107" s="137" t="str">
        <f t="shared" si="39"/>
        <v/>
      </c>
      <c r="AF107" s="138"/>
      <c r="AG107" s="139"/>
      <c r="AH107" s="139"/>
      <c r="AI107" s="140"/>
      <c r="AJ107" s="21"/>
      <c r="AK107" s="141"/>
      <c r="AL107" s="141"/>
      <c r="AM107" s="141"/>
      <c r="AN107" s="141"/>
      <c r="AO107" s="141"/>
      <c r="AP107" s="141"/>
      <c r="AQ107" s="141"/>
      <c r="AR107" s="141"/>
      <c r="AS107" s="141"/>
      <c r="AT107" s="141"/>
      <c r="AU107" s="141"/>
      <c r="AV107" s="141"/>
      <c r="AW107" s="141"/>
      <c r="AX107" s="141"/>
      <c r="AY107" s="141"/>
      <c r="AZ107" s="141"/>
      <c r="BA107" s="141"/>
      <c r="BB107" s="141"/>
      <c r="BC107" s="141"/>
      <c r="BD107" s="141"/>
      <c r="BE107" s="141"/>
      <c r="BF107" s="141"/>
      <c r="BG107" s="141"/>
      <c r="BH107" s="141"/>
      <c r="BI107" s="141"/>
      <c r="BJ107" s="141"/>
      <c r="BK107" s="141"/>
      <c r="BL107" s="141"/>
      <c r="BM107" s="141"/>
      <c r="BN107" s="141"/>
      <c r="BO107" s="141"/>
      <c r="BP107" s="141"/>
      <c r="CE107" t="str">
        <v/>
      </c>
    </row>
    <row r="108" spans="1:83" ht="15" customHeight="1">
      <c r="A108" s="16">
        <v>170</v>
      </c>
      <c r="B108" s="146" t="s">
        <v>577</v>
      </c>
      <c r="C108" s="132"/>
      <c r="D108" s="106" t="s">
        <v>57</v>
      </c>
      <c r="E108" s="107"/>
      <c r="F108" s="132" t="s">
        <v>29</v>
      </c>
      <c r="G108" s="145">
        <v>3.2679999999999998</v>
      </c>
      <c r="H108" s="145">
        <v>0.02</v>
      </c>
      <c r="I108" s="145">
        <v>-0.02</v>
      </c>
      <c r="J108" s="144" t="s">
        <v>12</v>
      </c>
      <c r="K108" s="134" t="s">
        <v>496</v>
      </c>
      <c r="L108" s="135">
        <f t="shared" si="33"/>
        <v>3.2879999999999998</v>
      </c>
      <c r="M108" s="142">
        <f t="shared" si="34"/>
        <v>3.2479999999999998</v>
      </c>
      <c r="N108" s="25"/>
      <c r="O108" s="2" t="str">
        <f t="shared" si="22"/>
        <v/>
      </c>
      <c r="P108" s="2" t="str">
        <f t="shared" si="23"/>
        <v/>
      </c>
      <c r="Q108" s="2" t="str">
        <f t="shared" si="24"/>
        <v/>
      </c>
      <c r="R108" s="3" t="str">
        <f t="shared" si="25"/>
        <v/>
      </c>
      <c r="S108" s="4" t="str">
        <f t="shared" si="26"/>
        <v/>
      </c>
      <c r="T108" s="67" t="str">
        <f t="shared" si="27"/>
        <v/>
      </c>
      <c r="U108" s="67" t="str">
        <f t="shared" si="35"/>
        <v/>
      </c>
      <c r="V108" s="4" t="str">
        <f t="shared" si="28"/>
        <v/>
      </c>
      <c r="W108" s="4" t="str">
        <f t="shared" si="29"/>
        <v/>
      </c>
      <c r="X108" s="4" t="str">
        <f t="shared" si="30"/>
        <v/>
      </c>
      <c r="Y108" s="62" t="str">
        <f t="shared" si="31"/>
        <v/>
      </c>
      <c r="Z108" s="28" t="str">
        <f t="shared" si="36"/>
        <v/>
      </c>
      <c r="AA108" s="28" t="str">
        <f t="shared" si="37"/>
        <v/>
      </c>
      <c r="AB108" s="28" t="str">
        <f t="shared" si="38"/>
        <v/>
      </c>
      <c r="AC108" s="28" t="str">
        <f t="shared" si="32"/>
        <v/>
      </c>
      <c r="AD108" s="136"/>
      <c r="AE108" s="137" t="str">
        <f t="shared" si="39"/>
        <v/>
      </c>
      <c r="AF108" s="138"/>
      <c r="AG108" s="139"/>
      <c r="AH108" s="139"/>
      <c r="AI108" s="140"/>
      <c r="AJ108" s="21"/>
      <c r="AK108" s="141"/>
      <c r="AL108" s="141"/>
      <c r="AM108" s="141"/>
      <c r="AN108" s="141"/>
      <c r="AO108" s="141"/>
      <c r="AP108" s="141"/>
      <c r="AQ108" s="141"/>
      <c r="AR108" s="141"/>
      <c r="AS108" s="141"/>
      <c r="AT108" s="141"/>
      <c r="AU108" s="141"/>
      <c r="AV108" s="141"/>
      <c r="AW108" s="141"/>
      <c r="AX108" s="141"/>
      <c r="AY108" s="141"/>
      <c r="AZ108" s="141"/>
      <c r="BA108" s="141"/>
      <c r="BB108" s="141"/>
      <c r="BC108" s="141"/>
      <c r="BD108" s="141"/>
      <c r="BE108" s="141"/>
      <c r="BF108" s="141"/>
      <c r="BG108" s="141"/>
      <c r="BH108" s="141"/>
      <c r="BI108" s="141"/>
      <c r="BJ108" s="141"/>
      <c r="BK108" s="141"/>
      <c r="BL108" s="141"/>
      <c r="BM108" s="141"/>
      <c r="BN108" s="141"/>
      <c r="BO108" s="141"/>
      <c r="BP108" s="141"/>
      <c r="CE108" t="str">
        <v/>
      </c>
    </row>
    <row r="109" spans="1:83" ht="15" customHeight="1">
      <c r="A109" s="16">
        <v>171</v>
      </c>
      <c r="B109" s="146" t="s">
        <v>578</v>
      </c>
      <c r="C109" s="132"/>
      <c r="D109" s="106" t="s">
        <v>57</v>
      </c>
      <c r="E109" s="107"/>
      <c r="F109" s="132" t="s">
        <v>29</v>
      </c>
      <c r="G109" s="145">
        <v>3.2679999999999998</v>
      </c>
      <c r="H109" s="145">
        <v>0.02</v>
      </c>
      <c r="I109" s="145">
        <v>-0.02</v>
      </c>
      <c r="J109" s="144" t="s">
        <v>12</v>
      </c>
      <c r="K109" s="134" t="s">
        <v>496</v>
      </c>
      <c r="L109" s="135">
        <f t="shared" si="33"/>
        <v>3.2879999999999998</v>
      </c>
      <c r="M109" s="142">
        <f t="shared" si="34"/>
        <v>3.2479999999999998</v>
      </c>
      <c r="N109" s="25"/>
      <c r="O109" s="2" t="str">
        <f t="shared" si="22"/>
        <v/>
      </c>
      <c r="P109" s="2" t="str">
        <f t="shared" si="23"/>
        <v/>
      </c>
      <c r="Q109" s="2" t="str">
        <f t="shared" si="24"/>
        <v/>
      </c>
      <c r="R109" s="3" t="str">
        <f t="shared" si="25"/>
        <v/>
      </c>
      <c r="S109" s="4" t="str">
        <f t="shared" si="26"/>
        <v/>
      </c>
      <c r="T109" s="67" t="str">
        <f t="shared" si="27"/>
        <v/>
      </c>
      <c r="U109" s="67" t="str">
        <f t="shared" si="35"/>
        <v/>
      </c>
      <c r="V109" s="4" t="str">
        <f t="shared" si="28"/>
        <v/>
      </c>
      <c r="W109" s="4" t="str">
        <f t="shared" si="29"/>
        <v/>
      </c>
      <c r="X109" s="4" t="str">
        <f t="shared" si="30"/>
        <v/>
      </c>
      <c r="Y109" s="62" t="str">
        <f t="shared" si="31"/>
        <v/>
      </c>
      <c r="Z109" s="28" t="str">
        <f t="shared" si="36"/>
        <v/>
      </c>
      <c r="AA109" s="28" t="str">
        <f t="shared" si="37"/>
        <v/>
      </c>
      <c r="AB109" s="28" t="str">
        <f t="shared" si="38"/>
        <v/>
      </c>
      <c r="AC109" s="28" t="str">
        <f t="shared" si="32"/>
        <v/>
      </c>
      <c r="AD109" s="136"/>
      <c r="AE109" s="137" t="str">
        <f t="shared" si="39"/>
        <v/>
      </c>
      <c r="AF109" s="138"/>
      <c r="AG109" s="139"/>
      <c r="AH109" s="139"/>
      <c r="AI109" s="140"/>
      <c r="AJ109" s="21"/>
      <c r="AK109" s="141"/>
      <c r="AL109" s="141"/>
      <c r="AM109" s="141"/>
      <c r="AN109" s="141"/>
      <c r="AO109" s="141"/>
      <c r="AP109" s="141"/>
      <c r="AQ109" s="141"/>
      <c r="AR109" s="141"/>
      <c r="AS109" s="141"/>
      <c r="AT109" s="141"/>
      <c r="AU109" s="141"/>
      <c r="AV109" s="141"/>
      <c r="AW109" s="141"/>
      <c r="AX109" s="141"/>
      <c r="AY109" s="141"/>
      <c r="AZ109" s="141"/>
      <c r="BA109" s="141"/>
      <c r="BB109" s="141"/>
      <c r="BC109" s="141"/>
      <c r="BD109" s="141"/>
      <c r="BE109" s="141"/>
      <c r="BF109" s="141"/>
      <c r="BG109" s="141"/>
      <c r="BH109" s="141"/>
      <c r="BI109" s="141"/>
      <c r="BJ109" s="141"/>
      <c r="BK109" s="141"/>
      <c r="BL109" s="141"/>
      <c r="BM109" s="141"/>
      <c r="BN109" s="141"/>
      <c r="BO109" s="141"/>
      <c r="BP109" s="141"/>
      <c r="CE109" t="str">
        <v/>
      </c>
    </row>
    <row r="110" spans="1:83" ht="15" customHeight="1">
      <c r="A110" s="16">
        <v>172</v>
      </c>
      <c r="B110" s="146">
        <v>70</v>
      </c>
      <c r="C110" s="132"/>
      <c r="D110" s="106" t="s">
        <v>680</v>
      </c>
      <c r="E110" s="107"/>
      <c r="F110" s="132" t="s">
        <v>28</v>
      </c>
      <c r="G110" s="133"/>
      <c r="H110" s="145">
        <v>0.05</v>
      </c>
      <c r="I110" s="133" t="s">
        <v>697</v>
      </c>
      <c r="J110" s="144" t="s">
        <v>12</v>
      </c>
      <c r="K110" s="134" t="s">
        <v>496</v>
      </c>
      <c r="L110" s="135">
        <f t="shared" si="33"/>
        <v>0.05</v>
      </c>
      <c r="M110" s="142" t="str">
        <f t="shared" si="34"/>
        <v/>
      </c>
      <c r="N110" s="25"/>
      <c r="O110" s="2" t="str">
        <f t="shared" si="22"/>
        <v/>
      </c>
      <c r="P110" s="2" t="str">
        <f t="shared" si="23"/>
        <v/>
      </c>
      <c r="Q110" s="2" t="str">
        <f t="shared" si="24"/>
        <v/>
      </c>
      <c r="R110" s="3" t="str">
        <f t="shared" si="25"/>
        <v/>
      </c>
      <c r="S110" s="4" t="str">
        <f t="shared" si="26"/>
        <v/>
      </c>
      <c r="T110" s="67" t="str">
        <f t="shared" si="27"/>
        <v/>
      </c>
      <c r="U110" s="67" t="str">
        <f t="shared" si="35"/>
        <v/>
      </c>
      <c r="V110" s="4" t="str">
        <f t="shared" si="28"/>
        <v/>
      </c>
      <c r="W110" s="4" t="str">
        <f t="shared" si="29"/>
        <v/>
      </c>
      <c r="X110" s="4" t="str">
        <f t="shared" si="30"/>
        <v/>
      </c>
      <c r="Y110" s="62" t="str">
        <f t="shared" si="31"/>
        <v/>
      </c>
      <c r="Z110" s="28" t="str">
        <f t="shared" si="36"/>
        <v/>
      </c>
      <c r="AA110" s="28" t="str">
        <f t="shared" si="37"/>
        <v/>
      </c>
      <c r="AB110" s="28" t="str">
        <f t="shared" si="38"/>
        <v/>
      </c>
      <c r="AC110" s="28" t="str">
        <f t="shared" si="32"/>
        <v/>
      </c>
      <c r="AD110" s="136"/>
      <c r="AE110" s="137" t="str">
        <f t="shared" si="39"/>
        <v/>
      </c>
      <c r="AF110" s="138"/>
      <c r="AG110" s="139"/>
      <c r="AH110" s="139"/>
      <c r="AI110" s="140"/>
      <c r="AJ110" s="21"/>
      <c r="AK110" s="141"/>
      <c r="AL110" s="141"/>
      <c r="AM110" s="141"/>
      <c r="AN110" s="141"/>
      <c r="AO110" s="141"/>
      <c r="AP110" s="141"/>
      <c r="AQ110" s="141"/>
      <c r="AR110" s="141"/>
      <c r="AS110" s="141"/>
      <c r="AT110" s="141"/>
      <c r="AU110" s="141"/>
      <c r="AV110" s="141"/>
      <c r="AW110" s="141"/>
      <c r="AX110" s="141"/>
      <c r="AY110" s="141"/>
      <c r="AZ110" s="141"/>
      <c r="BA110" s="141"/>
      <c r="BB110" s="141"/>
      <c r="BC110" s="141"/>
      <c r="BD110" s="141"/>
      <c r="BE110" s="141"/>
      <c r="BF110" s="141"/>
      <c r="BG110" s="141"/>
      <c r="BH110" s="141"/>
      <c r="BI110" s="141"/>
      <c r="BJ110" s="141"/>
      <c r="BK110" s="141"/>
      <c r="BL110" s="141"/>
      <c r="BM110" s="141"/>
      <c r="BN110" s="141"/>
      <c r="BO110" s="141"/>
      <c r="BP110" s="141"/>
      <c r="CE110" t="str">
        <v/>
      </c>
    </row>
    <row r="111" spans="1:83" ht="15" customHeight="1">
      <c r="A111" s="16">
        <v>174</v>
      </c>
      <c r="B111" s="146" t="s">
        <v>579</v>
      </c>
      <c r="C111" s="132" t="s">
        <v>388</v>
      </c>
      <c r="D111" s="106" t="s">
        <v>57</v>
      </c>
      <c r="E111" s="107">
        <v>1.33</v>
      </c>
      <c r="F111" s="132" t="s">
        <v>29</v>
      </c>
      <c r="G111" s="145">
        <v>15.433999999999999</v>
      </c>
      <c r="H111" s="145">
        <v>0.03</v>
      </c>
      <c r="I111" s="145">
        <v>-0.03</v>
      </c>
      <c r="J111" s="144" t="s">
        <v>12</v>
      </c>
      <c r="K111" s="134" t="s">
        <v>496</v>
      </c>
      <c r="L111" s="135">
        <f t="shared" si="33"/>
        <v>15.463999999999999</v>
      </c>
      <c r="M111" s="142">
        <f t="shared" si="34"/>
        <v>15.404</v>
      </c>
      <c r="N111" s="25"/>
      <c r="O111" s="2" t="str">
        <f t="shared" si="22"/>
        <v/>
      </c>
      <c r="P111" s="2" t="str">
        <f t="shared" si="23"/>
        <v/>
      </c>
      <c r="Q111" s="2" t="str">
        <f t="shared" si="24"/>
        <v/>
      </c>
      <c r="R111" s="3" t="str">
        <f t="shared" si="25"/>
        <v/>
      </c>
      <c r="S111" s="4" t="str">
        <f t="shared" si="26"/>
        <v/>
      </c>
      <c r="T111" s="67" t="str">
        <f t="shared" si="27"/>
        <v/>
      </c>
      <c r="U111" s="67" t="str">
        <f t="shared" si="35"/>
        <v/>
      </c>
      <c r="V111" s="4" t="str">
        <f t="shared" si="28"/>
        <v/>
      </c>
      <c r="W111" s="4" t="str">
        <f t="shared" si="29"/>
        <v/>
      </c>
      <c r="X111" s="4" t="str">
        <f t="shared" si="30"/>
        <v/>
      </c>
      <c r="Y111" s="62" t="str">
        <f t="shared" si="31"/>
        <v/>
      </c>
      <c r="Z111" s="28" t="str">
        <f t="shared" si="36"/>
        <v/>
      </c>
      <c r="AA111" s="28" t="str">
        <f t="shared" si="37"/>
        <v/>
      </c>
      <c r="AB111" s="28" t="str">
        <f t="shared" si="38"/>
        <v/>
      </c>
      <c r="AC111" s="28" t="str">
        <f t="shared" si="32"/>
        <v/>
      </c>
      <c r="AD111" s="136"/>
      <c r="AE111" s="137" t="str">
        <f t="shared" si="39"/>
        <v/>
      </c>
      <c r="AF111" s="138"/>
      <c r="AG111" s="139"/>
      <c r="AH111" s="139"/>
      <c r="AI111" s="140"/>
      <c r="AJ111" s="21"/>
      <c r="AK111" s="141"/>
      <c r="AL111" s="141"/>
      <c r="AM111" s="141"/>
      <c r="AN111" s="141"/>
      <c r="AO111" s="141"/>
      <c r="AP111" s="141"/>
      <c r="AQ111" s="141"/>
      <c r="AR111" s="141"/>
      <c r="AS111" s="141"/>
      <c r="AT111" s="141"/>
      <c r="AU111" s="141"/>
      <c r="AV111" s="141"/>
      <c r="AW111" s="141"/>
      <c r="AX111" s="141"/>
      <c r="AY111" s="141"/>
      <c r="AZ111" s="141"/>
      <c r="BA111" s="141"/>
      <c r="BB111" s="141"/>
      <c r="BC111" s="141"/>
      <c r="BD111" s="141"/>
      <c r="BE111" s="141"/>
      <c r="BF111" s="141"/>
      <c r="BG111" s="141"/>
      <c r="BH111" s="141"/>
      <c r="BI111" s="141"/>
      <c r="BJ111" s="141"/>
      <c r="BK111" s="141"/>
      <c r="BL111" s="141"/>
      <c r="BM111" s="141"/>
      <c r="BN111" s="141"/>
      <c r="BO111" s="141"/>
      <c r="BP111" s="141"/>
      <c r="CE111" t="str">
        <v/>
      </c>
    </row>
    <row r="112" spans="1:83" ht="15" customHeight="1">
      <c r="A112" s="16">
        <v>175</v>
      </c>
      <c r="B112" s="146" t="s">
        <v>580</v>
      </c>
      <c r="C112" s="132" t="s">
        <v>388</v>
      </c>
      <c r="D112" s="106" t="s">
        <v>57</v>
      </c>
      <c r="E112" s="107">
        <v>1.33</v>
      </c>
      <c r="F112" s="132" t="s">
        <v>29</v>
      </c>
      <c r="G112" s="145">
        <v>15.433999999999999</v>
      </c>
      <c r="H112" s="145">
        <v>0.03</v>
      </c>
      <c r="I112" s="145">
        <v>-0.03</v>
      </c>
      <c r="J112" s="144" t="s">
        <v>12</v>
      </c>
      <c r="K112" s="134" t="s">
        <v>496</v>
      </c>
      <c r="L112" s="135">
        <f t="shared" si="33"/>
        <v>15.463999999999999</v>
      </c>
      <c r="M112" s="142">
        <f t="shared" si="34"/>
        <v>15.404</v>
      </c>
      <c r="N112" s="25"/>
      <c r="O112" s="2" t="str">
        <f t="shared" si="22"/>
        <v/>
      </c>
      <c r="P112" s="2" t="str">
        <f t="shared" si="23"/>
        <v/>
      </c>
      <c r="Q112" s="2" t="str">
        <f t="shared" si="24"/>
        <v/>
      </c>
      <c r="R112" s="3" t="str">
        <f t="shared" si="25"/>
        <v/>
      </c>
      <c r="S112" s="4" t="str">
        <f t="shared" si="26"/>
        <v/>
      </c>
      <c r="T112" s="67" t="str">
        <f t="shared" si="27"/>
        <v/>
      </c>
      <c r="U112" s="67" t="str">
        <f t="shared" si="35"/>
        <v/>
      </c>
      <c r="V112" s="4" t="str">
        <f t="shared" si="28"/>
        <v/>
      </c>
      <c r="W112" s="4" t="str">
        <f t="shared" si="29"/>
        <v/>
      </c>
      <c r="X112" s="4" t="str">
        <f t="shared" si="30"/>
        <v/>
      </c>
      <c r="Y112" s="62" t="str">
        <f t="shared" si="31"/>
        <v/>
      </c>
      <c r="Z112" s="28" t="str">
        <f t="shared" si="36"/>
        <v/>
      </c>
      <c r="AA112" s="28" t="str">
        <f t="shared" si="37"/>
        <v/>
      </c>
      <c r="AB112" s="28" t="str">
        <f t="shared" si="38"/>
        <v/>
      </c>
      <c r="AC112" s="28" t="str">
        <f t="shared" si="32"/>
        <v/>
      </c>
      <c r="AD112" s="136"/>
      <c r="AE112" s="137" t="str">
        <f t="shared" si="39"/>
        <v/>
      </c>
      <c r="AF112" s="138"/>
      <c r="AG112" s="139"/>
      <c r="AH112" s="139"/>
      <c r="AI112" s="140"/>
      <c r="AJ112" s="21"/>
      <c r="AK112" s="141"/>
      <c r="AL112" s="141"/>
      <c r="AM112" s="141"/>
      <c r="AN112" s="141"/>
      <c r="AO112" s="141"/>
      <c r="AP112" s="141"/>
      <c r="AQ112" s="141"/>
      <c r="AR112" s="141"/>
      <c r="AS112" s="141"/>
      <c r="AT112" s="141"/>
      <c r="AU112" s="141"/>
      <c r="AV112" s="141"/>
      <c r="AW112" s="141"/>
      <c r="AX112" s="141"/>
      <c r="AY112" s="141"/>
      <c r="AZ112" s="141"/>
      <c r="BA112" s="141"/>
      <c r="BB112" s="141"/>
      <c r="BC112" s="141"/>
      <c r="BD112" s="141"/>
      <c r="BE112" s="141"/>
      <c r="BF112" s="141"/>
      <c r="BG112" s="141"/>
      <c r="BH112" s="141"/>
      <c r="BI112" s="141"/>
      <c r="BJ112" s="141"/>
      <c r="BK112" s="141"/>
      <c r="BL112" s="141"/>
      <c r="BM112" s="141"/>
      <c r="BN112" s="141"/>
      <c r="BO112" s="141"/>
      <c r="BP112" s="141"/>
      <c r="CE112" t="str">
        <v/>
      </c>
    </row>
    <row r="113" spans="1:83" ht="15" customHeight="1">
      <c r="A113" s="16">
        <v>176</v>
      </c>
      <c r="B113" s="146" t="s">
        <v>581</v>
      </c>
      <c r="C113" s="132" t="s">
        <v>390</v>
      </c>
      <c r="D113" s="106" t="s">
        <v>57</v>
      </c>
      <c r="E113" s="107">
        <v>1.33</v>
      </c>
      <c r="F113" s="132" t="s">
        <v>29</v>
      </c>
      <c r="G113" s="145">
        <v>4.5739999999999998</v>
      </c>
      <c r="H113" s="145">
        <v>0.04</v>
      </c>
      <c r="I113" s="145">
        <v>-0.04</v>
      </c>
      <c r="J113" s="144" t="s">
        <v>12</v>
      </c>
      <c r="K113" s="134" t="s">
        <v>496</v>
      </c>
      <c r="L113" s="135">
        <f t="shared" si="33"/>
        <v>4.6139999999999999</v>
      </c>
      <c r="M113" s="142">
        <f t="shared" si="34"/>
        <v>4.5339999999999998</v>
      </c>
      <c r="N113" s="25"/>
      <c r="O113" s="2" t="str">
        <f t="shared" si="22"/>
        <v/>
      </c>
      <c r="P113" s="2" t="str">
        <f t="shared" si="23"/>
        <v/>
      </c>
      <c r="Q113" s="2" t="str">
        <f t="shared" si="24"/>
        <v/>
      </c>
      <c r="R113" s="3" t="str">
        <f t="shared" si="25"/>
        <v/>
      </c>
      <c r="S113" s="4" t="str">
        <f t="shared" si="26"/>
        <v/>
      </c>
      <c r="T113" s="67" t="str">
        <f t="shared" si="27"/>
        <v/>
      </c>
      <c r="U113" s="67" t="str">
        <f t="shared" si="35"/>
        <v/>
      </c>
      <c r="V113" s="4" t="str">
        <f t="shared" si="28"/>
        <v/>
      </c>
      <c r="W113" s="4" t="str">
        <f t="shared" si="29"/>
        <v/>
      </c>
      <c r="X113" s="4" t="str">
        <f t="shared" si="30"/>
        <v/>
      </c>
      <c r="Y113" s="62" t="str">
        <f t="shared" si="31"/>
        <v/>
      </c>
      <c r="Z113" s="28" t="str">
        <f t="shared" si="36"/>
        <v/>
      </c>
      <c r="AA113" s="28" t="str">
        <f t="shared" si="37"/>
        <v/>
      </c>
      <c r="AB113" s="28" t="str">
        <f t="shared" si="38"/>
        <v/>
      </c>
      <c r="AC113" s="28" t="str">
        <f t="shared" si="32"/>
        <v/>
      </c>
      <c r="AD113" s="136"/>
      <c r="AE113" s="137" t="str">
        <f t="shared" si="39"/>
        <v/>
      </c>
      <c r="AF113" s="138"/>
      <c r="AG113" s="139"/>
      <c r="AH113" s="139"/>
      <c r="AI113" s="140"/>
      <c r="AJ113" s="21"/>
      <c r="AK113" s="141"/>
      <c r="AL113" s="141"/>
      <c r="AM113" s="141"/>
      <c r="AN113" s="141"/>
      <c r="AO113" s="141"/>
      <c r="AP113" s="141"/>
      <c r="AQ113" s="141"/>
      <c r="AR113" s="141"/>
      <c r="AS113" s="141"/>
      <c r="AT113" s="141"/>
      <c r="AU113" s="141"/>
      <c r="AV113" s="141"/>
      <c r="AW113" s="141"/>
      <c r="AX113" s="141"/>
      <c r="AY113" s="141"/>
      <c r="AZ113" s="141"/>
      <c r="BA113" s="141"/>
      <c r="BB113" s="141"/>
      <c r="BC113" s="141"/>
      <c r="BD113" s="141"/>
      <c r="BE113" s="141"/>
      <c r="BF113" s="141"/>
      <c r="BG113" s="141"/>
      <c r="BH113" s="141"/>
      <c r="BI113" s="141"/>
      <c r="BJ113" s="141"/>
      <c r="BK113" s="141"/>
      <c r="BL113" s="141"/>
      <c r="BM113" s="141"/>
      <c r="BN113" s="141"/>
      <c r="BO113" s="141"/>
      <c r="BP113" s="141"/>
      <c r="CE113" t="str">
        <v/>
      </c>
    </row>
    <row r="114" spans="1:83" ht="15" customHeight="1">
      <c r="A114" s="16">
        <v>177</v>
      </c>
      <c r="B114" s="146" t="s">
        <v>582</v>
      </c>
      <c r="C114" s="132" t="s">
        <v>390</v>
      </c>
      <c r="D114" s="106" t="s">
        <v>57</v>
      </c>
      <c r="E114" s="107">
        <v>1.33</v>
      </c>
      <c r="F114" s="132" t="s">
        <v>29</v>
      </c>
      <c r="G114" s="145">
        <v>4.5739999999999998</v>
      </c>
      <c r="H114" s="145">
        <v>0.04</v>
      </c>
      <c r="I114" s="145">
        <v>-0.04</v>
      </c>
      <c r="J114" s="144" t="s">
        <v>12</v>
      </c>
      <c r="K114" s="134" t="s">
        <v>496</v>
      </c>
      <c r="L114" s="135">
        <f t="shared" si="33"/>
        <v>4.6139999999999999</v>
      </c>
      <c r="M114" s="142">
        <f t="shared" si="34"/>
        <v>4.5339999999999998</v>
      </c>
      <c r="N114" s="25"/>
      <c r="O114" s="2" t="str">
        <f t="shared" si="22"/>
        <v/>
      </c>
      <c r="P114" s="2" t="str">
        <f t="shared" si="23"/>
        <v/>
      </c>
      <c r="Q114" s="2" t="str">
        <f t="shared" si="24"/>
        <v/>
      </c>
      <c r="R114" s="3" t="str">
        <f t="shared" si="25"/>
        <v/>
      </c>
      <c r="S114" s="4" t="str">
        <f t="shared" si="26"/>
        <v/>
      </c>
      <c r="T114" s="67" t="str">
        <f t="shared" si="27"/>
        <v/>
      </c>
      <c r="U114" s="67" t="str">
        <f t="shared" si="35"/>
        <v/>
      </c>
      <c r="V114" s="4" t="str">
        <f t="shared" si="28"/>
        <v/>
      </c>
      <c r="W114" s="4" t="str">
        <f t="shared" si="29"/>
        <v/>
      </c>
      <c r="X114" s="4" t="str">
        <f t="shared" si="30"/>
        <v/>
      </c>
      <c r="Y114" s="62" t="str">
        <f t="shared" si="31"/>
        <v/>
      </c>
      <c r="Z114" s="28" t="str">
        <f t="shared" si="36"/>
        <v/>
      </c>
      <c r="AA114" s="28" t="str">
        <f t="shared" si="37"/>
        <v/>
      </c>
      <c r="AB114" s="28" t="str">
        <f t="shared" si="38"/>
        <v/>
      </c>
      <c r="AC114" s="28" t="str">
        <f t="shared" si="32"/>
        <v/>
      </c>
      <c r="AD114" s="136"/>
      <c r="AE114" s="137" t="str">
        <f t="shared" si="39"/>
        <v/>
      </c>
      <c r="AF114" s="138"/>
      <c r="AG114" s="139"/>
      <c r="AH114" s="139"/>
      <c r="AI114" s="140"/>
      <c r="AJ114" s="21"/>
      <c r="AK114" s="141"/>
      <c r="AL114" s="141"/>
      <c r="AM114" s="141"/>
      <c r="AN114" s="141"/>
      <c r="AO114" s="141"/>
      <c r="AP114" s="141"/>
      <c r="AQ114" s="141"/>
      <c r="AR114" s="141"/>
      <c r="AS114" s="141"/>
      <c r="AT114" s="141"/>
      <c r="AU114" s="141"/>
      <c r="AV114" s="141"/>
      <c r="AW114" s="141"/>
      <c r="AX114" s="141"/>
      <c r="AY114" s="141"/>
      <c r="AZ114" s="141"/>
      <c r="BA114" s="141"/>
      <c r="BB114" s="141"/>
      <c r="BC114" s="141"/>
      <c r="BD114" s="141"/>
      <c r="BE114" s="141"/>
      <c r="BF114" s="141"/>
      <c r="BG114" s="141"/>
      <c r="BH114" s="141"/>
      <c r="BI114" s="141"/>
      <c r="BJ114" s="141"/>
      <c r="BK114" s="141"/>
      <c r="BL114" s="141"/>
      <c r="BM114" s="141"/>
      <c r="BN114" s="141"/>
      <c r="BO114" s="141"/>
      <c r="BP114" s="141"/>
      <c r="CE114" t="str">
        <v/>
      </c>
    </row>
    <row r="115" spans="1:83" ht="15" customHeight="1">
      <c r="A115" s="16">
        <v>178</v>
      </c>
      <c r="B115" s="146" t="s">
        <v>583</v>
      </c>
      <c r="C115" s="132" t="s">
        <v>392</v>
      </c>
      <c r="D115" s="106" t="s">
        <v>57</v>
      </c>
      <c r="E115" s="107">
        <v>1.33</v>
      </c>
      <c r="F115" s="132" t="s">
        <v>29</v>
      </c>
      <c r="G115" s="145">
        <v>19.952000000000002</v>
      </c>
      <c r="H115" s="145">
        <v>0.03</v>
      </c>
      <c r="I115" s="145">
        <v>-0.03</v>
      </c>
      <c r="J115" s="144" t="s">
        <v>12</v>
      </c>
      <c r="K115" s="134" t="s">
        <v>496</v>
      </c>
      <c r="L115" s="135">
        <f t="shared" si="33"/>
        <v>19.982000000000003</v>
      </c>
      <c r="M115" s="142">
        <f t="shared" si="34"/>
        <v>19.922000000000001</v>
      </c>
      <c r="N115" s="25"/>
      <c r="O115" s="2" t="str">
        <f t="shared" si="22"/>
        <v/>
      </c>
      <c r="P115" s="2" t="str">
        <f t="shared" si="23"/>
        <v/>
      </c>
      <c r="Q115" s="2" t="str">
        <f t="shared" si="24"/>
        <v/>
      </c>
      <c r="R115" s="3" t="str">
        <f t="shared" si="25"/>
        <v/>
      </c>
      <c r="S115" s="4" t="str">
        <f t="shared" si="26"/>
        <v/>
      </c>
      <c r="T115" s="67" t="str">
        <f t="shared" si="27"/>
        <v/>
      </c>
      <c r="U115" s="67" t="str">
        <f t="shared" si="35"/>
        <v/>
      </c>
      <c r="V115" s="4" t="str">
        <f t="shared" si="28"/>
        <v/>
      </c>
      <c r="W115" s="4" t="str">
        <f t="shared" si="29"/>
        <v/>
      </c>
      <c r="X115" s="4" t="str">
        <f t="shared" si="30"/>
        <v/>
      </c>
      <c r="Y115" s="62" t="str">
        <f t="shared" si="31"/>
        <v/>
      </c>
      <c r="Z115" s="28" t="str">
        <f t="shared" si="36"/>
        <v/>
      </c>
      <c r="AA115" s="28" t="str">
        <f t="shared" si="37"/>
        <v/>
      </c>
      <c r="AB115" s="28" t="str">
        <f t="shared" si="38"/>
        <v/>
      </c>
      <c r="AC115" s="28" t="str">
        <f t="shared" si="32"/>
        <v/>
      </c>
      <c r="AD115" s="136"/>
      <c r="AE115" s="137" t="str">
        <f t="shared" si="39"/>
        <v/>
      </c>
      <c r="AF115" s="138"/>
      <c r="AG115" s="139"/>
      <c r="AH115" s="139"/>
      <c r="AI115" s="140"/>
      <c r="AJ115" s="21"/>
      <c r="AK115" s="141"/>
      <c r="AL115" s="141"/>
      <c r="AM115" s="141"/>
      <c r="AN115" s="141"/>
      <c r="AO115" s="141"/>
      <c r="AP115" s="141"/>
      <c r="AQ115" s="141"/>
      <c r="AR115" s="141"/>
      <c r="AS115" s="141"/>
      <c r="AT115" s="141"/>
      <c r="AU115" s="141"/>
      <c r="AV115" s="141"/>
      <c r="AW115" s="141"/>
      <c r="AX115" s="141"/>
      <c r="AY115" s="141"/>
      <c r="AZ115" s="141"/>
      <c r="BA115" s="141"/>
      <c r="BB115" s="141"/>
      <c r="BC115" s="141"/>
      <c r="BD115" s="141"/>
      <c r="BE115" s="141"/>
      <c r="BF115" s="141"/>
      <c r="BG115" s="141"/>
      <c r="BH115" s="141"/>
      <c r="BI115" s="141"/>
      <c r="BJ115" s="141"/>
      <c r="BK115" s="141"/>
      <c r="BL115" s="141"/>
      <c r="BM115" s="141"/>
      <c r="BN115" s="141"/>
      <c r="BO115" s="141"/>
      <c r="BP115" s="141"/>
      <c r="CE115" t="str">
        <v/>
      </c>
    </row>
    <row r="116" spans="1:83" ht="15" customHeight="1">
      <c r="A116" s="16">
        <v>179</v>
      </c>
      <c r="B116" s="146" t="s">
        <v>584</v>
      </c>
      <c r="C116" s="132" t="s">
        <v>392</v>
      </c>
      <c r="D116" s="106" t="s">
        <v>57</v>
      </c>
      <c r="E116" s="107">
        <v>1.33</v>
      </c>
      <c r="F116" s="132" t="s">
        <v>29</v>
      </c>
      <c r="G116" s="145">
        <v>19.952000000000002</v>
      </c>
      <c r="H116" s="145">
        <v>0.03</v>
      </c>
      <c r="I116" s="145">
        <v>-0.03</v>
      </c>
      <c r="J116" s="144" t="s">
        <v>12</v>
      </c>
      <c r="K116" s="134" t="s">
        <v>496</v>
      </c>
      <c r="L116" s="135">
        <f t="shared" si="33"/>
        <v>19.982000000000003</v>
      </c>
      <c r="M116" s="142">
        <f t="shared" si="34"/>
        <v>19.922000000000001</v>
      </c>
      <c r="N116" s="25"/>
      <c r="O116" s="2" t="str">
        <f t="shared" si="22"/>
        <v/>
      </c>
      <c r="P116" s="2" t="str">
        <f t="shared" si="23"/>
        <v/>
      </c>
      <c r="Q116" s="2" t="str">
        <f t="shared" si="24"/>
        <v/>
      </c>
      <c r="R116" s="3" t="str">
        <f t="shared" si="25"/>
        <v/>
      </c>
      <c r="S116" s="4" t="str">
        <f t="shared" si="26"/>
        <v/>
      </c>
      <c r="T116" s="67" t="str">
        <f t="shared" si="27"/>
        <v/>
      </c>
      <c r="U116" s="67" t="str">
        <f t="shared" si="35"/>
        <v/>
      </c>
      <c r="V116" s="4" t="str">
        <f t="shared" si="28"/>
        <v/>
      </c>
      <c r="W116" s="4" t="str">
        <f t="shared" si="29"/>
        <v/>
      </c>
      <c r="X116" s="4" t="str">
        <f t="shared" si="30"/>
        <v/>
      </c>
      <c r="Y116" s="62" t="str">
        <f t="shared" si="31"/>
        <v/>
      </c>
      <c r="Z116" s="28" t="str">
        <f t="shared" si="36"/>
        <v/>
      </c>
      <c r="AA116" s="28" t="str">
        <f t="shared" si="37"/>
        <v/>
      </c>
      <c r="AB116" s="28" t="str">
        <f t="shared" si="38"/>
        <v/>
      </c>
      <c r="AC116" s="28" t="str">
        <f t="shared" si="32"/>
        <v/>
      </c>
      <c r="AD116" s="136"/>
      <c r="AE116" s="137" t="str">
        <f t="shared" si="39"/>
        <v/>
      </c>
      <c r="AF116" s="138"/>
      <c r="AG116" s="139"/>
      <c r="AH116" s="139"/>
      <c r="AI116" s="140"/>
      <c r="AJ116" s="21"/>
      <c r="AK116" s="141"/>
      <c r="AL116" s="141"/>
      <c r="AM116" s="141"/>
      <c r="AN116" s="141"/>
      <c r="AO116" s="141"/>
      <c r="AP116" s="141"/>
      <c r="AQ116" s="141"/>
      <c r="AR116" s="141"/>
      <c r="AS116" s="141"/>
      <c r="AT116" s="141"/>
      <c r="AU116" s="141"/>
      <c r="AV116" s="141"/>
      <c r="AW116" s="141"/>
      <c r="AX116" s="141"/>
      <c r="AY116" s="141"/>
      <c r="AZ116" s="141"/>
      <c r="BA116" s="141"/>
      <c r="BB116" s="141"/>
      <c r="BC116" s="141"/>
      <c r="BD116" s="141"/>
      <c r="BE116" s="141"/>
      <c r="BF116" s="141"/>
      <c r="BG116" s="141"/>
      <c r="BH116" s="141"/>
      <c r="BI116" s="141"/>
      <c r="BJ116" s="141"/>
      <c r="BK116" s="141"/>
      <c r="BL116" s="141"/>
      <c r="BM116" s="141"/>
      <c r="BN116" s="141"/>
      <c r="BO116" s="141"/>
      <c r="BP116" s="141"/>
      <c r="CE116" t="str">
        <v/>
      </c>
    </row>
    <row r="117" spans="1:83" ht="15" customHeight="1">
      <c r="A117" s="16">
        <v>180</v>
      </c>
      <c r="B117" s="146" t="s">
        <v>585</v>
      </c>
      <c r="C117" s="132"/>
      <c r="D117" s="106" t="s">
        <v>57</v>
      </c>
      <c r="E117" s="107"/>
      <c r="F117" s="132" t="s">
        <v>29</v>
      </c>
      <c r="G117" s="145">
        <v>8.1219999999999999</v>
      </c>
      <c r="H117" s="145">
        <v>0.03</v>
      </c>
      <c r="I117" s="145">
        <v>-0.03</v>
      </c>
      <c r="J117" s="144" t="s">
        <v>12</v>
      </c>
      <c r="K117" s="134" t="s">
        <v>496</v>
      </c>
      <c r="L117" s="135">
        <f t="shared" si="33"/>
        <v>8.1519999999999992</v>
      </c>
      <c r="M117" s="142">
        <f t="shared" si="34"/>
        <v>8.0920000000000005</v>
      </c>
      <c r="N117" s="25"/>
      <c r="O117" s="2" t="str">
        <f t="shared" si="22"/>
        <v/>
      </c>
      <c r="P117" s="2" t="str">
        <f t="shared" si="23"/>
        <v/>
      </c>
      <c r="Q117" s="2" t="str">
        <f t="shared" si="24"/>
        <v/>
      </c>
      <c r="R117" s="3" t="str">
        <f t="shared" si="25"/>
        <v/>
      </c>
      <c r="S117" s="4" t="str">
        <f t="shared" si="26"/>
        <v/>
      </c>
      <c r="T117" s="67" t="str">
        <f t="shared" si="27"/>
        <v/>
      </c>
      <c r="U117" s="67" t="str">
        <f t="shared" si="35"/>
        <v/>
      </c>
      <c r="V117" s="4" t="str">
        <f t="shared" si="28"/>
        <v/>
      </c>
      <c r="W117" s="4" t="str">
        <f t="shared" si="29"/>
        <v/>
      </c>
      <c r="X117" s="4" t="str">
        <f t="shared" si="30"/>
        <v/>
      </c>
      <c r="Y117" s="62" t="str">
        <f t="shared" si="31"/>
        <v/>
      </c>
      <c r="Z117" s="28" t="str">
        <f t="shared" si="36"/>
        <v/>
      </c>
      <c r="AA117" s="28" t="str">
        <f t="shared" si="37"/>
        <v/>
      </c>
      <c r="AB117" s="28" t="str">
        <f t="shared" si="38"/>
        <v/>
      </c>
      <c r="AC117" s="28" t="str">
        <f t="shared" si="32"/>
        <v/>
      </c>
      <c r="AD117" s="136"/>
      <c r="AE117" s="137" t="str">
        <f t="shared" si="39"/>
        <v/>
      </c>
      <c r="AF117" s="138"/>
      <c r="AG117" s="139"/>
      <c r="AH117" s="139"/>
      <c r="AI117" s="140"/>
      <c r="AJ117" s="21"/>
      <c r="AK117" s="141"/>
      <c r="AL117" s="141"/>
      <c r="AM117" s="141"/>
      <c r="AN117" s="141"/>
      <c r="AO117" s="141"/>
      <c r="AP117" s="141"/>
      <c r="AQ117" s="141"/>
      <c r="AR117" s="141"/>
      <c r="AS117" s="141"/>
      <c r="AT117" s="141"/>
      <c r="AU117" s="141"/>
      <c r="AV117" s="141"/>
      <c r="AW117" s="141"/>
      <c r="AX117" s="141"/>
      <c r="AY117" s="141"/>
      <c r="AZ117" s="141"/>
      <c r="BA117" s="141"/>
      <c r="BB117" s="141"/>
      <c r="BC117" s="141"/>
      <c r="BD117" s="141"/>
      <c r="BE117" s="141"/>
      <c r="BF117" s="141"/>
      <c r="BG117" s="141"/>
      <c r="BH117" s="141"/>
      <c r="BI117" s="141"/>
      <c r="BJ117" s="141"/>
      <c r="BK117" s="141"/>
      <c r="BL117" s="141"/>
      <c r="BM117" s="141"/>
      <c r="BN117" s="141"/>
      <c r="BO117" s="141"/>
      <c r="BP117" s="141"/>
      <c r="CE117" t="str">
        <v/>
      </c>
    </row>
    <row r="118" spans="1:83" ht="15" customHeight="1">
      <c r="A118" s="16">
        <v>181</v>
      </c>
      <c r="B118" s="146" t="s">
        <v>586</v>
      </c>
      <c r="C118" s="132"/>
      <c r="D118" s="106" t="s">
        <v>57</v>
      </c>
      <c r="E118" s="107"/>
      <c r="F118" s="132" t="s">
        <v>29</v>
      </c>
      <c r="G118" s="145">
        <v>8.1219999999999999</v>
      </c>
      <c r="H118" s="145">
        <v>0.03</v>
      </c>
      <c r="I118" s="145">
        <v>-0.03</v>
      </c>
      <c r="J118" s="144" t="s">
        <v>12</v>
      </c>
      <c r="K118" s="134" t="s">
        <v>496</v>
      </c>
      <c r="L118" s="135">
        <f t="shared" si="33"/>
        <v>8.1519999999999992</v>
      </c>
      <c r="M118" s="142">
        <f t="shared" si="34"/>
        <v>8.0920000000000005</v>
      </c>
      <c r="N118" s="25"/>
      <c r="O118" s="2" t="str">
        <f t="shared" si="22"/>
        <v/>
      </c>
      <c r="P118" s="2" t="str">
        <f t="shared" si="23"/>
        <v/>
      </c>
      <c r="Q118" s="2" t="str">
        <f t="shared" si="24"/>
        <v/>
      </c>
      <c r="R118" s="3" t="str">
        <f t="shared" si="25"/>
        <v/>
      </c>
      <c r="S118" s="4" t="str">
        <f t="shared" si="26"/>
        <v/>
      </c>
      <c r="T118" s="67" t="str">
        <f t="shared" si="27"/>
        <v/>
      </c>
      <c r="U118" s="67" t="str">
        <f t="shared" si="35"/>
        <v/>
      </c>
      <c r="V118" s="4" t="str">
        <f t="shared" si="28"/>
        <v/>
      </c>
      <c r="W118" s="4" t="str">
        <f t="shared" si="29"/>
        <v/>
      </c>
      <c r="X118" s="4" t="str">
        <f t="shared" si="30"/>
        <v/>
      </c>
      <c r="Y118" s="62" t="str">
        <f t="shared" si="31"/>
        <v/>
      </c>
      <c r="Z118" s="28" t="str">
        <f t="shared" si="36"/>
        <v/>
      </c>
      <c r="AA118" s="28" t="str">
        <f t="shared" si="37"/>
        <v/>
      </c>
      <c r="AB118" s="28" t="str">
        <f t="shared" si="38"/>
        <v/>
      </c>
      <c r="AC118" s="28" t="str">
        <f t="shared" si="32"/>
        <v/>
      </c>
      <c r="AD118" s="136"/>
      <c r="AE118" s="137" t="str">
        <f t="shared" si="39"/>
        <v/>
      </c>
      <c r="AF118" s="138"/>
      <c r="AG118" s="139"/>
      <c r="AH118" s="139"/>
      <c r="AI118" s="140"/>
      <c r="AJ118" s="21"/>
      <c r="AK118" s="141"/>
      <c r="AL118" s="141"/>
      <c r="AM118" s="141"/>
      <c r="AN118" s="141"/>
      <c r="AO118" s="141"/>
      <c r="AP118" s="141"/>
      <c r="AQ118" s="141"/>
      <c r="AR118" s="141"/>
      <c r="AS118" s="141"/>
      <c r="AT118" s="141"/>
      <c r="AU118" s="141"/>
      <c r="AV118" s="141"/>
      <c r="AW118" s="141"/>
      <c r="AX118" s="141"/>
      <c r="AY118" s="141"/>
      <c r="AZ118" s="141"/>
      <c r="BA118" s="141"/>
      <c r="BB118" s="141"/>
      <c r="BC118" s="141"/>
      <c r="BD118" s="141"/>
      <c r="BE118" s="141"/>
      <c r="BF118" s="141"/>
      <c r="BG118" s="141"/>
      <c r="BH118" s="141"/>
      <c r="BI118" s="141"/>
      <c r="BJ118" s="141"/>
      <c r="BK118" s="141"/>
      <c r="BL118" s="141"/>
      <c r="BM118" s="141"/>
      <c r="BN118" s="141"/>
      <c r="BO118" s="141"/>
      <c r="BP118" s="141"/>
      <c r="CE118" t="str">
        <v/>
      </c>
    </row>
    <row r="119" spans="1:83" ht="15" customHeight="1">
      <c r="A119" s="16">
        <v>182</v>
      </c>
      <c r="B119" s="146" t="s">
        <v>587</v>
      </c>
      <c r="C119" s="132"/>
      <c r="D119" s="106" t="s">
        <v>57</v>
      </c>
      <c r="E119" s="107"/>
      <c r="F119" s="132" t="s">
        <v>29</v>
      </c>
      <c r="G119" s="145">
        <v>2.2429999999999999</v>
      </c>
      <c r="H119" s="145">
        <v>0.03</v>
      </c>
      <c r="I119" s="145">
        <v>-0.03</v>
      </c>
      <c r="J119" s="144" t="s">
        <v>12</v>
      </c>
      <c r="K119" s="134" t="s">
        <v>496</v>
      </c>
      <c r="L119" s="135">
        <f t="shared" si="33"/>
        <v>2.2729999999999997</v>
      </c>
      <c r="M119" s="142">
        <f t="shared" si="34"/>
        <v>2.2130000000000001</v>
      </c>
      <c r="N119" s="25"/>
      <c r="O119" s="2" t="str">
        <f t="shared" si="22"/>
        <v/>
      </c>
      <c r="P119" s="2" t="str">
        <f t="shared" si="23"/>
        <v/>
      </c>
      <c r="Q119" s="2" t="str">
        <f t="shared" si="24"/>
        <v/>
      </c>
      <c r="R119" s="3" t="str">
        <f t="shared" si="25"/>
        <v/>
      </c>
      <c r="S119" s="4" t="str">
        <f t="shared" si="26"/>
        <v/>
      </c>
      <c r="T119" s="67" t="str">
        <f t="shared" si="27"/>
        <v/>
      </c>
      <c r="U119" s="67" t="str">
        <f t="shared" si="35"/>
        <v/>
      </c>
      <c r="V119" s="4" t="str">
        <f t="shared" si="28"/>
        <v/>
      </c>
      <c r="W119" s="4" t="str">
        <f t="shared" si="29"/>
        <v/>
      </c>
      <c r="X119" s="4" t="str">
        <f t="shared" si="30"/>
        <v/>
      </c>
      <c r="Y119" s="62" t="str">
        <f t="shared" si="31"/>
        <v/>
      </c>
      <c r="Z119" s="28" t="str">
        <f t="shared" si="36"/>
        <v/>
      </c>
      <c r="AA119" s="28" t="str">
        <f t="shared" si="37"/>
        <v/>
      </c>
      <c r="AB119" s="28" t="str">
        <f t="shared" si="38"/>
        <v/>
      </c>
      <c r="AC119" s="28" t="str">
        <f t="shared" si="32"/>
        <v/>
      </c>
      <c r="AD119" s="136"/>
      <c r="AE119" s="137" t="str">
        <f t="shared" si="39"/>
        <v/>
      </c>
      <c r="AF119" s="138"/>
      <c r="AG119" s="139"/>
      <c r="AH119" s="139"/>
      <c r="AI119" s="140"/>
      <c r="AJ119" s="21"/>
      <c r="AK119" s="141"/>
      <c r="AL119" s="141"/>
      <c r="AM119" s="141"/>
      <c r="AN119" s="141"/>
      <c r="AO119" s="141"/>
      <c r="AP119" s="141"/>
      <c r="AQ119" s="141"/>
      <c r="AR119" s="141"/>
      <c r="AS119" s="141"/>
      <c r="AT119" s="141"/>
      <c r="AU119" s="141"/>
      <c r="AV119" s="141"/>
      <c r="AW119" s="141"/>
      <c r="AX119" s="141"/>
      <c r="AY119" s="141"/>
      <c r="AZ119" s="141"/>
      <c r="BA119" s="141"/>
      <c r="BB119" s="141"/>
      <c r="BC119" s="141"/>
      <c r="BD119" s="141"/>
      <c r="BE119" s="141"/>
      <c r="BF119" s="141"/>
      <c r="BG119" s="141"/>
      <c r="BH119" s="141"/>
      <c r="BI119" s="141"/>
      <c r="BJ119" s="141"/>
      <c r="BK119" s="141"/>
      <c r="BL119" s="141"/>
      <c r="BM119" s="141"/>
      <c r="BN119" s="141"/>
      <c r="BO119" s="141"/>
      <c r="BP119" s="141"/>
      <c r="CE119" t="str">
        <v/>
      </c>
    </row>
    <row r="120" spans="1:83" ht="15" customHeight="1">
      <c r="A120" s="16">
        <v>183</v>
      </c>
      <c r="B120" s="146" t="s">
        <v>588</v>
      </c>
      <c r="C120" s="132"/>
      <c r="D120" s="106" t="s">
        <v>57</v>
      </c>
      <c r="E120" s="107"/>
      <c r="F120" s="132" t="s">
        <v>29</v>
      </c>
      <c r="G120" s="145">
        <v>2.2429999999999999</v>
      </c>
      <c r="H120" s="145">
        <v>0.03</v>
      </c>
      <c r="I120" s="145">
        <v>-0.03</v>
      </c>
      <c r="J120" s="144" t="s">
        <v>12</v>
      </c>
      <c r="K120" s="134" t="s">
        <v>496</v>
      </c>
      <c r="L120" s="135">
        <f t="shared" si="33"/>
        <v>2.2729999999999997</v>
      </c>
      <c r="M120" s="142">
        <f t="shared" si="34"/>
        <v>2.2130000000000001</v>
      </c>
      <c r="N120" s="25"/>
      <c r="O120" s="2" t="str">
        <f t="shared" si="22"/>
        <v/>
      </c>
      <c r="P120" s="2" t="str">
        <f t="shared" si="23"/>
        <v/>
      </c>
      <c r="Q120" s="2" t="str">
        <f t="shared" si="24"/>
        <v/>
      </c>
      <c r="R120" s="3" t="str">
        <f t="shared" si="25"/>
        <v/>
      </c>
      <c r="S120" s="4" t="str">
        <f t="shared" si="26"/>
        <v/>
      </c>
      <c r="T120" s="67" t="str">
        <f t="shared" si="27"/>
        <v/>
      </c>
      <c r="U120" s="67" t="str">
        <f t="shared" si="35"/>
        <v/>
      </c>
      <c r="V120" s="4" t="str">
        <f t="shared" si="28"/>
        <v/>
      </c>
      <c r="W120" s="4" t="str">
        <f t="shared" si="29"/>
        <v/>
      </c>
      <c r="X120" s="4" t="str">
        <f t="shared" si="30"/>
        <v/>
      </c>
      <c r="Y120" s="62" t="str">
        <f t="shared" si="31"/>
        <v/>
      </c>
      <c r="Z120" s="28" t="str">
        <f t="shared" si="36"/>
        <v/>
      </c>
      <c r="AA120" s="28" t="str">
        <f t="shared" si="37"/>
        <v/>
      </c>
      <c r="AB120" s="28" t="str">
        <f t="shared" si="38"/>
        <v/>
      </c>
      <c r="AC120" s="28" t="str">
        <f t="shared" si="32"/>
        <v/>
      </c>
      <c r="AD120" s="136"/>
      <c r="AE120" s="137" t="str">
        <f t="shared" si="39"/>
        <v/>
      </c>
      <c r="AF120" s="138"/>
      <c r="AG120" s="139"/>
      <c r="AH120" s="139"/>
      <c r="AI120" s="140"/>
      <c r="AJ120" s="21"/>
      <c r="AK120" s="141"/>
      <c r="AL120" s="141"/>
      <c r="AM120" s="141"/>
      <c r="AN120" s="141"/>
      <c r="AO120" s="141"/>
      <c r="AP120" s="141"/>
      <c r="AQ120" s="141"/>
      <c r="AR120" s="141"/>
      <c r="AS120" s="141"/>
      <c r="AT120" s="141"/>
      <c r="AU120" s="141"/>
      <c r="AV120" s="141"/>
      <c r="AW120" s="141"/>
      <c r="AX120" s="141"/>
      <c r="AY120" s="141"/>
      <c r="AZ120" s="141"/>
      <c r="BA120" s="141"/>
      <c r="BB120" s="141"/>
      <c r="BC120" s="141"/>
      <c r="BD120" s="141"/>
      <c r="BE120" s="141"/>
      <c r="BF120" s="141"/>
      <c r="BG120" s="141"/>
      <c r="BH120" s="141"/>
      <c r="BI120" s="141"/>
      <c r="BJ120" s="141"/>
      <c r="BK120" s="141"/>
      <c r="BL120" s="141"/>
      <c r="BM120" s="141"/>
      <c r="BN120" s="141"/>
      <c r="BO120" s="141"/>
      <c r="BP120" s="141"/>
      <c r="CE120" t="str">
        <v/>
      </c>
    </row>
    <row r="121" spans="1:83" ht="15" customHeight="1">
      <c r="A121" s="16">
        <v>184</v>
      </c>
      <c r="B121" s="146">
        <v>76</v>
      </c>
      <c r="C121" s="132"/>
      <c r="D121" s="106" t="s">
        <v>57</v>
      </c>
      <c r="E121" s="107"/>
      <c r="F121" s="132" t="s">
        <v>29</v>
      </c>
      <c r="G121" s="145">
        <v>3.5779999999999998</v>
      </c>
      <c r="H121" s="145">
        <v>0.03</v>
      </c>
      <c r="I121" s="145">
        <v>-0.03</v>
      </c>
      <c r="J121" s="144" t="s">
        <v>12</v>
      </c>
      <c r="K121" s="134" t="s">
        <v>496</v>
      </c>
      <c r="L121" s="135">
        <f t="shared" si="33"/>
        <v>3.6079999999999997</v>
      </c>
      <c r="M121" s="142">
        <f t="shared" si="34"/>
        <v>3.548</v>
      </c>
      <c r="N121" s="25"/>
      <c r="O121" s="2" t="str">
        <f t="shared" si="22"/>
        <v/>
      </c>
      <c r="P121" s="2" t="str">
        <f t="shared" si="23"/>
        <v/>
      </c>
      <c r="Q121" s="2" t="str">
        <f t="shared" si="24"/>
        <v/>
      </c>
      <c r="R121" s="3" t="str">
        <f t="shared" si="25"/>
        <v/>
      </c>
      <c r="S121" s="4" t="str">
        <f t="shared" si="26"/>
        <v/>
      </c>
      <c r="T121" s="67" t="str">
        <f t="shared" si="27"/>
        <v/>
      </c>
      <c r="U121" s="67" t="str">
        <f t="shared" si="35"/>
        <v/>
      </c>
      <c r="V121" s="4" t="str">
        <f t="shared" si="28"/>
        <v/>
      </c>
      <c r="W121" s="4" t="str">
        <f t="shared" si="29"/>
        <v/>
      </c>
      <c r="X121" s="4" t="str">
        <f t="shared" si="30"/>
        <v/>
      </c>
      <c r="Y121" s="62" t="str">
        <f t="shared" si="31"/>
        <v/>
      </c>
      <c r="Z121" s="28" t="str">
        <f t="shared" si="36"/>
        <v/>
      </c>
      <c r="AA121" s="28" t="str">
        <f t="shared" si="37"/>
        <v/>
      </c>
      <c r="AB121" s="28" t="str">
        <f t="shared" si="38"/>
        <v/>
      </c>
      <c r="AC121" s="28" t="str">
        <f t="shared" si="32"/>
        <v/>
      </c>
      <c r="AD121" s="136"/>
      <c r="AE121" s="137" t="str">
        <f t="shared" si="39"/>
        <v/>
      </c>
      <c r="AF121" s="138"/>
      <c r="AG121" s="139"/>
      <c r="AH121" s="139"/>
      <c r="AI121" s="140"/>
      <c r="AJ121" s="21"/>
      <c r="AK121" s="141"/>
      <c r="AL121" s="141"/>
      <c r="AM121" s="141"/>
      <c r="AN121" s="141"/>
      <c r="AO121" s="141"/>
      <c r="AP121" s="141"/>
      <c r="AQ121" s="141"/>
      <c r="AR121" s="141"/>
      <c r="AS121" s="141"/>
      <c r="AT121" s="141"/>
      <c r="AU121" s="141"/>
      <c r="AV121" s="141"/>
      <c r="AW121" s="141"/>
      <c r="AX121" s="141"/>
      <c r="AY121" s="141"/>
      <c r="AZ121" s="141"/>
      <c r="BA121" s="141"/>
      <c r="BB121" s="141"/>
      <c r="BC121" s="141"/>
      <c r="BD121" s="141"/>
      <c r="BE121" s="141"/>
      <c r="BF121" s="141"/>
      <c r="BG121" s="141"/>
      <c r="BH121" s="141"/>
      <c r="BI121" s="141"/>
      <c r="BJ121" s="141"/>
      <c r="BK121" s="141"/>
      <c r="BL121" s="141"/>
      <c r="BM121" s="141"/>
      <c r="BN121" s="141"/>
      <c r="BO121" s="141"/>
      <c r="BP121" s="141"/>
      <c r="CE121" t="str">
        <v/>
      </c>
    </row>
    <row r="122" spans="1:83" ht="15" customHeight="1">
      <c r="A122" s="16">
        <v>185</v>
      </c>
      <c r="B122" s="146">
        <v>77</v>
      </c>
      <c r="C122" s="132"/>
      <c r="D122" s="106" t="s">
        <v>57</v>
      </c>
      <c r="E122" s="107"/>
      <c r="F122" s="132" t="s">
        <v>29</v>
      </c>
      <c r="G122" s="145">
        <v>16.434000000000001</v>
      </c>
      <c r="H122" s="145">
        <v>0.03</v>
      </c>
      <c r="I122" s="145">
        <v>-0.03</v>
      </c>
      <c r="J122" s="144" t="s">
        <v>12</v>
      </c>
      <c r="K122" s="134" t="s">
        <v>496</v>
      </c>
      <c r="L122" s="135">
        <f t="shared" si="33"/>
        <v>16.464000000000002</v>
      </c>
      <c r="M122" s="142">
        <f t="shared" si="34"/>
        <v>16.404</v>
      </c>
      <c r="N122" s="25"/>
      <c r="O122" s="2" t="str">
        <f t="shared" si="22"/>
        <v/>
      </c>
      <c r="P122" s="2" t="str">
        <f t="shared" si="23"/>
        <v/>
      </c>
      <c r="Q122" s="2" t="str">
        <f t="shared" si="24"/>
        <v/>
      </c>
      <c r="R122" s="3" t="str">
        <f t="shared" si="25"/>
        <v/>
      </c>
      <c r="S122" s="4" t="str">
        <f t="shared" si="26"/>
        <v/>
      </c>
      <c r="T122" s="67" t="str">
        <f t="shared" si="27"/>
        <v/>
      </c>
      <c r="U122" s="67" t="str">
        <f t="shared" si="35"/>
        <v/>
      </c>
      <c r="V122" s="4" t="str">
        <f t="shared" si="28"/>
        <v/>
      </c>
      <c r="W122" s="4" t="str">
        <f t="shared" si="29"/>
        <v/>
      </c>
      <c r="X122" s="4" t="str">
        <f t="shared" si="30"/>
        <v/>
      </c>
      <c r="Y122" s="62" t="str">
        <f t="shared" si="31"/>
        <v/>
      </c>
      <c r="Z122" s="28" t="str">
        <f t="shared" si="36"/>
        <v/>
      </c>
      <c r="AA122" s="28" t="str">
        <f t="shared" si="37"/>
        <v/>
      </c>
      <c r="AB122" s="28" t="str">
        <f t="shared" si="38"/>
        <v/>
      </c>
      <c r="AC122" s="28" t="str">
        <f t="shared" si="32"/>
        <v/>
      </c>
      <c r="AD122" s="136"/>
      <c r="AE122" s="137" t="str">
        <f t="shared" si="39"/>
        <v/>
      </c>
      <c r="AF122" s="138"/>
      <c r="AG122" s="139"/>
      <c r="AH122" s="139"/>
      <c r="AI122" s="140"/>
      <c r="AJ122" s="21"/>
      <c r="AK122" s="141"/>
      <c r="AL122" s="141"/>
      <c r="AM122" s="141"/>
      <c r="AN122" s="141"/>
      <c r="AO122" s="141"/>
      <c r="AP122" s="141"/>
      <c r="AQ122" s="141"/>
      <c r="AR122" s="141"/>
      <c r="AS122" s="141"/>
      <c r="AT122" s="141"/>
      <c r="AU122" s="141"/>
      <c r="AV122" s="141"/>
      <c r="AW122" s="141"/>
      <c r="AX122" s="141"/>
      <c r="AY122" s="141"/>
      <c r="AZ122" s="141"/>
      <c r="BA122" s="141"/>
      <c r="BB122" s="141"/>
      <c r="BC122" s="141"/>
      <c r="BD122" s="141"/>
      <c r="BE122" s="141"/>
      <c r="BF122" s="141"/>
      <c r="BG122" s="141"/>
      <c r="BH122" s="141"/>
      <c r="BI122" s="141"/>
      <c r="BJ122" s="141"/>
      <c r="BK122" s="141"/>
      <c r="BL122" s="141"/>
      <c r="BM122" s="141"/>
      <c r="BN122" s="141"/>
      <c r="BO122" s="141"/>
      <c r="BP122" s="141"/>
      <c r="CE122" t="str">
        <v/>
      </c>
    </row>
    <row r="123" spans="1:83" ht="15" customHeight="1">
      <c r="A123" s="16">
        <v>186</v>
      </c>
      <c r="B123" s="146" t="s">
        <v>589</v>
      </c>
      <c r="C123" s="132"/>
      <c r="D123" s="106" t="s">
        <v>57</v>
      </c>
      <c r="E123" s="107"/>
      <c r="F123" s="132" t="s">
        <v>29</v>
      </c>
      <c r="G123" s="145">
        <v>24.367000000000001</v>
      </c>
      <c r="H123" s="145">
        <v>0.03</v>
      </c>
      <c r="I123" s="145">
        <v>-0.05</v>
      </c>
      <c r="J123" s="144" t="s">
        <v>12</v>
      </c>
      <c r="K123" s="134" t="s">
        <v>496</v>
      </c>
      <c r="L123" s="135">
        <f t="shared" si="33"/>
        <v>24.397000000000002</v>
      </c>
      <c r="M123" s="142">
        <f t="shared" si="34"/>
        <v>24.317</v>
      </c>
      <c r="N123" s="25"/>
      <c r="O123" s="2" t="str">
        <f t="shared" si="22"/>
        <v/>
      </c>
      <c r="P123" s="2" t="str">
        <f t="shared" si="23"/>
        <v/>
      </c>
      <c r="Q123" s="2" t="str">
        <f t="shared" si="24"/>
        <v/>
      </c>
      <c r="R123" s="3" t="str">
        <f t="shared" si="25"/>
        <v/>
      </c>
      <c r="S123" s="4" t="str">
        <f t="shared" si="26"/>
        <v/>
      </c>
      <c r="T123" s="67" t="str">
        <f t="shared" si="27"/>
        <v/>
      </c>
      <c r="U123" s="67" t="str">
        <f t="shared" si="35"/>
        <v/>
      </c>
      <c r="V123" s="4" t="str">
        <f t="shared" si="28"/>
        <v/>
      </c>
      <c r="W123" s="4" t="str">
        <f t="shared" si="29"/>
        <v/>
      </c>
      <c r="X123" s="4" t="str">
        <f t="shared" si="30"/>
        <v/>
      </c>
      <c r="Y123" s="62" t="str">
        <f t="shared" si="31"/>
        <v/>
      </c>
      <c r="Z123" s="28" t="str">
        <f t="shared" si="36"/>
        <v/>
      </c>
      <c r="AA123" s="28" t="str">
        <f t="shared" si="37"/>
        <v/>
      </c>
      <c r="AB123" s="28" t="str">
        <f t="shared" si="38"/>
        <v/>
      </c>
      <c r="AC123" s="28" t="str">
        <f t="shared" si="32"/>
        <v/>
      </c>
      <c r="AD123" s="136"/>
      <c r="AE123" s="137" t="str">
        <f t="shared" si="39"/>
        <v/>
      </c>
      <c r="AF123" s="138"/>
      <c r="AG123" s="139"/>
      <c r="AH123" s="139"/>
      <c r="AI123" s="140"/>
      <c r="AJ123" s="21"/>
      <c r="AK123" s="141"/>
      <c r="AL123" s="141"/>
      <c r="AM123" s="141"/>
      <c r="AN123" s="141"/>
      <c r="AO123" s="141"/>
      <c r="AP123" s="141"/>
      <c r="AQ123" s="141"/>
      <c r="AR123" s="141"/>
      <c r="AS123" s="141"/>
      <c r="AT123" s="141"/>
      <c r="AU123" s="141"/>
      <c r="AV123" s="141"/>
      <c r="AW123" s="141"/>
      <c r="AX123" s="141"/>
      <c r="AY123" s="141"/>
      <c r="AZ123" s="141"/>
      <c r="BA123" s="141"/>
      <c r="BB123" s="141"/>
      <c r="BC123" s="141"/>
      <c r="BD123" s="141"/>
      <c r="BE123" s="141"/>
      <c r="BF123" s="141"/>
      <c r="BG123" s="141"/>
      <c r="BH123" s="141"/>
      <c r="BI123" s="141"/>
      <c r="BJ123" s="141"/>
      <c r="BK123" s="141"/>
      <c r="BL123" s="141"/>
      <c r="BM123" s="141"/>
      <c r="BN123" s="141"/>
      <c r="BO123" s="141"/>
      <c r="BP123" s="141"/>
      <c r="CE123" t="str">
        <v/>
      </c>
    </row>
    <row r="124" spans="1:83" ht="15" customHeight="1">
      <c r="A124" s="16">
        <v>187</v>
      </c>
      <c r="B124" s="146" t="s">
        <v>590</v>
      </c>
      <c r="C124" s="132"/>
      <c r="D124" s="106" t="s">
        <v>57</v>
      </c>
      <c r="E124" s="107"/>
      <c r="F124" s="132" t="s">
        <v>29</v>
      </c>
      <c r="G124" s="145">
        <v>24.367000000000001</v>
      </c>
      <c r="H124" s="145">
        <v>0.03</v>
      </c>
      <c r="I124" s="145">
        <v>-0.05</v>
      </c>
      <c r="J124" s="144" t="s">
        <v>12</v>
      </c>
      <c r="K124" s="134" t="s">
        <v>496</v>
      </c>
      <c r="L124" s="135">
        <f t="shared" si="33"/>
        <v>24.397000000000002</v>
      </c>
      <c r="M124" s="142">
        <f t="shared" si="34"/>
        <v>24.317</v>
      </c>
      <c r="N124" s="25"/>
      <c r="O124" s="2" t="str">
        <f t="shared" si="22"/>
        <v/>
      </c>
      <c r="P124" s="2" t="str">
        <f t="shared" si="23"/>
        <v/>
      </c>
      <c r="Q124" s="2" t="str">
        <f t="shared" si="24"/>
        <v/>
      </c>
      <c r="R124" s="3" t="str">
        <f t="shared" si="25"/>
        <v/>
      </c>
      <c r="S124" s="4" t="str">
        <f t="shared" si="26"/>
        <v/>
      </c>
      <c r="T124" s="67" t="str">
        <f t="shared" si="27"/>
        <v/>
      </c>
      <c r="U124" s="67" t="str">
        <f t="shared" si="35"/>
        <v/>
      </c>
      <c r="V124" s="4" t="str">
        <f t="shared" si="28"/>
        <v/>
      </c>
      <c r="W124" s="4" t="str">
        <f t="shared" si="29"/>
        <v/>
      </c>
      <c r="X124" s="4" t="str">
        <f t="shared" si="30"/>
        <v/>
      </c>
      <c r="Y124" s="62" t="str">
        <f t="shared" si="31"/>
        <v/>
      </c>
      <c r="Z124" s="28" t="str">
        <f t="shared" si="36"/>
        <v/>
      </c>
      <c r="AA124" s="28" t="str">
        <f t="shared" si="37"/>
        <v/>
      </c>
      <c r="AB124" s="28" t="str">
        <f t="shared" si="38"/>
        <v/>
      </c>
      <c r="AC124" s="28" t="str">
        <f t="shared" si="32"/>
        <v/>
      </c>
      <c r="AD124" s="136"/>
      <c r="AE124" s="137" t="str">
        <f t="shared" si="39"/>
        <v/>
      </c>
      <c r="AF124" s="138"/>
      <c r="AG124" s="139"/>
      <c r="AH124" s="139"/>
      <c r="AI124" s="140"/>
      <c r="AJ124" s="21"/>
      <c r="AK124" s="141"/>
      <c r="AL124" s="141"/>
      <c r="AM124" s="141"/>
      <c r="AN124" s="141"/>
      <c r="AO124" s="141"/>
      <c r="AP124" s="141"/>
      <c r="AQ124" s="141"/>
      <c r="AR124" s="141"/>
      <c r="AS124" s="141"/>
      <c r="AT124" s="141"/>
      <c r="AU124" s="141"/>
      <c r="AV124" s="141"/>
      <c r="AW124" s="141"/>
      <c r="AX124" s="141"/>
      <c r="AY124" s="141"/>
      <c r="AZ124" s="141"/>
      <c r="BA124" s="141"/>
      <c r="BB124" s="141"/>
      <c r="BC124" s="141"/>
      <c r="BD124" s="141"/>
      <c r="BE124" s="141"/>
      <c r="BF124" s="141"/>
      <c r="BG124" s="141"/>
      <c r="BH124" s="141"/>
      <c r="BI124" s="141"/>
      <c r="BJ124" s="141"/>
      <c r="BK124" s="141"/>
      <c r="BL124" s="141"/>
      <c r="BM124" s="141"/>
      <c r="BN124" s="141"/>
      <c r="BO124" s="141"/>
      <c r="BP124" s="141"/>
      <c r="CE124" t="str">
        <v/>
      </c>
    </row>
    <row r="125" spans="1:83" ht="15" customHeight="1">
      <c r="A125" s="16">
        <v>189</v>
      </c>
      <c r="B125" s="146" t="s">
        <v>591</v>
      </c>
      <c r="C125" s="132" t="s">
        <v>332</v>
      </c>
      <c r="D125" s="106" t="s">
        <v>57</v>
      </c>
      <c r="E125" s="107">
        <v>1.5</v>
      </c>
      <c r="F125" s="132" t="s">
        <v>29</v>
      </c>
      <c r="G125" s="145">
        <v>4.5609999999999999</v>
      </c>
      <c r="H125" s="145">
        <v>0.03</v>
      </c>
      <c r="I125" s="145">
        <v>-0.03</v>
      </c>
      <c r="J125" s="144" t="s">
        <v>12</v>
      </c>
      <c r="K125" s="134" t="s">
        <v>496</v>
      </c>
      <c r="L125" s="135">
        <f t="shared" si="33"/>
        <v>4.5910000000000002</v>
      </c>
      <c r="M125" s="142">
        <f t="shared" si="34"/>
        <v>4.5309999999999997</v>
      </c>
      <c r="N125" s="25"/>
      <c r="O125" s="2" t="str">
        <f t="shared" si="22"/>
        <v/>
      </c>
      <c r="P125" s="2" t="str">
        <f t="shared" si="23"/>
        <v/>
      </c>
      <c r="Q125" s="2" t="str">
        <f t="shared" si="24"/>
        <v/>
      </c>
      <c r="R125" s="3" t="str">
        <f t="shared" si="25"/>
        <v/>
      </c>
      <c r="S125" s="4" t="str">
        <f t="shared" si="26"/>
        <v/>
      </c>
      <c r="T125" s="67" t="str">
        <f t="shared" si="27"/>
        <v/>
      </c>
      <c r="U125" s="67" t="str">
        <f t="shared" si="35"/>
        <v/>
      </c>
      <c r="V125" s="4" t="str">
        <f t="shared" si="28"/>
        <v/>
      </c>
      <c r="W125" s="4" t="str">
        <f t="shared" si="29"/>
        <v/>
      </c>
      <c r="X125" s="4" t="str">
        <f t="shared" si="30"/>
        <v/>
      </c>
      <c r="Y125" s="62" t="str">
        <f t="shared" si="31"/>
        <v/>
      </c>
      <c r="Z125" s="28" t="str">
        <f t="shared" si="36"/>
        <v/>
      </c>
      <c r="AA125" s="28" t="str">
        <f t="shared" si="37"/>
        <v/>
      </c>
      <c r="AB125" s="28" t="str">
        <f t="shared" si="38"/>
        <v/>
      </c>
      <c r="AC125" s="28" t="str">
        <f t="shared" si="32"/>
        <v/>
      </c>
      <c r="AD125" s="136"/>
      <c r="AE125" s="137" t="str">
        <f t="shared" si="39"/>
        <v/>
      </c>
      <c r="AF125" s="138"/>
      <c r="AG125" s="139"/>
      <c r="AH125" s="139"/>
      <c r="AI125" s="140"/>
      <c r="AJ125" s="21"/>
      <c r="AK125" s="141"/>
      <c r="AL125" s="141"/>
      <c r="AM125" s="141"/>
      <c r="AN125" s="141"/>
      <c r="AO125" s="141"/>
      <c r="AP125" s="141"/>
      <c r="AQ125" s="141"/>
      <c r="AR125" s="141"/>
      <c r="AS125" s="141"/>
      <c r="AT125" s="141"/>
      <c r="AU125" s="141"/>
      <c r="AV125" s="141"/>
      <c r="AW125" s="141"/>
      <c r="AX125" s="141"/>
      <c r="AY125" s="141"/>
      <c r="AZ125" s="141"/>
      <c r="BA125" s="141"/>
      <c r="BB125" s="141"/>
      <c r="BC125" s="141"/>
      <c r="BD125" s="141"/>
      <c r="BE125" s="141"/>
      <c r="BF125" s="141"/>
      <c r="BG125" s="141"/>
      <c r="BH125" s="141"/>
      <c r="BI125" s="141"/>
      <c r="BJ125" s="141"/>
      <c r="BK125" s="141"/>
      <c r="BL125" s="141"/>
      <c r="BM125" s="141"/>
      <c r="BN125" s="141"/>
      <c r="BO125" s="141"/>
      <c r="BP125" s="141"/>
      <c r="CE125" t="str">
        <v/>
      </c>
    </row>
    <row r="126" spans="1:83" ht="15" customHeight="1">
      <c r="A126" s="16">
        <v>190</v>
      </c>
      <c r="B126" s="146" t="s">
        <v>592</v>
      </c>
      <c r="C126" s="132" t="s">
        <v>332</v>
      </c>
      <c r="D126" s="106" t="s">
        <v>57</v>
      </c>
      <c r="E126" s="107">
        <v>1.5</v>
      </c>
      <c r="F126" s="132" t="s">
        <v>29</v>
      </c>
      <c r="G126" s="145">
        <v>4.5609999999999999</v>
      </c>
      <c r="H126" s="145">
        <v>0.03</v>
      </c>
      <c r="I126" s="145">
        <v>-0.03</v>
      </c>
      <c r="J126" s="144" t="s">
        <v>12</v>
      </c>
      <c r="K126" s="134" t="s">
        <v>496</v>
      </c>
      <c r="L126" s="135">
        <f t="shared" si="33"/>
        <v>4.5910000000000002</v>
      </c>
      <c r="M126" s="142">
        <f t="shared" si="34"/>
        <v>4.5309999999999997</v>
      </c>
      <c r="N126" s="25"/>
      <c r="O126" s="2" t="str">
        <f t="shared" si="22"/>
        <v/>
      </c>
      <c r="P126" s="2" t="str">
        <f t="shared" si="23"/>
        <v/>
      </c>
      <c r="Q126" s="2" t="str">
        <f t="shared" si="24"/>
        <v/>
      </c>
      <c r="R126" s="3" t="str">
        <f t="shared" si="25"/>
        <v/>
      </c>
      <c r="S126" s="4" t="str">
        <f t="shared" si="26"/>
        <v/>
      </c>
      <c r="T126" s="67" t="str">
        <f t="shared" si="27"/>
        <v/>
      </c>
      <c r="U126" s="67" t="str">
        <f t="shared" si="35"/>
        <v/>
      </c>
      <c r="V126" s="4" t="str">
        <f t="shared" si="28"/>
        <v/>
      </c>
      <c r="W126" s="4" t="str">
        <f t="shared" si="29"/>
        <v/>
      </c>
      <c r="X126" s="4" t="str">
        <f t="shared" si="30"/>
        <v/>
      </c>
      <c r="Y126" s="62" t="str">
        <f t="shared" si="31"/>
        <v/>
      </c>
      <c r="Z126" s="28" t="str">
        <f t="shared" si="36"/>
        <v/>
      </c>
      <c r="AA126" s="28" t="str">
        <f t="shared" si="37"/>
        <v/>
      </c>
      <c r="AB126" s="28" t="str">
        <f t="shared" si="38"/>
        <v/>
      </c>
      <c r="AC126" s="28" t="str">
        <f t="shared" si="32"/>
        <v/>
      </c>
      <c r="AD126" s="136"/>
      <c r="AE126" s="137" t="str">
        <f t="shared" si="39"/>
        <v/>
      </c>
      <c r="AF126" s="138"/>
      <c r="AG126" s="139"/>
      <c r="AH126" s="139"/>
      <c r="AI126" s="140"/>
      <c r="AJ126" s="21"/>
      <c r="AK126" s="141"/>
      <c r="AL126" s="141"/>
      <c r="AM126" s="141"/>
      <c r="AN126" s="141"/>
      <c r="AO126" s="141"/>
      <c r="AP126" s="141"/>
      <c r="AQ126" s="141"/>
      <c r="AR126" s="141"/>
      <c r="AS126" s="141"/>
      <c r="AT126" s="141"/>
      <c r="AU126" s="141"/>
      <c r="AV126" s="141"/>
      <c r="AW126" s="141"/>
      <c r="AX126" s="141"/>
      <c r="AY126" s="141"/>
      <c r="AZ126" s="141"/>
      <c r="BA126" s="141"/>
      <c r="BB126" s="141"/>
      <c r="BC126" s="141"/>
      <c r="BD126" s="141"/>
      <c r="BE126" s="141"/>
      <c r="BF126" s="141"/>
      <c r="BG126" s="141"/>
      <c r="BH126" s="141"/>
      <c r="BI126" s="141"/>
      <c r="BJ126" s="141"/>
      <c r="BK126" s="141"/>
      <c r="BL126" s="141"/>
      <c r="BM126" s="141"/>
      <c r="BN126" s="141"/>
      <c r="BO126" s="141"/>
      <c r="BP126" s="141"/>
      <c r="CE126" t="str">
        <v/>
      </c>
    </row>
    <row r="127" spans="1:83" ht="15" customHeight="1">
      <c r="A127" s="16">
        <v>191</v>
      </c>
      <c r="B127" s="146" t="s">
        <v>593</v>
      </c>
      <c r="C127" s="132" t="s">
        <v>332</v>
      </c>
      <c r="D127" s="106" t="s">
        <v>57</v>
      </c>
      <c r="E127" s="107">
        <v>1.5</v>
      </c>
      <c r="F127" s="132" t="s">
        <v>29</v>
      </c>
      <c r="G127" s="145">
        <v>4.5609999999999999</v>
      </c>
      <c r="H127" s="145">
        <v>0.03</v>
      </c>
      <c r="I127" s="145">
        <v>-0.03</v>
      </c>
      <c r="J127" s="144" t="s">
        <v>12</v>
      </c>
      <c r="K127" s="134" t="s">
        <v>496</v>
      </c>
      <c r="L127" s="135">
        <f t="shared" si="33"/>
        <v>4.5910000000000002</v>
      </c>
      <c r="M127" s="142">
        <f t="shared" si="34"/>
        <v>4.5309999999999997</v>
      </c>
      <c r="N127" s="25"/>
      <c r="O127" s="2" t="str">
        <f t="shared" si="22"/>
        <v/>
      </c>
      <c r="P127" s="2" t="str">
        <f t="shared" si="23"/>
        <v/>
      </c>
      <c r="Q127" s="2" t="str">
        <f t="shared" si="24"/>
        <v/>
      </c>
      <c r="R127" s="3" t="str">
        <f t="shared" si="25"/>
        <v/>
      </c>
      <c r="S127" s="4" t="str">
        <f t="shared" si="26"/>
        <v/>
      </c>
      <c r="T127" s="67" t="str">
        <f t="shared" si="27"/>
        <v/>
      </c>
      <c r="U127" s="67" t="str">
        <f t="shared" si="35"/>
        <v/>
      </c>
      <c r="V127" s="4" t="str">
        <f t="shared" si="28"/>
        <v/>
      </c>
      <c r="W127" s="4" t="str">
        <f t="shared" si="29"/>
        <v/>
      </c>
      <c r="X127" s="4" t="str">
        <f t="shared" si="30"/>
        <v/>
      </c>
      <c r="Y127" s="62" t="str">
        <f t="shared" si="31"/>
        <v/>
      </c>
      <c r="Z127" s="28" t="str">
        <f t="shared" si="36"/>
        <v/>
      </c>
      <c r="AA127" s="28" t="str">
        <f t="shared" si="37"/>
        <v/>
      </c>
      <c r="AB127" s="28" t="str">
        <f t="shared" si="38"/>
        <v/>
      </c>
      <c r="AC127" s="28" t="str">
        <f t="shared" si="32"/>
        <v/>
      </c>
      <c r="AD127" s="136"/>
      <c r="AE127" s="137" t="str">
        <f t="shared" si="39"/>
        <v/>
      </c>
      <c r="AF127" s="138"/>
      <c r="AG127" s="139"/>
      <c r="AH127" s="139"/>
      <c r="AI127" s="140"/>
      <c r="AJ127" s="21"/>
      <c r="AK127" s="141"/>
      <c r="AL127" s="141"/>
      <c r="AM127" s="141"/>
      <c r="AN127" s="141"/>
      <c r="AO127" s="141"/>
      <c r="AP127" s="141"/>
      <c r="AQ127" s="141"/>
      <c r="AR127" s="141"/>
      <c r="AS127" s="141"/>
      <c r="AT127" s="141"/>
      <c r="AU127" s="141"/>
      <c r="AV127" s="141"/>
      <c r="AW127" s="141"/>
      <c r="AX127" s="141"/>
      <c r="AY127" s="141"/>
      <c r="AZ127" s="141"/>
      <c r="BA127" s="141"/>
      <c r="BB127" s="141"/>
      <c r="BC127" s="141"/>
      <c r="BD127" s="141"/>
      <c r="BE127" s="141"/>
      <c r="BF127" s="141"/>
      <c r="BG127" s="141"/>
      <c r="BH127" s="141"/>
      <c r="BI127" s="141"/>
      <c r="BJ127" s="141"/>
      <c r="BK127" s="141"/>
      <c r="BL127" s="141"/>
      <c r="BM127" s="141"/>
      <c r="BN127" s="141"/>
      <c r="BO127" s="141"/>
      <c r="BP127" s="141"/>
      <c r="CE127" t="str">
        <v/>
      </c>
    </row>
    <row r="128" spans="1:83" ht="15" customHeight="1">
      <c r="A128" s="16">
        <v>192</v>
      </c>
      <c r="B128" s="146" t="s">
        <v>594</v>
      </c>
      <c r="C128" s="132" t="s">
        <v>332</v>
      </c>
      <c r="D128" s="106" t="s">
        <v>57</v>
      </c>
      <c r="E128" s="107">
        <v>1.5</v>
      </c>
      <c r="F128" s="132" t="s">
        <v>29</v>
      </c>
      <c r="G128" s="145">
        <v>4.5609999999999999</v>
      </c>
      <c r="H128" s="145">
        <v>0.03</v>
      </c>
      <c r="I128" s="145">
        <v>-0.03</v>
      </c>
      <c r="J128" s="144" t="s">
        <v>12</v>
      </c>
      <c r="K128" s="134" t="s">
        <v>496</v>
      </c>
      <c r="L128" s="135">
        <f t="shared" si="33"/>
        <v>4.5910000000000002</v>
      </c>
      <c r="M128" s="142">
        <f t="shared" si="34"/>
        <v>4.5309999999999997</v>
      </c>
      <c r="N128" s="25"/>
      <c r="O128" s="2" t="str">
        <f t="shared" si="22"/>
        <v/>
      </c>
      <c r="P128" s="2" t="str">
        <f t="shared" si="23"/>
        <v/>
      </c>
      <c r="Q128" s="2" t="str">
        <f t="shared" si="24"/>
        <v/>
      </c>
      <c r="R128" s="3" t="str">
        <f t="shared" si="25"/>
        <v/>
      </c>
      <c r="S128" s="4" t="str">
        <f t="shared" si="26"/>
        <v/>
      </c>
      <c r="T128" s="67" t="str">
        <f t="shared" si="27"/>
        <v/>
      </c>
      <c r="U128" s="67" t="str">
        <f t="shared" si="35"/>
        <v/>
      </c>
      <c r="V128" s="4" t="str">
        <f t="shared" si="28"/>
        <v/>
      </c>
      <c r="W128" s="4" t="str">
        <f t="shared" si="29"/>
        <v/>
      </c>
      <c r="X128" s="4" t="str">
        <f t="shared" si="30"/>
        <v/>
      </c>
      <c r="Y128" s="62" t="str">
        <f t="shared" si="31"/>
        <v/>
      </c>
      <c r="Z128" s="28" t="str">
        <f t="shared" si="36"/>
        <v/>
      </c>
      <c r="AA128" s="28" t="str">
        <f t="shared" si="37"/>
        <v/>
      </c>
      <c r="AB128" s="28" t="str">
        <f t="shared" si="38"/>
        <v/>
      </c>
      <c r="AC128" s="28" t="str">
        <f t="shared" si="32"/>
        <v/>
      </c>
      <c r="AD128" s="136"/>
      <c r="AE128" s="137" t="str">
        <f t="shared" si="39"/>
        <v/>
      </c>
      <c r="AF128" s="138"/>
      <c r="AG128" s="139"/>
      <c r="AH128" s="139"/>
      <c r="AI128" s="140"/>
      <c r="AJ128" s="21"/>
      <c r="AK128" s="141"/>
      <c r="AL128" s="141"/>
      <c r="AM128" s="141"/>
      <c r="AN128" s="141"/>
      <c r="AO128" s="141"/>
      <c r="AP128" s="141"/>
      <c r="AQ128" s="141"/>
      <c r="AR128" s="141"/>
      <c r="AS128" s="141"/>
      <c r="AT128" s="141"/>
      <c r="AU128" s="141"/>
      <c r="AV128" s="141"/>
      <c r="AW128" s="141"/>
      <c r="AX128" s="141"/>
      <c r="AY128" s="141"/>
      <c r="AZ128" s="141"/>
      <c r="BA128" s="141"/>
      <c r="BB128" s="141"/>
      <c r="BC128" s="141"/>
      <c r="BD128" s="141"/>
      <c r="BE128" s="141"/>
      <c r="BF128" s="141"/>
      <c r="BG128" s="141"/>
      <c r="BH128" s="141"/>
      <c r="BI128" s="141"/>
      <c r="BJ128" s="141"/>
      <c r="BK128" s="141"/>
      <c r="BL128" s="141"/>
      <c r="BM128" s="141"/>
      <c r="BN128" s="141"/>
      <c r="BO128" s="141"/>
      <c r="BP128" s="141"/>
      <c r="CE128" t="str">
        <v/>
      </c>
    </row>
    <row r="129" spans="1:83" ht="15" customHeight="1">
      <c r="A129" s="16">
        <v>193</v>
      </c>
      <c r="B129" s="146" t="s">
        <v>595</v>
      </c>
      <c r="C129" s="132" t="s">
        <v>332</v>
      </c>
      <c r="D129" s="106" t="s">
        <v>57</v>
      </c>
      <c r="E129" s="107">
        <v>1.5</v>
      </c>
      <c r="F129" s="132" t="s">
        <v>29</v>
      </c>
      <c r="G129" s="145">
        <v>4.5609999999999999</v>
      </c>
      <c r="H129" s="145">
        <v>0.03</v>
      </c>
      <c r="I129" s="145">
        <v>-0.03</v>
      </c>
      <c r="J129" s="144" t="s">
        <v>12</v>
      </c>
      <c r="K129" s="134" t="s">
        <v>496</v>
      </c>
      <c r="L129" s="135">
        <f t="shared" si="33"/>
        <v>4.5910000000000002</v>
      </c>
      <c r="M129" s="142">
        <f t="shared" si="34"/>
        <v>4.5309999999999997</v>
      </c>
      <c r="N129" s="25"/>
      <c r="O129" s="2" t="str">
        <f t="shared" si="22"/>
        <v/>
      </c>
      <c r="P129" s="2" t="str">
        <f t="shared" si="23"/>
        <v/>
      </c>
      <c r="Q129" s="2" t="str">
        <f t="shared" si="24"/>
        <v/>
      </c>
      <c r="R129" s="3" t="str">
        <f t="shared" si="25"/>
        <v/>
      </c>
      <c r="S129" s="4" t="str">
        <f t="shared" si="26"/>
        <v/>
      </c>
      <c r="T129" s="67" t="str">
        <f t="shared" si="27"/>
        <v/>
      </c>
      <c r="U129" s="67" t="str">
        <f t="shared" si="35"/>
        <v/>
      </c>
      <c r="V129" s="4" t="str">
        <f t="shared" si="28"/>
        <v/>
      </c>
      <c r="W129" s="4" t="str">
        <f t="shared" si="29"/>
        <v/>
      </c>
      <c r="X129" s="4" t="str">
        <f t="shared" si="30"/>
        <v/>
      </c>
      <c r="Y129" s="62" t="str">
        <f t="shared" si="31"/>
        <v/>
      </c>
      <c r="Z129" s="28" t="str">
        <f t="shared" si="36"/>
        <v/>
      </c>
      <c r="AA129" s="28" t="str">
        <f t="shared" si="37"/>
        <v/>
      </c>
      <c r="AB129" s="28" t="str">
        <f t="shared" si="38"/>
        <v/>
      </c>
      <c r="AC129" s="28" t="str">
        <f t="shared" si="32"/>
        <v/>
      </c>
      <c r="AD129" s="136"/>
      <c r="AE129" s="137" t="str">
        <f t="shared" si="39"/>
        <v/>
      </c>
      <c r="AF129" s="138"/>
      <c r="AG129" s="139"/>
      <c r="AH129" s="139"/>
      <c r="AI129" s="140"/>
      <c r="AJ129" s="21"/>
      <c r="AK129" s="141"/>
      <c r="AL129" s="141"/>
      <c r="AM129" s="141"/>
      <c r="AN129" s="141"/>
      <c r="AO129" s="141"/>
      <c r="AP129" s="141"/>
      <c r="AQ129" s="141"/>
      <c r="AR129" s="141"/>
      <c r="AS129" s="141"/>
      <c r="AT129" s="141"/>
      <c r="AU129" s="141"/>
      <c r="AV129" s="141"/>
      <c r="AW129" s="141"/>
      <c r="AX129" s="141"/>
      <c r="AY129" s="141"/>
      <c r="AZ129" s="141"/>
      <c r="BA129" s="141"/>
      <c r="BB129" s="141"/>
      <c r="BC129" s="141"/>
      <c r="BD129" s="141"/>
      <c r="BE129" s="141"/>
      <c r="BF129" s="141"/>
      <c r="BG129" s="141"/>
      <c r="BH129" s="141"/>
      <c r="BI129" s="141"/>
      <c r="BJ129" s="141"/>
      <c r="BK129" s="141"/>
      <c r="BL129" s="141"/>
      <c r="BM129" s="141"/>
      <c r="BN129" s="141"/>
      <c r="BO129" s="141"/>
      <c r="BP129" s="141"/>
      <c r="CE129" t="str">
        <v/>
      </c>
    </row>
    <row r="130" spans="1:83" ht="15" customHeight="1">
      <c r="A130" s="16">
        <v>194</v>
      </c>
      <c r="B130" s="146" t="s">
        <v>596</v>
      </c>
      <c r="C130" s="132" t="s">
        <v>332</v>
      </c>
      <c r="D130" s="106" t="s">
        <v>57</v>
      </c>
      <c r="E130" s="107">
        <v>1.5</v>
      </c>
      <c r="F130" s="132" t="s">
        <v>29</v>
      </c>
      <c r="G130" s="145">
        <v>4.5609999999999999</v>
      </c>
      <c r="H130" s="145">
        <v>0.03</v>
      </c>
      <c r="I130" s="145">
        <v>-0.03</v>
      </c>
      <c r="J130" s="144" t="s">
        <v>12</v>
      </c>
      <c r="K130" s="134" t="s">
        <v>496</v>
      </c>
      <c r="L130" s="135">
        <f t="shared" si="33"/>
        <v>4.5910000000000002</v>
      </c>
      <c r="M130" s="142">
        <f t="shared" si="34"/>
        <v>4.5309999999999997</v>
      </c>
      <c r="N130" s="25"/>
      <c r="O130" s="2" t="str">
        <f t="shared" si="22"/>
        <v/>
      </c>
      <c r="P130" s="2" t="str">
        <f t="shared" si="23"/>
        <v/>
      </c>
      <c r="Q130" s="2" t="str">
        <f t="shared" si="24"/>
        <v/>
      </c>
      <c r="R130" s="3" t="str">
        <f t="shared" si="25"/>
        <v/>
      </c>
      <c r="S130" s="4" t="str">
        <f t="shared" si="26"/>
        <v/>
      </c>
      <c r="T130" s="67" t="str">
        <f t="shared" si="27"/>
        <v/>
      </c>
      <c r="U130" s="67" t="str">
        <f t="shared" si="35"/>
        <v/>
      </c>
      <c r="V130" s="4" t="str">
        <f t="shared" si="28"/>
        <v/>
      </c>
      <c r="W130" s="4" t="str">
        <f t="shared" si="29"/>
        <v/>
      </c>
      <c r="X130" s="4" t="str">
        <f t="shared" si="30"/>
        <v/>
      </c>
      <c r="Y130" s="62" t="str">
        <f t="shared" si="31"/>
        <v/>
      </c>
      <c r="Z130" s="28" t="str">
        <f t="shared" si="36"/>
        <v/>
      </c>
      <c r="AA130" s="28" t="str">
        <f t="shared" si="37"/>
        <v/>
      </c>
      <c r="AB130" s="28" t="str">
        <f t="shared" si="38"/>
        <v/>
      </c>
      <c r="AC130" s="28" t="str">
        <f t="shared" si="32"/>
        <v/>
      </c>
      <c r="AD130" s="136"/>
      <c r="AE130" s="137" t="str">
        <f t="shared" si="39"/>
        <v/>
      </c>
      <c r="AF130" s="138"/>
      <c r="AG130" s="139"/>
      <c r="AH130" s="139"/>
      <c r="AI130" s="140"/>
      <c r="AJ130" s="21"/>
      <c r="AK130" s="141"/>
      <c r="AL130" s="141"/>
      <c r="AM130" s="141"/>
      <c r="AN130" s="141"/>
      <c r="AO130" s="141"/>
      <c r="AP130" s="141"/>
      <c r="AQ130" s="141"/>
      <c r="AR130" s="141"/>
      <c r="AS130" s="141"/>
      <c r="AT130" s="141"/>
      <c r="AU130" s="141"/>
      <c r="AV130" s="141"/>
      <c r="AW130" s="141"/>
      <c r="AX130" s="141"/>
      <c r="AY130" s="141"/>
      <c r="AZ130" s="141"/>
      <c r="BA130" s="141"/>
      <c r="BB130" s="141"/>
      <c r="BC130" s="141"/>
      <c r="BD130" s="141"/>
      <c r="BE130" s="141"/>
      <c r="BF130" s="141"/>
      <c r="BG130" s="141"/>
      <c r="BH130" s="141"/>
      <c r="BI130" s="141"/>
      <c r="BJ130" s="141"/>
      <c r="BK130" s="141"/>
      <c r="BL130" s="141"/>
      <c r="BM130" s="141"/>
      <c r="BN130" s="141"/>
      <c r="BO130" s="141"/>
      <c r="BP130" s="141"/>
    </row>
    <row r="131" spans="1:83" ht="15" customHeight="1">
      <c r="A131" s="16">
        <v>204</v>
      </c>
      <c r="B131" s="146">
        <v>86</v>
      </c>
      <c r="C131" s="132"/>
      <c r="D131" s="106" t="s">
        <v>680</v>
      </c>
      <c r="E131" s="107"/>
      <c r="F131" s="132" t="s">
        <v>28</v>
      </c>
      <c r="G131" s="133"/>
      <c r="H131" s="145">
        <v>0.05</v>
      </c>
      <c r="I131" s="133" t="s">
        <v>697</v>
      </c>
      <c r="J131" s="144" t="s">
        <v>12</v>
      </c>
      <c r="K131" s="134" t="s">
        <v>496</v>
      </c>
      <c r="L131" s="135">
        <f t="shared" si="33"/>
        <v>0.05</v>
      </c>
      <c r="M131" s="142" t="str">
        <f t="shared" si="34"/>
        <v/>
      </c>
      <c r="N131" s="25"/>
      <c r="O131" s="2" t="str">
        <f t="shared" si="22"/>
        <v/>
      </c>
      <c r="P131" s="2" t="str">
        <f t="shared" si="23"/>
        <v/>
      </c>
      <c r="Q131" s="2" t="str">
        <f t="shared" si="24"/>
        <v/>
      </c>
      <c r="R131" s="3" t="str">
        <f t="shared" si="25"/>
        <v/>
      </c>
      <c r="S131" s="4" t="str">
        <f t="shared" si="26"/>
        <v/>
      </c>
      <c r="T131" s="67" t="str">
        <f t="shared" si="27"/>
        <v/>
      </c>
      <c r="U131" s="67" t="str">
        <f t="shared" si="35"/>
        <v/>
      </c>
      <c r="V131" s="4" t="str">
        <f t="shared" si="28"/>
        <v/>
      </c>
      <c r="W131" s="4" t="str">
        <f t="shared" si="29"/>
        <v/>
      </c>
      <c r="X131" s="4" t="str">
        <f t="shared" si="30"/>
        <v/>
      </c>
      <c r="Y131" s="62" t="str">
        <f t="shared" si="31"/>
        <v/>
      </c>
      <c r="Z131" s="28" t="str">
        <f t="shared" si="36"/>
        <v/>
      </c>
      <c r="AA131" s="28" t="str">
        <f t="shared" si="37"/>
        <v/>
      </c>
      <c r="AB131" s="28" t="str">
        <f t="shared" si="38"/>
        <v/>
      </c>
      <c r="AC131" s="28" t="str">
        <f t="shared" si="32"/>
        <v/>
      </c>
      <c r="AD131" s="136"/>
      <c r="AE131" s="137" t="str">
        <f t="shared" si="39"/>
        <v/>
      </c>
      <c r="AF131" s="138"/>
      <c r="AG131" s="139"/>
      <c r="AH131" s="139"/>
      <c r="AI131" s="140"/>
      <c r="AJ131" s="21"/>
      <c r="AK131" s="141"/>
      <c r="AL131" s="141"/>
      <c r="AM131" s="141"/>
      <c r="AN131" s="141"/>
      <c r="AO131" s="141"/>
      <c r="AP131" s="141"/>
      <c r="AQ131" s="141"/>
      <c r="AR131" s="141"/>
      <c r="AS131" s="141"/>
      <c r="AT131" s="141"/>
      <c r="AU131" s="141"/>
      <c r="AV131" s="141"/>
      <c r="AW131" s="141"/>
      <c r="AX131" s="141"/>
      <c r="AY131" s="141"/>
      <c r="AZ131" s="141"/>
      <c r="BA131" s="141"/>
      <c r="BB131" s="141"/>
      <c r="BC131" s="141"/>
      <c r="BD131" s="141"/>
      <c r="BE131" s="141"/>
      <c r="BF131" s="141"/>
      <c r="BG131" s="141"/>
      <c r="BH131" s="141"/>
      <c r="BI131" s="141"/>
      <c r="BJ131" s="141"/>
      <c r="BK131" s="141"/>
      <c r="BL131" s="141"/>
      <c r="BM131" s="141"/>
      <c r="BN131" s="141"/>
      <c r="BO131" s="141"/>
      <c r="BP131" s="141"/>
    </row>
    <row r="132" spans="1:83" ht="15" customHeight="1">
      <c r="A132" s="16">
        <v>208</v>
      </c>
      <c r="B132" s="146" t="s">
        <v>597</v>
      </c>
      <c r="C132" s="132"/>
      <c r="D132" s="106" t="s">
        <v>57</v>
      </c>
      <c r="E132" s="107"/>
      <c r="F132" s="132" t="s">
        <v>29</v>
      </c>
      <c r="G132" s="145">
        <v>2.9279999999999999</v>
      </c>
      <c r="H132" s="145">
        <v>0.02</v>
      </c>
      <c r="I132" s="145">
        <v>-0.02</v>
      </c>
      <c r="J132" s="144" t="s">
        <v>12</v>
      </c>
      <c r="K132" s="134" t="s">
        <v>496</v>
      </c>
      <c r="L132" s="135">
        <f t="shared" si="33"/>
        <v>2.948</v>
      </c>
      <c r="M132" s="142">
        <f t="shared" si="34"/>
        <v>2.9079999999999999</v>
      </c>
      <c r="N132" s="25"/>
      <c r="O132" s="2" t="str">
        <f t="shared" si="22"/>
        <v/>
      </c>
      <c r="P132" s="2" t="str">
        <f t="shared" si="23"/>
        <v/>
      </c>
      <c r="Q132" s="2" t="str">
        <f t="shared" si="24"/>
        <v/>
      </c>
      <c r="R132" s="3" t="str">
        <f t="shared" si="25"/>
        <v/>
      </c>
      <c r="S132" s="4" t="str">
        <f t="shared" si="26"/>
        <v/>
      </c>
      <c r="T132" s="67" t="str">
        <f t="shared" si="27"/>
        <v/>
      </c>
      <c r="U132" s="67" t="str">
        <f t="shared" si="35"/>
        <v/>
      </c>
      <c r="V132" s="4" t="str">
        <f t="shared" si="28"/>
        <v/>
      </c>
      <c r="W132" s="4" t="str">
        <f t="shared" si="29"/>
        <v/>
      </c>
      <c r="X132" s="4" t="str">
        <f t="shared" si="30"/>
        <v/>
      </c>
      <c r="Y132" s="62" t="str">
        <f t="shared" si="31"/>
        <v/>
      </c>
      <c r="Z132" s="28" t="str">
        <f t="shared" si="36"/>
        <v/>
      </c>
      <c r="AA132" s="28" t="str">
        <f t="shared" si="37"/>
        <v/>
      </c>
      <c r="AB132" s="28" t="str">
        <f t="shared" si="38"/>
        <v/>
      </c>
      <c r="AC132" s="28" t="str">
        <f t="shared" si="32"/>
        <v/>
      </c>
      <c r="AD132" s="136"/>
      <c r="AE132" s="137" t="str">
        <f t="shared" si="39"/>
        <v/>
      </c>
      <c r="AF132" s="138"/>
      <c r="AG132" s="139"/>
      <c r="AH132" s="139"/>
      <c r="AI132" s="140"/>
      <c r="AJ132" s="21"/>
      <c r="AK132" s="141"/>
      <c r="AL132" s="141"/>
      <c r="AM132" s="141"/>
      <c r="AN132" s="141"/>
      <c r="AO132" s="141"/>
      <c r="AP132" s="141"/>
      <c r="AQ132" s="141"/>
      <c r="AR132" s="141"/>
      <c r="AS132" s="141"/>
      <c r="AT132" s="141"/>
      <c r="AU132" s="141"/>
      <c r="AV132" s="141"/>
      <c r="AW132" s="141"/>
      <c r="AX132" s="141"/>
      <c r="AY132" s="141"/>
      <c r="AZ132" s="141"/>
      <c r="BA132" s="141"/>
      <c r="BB132" s="141"/>
      <c r="BC132" s="141"/>
      <c r="BD132" s="141"/>
      <c r="BE132" s="141"/>
      <c r="BF132" s="141"/>
      <c r="BG132" s="141"/>
      <c r="BH132" s="141"/>
      <c r="BI132" s="141"/>
      <c r="BJ132" s="141"/>
      <c r="BK132" s="141"/>
      <c r="BL132" s="141"/>
      <c r="BM132" s="141"/>
      <c r="BN132" s="141"/>
      <c r="BO132" s="141"/>
      <c r="BP132" s="141"/>
    </row>
    <row r="133" spans="1:83" ht="15" customHeight="1">
      <c r="A133" s="16">
        <v>209</v>
      </c>
      <c r="B133" s="146" t="s">
        <v>598</v>
      </c>
      <c r="C133" s="132"/>
      <c r="D133" s="106" t="s">
        <v>57</v>
      </c>
      <c r="E133" s="107"/>
      <c r="F133" s="132" t="s">
        <v>29</v>
      </c>
      <c r="G133" s="145">
        <v>2.9279999999999999</v>
      </c>
      <c r="H133" s="145">
        <v>0.02</v>
      </c>
      <c r="I133" s="145">
        <v>-0.02</v>
      </c>
      <c r="J133" s="144" t="s">
        <v>12</v>
      </c>
      <c r="K133" s="134" t="s">
        <v>496</v>
      </c>
      <c r="L133" s="135">
        <f t="shared" si="33"/>
        <v>2.948</v>
      </c>
      <c r="M133" s="142">
        <f t="shared" si="34"/>
        <v>2.9079999999999999</v>
      </c>
      <c r="N133" s="25"/>
      <c r="O133" s="2" t="str">
        <f t="shared" si="22"/>
        <v/>
      </c>
      <c r="P133" s="2" t="str">
        <f t="shared" si="23"/>
        <v/>
      </c>
      <c r="Q133" s="2" t="str">
        <f t="shared" si="24"/>
        <v/>
      </c>
      <c r="R133" s="3" t="str">
        <f t="shared" si="25"/>
        <v/>
      </c>
      <c r="S133" s="4" t="str">
        <f t="shared" si="26"/>
        <v/>
      </c>
      <c r="T133" s="67" t="str">
        <f t="shared" si="27"/>
        <v/>
      </c>
      <c r="U133" s="67" t="str">
        <f t="shared" si="35"/>
        <v/>
      </c>
      <c r="V133" s="4" t="str">
        <f t="shared" si="28"/>
        <v/>
      </c>
      <c r="W133" s="4" t="str">
        <f t="shared" si="29"/>
        <v/>
      </c>
      <c r="X133" s="4" t="str">
        <f t="shared" si="30"/>
        <v/>
      </c>
      <c r="Y133" s="62" t="str">
        <f t="shared" si="31"/>
        <v/>
      </c>
      <c r="Z133" s="28" t="str">
        <f t="shared" si="36"/>
        <v/>
      </c>
      <c r="AA133" s="28" t="str">
        <f t="shared" si="37"/>
        <v/>
      </c>
      <c r="AB133" s="28" t="str">
        <f t="shared" si="38"/>
        <v/>
      </c>
      <c r="AC133" s="28" t="str">
        <f t="shared" si="32"/>
        <v/>
      </c>
      <c r="AD133" s="136"/>
      <c r="AE133" s="137" t="str">
        <f t="shared" si="39"/>
        <v/>
      </c>
      <c r="AF133" s="138"/>
      <c r="AG133" s="139"/>
      <c r="AH133" s="139"/>
      <c r="AI133" s="140"/>
      <c r="AJ133" s="21"/>
      <c r="AK133" s="141"/>
      <c r="AL133" s="141"/>
      <c r="AM133" s="141"/>
      <c r="AN133" s="141"/>
      <c r="AO133" s="141"/>
      <c r="AP133" s="141"/>
      <c r="AQ133" s="141"/>
      <c r="AR133" s="141"/>
      <c r="AS133" s="141"/>
      <c r="AT133" s="141"/>
      <c r="AU133" s="141"/>
      <c r="AV133" s="141"/>
      <c r="AW133" s="141"/>
      <c r="AX133" s="141"/>
      <c r="AY133" s="141"/>
      <c r="AZ133" s="141"/>
      <c r="BA133" s="141"/>
      <c r="BB133" s="141"/>
      <c r="BC133" s="141"/>
      <c r="BD133" s="141"/>
      <c r="BE133" s="141"/>
      <c r="BF133" s="141"/>
      <c r="BG133" s="141"/>
      <c r="BH133" s="141"/>
      <c r="BI133" s="141"/>
      <c r="BJ133" s="141"/>
      <c r="BK133" s="141"/>
      <c r="BL133" s="141"/>
      <c r="BM133" s="141"/>
      <c r="BN133" s="141"/>
      <c r="BO133" s="141"/>
      <c r="BP133" s="141"/>
    </row>
    <row r="134" spans="1:83" ht="15" customHeight="1">
      <c r="A134" s="16">
        <v>210</v>
      </c>
      <c r="B134" s="146" t="s">
        <v>599</v>
      </c>
      <c r="C134" s="132"/>
      <c r="D134" s="106" t="s">
        <v>57</v>
      </c>
      <c r="E134" s="107"/>
      <c r="F134" s="132" t="s">
        <v>29</v>
      </c>
      <c r="G134" s="145">
        <v>2.9279999999999999</v>
      </c>
      <c r="H134" s="145">
        <v>0.02</v>
      </c>
      <c r="I134" s="145">
        <v>-0.02</v>
      </c>
      <c r="J134" s="144" t="s">
        <v>12</v>
      </c>
      <c r="K134" s="134" t="s">
        <v>496</v>
      </c>
      <c r="L134" s="135">
        <f t="shared" si="33"/>
        <v>2.948</v>
      </c>
      <c r="M134" s="142">
        <f t="shared" si="34"/>
        <v>2.9079999999999999</v>
      </c>
      <c r="N134" s="25"/>
      <c r="O134" s="2" t="str">
        <f t="shared" si="22"/>
        <v/>
      </c>
      <c r="P134" s="2" t="str">
        <f t="shared" si="23"/>
        <v/>
      </c>
      <c r="Q134" s="2" t="str">
        <f t="shared" si="24"/>
        <v/>
      </c>
      <c r="R134" s="3" t="str">
        <f t="shared" si="25"/>
        <v/>
      </c>
      <c r="S134" s="4" t="str">
        <f t="shared" si="26"/>
        <v/>
      </c>
      <c r="T134" s="67" t="str">
        <f t="shared" si="27"/>
        <v/>
      </c>
      <c r="U134" s="67" t="str">
        <f t="shared" si="35"/>
        <v/>
      </c>
      <c r="V134" s="4" t="str">
        <f t="shared" si="28"/>
        <v/>
      </c>
      <c r="W134" s="4" t="str">
        <f t="shared" si="29"/>
        <v/>
      </c>
      <c r="X134" s="4" t="str">
        <f t="shared" si="30"/>
        <v/>
      </c>
      <c r="Y134" s="62" t="str">
        <f t="shared" si="31"/>
        <v/>
      </c>
      <c r="Z134" s="28" t="str">
        <f t="shared" si="36"/>
        <v/>
      </c>
      <c r="AA134" s="28" t="str">
        <f t="shared" si="37"/>
        <v/>
      </c>
      <c r="AB134" s="28" t="str">
        <f t="shared" si="38"/>
        <v/>
      </c>
      <c r="AC134" s="28" t="str">
        <f t="shared" si="32"/>
        <v/>
      </c>
      <c r="AD134" s="136"/>
      <c r="AE134" s="137" t="str">
        <f t="shared" si="39"/>
        <v/>
      </c>
      <c r="AF134" s="138"/>
      <c r="AG134" s="139"/>
      <c r="AH134" s="139"/>
      <c r="AI134" s="140"/>
      <c r="AJ134" s="21"/>
      <c r="AK134" s="141"/>
      <c r="AL134" s="141"/>
      <c r="AM134" s="141"/>
      <c r="AN134" s="141"/>
      <c r="AO134" s="141"/>
      <c r="AP134" s="141"/>
      <c r="AQ134" s="141"/>
      <c r="AR134" s="141"/>
      <c r="AS134" s="141"/>
      <c r="AT134" s="141"/>
      <c r="AU134" s="141"/>
      <c r="AV134" s="141"/>
      <c r="AW134" s="141"/>
      <c r="AX134" s="141"/>
      <c r="AY134" s="141"/>
      <c r="AZ134" s="141"/>
      <c r="BA134" s="141"/>
      <c r="BB134" s="141"/>
      <c r="BC134" s="141"/>
      <c r="BD134" s="141"/>
      <c r="BE134" s="141"/>
      <c r="BF134" s="141"/>
      <c r="BG134" s="141"/>
      <c r="BH134" s="141"/>
      <c r="BI134" s="141"/>
      <c r="BJ134" s="141"/>
      <c r="BK134" s="141"/>
      <c r="BL134" s="141"/>
      <c r="BM134" s="141"/>
      <c r="BN134" s="141"/>
      <c r="BO134" s="141"/>
      <c r="BP134" s="141"/>
    </row>
    <row r="135" spans="1:83" ht="15" customHeight="1">
      <c r="A135" s="16">
        <v>211</v>
      </c>
      <c r="B135" s="146" t="s">
        <v>600</v>
      </c>
      <c r="C135" s="132" t="s">
        <v>401</v>
      </c>
      <c r="D135" s="106" t="s">
        <v>57</v>
      </c>
      <c r="E135" s="107">
        <v>1.33</v>
      </c>
      <c r="F135" s="132" t="s">
        <v>29</v>
      </c>
      <c r="G135" s="145">
        <v>23.286000000000001</v>
      </c>
      <c r="H135" s="145">
        <v>0.03</v>
      </c>
      <c r="I135" s="145">
        <v>-0.03</v>
      </c>
      <c r="J135" s="144" t="s">
        <v>12</v>
      </c>
      <c r="K135" s="134" t="s">
        <v>496</v>
      </c>
      <c r="L135" s="135">
        <f t="shared" si="33"/>
        <v>23.316000000000003</v>
      </c>
      <c r="M135" s="142">
        <f t="shared" si="34"/>
        <v>23.256</v>
      </c>
      <c r="N135" s="25"/>
      <c r="O135" s="2" t="str">
        <f t="shared" si="22"/>
        <v/>
      </c>
      <c r="P135" s="2" t="str">
        <f t="shared" si="23"/>
        <v/>
      </c>
      <c r="Q135" s="2" t="str">
        <f t="shared" si="24"/>
        <v/>
      </c>
      <c r="R135" s="3" t="str">
        <f t="shared" si="25"/>
        <v/>
      </c>
      <c r="S135" s="4" t="str">
        <f t="shared" si="26"/>
        <v/>
      </c>
      <c r="T135" s="67" t="str">
        <f t="shared" si="27"/>
        <v/>
      </c>
      <c r="U135" s="67" t="str">
        <f t="shared" si="35"/>
        <v/>
      </c>
      <c r="V135" s="4" t="str">
        <f t="shared" si="28"/>
        <v/>
      </c>
      <c r="W135" s="4" t="str">
        <f t="shared" si="29"/>
        <v/>
      </c>
      <c r="X135" s="4" t="str">
        <f t="shared" si="30"/>
        <v/>
      </c>
      <c r="Y135" s="62" t="str">
        <f t="shared" si="31"/>
        <v/>
      </c>
      <c r="Z135" s="28" t="str">
        <f t="shared" si="36"/>
        <v/>
      </c>
      <c r="AA135" s="28" t="str">
        <f t="shared" si="37"/>
        <v/>
      </c>
      <c r="AB135" s="28" t="str">
        <f t="shared" si="38"/>
        <v/>
      </c>
      <c r="AC135" s="28" t="str">
        <f t="shared" si="32"/>
        <v/>
      </c>
      <c r="AD135" s="136"/>
      <c r="AE135" s="137" t="str">
        <f t="shared" si="39"/>
        <v/>
      </c>
      <c r="AF135" s="138"/>
      <c r="AG135" s="139"/>
      <c r="AH135" s="139"/>
      <c r="AI135" s="140"/>
      <c r="AJ135" s="21"/>
      <c r="AK135" s="141"/>
      <c r="AL135" s="141"/>
      <c r="AM135" s="141"/>
      <c r="AN135" s="141"/>
      <c r="AO135" s="141"/>
      <c r="AP135" s="141"/>
      <c r="AQ135" s="141"/>
      <c r="AR135" s="141"/>
      <c r="AS135" s="141"/>
      <c r="AT135" s="141"/>
      <c r="AU135" s="141"/>
      <c r="AV135" s="141"/>
      <c r="AW135" s="141"/>
      <c r="AX135" s="141"/>
      <c r="AY135" s="141"/>
      <c r="AZ135" s="141"/>
      <c r="BA135" s="141"/>
      <c r="BB135" s="141"/>
      <c r="BC135" s="141"/>
      <c r="BD135" s="141"/>
      <c r="BE135" s="141"/>
      <c r="BF135" s="141"/>
      <c r="BG135" s="141"/>
      <c r="BH135" s="141"/>
      <c r="BI135" s="141"/>
      <c r="BJ135" s="141"/>
      <c r="BK135" s="141"/>
      <c r="BL135" s="141"/>
      <c r="BM135" s="141"/>
      <c r="BN135" s="141"/>
      <c r="BO135" s="141"/>
      <c r="BP135" s="141"/>
    </row>
    <row r="136" spans="1:83" ht="15" customHeight="1">
      <c r="A136" s="16">
        <v>212</v>
      </c>
      <c r="B136" s="146" t="s">
        <v>601</v>
      </c>
      <c r="C136" s="132" t="s">
        <v>401</v>
      </c>
      <c r="D136" s="106" t="s">
        <v>57</v>
      </c>
      <c r="E136" s="107">
        <v>1.33</v>
      </c>
      <c r="F136" s="132" t="s">
        <v>29</v>
      </c>
      <c r="G136" s="145">
        <v>23.286000000000001</v>
      </c>
      <c r="H136" s="145">
        <v>0.03</v>
      </c>
      <c r="I136" s="145">
        <v>-0.03</v>
      </c>
      <c r="J136" s="144" t="s">
        <v>12</v>
      </c>
      <c r="K136" s="134" t="s">
        <v>496</v>
      </c>
      <c r="L136" s="135">
        <f t="shared" si="33"/>
        <v>23.316000000000003</v>
      </c>
      <c r="M136" s="142">
        <f t="shared" si="34"/>
        <v>23.256</v>
      </c>
      <c r="N136" s="25"/>
      <c r="O136" s="2" t="str">
        <f t="shared" si="22"/>
        <v/>
      </c>
      <c r="P136" s="2" t="str">
        <f t="shared" si="23"/>
        <v/>
      </c>
      <c r="Q136" s="2" t="str">
        <f t="shared" si="24"/>
        <v/>
      </c>
      <c r="R136" s="3" t="str">
        <f t="shared" si="25"/>
        <v/>
      </c>
      <c r="S136" s="4" t="str">
        <f t="shared" si="26"/>
        <v/>
      </c>
      <c r="T136" s="67" t="str">
        <f t="shared" si="27"/>
        <v/>
      </c>
      <c r="U136" s="67" t="str">
        <f t="shared" si="35"/>
        <v/>
      </c>
      <c r="V136" s="4" t="str">
        <f t="shared" si="28"/>
        <v/>
      </c>
      <c r="W136" s="4" t="str">
        <f t="shared" si="29"/>
        <v/>
      </c>
      <c r="X136" s="4" t="str">
        <f t="shared" si="30"/>
        <v/>
      </c>
      <c r="Y136" s="62" t="str">
        <f t="shared" si="31"/>
        <v/>
      </c>
      <c r="Z136" s="28" t="str">
        <f t="shared" si="36"/>
        <v/>
      </c>
      <c r="AA136" s="28" t="str">
        <f t="shared" si="37"/>
        <v/>
      </c>
      <c r="AB136" s="28" t="str">
        <f t="shared" si="38"/>
        <v/>
      </c>
      <c r="AC136" s="28" t="str">
        <f t="shared" si="32"/>
        <v/>
      </c>
      <c r="AD136" s="136"/>
      <c r="AE136" s="137" t="str">
        <f t="shared" si="39"/>
        <v/>
      </c>
      <c r="AF136" s="138"/>
      <c r="AG136" s="139"/>
      <c r="AH136" s="139"/>
      <c r="AI136" s="140"/>
      <c r="AJ136" s="21"/>
      <c r="AK136" s="141"/>
      <c r="AL136" s="141"/>
      <c r="AM136" s="141"/>
      <c r="AN136" s="141"/>
      <c r="AO136" s="141"/>
      <c r="AP136" s="141"/>
      <c r="AQ136" s="141"/>
      <c r="AR136" s="141"/>
      <c r="AS136" s="141"/>
      <c r="AT136" s="141"/>
      <c r="AU136" s="141"/>
      <c r="AV136" s="141"/>
      <c r="AW136" s="141"/>
      <c r="AX136" s="141"/>
      <c r="AY136" s="141"/>
      <c r="AZ136" s="141"/>
      <c r="BA136" s="141"/>
      <c r="BB136" s="141"/>
      <c r="BC136" s="141"/>
      <c r="BD136" s="141"/>
      <c r="BE136" s="141"/>
      <c r="BF136" s="141"/>
      <c r="BG136" s="141"/>
      <c r="BH136" s="141"/>
      <c r="BI136" s="141"/>
      <c r="BJ136" s="141"/>
      <c r="BK136" s="141"/>
      <c r="BL136" s="141"/>
      <c r="BM136" s="141"/>
      <c r="BN136" s="141"/>
      <c r="BO136" s="141"/>
      <c r="BP136" s="141"/>
    </row>
    <row r="137" spans="1:83" ht="15" customHeight="1">
      <c r="A137" s="16">
        <v>213</v>
      </c>
      <c r="B137" s="146" t="s">
        <v>602</v>
      </c>
      <c r="C137" s="132"/>
      <c r="D137" s="106" t="s">
        <v>57</v>
      </c>
      <c r="E137" s="107"/>
      <c r="F137" s="132" t="s">
        <v>29</v>
      </c>
      <c r="G137" s="145">
        <v>19.318999999999999</v>
      </c>
      <c r="H137" s="145">
        <v>0.03</v>
      </c>
      <c r="I137" s="145">
        <v>-0.03</v>
      </c>
      <c r="J137" s="144" t="s">
        <v>12</v>
      </c>
      <c r="K137" s="134" t="s">
        <v>496</v>
      </c>
      <c r="L137" s="135">
        <f t="shared" si="33"/>
        <v>19.349</v>
      </c>
      <c r="M137" s="142">
        <f t="shared" si="34"/>
        <v>19.288999999999998</v>
      </c>
      <c r="N137" s="25"/>
      <c r="O137" s="2" t="str">
        <f t="shared" si="22"/>
        <v/>
      </c>
      <c r="P137" s="2" t="str">
        <f t="shared" si="23"/>
        <v/>
      </c>
      <c r="Q137" s="2" t="str">
        <f t="shared" si="24"/>
        <v/>
      </c>
      <c r="R137" s="3" t="str">
        <f t="shared" si="25"/>
        <v/>
      </c>
      <c r="S137" s="4" t="str">
        <f t="shared" si="26"/>
        <v/>
      </c>
      <c r="T137" s="67" t="str">
        <f t="shared" si="27"/>
        <v/>
      </c>
      <c r="U137" s="67" t="str">
        <f t="shared" si="35"/>
        <v/>
      </c>
      <c r="V137" s="4" t="str">
        <f t="shared" si="28"/>
        <v/>
      </c>
      <c r="W137" s="4" t="str">
        <f t="shared" si="29"/>
        <v/>
      </c>
      <c r="X137" s="4" t="str">
        <f t="shared" si="30"/>
        <v/>
      </c>
      <c r="Y137" s="62" t="str">
        <f t="shared" si="31"/>
        <v/>
      </c>
      <c r="Z137" s="28" t="str">
        <f t="shared" si="36"/>
        <v/>
      </c>
      <c r="AA137" s="28" t="str">
        <f t="shared" si="37"/>
        <v/>
      </c>
      <c r="AB137" s="28" t="str">
        <f t="shared" si="38"/>
        <v/>
      </c>
      <c r="AC137" s="28" t="str">
        <f t="shared" si="32"/>
        <v/>
      </c>
      <c r="AD137" s="136"/>
      <c r="AE137" s="137" t="str">
        <f t="shared" si="39"/>
        <v/>
      </c>
      <c r="AF137" s="138"/>
      <c r="AG137" s="139"/>
      <c r="AH137" s="139"/>
      <c r="AI137" s="140"/>
      <c r="AJ137" s="21"/>
      <c r="AK137" s="141"/>
      <c r="AL137" s="141"/>
      <c r="AM137" s="141"/>
      <c r="AN137" s="141"/>
      <c r="AO137" s="141"/>
      <c r="AP137" s="141"/>
      <c r="AQ137" s="141"/>
      <c r="AR137" s="141"/>
      <c r="AS137" s="141"/>
      <c r="AT137" s="141"/>
      <c r="AU137" s="141"/>
      <c r="AV137" s="141"/>
      <c r="AW137" s="141"/>
      <c r="AX137" s="141"/>
      <c r="AY137" s="141"/>
      <c r="AZ137" s="141"/>
      <c r="BA137" s="141"/>
      <c r="BB137" s="141"/>
      <c r="BC137" s="141"/>
      <c r="BD137" s="141"/>
      <c r="BE137" s="141"/>
      <c r="BF137" s="141"/>
      <c r="BG137" s="141"/>
      <c r="BH137" s="141"/>
      <c r="BI137" s="141"/>
      <c r="BJ137" s="141"/>
      <c r="BK137" s="141"/>
      <c r="BL137" s="141"/>
      <c r="BM137" s="141"/>
      <c r="BN137" s="141"/>
      <c r="BO137" s="141"/>
      <c r="BP137" s="141"/>
    </row>
    <row r="138" spans="1:83" ht="15" customHeight="1">
      <c r="A138" s="16">
        <v>214</v>
      </c>
      <c r="B138" s="146" t="s">
        <v>603</v>
      </c>
      <c r="C138" s="132"/>
      <c r="D138" s="106" t="s">
        <v>57</v>
      </c>
      <c r="E138" s="107"/>
      <c r="F138" s="132" t="s">
        <v>29</v>
      </c>
      <c r="G138" s="145">
        <v>19.318999999999999</v>
      </c>
      <c r="H138" s="145">
        <v>0.03</v>
      </c>
      <c r="I138" s="145">
        <v>-0.03</v>
      </c>
      <c r="J138" s="144" t="s">
        <v>12</v>
      </c>
      <c r="K138" s="134" t="s">
        <v>496</v>
      </c>
      <c r="L138" s="135">
        <f t="shared" si="33"/>
        <v>19.349</v>
      </c>
      <c r="M138" s="142">
        <f t="shared" si="34"/>
        <v>19.288999999999998</v>
      </c>
      <c r="N138" s="25"/>
      <c r="O138" s="2" t="str">
        <f t="shared" si="22"/>
        <v/>
      </c>
      <c r="P138" s="2" t="str">
        <f t="shared" si="23"/>
        <v/>
      </c>
      <c r="Q138" s="2" t="str">
        <f t="shared" si="24"/>
        <v/>
      </c>
      <c r="R138" s="3" t="str">
        <f t="shared" si="25"/>
        <v/>
      </c>
      <c r="S138" s="4" t="str">
        <f t="shared" si="26"/>
        <v/>
      </c>
      <c r="T138" s="67" t="str">
        <f t="shared" si="27"/>
        <v/>
      </c>
      <c r="U138" s="67" t="str">
        <f t="shared" si="35"/>
        <v/>
      </c>
      <c r="V138" s="4" t="str">
        <f t="shared" si="28"/>
        <v/>
      </c>
      <c r="W138" s="4" t="str">
        <f t="shared" si="29"/>
        <v/>
      </c>
      <c r="X138" s="4" t="str">
        <f t="shared" si="30"/>
        <v/>
      </c>
      <c r="Y138" s="62" t="str">
        <f t="shared" si="31"/>
        <v/>
      </c>
      <c r="Z138" s="28" t="str">
        <f t="shared" si="36"/>
        <v/>
      </c>
      <c r="AA138" s="28" t="str">
        <f t="shared" si="37"/>
        <v/>
      </c>
      <c r="AB138" s="28" t="str">
        <f t="shared" si="38"/>
        <v/>
      </c>
      <c r="AC138" s="28" t="str">
        <f t="shared" si="32"/>
        <v/>
      </c>
      <c r="AD138" s="136"/>
      <c r="AE138" s="137" t="str">
        <f t="shared" si="39"/>
        <v/>
      </c>
      <c r="AF138" s="138"/>
      <c r="AG138" s="139"/>
      <c r="AH138" s="139"/>
      <c r="AI138" s="140"/>
      <c r="AJ138" s="21"/>
      <c r="AK138" s="141"/>
      <c r="AL138" s="141"/>
      <c r="AM138" s="141"/>
      <c r="AN138" s="141"/>
      <c r="AO138" s="141"/>
      <c r="AP138" s="141"/>
      <c r="AQ138" s="141"/>
      <c r="AR138" s="141"/>
      <c r="AS138" s="141"/>
      <c r="AT138" s="141"/>
      <c r="AU138" s="141"/>
      <c r="AV138" s="141"/>
      <c r="AW138" s="141"/>
      <c r="AX138" s="141"/>
      <c r="AY138" s="141"/>
      <c r="AZ138" s="141"/>
      <c r="BA138" s="141"/>
      <c r="BB138" s="141"/>
      <c r="BC138" s="141"/>
      <c r="BD138" s="141"/>
      <c r="BE138" s="141"/>
      <c r="BF138" s="141"/>
      <c r="BG138" s="141"/>
      <c r="BH138" s="141"/>
      <c r="BI138" s="141"/>
      <c r="BJ138" s="141"/>
      <c r="BK138" s="141"/>
      <c r="BL138" s="141"/>
      <c r="BM138" s="141"/>
      <c r="BN138" s="141"/>
      <c r="BO138" s="141"/>
      <c r="BP138" s="141"/>
    </row>
    <row r="139" spans="1:83" ht="15" customHeight="1">
      <c r="A139" s="16">
        <v>215</v>
      </c>
      <c r="B139" s="146" t="s">
        <v>604</v>
      </c>
      <c r="C139" s="132" t="s">
        <v>403</v>
      </c>
      <c r="D139" s="106" t="s">
        <v>57</v>
      </c>
      <c r="E139" s="107">
        <v>1.33</v>
      </c>
      <c r="F139" s="132" t="s">
        <v>29</v>
      </c>
      <c r="G139" s="145">
        <v>0.04</v>
      </c>
      <c r="H139" s="145">
        <v>0.04</v>
      </c>
      <c r="I139" s="145">
        <v>-0.04</v>
      </c>
      <c r="J139" s="144" t="s">
        <v>12</v>
      </c>
      <c r="K139" s="134" t="s">
        <v>496</v>
      </c>
      <c r="L139" s="135">
        <f t="shared" si="33"/>
        <v>0.08</v>
      </c>
      <c r="M139" s="142">
        <f t="shared" si="34"/>
        <v>0</v>
      </c>
      <c r="N139" s="25"/>
      <c r="O139" s="2" t="str">
        <f t="shared" ref="O139:O202" si="40">IF(OR($AK139="",ISNUMBER($AK139)=FALSE),"",MAX(AK139:AN139))</f>
        <v/>
      </c>
      <c r="P139" s="2" t="str">
        <f t="shared" ref="P139:P202" si="41">IF(OR($AK139="",ISNUMBER($AK139)=FALSE),"",MIN(AK139:AN139))</f>
        <v/>
      </c>
      <c r="Q139" s="2" t="str">
        <f t="shared" ref="Q139:Q202" si="42">IF(OR($AK139="",ISNUMBER($AK139)=FALSE),"",AVERAGE(AK139:AN139))</f>
        <v/>
      </c>
      <c r="R139" s="3" t="str">
        <f t="shared" ref="R139:R202" si="43">IF(OR($AK139="",ISNUMBER($AK139)=FALSE),"",STDEV(AK139:AN139))</f>
        <v/>
      </c>
      <c r="S139" s="4" t="str">
        <f t="shared" ref="S139:S202" si="44">IF(OR($AK139="",ISNUMBER($AK139)=FALSE),"",IF(AND(G139="",I139=""),V139,IF(AND(G139="",H139=""),W139,(H139+ABS(I139))/(6*R139))))</f>
        <v/>
      </c>
      <c r="T139" s="67" t="str">
        <f t="shared" ref="T139:T202" si="45">IF(OR($AK139="",ISNUMBER($AK139)=FALSE),"",IF(AND($F139="Tolerance",$G139&lt;&gt;""),($Q139-$G139)/(($L139-$M139)/2),IF(AND($F139="GD&amp;T",$H139&lt;&gt;""),$Q139/$H139,"")))</f>
        <v/>
      </c>
      <c r="U139" s="67" t="str">
        <f t="shared" si="35"/>
        <v/>
      </c>
      <c r="V139" s="4" t="str">
        <f t="shared" ref="V139:V202" si="46">IF(OR($AK139="",ISNUMBER($AK139)=FALSE),"",IF(H139="","",(L139-Q139)/(3*R139)))</f>
        <v/>
      </c>
      <c r="W139" s="4" t="str">
        <f t="shared" ref="W139:W202" si="47">IF(OR($AK139="",ISNUMBER($AK139)=FALSE),"",IF(I139="","",(Q139-M139)/(3*R139)))</f>
        <v/>
      </c>
      <c r="X139" s="4" t="str">
        <f t="shared" ref="X139:X202" si="48">IF(OR($AK139="",ISNUMBER($AK139)=FALSE),"",IF(AND(G139=0,I139=0),((H139)-(Q139))/(3*R139),MIN(V139:W139)))</f>
        <v/>
      </c>
      <c r="Y139" s="62" t="str">
        <f t="shared" ref="Y139:Y202" si="49">IF(OR($AK139="",ISNUMBER($AK139)=FALSE),"",IF(AND(G139=0,I139=0),NORMSDIST(3*X139),NORMSDIST(3*X139)+NORMSDIST(6*S139-3*X139)-1))</f>
        <v/>
      </c>
      <c r="Z139" s="28" t="str">
        <f t="shared" si="36"/>
        <v/>
      </c>
      <c r="AA139" s="28" t="str">
        <f t="shared" si="37"/>
        <v/>
      </c>
      <c r="AB139" s="28" t="str">
        <f t="shared" si="38"/>
        <v/>
      </c>
      <c r="AC139" s="28" t="str">
        <f t="shared" ref="AC139:AC202" si="50">IF(OR($S139&gt;$AC$9,$R139=""),"",$AC$9*6*$R139)</f>
        <v/>
      </c>
      <c r="AD139" s="136"/>
      <c r="AE139" s="137" t="str">
        <f t="shared" si="39"/>
        <v/>
      </c>
      <c r="AF139" s="138"/>
      <c r="AG139" s="139"/>
      <c r="AH139" s="139"/>
      <c r="AI139" s="140"/>
      <c r="AJ139" s="21"/>
      <c r="AK139" s="141"/>
      <c r="AL139" s="141"/>
      <c r="AM139" s="141"/>
      <c r="AN139" s="141"/>
      <c r="AO139" s="141"/>
      <c r="AP139" s="141"/>
      <c r="AQ139" s="141"/>
      <c r="AR139" s="141"/>
      <c r="AS139" s="141"/>
      <c r="AT139" s="141"/>
      <c r="AU139" s="141"/>
      <c r="AV139" s="141"/>
      <c r="AW139" s="141"/>
      <c r="AX139" s="141"/>
      <c r="AY139" s="141"/>
      <c r="AZ139" s="141"/>
      <c r="BA139" s="141"/>
      <c r="BB139" s="141"/>
      <c r="BC139" s="141"/>
      <c r="BD139" s="141"/>
      <c r="BE139" s="141"/>
      <c r="BF139" s="141"/>
      <c r="BG139" s="141"/>
      <c r="BH139" s="141"/>
      <c r="BI139" s="141"/>
      <c r="BJ139" s="141"/>
      <c r="BK139" s="141"/>
      <c r="BL139" s="141"/>
      <c r="BM139" s="141"/>
      <c r="BN139" s="141"/>
      <c r="BO139" s="141"/>
      <c r="BP139" s="141"/>
    </row>
    <row r="140" spans="1:83" ht="15" customHeight="1">
      <c r="A140" s="16">
        <v>216</v>
      </c>
      <c r="B140" s="146" t="s">
        <v>605</v>
      </c>
      <c r="C140" s="132" t="s">
        <v>403</v>
      </c>
      <c r="D140" s="106" t="s">
        <v>57</v>
      </c>
      <c r="E140" s="107">
        <v>1.33</v>
      </c>
      <c r="F140" s="132" t="s">
        <v>29</v>
      </c>
      <c r="G140" s="145">
        <v>0.04</v>
      </c>
      <c r="H140" s="145">
        <v>0.04</v>
      </c>
      <c r="I140" s="145">
        <v>-0.04</v>
      </c>
      <c r="J140" s="144" t="s">
        <v>12</v>
      </c>
      <c r="K140" s="134" t="s">
        <v>496</v>
      </c>
      <c r="L140" s="135">
        <f t="shared" ref="L140:L203" si="51">IF(AND(G140="",H140=""),"",IF(G140="",H140,G140+H140))</f>
        <v>0.08</v>
      </c>
      <c r="M140" s="142">
        <f t="shared" ref="M140:M203" si="52">IF(AND(G140="",I140=""),"",IF(G140="",I140,G140+I140))</f>
        <v>0</v>
      </c>
      <c r="N140" s="25"/>
      <c r="O140" s="2" t="str">
        <f t="shared" si="40"/>
        <v/>
      </c>
      <c r="P140" s="2" t="str">
        <f t="shared" si="41"/>
        <v/>
      </c>
      <c r="Q140" s="2" t="str">
        <f t="shared" si="42"/>
        <v/>
      </c>
      <c r="R140" s="3" t="str">
        <f t="shared" si="43"/>
        <v/>
      </c>
      <c r="S140" s="4" t="str">
        <f t="shared" si="44"/>
        <v/>
      </c>
      <c r="T140" s="67" t="str">
        <f t="shared" si="45"/>
        <v/>
      </c>
      <c r="U140" s="67" t="str">
        <f t="shared" ref="U140:U203" si="53">IF($T140="","",IF(ABS($T140)&lt;=0.125, "Level A",IF(AND(ABS($T140)&gt;0.125,ABS($T140)&lt;=0.25), "Level B",IF(AND(ABS($T140)&gt;0.25,ABS($T140)&lt;=0.5), "Level C", IF(ABS($T140)&gt;0.5, "Level D")))))</f>
        <v/>
      </c>
      <c r="V140" s="4" t="str">
        <f t="shared" si="46"/>
        <v/>
      </c>
      <c r="W140" s="4" t="str">
        <f t="shared" si="47"/>
        <v/>
      </c>
      <c r="X140" s="4" t="str">
        <f t="shared" si="48"/>
        <v/>
      </c>
      <c r="Y140" s="62" t="str">
        <f t="shared" si="49"/>
        <v/>
      </c>
      <c r="Z140" s="28" t="str">
        <f t="shared" ref="Z140:Z203" si="54">IF($Q140="","",IF(F140="Tolerance",IF(($E140*3*R140+Q140)-G140&lt;H140,"",($E140*3*R140+Q140)-G140),IF(OR(F140="GD&amp;T",F140="MAX"),IF(($E140*3*R140+Q140)&lt;H140,"",($E140*3*R140+Q140)),"")))</f>
        <v/>
      </c>
      <c r="AA140" s="28" t="str">
        <f t="shared" ref="AA140:AA203" si="55">IF(Q140="","",IF(F140="Tolerance",IF(-(($E140*3*R140)-Q140)-G140&gt;I140,"",-(($E140*3*R140)-Q140)-G140),IF(F140="MIN",IF(-(($E140*3*R140)-Q140)&gt;I140,"",-(($E140*3*R140)-Q140)),"")))</f>
        <v/>
      </c>
      <c r="AB140" s="28" t="str">
        <f t="shared" ref="AB140:AB203" si="56">IF(OR(G140="",Q140=""),"",(L140+M140)/2-Q140)</f>
        <v/>
      </c>
      <c r="AC140" s="28" t="str">
        <f t="shared" si="50"/>
        <v/>
      </c>
      <c r="AD140" s="136"/>
      <c r="AE140" s="137" t="str">
        <f t="shared" ref="AE140:AE203" si="57">IF(AD140="","",IF(AD140&gt;=0.966,"Normal","Not Normal"))</f>
        <v/>
      </c>
      <c r="AF140" s="138"/>
      <c r="AG140" s="139"/>
      <c r="AH140" s="139"/>
      <c r="AI140" s="140"/>
      <c r="AJ140" s="21"/>
      <c r="AK140" s="141"/>
      <c r="AL140" s="141"/>
      <c r="AM140" s="141"/>
      <c r="AN140" s="141"/>
      <c r="AO140" s="141"/>
      <c r="AP140" s="141"/>
      <c r="AQ140" s="141"/>
      <c r="AR140" s="141"/>
      <c r="AS140" s="141"/>
      <c r="AT140" s="141"/>
      <c r="AU140" s="141"/>
      <c r="AV140" s="141"/>
      <c r="AW140" s="141"/>
      <c r="AX140" s="141"/>
      <c r="AY140" s="141"/>
      <c r="AZ140" s="141"/>
      <c r="BA140" s="141"/>
      <c r="BB140" s="141"/>
      <c r="BC140" s="141"/>
      <c r="BD140" s="141"/>
      <c r="BE140" s="141"/>
      <c r="BF140" s="141"/>
      <c r="BG140" s="141"/>
      <c r="BH140" s="141"/>
      <c r="BI140" s="141"/>
      <c r="BJ140" s="141"/>
      <c r="BK140" s="141"/>
      <c r="BL140" s="141"/>
      <c r="BM140" s="141"/>
      <c r="BN140" s="141"/>
      <c r="BO140" s="141"/>
      <c r="BP140" s="141"/>
    </row>
    <row r="141" spans="1:83" ht="15" customHeight="1">
      <c r="A141" s="16">
        <v>217</v>
      </c>
      <c r="B141" s="146" t="s">
        <v>606</v>
      </c>
      <c r="C141" s="132" t="s">
        <v>403</v>
      </c>
      <c r="D141" s="106" t="s">
        <v>57</v>
      </c>
      <c r="E141" s="107">
        <v>1.33</v>
      </c>
      <c r="F141" s="132" t="s">
        <v>29</v>
      </c>
      <c r="G141" s="145">
        <v>0.04</v>
      </c>
      <c r="H141" s="145">
        <v>0.04</v>
      </c>
      <c r="I141" s="145">
        <v>-0.04</v>
      </c>
      <c r="J141" s="144" t="s">
        <v>12</v>
      </c>
      <c r="K141" s="134" t="s">
        <v>496</v>
      </c>
      <c r="L141" s="135">
        <f t="shared" si="51"/>
        <v>0.08</v>
      </c>
      <c r="M141" s="142">
        <f t="shared" si="52"/>
        <v>0</v>
      </c>
      <c r="N141" s="25"/>
      <c r="O141" s="2" t="str">
        <f t="shared" si="40"/>
        <v/>
      </c>
      <c r="P141" s="2" t="str">
        <f t="shared" si="41"/>
        <v/>
      </c>
      <c r="Q141" s="2" t="str">
        <f t="shared" si="42"/>
        <v/>
      </c>
      <c r="R141" s="3" t="str">
        <f t="shared" si="43"/>
        <v/>
      </c>
      <c r="S141" s="4" t="str">
        <f t="shared" si="44"/>
        <v/>
      </c>
      <c r="T141" s="67" t="str">
        <f t="shared" si="45"/>
        <v/>
      </c>
      <c r="U141" s="67" t="str">
        <f t="shared" si="53"/>
        <v/>
      </c>
      <c r="V141" s="4" t="str">
        <f t="shared" si="46"/>
        <v/>
      </c>
      <c r="W141" s="4" t="str">
        <f t="shared" si="47"/>
        <v/>
      </c>
      <c r="X141" s="4" t="str">
        <f t="shared" si="48"/>
        <v/>
      </c>
      <c r="Y141" s="62" t="str">
        <f t="shared" si="49"/>
        <v/>
      </c>
      <c r="Z141" s="28" t="str">
        <f t="shared" si="54"/>
        <v/>
      </c>
      <c r="AA141" s="28" t="str">
        <f t="shared" si="55"/>
        <v/>
      </c>
      <c r="AB141" s="28" t="str">
        <f t="shared" si="56"/>
        <v/>
      </c>
      <c r="AC141" s="28" t="str">
        <f t="shared" si="50"/>
        <v/>
      </c>
      <c r="AD141" s="136"/>
      <c r="AE141" s="137" t="str">
        <f t="shared" si="57"/>
        <v/>
      </c>
      <c r="AF141" s="138"/>
      <c r="AG141" s="139"/>
      <c r="AH141" s="139"/>
      <c r="AI141" s="140"/>
      <c r="AJ141" s="21"/>
      <c r="AK141" s="141"/>
      <c r="AL141" s="141"/>
      <c r="AM141" s="141"/>
      <c r="AN141" s="141"/>
      <c r="AO141" s="141"/>
      <c r="AP141" s="141"/>
      <c r="AQ141" s="141"/>
      <c r="AR141" s="141"/>
      <c r="AS141" s="141"/>
      <c r="AT141" s="141"/>
      <c r="AU141" s="141"/>
      <c r="AV141" s="141"/>
      <c r="AW141" s="141"/>
      <c r="AX141" s="141"/>
      <c r="AY141" s="141"/>
      <c r="AZ141" s="141"/>
      <c r="BA141" s="141"/>
      <c r="BB141" s="141"/>
      <c r="BC141" s="141"/>
      <c r="BD141" s="141"/>
      <c r="BE141" s="141"/>
      <c r="BF141" s="141"/>
      <c r="BG141" s="141"/>
      <c r="BH141" s="141"/>
      <c r="BI141" s="141"/>
      <c r="BJ141" s="141"/>
      <c r="BK141" s="141"/>
      <c r="BL141" s="141"/>
      <c r="BM141" s="141"/>
      <c r="BN141" s="141"/>
      <c r="BO141" s="141"/>
      <c r="BP141" s="141"/>
    </row>
    <row r="142" spans="1:83" ht="15" customHeight="1">
      <c r="A142" s="16">
        <v>218</v>
      </c>
      <c r="B142" s="146" t="s">
        <v>607</v>
      </c>
      <c r="C142" s="132" t="s">
        <v>403</v>
      </c>
      <c r="D142" s="106" t="s">
        <v>57</v>
      </c>
      <c r="E142" s="107">
        <v>1.33</v>
      </c>
      <c r="F142" s="132" t="s">
        <v>29</v>
      </c>
      <c r="G142" s="145">
        <v>0.04</v>
      </c>
      <c r="H142" s="145">
        <v>0.04</v>
      </c>
      <c r="I142" s="145">
        <v>-0.04</v>
      </c>
      <c r="J142" s="144" t="s">
        <v>12</v>
      </c>
      <c r="K142" s="134" t="s">
        <v>496</v>
      </c>
      <c r="L142" s="135">
        <f t="shared" si="51"/>
        <v>0.08</v>
      </c>
      <c r="M142" s="142">
        <f t="shared" si="52"/>
        <v>0</v>
      </c>
      <c r="N142" s="25"/>
      <c r="O142" s="2" t="str">
        <f t="shared" si="40"/>
        <v/>
      </c>
      <c r="P142" s="2" t="str">
        <f t="shared" si="41"/>
        <v/>
      </c>
      <c r="Q142" s="2" t="str">
        <f t="shared" si="42"/>
        <v/>
      </c>
      <c r="R142" s="3" t="str">
        <f t="shared" si="43"/>
        <v/>
      </c>
      <c r="S142" s="4" t="str">
        <f t="shared" si="44"/>
        <v/>
      </c>
      <c r="T142" s="67" t="str">
        <f t="shared" si="45"/>
        <v/>
      </c>
      <c r="U142" s="67" t="str">
        <f t="shared" si="53"/>
        <v/>
      </c>
      <c r="V142" s="4" t="str">
        <f t="shared" si="46"/>
        <v/>
      </c>
      <c r="W142" s="4" t="str">
        <f t="shared" si="47"/>
        <v/>
      </c>
      <c r="X142" s="4" t="str">
        <f t="shared" si="48"/>
        <v/>
      </c>
      <c r="Y142" s="62" t="str">
        <f t="shared" si="49"/>
        <v/>
      </c>
      <c r="Z142" s="28" t="str">
        <f t="shared" si="54"/>
        <v/>
      </c>
      <c r="AA142" s="28" t="str">
        <f t="shared" si="55"/>
        <v/>
      </c>
      <c r="AB142" s="28" t="str">
        <f t="shared" si="56"/>
        <v/>
      </c>
      <c r="AC142" s="28" t="str">
        <f t="shared" si="50"/>
        <v/>
      </c>
      <c r="AD142" s="136"/>
      <c r="AE142" s="137" t="str">
        <f t="shared" si="57"/>
        <v/>
      </c>
      <c r="AF142" s="138"/>
      <c r="AG142" s="139"/>
      <c r="AH142" s="139"/>
      <c r="AI142" s="140"/>
      <c r="AJ142" s="21"/>
      <c r="AK142" s="141"/>
      <c r="AL142" s="141"/>
      <c r="AM142" s="141"/>
      <c r="AN142" s="141"/>
      <c r="AO142" s="141"/>
      <c r="AP142" s="141"/>
      <c r="AQ142" s="141"/>
      <c r="AR142" s="141"/>
      <c r="AS142" s="141"/>
      <c r="AT142" s="141"/>
      <c r="AU142" s="141"/>
      <c r="AV142" s="141"/>
      <c r="AW142" s="141"/>
      <c r="AX142" s="141"/>
      <c r="AY142" s="141"/>
      <c r="AZ142" s="141"/>
      <c r="BA142" s="141"/>
      <c r="BB142" s="141"/>
      <c r="BC142" s="141"/>
      <c r="BD142" s="141"/>
      <c r="BE142" s="141"/>
      <c r="BF142" s="141"/>
      <c r="BG142" s="141"/>
      <c r="BH142" s="141"/>
      <c r="BI142" s="141"/>
      <c r="BJ142" s="141"/>
      <c r="BK142" s="141"/>
      <c r="BL142" s="141"/>
      <c r="BM142" s="141"/>
      <c r="BN142" s="141"/>
      <c r="BO142" s="141"/>
      <c r="BP142" s="141"/>
    </row>
    <row r="143" spans="1:83" ht="15" customHeight="1">
      <c r="A143" s="16">
        <v>219</v>
      </c>
      <c r="B143" s="146" t="s">
        <v>608</v>
      </c>
      <c r="C143" s="132" t="s">
        <v>403</v>
      </c>
      <c r="D143" s="106" t="s">
        <v>57</v>
      </c>
      <c r="E143" s="107">
        <v>1.33</v>
      </c>
      <c r="F143" s="132" t="s">
        <v>29</v>
      </c>
      <c r="G143" s="145">
        <v>0.04</v>
      </c>
      <c r="H143" s="145">
        <v>0.04</v>
      </c>
      <c r="I143" s="145">
        <v>-0.04</v>
      </c>
      <c r="J143" s="144" t="s">
        <v>12</v>
      </c>
      <c r="K143" s="134" t="s">
        <v>496</v>
      </c>
      <c r="L143" s="135">
        <f t="shared" si="51"/>
        <v>0.08</v>
      </c>
      <c r="M143" s="142">
        <f t="shared" si="52"/>
        <v>0</v>
      </c>
      <c r="N143" s="25"/>
      <c r="O143" s="2" t="str">
        <f t="shared" si="40"/>
        <v/>
      </c>
      <c r="P143" s="2" t="str">
        <f t="shared" si="41"/>
        <v/>
      </c>
      <c r="Q143" s="2" t="str">
        <f t="shared" si="42"/>
        <v/>
      </c>
      <c r="R143" s="3" t="str">
        <f t="shared" si="43"/>
        <v/>
      </c>
      <c r="S143" s="4" t="str">
        <f t="shared" si="44"/>
        <v/>
      </c>
      <c r="T143" s="67" t="str">
        <f t="shared" si="45"/>
        <v/>
      </c>
      <c r="U143" s="67" t="str">
        <f t="shared" si="53"/>
        <v/>
      </c>
      <c r="V143" s="4" t="str">
        <f t="shared" si="46"/>
        <v/>
      </c>
      <c r="W143" s="4" t="str">
        <f t="shared" si="47"/>
        <v/>
      </c>
      <c r="X143" s="4" t="str">
        <f t="shared" si="48"/>
        <v/>
      </c>
      <c r="Y143" s="62" t="str">
        <f t="shared" si="49"/>
        <v/>
      </c>
      <c r="Z143" s="28" t="str">
        <f t="shared" si="54"/>
        <v/>
      </c>
      <c r="AA143" s="28" t="str">
        <f t="shared" si="55"/>
        <v/>
      </c>
      <c r="AB143" s="28" t="str">
        <f t="shared" si="56"/>
        <v/>
      </c>
      <c r="AC143" s="28" t="str">
        <f t="shared" si="50"/>
        <v/>
      </c>
      <c r="AD143" s="136"/>
      <c r="AE143" s="137" t="str">
        <f t="shared" si="57"/>
        <v/>
      </c>
      <c r="AF143" s="138"/>
      <c r="AG143" s="139"/>
      <c r="AH143" s="139"/>
      <c r="AI143" s="140"/>
      <c r="AJ143" s="21"/>
      <c r="AK143" s="141"/>
      <c r="AL143" s="141"/>
      <c r="AM143" s="141"/>
      <c r="AN143" s="141"/>
      <c r="AO143" s="141"/>
      <c r="AP143" s="141"/>
      <c r="AQ143" s="141"/>
      <c r="AR143" s="141"/>
      <c r="AS143" s="141"/>
      <c r="AT143" s="141"/>
      <c r="AU143" s="141"/>
      <c r="AV143" s="141"/>
      <c r="AW143" s="141"/>
      <c r="AX143" s="141"/>
      <c r="AY143" s="141"/>
      <c r="AZ143" s="141"/>
      <c r="BA143" s="141"/>
      <c r="BB143" s="141"/>
      <c r="BC143" s="141"/>
      <c r="BD143" s="141"/>
      <c r="BE143" s="141"/>
      <c r="BF143" s="141"/>
      <c r="BG143" s="141"/>
      <c r="BH143" s="141"/>
      <c r="BI143" s="141"/>
      <c r="BJ143" s="141"/>
      <c r="BK143" s="141"/>
      <c r="BL143" s="141"/>
      <c r="BM143" s="141"/>
      <c r="BN143" s="141"/>
      <c r="BO143" s="141"/>
      <c r="BP143" s="141"/>
    </row>
    <row r="144" spans="1:83" ht="15" customHeight="1">
      <c r="A144" s="16">
        <v>220</v>
      </c>
      <c r="B144" s="146" t="s">
        <v>609</v>
      </c>
      <c r="C144" s="132" t="s">
        <v>403</v>
      </c>
      <c r="D144" s="106" t="s">
        <v>57</v>
      </c>
      <c r="E144" s="107">
        <v>1.33</v>
      </c>
      <c r="F144" s="132" t="s">
        <v>29</v>
      </c>
      <c r="G144" s="145">
        <v>0.04</v>
      </c>
      <c r="H144" s="145">
        <v>0.04</v>
      </c>
      <c r="I144" s="145">
        <v>-0.04</v>
      </c>
      <c r="J144" s="144" t="s">
        <v>12</v>
      </c>
      <c r="K144" s="134" t="s">
        <v>496</v>
      </c>
      <c r="L144" s="135">
        <f t="shared" si="51"/>
        <v>0.08</v>
      </c>
      <c r="M144" s="142">
        <f t="shared" si="52"/>
        <v>0</v>
      </c>
      <c r="N144" s="25"/>
      <c r="O144" s="2" t="str">
        <f t="shared" si="40"/>
        <v/>
      </c>
      <c r="P144" s="2" t="str">
        <f t="shared" si="41"/>
        <v/>
      </c>
      <c r="Q144" s="2" t="str">
        <f t="shared" si="42"/>
        <v/>
      </c>
      <c r="R144" s="3" t="str">
        <f t="shared" si="43"/>
        <v/>
      </c>
      <c r="S144" s="4" t="str">
        <f t="shared" si="44"/>
        <v/>
      </c>
      <c r="T144" s="67" t="str">
        <f t="shared" si="45"/>
        <v/>
      </c>
      <c r="U144" s="67" t="str">
        <f t="shared" si="53"/>
        <v/>
      </c>
      <c r="V144" s="4" t="str">
        <f t="shared" si="46"/>
        <v/>
      </c>
      <c r="W144" s="4" t="str">
        <f t="shared" si="47"/>
        <v/>
      </c>
      <c r="X144" s="4" t="str">
        <f t="shared" si="48"/>
        <v/>
      </c>
      <c r="Y144" s="62" t="str">
        <f t="shared" si="49"/>
        <v/>
      </c>
      <c r="Z144" s="28" t="str">
        <f t="shared" si="54"/>
        <v/>
      </c>
      <c r="AA144" s="28" t="str">
        <f t="shared" si="55"/>
        <v/>
      </c>
      <c r="AB144" s="28" t="str">
        <f t="shared" si="56"/>
        <v/>
      </c>
      <c r="AC144" s="28" t="str">
        <f t="shared" si="50"/>
        <v/>
      </c>
      <c r="AD144" s="136"/>
      <c r="AE144" s="137" t="str">
        <f t="shared" si="57"/>
        <v/>
      </c>
      <c r="AF144" s="138"/>
      <c r="AG144" s="139"/>
      <c r="AH144" s="139"/>
      <c r="AI144" s="140"/>
      <c r="AJ144" s="21"/>
      <c r="AK144" s="141"/>
      <c r="AL144" s="141"/>
      <c r="AM144" s="141"/>
      <c r="AN144" s="141"/>
      <c r="AO144" s="141"/>
      <c r="AP144" s="141"/>
      <c r="AQ144" s="141"/>
      <c r="AR144" s="141"/>
      <c r="AS144" s="141"/>
      <c r="AT144" s="141"/>
      <c r="AU144" s="141"/>
      <c r="AV144" s="141"/>
      <c r="AW144" s="141"/>
      <c r="AX144" s="141"/>
      <c r="AY144" s="141"/>
      <c r="AZ144" s="141"/>
      <c r="BA144" s="141"/>
      <c r="BB144" s="141"/>
      <c r="BC144" s="141"/>
      <c r="BD144" s="141"/>
      <c r="BE144" s="141"/>
      <c r="BF144" s="141"/>
      <c r="BG144" s="141"/>
      <c r="BH144" s="141"/>
      <c r="BI144" s="141"/>
      <c r="BJ144" s="141"/>
      <c r="BK144" s="141"/>
      <c r="BL144" s="141"/>
      <c r="BM144" s="141"/>
      <c r="BN144" s="141"/>
      <c r="BO144" s="141"/>
      <c r="BP144" s="141"/>
    </row>
    <row r="145" spans="1:68" ht="15" customHeight="1">
      <c r="A145" s="16">
        <v>221</v>
      </c>
      <c r="B145" s="146" t="s">
        <v>610</v>
      </c>
      <c r="C145" s="132" t="s">
        <v>403</v>
      </c>
      <c r="D145" s="106" t="s">
        <v>57</v>
      </c>
      <c r="E145" s="107">
        <v>1.33</v>
      </c>
      <c r="F145" s="132" t="s">
        <v>29</v>
      </c>
      <c r="G145" s="145">
        <v>0.04</v>
      </c>
      <c r="H145" s="145">
        <v>0.04</v>
      </c>
      <c r="I145" s="145">
        <v>-0.04</v>
      </c>
      <c r="J145" s="144" t="s">
        <v>12</v>
      </c>
      <c r="K145" s="134" t="s">
        <v>496</v>
      </c>
      <c r="L145" s="135">
        <f t="shared" si="51"/>
        <v>0.08</v>
      </c>
      <c r="M145" s="142">
        <f t="shared" si="52"/>
        <v>0</v>
      </c>
      <c r="N145" s="25"/>
      <c r="O145" s="2" t="str">
        <f t="shared" si="40"/>
        <v/>
      </c>
      <c r="P145" s="2" t="str">
        <f t="shared" si="41"/>
        <v/>
      </c>
      <c r="Q145" s="2" t="str">
        <f t="shared" si="42"/>
        <v/>
      </c>
      <c r="R145" s="3" t="str">
        <f t="shared" si="43"/>
        <v/>
      </c>
      <c r="S145" s="4" t="str">
        <f t="shared" si="44"/>
        <v/>
      </c>
      <c r="T145" s="67" t="str">
        <f t="shared" si="45"/>
        <v/>
      </c>
      <c r="U145" s="67" t="str">
        <f t="shared" si="53"/>
        <v/>
      </c>
      <c r="V145" s="4" t="str">
        <f t="shared" si="46"/>
        <v/>
      </c>
      <c r="W145" s="4" t="str">
        <f t="shared" si="47"/>
        <v/>
      </c>
      <c r="X145" s="4" t="str">
        <f t="shared" si="48"/>
        <v/>
      </c>
      <c r="Y145" s="62" t="str">
        <f t="shared" si="49"/>
        <v/>
      </c>
      <c r="Z145" s="28" t="str">
        <f t="shared" si="54"/>
        <v/>
      </c>
      <c r="AA145" s="28" t="str">
        <f t="shared" si="55"/>
        <v/>
      </c>
      <c r="AB145" s="28" t="str">
        <f t="shared" si="56"/>
        <v/>
      </c>
      <c r="AC145" s="28" t="str">
        <f t="shared" si="50"/>
        <v/>
      </c>
      <c r="AD145" s="136"/>
      <c r="AE145" s="137" t="str">
        <f t="shared" si="57"/>
        <v/>
      </c>
      <c r="AF145" s="138"/>
      <c r="AG145" s="139"/>
      <c r="AH145" s="139"/>
      <c r="AI145" s="140"/>
      <c r="AJ145" s="21"/>
      <c r="AK145" s="141"/>
      <c r="AL145" s="141"/>
      <c r="AM145" s="141"/>
      <c r="AN145" s="141"/>
      <c r="AO145" s="141"/>
      <c r="AP145" s="141"/>
      <c r="AQ145" s="141"/>
      <c r="AR145" s="141"/>
      <c r="AS145" s="141"/>
      <c r="AT145" s="141"/>
      <c r="AU145" s="141"/>
      <c r="AV145" s="141"/>
      <c r="AW145" s="141"/>
      <c r="AX145" s="141"/>
      <c r="AY145" s="141"/>
      <c r="AZ145" s="141"/>
      <c r="BA145" s="141"/>
      <c r="BB145" s="141"/>
      <c r="BC145" s="141"/>
      <c r="BD145" s="141"/>
      <c r="BE145" s="141"/>
      <c r="BF145" s="141"/>
      <c r="BG145" s="141"/>
      <c r="BH145" s="141"/>
      <c r="BI145" s="141"/>
      <c r="BJ145" s="141"/>
      <c r="BK145" s="141"/>
      <c r="BL145" s="141"/>
      <c r="BM145" s="141"/>
      <c r="BN145" s="141"/>
      <c r="BO145" s="141"/>
      <c r="BP145" s="141"/>
    </row>
    <row r="146" spans="1:68" ht="15" customHeight="1">
      <c r="A146" s="16">
        <v>222</v>
      </c>
      <c r="B146" s="146" t="s">
        <v>611</v>
      </c>
      <c r="C146" s="132" t="s">
        <v>403</v>
      </c>
      <c r="D146" s="106" t="s">
        <v>57</v>
      </c>
      <c r="E146" s="107">
        <v>1.33</v>
      </c>
      <c r="F146" s="132" t="s">
        <v>29</v>
      </c>
      <c r="G146" s="145">
        <v>0.04</v>
      </c>
      <c r="H146" s="145">
        <v>0.04</v>
      </c>
      <c r="I146" s="145">
        <v>-0.04</v>
      </c>
      <c r="J146" s="144" t="s">
        <v>12</v>
      </c>
      <c r="K146" s="134" t="s">
        <v>496</v>
      </c>
      <c r="L146" s="135">
        <f t="shared" si="51"/>
        <v>0.08</v>
      </c>
      <c r="M146" s="142">
        <f t="shared" si="52"/>
        <v>0</v>
      </c>
      <c r="N146" s="25"/>
      <c r="O146" s="2" t="str">
        <f t="shared" si="40"/>
        <v/>
      </c>
      <c r="P146" s="2" t="str">
        <f t="shared" si="41"/>
        <v/>
      </c>
      <c r="Q146" s="2" t="str">
        <f t="shared" si="42"/>
        <v/>
      </c>
      <c r="R146" s="3" t="str">
        <f t="shared" si="43"/>
        <v/>
      </c>
      <c r="S146" s="4" t="str">
        <f t="shared" si="44"/>
        <v/>
      </c>
      <c r="T146" s="67" t="str">
        <f t="shared" si="45"/>
        <v/>
      </c>
      <c r="U146" s="67" t="str">
        <f t="shared" si="53"/>
        <v/>
      </c>
      <c r="V146" s="4" t="str">
        <f t="shared" si="46"/>
        <v/>
      </c>
      <c r="W146" s="4" t="str">
        <f t="shared" si="47"/>
        <v/>
      </c>
      <c r="X146" s="4" t="str">
        <f t="shared" si="48"/>
        <v/>
      </c>
      <c r="Y146" s="62" t="str">
        <f t="shared" si="49"/>
        <v/>
      </c>
      <c r="Z146" s="28" t="str">
        <f t="shared" si="54"/>
        <v/>
      </c>
      <c r="AA146" s="28" t="str">
        <f t="shared" si="55"/>
        <v/>
      </c>
      <c r="AB146" s="28" t="str">
        <f t="shared" si="56"/>
        <v/>
      </c>
      <c r="AC146" s="28" t="str">
        <f t="shared" si="50"/>
        <v/>
      </c>
      <c r="AD146" s="136"/>
      <c r="AE146" s="137" t="str">
        <f t="shared" si="57"/>
        <v/>
      </c>
      <c r="AF146" s="138"/>
      <c r="AG146" s="139"/>
      <c r="AH146" s="139"/>
      <c r="AI146" s="140"/>
      <c r="AJ146" s="21"/>
      <c r="AK146" s="141"/>
      <c r="AL146" s="141"/>
      <c r="AM146" s="141"/>
      <c r="AN146" s="141"/>
      <c r="AO146" s="141"/>
      <c r="AP146" s="141"/>
      <c r="AQ146" s="141"/>
      <c r="AR146" s="141"/>
      <c r="AS146" s="141"/>
      <c r="AT146" s="141"/>
      <c r="AU146" s="141"/>
      <c r="AV146" s="141"/>
      <c r="AW146" s="141"/>
      <c r="AX146" s="141"/>
      <c r="AY146" s="141"/>
      <c r="AZ146" s="141"/>
      <c r="BA146" s="141"/>
      <c r="BB146" s="141"/>
      <c r="BC146" s="141"/>
      <c r="BD146" s="141"/>
      <c r="BE146" s="141"/>
      <c r="BF146" s="141"/>
      <c r="BG146" s="141"/>
      <c r="BH146" s="141"/>
      <c r="BI146" s="141"/>
      <c r="BJ146" s="141"/>
      <c r="BK146" s="141"/>
      <c r="BL146" s="141"/>
      <c r="BM146" s="141"/>
      <c r="BN146" s="141"/>
      <c r="BO146" s="141"/>
      <c r="BP146" s="141"/>
    </row>
    <row r="147" spans="1:68" ht="15" customHeight="1">
      <c r="A147" s="16">
        <v>223</v>
      </c>
      <c r="B147" s="146" t="s">
        <v>612</v>
      </c>
      <c r="C147" s="132" t="s">
        <v>403</v>
      </c>
      <c r="D147" s="106" t="s">
        <v>57</v>
      </c>
      <c r="E147" s="107">
        <v>1.33</v>
      </c>
      <c r="F147" s="132" t="s">
        <v>29</v>
      </c>
      <c r="G147" s="145">
        <v>0.04</v>
      </c>
      <c r="H147" s="145">
        <v>0.04</v>
      </c>
      <c r="I147" s="145">
        <v>-0.04</v>
      </c>
      <c r="J147" s="144" t="s">
        <v>12</v>
      </c>
      <c r="K147" s="134" t="s">
        <v>496</v>
      </c>
      <c r="L147" s="135">
        <f t="shared" si="51"/>
        <v>0.08</v>
      </c>
      <c r="M147" s="142">
        <f t="shared" si="52"/>
        <v>0</v>
      </c>
      <c r="N147" s="25"/>
      <c r="O147" s="2" t="str">
        <f t="shared" si="40"/>
        <v/>
      </c>
      <c r="P147" s="2" t="str">
        <f t="shared" si="41"/>
        <v/>
      </c>
      <c r="Q147" s="2" t="str">
        <f t="shared" si="42"/>
        <v/>
      </c>
      <c r="R147" s="3" t="str">
        <f t="shared" si="43"/>
        <v/>
      </c>
      <c r="S147" s="4" t="str">
        <f t="shared" si="44"/>
        <v/>
      </c>
      <c r="T147" s="67" t="str">
        <f t="shared" si="45"/>
        <v/>
      </c>
      <c r="U147" s="67" t="str">
        <f t="shared" si="53"/>
        <v/>
      </c>
      <c r="V147" s="4" t="str">
        <f t="shared" si="46"/>
        <v/>
      </c>
      <c r="W147" s="4" t="str">
        <f t="shared" si="47"/>
        <v/>
      </c>
      <c r="X147" s="4" t="str">
        <f t="shared" si="48"/>
        <v/>
      </c>
      <c r="Y147" s="62" t="str">
        <f t="shared" si="49"/>
        <v/>
      </c>
      <c r="Z147" s="28" t="str">
        <f t="shared" si="54"/>
        <v/>
      </c>
      <c r="AA147" s="28" t="str">
        <f t="shared" si="55"/>
        <v/>
      </c>
      <c r="AB147" s="28" t="str">
        <f t="shared" si="56"/>
        <v/>
      </c>
      <c r="AC147" s="28" t="str">
        <f t="shared" si="50"/>
        <v/>
      </c>
      <c r="AD147" s="136"/>
      <c r="AE147" s="137" t="str">
        <f t="shared" si="57"/>
        <v/>
      </c>
      <c r="AF147" s="138"/>
      <c r="AG147" s="139"/>
      <c r="AH147" s="139"/>
      <c r="AI147" s="140"/>
      <c r="AJ147" s="21"/>
      <c r="AK147" s="141"/>
      <c r="AL147" s="141"/>
      <c r="AM147" s="141"/>
      <c r="AN147" s="141"/>
      <c r="AO147" s="141"/>
      <c r="AP147" s="141"/>
      <c r="AQ147" s="141"/>
      <c r="AR147" s="141"/>
      <c r="AS147" s="141"/>
      <c r="AT147" s="141"/>
      <c r="AU147" s="141"/>
      <c r="AV147" s="141"/>
      <c r="AW147" s="141"/>
      <c r="AX147" s="141"/>
      <c r="AY147" s="141"/>
      <c r="AZ147" s="141"/>
      <c r="BA147" s="141"/>
      <c r="BB147" s="141"/>
      <c r="BC147" s="141"/>
      <c r="BD147" s="141"/>
      <c r="BE147" s="141"/>
      <c r="BF147" s="141"/>
      <c r="BG147" s="141"/>
      <c r="BH147" s="141"/>
      <c r="BI147" s="141"/>
      <c r="BJ147" s="141"/>
      <c r="BK147" s="141"/>
      <c r="BL147" s="141"/>
      <c r="BM147" s="141"/>
      <c r="BN147" s="141"/>
      <c r="BO147" s="141"/>
      <c r="BP147" s="141"/>
    </row>
    <row r="148" spans="1:68" ht="15" customHeight="1">
      <c r="A148" s="16">
        <v>224</v>
      </c>
      <c r="B148" s="146" t="s">
        <v>613</v>
      </c>
      <c r="C148" s="132" t="s">
        <v>403</v>
      </c>
      <c r="D148" s="106" t="s">
        <v>57</v>
      </c>
      <c r="E148" s="107">
        <v>1.33</v>
      </c>
      <c r="F148" s="132" t="s">
        <v>29</v>
      </c>
      <c r="G148" s="145">
        <v>0.04</v>
      </c>
      <c r="H148" s="145">
        <v>0.04</v>
      </c>
      <c r="I148" s="145">
        <v>-0.04</v>
      </c>
      <c r="J148" s="144" t="s">
        <v>12</v>
      </c>
      <c r="K148" s="134" t="s">
        <v>496</v>
      </c>
      <c r="L148" s="135">
        <f t="shared" si="51"/>
        <v>0.08</v>
      </c>
      <c r="M148" s="142">
        <f t="shared" si="52"/>
        <v>0</v>
      </c>
      <c r="N148" s="25"/>
      <c r="O148" s="2" t="str">
        <f t="shared" si="40"/>
        <v/>
      </c>
      <c r="P148" s="2" t="str">
        <f t="shared" si="41"/>
        <v/>
      </c>
      <c r="Q148" s="2" t="str">
        <f t="shared" si="42"/>
        <v/>
      </c>
      <c r="R148" s="3" t="str">
        <f t="shared" si="43"/>
        <v/>
      </c>
      <c r="S148" s="4" t="str">
        <f t="shared" si="44"/>
        <v/>
      </c>
      <c r="T148" s="67" t="str">
        <f t="shared" si="45"/>
        <v/>
      </c>
      <c r="U148" s="67" t="str">
        <f t="shared" si="53"/>
        <v/>
      </c>
      <c r="V148" s="4" t="str">
        <f t="shared" si="46"/>
        <v/>
      </c>
      <c r="W148" s="4" t="str">
        <f t="shared" si="47"/>
        <v/>
      </c>
      <c r="X148" s="4" t="str">
        <f t="shared" si="48"/>
        <v/>
      </c>
      <c r="Y148" s="62" t="str">
        <f t="shared" si="49"/>
        <v/>
      </c>
      <c r="Z148" s="28" t="str">
        <f t="shared" si="54"/>
        <v/>
      </c>
      <c r="AA148" s="28" t="str">
        <f t="shared" si="55"/>
        <v/>
      </c>
      <c r="AB148" s="28" t="str">
        <f t="shared" si="56"/>
        <v/>
      </c>
      <c r="AC148" s="28" t="str">
        <f t="shared" si="50"/>
        <v/>
      </c>
      <c r="AD148" s="136"/>
      <c r="AE148" s="137" t="str">
        <f t="shared" si="57"/>
        <v/>
      </c>
      <c r="AF148" s="138"/>
      <c r="AG148" s="139"/>
      <c r="AH148" s="139"/>
      <c r="AI148" s="140"/>
      <c r="AJ148" s="21"/>
      <c r="AK148" s="141"/>
      <c r="AL148" s="141"/>
      <c r="AM148" s="141"/>
      <c r="AN148" s="141"/>
      <c r="AO148" s="141"/>
      <c r="AP148" s="141"/>
      <c r="AQ148" s="141"/>
      <c r="AR148" s="141"/>
      <c r="AS148" s="141"/>
      <c r="AT148" s="141"/>
      <c r="AU148" s="141"/>
      <c r="AV148" s="141"/>
      <c r="AW148" s="141"/>
      <c r="AX148" s="141"/>
      <c r="AY148" s="141"/>
      <c r="AZ148" s="141"/>
      <c r="BA148" s="141"/>
      <c r="BB148" s="141"/>
      <c r="BC148" s="141"/>
      <c r="BD148" s="141"/>
      <c r="BE148" s="141"/>
      <c r="BF148" s="141"/>
      <c r="BG148" s="141"/>
      <c r="BH148" s="141"/>
      <c r="BI148" s="141"/>
      <c r="BJ148" s="141"/>
      <c r="BK148" s="141"/>
      <c r="BL148" s="141"/>
      <c r="BM148" s="141"/>
      <c r="BN148" s="141"/>
      <c r="BO148" s="141"/>
      <c r="BP148" s="141"/>
    </row>
    <row r="149" spans="1:68" ht="15" customHeight="1">
      <c r="A149" s="16">
        <v>225</v>
      </c>
      <c r="B149" s="146" t="s">
        <v>614</v>
      </c>
      <c r="C149" s="132" t="s">
        <v>403</v>
      </c>
      <c r="D149" s="106" t="s">
        <v>57</v>
      </c>
      <c r="E149" s="107">
        <v>1.33</v>
      </c>
      <c r="F149" s="132" t="s">
        <v>29</v>
      </c>
      <c r="G149" s="145">
        <v>0.04</v>
      </c>
      <c r="H149" s="145">
        <v>0.04</v>
      </c>
      <c r="I149" s="145">
        <v>-0.04</v>
      </c>
      <c r="J149" s="144" t="s">
        <v>12</v>
      </c>
      <c r="K149" s="134" t="s">
        <v>496</v>
      </c>
      <c r="L149" s="135">
        <f t="shared" si="51"/>
        <v>0.08</v>
      </c>
      <c r="M149" s="142">
        <f t="shared" si="52"/>
        <v>0</v>
      </c>
      <c r="N149" s="25"/>
      <c r="O149" s="2" t="str">
        <f t="shared" si="40"/>
        <v/>
      </c>
      <c r="P149" s="2" t="str">
        <f t="shared" si="41"/>
        <v/>
      </c>
      <c r="Q149" s="2" t="str">
        <f t="shared" si="42"/>
        <v/>
      </c>
      <c r="R149" s="3" t="str">
        <f t="shared" si="43"/>
        <v/>
      </c>
      <c r="S149" s="4" t="str">
        <f t="shared" si="44"/>
        <v/>
      </c>
      <c r="T149" s="67" t="str">
        <f t="shared" si="45"/>
        <v/>
      </c>
      <c r="U149" s="67" t="str">
        <f t="shared" si="53"/>
        <v/>
      </c>
      <c r="V149" s="4" t="str">
        <f t="shared" si="46"/>
        <v/>
      </c>
      <c r="W149" s="4" t="str">
        <f t="shared" si="47"/>
        <v/>
      </c>
      <c r="X149" s="4" t="str">
        <f t="shared" si="48"/>
        <v/>
      </c>
      <c r="Y149" s="62" t="str">
        <f t="shared" si="49"/>
        <v/>
      </c>
      <c r="Z149" s="28" t="str">
        <f t="shared" si="54"/>
        <v/>
      </c>
      <c r="AA149" s="28" t="str">
        <f t="shared" si="55"/>
        <v/>
      </c>
      <c r="AB149" s="28" t="str">
        <f t="shared" si="56"/>
        <v/>
      </c>
      <c r="AC149" s="28" t="str">
        <f t="shared" si="50"/>
        <v/>
      </c>
      <c r="AD149" s="136"/>
      <c r="AE149" s="137" t="str">
        <f t="shared" si="57"/>
        <v/>
      </c>
      <c r="AF149" s="138"/>
      <c r="AG149" s="139"/>
      <c r="AH149" s="139"/>
      <c r="AI149" s="140"/>
      <c r="AJ149" s="21"/>
      <c r="AK149" s="141"/>
      <c r="AL149" s="141"/>
      <c r="AM149" s="141"/>
      <c r="AN149" s="141"/>
      <c r="AO149" s="141"/>
      <c r="AP149" s="141"/>
      <c r="AQ149" s="141"/>
      <c r="AR149" s="141"/>
      <c r="AS149" s="141"/>
      <c r="AT149" s="141"/>
      <c r="AU149" s="141"/>
      <c r="AV149" s="141"/>
      <c r="AW149" s="141"/>
      <c r="AX149" s="141"/>
      <c r="AY149" s="141"/>
      <c r="AZ149" s="141"/>
      <c r="BA149" s="141"/>
      <c r="BB149" s="141"/>
      <c r="BC149" s="141"/>
      <c r="BD149" s="141"/>
      <c r="BE149" s="141"/>
      <c r="BF149" s="141"/>
      <c r="BG149" s="141"/>
      <c r="BH149" s="141"/>
      <c r="BI149" s="141"/>
      <c r="BJ149" s="141"/>
      <c r="BK149" s="141"/>
      <c r="BL149" s="141"/>
      <c r="BM149" s="141"/>
      <c r="BN149" s="141"/>
      <c r="BO149" s="141"/>
      <c r="BP149" s="141"/>
    </row>
    <row r="150" spans="1:68" ht="15" customHeight="1">
      <c r="A150" s="16">
        <v>226</v>
      </c>
      <c r="B150" s="146" t="s">
        <v>615</v>
      </c>
      <c r="C150" s="132" t="s">
        <v>403</v>
      </c>
      <c r="D150" s="106" t="s">
        <v>57</v>
      </c>
      <c r="E150" s="107">
        <v>1.33</v>
      </c>
      <c r="F150" s="132" t="s">
        <v>29</v>
      </c>
      <c r="G150" s="145">
        <v>0.04</v>
      </c>
      <c r="H150" s="145">
        <v>0.04</v>
      </c>
      <c r="I150" s="145">
        <v>-0.04</v>
      </c>
      <c r="J150" s="144" t="s">
        <v>12</v>
      </c>
      <c r="K150" s="134" t="s">
        <v>496</v>
      </c>
      <c r="L150" s="135">
        <f t="shared" si="51"/>
        <v>0.08</v>
      </c>
      <c r="M150" s="142">
        <f t="shared" si="52"/>
        <v>0</v>
      </c>
      <c r="N150" s="25"/>
      <c r="O150" s="2" t="str">
        <f t="shared" si="40"/>
        <v/>
      </c>
      <c r="P150" s="2" t="str">
        <f t="shared" si="41"/>
        <v/>
      </c>
      <c r="Q150" s="2" t="str">
        <f t="shared" si="42"/>
        <v/>
      </c>
      <c r="R150" s="3" t="str">
        <f t="shared" si="43"/>
        <v/>
      </c>
      <c r="S150" s="4" t="str">
        <f t="shared" si="44"/>
        <v/>
      </c>
      <c r="T150" s="67" t="str">
        <f t="shared" si="45"/>
        <v/>
      </c>
      <c r="U150" s="67" t="str">
        <f t="shared" si="53"/>
        <v/>
      </c>
      <c r="V150" s="4" t="str">
        <f t="shared" si="46"/>
        <v/>
      </c>
      <c r="W150" s="4" t="str">
        <f t="shared" si="47"/>
        <v/>
      </c>
      <c r="X150" s="4" t="str">
        <f t="shared" si="48"/>
        <v/>
      </c>
      <c r="Y150" s="62" t="str">
        <f t="shared" si="49"/>
        <v/>
      </c>
      <c r="Z150" s="28" t="str">
        <f t="shared" si="54"/>
        <v/>
      </c>
      <c r="AA150" s="28" t="str">
        <f t="shared" si="55"/>
        <v/>
      </c>
      <c r="AB150" s="28" t="str">
        <f t="shared" si="56"/>
        <v/>
      </c>
      <c r="AC150" s="28" t="str">
        <f t="shared" si="50"/>
        <v/>
      </c>
      <c r="AD150" s="136"/>
      <c r="AE150" s="137" t="str">
        <f t="shared" si="57"/>
        <v/>
      </c>
      <c r="AF150" s="138"/>
      <c r="AG150" s="139"/>
      <c r="AH150" s="139"/>
      <c r="AI150" s="140"/>
      <c r="AJ150" s="21"/>
      <c r="AK150" s="141"/>
      <c r="AL150" s="141"/>
      <c r="AM150" s="141"/>
      <c r="AN150" s="141"/>
      <c r="AO150" s="141"/>
      <c r="AP150" s="141"/>
      <c r="AQ150" s="141"/>
      <c r="AR150" s="141"/>
      <c r="AS150" s="141"/>
      <c r="AT150" s="141"/>
      <c r="AU150" s="141"/>
      <c r="AV150" s="141"/>
      <c r="AW150" s="141"/>
      <c r="AX150" s="141"/>
      <c r="AY150" s="141"/>
      <c r="AZ150" s="141"/>
      <c r="BA150" s="141"/>
      <c r="BB150" s="141"/>
      <c r="BC150" s="141"/>
      <c r="BD150" s="141"/>
      <c r="BE150" s="141"/>
      <c r="BF150" s="141"/>
      <c r="BG150" s="141"/>
      <c r="BH150" s="141"/>
      <c r="BI150" s="141"/>
      <c r="BJ150" s="141"/>
      <c r="BK150" s="141"/>
      <c r="BL150" s="141"/>
      <c r="BM150" s="141"/>
      <c r="BN150" s="141"/>
      <c r="BO150" s="141"/>
      <c r="BP150" s="141"/>
    </row>
    <row r="151" spans="1:68" ht="15" customHeight="1">
      <c r="A151" s="16">
        <v>227</v>
      </c>
      <c r="B151" s="146" t="s">
        <v>616</v>
      </c>
      <c r="C151" s="132" t="s">
        <v>403</v>
      </c>
      <c r="D151" s="106" t="s">
        <v>57</v>
      </c>
      <c r="E151" s="107">
        <v>1.33</v>
      </c>
      <c r="F151" s="132" t="s">
        <v>29</v>
      </c>
      <c r="G151" s="145">
        <v>0.04</v>
      </c>
      <c r="H151" s="145">
        <v>0.04</v>
      </c>
      <c r="I151" s="145">
        <v>-0.04</v>
      </c>
      <c r="J151" s="144" t="s">
        <v>12</v>
      </c>
      <c r="K151" s="134" t="s">
        <v>496</v>
      </c>
      <c r="L151" s="135">
        <f t="shared" si="51"/>
        <v>0.08</v>
      </c>
      <c r="M151" s="142">
        <f t="shared" si="52"/>
        <v>0</v>
      </c>
      <c r="N151" s="25"/>
      <c r="O151" s="2" t="str">
        <f t="shared" si="40"/>
        <v/>
      </c>
      <c r="P151" s="2" t="str">
        <f t="shared" si="41"/>
        <v/>
      </c>
      <c r="Q151" s="2" t="str">
        <f t="shared" si="42"/>
        <v/>
      </c>
      <c r="R151" s="3" t="str">
        <f t="shared" si="43"/>
        <v/>
      </c>
      <c r="S151" s="4" t="str">
        <f t="shared" si="44"/>
        <v/>
      </c>
      <c r="T151" s="67" t="str">
        <f t="shared" si="45"/>
        <v/>
      </c>
      <c r="U151" s="67" t="str">
        <f t="shared" si="53"/>
        <v/>
      </c>
      <c r="V151" s="4" t="str">
        <f t="shared" si="46"/>
        <v/>
      </c>
      <c r="W151" s="4" t="str">
        <f t="shared" si="47"/>
        <v/>
      </c>
      <c r="X151" s="4" t="str">
        <f t="shared" si="48"/>
        <v/>
      </c>
      <c r="Y151" s="62" t="str">
        <f t="shared" si="49"/>
        <v/>
      </c>
      <c r="Z151" s="28" t="str">
        <f t="shared" si="54"/>
        <v/>
      </c>
      <c r="AA151" s="28" t="str">
        <f t="shared" si="55"/>
        <v/>
      </c>
      <c r="AB151" s="28" t="str">
        <f t="shared" si="56"/>
        <v/>
      </c>
      <c r="AC151" s="28" t="str">
        <f t="shared" si="50"/>
        <v/>
      </c>
      <c r="AD151" s="136"/>
      <c r="AE151" s="137" t="str">
        <f t="shared" si="57"/>
        <v/>
      </c>
      <c r="AF151" s="138"/>
      <c r="AG151" s="139"/>
      <c r="AH151" s="139"/>
      <c r="AI151" s="140"/>
      <c r="AJ151" s="21"/>
      <c r="AK151" s="141"/>
      <c r="AL151" s="141"/>
      <c r="AM151" s="141"/>
      <c r="AN151" s="141"/>
      <c r="AO151" s="141"/>
      <c r="AP151" s="141"/>
      <c r="AQ151" s="141"/>
      <c r="AR151" s="141"/>
      <c r="AS151" s="141"/>
      <c r="AT151" s="141"/>
      <c r="AU151" s="141"/>
      <c r="AV151" s="141"/>
      <c r="AW151" s="141"/>
      <c r="AX151" s="141"/>
      <c r="AY151" s="141"/>
      <c r="AZ151" s="141"/>
      <c r="BA151" s="141"/>
      <c r="BB151" s="141"/>
      <c r="BC151" s="141"/>
      <c r="BD151" s="141"/>
      <c r="BE151" s="141"/>
      <c r="BF151" s="141"/>
      <c r="BG151" s="141"/>
      <c r="BH151" s="141"/>
      <c r="BI151" s="141"/>
      <c r="BJ151" s="141"/>
      <c r="BK151" s="141"/>
      <c r="BL151" s="141"/>
      <c r="BM151" s="141"/>
      <c r="BN151" s="141"/>
      <c r="BO151" s="141"/>
      <c r="BP151" s="141"/>
    </row>
    <row r="152" spans="1:68" ht="15" customHeight="1">
      <c r="A152" s="16">
        <v>228</v>
      </c>
      <c r="B152" s="146" t="s">
        <v>617</v>
      </c>
      <c r="C152" s="132" t="s">
        <v>403</v>
      </c>
      <c r="D152" s="106" t="s">
        <v>57</v>
      </c>
      <c r="E152" s="107">
        <v>1.33</v>
      </c>
      <c r="F152" s="132" t="s">
        <v>29</v>
      </c>
      <c r="G152" s="145">
        <v>0.04</v>
      </c>
      <c r="H152" s="145">
        <v>0.04</v>
      </c>
      <c r="I152" s="145">
        <v>-0.04</v>
      </c>
      <c r="J152" s="144" t="s">
        <v>12</v>
      </c>
      <c r="K152" s="134" t="s">
        <v>496</v>
      </c>
      <c r="L152" s="135">
        <f t="shared" si="51"/>
        <v>0.08</v>
      </c>
      <c r="M152" s="142">
        <f t="shared" si="52"/>
        <v>0</v>
      </c>
      <c r="N152" s="25"/>
      <c r="O152" s="2" t="str">
        <f t="shared" si="40"/>
        <v/>
      </c>
      <c r="P152" s="2" t="str">
        <f t="shared" si="41"/>
        <v/>
      </c>
      <c r="Q152" s="2" t="str">
        <f t="shared" si="42"/>
        <v/>
      </c>
      <c r="R152" s="3" t="str">
        <f t="shared" si="43"/>
        <v/>
      </c>
      <c r="S152" s="4" t="str">
        <f t="shared" si="44"/>
        <v/>
      </c>
      <c r="T152" s="67" t="str">
        <f t="shared" si="45"/>
        <v/>
      </c>
      <c r="U152" s="67" t="str">
        <f t="shared" si="53"/>
        <v/>
      </c>
      <c r="V152" s="4" t="str">
        <f t="shared" si="46"/>
        <v/>
      </c>
      <c r="W152" s="4" t="str">
        <f t="shared" si="47"/>
        <v/>
      </c>
      <c r="X152" s="4" t="str">
        <f t="shared" si="48"/>
        <v/>
      </c>
      <c r="Y152" s="62" t="str">
        <f t="shared" si="49"/>
        <v/>
      </c>
      <c r="Z152" s="28" t="str">
        <f t="shared" si="54"/>
        <v/>
      </c>
      <c r="AA152" s="28" t="str">
        <f t="shared" si="55"/>
        <v/>
      </c>
      <c r="AB152" s="28" t="str">
        <f t="shared" si="56"/>
        <v/>
      </c>
      <c r="AC152" s="28" t="str">
        <f t="shared" si="50"/>
        <v/>
      </c>
      <c r="AD152" s="136"/>
      <c r="AE152" s="137" t="str">
        <f t="shared" si="57"/>
        <v/>
      </c>
      <c r="AF152" s="138"/>
      <c r="AG152" s="139"/>
      <c r="AH152" s="139"/>
      <c r="AI152" s="140"/>
      <c r="AJ152" s="21"/>
      <c r="AK152" s="141"/>
      <c r="AL152" s="141"/>
      <c r="AM152" s="141"/>
      <c r="AN152" s="141"/>
      <c r="AO152" s="141"/>
      <c r="AP152" s="141"/>
      <c r="AQ152" s="141"/>
      <c r="AR152" s="141"/>
      <c r="AS152" s="141"/>
      <c r="AT152" s="141"/>
      <c r="AU152" s="141"/>
      <c r="AV152" s="141"/>
      <c r="AW152" s="141"/>
      <c r="AX152" s="141"/>
      <c r="AY152" s="141"/>
      <c r="AZ152" s="141"/>
      <c r="BA152" s="141"/>
      <c r="BB152" s="141"/>
      <c r="BC152" s="141"/>
      <c r="BD152" s="141"/>
      <c r="BE152" s="141"/>
      <c r="BF152" s="141"/>
      <c r="BG152" s="141"/>
      <c r="BH152" s="141"/>
      <c r="BI152" s="141"/>
      <c r="BJ152" s="141"/>
      <c r="BK152" s="141"/>
      <c r="BL152" s="141"/>
      <c r="BM152" s="141"/>
      <c r="BN152" s="141"/>
      <c r="BO152" s="141"/>
      <c r="BP152" s="141"/>
    </row>
    <row r="153" spans="1:68" ht="15" customHeight="1">
      <c r="A153" s="16">
        <v>229</v>
      </c>
      <c r="B153" s="146" t="s">
        <v>618</v>
      </c>
      <c r="C153" s="132" t="s">
        <v>403</v>
      </c>
      <c r="D153" s="106" t="s">
        <v>57</v>
      </c>
      <c r="E153" s="107">
        <v>1.33</v>
      </c>
      <c r="F153" s="132" t="s">
        <v>29</v>
      </c>
      <c r="G153" s="145">
        <v>0.04</v>
      </c>
      <c r="H153" s="145">
        <v>0.04</v>
      </c>
      <c r="I153" s="145">
        <v>-0.04</v>
      </c>
      <c r="J153" s="144" t="s">
        <v>12</v>
      </c>
      <c r="K153" s="134" t="s">
        <v>496</v>
      </c>
      <c r="L153" s="135">
        <f t="shared" si="51"/>
        <v>0.08</v>
      </c>
      <c r="M153" s="142">
        <f t="shared" si="52"/>
        <v>0</v>
      </c>
      <c r="N153" s="25"/>
      <c r="O153" s="2" t="str">
        <f t="shared" si="40"/>
        <v/>
      </c>
      <c r="P153" s="2" t="str">
        <f t="shared" si="41"/>
        <v/>
      </c>
      <c r="Q153" s="2" t="str">
        <f t="shared" si="42"/>
        <v/>
      </c>
      <c r="R153" s="3" t="str">
        <f t="shared" si="43"/>
        <v/>
      </c>
      <c r="S153" s="4" t="str">
        <f t="shared" si="44"/>
        <v/>
      </c>
      <c r="T153" s="67" t="str">
        <f t="shared" si="45"/>
        <v/>
      </c>
      <c r="U153" s="67" t="str">
        <f t="shared" si="53"/>
        <v/>
      </c>
      <c r="V153" s="4" t="str">
        <f t="shared" si="46"/>
        <v/>
      </c>
      <c r="W153" s="4" t="str">
        <f t="shared" si="47"/>
        <v/>
      </c>
      <c r="X153" s="4" t="str">
        <f t="shared" si="48"/>
        <v/>
      </c>
      <c r="Y153" s="62" t="str">
        <f t="shared" si="49"/>
        <v/>
      </c>
      <c r="Z153" s="28" t="str">
        <f t="shared" si="54"/>
        <v/>
      </c>
      <c r="AA153" s="28" t="str">
        <f t="shared" si="55"/>
        <v/>
      </c>
      <c r="AB153" s="28" t="str">
        <f t="shared" si="56"/>
        <v/>
      </c>
      <c r="AC153" s="28" t="str">
        <f t="shared" si="50"/>
        <v/>
      </c>
      <c r="AD153" s="136"/>
      <c r="AE153" s="137" t="str">
        <f t="shared" si="57"/>
        <v/>
      </c>
      <c r="AF153" s="138"/>
      <c r="AG153" s="139"/>
      <c r="AH153" s="139"/>
      <c r="AI153" s="140"/>
      <c r="AJ153" s="21"/>
      <c r="AK153" s="141"/>
      <c r="AL153" s="141"/>
      <c r="AM153" s="141"/>
      <c r="AN153" s="141"/>
      <c r="AO153" s="141"/>
      <c r="AP153" s="141"/>
      <c r="AQ153" s="141"/>
      <c r="AR153" s="141"/>
      <c r="AS153" s="141"/>
      <c r="AT153" s="141"/>
      <c r="AU153" s="141"/>
      <c r="AV153" s="141"/>
      <c r="AW153" s="141"/>
      <c r="AX153" s="141"/>
      <c r="AY153" s="141"/>
      <c r="AZ153" s="141"/>
      <c r="BA153" s="141"/>
      <c r="BB153" s="141"/>
      <c r="BC153" s="141"/>
      <c r="BD153" s="141"/>
      <c r="BE153" s="141"/>
      <c r="BF153" s="141"/>
      <c r="BG153" s="141"/>
      <c r="BH153" s="141"/>
      <c r="BI153" s="141"/>
      <c r="BJ153" s="141"/>
      <c r="BK153" s="141"/>
      <c r="BL153" s="141"/>
      <c r="BM153" s="141"/>
      <c r="BN153" s="141"/>
      <c r="BO153" s="141"/>
      <c r="BP153" s="141"/>
    </row>
    <row r="154" spans="1:68" ht="15" customHeight="1">
      <c r="A154" s="16">
        <v>230</v>
      </c>
      <c r="B154" s="146" t="s">
        <v>619</v>
      </c>
      <c r="C154" s="132" t="s">
        <v>403</v>
      </c>
      <c r="D154" s="106" t="s">
        <v>57</v>
      </c>
      <c r="E154" s="107">
        <v>1.33</v>
      </c>
      <c r="F154" s="132" t="s">
        <v>29</v>
      </c>
      <c r="G154" s="145">
        <v>0.04</v>
      </c>
      <c r="H154" s="145">
        <v>0.04</v>
      </c>
      <c r="I154" s="145">
        <v>-0.04</v>
      </c>
      <c r="J154" s="144" t="s">
        <v>12</v>
      </c>
      <c r="K154" s="134" t="s">
        <v>496</v>
      </c>
      <c r="L154" s="135">
        <f t="shared" si="51"/>
        <v>0.08</v>
      </c>
      <c r="M154" s="142">
        <f t="shared" si="52"/>
        <v>0</v>
      </c>
      <c r="N154" s="25"/>
      <c r="O154" s="2" t="str">
        <f t="shared" si="40"/>
        <v/>
      </c>
      <c r="P154" s="2" t="str">
        <f t="shared" si="41"/>
        <v/>
      </c>
      <c r="Q154" s="2" t="str">
        <f t="shared" si="42"/>
        <v/>
      </c>
      <c r="R154" s="3" t="str">
        <f t="shared" si="43"/>
        <v/>
      </c>
      <c r="S154" s="4" t="str">
        <f t="shared" si="44"/>
        <v/>
      </c>
      <c r="T154" s="67" t="str">
        <f t="shared" si="45"/>
        <v/>
      </c>
      <c r="U154" s="67" t="str">
        <f t="shared" si="53"/>
        <v/>
      </c>
      <c r="V154" s="4" t="str">
        <f t="shared" si="46"/>
        <v/>
      </c>
      <c r="W154" s="4" t="str">
        <f t="shared" si="47"/>
        <v/>
      </c>
      <c r="X154" s="4" t="str">
        <f t="shared" si="48"/>
        <v/>
      </c>
      <c r="Y154" s="62" t="str">
        <f t="shared" si="49"/>
        <v/>
      </c>
      <c r="Z154" s="28" t="str">
        <f t="shared" si="54"/>
        <v/>
      </c>
      <c r="AA154" s="28" t="str">
        <f t="shared" si="55"/>
        <v/>
      </c>
      <c r="AB154" s="28" t="str">
        <f t="shared" si="56"/>
        <v/>
      </c>
      <c r="AC154" s="28" t="str">
        <f t="shared" si="50"/>
        <v/>
      </c>
      <c r="AD154" s="136"/>
      <c r="AE154" s="137" t="str">
        <f t="shared" si="57"/>
        <v/>
      </c>
      <c r="AF154" s="138"/>
      <c r="AG154" s="139"/>
      <c r="AH154" s="139"/>
      <c r="AI154" s="140"/>
      <c r="AJ154" s="21"/>
      <c r="AK154" s="141"/>
      <c r="AL154" s="141"/>
      <c r="AM154" s="141"/>
      <c r="AN154" s="141"/>
      <c r="AO154" s="141"/>
      <c r="AP154" s="141"/>
      <c r="AQ154" s="141"/>
      <c r="AR154" s="141"/>
      <c r="AS154" s="141"/>
      <c r="AT154" s="141"/>
      <c r="AU154" s="141"/>
      <c r="AV154" s="141"/>
      <c r="AW154" s="141"/>
      <c r="AX154" s="141"/>
      <c r="AY154" s="141"/>
      <c r="AZ154" s="141"/>
      <c r="BA154" s="141"/>
      <c r="BB154" s="141"/>
      <c r="BC154" s="141"/>
      <c r="BD154" s="141"/>
      <c r="BE154" s="141"/>
      <c r="BF154" s="141"/>
      <c r="BG154" s="141"/>
      <c r="BH154" s="141"/>
      <c r="BI154" s="141"/>
      <c r="BJ154" s="141"/>
      <c r="BK154" s="141"/>
      <c r="BL154" s="141"/>
      <c r="BM154" s="141"/>
      <c r="BN154" s="141"/>
      <c r="BO154" s="141"/>
      <c r="BP154" s="141"/>
    </row>
    <row r="155" spans="1:68" ht="15" customHeight="1">
      <c r="A155" s="16">
        <v>231</v>
      </c>
      <c r="B155" s="146" t="s">
        <v>620</v>
      </c>
      <c r="C155" s="132" t="s">
        <v>403</v>
      </c>
      <c r="D155" s="106" t="s">
        <v>57</v>
      </c>
      <c r="E155" s="107">
        <v>1.33</v>
      </c>
      <c r="F155" s="132" t="s">
        <v>29</v>
      </c>
      <c r="G155" s="145">
        <v>0.04</v>
      </c>
      <c r="H155" s="145">
        <v>0.04</v>
      </c>
      <c r="I155" s="145">
        <v>-0.04</v>
      </c>
      <c r="J155" s="144" t="s">
        <v>12</v>
      </c>
      <c r="K155" s="134" t="s">
        <v>496</v>
      </c>
      <c r="L155" s="135">
        <f t="shared" si="51"/>
        <v>0.08</v>
      </c>
      <c r="M155" s="142">
        <f t="shared" si="52"/>
        <v>0</v>
      </c>
      <c r="N155" s="25"/>
      <c r="O155" s="2" t="str">
        <f t="shared" si="40"/>
        <v/>
      </c>
      <c r="P155" s="2" t="str">
        <f t="shared" si="41"/>
        <v/>
      </c>
      <c r="Q155" s="2" t="str">
        <f t="shared" si="42"/>
        <v/>
      </c>
      <c r="R155" s="3" t="str">
        <f t="shared" si="43"/>
        <v/>
      </c>
      <c r="S155" s="4" t="str">
        <f t="shared" si="44"/>
        <v/>
      </c>
      <c r="T155" s="67" t="str">
        <f t="shared" si="45"/>
        <v/>
      </c>
      <c r="U155" s="67" t="str">
        <f t="shared" si="53"/>
        <v/>
      </c>
      <c r="V155" s="4" t="str">
        <f t="shared" si="46"/>
        <v/>
      </c>
      <c r="W155" s="4" t="str">
        <f t="shared" si="47"/>
        <v/>
      </c>
      <c r="X155" s="4" t="str">
        <f t="shared" si="48"/>
        <v/>
      </c>
      <c r="Y155" s="62" t="str">
        <f t="shared" si="49"/>
        <v/>
      </c>
      <c r="Z155" s="28" t="str">
        <f t="shared" si="54"/>
        <v/>
      </c>
      <c r="AA155" s="28" t="str">
        <f t="shared" si="55"/>
        <v/>
      </c>
      <c r="AB155" s="28" t="str">
        <f t="shared" si="56"/>
        <v/>
      </c>
      <c r="AC155" s="28" t="str">
        <f t="shared" si="50"/>
        <v/>
      </c>
      <c r="AD155" s="136"/>
      <c r="AE155" s="137" t="str">
        <f t="shared" si="57"/>
        <v/>
      </c>
      <c r="AF155" s="138"/>
      <c r="AG155" s="139"/>
      <c r="AH155" s="139"/>
      <c r="AI155" s="140"/>
      <c r="AJ155" s="21"/>
      <c r="AK155" s="141"/>
      <c r="AL155" s="141"/>
      <c r="AM155" s="141"/>
      <c r="AN155" s="141"/>
      <c r="AO155" s="141"/>
      <c r="AP155" s="141"/>
      <c r="AQ155" s="141"/>
      <c r="AR155" s="141"/>
      <c r="AS155" s="141"/>
      <c r="AT155" s="141"/>
      <c r="AU155" s="141"/>
      <c r="AV155" s="141"/>
      <c r="AW155" s="141"/>
      <c r="AX155" s="141"/>
      <c r="AY155" s="141"/>
      <c r="AZ155" s="141"/>
      <c r="BA155" s="141"/>
      <c r="BB155" s="141"/>
      <c r="BC155" s="141"/>
      <c r="BD155" s="141"/>
      <c r="BE155" s="141"/>
      <c r="BF155" s="141"/>
      <c r="BG155" s="141"/>
      <c r="BH155" s="141"/>
      <c r="BI155" s="141"/>
      <c r="BJ155" s="141"/>
      <c r="BK155" s="141"/>
      <c r="BL155" s="141"/>
      <c r="BM155" s="141"/>
      <c r="BN155" s="141"/>
      <c r="BO155" s="141"/>
      <c r="BP155" s="141"/>
    </row>
    <row r="156" spans="1:68" ht="15" customHeight="1">
      <c r="A156" s="16">
        <v>232</v>
      </c>
      <c r="B156" s="146" t="s">
        <v>621</v>
      </c>
      <c r="C156" s="132" t="s">
        <v>403</v>
      </c>
      <c r="D156" s="106" t="s">
        <v>57</v>
      </c>
      <c r="E156" s="107">
        <v>1.33</v>
      </c>
      <c r="F156" s="132" t="s">
        <v>29</v>
      </c>
      <c r="G156" s="145">
        <v>0.04</v>
      </c>
      <c r="H156" s="145">
        <v>0.04</v>
      </c>
      <c r="I156" s="145">
        <v>-0.04</v>
      </c>
      <c r="J156" s="144" t="s">
        <v>12</v>
      </c>
      <c r="K156" s="134" t="s">
        <v>496</v>
      </c>
      <c r="L156" s="135">
        <f t="shared" si="51"/>
        <v>0.08</v>
      </c>
      <c r="M156" s="142">
        <f t="shared" si="52"/>
        <v>0</v>
      </c>
      <c r="N156" s="25"/>
      <c r="O156" s="2" t="str">
        <f t="shared" si="40"/>
        <v/>
      </c>
      <c r="P156" s="2" t="str">
        <f t="shared" si="41"/>
        <v/>
      </c>
      <c r="Q156" s="2" t="str">
        <f t="shared" si="42"/>
        <v/>
      </c>
      <c r="R156" s="3" t="str">
        <f t="shared" si="43"/>
        <v/>
      </c>
      <c r="S156" s="4" t="str">
        <f t="shared" si="44"/>
        <v/>
      </c>
      <c r="T156" s="67" t="str">
        <f t="shared" si="45"/>
        <v/>
      </c>
      <c r="U156" s="67" t="str">
        <f t="shared" si="53"/>
        <v/>
      </c>
      <c r="V156" s="4" t="str">
        <f t="shared" si="46"/>
        <v/>
      </c>
      <c r="W156" s="4" t="str">
        <f t="shared" si="47"/>
        <v/>
      </c>
      <c r="X156" s="4" t="str">
        <f t="shared" si="48"/>
        <v/>
      </c>
      <c r="Y156" s="62" t="str">
        <f t="shared" si="49"/>
        <v/>
      </c>
      <c r="Z156" s="28" t="str">
        <f t="shared" si="54"/>
        <v/>
      </c>
      <c r="AA156" s="28" t="str">
        <f t="shared" si="55"/>
        <v/>
      </c>
      <c r="AB156" s="28" t="str">
        <f t="shared" si="56"/>
        <v/>
      </c>
      <c r="AC156" s="28" t="str">
        <f t="shared" si="50"/>
        <v/>
      </c>
      <c r="AD156" s="136"/>
      <c r="AE156" s="137" t="str">
        <f t="shared" si="57"/>
        <v/>
      </c>
      <c r="AF156" s="138"/>
      <c r="AG156" s="139"/>
      <c r="AH156" s="139"/>
      <c r="AI156" s="140"/>
      <c r="AJ156" s="21"/>
      <c r="AK156" s="141"/>
      <c r="AL156" s="141"/>
      <c r="AM156" s="141"/>
      <c r="AN156" s="141"/>
      <c r="AO156" s="141"/>
      <c r="AP156" s="141"/>
      <c r="AQ156" s="141"/>
      <c r="AR156" s="141"/>
      <c r="AS156" s="141"/>
      <c r="AT156" s="141"/>
      <c r="AU156" s="141"/>
      <c r="AV156" s="141"/>
      <c r="AW156" s="141"/>
      <c r="AX156" s="141"/>
      <c r="AY156" s="141"/>
      <c r="AZ156" s="141"/>
      <c r="BA156" s="141"/>
      <c r="BB156" s="141"/>
      <c r="BC156" s="141"/>
      <c r="BD156" s="141"/>
      <c r="BE156" s="141"/>
      <c r="BF156" s="141"/>
      <c r="BG156" s="141"/>
      <c r="BH156" s="141"/>
      <c r="BI156" s="141"/>
      <c r="BJ156" s="141"/>
      <c r="BK156" s="141"/>
      <c r="BL156" s="141"/>
      <c r="BM156" s="141"/>
      <c r="BN156" s="141"/>
      <c r="BO156" s="141"/>
      <c r="BP156" s="141"/>
    </row>
    <row r="157" spans="1:68" ht="15" customHeight="1">
      <c r="A157" s="16">
        <v>233</v>
      </c>
      <c r="B157" s="146" t="s">
        <v>622</v>
      </c>
      <c r="C157" s="132" t="s">
        <v>403</v>
      </c>
      <c r="D157" s="106" t="s">
        <v>57</v>
      </c>
      <c r="E157" s="107">
        <v>1.33</v>
      </c>
      <c r="F157" s="132" t="s">
        <v>29</v>
      </c>
      <c r="G157" s="145">
        <v>0.04</v>
      </c>
      <c r="H157" s="145">
        <v>0.04</v>
      </c>
      <c r="I157" s="145">
        <v>-0.04</v>
      </c>
      <c r="J157" s="144" t="s">
        <v>12</v>
      </c>
      <c r="K157" s="134" t="s">
        <v>496</v>
      </c>
      <c r="L157" s="135">
        <f t="shared" si="51"/>
        <v>0.08</v>
      </c>
      <c r="M157" s="142">
        <f t="shared" si="52"/>
        <v>0</v>
      </c>
      <c r="N157" s="25"/>
      <c r="O157" s="2" t="str">
        <f t="shared" si="40"/>
        <v/>
      </c>
      <c r="P157" s="2" t="str">
        <f t="shared" si="41"/>
        <v/>
      </c>
      <c r="Q157" s="2" t="str">
        <f t="shared" si="42"/>
        <v/>
      </c>
      <c r="R157" s="3" t="str">
        <f t="shared" si="43"/>
        <v/>
      </c>
      <c r="S157" s="4" t="str">
        <f t="shared" si="44"/>
        <v/>
      </c>
      <c r="T157" s="67" t="str">
        <f t="shared" si="45"/>
        <v/>
      </c>
      <c r="U157" s="67" t="str">
        <f t="shared" si="53"/>
        <v/>
      </c>
      <c r="V157" s="4" t="str">
        <f t="shared" si="46"/>
        <v/>
      </c>
      <c r="W157" s="4" t="str">
        <f t="shared" si="47"/>
        <v/>
      </c>
      <c r="X157" s="4" t="str">
        <f t="shared" si="48"/>
        <v/>
      </c>
      <c r="Y157" s="62" t="str">
        <f t="shared" si="49"/>
        <v/>
      </c>
      <c r="Z157" s="28" t="str">
        <f t="shared" si="54"/>
        <v/>
      </c>
      <c r="AA157" s="28" t="str">
        <f t="shared" si="55"/>
        <v/>
      </c>
      <c r="AB157" s="28" t="str">
        <f t="shared" si="56"/>
        <v/>
      </c>
      <c r="AC157" s="28" t="str">
        <f t="shared" si="50"/>
        <v/>
      </c>
      <c r="AD157" s="136"/>
      <c r="AE157" s="137" t="str">
        <f t="shared" si="57"/>
        <v/>
      </c>
      <c r="AF157" s="138"/>
      <c r="AG157" s="139"/>
      <c r="AH157" s="139"/>
      <c r="AI157" s="140"/>
      <c r="AJ157" s="21"/>
      <c r="AK157" s="141"/>
      <c r="AL157" s="141"/>
      <c r="AM157" s="141"/>
      <c r="AN157" s="141"/>
      <c r="AO157" s="141"/>
      <c r="AP157" s="141"/>
      <c r="AQ157" s="141"/>
      <c r="AR157" s="141"/>
      <c r="AS157" s="141"/>
      <c r="AT157" s="141"/>
      <c r="AU157" s="141"/>
      <c r="AV157" s="141"/>
      <c r="AW157" s="141"/>
      <c r="AX157" s="141"/>
      <c r="AY157" s="141"/>
      <c r="AZ157" s="141"/>
      <c r="BA157" s="141"/>
      <c r="BB157" s="141"/>
      <c r="BC157" s="141"/>
      <c r="BD157" s="141"/>
      <c r="BE157" s="141"/>
      <c r="BF157" s="141"/>
      <c r="BG157" s="141"/>
      <c r="BH157" s="141"/>
      <c r="BI157" s="141"/>
      <c r="BJ157" s="141"/>
      <c r="BK157" s="141"/>
      <c r="BL157" s="141"/>
      <c r="BM157" s="141"/>
      <c r="BN157" s="141"/>
      <c r="BO157" s="141"/>
      <c r="BP157" s="141"/>
    </row>
    <row r="158" spans="1:68" ht="15" customHeight="1">
      <c r="A158" s="16">
        <v>234</v>
      </c>
      <c r="B158" s="146" t="s">
        <v>623</v>
      </c>
      <c r="C158" s="132" t="s">
        <v>403</v>
      </c>
      <c r="D158" s="106" t="s">
        <v>57</v>
      </c>
      <c r="E158" s="107">
        <v>1.33</v>
      </c>
      <c r="F158" s="132" t="s">
        <v>29</v>
      </c>
      <c r="G158" s="145">
        <v>0.04</v>
      </c>
      <c r="H158" s="145">
        <v>0.04</v>
      </c>
      <c r="I158" s="145">
        <v>-0.04</v>
      </c>
      <c r="J158" s="144" t="s">
        <v>12</v>
      </c>
      <c r="K158" s="134" t="s">
        <v>49</v>
      </c>
      <c r="L158" s="135">
        <f t="shared" si="51"/>
        <v>0.08</v>
      </c>
      <c r="M158" s="142">
        <f t="shared" si="52"/>
        <v>0</v>
      </c>
      <c r="N158" s="25"/>
      <c r="O158" s="2" t="str">
        <f t="shared" si="40"/>
        <v/>
      </c>
      <c r="P158" s="2" t="str">
        <f t="shared" si="41"/>
        <v/>
      </c>
      <c r="Q158" s="2" t="str">
        <f t="shared" si="42"/>
        <v/>
      </c>
      <c r="R158" s="3" t="str">
        <f t="shared" si="43"/>
        <v/>
      </c>
      <c r="S158" s="4" t="str">
        <f t="shared" si="44"/>
        <v/>
      </c>
      <c r="T158" s="67" t="str">
        <f t="shared" si="45"/>
        <v/>
      </c>
      <c r="U158" s="67" t="str">
        <f t="shared" si="53"/>
        <v/>
      </c>
      <c r="V158" s="4" t="str">
        <f t="shared" si="46"/>
        <v/>
      </c>
      <c r="W158" s="4" t="str">
        <f t="shared" si="47"/>
        <v/>
      </c>
      <c r="X158" s="4" t="str">
        <f t="shared" si="48"/>
        <v/>
      </c>
      <c r="Y158" s="62" t="str">
        <f t="shared" si="49"/>
        <v/>
      </c>
      <c r="Z158" s="28" t="str">
        <f t="shared" si="54"/>
        <v/>
      </c>
      <c r="AA158" s="28" t="str">
        <f t="shared" si="55"/>
        <v/>
      </c>
      <c r="AB158" s="28" t="str">
        <f t="shared" si="56"/>
        <v/>
      </c>
      <c r="AC158" s="28" t="str">
        <f t="shared" si="50"/>
        <v/>
      </c>
      <c r="AD158" s="136"/>
      <c r="AE158" s="137" t="str">
        <f t="shared" si="57"/>
        <v/>
      </c>
      <c r="AF158" s="138"/>
      <c r="AG158" s="139"/>
      <c r="AH158" s="139"/>
      <c r="AI158" s="140"/>
      <c r="AJ158" s="21"/>
      <c r="AK158" s="141"/>
      <c r="AL158" s="141"/>
      <c r="AM158" s="141"/>
      <c r="AN158" s="141"/>
      <c r="AO158" s="141"/>
      <c r="AP158" s="141"/>
      <c r="AQ158" s="141"/>
      <c r="AR158" s="141"/>
      <c r="AS158" s="141"/>
      <c r="AT158" s="141"/>
      <c r="AU158" s="141"/>
      <c r="AV158" s="141"/>
      <c r="AW158" s="141"/>
      <c r="AX158" s="141"/>
      <c r="AY158" s="141"/>
      <c r="AZ158" s="141"/>
      <c r="BA158" s="141"/>
      <c r="BB158" s="141"/>
      <c r="BC158" s="141"/>
      <c r="BD158" s="141"/>
      <c r="BE158" s="141"/>
      <c r="BF158" s="141"/>
      <c r="BG158" s="141"/>
      <c r="BH158" s="141"/>
      <c r="BI158" s="141"/>
      <c r="BJ158" s="141"/>
      <c r="BK158" s="141"/>
      <c r="BL158" s="141"/>
      <c r="BM158" s="141"/>
      <c r="BN158" s="141"/>
      <c r="BO158" s="141"/>
      <c r="BP158" s="141"/>
    </row>
    <row r="159" spans="1:68" ht="15" customHeight="1">
      <c r="A159" s="16">
        <v>235</v>
      </c>
      <c r="B159" s="146" t="s">
        <v>624</v>
      </c>
      <c r="C159" s="132" t="s">
        <v>403</v>
      </c>
      <c r="D159" s="106" t="s">
        <v>57</v>
      </c>
      <c r="E159" s="107">
        <v>1.33</v>
      </c>
      <c r="F159" s="132" t="s">
        <v>29</v>
      </c>
      <c r="G159" s="145">
        <v>0.04</v>
      </c>
      <c r="H159" s="145">
        <v>0.04</v>
      </c>
      <c r="I159" s="145">
        <v>-0.04</v>
      </c>
      <c r="J159" s="144" t="s">
        <v>12</v>
      </c>
      <c r="K159" s="134" t="s">
        <v>49</v>
      </c>
      <c r="L159" s="135">
        <f t="shared" si="51"/>
        <v>0.08</v>
      </c>
      <c r="M159" s="142">
        <f t="shared" si="52"/>
        <v>0</v>
      </c>
      <c r="N159" s="25"/>
      <c r="O159" s="2" t="str">
        <f t="shared" si="40"/>
        <v/>
      </c>
      <c r="P159" s="2" t="str">
        <f t="shared" si="41"/>
        <v/>
      </c>
      <c r="Q159" s="2" t="str">
        <f t="shared" si="42"/>
        <v/>
      </c>
      <c r="R159" s="3" t="str">
        <f t="shared" si="43"/>
        <v/>
      </c>
      <c r="S159" s="4" t="str">
        <f t="shared" si="44"/>
        <v/>
      </c>
      <c r="T159" s="67" t="str">
        <f t="shared" si="45"/>
        <v/>
      </c>
      <c r="U159" s="67" t="str">
        <f t="shared" si="53"/>
        <v/>
      </c>
      <c r="V159" s="4" t="str">
        <f t="shared" si="46"/>
        <v/>
      </c>
      <c r="W159" s="4" t="str">
        <f t="shared" si="47"/>
        <v/>
      </c>
      <c r="X159" s="4" t="str">
        <f t="shared" si="48"/>
        <v/>
      </c>
      <c r="Y159" s="62" t="str">
        <f t="shared" si="49"/>
        <v/>
      </c>
      <c r="Z159" s="28" t="str">
        <f t="shared" si="54"/>
        <v/>
      </c>
      <c r="AA159" s="28" t="str">
        <f t="shared" si="55"/>
        <v/>
      </c>
      <c r="AB159" s="28" t="str">
        <f t="shared" si="56"/>
        <v/>
      </c>
      <c r="AC159" s="28" t="str">
        <f t="shared" si="50"/>
        <v/>
      </c>
      <c r="AD159" s="136"/>
      <c r="AE159" s="137" t="str">
        <f t="shared" si="57"/>
        <v/>
      </c>
      <c r="AF159" s="138"/>
      <c r="AG159" s="139"/>
      <c r="AH159" s="139"/>
      <c r="AI159" s="140"/>
      <c r="AJ159" s="21"/>
      <c r="AK159" s="141"/>
      <c r="AL159" s="141"/>
      <c r="AM159" s="141"/>
      <c r="AN159" s="141"/>
      <c r="AO159" s="141"/>
      <c r="AP159" s="141"/>
      <c r="AQ159" s="141"/>
      <c r="AR159" s="141"/>
      <c r="AS159" s="141"/>
      <c r="AT159" s="141"/>
      <c r="AU159" s="141"/>
      <c r="AV159" s="141"/>
      <c r="AW159" s="141"/>
      <c r="AX159" s="141"/>
      <c r="AY159" s="141"/>
      <c r="AZ159" s="141"/>
      <c r="BA159" s="141"/>
      <c r="BB159" s="141"/>
      <c r="BC159" s="141"/>
      <c r="BD159" s="141"/>
      <c r="BE159" s="141"/>
      <c r="BF159" s="141"/>
      <c r="BG159" s="141"/>
      <c r="BH159" s="141"/>
      <c r="BI159" s="141"/>
      <c r="BJ159" s="141"/>
      <c r="BK159" s="141"/>
      <c r="BL159" s="141"/>
      <c r="BM159" s="141"/>
      <c r="BN159" s="141"/>
      <c r="BO159" s="141"/>
      <c r="BP159" s="141"/>
    </row>
    <row r="160" spans="1:68" ht="15" customHeight="1">
      <c r="A160" s="16">
        <v>241</v>
      </c>
      <c r="B160" s="146">
        <v>97</v>
      </c>
      <c r="C160" s="132" t="s">
        <v>405</v>
      </c>
      <c r="D160" s="106" t="s">
        <v>57</v>
      </c>
      <c r="E160" s="107">
        <v>1.33</v>
      </c>
      <c r="F160" s="132" t="s">
        <v>29</v>
      </c>
      <c r="G160" s="145">
        <v>1.966</v>
      </c>
      <c r="H160" s="145">
        <v>2.5000000000000001E-2</v>
      </c>
      <c r="I160" s="145">
        <v>-2.5000000000000001E-2</v>
      </c>
      <c r="J160" s="144" t="s">
        <v>12</v>
      </c>
      <c r="K160" s="134" t="s">
        <v>496</v>
      </c>
      <c r="L160" s="135">
        <f t="shared" si="51"/>
        <v>1.9909999999999999</v>
      </c>
      <c r="M160" s="142">
        <f t="shared" si="52"/>
        <v>1.9410000000000001</v>
      </c>
      <c r="N160" s="25"/>
      <c r="O160" s="2" t="str">
        <f t="shared" si="40"/>
        <v/>
      </c>
      <c r="P160" s="2" t="str">
        <f t="shared" si="41"/>
        <v/>
      </c>
      <c r="Q160" s="2" t="str">
        <f t="shared" si="42"/>
        <v/>
      </c>
      <c r="R160" s="3" t="str">
        <f t="shared" si="43"/>
        <v/>
      </c>
      <c r="S160" s="4" t="str">
        <f t="shared" si="44"/>
        <v/>
      </c>
      <c r="T160" s="67" t="str">
        <f t="shared" si="45"/>
        <v/>
      </c>
      <c r="U160" s="67" t="str">
        <f t="shared" si="53"/>
        <v/>
      </c>
      <c r="V160" s="4" t="str">
        <f t="shared" si="46"/>
        <v/>
      </c>
      <c r="W160" s="4" t="str">
        <f t="shared" si="47"/>
        <v/>
      </c>
      <c r="X160" s="4" t="str">
        <f t="shared" si="48"/>
        <v/>
      </c>
      <c r="Y160" s="62" t="str">
        <f t="shared" si="49"/>
        <v/>
      </c>
      <c r="Z160" s="28" t="str">
        <f t="shared" si="54"/>
        <v/>
      </c>
      <c r="AA160" s="28" t="str">
        <f t="shared" si="55"/>
        <v/>
      </c>
      <c r="AB160" s="28" t="str">
        <f t="shared" si="56"/>
        <v/>
      </c>
      <c r="AC160" s="28" t="str">
        <f t="shared" si="50"/>
        <v/>
      </c>
      <c r="AD160" s="136"/>
      <c r="AE160" s="137" t="str">
        <f t="shared" si="57"/>
        <v/>
      </c>
      <c r="AF160" s="138"/>
      <c r="AG160" s="139"/>
      <c r="AH160" s="139"/>
      <c r="AI160" s="140"/>
      <c r="AJ160" s="21"/>
      <c r="AK160" s="141"/>
      <c r="AL160" s="141"/>
      <c r="AM160" s="141"/>
      <c r="AN160" s="141"/>
      <c r="AO160" s="141"/>
      <c r="AP160" s="141"/>
      <c r="AQ160" s="141"/>
      <c r="AR160" s="141"/>
      <c r="AS160" s="141"/>
      <c r="AT160" s="141"/>
      <c r="AU160" s="141"/>
      <c r="AV160" s="141"/>
      <c r="AW160" s="141"/>
      <c r="AX160" s="141"/>
      <c r="AY160" s="141"/>
      <c r="AZ160" s="141"/>
      <c r="BA160" s="141"/>
      <c r="BB160" s="141"/>
      <c r="BC160" s="141"/>
      <c r="BD160" s="141"/>
      <c r="BE160" s="141"/>
      <c r="BF160" s="141"/>
      <c r="BG160" s="141"/>
      <c r="BH160" s="141"/>
      <c r="BI160" s="141"/>
      <c r="BJ160" s="141"/>
      <c r="BK160" s="141"/>
      <c r="BL160" s="141"/>
      <c r="BM160" s="141"/>
      <c r="BN160" s="141"/>
      <c r="BO160" s="141"/>
      <c r="BP160" s="141"/>
    </row>
    <row r="161" spans="1:68" ht="15" customHeight="1">
      <c r="A161" s="16">
        <v>242</v>
      </c>
      <c r="B161" s="146">
        <v>98</v>
      </c>
      <c r="C161" s="132"/>
      <c r="D161" s="106" t="s">
        <v>57</v>
      </c>
      <c r="E161" s="107"/>
      <c r="F161" s="132" t="s">
        <v>29</v>
      </c>
      <c r="G161" s="145">
        <v>5.3949999999999996</v>
      </c>
      <c r="H161" s="145">
        <v>0.3</v>
      </c>
      <c r="I161" s="145">
        <v>-0.3</v>
      </c>
      <c r="J161" s="144" t="s">
        <v>12</v>
      </c>
      <c r="K161" s="134" t="s">
        <v>496</v>
      </c>
      <c r="L161" s="135">
        <f t="shared" si="51"/>
        <v>5.6949999999999994</v>
      </c>
      <c r="M161" s="142">
        <f t="shared" si="52"/>
        <v>5.0949999999999998</v>
      </c>
      <c r="N161" s="25"/>
      <c r="O161" s="2" t="str">
        <f t="shared" si="40"/>
        <v/>
      </c>
      <c r="P161" s="2" t="str">
        <f t="shared" si="41"/>
        <v/>
      </c>
      <c r="Q161" s="2" t="str">
        <f t="shared" si="42"/>
        <v/>
      </c>
      <c r="R161" s="3" t="str">
        <f t="shared" si="43"/>
        <v/>
      </c>
      <c r="S161" s="4" t="str">
        <f t="shared" si="44"/>
        <v/>
      </c>
      <c r="T161" s="67" t="str">
        <f t="shared" si="45"/>
        <v/>
      </c>
      <c r="U161" s="67" t="str">
        <f t="shared" si="53"/>
        <v/>
      </c>
      <c r="V161" s="4" t="str">
        <f t="shared" si="46"/>
        <v/>
      </c>
      <c r="W161" s="4" t="str">
        <f t="shared" si="47"/>
        <v/>
      </c>
      <c r="X161" s="4" t="str">
        <f t="shared" si="48"/>
        <v/>
      </c>
      <c r="Y161" s="62" t="str">
        <f t="shared" si="49"/>
        <v/>
      </c>
      <c r="Z161" s="28" t="str">
        <f t="shared" si="54"/>
        <v/>
      </c>
      <c r="AA161" s="28" t="str">
        <f t="shared" si="55"/>
        <v/>
      </c>
      <c r="AB161" s="28" t="str">
        <f t="shared" si="56"/>
        <v/>
      </c>
      <c r="AC161" s="28" t="str">
        <f t="shared" si="50"/>
        <v/>
      </c>
      <c r="AD161" s="136"/>
      <c r="AE161" s="137" t="str">
        <f t="shared" si="57"/>
        <v/>
      </c>
      <c r="AF161" s="138"/>
      <c r="AG161" s="139"/>
      <c r="AH161" s="139"/>
      <c r="AI161" s="140"/>
      <c r="AJ161" s="21"/>
      <c r="AK161" s="141"/>
      <c r="AL161" s="141"/>
      <c r="AM161" s="141"/>
      <c r="AN161" s="141"/>
      <c r="AO161" s="141"/>
      <c r="AP161" s="141"/>
      <c r="AQ161" s="141"/>
      <c r="AR161" s="141"/>
      <c r="AS161" s="141"/>
      <c r="AT161" s="141"/>
      <c r="AU161" s="141"/>
      <c r="AV161" s="141"/>
      <c r="AW161" s="141"/>
      <c r="AX161" s="141"/>
      <c r="AY161" s="141"/>
      <c r="AZ161" s="141"/>
      <c r="BA161" s="141"/>
      <c r="BB161" s="141"/>
      <c r="BC161" s="141"/>
      <c r="BD161" s="141"/>
      <c r="BE161" s="141"/>
      <c r="BF161" s="141"/>
      <c r="BG161" s="141"/>
      <c r="BH161" s="141"/>
      <c r="BI161" s="141"/>
      <c r="BJ161" s="141"/>
      <c r="BK161" s="141"/>
      <c r="BL161" s="141"/>
      <c r="BM161" s="141"/>
      <c r="BN161" s="141"/>
      <c r="BO161" s="141"/>
      <c r="BP161" s="141"/>
    </row>
    <row r="162" spans="1:68" ht="15" customHeight="1">
      <c r="A162" s="16">
        <v>243</v>
      </c>
      <c r="B162" s="146">
        <v>99</v>
      </c>
      <c r="C162" s="132"/>
      <c r="D162" s="106" t="s">
        <v>57</v>
      </c>
      <c r="E162" s="107"/>
      <c r="F162" s="132" t="s">
        <v>29</v>
      </c>
      <c r="G162" s="145">
        <v>10.004</v>
      </c>
      <c r="H162" s="145">
        <v>0.6</v>
      </c>
      <c r="I162" s="145">
        <v>-0.6</v>
      </c>
      <c r="J162" s="144" t="s">
        <v>12</v>
      </c>
      <c r="K162" s="134" t="s">
        <v>496</v>
      </c>
      <c r="L162" s="135">
        <f t="shared" si="51"/>
        <v>10.603999999999999</v>
      </c>
      <c r="M162" s="142">
        <f t="shared" si="52"/>
        <v>9.4039999999999999</v>
      </c>
      <c r="N162" s="25"/>
      <c r="O162" s="2" t="str">
        <f t="shared" si="40"/>
        <v/>
      </c>
      <c r="P162" s="2" t="str">
        <f t="shared" si="41"/>
        <v/>
      </c>
      <c r="Q162" s="2" t="str">
        <f t="shared" si="42"/>
        <v/>
      </c>
      <c r="R162" s="3" t="str">
        <f t="shared" si="43"/>
        <v/>
      </c>
      <c r="S162" s="4" t="str">
        <f t="shared" si="44"/>
        <v/>
      </c>
      <c r="T162" s="67" t="str">
        <f t="shared" si="45"/>
        <v/>
      </c>
      <c r="U162" s="67" t="str">
        <f t="shared" si="53"/>
        <v/>
      </c>
      <c r="V162" s="4" t="str">
        <f t="shared" si="46"/>
        <v/>
      </c>
      <c r="W162" s="4" t="str">
        <f t="shared" si="47"/>
        <v/>
      </c>
      <c r="X162" s="4" t="str">
        <f t="shared" si="48"/>
        <v/>
      </c>
      <c r="Y162" s="62" t="str">
        <f t="shared" si="49"/>
        <v/>
      </c>
      <c r="Z162" s="28" t="str">
        <f t="shared" si="54"/>
        <v/>
      </c>
      <c r="AA162" s="28" t="str">
        <f t="shared" si="55"/>
        <v/>
      </c>
      <c r="AB162" s="28" t="str">
        <f t="shared" si="56"/>
        <v/>
      </c>
      <c r="AC162" s="28" t="str">
        <f t="shared" si="50"/>
        <v/>
      </c>
      <c r="AD162" s="136"/>
      <c r="AE162" s="137" t="str">
        <f t="shared" si="57"/>
        <v/>
      </c>
      <c r="AF162" s="138"/>
      <c r="AG162" s="139"/>
      <c r="AH162" s="139"/>
      <c r="AI162" s="140"/>
      <c r="AJ162" s="21"/>
      <c r="AK162" s="141"/>
      <c r="AL162" s="141"/>
      <c r="AM162" s="141"/>
      <c r="AN162" s="141"/>
      <c r="AO162" s="141"/>
      <c r="AP162" s="141"/>
      <c r="AQ162" s="141"/>
      <c r="AR162" s="141"/>
      <c r="AS162" s="141"/>
      <c r="AT162" s="141"/>
      <c r="AU162" s="141"/>
      <c r="AV162" s="141"/>
      <c r="AW162" s="141"/>
      <c r="AX162" s="141"/>
      <c r="AY162" s="141"/>
      <c r="AZ162" s="141"/>
      <c r="BA162" s="141"/>
      <c r="BB162" s="141"/>
      <c r="BC162" s="141"/>
      <c r="BD162" s="141"/>
      <c r="BE162" s="141"/>
      <c r="BF162" s="141"/>
      <c r="BG162" s="141"/>
      <c r="BH162" s="141"/>
      <c r="BI162" s="141"/>
      <c r="BJ162" s="141"/>
      <c r="BK162" s="141"/>
      <c r="BL162" s="141"/>
      <c r="BM162" s="141"/>
      <c r="BN162" s="141"/>
      <c r="BO162" s="141"/>
      <c r="BP162" s="141"/>
    </row>
    <row r="163" spans="1:68" ht="15" customHeight="1">
      <c r="A163" s="16">
        <v>244</v>
      </c>
      <c r="B163" s="146">
        <v>100</v>
      </c>
      <c r="C163" s="132"/>
      <c r="D163" s="106" t="s">
        <v>462</v>
      </c>
      <c r="E163" s="107"/>
      <c r="F163" s="132" t="s">
        <v>29</v>
      </c>
      <c r="G163" s="145">
        <v>0</v>
      </c>
      <c r="H163" s="145">
        <v>3</v>
      </c>
      <c r="I163" s="145">
        <v>-3</v>
      </c>
      <c r="J163" s="144" t="s">
        <v>12</v>
      </c>
      <c r="K163" s="134" t="s">
        <v>496</v>
      </c>
      <c r="L163" s="135">
        <f t="shared" si="51"/>
        <v>3</v>
      </c>
      <c r="M163" s="142">
        <f t="shared" si="52"/>
        <v>-3</v>
      </c>
      <c r="N163" s="25"/>
      <c r="O163" s="2" t="str">
        <f t="shared" si="40"/>
        <v/>
      </c>
      <c r="P163" s="2" t="str">
        <f t="shared" si="41"/>
        <v/>
      </c>
      <c r="Q163" s="2" t="str">
        <f t="shared" si="42"/>
        <v/>
      </c>
      <c r="R163" s="3" t="str">
        <f t="shared" si="43"/>
        <v/>
      </c>
      <c r="S163" s="4" t="str">
        <f t="shared" si="44"/>
        <v/>
      </c>
      <c r="T163" s="67" t="str">
        <f t="shared" si="45"/>
        <v/>
      </c>
      <c r="U163" s="67" t="str">
        <f t="shared" si="53"/>
        <v/>
      </c>
      <c r="V163" s="4" t="str">
        <f t="shared" si="46"/>
        <v/>
      </c>
      <c r="W163" s="4" t="str">
        <f t="shared" si="47"/>
        <v/>
      </c>
      <c r="X163" s="4" t="str">
        <f t="shared" si="48"/>
        <v/>
      </c>
      <c r="Y163" s="62" t="str">
        <f t="shared" si="49"/>
        <v/>
      </c>
      <c r="Z163" s="28" t="str">
        <f t="shared" si="54"/>
        <v/>
      </c>
      <c r="AA163" s="28" t="str">
        <f t="shared" si="55"/>
        <v/>
      </c>
      <c r="AB163" s="28" t="str">
        <f t="shared" si="56"/>
        <v/>
      </c>
      <c r="AC163" s="28" t="str">
        <f t="shared" si="50"/>
        <v/>
      </c>
      <c r="AD163" s="136"/>
      <c r="AE163" s="137" t="str">
        <f t="shared" si="57"/>
        <v/>
      </c>
      <c r="AF163" s="138"/>
      <c r="AG163" s="139"/>
      <c r="AH163" s="139"/>
      <c r="AI163" s="140"/>
      <c r="AJ163" s="21"/>
      <c r="AK163" s="141"/>
      <c r="AL163" s="141"/>
      <c r="AM163" s="141"/>
      <c r="AN163" s="141"/>
      <c r="AO163" s="141"/>
      <c r="AP163" s="141"/>
      <c r="AQ163" s="141"/>
      <c r="AR163" s="141"/>
      <c r="AS163" s="141"/>
      <c r="AT163" s="141"/>
      <c r="AU163" s="141"/>
      <c r="AV163" s="141"/>
      <c r="AW163" s="141"/>
      <c r="AX163" s="141"/>
      <c r="AY163" s="141"/>
      <c r="AZ163" s="141"/>
      <c r="BA163" s="141"/>
      <c r="BB163" s="141"/>
      <c r="BC163" s="141"/>
      <c r="BD163" s="141"/>
      <c r="BE163" s="141"/>
      <c r="BF163" s="141"/>
      <c r="BG163" s="141"/>
      <c r="BH163" s="141"/>
      <c r="BI163" s="141"/>
      <c r="BJ163" s="141"/>
      <c r="BK163" s="141"/>
      <c r="BL163" s="141"/>
      <c r="BM163" s="141"/>
      <c r="BN163" s="141"/>
      <c r="BO163" s="141"/>
      <c r="BP163" s="141"/>
    </row>
    <row r="164" spans="1:68" ht="15" customHeight="1">
      <c r="A164" s="16">
        <v>245</v>
      </c>
      <c r="B164" s="146" t="s">
        <v>408</v>
      </c>
      <c r="C164" s="132"/>
      <c r="D164" s="106" t="s">
        <v>57</v>
      </c>
      <c r="E164" s="107"/>
      <c r="F164" s="132" t="s">
        <v>29</v>
      </c>
      <c r="G164" s="145">
        <v>0.05</v>
      </c>
      <c r="H164" s="145">
        <v>2.5000000000000001E-2</v>
      </c>
      <c r="I164" s="145">
        <v>-0.02</v>
      </c>
      <c r="J164" s="144" t="s">
        <v>12</v>
      </c>
      <c r="K164" s="134" t="s">
        <v>496</v>
      </c>
      <c r="L164" s="135">
        <f t="shared" si="51"/>
        <v>7.5000000000000011E-2</v>
      </c>
      <c r="M164" s="142">
        <f t="shared" si="52"/>
        <v>3.0000000000000002E-2</v>
      </c>
      <c r="N164" s="25"/>
      <c r="O164" s="2" t="str">
        <f t="shared" si="40"/>
        <v/>
      </c>
      <c r="P164" s="2" t="str">
        <f t="shared" si="41"/>
        <v/>
      </c>
      <c r="Q164" s="2" t="str">
        <f t="shared" si="42"/>
        <v/>
      </c>
      <c r="R164" s="3" t="str">
        <f t="shared" si="43"/>
        <v/>
      </c>
      <c r="S164" s="4" t="str">
        <f t="shared" si="44"/>
        <v/>
      </c>
      <c r="T164" s="67" t="str">
        <f t="shared" si="45"/>
        <v/>
      </c>
      <c r="U164" s="67" t="str">
        <f t="shared" si="53"/>
        <v/>
      </c>
      <c r="V164" s="4" t="str">
        <f t="shared" si="46"/>
        <v/>
      </c>
      <c r="W164" s="4" t="str">
        <f t="shared" si="47"/>
        <v/>
      </c>
      <c r="X164" s="4" t="str">
        <f t="shared" si="48"/>
        <v/>
      </c>
      <c r="Y164" s="62" t="str">
        <f t="shared" si="49"/>
        <v/>
      </c>
      <c r="Z164" s="28" t="str">
        <f t="shared" si="54"/>
        <v/>
      </c>
      <c r="AA164" s="28" t="str">
        <f t="shared" si="55"/>
        <v/>
      </c>
      <c r="AB164" s="28" t="str">
        <f t="shared" si="56"/>
        <v/>
      </c>
      <c r="AC164" s="28" t="str">
        <f t="shared" si="50"/>
        <v/>
      </c>
      <c r="AD164" s="136"/>
      <c r="AE164" s="137" t="str">
        <f t="shared" si="57"/>
        <v/>
      </c>
      <c r="AF164" s="138"/>
      <c r="AG164" s="139"/>
      <c r="AH164" s="139"/>
      <c r="AI164" s="140"/>
      <c r="AJ164" s="21"/>
      <c r="AK164" s="141"/>
      <c r="AL164" s="141"/>
      <c r="AM164" s="141"/>
      <c r="AN164" s="141"/>
      <c r="AO164" s="141"/>
      <c r="AP164" s="141"/>
      <c r="AQ164" s="141"/>
      <c r="AR164" s="141"/>
      <c r="AS164" s="141"/>
      <c r="AT164" s="141"/>
      <c r="AU164" s="141"/>
      <c r="AV164" s="141"/>
      <c r="AW164" s="141"/>
      <c r="AX164" s="141"/>
      <c r="AY164" s="141"/>
      <c r="AZ164" s="141"/>
      <c r="BA164" s="141"/>
      <c r="BB164" s="141"/>
      <c r="BC164" s="141"/>
      <c r="BD164" s="141"/>
      <c r="BE164" s="141"/>
      <c r="BF164" s="141"/>
      <c r="BG164" s="141"/>
      <c r="BH164" s="141"/>
      <c r="BI164" s="141"/>
      <c r="BJ164" s="141"/>
      <c r="BK164" s="141"/>
      <c r="BL164" s="141"/>
      <c r="BM164" s="141"/>
      <c r="BN164" s="141"/>
      <c r="BO164" s="141"/>
      <c r="BP164" s="141"/>
    </row>
    <row r="165" spans="1:68" ht="15" customHeight="1">
      <c r="A165" s="16">
        <v>246</v>
      </c>
      <c r="B165" s="146" t="s">
        <v>199</v>
      </c>
      <c r="C165" s="132"/>
      <c r="D165" s="106" t="s">
        <v>57</v>
      </c>
      <c r="E165" s="107"/>
      <c r="F165" s="132" t="s">
        <v>29</v>
      </c>
      <c r="G165" s="145">
        <v>0.05</v>
      </c>
      <c r="H165" s="145">
        <v>2.5000000000000001E-2</v>
      </c>
      <c r="I165" s="145">
        <v>-0.02</v>
      </c>
      <c r="J165" s="144" t="s">
        <v>12</v>
      </c>
      <c r="K165" s="134" t="s">
        <v>496</v>
      </c>
      <c r="L165" s="135">
        <f t="shared" si="51"/>
        <v>7.5000000000000011E-2</v>
      </c>
      <c r="M165" s="142">
        <f t="shared" si="52"/>
        <v>3.0000000000000002E-2</v>
      </c>
      <c r="N165" s="25"/>
      <c r="O165" s="2" t="str">
        <f t="shared" si="40"/>
        <v/>
      </c>
      <c r="P165" s="2" t="str">
        <f t="shared" si="41"/>
        <v/>
      </c>
      <c r="Q165" s="2" t="str">
        <f t="shared" si="42"/>
        <v/>
      </c>
      <c r="R165" s="3" t="str">
        <f t="shared" si="43"/>
        <v/>
      </c>
      <c r="S165" s="4" t="str">
        <f t="shared" si="44"/>
        <v/>
      </c>
      <c r="T165" s="67" t="str">
        <f t="shared" si="45"/>
        <v/>
      </c>
      <c r="U165" s="67" t="str">
        <f t="shared" si="53"/>
        <v/>
      </c>
      <c r="V165" s="4" t="str">
        <f t="shared" si="46"/>
        <v/>
      </c>
      <c r="W165" s="4" t="str">
        <f t="shared" si="47"/>
        <v/>
      </c>
      <c r="X165" s="4" t="str">
        <f t="shared" si="48"/>
        <v/>
      </c>
      <c r="Y165" s="62" t="str">
        <f t="shared" si="49"/>
        <v/>
      </c>
      <c r="Z165" s="28" t="str">
        <f t="shared" si="54"/>
        <v/>
      </c>
      <c r="AA165" s="28" t="str">
        <f t="shared" si="55"/>
        <v/>
      </c>
      <c r="AB165" s="28" t="str">
        <f t="shared" si="56"/>
        <v/>
      </c>
      <c r="AC165" s="28" t="str">
        <f t="shared" si="50"/>
        <v/>
      </c>
      <c r="AD165" s="136"/>
      <c r="AE165" s="137" t="str">
        <f t="shared" si="57"/>
        <v/>
      </c>
      <c r="AF165" s="138"/>
      <c r="AG165" s="139"/>
      <c r="AH165" s="139"/>
      <c r="AI165" s="140"/>
      <c r="AJ165" s="21"/>
      <c r="AK165" s="141"/>
      <c r="AL165" s="141"/>
      <c r="AM165" s="141"/>
      <c r="AN165" s="141"/>
      <c r="AO165" s="141"/>
      <c r="AP165" s="141"/>
      <c r="AQ165" s="141"/>
      <c r="AR165" s="141"/>
      <c r="AS165" s="141"/>
      <c r="AT165" s="141"/>
      <c r="AU165" s="141"/>
      <c r="AV165" s="141"/>
      <c r="AW165" s="141"/>
      <c r="AX165" s="141"/>
      <c r="AY165" s="141"/>
      <c r="AZ165" s="141"/>
      <c r="BA165" s="141"/>
      <c r="BB165" s="141"/>
      <c r="BC165" s="141"/>
      <c r="BD165" s="141"/>
      <c r="BE165" s="141"/>
      <c r="BF165" s="141"/>
      <c r="BG165" s="141"/>
      <c r="BH165" s="141"/>
      <c r="BI165" s="141"/>
      <c r="BJ165" s="141"/>
      <c r="BK165" s="141"/>
      <c r="BL165" s="141"/>
      <c r="BM165" s="141"/>
      <c r="BN165" s="141"/>
      <c r="BO165" s="141"/>
      <c r="BP165" s="141"/>
    </row>
    <row r="166" spans="1:68" ht="15" customHeight="1">
      <c r="A166" s="16">
        <v>247</v>
      </c>
      <c r="B166" s="146" t="s">
        <v>200</v>
      </c>
      <c r="C166" s="132"/>
      <c r="D166" s="106" t="s">
        <v>57</v>
      </c>
      <c r="E166" s="107"/>
      <c r="F166" s="132" t="s">
        <v>29</v>
      </c>
      <c r="G166" s="145">
        <v>0.05</v>
      </c>
      <c r="H166" s="145">
        <v>2.5000000000000001E-2</v>
      </c>
      <c r="I166" s="145">
        <v>-0.02</v>
      </c>
      <c r="J166" s="144" t="s">
        <v>12</v>
      </c>
      <c r="K166" s="134" t="s">
        <v>496</v>
      </c>
      <c r="L166" s="135">
        <f t="shared" si="51"/>
        <v>7.5000000000000011E-2</v>
      </c>
      <c r="M166" s="142">
        <f t="shared" si="52"/>
        <v>3.0000000000000002E-2</v>
      </c>
      <c r="N166" s="25"/>
      <c r="O166" s="2" t="str">
        <f t="shared" si="40"/>
        <v/>
      </c>
      <c r="P166" s="2" t="str">
        <f t="shared" si="41"/>
        <v/>
      </c>
      <c r="Q166" s="2" t="str">
        <f t="shared" si="42"/>
        <v/>
      </c>
      <c r="R166" s="3" t="str">
        <f t="shared" si="43"/>
        <v/>
      </c>
      <c r="S166" s="4" t="str">
        <f t="shared" si="44"/>
        <v/>
      </c>
      <c r="T166" s="67" t="str">
        <f t="shared" si="45"/>
        <v/>
      </c>
      <c r="U166" s="67" t="str">
        <f t="shared" si="53"/>
        <v/>
      </c>
      <c r="V166" s="4" t="str">
        <f t="shared" si="46"/>
        <v/>
      </c>
      <c r="W166" s="4" t="str">
        <f t="shared" si="47"/>
        <v/>
      </c>
      <c r="X166" s="4" t="str">
        <f t="shared" si="48"/>
        <v/>
      </c>
      <c r="Y166" s="62" t="str">
        <f t="shared" si="49"/>
        <v/>
      </c>
      <c r="Z166" s="28" t="str">
        <f t="shared" si="54"/>
        <v/>
      </c>
      <c r="AA166" s="28" t="str">
        <f t="shared" si="55"/>
        <v/>
      </c>
      <c r="AB166" s="28" t="str">
        <f t="shared" si="56"/>
        <v/>
      </c>
      <c r="AC166" s="28" t="str">
        <f t="shared" si="50"/>
        <v/>
      </c>
      <c r="AD166" s="136"/>
      <c r="AE166" s="137" t="str">
        <f t="shared" si="57"/>
        <v/>
      </c>
      <c r="AF166" s="138"/>
      <c r="AG166" s="139"/>
      <c r="AH166" s="139"/>
      <c r="AI166" s="140"/>
      <c r="AJ166" s="21"/>
      <c r="AK166" s="141"/>
      <c r="AL166" s="141"/>
      <c r="AM166" s="141"/>
      <c r="AN166" s="141"/>
      <c r="AO166" s="141"/>
      <c r="AP166" s="141"/>
      <c r="AQ166" s="141"/>
      <c r="AR166" s="141"/>
      <c r="AS166" s="141"/>
      <c r="AT166" s="141"/>
      <c r="AU166" s="141"/>
      <c r="AV166" s="141"/>
      <c r="AW166" s="141"/>
      <c r="AX166" s="141"/>
      <c r="AY166" s="141"/>
      <c r="AZ166" s="141"/>
      <c r="BA166" s="141"/>
      <c r="BB166" s="141"/>
      <c r="BC166" s="141"/>
      <c r="BD166" s="141"/>
      <c r="BE166" s="141"/>
      <c r="BF166" s="141"/>
      <c r="BG166" s="141"/>
      <c r="BH166" s="141"/>
      <c r="BI166" s="141"/>
      <c r="BJ166" s="141"/>
      <c r="BK166" s="141"/>
      <c r="BL166" s="141"/>
      <c r="BM166" s="141"/>
      <c r="BN166" s="141"/>
      <c r="BO166" s="141"/>
      <c r="BP166" s="141"/>
    </row>
    <row r="167" spans="1:68" ht="15" customHeight="1">
      <c r="A167" s="16">
        <v>248</v>
      </c>
      <c r="B167" s="146" t="s">
        <v>409</v>
      </c>
      <c r="C167" s="132"/>
      <c r="D167" s="106" t="s">
        <v>57</v>
      </c>
      <c r="E167" s="107"/>
      <c r="F167" s="132" t="s">
        <v>29</v>
      </c>
      <c r="G167" s="145">
        <v>0.05</v>
      </c>
      <c r="H167" s="145">
        <v>2.5000000000000001E-2</v>
      </c>
      <c r="I167" s="145">
        <v>-0.02</v>
      </c>
      <c r="J167" s="144" t="s">
        <v>12</v>
      </c>
      <c r="K167" s="134" t="s">
        <v>496</v>
      </c>
      <c r="L167" s="135">
        <f t="shared" si="51"/>
        <v>7.5000000000000011E-2</v>
      </c>
      <c r="M167" s="142">
        <f t="shared" si="52"/>
        <v>3.0000000000000002E-2</v>
      </c>
      <c r="N167" s="25"/>
      <c r="O167" s="2" t="str">
        <f t="shared" si="40"/>
        <v/>
      </c>
      <c r="P167" s="2" t="str">
        <f t="shared" si="41"/>
        <v/>
      </c>
      <c r="Q167" s="2" t="str">
        <f t="shared" si="42"/>
        <v/>
      </c>
      <c r="R167" s="3" t="str">
        <f t="shared" si="43"/>
        <v/>
      </c>
      <c r="S167" s="4" t="str">
        <f t="shared" si="44"/>
        <v/>
      </c>
      <c r="T167" s="67" t="str">
        <f t="shared" si="45"/>
        <v/>
      </c>
      <c r="U167" s="67" t="str">
        <f t="shared" si="53"/>
        <v/>
      </c>
      <c r="V167" s="4" t="str">
        <f t="shared" si="46"/>
        <v/>
      </c>
      <c r="W167" s="4" t="str">
        <f t="shared" si="47"/>
        <v/>
      </c>
      <c r="X167" s="4" t="str">
        <f t="shared" si="48"/>
        <v/>
      </c>
      <c r="Y167" s="62" t="str">
        <f t="shared" si="49"/>
        <v/>
      </c>
      <c r="Z167" s="28" t="str">
        <f t="shared" si="54"/>
        <v/>
      </c>
      <c r="AA167" s="28" t="str">
        <f t="shared" si="55"/>
        <v/>
      </c>
      <c r="AB167" s="28" t="str">
        <f t="shared" si="56"/>
        <v/>
      </c>
      <c r="AC167" s="28" t="str">
        <f t="shared" si="50"/>
        <v/>
      </c>
      <c r="AD167" s="136"/>
      <c r="AE167" s="137" t="str">
        <f t="shared" si="57"/>
        <v/>
      </c>
      <c r="AF167" s="138"/>
      <c r="AG167" s="139"/>
      <c r="AH167" s="139"/>
      <c r="AI167" s="140"/>
      <c r="AJ167" s="21"/>
      <c r="AK167" s="141"/>
      <c r="AL167" s="141"/>
      <c r="AM167" s="141"/>
      <c r="AN167" s="141"/>
      <c r="AO167" s="141"/>
      <c r="AP167" s="141"/>
      <c r="AQ167" s="141"/>
      <c r="AR167" s="141"/>
      <c r="AS167" s="141"/>
      <c r="AT167" s="141"/>
      <c r="AU167" s="141"/>
      <c r="AV167" s="141"/>
      <c r="AW167" s="141"/>
      <c r="AX167" s="141"/>
      <c r="AY167" s="141"/>
      <c r="AZ167" s="141"/>
      <c r="BA167" s="141"/>
      <c r="BB167" s="141"/>
      <c r="BC167" s="141"/>
      <c r="BD167" s="141"/>
      <c r="BE167" s="141"/>
      <c r="BF167" s="141"/>
      <c r="BG167" s="141"/>
      <c r="BH167" s="141"/>
      <c r="BI167" s="141"/>
      <c r="BJ167" s="141"/>
      <c r="BK167" s="141"/>
      <c r="BL167" s="141"/>
      <c r="BM167" s="141"/>
      <c r="BN167" s="141"/>
      <c r="BO167" s="141"/>
      <c r="BP167" s="141"/>
    </row>
    <row r="168" spans="1:68" ht="15" customHeight="1">
      <c r="A168" s="16">
        <v>249</v>
      </c>
      <c r="B168" s="146">
        <v>102</v>
      </c>
      <c r="C168" s="132"/>
      <c r="D168" s="106" t="s">
        <v>57</v>
      </c>
      <c r="E168" s="107"/>
      <c r="F168" s="132" t="s">
        <v>29</v>
      </c>
      <c r="G168" s="145">
        <v>8.5640000000000001</v>
      </c>
      <c r="H168" s="145">
        <v>0.03</v>
      </c>
      <c r="I168" s="145">
        <v>-0.03</v>
      </c>
      <c r="J168" s="144" t="s">
        <v>12</v>
      </c>
      <c r="K168" s="134" t="s">
        <v>496</v>
      </c>
      <c r="L168" s="135">
        <f t="shared" si="51"/>
        <v>8.5939999999999994</v>
      </c>
      <c r="M168" s="142">
        <f t="shared" si="52"/>
        <v>8.5340000000000007</v>
      </c>
      <c r="N168" s="25"/>
      <c r="O168" s="2" t="str">
        <f t="shared" si="40"/>
        <v/>
      </c>
      <c r="P168" s="2" t="str">
        <f t="shared" si="41"/>
        <v/>
      </c>
      <c r="Q168" s="2" t="str">
        <f t="shared" si="42"/>
        <v/>
      </c>
      <c r="R168" s="3" t="str">
        <f t="shared" si="43"/>
        <v/>
      </c>
      <c r="S168" s="4" t="str">
        <f t="shared" si="44"/>
        <v/>
      </c>
      <c r="T168" s="67" t="str">
        <f t="shared" si="45"/>
        <v/>
      </c>
      <c r="U168" s="67" t="str">
        <f t="shared" si="53"/>
        <v/>
      </c>
      <c r="V168" s="4" t="str">
        <f t="shared" si="46"/>
        <v/>
      </c>
      <c r="W168" s="4" t="str">
        <f t="shared" si="47"/>
        <v/>
      </c>
      <c r="X168" s="4" t="str">
        <f t="shared" si="48"/>
        <v/>
      </c>
      <c r="Y168" s="62" t="str">
        <f t="shared" si="49"/>
        <v/>
      </c>
      <c r="Z168" s="28" t="str">
        <f t="shared" si="54"/>
        <v/>
      </c>
      <c r="AA168" s="28" t="str">
        <f t="shared" si="55"/>
        <v/>
      </c>
      <c r="AB168" s="28" t="str">
        <f t="shared" si="56"/>
        <v/>
      </c>
      <c r="AC168" s="28" t="str">
        <f t="shared" si="50"/>
        <v/>
      </c>
      <c r="AD168" s="136"/>
      <c r="AE168" s="137" t="str">
        <f t="shared" si="57"/>
        <v/>
      </c>
      <c r="AF168" s="138"/>
      <c r="AG168" s="139"/>
      <c r="AH168" s="139"/>
      <c r="AI168" s="140"/>
      <c r="AJ168" s="21"/>
      <c r="AK168" s="141"/>
      <c r="AL168" s="141"/>
      <c r="AM168" s="141"/>
      <c r="AN168" s="141"/>
      <c r="AO168" s="141"/>
      <c r="AP168" s="141"/>
      <c r="AQ168" s="141"/>
      <c r="AR168" s="141"/>
      <c r="AS168" s="141"/>
      <c r="AT168" s="141"/>
      <c r="AU168" s="141"/>
      <c r="AV168" s="141"/>
      <c r="AW168" s="141"/>
      <c r="AX168" s="141"/>
      <c r="AY168" s="141"/>
      <c r="AZ168" s="141"/>
      <c r="BA168" s="141"/>
      <c r="BB168" s="141"/>
      <c r="BC168" s="141"/>
      <c r="BD168" s="141"/>
      <c r="BE168" s="141"/>
      <c r="BF168" s="141"/>
      <c r="BG168" s="141"/>
      <c r="BH168" s="141"/>
      <c r="BI168" s="141"/>
      <c r="BJ168" s="141"/>
      <c r="BK168" s="141"/>
      <c r="BL168" s="141"/>
      <c r="BM168" s="141"/>
      <c r="BN168" s="141"/>
      <c r="BO168" s="141"/>
      <c r="BP168" s="141"/>
    </row>
    <row r="169" spans="1:68" ht="15" customHeight="1">
      <c r="A169" s="16">
        <v>250</v>
      </c>
      <c r="B169" s="146" t="s">
        <v>625</v>
      </c>
      <c r="C169" s="132"/>
      <c r="D169" s="106" t="s">
        <v>57</v>
      </c>
      <c r="E169" s="107"/>
      <c r="F169" s="132" t="s">
        <v>29</v>
      </c>
      <c r="G169" s="145">
        <v>11.237</v>
      </c>
      <c r="H169" s="145">
        <v>0.03</v>
      </c>
      <c r="I169" s="145">
        <v>-0.03</v>
      </c>
      <c r="J169" s="144" t="s">
        <v>12</v>
      </c>
      <c r="K169" s="134" t="s">
        <v>496</v>
      </c>
      <c r="L169" s="135">
        <f t="shared" si="51"/>
        <v>11.266999999999999</v>
      </c>
      <c r="M169" s="142">
        <f t="shared" si="52"/>
        <v>11.207000000000001</v>
      </c>
      <c r="N169" s="25"/>
      <c r="O169" s="2" t="str">
        <f t="shared" si="40"/>
        <v/>
      </c>
      <c r="P169" s="2" t="str">
        <f t="shared" si="41"/>
        <v/>
      </c>
      <c r="Q169" s="2" t="str">
        <f t="shared" si="42"/>
        <v/>
      </c>
      <c r="R169" s="3" t="str">
        <f t="shared" si="43"/>
        <v/>
      </c>
      <c r="S169" s="4" t="str">
        <f t="shared" si="44"/>
        <v/>
      </c>
      <c r="T169" s="67" t="str">
        <f t="shared" si="45"/>
        <v/>
      </c>
      <c r="U169" s="67" t="str">
        <f t="shared" si="53"/>
        <v/>
      </c>
      <c r="V169" s="4" t="str">
        <f t="shared" si="46"/>
        <v/>
      </c>
      <c r="W169" s="4" t="str">
        <f t="shared" si="47"/>
        <v/>
      </c>
      <c r="X169" s="4" t="str">
        <f t="shared" si="48"/>
        <v/>
      </c>
      <c r="Y169" s="62" t="str">
        <f t="shared" si="49"/>
        <v/>
      </c>
      <c r="Z169" s="28" t="str">
        <f t="shared" si="54"/>
        <v/>
      </c>
      <c r="AA169" s="28" t="str">
        <f t="shared" si="55"/>
        <v/>
      </c>
      <c r="AB169" s="28" t="str">
        <f t="shared" si="56"/>
        <v/>
      </c>
      <c r="AC169" s="28" t="str">
        <f t="shared" si="50"/>
        <v/>
      </c>
      <c r="AD169" s="136"/>
      <c r="AE169" s="137" t="str">
        <f t="shared" si="57"/>
        <v/>
      </c>
      <c r="AF169" s="138"/>
      <c r="AG169" s="139"/>
      <c r="AH169" s="139"/>
      <c r="AI169" s="140"/>
      <c r="AJ169" s="21"/>
      <c r="AK169" s="141"/>
      <c r="AL169" s="141"/>
      <c r="AM169" s="141"/>
      <c r="AN169" s="141"/>
      <c r="AO169" s="141"/>
      <c r="AP169" s="141"/>
      <c r="AQ169" s="141"/>
      <c r="AR169" s="141"/>
      <c r="AS169" s="141"/>
      <c r="AT169" s="141"/>
      <c r="AU169" s="141"/>
      <c r="AV169" s="141"/>
      <c r="AW169" s="141"/>
      <c r="AX169" s="141"/>
      <c r="AY169" s="141"/>
      <c r="AZ169" s="141"/>
      <c r="BA169" s="141"/>
      <c r="BB169" s="141"/>
      <c r="BC169" s="141"/>
      <c r="BD169" s="141"/>
      <c r="BE169" s="141"/>
      <c r="BF169" s="141"/>
      <c r="BG169" s="141"/>
      <c r="BH169" s="141"/>
      <c r="BI169" s="141"/>
      <c r="BJ169" s="141"/>
      <c r="BK169" s="141"/>
      <c r="BL169" s="141"/>
      <c r="BM169" s="141"/>
      <c r="BN169" s="141"/>
      <c r="BO169" s="141"/>
      <c r="BP169" s="141"/>
    </row>
    <row r="170" spans="1:68" ht="15" customHeight="1">
      <c r="A170" s="16">
        <v>252</v>
      </c>
      <c r="B170" s="146" t="s">
        <v>626</v>
      </c>
      <c r="C170" s="132"/>
      <c r="D170" s="106" t="s">
        <v>681</v>
      </c>
      <c r="E170" s="107"/>
      <c r="F170" s="132" t="s">
        <v>29</v>
      </c>
      <c r="G170" s="145">
        <v>0</v>
      </c>
      <c r="H170" s="145">
        <v>0.03</v>
      </c>
      <c r="I170" s="145">
        <v>-7.0000000000000007E-2</v>
      </c>
      <c r="J170" s="144" t="s">
        <v>27</v>
      </c>
      <c r="K170" s="134" t="s">
        <v>496</v>
      </c>
      <c r="L170" s="135">
        <f t="shared" si="51"/>
        <v>0.03</v>
      </c>
      <c r="M170" s="142">
        <f t="shared" si="52"/>
        <v>-7.0000000000000007E-2</v>
      </c>
      <c r="N170" s="25"/>
      <c r="O170" s="2" t="str">
        <f t="shared" si="40"/>
        <v/>
      </c>
      <c r="P170" s="2" t="str">
        <f t="shared" si="41"/>
        <v/>
      </c>
      <c r="Q170" s="2" t="str">
        <f t="shared" si="42"/>
        <v/>
      </c>
      <c r="R170" s="3" t="str">
        <f t="shared" si="43"/>
        <v/>
      </c>
      <c r="S170" s="4" t="str">
        <f t="shared" si="44"/>
        <v/>
      </c>
      <c r="T170" s="67" t="str">
        <f t="shared" si="45"/>
        <v/>
      </c>
      <c r="U170" s="67" t="str">
        <f t="shared" si="53"/>
        <v/>
      </c>
      <c r="V170" s="4" t="str">
        <f t="shared" si="46"/>
        <v/>
      </c>
      <c r="W170" s="4" t="str">
        <f t="shared" si="47"/>
        <v/>
      </c>
      <c r="X170" s="4" t="str">
        <f t="shared" si="48"/>
        <v/>
      </c>
      <c r="Y170" s="62" t="str">
        <f t="shared" si="49"/>
        <v/>
      </c>
      <c r="Z170" s="28" t="str">
        <f t="shared" si="54"/>
        <v/>
      </c>
      <c r="AA170" s="28" t="str">
        <f t="shared" si="55"/>
        <v/>
      </c>
      <c r="AB170" s="28" t="str">
        <f t="shared" si="56"/>
        <v/>
      </c>
      <c r="AC170" s="28" t="str">
        <f t="shared" si="50"/>
        <v/>
      </c>
      <c r="AD170" s="136"/>
      <c r="AE170" s="137" t="str">
        <f t="shared" si="57"/>
        <v/>
      </c>
      <c r="AF170" s="138"/>
      <c r="AG170" s="139"/>
      <c r="AH170" s="139"/>
      <c r="AI170" s="140"/>
      <c r="AJ170" s="21"/>
      <c r="AK170" s="141"/>
      <c r="AL170" s="141"/>
      <c r="AM170" s="141"/>
      <c r="AN170" s="141"/>
      <c r="AO170" s="141"/>
      <c r="AP170" s="141"/>
      <c r="AQ170" s="141"/>
      <c r="AR170" s="141"/>
      <c r="AS170" s="141"/>
      <c r="AT170" s="141"/>
      <c r="AU170" s="141"/>
      <c r="AV170" s="141"/>
      <c r="AW170" s="141"/>
      <c r="AX170" s="141"/>
      <c r="AY170" s="141"/>
      <c r="AZ170" s="141"/>
      <c r="BA170" s="141"/>
      <c r="BB170" s="141"/>
      <c r="BC170" s="141"/>
      <c r="BD170" s="141"/>
      <c r="BE170" s="141"/>
      <c r="BF170" s="141"/>
      <c r="BG170" s="141"/>
      <c r="BH170" s="141"/>
      <c r="BI170" s="141"/>
      <c r="BJ170" s="141"/>
      <c r="BK170" s="141"/>
      <c r="BL170" s="141"/>
      <c r="BM170" s="141"/>
      <c r="BN170" s="141"/>
      <c r="BO170" s="141"/>
      <c r="BP170" s="141"/>
    </row>
    <row r="171" spans="1:68" ht="15" customHeight="1">
      <c r="A171" s="16">
        <v>253</v>
      </c>
      <c r="B171" s="146" t="s">
        <v>627</v>
      </c>
      <c r="C171" s="132"/>
      <c r="D171" s="106" t="s">
        <v>681</v>
      </c>
      <c r="E171" s="107"/>
      <c r="F171" s="132" t="s">
        <v>29</v>
      </c>
      <c r="G171" s="145">
        <v>0</v>
      </c>
      <c r="H171" s="145">
        <v>0.03</v>
      </c>
      <c r="I171" s="145">
        <v>-7.0000000000000007E-2</v>
      </c>
      <c r="J171" s="144" t="s">
        <v>27</v>
      </c>
      <c r="K171" s="134" t="s">
        <v>496</v>
      </c>
      <c r="L171" s="135">
        <f t="shared" si="51"/>
        <v>0.03</v>
      </c>
      <c r="M171" s="142">
        <f t="shared" si="52"/>
        <v>-7.0000000000000007E-2</v>
      </c>
      <c r="N171" s="25"/>
      <c r="O171" s="2" t="str">
        <f t="shared" si="40"/>
        <v/>
      </c>
      <c r="P171" s="2" t="str">
        <f t="shared" si="41"/>
        <v/>
      </c>
      <c r="Q171" s="2" t="str">
        <f t="shared" si="42"/>
        <v/>
      </c>
      <c r="R171" s="3" t="str">
        <f t="shared" si="43"/>
        <v/>
      </c>
      <c r="S171" s="4" t="str">
        <f t="shared" si="44"/>
        <v/>
      </c>
      <c r="T171" s="67" t="str">
        <f t="shared" si="45"/>
        <v/>
      </c>
      <c r="U171" s="67" t="str">
        <f t="shared" si="53"/>
        <v/>
      </c>
      <c r="V171" s="4" t="str">
        <f t="shared" si="46"/>
        <v/>
      </c>
      <c r="W171" s="4" t="str">
        <f t="shared" si="47"/>
        <v/>
      </c>
      <c r="X171" s="4" t="str">
        <f t="shared" si="48"/>
        <v/>
      </c>
      <c r="Y171" s="62" t="str">
        <f t="shared" si="49"/>
        <v/>
      </c>
      <c r="Z171" s="28" t="str">
        <f t="shared" si="54"/>
        <v/>
      </c>
      <c r="AA171" s="28" t="str">
        <f t="shared" si="55"/>
        <v/>
      </c>
      <c r="AB171" s="28" t="str">
        <f t="shared" si="56"/>
        <v/>
      </c>
      <c r="AC171" s="28" t="str">
        <f t="shared" si="50"/>
        <v/>
      </c>
      <c r="AD171" s="136"/>
      <c r="AE171" s="137" t="str">
        <f t="shared" si="57"/>
        <v/>
      </c>
      <c r="AF171" s="138"/>
      <c r="AG171" s="139"/>
      <c r="AH171" s="139"/>
      <c r="AI171" s="140"/>
      <c r="AJ171" s="21"/>
      <c r="AK171" s="141"/>
      <c r="AL171" s="141"/>
      <c r="AM171" s="141"/>
      <c r="AN171" s="141"/>
      <c r="AO171" s="141"/>
      <c r="AP171" s="141"/>
      <c r="AQ171" s="141"/>
      <c r="AR171" s="141"/>
      <c r="AS171" s="141"/>
      <c r="AT171" s="141"/>
      <c r="AU171" s="141"/>
      <c r="AV171" s="141"/>
      <c r="AW171" s="141"/>
      <c r="AX171" s="141"/>
      <c r="AY171" s="141"/>
      <c r="AZ171" s="141"/>
      <c r="BA171" s="141"/>
      <c r="BB171" s="141"/>
      <c r="BC171" s="141"/>
      <c r="BD171" s="141"/>
      <c r="BE171" s="141"/>
      <c r="BF171" s="141"/>
      <c r="BG171" s="141"/>
      <c r="BH171" s="141"/>
      <c r="BI171" s="141"/>
      <c r="BJ171" s="141"/>
      <c r="BK171" s="141"/>
      <c r="BL171" s="141"/>
      <c r="BM171" s="141"/>
      <c r="BN171" s="141"/>
      <c r="BO171" s="141"/>
      <c r="BP171" s="141"/>
    </row>
    <row r="172" spans="1:68" ht="15" customHeight="1">
      <c r="A172" s="16">
        <v>254</v>
      </c>
      <c r="B172" s="146" t="s">
        <v>628</v>
      </c>
      <c r="C172" s="132"/>
      <c r="D172" s="106" t="s">
        <v>681</v>
      </c>
      <c r="E172" s="107"/>
      <c r="F172" s="132" t="s">
        <v>29</v>
      </c>
      <c r="G172" s="145">
        <v>0</v>
      </c>
      <c r="H172" s="145">
        <v>0.03</v>
      </c>
      <c r="I172" s="145">
        <v>-7.0000000000000007E-2</v>
      </c>
      <c r="J172" s="144" t="s">
        <v>27</v>
      </c>
      <c r="K172" s="134" t="s">
        <v>496</v>
      </c>
      <c r="L172" s="135">
        <f t="shared" si="51"/>
        <v>0.03</v>
      </c>
      <c r="M172" s="142">
        <f t="shared" si="52"/>
        <v>-7.0000000000000007E-2</v>
      </c>
      <c r="N172" s="25"/>
      <c r="O172" s="2" t="str">
        <f t="shared" si="40"/>
        <v/>
      </c>
      <c r="P172" s="2" t="str">
        <f t="shared" si="41"/>
        <v/>
      </c>
      <c r="Q172" s="2" t="str">
        <f t="shared" si="42"/>
        <v/>
      </c>
      <c r="R172" s="3" t="str">
        <f t="shared" si="43"/>
        <v/>
      </c>
      <c r="S172" s="4" t="str">
        <f t="shared" si="44"/>
        <v/>
      </c>
      <c r="T172" s="67" t="str">
        <f t="shared" si="45"/>
        <v/>
      </c>
      <c r="U172" s="67" t="str">
        <f t="shared" si="53"/>
        <v/>
      </c>
      <c r="V172" s="4" t="str">
        <f t="shared" si="46"/>
        <v/>
      </c>
      <c r="W172" s="4" t="str">
        <f t="shared" si="47"/>
        <v/>
      </c>
      <c r="X172" s="4" t="str">
        <f t="shared" si="48"/>
        <v/>
      </c>
      <c r="Y172" s="62" t="str">
        <f t="shared" si="49"/>
        <v/>
      </c>
      <c r="Z172" s="28" t="str">
        <f t="shared" si="54"/>
        <v/>
      </c>
      <c r="AA172" s="28" t="str">
        <f t="shared" si="55"/>
        <v/>
      </c>
      <c r="AB172" s="28" t="str">
        <f t="shared" si="56"/>
        <v/>
      </c>
      <c r="AC172" s="28" t="str">
        <f t="shared" si="50"/>
        <v/>
      </c>
      <c r="AD172" s="136"/>
      <c r="AE172" s="137" t="str">
        <f t="shared" si="57"/>
        <v/>
      </c>
      <c r="AF172" s="138"/>
      <c r="AG172" s="139"/>
      <c r="AH172" s="139"/>
      <c r="AI172" s="140"/>
      <c r="AJ172" s="21"/>
      <c r="AK172" s="141"/>
      <c r="AL172" s="141"/>
      <c r="AM172" s="141"/>
      <c r="AN172" s="141"/>
      <c r="AO172" s="141"/>
      <c r="AP172" s="141"/>
      <c r="AQ172" s="141"/>
      <c r="AR172" s="141"/>
      <c r="AS172" s="141"/>
      <c r="AT172" s="141"/>
      <c r="AU172" s="141"/>
      <c r="AV172" s="141"/>
      <c r="AW172" s="141"/>
      <c r="AX172" s="141"/>
      <c r="AY172" s="141"/>
      <c r="AZ172" s="141"/>
      <c r="BA172" s="141"/>
      <c r="BB172" s="141"/>
      <c r="BC172" s="141"/>
      <c r="BD172" s="141"/>
      <c r="BE172" s="141"/>
      <c r="BF172" s="141"/>
      <c r="BG172" s="141"/>
      <c r="BH172" s="141"/>
      <c r="BI172" s="141"/>
      <c r="BJ172" s="141"/>
      <c r="BK172" s="141"/>
      <c r="BL172" s="141"/>
      <c r="BM172" s="141"/>
      <c r="BN172" s="141"/>
      <c r="BO172" s="141"/>
      <c r="BP172" s="141"/>
    </row>
    <row r="173" spans="1:68" ht="15" customHeight="1">
      <c r="A173" s="16">
        <v>255</v>
      </c>
      <c r="B173" s="146" t="s">
        <v>629</v>
      </c>
      <c r="C173" s="132"/>
      <c r="D173" s="106" t="s">
        <v>681</v>
      </c>
      <c r="E173" s="107"/>
      <c r="F173" s="132" t="s">
        <v>29</v>
      </c>
      <c r="G173" s="145">
        <v>0</v>
      </c>
      <c r="H173" s="145">
        <v>0.03</v>
      </c>
      <c r="I173" s="145">
        <v>-7.0000000000000007E-2</v>
      </c>
      <c r="J173" s="144" t="s">
        <v>27</v>
      </c>
      <c r="K173" s="134" t="s">
        <v>496</v>
      </c>
      <c r="L173" s="135">
        <f t="shared" si="51"/>
        <v>0.03</v>
      </c>
      <c r="M173" s="142">
        <f t="shared" si="52"/>
        <v>-7.0000000000000007E-2</v>
      </c>
      <c r="N173" s="25"/>
      <c r="O173" s="2" t="str">
        <f t="shared" si="40"/>
        <v/>
      </c>
      <c r="P173" s="2" t="str">
        <f t="shared" si="41"/>
        <v/>
      </c>
      <c r="Q173" s="2" t="str">
        <f t="shared" si="42"/>
        <v/>
      </c>
      <c r="R173" s="3" t="str">
        <f t="shared" si="43"/>
        <v/>
      </c>
      <c r="S173" s="4" t="str">
        <f t="shared" si="44"/>
        <v/>
      </c>
      <c r="T173" s="67" t="str">
        <f t="shared" si="45"/>
        <v/>
      </c>
      <c r="U173" s="67" t="str">
        <f t="shared" si="53"/>
        <v/>
      </c>
      <c r="V173" s="4" t="str">
        <f t="shared" si="46"/>
        <v/>
      </c>
      <c r="W173" s="4" t="str">
        <f t="shared" si="47"/>
        <v/>
      </c>
      <c r="X173" s="4" t="str">
        <f t="shared" si="48"/>
        <v/>
      </c>
      <c r="Y173" s="62" t="str">
        <f t="shared" si="49"/>
        <v/>
      </c>
      <c r="Z173" s="28" t="str">
        <f t="shared" si="54"/>
        <v/>
      </c>
      <c r="AA173" s="28" t="str">
        <f t="shared" si="55"/>
        <v/>
      </c>
      <c r="AB173" s="28" t="str">
        <f t="shared" si="56"/>
        <v/>
      </c>
      <c r="AC173" s="28" t="str">
        <f t="shared" si="50"/>
        <v/>
      </c>
      <c r="AD173" s="136"/>
      <c r="AE173" s="137" t="str">
        <f t="shared" si="57"/>
        <v/>
      </c>
      <c r="AF173" s="138"/>
      <c r="AG173" s="139"/>
      <c r="AH173" s="139"/>
      <c r="AI173" s="140"/>
      <c r="AJ173" s="21"/>
      <c r="AK173" s="141"/>
      <c r="AL173" s="141"/>
      <c r="AM173" s="141"/>
      <c r="AN173" s="141"/>
      <c r="AO173" s="141"/>
      <c r="AP173" s="141"/>
      <c r="AQ173" s="141"/>
      <c r="AR173" s="141"/>
      <c r="AS173" s="141"/>
      <c r="AT173" s="141"/>
      <c r="AU173" s="141"/>
      <c r="AV173" s="141"/>
      <c r="AW173" s="141"/>
      <c r="AX173" s="141"/>
      <c r="AY173" s="141"/>
      <c r="AZ173" s="141"/>
      <c r="BA173" s="141"/>
      <c r="BB173" s="141"/>
      <c r="BC173" s="141"/>
      <c r="BD173" s="141"/>
      <c r="BE173" s="141"/>
      <c r="BF173" s="141"/>
      <c r="BG173" s="141"/>
      <c r="BH173" s="141"/>
      <c r="BI173" s="141"/>
      <c r="BJ173" s="141"/>
      <c r="BK173" s="141"/>
      <c r="BL173" s="141"/>
      <c r="BM173" s="141"/>
      <c r="BN173" s="141"/>
      <c r="BO173" s="141"/>
      <c r="BP173" s="141"/>
    </row>
    <row r="174" spans="1:68" ht="15" customHeight="1">
      <c r="A174" s="16">
        <v>256</v>
      </c>
      <c r="B174" s="146" t="s">
        <v>630</v>
      </c>
      <c r="C174" s="132"/>
      <c r="D174" s="106" t="s">
        <v>681</v>
      </c>
      <c r="E174" s="107"/>
      <c r="F174" s="132" t="s">
        <v>29</v>
      </c>
      <c r="G174" s="145">
        <v>0</v>
      </c>
      <c r="H174" s="145">
        <v>0.03</v>
      </c>
      <c r="I174" s="145">
        <v>-7.0000000000000007E-2</v>
      </c>
      <c r="J174" s="144" t="s">
        <v>27</v>
      </c>
      <c r="K174" s="134" t="s">
        <v>496</v>
      </c>
      <c r="L174" s="135">
        <f t="shared" si="51"/>
        <v>0.03</v>
      </c>
      <c r="M174" s="142">
        <f t="shared" si="52"/>
        <v>-7.0000000000000007E-2</v>
      </c>
      <c r="N174" s="25"/>
      <c r="O174" s="2" t="str">
        <f t="shared" si="40"/>
        <v/>
      </c>
      <c r="P174" s="2" t="str">
        <f t="shared" si="41"/>
        <v/>
      </c>
      <c r="Q174" s="2" t="str">
        <f t="shared" si="42"/>
        <v/>
      </c>
      <c r="R174" s="3" t="str">
        <f t="shared" si="43"/>
        <v/>
      </c>
      <c r="S174" s="4" t="str">
        <f t="shared" si="44"/>
        <v/>
      </c>
      <c r="T174" s="67" t="str">
        <f t="shared" si="45"/>
        <v/>
      </c>
      <c r="U174" s="67" t="str">
        <f t="shared" si="53"/>
        <v/>
      </c>
      <c r="V174" s="4" t="str">
        <f t="shared" si="46"/>
        <v/>
      </c>
      <c r="W174" s="4" t="str">
        <f t="shared" si="47"/>
        <v/>
      </c>
      <c r="X174" s="4" t="str">
        <f t="shared" si="48"/>
        <v/>
      </c>
      <c r="Y174" s="62" t="str">
        <f t="shared" si="49"/>
        <v/>
      </c>
      <c r="Z174" s="28" t="str">
        <f t="shared" si="54"/>
        <v/>
      </c>
      <c r="AA174" s="28" t="str">
        <f t="shared" si="55"/>
        <v/>
      </c>
      <c r="AB174" s="28" t="str">
        <f t="shared" si="56"/>
        <v/>
      </c>
      <c r="AC174" s="28" t="str">
        <f t="shared" si="50"/>
        <v/>
      </c>
      <c r="AD174" s="136"/>
      <c r="AE174" s="137" t="str">
        <f t="shared" si="57"/>
        <v/>
      </c>
      <c r="AF174" s="138"/>
      <c r="AG174" s="139"/>
      <c r="AH174" s="139"/>
      <c r="AI174" s="140"/>
      <c r="AJ174" s="21"/>
      <c r="AK174" s="141"/>
      <c r="AL174" s="141"/>
      <c r="AM174" s="141"/>
      <c r="AN174" s="141"/>
      <c r="AO174" s="141"/>
      <c r="AP174" s="141"/>
      <c r="AQ174" s="141"/>
      <c r="AR174" s="141"/>
      <c r="AS174" s="141"/>
      <c r="AT174" s="141"/>
      <c r="AU174" s="141"/>
      <c r="AV174" s="141"/>
      <c r="AW174" s="141"/>
      <c r="AX174" s="141"/>
      <c r="AY174" s="141"/>
      <c r="AZ174" s="141"/>
      <c r="BA174" s="141"/>
      <c r="BB174" s="141"/>
      <c r="BC174" s="141"/>
      <c r="BD174" s="141"/>
      <c r="BE174" s="141"/>
      <c r="BF174" s="141"/>
      <c r="BG174" s="141"/>
      <c r="BH174" s="141"/>
      <c r="BI174" s="141"/>
      <c r="BJ174" s="141"/>
      <c r="BK174" s="141"/>
      <c r="BL174" s="141"/>
      <c r="BM174" s="141"/>
      <c r="BN174" s="141"/>
      <c r="BO174" s="141"/>
      <c r="BP174" s="141"/>
    </row>
    <row r="175" spans="1:68" ht="15" customHeight="1">
      <c r="A175" s="16">
        <v>257</v>
      </c>
      <c r="B175" s="146" t="s">
        <v>631</v>
      </c>
      <c r="C175" s="132"/>
      <c r="D175" s="106" t="s">
        <v>681</v>
      </c>
      <c r="E175" s="107"/>
      <c r="F175" s="132" t="s">
        <v>29</v>
      </c>
      <c r="G175" s="145">
        <v>0</v>
      </c>
      <c r="H175" s="145">
        <v>0.03</v>
      </c>
      <c r="I175" s="145">
        <v>-7.0000000000000007E-2</v>
      </c>
      <c r="J175" s="144" t="s">
        <v>27</v>
      </c>
      <c r="K175" s="134" t="s">
        <v>496</v>
      </c>
      <c r="L175" s="135">
        <f t="shared" si="51"/>
        <v>0.03</v>
      </c>
      <c r="M175" s="142">
        <f t="shared" si="52"/>
        <v>-7.0000000000000007E-2</v>
      </c>
      <c r="N175" s="25"/>
      <c r="O175" s="2" t="str">
        <f t="shared" si="40"/>
        <v/>
      </c>
      <c r="P175" s="2" t="str">
        <f t="shared" si="41"/>
        <v/>
      </c>
      <c r="Q175" s="2" t="str">
        <f t="shared" si="42"/>
        <v/>
      </c>
      <c r="R175" s="3" t="str">
        <f t="shared" si="43"/>
        <v/>
      </c>
      <c r="S175" s="4" t="str">
        <f t="shared" si="44"/>
        <v/>
      </c>
      <c r="T175" s="67" t="str">
        <f t="shared" si="45"/>
        <v/>
      </c>
      <c r="U175" s="67" t="str">
        <f t="shared" si="53"/>
        <v/>
      </c>
      <c r="V175" s="4" t="str">
        <f t="shared" si="46"/>
        <v/>
      </c>
      <c r="W175" s="4" t="str">
        <f t="shared" si="47"/>
        <v/>
      </c>
      <c r="X175" s="4" t="str">
        <f t="shared" si="48"/>
        <v/>
      </c>
      <c r="Y175" s="62" t="str">
        <f t="shared" si="49"/>
        <v/>
      </c>
      <c r="Z175" s="28" t="str">
        <f t="shared" si="54"/>
        <v/>
      </c>
      <c r="AA175" s="28" t="str">
        <f t="shared" si="55"/>
        <v/>
      </c>
      <c r="AB175" s="28" t="str">
        <f t="shared" si="56"/>
        <v/>
      </c>
      <c r="AC175" s="28" t="str">
        <f t="shared" si="50"/>
        <v/>
      </c>
      <c r="AD175" s="136"/>
      <c r="AE175" s="137" t="str">
        <f t="shared" si="57"/>
        <v/>
      </c>
      <c r="AF175" s="138"/>
      <c r="AG175" s="139"/>
      <c r="AH175" s="139"/>
      <c r="AI175" s="140"/>
      <c r="AJ175" s="21"/>
      <c r="AK175" s="141"/>
      <c r="AL175" s="141"/>
      <c r="AM175" s="141"/>
      <c r="AN175" s="141"/>
      <c r="AO175" s="141"/>
      <c r="AP175" s="141"/>
      <c r="AQ175" s="141"/>
      <c r="AR175" s="141"/>
      <c r="AS175" s="141"/>
      <c r="AT175" s="141"/>
      <c r="AU175" s="141"/>
      <c r="AV175" s="141"/>
      <c r="AW175" s="141"/>
      <c r="AX175" s="141"/>
      <c r="AY175" s="141"/>
      <c r="AZ175" s="141"/>
      <c r="BA175" s="141"/>
      <c r="BB175" s="141"/>
      <c r="BC175" s="141"/>
      <c r="BD175" s="141"/>
      <c r="BE175" s="141"/>
      <c r="BF175" s="141"/>
      <c r="BG175" s="141"/>
      <c r="BH175" s="141"/>
      <c r="BI175" s="141"/>
      <c r="BJ175" s="141"/>
      <c r="BK175" s="141"/>
      <c r="BL175" s="141"/>
      <c r="BM175" s="141"/>
      <c r="BN175" s="141"/>
      <c r="BO175" s="141"/>
      <c r="BP175" s="141"/>
    </row>
    <row r="176" spans="1:68" ht="15" customHeight="1">
      <c r="A176" s="16">
        <v>258</v>
      </c>
      <c r="B176" s="146" t="s">
        <v>632</v>
      </c>
      <c r="C176" s="132"/>
      <c r="D176" s="106" t="s">
        <v>57</v>
      </c>
      <c r="E176" s="107"/>
      <c r="F176" s="132" t="s">
        <v>29</v>
      </c>
      <c r="G176" s="145">
        <v>1.125</v>
      </c>
      <c r="H176" s="145">
        <v>0.05</v>
      </c>
      <c r="I176" s="145">
        <v>-0.05</v>
      </c>
      <c r="J176" s="144" t="s">
        <v>12</v>
      </c>
      <c r="K176" s="134" t="s">
        <v>496</v>
      </c>
      <c r="L176" s="135">
        <f t="shared" si="51"/>
        <v>1.175</v>
      </c>
      <c r="M176" s="142">
        <f t="shared" si="52"/>
        <v>1.075</v>
      </c>
      <c r="N176" s="25"/>
      <c r="O176" s="2" t="str">
        <f t="shared" si="40"/>
        <v/>
      </c>
      <c r="P176" s="2" t="str">
        <f t="shared" si="41"/>
        <v/>
      </c>
      <c r="Q176" s="2" t="str">
        <f t="shared" si="42"/>
        <v/>
      </c>
      <c r="R176" s="3" t="str">
        <f t="shared" si="43"/>
        <v/>
      </c>
      <c r="S176" s="4" t="str">
        <f t="shared" si="44"/>
        <v/>
      </c>
      <c r="T176" s="67" t="str">
        <f t="shared" si="45"/>
        <v/>
      </c>
      <c r="U176" s="67" t="str">
        <f t="shared" si="53"/>
        <v/>
      </c>
      <c r="V176" s="4" t="str">
        <f t="shared" si="46"/>
        <v/>
      </c>
      <c r="W176" s="4" t="str">
        <f t="shared" si="47"/>
        <v/>
      </c>
      <c r="X176" s="4" t="str">
        <f t="shared" si="48"/>
        <v/>
      </c>
      <c r="Y176" s="62" t="str">
        <f t="shared" si="49"/>
        <v/>
      </c>
      <c r="Z176" s="28" t="str">
        <f t="shared" si="54"/>
        <v/>
      </c>
      <c r="AA176" s="28" t="str">
        <f t="shared" si="55"/>
        <v/>
      </c>
      <c r="AB176" s="28" t="str">
        <f t="shared" si="56"/>
        <v/>
      </c>
      <c r="AC176" s="28" t="str">
        <f t="shared" si="50"/>
        <v/>
      </c>
      <c r="AD176" s="136"/>
      <c r="AE176" s="137" t="str">
        <f t="shared" si="57"/>
        <v/>
      </c>
      <c r="AF176" s="138"/>
      <c r="AG176" s="139"/>
      <c r="AH176" s="139"/>
      <c r="AI176" s="140"/>
      <c r="AJ176" s="21"/>
      <c r="AK176" s="141"/>
      <c r="AL176" s="141"/>
      <c r="AM176" s="141"/>
      <c r="AN176" s="141"/>
      <c r="AO176" s="141"/>
      <c r="AP176" s="141"/>
      <c r="AQ176" s="141"/>
      <c r="AR176" s="141"/>
      <c r="AS176" s="141"/>
      <c r="AT176" s="141"/>
      <c r="AU176" s="141"/>
      <c r="AV176" s="141"/>
      <c r="AW176" s="141"/>
      <c r="AX176" s="141"/>
      <c r="AY176" s="141"/>
      <c r="AZ176" s="141"/>
      <c r="BA176" s="141"/>
      <c r="BB176" s="141"/>
      <c r="BC176" s="141"/>
      <c r="BD176" s="141"/>
      <c r="BE176" s="141"/>
      <c r="BF176" s="141"/>
      <c r="BG176" s="141"/>
      <c r="BH176" s="141"/>
      <c r="BI176" s="141"/>
      <c r="BJ176" s="141"/>
      <c r="BK176" s="141"/>
      <c r="BL176" s="141"/>
      <c r="BM176" s="141"/>
      <c r="BN176" s="141"/>
      <c r="BO176" s="141"/>
      <c r="BP176" s="141"/>
    </row>
    <row r="177" spans="1:68" ht="15" customHeight="1">
      <c r="A177" s="16">
        <v>259</v>
      </c>
      <c r="B177" s="146" t="s">
        <v>633</v>
      </c>
      <c r="C177" s="132"/>
      <c r="D177" s="106" t="s">
        <v>57</v>
      </c>
      <c r="E177" s="107"/>
      <c r="F177" s="132" t="s">
        <v>29</v>
      </c>
      <c r="G177" s="145">
        <v>1.125</v>
      </c>
      <c r="H177" s="145">
        <v>0.05</v>
      </c>
      <c r="I177" s="145">
        <v>-0.05</v>
      </c>
      <c r="J177" s="144" t="s">
        <v>12</v>
      </c>
      <c r="K177" s="134" t="s">
        <v>496</v>
      </c>
      <c r="L177" s="135">
        <f t="shared" si="51"/>
        <v>1.175</v>
      </c>
      <c r="M177" s="142">
        <f t="shared" si="52"/>
        <v>1.075</v>
      </c>
      <c r="N177" s="25"/>
      <c r="O177" s="2" t="str">
        <f t="shared" si="40"/>
        <v/>
      </c>
      <c r="P177" s="2" t="str">
        <f t="shared" si="41"/>
        <v/>
      </c>
      <c r="Q177" s="2" t="str">
        <f t="shared" si="42"/>
        <v/>
      </c>
      <c r="R177" s="3" t="str">
        <f t="shared" si="43"/>
        <v/>
      </c>
      <c r="S177" s="4" t="str">
        <f t="shared" si="44"/>
        <v/>
      </c>
      <c r="T177" s="67" t="str">
        <f t="shared" si="45"/>
        <v/>
      </c>
      <c r="U177" s="67" t="str">
        <f t="shared" si="53"/>
        <v/>
      </c>
      <c r="V177" s="4" t="str">
        <f t="shared" si="46"/>
        <v/>
      </c>
      <c r="W177" s="4" t="str">
        <f t="shared" si="47"/>
        <v/>
      </c>
      <c r="X177" s="4" t="str">
        <f t="shared" si="48"/>
        <v/>
      </c>
      <c r="Y177" s="62" t="str">
        <f t="shared" si="49"/>
        <v/>
      </c>
      <c r="Z177" s="28" t="str">
        <f t="shared" si="54"/>
        <v/>
      </c>
      <c r="AA177" s="28" t="str">
        <f t="shared" si="55"/>
        <v/>
      </c>
      <c r="AB177" s="28" t="str">
        <f t="shared" si="56"/>
        <v/>
      </c>
      <c r="AC177" s="28" t="str">
        <f t="shared" si="50"/>
        <v/>
      </c>
      <c r="AD177" s="136"/>
      <c r="AE177" s="137" t="str">
        <f t="shared" si="57"/>
        <v/>
      </c>
      <c r="AF177" s="138"/>
      <c r="AG177" s="139"/>
      <c r="AH177" s="139"/>
      <c r="AI177" s="140"/>
      <c r="AJ177" s="21"/>
      <c r="AK177" s="141"/>
      <c r="AL177" s="141"/>
      <c r="AM177" s="141"/>
      <c r="AN177" s="141"/>
      <c r="AO177" s="141"/>
      <c r="AP177" s="141"/>
      <c r="AQ177" s="141"/>
      <c r="AR177" s="141"/>
      <c r="AS177" s="141"/>
      <c r="AT177" s="141"/>
      <c r="AU177" s="141"/>
      <c r="AV177" s="141"/>
      <c r="AW177" s="141"/>
      <c r="AX177" s="141"/>
      <c r="AY177" s="141"/>
      <c r="AZ177" s="141"/>
      <c r="BA177" s="141"/>
      <c r="BB177" s="141"/>
      <c r="BC177" s="141"/>
      <c r="BD177" s="141"/>
      <c r="BE177" s="141"/>
      <c r="BF177" s="141"/>
      <c r="BG177" s="141"/>
      <c r="BH177" s="141"/>
      <c r="BI177" s="141"/>
      <c r="BJ177" s="141"/>
      <c r="BK177" s="141"/>
      <c r="BL177" s="141"/>
      <c r="BM177" s="141"/>
      <c r="BN177" s="141"/>
      <c r="BO177" s="141"/>
      <c r="BP177" s="141"/>
    </row>
    <row r="178" spans="1:68" ht="15" customHeight="1">
      <c r="A178" s="16">
        <v>260</v>
      </c>
      <c r="B178" s="146" t="s">
        <v>634</v>
      </c>
      <c r="C178" s="132"/>
      <c r="D178" s="106" t="s">
        <v>57</v>
      </c>
      <c r="E178" s="107"/>
      <c r="F178" s="132" t="s">
        <v>29</v>
      </c>
      <c r="G178" s="145">
        <v>1.125</v>
      </c>
      <c r="H178" s="145">
        <v>0.05</v>
      </c>
      <c r="I178" s="145">
        <v>-0.05</v>
      </c>
      <c r="J178" s="144" t="s">
        <v>12</v>
      </c>
      <c r="K178" s="134" t="s">
        <v>496</v>
      </c>
      <c r="L178" s="135">
        <f t="shared" si="51"/>
        <v>1.175</v>
      </c>
      <c r="M178" s="142">
        <f t="shared" si="52"/>
        <v>1.075</v>
      </c>
      <c r="N178" s="25"/>
      <c r="O178" s="2" t="str">
        <f t="shared" si="40"/>
        <v/>
      </c>
      <c r="P178" s="2" t="str">
        <f t="shared" si="41"/>
        <v/>
      </c>
      <c r="Q178" s="2" t="str">
        <f t="shared" si="42"/>
        <v/>
      </c>
      <c r="R178" s="3" t="str">
        <f t="shared" si="43"/>
        <v/>
      </c>
      <c r="S178" s="4" t="str">
        <f t="shared" si="44"/>
        <v/>
      </c>
      <c r="T178" s="67" t="str">
        <f t="shared" si="45"/>
        <v/>
      </c>
      <c r="U178" s="67" t="str">
        <f t="shared" si="53"/>
        <v/>
      </c>
      <c r="V178" s="4" t="str">
        <f t="shared" si="46"/>
        <v/>
      </c>
      <c r="W178" s="4" t="str">
        <f t="shared" si="47"/>
        <v/>
      </c>
      <c r="X178" s="4" t="str">
        <f t="shared" si="48"/>
        <v/>
      </c>
      <c r="Y178" s="62" t="str">
        <f t="shared" si="49"/>
        <v/>
      </c>
      <c r="Z178" s="28" t="str">
        <f t="shared" si="54"/>
        <v/>
      </c>
      <c r="AA178" s="28" t="str">
        <f t="shared" si="55"/>
        <v/>
      </c>
      <c r="AB178" s="28" t="str">
        <f t="shared" si="56"/>
        <v/>
      </c>
      <c r="AC178" s="28" t="str">
        <f t="shared" si="50"/>
        <v/>
      </c>
      <c r="AD178" s="136"/>
      <c r="AE178" s="137" t="str">
        <f t="shared" si="57"/>
        <v/>
      </c>
      <c r="AF178" s="138"/>
      <c r="AG178" s="139"/>
      <c r="AH178" s="139"/>
      <c r="AI178" s="140"/>
      <c r="AJ178" s="21"/>
      <c r="AK178" s="141"/>
      <c r="AL178" s="141"/>
      <c r="AM178" s="141"/>
      <c r="AN178" s="141"/>
      <c r="AO178" s="141"/>
      <c r="AP178" s="141"/>
      <c r="AQ178" s="141"/>
      <c r="AR178" s="141"/>
      <c r="AS178" s="141"/>
      <c r="AT178" s="141"/>
      <c r="AU178" s="141"/>
      <c r="AV178" s="141"/>
      <c r="AW178" s="141"/>
      <c r="AX178" s="141"/>
      <c r="AY178" s="141"/>
      <c r="AZ178" s="141"/>
      <c r="BA178" s="141"/>
      <c r="BB178" s="141"/>
      <c r="BC178" s="141"/>
      <c r="BD178" s="141"/>
      <c r="BE178" s="141"/>
      <c r="BF178" s="141"/>
      <c r="BG178" s="141"/>
      <c r="BH178" s="141"/>
      <c r="BI178" s="141"/>
      <c r="BJ178" s="141"/>
      <c r="BK178" s="141"/>
      <c r="BL178" s="141"/>
      <c r="BM178" s="141"/>
      <c r="BN178" s="141"/>
      <c r="BO178" s="141"/>
      <c r="BP178" s="141"/>
    </row>
    <row r="179" spans="1:68" ht="15" customHeight="1">
      <c r="A179" s="16">
        <v>261</v>
      </c>
      <c r="B179" s="146" t="s">
        <v>635</v>
      </c>
      <c r="C179" s="132"/>
      <c r="D179" s="106" t="s">
        <v>57</v>
      </c>
      <c r="E179" s="107"/>
      <c r="F179" s="132" t="s">
        <v>29</v>
      </c>
      <c r="G179" s="145">
        <v>0.35</v>
      </c>
      <c r="H179" s="145">
        <v>0.03</v>
      </c>
      <c r="I179" s="145">
        <v>-0.03</v>
      </c>
      <c r="J179" s="144" t="s">
        <v>12</v>
      </c>
      <c r="K179" s="134" t="s">
        <v>496</v>
      </c>
      <c r="L179" s="135">
        <f t="shared" si="51"/>
        <v>0.38</v>
      </c>
      <c r="M179" s="142">
        <f t="shared" si="52"/>
        <v>0.31999999999999995</v>
      </c>
      <c r="N179" s="25"/>
      <c r="O179" s="2" t="str">
        <f t="shared" si="40"/>
        <v/>
      </c>
      <c r="P179" s="2" t="str">
        <f t="shared" si="41"/>
        <v/>
      </c>
      <c r="Q179" s="2" t="str">
        <f t="shared" si="42"/>
        <v/>
      </c>
      <c r="R179" s="3" t="str">
        <f t="shared" si="43"/>
        <v/>
      </c>
      <c r="S179" s="4" t="str">
        <f t="shared" si="44"/>
        <v/>
      </c>
      <c r="T179" s="67" t="str">
        <f t="shared" si="45"/>
        <v/>
      </c>
      <c r="U179" s="67" t="str">
        <f t="shared" si="53"/>
        <v/>
      </c>
      <c r="V179" s="4" t="str">
        <f t="shared" si="46"/>
        <v/>
      </c>
      <c r="W179" s="4" t="str">
        <f t="shared" si="47"/>
        <v/>
      </c>
      <c r="X179" s="4" t="str">
        <f t="shared" si="48"/>
        <v/>
      </c>
      <c r="Y179" s="62" t="str">
        <f t="shared" si="49"/>
        <v/>
      </c>
      <c r="Z179" s="28" t="str">
        <f t="shared" si="54"/>
        <v/>
      </c>
      <c r="AA179" s="28" t="str">
        <f t="shared" si="55"/>
        <v/>
      </c>
      <c r="AB179" s="28" t="str">
        <f t="shared" si="56"/>
        <v/>
      </c>
      <c r="AC179" s="28" t="str">
        <f t="shared" si="50"/>
        <v/>
      </c>
      <c r="AD179" s="136"/>
      <c r="AE179" s="137" t="str">
        <f t="shared" si="57"/>
        <v/>
      </c>
      <c r="AF179" s="138"/>
      <c r="AG179" s="139"/>
      <c r="AH179" s="139"/>
      <c r="AI179" s="140"/>
      <c r="AJ179" s="21"/>
      <c r="AK179" s="141"/>
      <c r="AL179" s="141"/>
      <c r="AM179" s="141"/>
      <c r="AN179" s="141"/>
      <c r="AO179" s="141"/>
      <c r="AP179" s="141"/>
      <c r="AQ179" s="141"/>
      <c r="AR179" s="141"/>
      <c r="AS179" s="141"/>
      <c r="AT179" s="141"/>
      <c r="AU179" s="141"/>
      <c r="AV179" s="141"/>
      <c r="AW179" s="141"/>
      <c r="AX179" s="141"/>
      <c r="AY179" s="141"/>
      <c r="AZ179" s="141"/>
      <c r="BA179" s="141"/>
      <c r="BB179" s="141"/>
      <c r="BC179" s="141"/>
      <c r="BD179" s="141"/>
      <c r="BE179" s="141"/>
      <c r="BF179" s="141"/>
      <c r="BG179" s="141"/>
      <c r="BH179" s="141"/>
      <c r="BI179" s="141"/>
      <c r="BJ179" s="141"/>
      <c r="BK179" s="141"/>
      <c r="BL179" s="141"/>
      <c r="BM179" s="141"/>
      <c r="BN179" s="141"/>
      <c r="BO179" s="141"/>
      <c r="BP179" s="141"/>
    </row>
    <row r="180" spans="1:68" ht="15" customHeight="1">
      <c r="A180" s="16">
        <v>262</v>
      </c>
      <c r="B180" s="146" t="s">
        <v>636</v>
      </c>
      <c r="C180" s="132"/>
      <c r="D180" s="106" t="s">
        <v>57</v>
      </c>
      <c r="E180" s="107"/>
      <c r="F180" s="132" t="s">
        <v>29</v>
      </c>
      <c r="G180" s="145">
        <v>0.35</v>
      </c>
      <c r="H180" s="145">
        <v>0.03</v>
      </c>
      <c r="I180" s="145">
        <v>-0.03</v>
      </c>
      <c r="J180" s="144" t="s">
        <v>12</v>
      </c>
      <c r="K180" s="134" t="s">
        <v>496</v>
      </c>
      <c r="L180" s="135">
        <f t="shared" si="51"/>
        <v>0.38</v>
      </c>
      <c r="M180" s="142">
        <f t="shared" si="52"/>
        <v>0.31999999999999995</v>
      </c>
      <c r="N180" s="25"/>
      <c r="O180" s="2" t="str">
        <f t="shared" si="40"/>
        <v/>
      </c>
      <c r="P180" s="2" t="str">
        <f t="shared" si="41"/>
        <v/>
      </c>
      <c r="Q180" s="2" t="str">
        <f t="shared" si="42"/>
        <v/>
      </c>
      <c r="R180" s="3" t="str">
        <f t="shared" si="43"/>
        <v/>
      </c>
      <c r="S180" s="4" t="str">
        <f t="shared" si="44"/>
        <v/>
      </c>
      <c r="T180" s="67" t="str">
        <f t="shared" si="45"/>
        <v/>
      </c>
      <c r="U180" s="67" t="str">
        <f t="shared" si="53"/>
        <v/>
      </c>
      <c r="V180" s="4" t="str">
        <f t="shared" si="46"/>
        <v/>
      </c>
      <c r="W180" s="4" t="str">
        <f t="shared" si="47"/>
        <v/>
      </c>
      <c r="X180" s="4" t="str">
        <f t="shared" si="48"/>
        <v/>
      </c>
      <c r="Y180" s="62" t="str">
        <f t="shared" si="49"/>
        <v/>
      </c>
      <c r="Z180" s="28" t="str">
        <f t="shared" si="54"/>
        <v/>
      </c>
      <c r="AA180" s="28" t="str">
        <f t="shared" si="55"/>
        <v/>
      </c>
      <c r="AB180" s="28" t="str">
        <f t="shared" si="56"/>
        <v/>
      </c>
      <c r="AC180" s="28" t="str">
        <f t="shared" si="50"/>
        <v/>
      </c>
      <c r="AD180" s="136"/>
      <c r="AE180" s="137" t="str">
        <f t="shared" si="57"/>
        <v/>
      </c>
      <c r="AF180" s="138"/>
      <c r="AG180" s="139"/>
      <c r="AH180" s="139"/>
      <c r="AI180" s="140"/>
      <c r="AJ180" s="21"/>
      <c r="AK180" s="141"/>
      <c r="AL180" s="141"/>
      <c r="AM180" s="141"/>
      <c r="AN180" s="141"/>
      <c r="AO180" s="141"/>
      <c r="AP180" s="141"/>
      <c r="AQ180" s="141"/>
      <c r="AR180" s="141"/>
      <c r="AS180" s="141"/>
      <c r="AT180" s="141"/>
      <c r="AU180" s="141"/>
      <c r="AV180" s="141"/>
      <c r="AW180" s="141"/>
      <c r="AX180" s="141"/>
      <c r="AY180" s="141"/>
      <c r="AZ180" s="141"/>
      <c r="BA180" s="141"/>
      <c r="BB180" s="141"/>
      <c r="BC180" s="141"/>
      <c r="BD180" s="141"/>
      <c r="BE180" s="141"/>
      <c r="BF180" s="141"/>
      <c r="BG180" s="141"/>
      <c r="BH180" s="141"/>
      <c r="BI180" s="141"/>
      <c r="BJ180" s="141"/>
      <c r="BK180" s="141"/>
      <c r="BL180" s="141"/>
      <c r="BM180" s="141"/>
      <c r="BN180" s="141"/>
      <c r="BO180" s="141"/>
      <c r="BP180" s="141"/>
    </row>
    <row r="181" spans="1:68" ht="15" customHeight="1">
      <c r="A181" s="16">
        <v>263</v>
      </c>
      <c r="B181" s="146" t="s">
        <v>637</v>
      </c>
      <c r="C181" s="132"/>
      <c r="D181" s="106" t="s">
        <v>57</v>
      </c>
      <c r="E181" s="107"/>
      <c r="F181" s="132" t="s">
        <v>29</v>
      </c>
      <c r="G181" s="145">
        <v>0.35</v>
      </c>
      <c r="H181" s="145">
        <v>0.03</v>
      </c>
      <c r="I181" s="145">
        <v>-0.03</v>
      </c>
      <c r="J181" s="144" t="s">
        <v>12</v>
      </c>
      <c r="K181" s="134" t="s">
        <v>496</v>
      </c>
      <c r="L181" s="135">
        <f t="shared" si="51"/>
        <v>0.38</v>
      </c>
      <c r="M181" s="142">
        <f t="shared" si="52"/>
        <v>0.31999999999999995</v>
      </c>
      <c r="N181" s="25"/>
      <c r="O181" s="2" t="str">
        <f t="shared" si="40"/>
        <v/>
      </c>
      <c r="P181" s="2" t="str">
        <f t="shared" si="41"/>
        <v/>
      </c>
      <c r="Q181" s="2" t="str">
        <f t="shared" si="42"/>
        <v/>
      </c>
      <c r="R181" s="3" t="str">
        <f t="shared" si="43"/>
        <v/>
      </c>
      <c r="S181" s="4" t="str">
        <f t="shared" si="44"/>
        <v/>
      </c>
      <c r="T181" s="67" t="str">
        <f t="shared" si="45"/>
        <v/>
      </c>
      <c r="U181" s="67" t="str">
        <f t="shared" si="53"/>
        <v/>
      </c>
      <c r="V181" s="4" t="str">
        <f t="shared" si="46"/>
        <v/>
      </c>
      <c r="W181" s="4" t="str">
        <f t="shared" si="47"/>
        <v/>
      </c>
      <c r="X181" s="4" t="str">
        <f t="shared" si="48"/>
        <v/>
      </c>
      <c r="Y181" s="62" t="str">
        <f t="shared" si="49"/>
        <v/>
      </c>
      <c r="Z181" s="28" t="str">
        <f t="shared" si="54"/>
        <v/>
      </c>
      <c r="AA181" s="28" t="str">
        <f t="shared" si="55"/>
        <v/>
      </c>
      <c r="AB181" s="28" t="str">
        <f t="shared" si="56"/>
        <v/>
      </c>
      <c r="AC181" s="28" t="str">
        <f t="shared" si="50"/>
        <v/>
      </c>
      <c r="AD181" s="136"/>
      <c r="AE181" s="137" t="str">
        <f t="shared" si="57"/>
        <v/>
      </c>
      <c r="AF181" s="138"/>
      <c r="AG181" s="139"/>
      <c r="AH181" s="139"/>
      <c r="AI181" s="140"/>
      <c r="AJ181" s="21"/>
      <c r="AK181" s="141"/>
      <c r="AL181" s="141"/>
      <c r="AM181" s="141"/>
      <c r="AN181" s="141"/>
      <c r="AO181" s="141"/>
      <c r="AP181" s="141"/>
      <c r="AQ181" s="141"/>
      <c r="AR181" s="141"/>
      <c r="AS181" s="141"/>
      <c r="AT181" s="141"/>
      <c r="AU181" s="141"/>
      <c r="AV181" s="141"/>
      <c r="AW181" s="141"/>
      <c r="AX181" s="141"/>
      <c r="AY181" s="141"/>
      <c r="AZ181" s="141"/>
      <c r="BA181" s="141"/>
      <c r="BB181" s="141"/>
      <c r="BC181" s="141"/>
      <c r="BD181" s="141"/>
      <c r="BE181" s="141"/>
      <c r="BF181" s="141"/>
      <c r="BG181" s="141"/>
      <c r="BH181" s="141"/>
      <c r="BI181" s="141"/>
      <c r="BJ181" s="141"/>
      <c r="BK181" s="141"/>
      <c r="BL181" s="141"/>
      <c r="BM181" s="141"/>
      <c r="BN181" s="141"/>
      <c r="BO181" s="141"/>
      <c r="BP181" s="141"/>
    </row>
    <row r="182" spans="1:68" ht="15" customHeight="1">
      <c r="A182" s="16">
        <v>264</v>
      </c>
      <c r="B182" s="146" t="s">
        <v>638</v>
      </c>
      <c r="C182" s="132"/>
      <c r="D182" s="106" t="s">
        <v>57</v>
      </c>
      <c r="E182" s="107"/>
      <c r="F182" s="132" t="s">
        <v>29</v>
      </c>
      <c r="G182" s="145">
        <v>0.35</v>
      </c>
      <c r="H182" s="145">
        <v>0.03</v>
      </c>
      <c r="I182" s="145">
        <v>-0.03</v>
      </c>
      <c r="J182" s="144" t="s">
        <v>12</v>
      </c>
      <c r="K182" s="134" t="s">
        <v>496</v>
      </c>
      <c r="L182" s="135">
        <f t="shared" si="51"/>
        <v>0.38</v>
      </c>
      <c r="M182" s="142">
        <f t="shared" si="52"/>
        <v>0.31999999999999995</v>
      </c>
      <c r="N182" s="25"/>
      <c r="O182" s="2" t="str">
        <f t="shared" si="40"/>
        <v/>
      </c>
      <c r="P182" s="2" t="str">
        <f t="shared" si="41"/>
        <v/>
      </c>
      <c r="Q182" s="2" t="str">
        <f t="shared" si="42"/>
        <v/>
      </c>
      <c r="R182" s="3" t="str">
        <f t="shared" si="43"/>
        <v/>
      </c>
      <c r="S182" s="4" t="str">
        <f t="shared" si="44"/>
        <v/>
      </c>
      <c r="T182" s="67" t="str">
        <f t="shared" si="45"/>
        <v/>
      </c>
      <c r="U182" s="67" t="str">
        <f t="shared" si="53"/>
        <v/>
      </c>
      <c r="V182" s="4" t="str">
        <f t="shared" si="46"/>
        <v/>
      </c>
      <c r="W182" s="4" t="str">
        <f t="shared" si="47"/>
        <v/>
      </c>
      <c r="X182" s="4" t="str">
        <f t="shared" si="48"/>
        <v/>
      </c>
      <c r="Y182" s="62" t="str">
        <f t="shared" si="49"/>
        <v/>
      </c>
      <c r="Z182" s="28" t="str">
        <f t="shared" si="54"/>
        <v/>
      </c>
      <c r="AA182" s="28" t="str">
        <f t="shared" si="55"/>
        <v/>
      </c>
      <c r="AB182" s="28" t="str">
        <f t="shared" si="56"/>
        <v/>
      </c>
      <c r="AC182" s="28" t="str">
        <f t="shared" si="50"/>
        <v/>
      </c>
      <c r="AD182" s="136"/>
      <c r="AE182" s="137" t="str">
        <f t="shared" si="57"/>
        <v/>
      </c>
      <c r="AF182" s="138"/>
      <c r="AG182" s="139"/>
      <c r="AH182" s="139"/>
      <c r="AI182" s="140"/>
      <c r="AJ182" s="21"/>
      <c r="AK182" s="141"/>
      <c r="AL182" s="141"/>
      <c r="AM182" s="141"/>
      <c r="AN182" s="141"/>
      <c r="AO182" s="141"/>
      <c r="AP182" s="141"/>
      <c r="AQ182" s="141"/>
      <c r="AR182" s="141"/>
      <c r="AS182" s="141"/>
      <c r="AT182" s="141"/>
      <c r="AU182" s="141"/>
      <c r="AV182" s="141"/>
      <c r="AW182" s="141"/>
      <c r="AX182" s="141"/>
      <c r="AY182" s="141"/>
      <c r="AZ182" s="141"/>
      <c r="BA182" s="141"/>
      <c r="BB182" s="141"/>
      <c r="BC182" s="141"/>
      <c r="BD182" s="141"/>
      <c r="BE182" s="141"/>
      <c r="BF182" s="141"/>
      <c r="BG182" s="141"/>
      <c r="BH182" s="141"/>
      <c r="BI182" s="141"/>
      <c r="BJ182" s="141"/>
      <c r="BK182" s="141"/>
      <c r="BL182" s="141"/>
      <c r="BM182" s="141"/>
      <c r="BN182" s="141"/>
      <c r="BO182" s="141"/>
      <c r="BP182" s="141"/>
    </row>
    <row r="183" spans="1:68" ht="15" customHeight="1">
      <c r="A183" s="16">
        <v>265</v>
      </c>
      <c r="B183" s="146" t="s">
        <v>639</v>
      </c>
      <c r="C183" s="132"/>
      <c r="D183" s="106" t="s">
        <v>57</v>
      </c>
      <c r="E183" s="107"/>
      <c r="F183" s="132" t="s">
        <v>29</v>
      </c>
      <c r="G183" s="145">
        <v>0.25</v>
      </c>
      <c r="H183" s="145">
        <v>0.03</v>
      </c>
      <c r="I183" s="145">
        <v>-0.03</v>
      </c>
      <c r="J183" s="144" t="s">
        <v>12</v>
      </c>
      <c r="K183" s="134" t="s">
        <v>496</v>
      </c>
      <c r="L183" s="135">
        <f t="shared" si="51"/>
        <v>0.28000000000000003</v>
      </c>
      <c r="M183" s="142">
        <f t="shared" si="52"/>
        <v>0.22</v>
      </c>
      <c r="N183" s="25"/>
      <c r="O183" s="2" t="str">
        <f t="shared" si="40"/>
        <v/>
      </c>
      <c r="P183" s="2" t="str">
        <f t="shared" si="41"/>
        <v/>
      </c>
      <c r="Q183" s="2" t="str">
        <f t="shared" si="42"/>
        <v/>
      </c>
      <c r="R183" s="3" t="str">
        <f t="shared" si="43"/>
        <v/>
      </c>
      <c r="S183" s="4" t="str">
        <f t="shared" si="44"/>
        <v/>
      </c>
      <c r="T183" s="67" t="str">
        <f t="shared" si="45"/>
        <v/>
      </c>
      <c r="U183" s="67" t="str">
        <f t="shared" si="53"/>
        <v/>
      </c>
      <c r="V183" s="4" t="str">
        <f t="shared" si="46"/>
        <v/>
      </c>
      <c r="W183" s="4" t="str">
        <f t="shared" si="47"/>
        <v/>
      </c>
      <c r="X183" s="4" t="str">
        <f t="shared" si="48"/>
        <v/>
      </c>
      <c r="Y183" s="62" t="str">
        <f t="shared" si="49"/>
        <v/>
      </c>
      <c r="Z183" s="28" t="str">
        <f t="shared" si="54"/>
        <v/>
      </c>
      <c r="AA183" s="28" t="str">
        <f t="shared" si="55"/>
        <v/>
      </c>
      <c r="AB183" s="28" t="str">
        <f t="shared" si="56"/>
        <v/>
      </c>
      <c r="AC183" s="28" t="str">
        <f t="shared" si="50"/>
        <v/>
      </c>
      <c r="AD183" s="136"/>
      <c r="AE183" s="137" t="str">
        <f t="shared" si="57"/>
        <v/>
      </c>
      <c r="AF183" s="138"/>
      <c r="AG183" s="139"/>
      <c r="AH183" s="139"/>
      <c r="AI183" s="140"/>
      <c r="AJ183" s="21"/>
      <c r="AK183" s="141"/>
      <c r="AL183" s="141"/>
      <c r="AM183" s="141"/>
      <c r="AN183" s="141"/>
      <c r="AO183" s="141"/>
      <c r="AP183" s="141"/>
      <c r="AQ183" s="141"/>
      <c r="AR183" s="141"/>
      <c r="AS183" s="141"/>
      <c r="AT183" s="141"/>
      <c r="AU183" s="141"/>
      <c r="AV183" s="141"/>
      <c r="AW183" s="141"/>
      <c r="AX183" s="141"/>
      <c r="AY183" s="141"/>
      <c r="AZ183" s="141"/>
      <c r="BA183" s="141"/>
      <c r="BB183" s="141"/>
      <c r="BC183" s="141"/>
      <c r="BD183" s="141"/>
      <c r="BE183" s="141"/>
      <c r="BF183" s="141"/>
      <c r="BG183" s="141"/>
      <c r="BH183" s="141"/>
      <c r="BI183" s="141"/>
      <c r="BJ183" s="141"/>
      <c r="BK183" s="141"/>
      <c r="BL183" s="141"/>
      <c r="BM183" s="141"/>
      <c r="BN183" s="141"/>
      <c r="BO183" s="141"/>
      <c r="BP183" s="141"/>
    </row>
    <row r="184" spans="1:68" ht="15" customHeight="1">
      <c r="A184" s="16">
        <v>266</v>
      </c>
      <c r="B184" s="146" t="s">
        <v>640</v>
      </c>
      <c r="C184" s="132"/>
      <c r="D184" s="106" t="s">
        <v>57</v>
      </c>
      <c r="E184" s="107"/>
      <c r="F184" s="132" t="s">
        <v>29</v>
      </c>
      <c r="G184" s="145">
        <v>0.25</v>
      </c>
      <c r="H184" s="145">
        <v>0.03</v>
      </c>
      <c r="I184" s="145">
        <v>-0.03</v>
      </c>
      <c r="J184" s="144" t="s">
        <v>12</v>
      </c>
      <c r="K184" s="134" t="s">
        <v>496</v>
      </c>
      <c r="L184" s="135">
        <f t="shared" si="51"/>
        <v>0.28000000000000003</v>
      </c>
      <c r="M184" s="142">
        <f t="shared" si="52"/>
        <v>0.22</v>
      </c>
      <c r="N184" s="25"/>
      <c r="O184" s="2" t="str">
        <f t="shared" si="40"/>
        <v/>
      </c>
      <c r="P184" s="2" t="str">
        <f t="shared" si="41"/>
        <v/>
      </c>
      <c r="Q184" s="2" t="str">
        <f t="shared" si="42"/>
        <v/>
      </c>
      <c r="R184" s="3" t="str">
        <f t="shared" si="43"/>
        <v/>
      </c>
      <c r="S184" s="4" t="str">
        <f t="shared" si="44"/>
        <v/>
      </c>
      <c r="T184" s="67" t="str">
        <f t="shared" si="45"/>
        <v/>
      </c>
      <c r="U184" s="67" t="str">
        <f t="shared" si="53"/>
        <v/>
      </c>
      <c r="V184" s="4" t="str">
        <f t="shared" si="46"/>
        <v/>
      </c>
      <c r="W184" s="4" t="str">
        <f t="shared" si="47"/>
        <v/>
      </c>
      <c r="X184" s="4" t="str">
        <f t="shared" si="48"/>
        <v/>
      </c>
      <c r="Y184" s="62" t="str">
        <f t="shared" si="49"/>
        <v/>
      </c>
      <c r="Z184" s="28" t="str">
        <f t="shared" si="54"/>
        <v/>
      </c>
      <c r="AA184" s="28" t="str">
        <f t="shared" si="55"/>
        <v/>
      </c>
      <c r="AB184" s="28" t="str">
        <f t="shared" si="56"/>
        <v/>
      </c>
      <c r="AC184" s="28" t="str">
        <f t="shared" si="50"/>
        <v/>
      </c>
      <c r="AD184" s="136"/>
      <c r="AE184" s="137" t="str">
        <f t="shared" si="57"/>
        <v/>
      </c>
      <c r="AF184" s="138"/>
      <c r="AG184" s="139"/>
      <c r="AH184" s="139"/>
      <c r="AI184" s="140"/>
      <c r="AJ184" s="21"/>
      <c r="AK184" s="141"/>
      <c r="AL184" s="141"/>
      <c r="AM184" s="141"/>
      <c r="AN184" s="141"/>
      <c r="AO184" s="141"/>
      <c r="AP184" s="141"/>
      <c r="AQ184" s="141"/>
      <c r="AR184" s="141"/>
      <c r="AS184" s="141"/>
      <c r="AT184" s="141"/>
      <c r="AU184" s="141"/>
      <c r="AV184" s="141"/>
      <c r="AW184" s="141"/>
      <c r="AX184" s="141"/>
      <c r="AY184" s="141"/>
      <c r="AZ184" s="141"/>
      <c r="BA184" s="141"/>
      <c r="BB184" s="141"/>
      <c r="BC184" s="141"/>
      <c r="BD184" s="141"/>
      <c r="BE184" s="141"/>
      <c r="BF184" s="141"/>
      <c r="BG184" s="141"/>
      <c r="BH184" s="141"/>
      <c r="BI184" s="141"/>
      <c r="BJ184" s="141"/>
      <c r="BK184" s="141"/>
      <c r="BL184" s="141"/>
      <c r="BM184" s="141"/>
      <c r="BN184" s="141"/>
      <c r="BO184" s="141"/>
      <c r="BP184" s="141"/>
    </row>
    <row r="185" spans="1:68" ht="15" customHeight="1">
      <c r="A185" s="16">
        <v>267</v>
      </c>
      <c r="B185" s="146" t="s">
        <v>641</v>
      </c>
      <c r="C185" s="132"/>
      <c r="D185" s="106" t="s">
        <v>57</v>
      </c>
      <c r="E185" s="107"/>
      <c r="F185" s="132" t="s">
        <v>29</v>
      </c>
      <c r="G185" s="145">
        <v>3.4249999999999998</v>
      </c>
      <c r="H185" s="145">
        <v>0.03</v>
      </c>
      <c r="I185" s="145">
        <v>-4.4999999999999998E-2</v>
      </c>
      <c r="J185" s="144" t="s">
        <v>12</v>
      </c>
      <c r="K185" s="134" t="s">
        <v>496</v>
      </c>
      <c r="L185" s="135">
        <f t="shared" si="51"/>
        <v>3.4549999999999996</v>
      </c>
      <c r="M185" s="142">
        <f t="shared" si="52"/>
        <v>3.38</v>
      </c>
      <c r="N185" s="25"/>
      <c r="O185" s="2" t="str">
        <f t="shared" si="40"/>
        <v/>
      </c>
      <c r="P185" s="2" t="str">
        <f t="shared" si="41"/>
        <v/>
      </c>
      <c r="Q185" s="2" t="str">
        <f t="shared" si="42"/>
        <v/>
      </c>
      <c r="R185" s="3" t="str">
        <f t="shared" si="43"/>
        <v/>
      </c>
      <c r="S185" s="4" t="str">
        <f t="shared" si="44"/>
        <v/>
      </c>
      <c r="T185" s="67" t="str">
        <f t="shared" si="45"/>
        <v/>
      </c>
      <c r="U185" s="67" t="str">
        <f t="shared" si="53"/>
        <v/>
      </c>
      <c r="V185" s="4" t="str">
        <f t="shared" si="46"/>
        <v/>
      </c>
      <c r="W185" s="4" t="str">
        <f t="shared" si="47"/>
        <v/>
      </c>
      <c r="X185" s="4" t="str">
        <f t="shared" si="48"/>
        <v/>
      </c>
      <c r="Y185" s="62" t="str">
        <f t="shared" si="49"/>
        <v/>
      </c>
      <c r="Z185" s="28" t="str">
        <f t="shared" si="54"/>
        <v/>
      </c>
      <c r="AA185" s="28" t="str">
        <f t="shared" si="55"/>
        <v/>
      </c>
      <c r="AB185" s="28" t="str">
        <f t="shared" si="56"/>
        <v/>
      </c>
      <c r="AC185" s="28" t="str">
        <f t="shared" si="50"/>
        <v/>
      </c>
      <c r="AD185" s="136"/>
      <c r="AE185" s="137" t="str">
        <f t="shared" si="57"/>
        <v/>
      </c>
      <c r="AF185" s="138"/>
      <c r="AG185" s="139"/>
      <c r="AH185" s="139"/>
      <c r="AI185" s="140"/>
      <c r="AJ185" s="21"/>
      <c r="AK185" s="141"/>
      <c r="AL185" s="141"/>
      <c r="AM185" s="141"/>
      <c r="AN185" s="141"/>
      <c r="AO185" s="141"/>
      <c r="AP185" s="141"/>
      <c r="AQ185" s="141"/>
      <c r="AR185" s="141"/>
      <c r="AS185" s="141"/>
      <c r="AT185" s="141"/>
      <c r="AU185" s="141"/>
      <c r="AV185" s="141"/>
      <c r="AW185" s="141"/>
      <c r="AX185" s="141"/>
      <c r="AY185" s="141"/>
      <c r="AZ185" s="141"/>
      <c r="BA185" s="141"/>
      <c r="BB185" s="141"/>
      <c r="BC185" s="141"/>
      <c r="BD185" s="141"/>
      <c r="BE185" s="141"/>
      <c r="BF185" s="141"/>
      <c r="BG185" s="141"/>
      <c r="BH185" s="141"/>
      <c r="BI185" s="141"/>
      <c r="BJ185" s="141"/>
      <c r="BK185" s="141"/>
      <c r="BL185" s="141"/>
      <c r="BM185" s="141"/>
      <c r="BN185" s="141"/>
      <c r="BO185" s="141"/>
      <c r="BP185" s="141"/>
    </row>
    <row r="186" spans="1:68" ht="15" customHeight="1">
      <c r="A186" s="16">
        <v>268</v>
      </c>
      <c r="B186" s="146" t="s">
        <v>642</v>
      </c>
      <c r="C186" s="132" t="s">
        <v>344</v>
      </c>
      <c r="D186" s="106" t="s">
        <v>57</v>
      </c>
      <c r="E186" s="107">
        <v>1.33</v>
      </c>
      <c r="F186" s="132" t="s">
        <v>29</v>
      </c>
      <c r="G186" s="145">
        <v>-0.45</v>
      </c>
      <c r="H186" s="145">
        <v>1.4999999999999999E-2</v>
      </c>
      <c r="I186" s="145">
        <v>-1.4999999999999999E-2</v>
      </c>
      <c r="J186" s="144" t="s">
        <v>27</v>
      </c>
      <c r="K186" s="134" t="s">
        <v>496</v>
      </c>
      <c r="L186" s="135">
        <f t="shared" si="51"/>
        <v>-0.435</v>
      </c>
      <c r="M186" s="142">
        <f t="shared" si="52"/>
        <v>-0.46500000000000002</v>
      </c>
      <c r="N186" s="25"/>
      <c r="O186" s="2" t="str">
        <f t="shared" si="40"/>
        <v/>
      </c>
      <c r="P186" s="2" t="str">
        <f t="shared" si="41"/>
        <v/>
      </c>
      <c r="Q186" s="2" t="str">
        <f t="shared" si="42"/>
        <v/>
      </c>
      <c r="R186" s="3" t="str">
        <f t="shared" si="43"/>
        <v/>
      </c>
      <c r="S186" s="4" t="str">
        <f t="shared" si="44"/>
        <v/>
      </c>
      <c r="T186" s="67" t="str">
        <f t="shared" si="45"/>
        <v/>
      </c>
      <c r="U186" s="67" t="str">
        <f t="shared" si="53"/>
        <v/>
      </c>
      <c r="V186" s="4" t="str">
        <f t="shared" si="46"/>
        <v/>
      </c>
      <c r="W186" s="4" t="str">
        <f t="shared" si="47"/>
        <v/>
      </c>
      <c r="X186" s="4" t="str">
        <f t="shared" si="48"/>
        <v/>
      </c>
      <c r="Y186" s="62" t="str">
        <f t="shared" si="49"/>
        <v/>
      </c>
      <c r="Z186" s="28" t="str">
        <f t="shared" si="54"/>
        <v/>
      </c>
      <c r="AA186" s="28" t="str">
        <f t="shared" si="55"/>
        <v/>
      </c>
      <c r="AB186" s="28" t="str">
        <f t="shared" si="56"/>
        <v/>
      </c>
      <c r="AC186" s="28" t="str">
        <f t="shared" si="50"/>
        <v/>
      </c>
      <c r="AD186" s="136"/>
      <c r="AE186" s="137" t="str">
        <f t="shared" si="57"/>
        <v/>
      </c>
      <c r="AF186" s="138"/>
      <c r="AG186" s="139"/>
      <c r="AH186" s="139"/>
      <c r="AI186" s="140"/>
      <c r="AJ186" s="21"/>
      <c r="AK186" s="141"/>
      <c r="AL186" s="141"/>
      <c r="AM186" s="141"/>
      <c r="AN186" s="141"/>
      <c r="AO186" s="141"/>
      <c r="AP186" s="141"/>
      <c r="AQ186" s="141"/>
      <c r="AR186" s="141"/>
      <c r="AS186" s="141"/>
      <c r="AT186" s="141"/>
      <c r="AU186" s="141"/>
      <c r="AV186" s="141"/>
      <c r="AW186" s="141"/>
      <c r="AX186" s="141"/>
      <c r="AY186" s="141"/>
      <c r="AZ186" s="141"/>
      <c r="BA186" s="141"/>
      <c r="BB186" s="141"/>
      <c r="BC186" s="141"/>
      <c r="BD186" s="141"/>
      <c r="BE186" s="141"/>
      <c r="BF186" s="141"/>
      <c r="BG186" s="141"/>
      <c r="BH186" s="141"/>
      <c r="BI186" s="141"/>
      <c r="BJ186" s="141"/>
      <c r="BK186" s="141"/>
      <c r="BL186" s="141"/>
      <c r="BM186" s="141"/>
      <c r="BN186" s="141"/>
      <c r="BO186" s="141"/>
      <c r="BP186" s="141"/>
    </row>
    <row r="187" spans="1:68" ht="15" customHeight="1">
      <c r="A187" s="16">
        <v>269</v>
      </c>
      <c r="B187" s="146" t="s">
        <v>643</v>
      </c>
      <c r="C187" s="132"/>
      <c r="D187" s="106" t="s">
        <v>57</v>
      </c>
      <c r="E187" s="107"/>
      <c r="F187" s="132" t="s">
        <v>29</v>
      </c>
      <c r="G187" s="145">
        <v>0</v>
      </c>
      <c r="H187" s="145">
        <v>3.0000000000000001E-3</v>
      </c>
      <c r="I187" s="145">
        <v>-3.0000000000000001E-3</v>
      </c>
      <c r="J187" s="144" t="s">
        <v>27</v>
      </c>
      <c r="K187" s="134" t="s">
        <v>496</v>
      </c>
      <c r="L187" s="135">
        <f t="shared" si="51"/>
        <v>3.0000000000000001E-3</v>
      </c>
      <c r="M187" s="142">
        <f t="shared" si="52"/>
        <v>-3.0000000000000001E-3</v>
      </c>
      <c r="N187" s="25"/>
      <c r="O187" s="2" t="str">
        <f t="shared" si="40"/>
        <v/>
      </c>
      <c r="P187" s="2" t="str">
        <f t="shared" si="41"/>
        <v/>
      </c>
      <c r="Q187" s="2" t="str">
        <f t="shared" si="42"/>
        <v/>
      </c>
      <c r="R187" s="3" t="str">
        <f t="shared" si="43"/>
        <v/>
      </c>
      <c r="S187" s="4" t="str">
        <f t="shared" si="44"/>
        <v/>
      </c>
      <c r="T187" s="67" t="str">
        <f t="shared" si="45"/>
        <v/>
      </c>
      <c r="U187" s="67" t="str">
        <f t="shared" si="53"/>
        <v/>
      </c>
      <c r="V187" s="4" t="str">
        <f t="shared" si="46"/>
        <v/>
      </c>
      <c r="W187" s="4" t="str">
        <f t="shared" si="47"/>
        <v/>
      </c>
      <c r="X187" s="4" t="str">
        <f t="shared" si="48"/>
        <v/>
      </c>
      <c r="Y187" s="62" t="str">
        <f t="shared" si="49"/>
        <v/>
      </c>
      <c r="Z187" s="28" t="str">
        <f t="shared" si="54"/>
        <v/>
      </c>
      <c r="AA187" s="28" t="str">
        <f t="shared" si="55"/>
        <v/>
      </c>
      <c r="AB187" s="28" t="str">
        <f t="shared" si="56"/>
        <v/>
      </c>
      <c r="AC187" s="28" t="str">
        <f t="shared" si="50"/>
        <v/>
      </c>
      <c r="AD187" s="136"/>
      <c r="AE187" s="137" t="str">
        <f t="shared" si="57"/>
        <v/>
      </c>
      <c r="AF187" s="138"/>
      <c r="AG187" s="139"/>
      <c r="AH187" s="139"/>
      <c r="AI187" s="140"/>
      <c r="AJ187" s="21"/>
      <c r="AK187" s="141"/>
      <c r="AL187" s="141"/>
      <c r="AM187" s="141"/>
      <c r="AN187" s="141"/>
      <c r="AO187" s="141"/>
      <c r="AP187" s="141"/>
      <c r="AQ187" s="141"/>
      <c r="AR187" s="141"/>
      <c r="AS187" s="141"/>
      <c r="AT187" s="141"/>
      <c r="AU187" s="141"/>
      <c r="AV187" s="141"/>
      <c r="AW187" s="141"/>
      <c r="AX187" s="141"/>
      <c r="AY187" s="141"/>
      <c r="AZ187" s="141"/>
      <c r="BA187" s="141"/>
      <c r="BB187" s="141"/>
      <c r="BC187" s="141"/>
      <c r="BD187" s="141"/>
      <c r="BE187" s="141"/>
      <c r="BF187" s="141"/>
      <c r="BG187" s="141"/>
      <c r="BH187" s="141"/>
      <c r="BI187" s="141"/>
      <c r="BJ187" s="141"/>
      <c r="BK187" s="141"/>
      <c r="BL187" s="141"/>
      <c r="BM187" s="141"/>
      <c r="BN187" s="141"/>
      <c r="BO187" s="141"/>
      <c r="BP187" s="141"/>
    </row>
    <row r="188" spans="1:68" ht="15" customHeight="1">
      <c r="A188" s="16">
        <v>270</v>
      </c>
      <c r="B188" s="146" t="s">
        <v>644</v>
      </c>
      <c r="C188" s="132"/>
      <c r="D188" s="106" t="s">
        <v>57</v>
      </c>
      <c r="E188" s="107"/>
      <c r="F188" s="132" t="s">
        <v>29</v>
      </c>
      <c r="G188" s="145">
        <v>0</v>
      </c>
      <c r="H188" s="145">
        <v>3.0000000000000001E-3</v>
      </c>
      <c r="I188" s="145">
        <v>-3.0000000000000001E-3</v>
      </c>
      <c r="J188" s="144" t="s">
        <v>27</v>
      </c>
      <c r="K188" s="134" t="s">
        <v>496</v>
      </c>
      <c r="L188" s="135">
        <f t="shared" si="51"/>
        <v>3.0000000000000001E-3</v>
      </c>
      <c r="M188" s="142">
        <f t="shared" si="52"/>
        <v>-3.0000000000000001E-3</v>
      </c>
      <c r="N188" s="25"/>
      <c r="O188" s="2" t="str">
        <f t="shared" si="40"/>
        <v/>
      </c>
      <c r="P188" s="2" t="str">
        <f t="shared" si="41"/>
        <v/>
      </c>
      <c r="Q188" s="2" t="str">
        <f t="shared" si="42"/>
        <v/>
      </c>
      <c r="R188" s="3" t="str">
        <f t="shared" si="43"/>
        <v/>
      </c>
      <c r="S188" s="4" t="str">
        <f t="shared" si="44"/>
        <v/>
      </c>
      <c r="T188" s="67" t="str">
        <f t="shared" si="45"/>
        <v/>
      </c>
      <c r="U188" s="67" t="str">
        <f t="shared" si="53"/>
        <v/>
      </c>
      <c r="V188" s="4" t="str">
        <f t="shared" si="46"/>
        <v/>
      </c>
      <c r="W188" s="4" t="str">
        <f t="shared" si="47"/>
        <v/>
      </c>
      <c r="X188" s="4" t="str">
        <f t="shared" si="48"/>
        <v/>
      </c>
      <c r="Y188" s="62" t="str">
        <f t="shared" si="49"/>
        <v/>
      </c>
      <c r="Z188" s="28" t="str">
        <f t="shared" si="54"/>
        <v/>
      </c>
      <c r="AA188" s="28" t="str">
        <f t="shared" si="55"/>
        <v/>
      </c>
      <c r="AB188" s="28" t="str">
        <f t="shared" si="56"/>
        <v/>
      </c>
      <c r="AC188" s="28" t="str">
        <f t="shared" si="50"/>
        <v/>
      </c>
      <c r="AD188" s="136"/>
      <c r="AE188" s="137" t="str">
        <f t="shared" si="57"/>
        <v/>
      </c>
      <c r="AF188" s="138"/>
      <c r="AG188" s="139"/>
      <c r="AH188" s="139"/>
      <c r="AI188" s="140"/>
      <c r="AJ188" s="21"/>
      <c r="AK188" s="141"/>
      <c r="AL188" s="141"/>
      <c r="AM188" s="141"/>
      <c r="AN188" s="141"/>
      <c r="AO188" s="141"/>
      <c r="AP188" s="141"/>
      <c r="AQ188" s="141"/>
      <c r="AR188" s="141"/>
      <c r="AS188" s="141"/>
      <c r="AT188" s="141"/>
      <c r="AU188" s="141"/>
      <c r="AV188" s="141"/>
      <c r="AW188" s="141"/>
      <c r="AX188" s="141"/>
      <c r="AY188" s="141"/>
      <c r="AZ188" s="141"/>
      <c r="BA188" s="141"/>
      <c r="BB188" s="141"/>
      <c r="BC188" s="141"/>
      <c r="BD188" s="141"/>
      <c r="BE188" s="141"/>
      <c r="BF188" s="141"/>
      <c r="BG188" s="141"/>
      <c r="BH188" s="141"/>
      <c r="BI188" s="141"/>
      <c r="BJ188" s="141"/>
      <c r="BK188" s="141"/>
      <c r="BL188" s="141"/>
      <c r="BM188" s="141"/>
      <c r="BN188" s="141"/>
      <c r="BO188" s="141"/>
      <c r="BP188" s="141"/>
    </row>
    <row r="189" spans="1:68" ht="15" customHeight="1">
      <c r="A189" s="16">
        <v>271</v>
      </c>
      <c r="B189" s="146" t="s">
        <v>645</v>
      </c>
      <c r="C189" s="132"/>
      <c r="D189" s="106" t="s">
        <v>57</v>
      </c>
      <c r="E189" s="107"/>
      <c r="F189" s="132" t="s">
        <v>29</v>
      </c>
      <c r="G189" s="145">
        <v>0</v>
      </c>
      <c r="H189" s="145">
        <v>5.0000000000000001E-3</v>
      </c>
      <c r="I189" s="145">
        <v>-8.0000000000000002E-3</v>
      </c>
      <c r="J189" s="144" t="s">
        <v>27</v>
      </c>
      <c r="K189" s="134" t="s">
        <v>496</v>
      </c>
      <c r="L189" s="135">
        <f t="shared" si="51"/>
        <v>5.0000000000000001E-3</v>
      </c>
      <c r="M189" s="142">
        <f t="shared" si="52"/>
        <v>-8.0000000000000002E-3</v>
      </c>
      <c r="N189" s="25"/>
      <c r="O189" s="2" t="str">
        <f t="shared" si="40"/>
        <v/>
      </c>
      <c r="P189" s="2" t="str">
        <f t="shared" si="41"/>
        <v/>
      </c>
      <c r="Q189" s="2" t="str">
        <f t="shared" si="42"/>
        <v/>
      </c>
      <c r="R189" s="3" t="str">
        <f t="shared" si="43"/>
        <v/>
      </c>
      <c r="S189" s="4" t="str">
        <f t="shared" si="44"/>
        <v/>
      </c>
      <c r="T189" s="67" t="str">
        <f t="shared" si="45"/>
        <v/>
      </c>
      <c r="U189" s="67" t="str">
        <f t="shared" si="53"/>
        <v/>
      </c>
      <c r="V189" s="4" t="str">
        <f t="shared" si="46"/>
        <v/>
      </c>
      <c r="W189" s="4" t="str">
        <f t="shared" si="47"/>
        <v/>
      </c>
      <c r="X189" s="4" t="str">
        <f t="shared" si="48"/>
        <v/>
      </c>
      <c r="Y189" s="62" t="str">
        <f t="shared" si="49"/>
        <v/>
      </c>
      <c r="Z189" s="28" t="str">
        <f t="shared" si="54"/>
        <v/>
      </c>
      <c r="AA189" s="28" t="str">
        <f t="shared" si="55"/>
        <v/>
      </c>
      <c r="AB189" s="28" t="str">
        <f t="shared" si="56"/>
        <v/>
      </c>
      <c r="AC189" s="28" t="str">
        <f t="shared" si="50"/>
        <v/>
      </c>
      <c r="AD189" s="136"/>
      <c r="AE189" s="137" t="str">
        <f t="shared" si="57"/>
        <v/>
      </c>
      <c r="AF189" s="138"/>
      <c r="AG189" s="139"/>
      <c r="AH189" s="139"/>
      <c r="AI189" s="140"/>
      <c r="AJ189" s="21"/>
      <c r="AK189" s="141"/>
      <c r="AL189" s="141"/>
      <c r="AM189" s="141"/>
      <c r="AN189" s="141"/>
      <c r="AO189" s="141"/>
      <c r="AP189" s="141"/>
      <c r="AQ189" s="141"/>
      <c r="AR189" s="141"/>
      <c r="AS189" s="141"/>
      <c r="AT189" s="141"/>
      <c r="AU189" s="141"/>
      <c r="AV189" s="141"/>
      <c r="AW189" s="141"/>
      <c r="AX189" s="141"/>
      <c r="AY189" s="141"/>
      <c r="AZ189" s="141"/>
      <c r="BA189" s="141"/>
      <c r="BB189" s="141"/>
      <c r="BC189" s="141"/>
      <c r="BD189" s="141"/>
      <c r="BE189" s="141"/>
      <c r="BF189" s="141"/>
      <c r="BG189" s="141"/>
      <c r="BH189" s="141"/>
      <c r="BI189" s="141"/>
      <c r="BJ189" s="141"/>
      <c r="BK189" s="141"/>
      <c r="BL189" s="141"/>
      <c r="BM189" s="141"/>
      <c r="BN189" s="141"/>
      <c r="BO189" s="141"/>
      <c r="BP189" s="141"/>
    </row>
    <row r="190" spans="1:68" ht="15" customHeight="1">
      <c r="A190" s="16">
        <v>272</v>
      </c>
      <c r="B190" s="146" t="s">
        <v>646</v>
      </c>
      <c r="C190" s="132"/>
      <c r="D190" s="106" t="s">
        <v>57</v>
      </c>
      <c r="E190" s="107"/>
      <c r="F190" s="132" t="s">
        <v>29</v>
      </c>
      <c r="G190" s="145">
        <v>0</v>
      </c>
      <c r="H190" s="145">
        <v>7.0000000000000001E-3</v>
      </c>
      <c r="I190" s="145">
        <v>-7.0000000000000001E-3</v>
      </c>
      <c r="J190" s="144" t="s">
        <v>27</v>
      </c>
      <c r="K190" s="134" t="s">
        <v>496</v>
      </c>
      <c r="L190" s="135">
        <f t="shared" si="51"/>
        <v>7.0000000000000001E-3</v>
      </c>
      <c r="M190" s="142">
        <f t="shared" si="52"/>
        <v>-7.0000000000000001E-3</v>
      </c>
      <c r="N190" s="25"/>
      <c r="O190" s="2" t="str">
        <f t="shared" si="40"/>
        <v/>
      </c>
      <c r="P190" s="2" t="str">
        <f t="shared" si="41"/>
        <v/>
      </c>
      <c r="Q190" s="2" t="str">
        <f t="shared" si="42"/>
        <v/>
      </c>
      <c r="R190" s="3" t="str">
        <f t="shared" si="43"/>
        <v/>
      </c>
      <c r="S190" s="4" t="str">
        <f t="shared" si="44"/>
        <v/>
      </c>
      <c r="T190" s="67" t="str">
        <f t="shared" si="45"/>
        <v/>
      </c>
      <c r="U190" s="67" t="str">
        <f t="shared" si="53"/>
        <v/>
      </c>
      <c r="V190" s="4" t="str">
        <f t="shared" si="46"/>
        <v/>
      </c>
      <c r="W190" s="4" t="str">
        <f t="shared" si="47"/>
        <v/>
      </c>
      <c r="X190" s="4" t="str">
        <f t="shared" si="48"/>
        <v/>
      </c>
      <c r="Y190" s="62" t="str">
        <f t="shared" si="49"/>
        <v/>
      </c>
      <c r="Z190" s="28" t="str">
        <f t="shared" si="54"/>
        <v/>
      </c>
      <c r="AA190" s="28" t="str">
        <f t="shared" si="55"/>
        <v/>
      </c>
      <c r="AB190" s="28" t="str">
        <f t="shared" si="56"/>
        <v/>
      </c>
      <c r="AC190" s="28" t="str">
        <f t="shared" si="50"/>
        <v/>
      </c>
      <c r="AD190" s="136"/>
      <c r="AE190" s="137" t="str">
        <f t="shared" si="57"/>
        <v/>
      </c>
      <c r="AF190" s="138"/>
      <c r="AG190" s="139"/>
      <c r="AH190" s="139"/>
      <c r="AI190" s="140"/>
      <c r="AJ190" s="21"/>
      <c r="AK190" s="141"/>
      <c r="AL190" s="141"/>
      <c r="AM190" s="141"/>
      <c r="AN190" s="141"/>
      <c r="AO190" s="141"/>
      <c r="AP190" s="141"/>
      <c r="AQ190" s="141"/>
      <c r="AR190" s="141"/>
      <c r="AS190" s="141"/>
      <c r="AT190" s="141"/>
      <c r="AU190" s="141"/>
      <c r="AV190" s="141"/>
      <c r="AW190" s="141"/>
      <c r="AX190" s="141"/>
      <c r="AY190" s="141"/>
      <c r="AZ190" s="141"/>
      <c r="BA190" s="141"/>
      <c r="BB190" s="141"/>
      <c r="BC190" s="141"/>
      <c r="BD190" s="141"/>
      <c r="BE190" s="141"/>
      <c r="BF190" s="141"/>
      <c r="BG190" s="141"/>
      <c r="BH190" s="141"/>
      <c r="BI190" s="141"/>
      <c r="BJ190" s="141"/>
      <c r="BK190" s="141"/>
      <c r="BL190" s="141"/>
      <c r="BM190" s="141"/>
      <c r="BN190" s="141"/>
      <c r="BO190" s="141"/>
      <c r="BP190" s="141"/>
    </row>
    <row r="191" spans="1:68" ht="15" customHeight="1">
      <c r="A191" s="16">
        <v>273</v>
      </c>
      <c r="B191" s="146" t="s">
        <v>303</v>
      </c>
      <c r="C191" s="132" t="s">
        <v>698</v>
      </c>
      <c r="D191" s="106" t="s">
        <v>57</v>
      </c>
      <c r="E191" s="107"/>
      <c r="F191" s="132" t="s">
        <v>29</v>
      </c>
      <c r="G191" s="145">
        <v>0</v>
      </c>
      <c r="H191" s="145">
        <v>8.0000000000000002E-3</v>
      </c>
      <c r="I191" s="145">
        <v>-8.0000000000000002E-3</v>
      </c>
      <c r="J191" s="144" t="s">
        <v>27</v>
      </c>
      <c r="K191" s="134" t="s">
        <v>496</v>
      </c>
      <c r="L191" s="135">
        <f t="shared" si="51"/>
        <v>8.0000000000000002E-3</v>
      </c>
      <c r="M191" s="142">
        <f t="shared" si="52"/>
        <v>-8.0000000000000002E-3</v>
      </c>
      <c r="N191" s="25"/>
      <c r="O191" s="2" t="str">
        <f t="shared" si="40"/>
        <v/>
      </c>
      <c r="P191" s="2" t="str">
        <f t="shared" si="41"/>
        <v/>
      </c>
      <c r="Q191" s="2" t="str">
        <f t="shared" si="42"/>
        <v/>
      </c>
      <c r="R191" s="3" t="str">
        <f t="shared" si="43"/>
        <v/>
      </c>
      <c r="S191" s="4" t="str">
        <f t="shared" si="44"/>
        <v/>
      </c>
      <c r="T191" s="67" t="str">
        <f t="shared" si="45"/>
        <v/>
      </c>
      <c r="U191" s="67" t="str">
        <f t="shared" si="53"/>
        <v/>
      </c>
      <c r="V191" s="4" t="str">
        <f t="shared" si="46"/>
        <v/>
      </c>
      <c r="W191" s="4" t="str">
        <f t="shared" si="47"/>
        <v/>
      </c>
      <c r="X191" s="4" t="str">
        <f t="shared" si="48"/>
        <v/>
      </c>
      <c r="Y191" s="62" t="str">
        <f t="shared" si="49"/>
        <v/>
      </c>
      <c r="Z191" s="28" t="str">
        <f t="shared" si="54"/>
        <v/>
      </c>
      <c r="AA191" s="28" t="str">
        <f t="shared" si="55"/>
        <v/>
      </c>
      <c r="AB191" s="28" t="str">
        <f t="shared" si="56"/>
        <v/>
      </c>
      <c r="AC191" s="28" t="str">
        <f t="shared" si="50"/>
        <v/>
      </c>
      <c r="AD191" s="136"/>
      <c r="AE191" s="137" t="str">
        <f t="shared" si="57"/>
        <v/>
      </c>
      <c r="AF191" s="138"/>
      <c r="AG191" s="139"/>
      <c r="AH191" s="139"/>
      <c r="AI191" s="140"/>
      <c r="AJ191" s="21"/>
      <c r="AK191" s="141"/>
      <c r="AL191" s="141"/>
      <c r="AM191" s="141"/>
      <c r="AN191" s="141"/>
      <c r="AO191" s="141"/>
      <c r="AP191" s="141"/>
      <c r="AQ191" s="141"/>
      <c r="AR191" s="141"/>
      <c r="AS191" s="141"/>
      <c r="AT191" s="141"/>
      <c r="AU191" s="141"/>
      <c r="AV191" s="141"/>
      <c r="AW191" s="141"/>
      <c r="AX191" s="141"/>
      <c r="AY191" s="141"/>
      <c r="AZ191" s="141"/>
      <c r="BA191" s="141"/>
      <c r="BB191" s="141"/>
      <c r="BC191" s="141"/>
      <c r="BD191" s="141"/>
      <c r="BE191" s="141"/>
      <c r="BF191" s="141"/>
      <c r="BG191" s="141"/>
      <c r="BH191" s="141"/>
      <c r="BI191" s="141"/>
      <c r="BJ191" s="141"/>
      <c r="BK191" s="141"/>
      <c r="BL191" s="141"/>
      <c r="BM191" s="141"/>
      <c r="BN191" s="141"/>
      <c r="BO191" s="141"/>
      <c r="BP191" s="141"/>
    </row>
    <row r="192" spans="1:68" ht="15" customHeight="1">
      <c r="A192" s="16">
        <v>274</v>
      </c>
      <c r="B192" s="146" t="s">
        <v>647</v>
      </c>
      <c r="C192" s="132" t="s">
        <v>344</v>
      </c>
      <c r="D192" s="106" t="s">
        <v>57</v>
      </c>
      <c r="E192" s="107">
        <v>1.33</v>
      </c>
      <c r="F192" s="132" t="s">
        <v>29</v>
      </c>
      <c r="G192" s="145">
        <v>-0.45</v>
      </c>
      <c r="H192" s="145">
        <v>1.4999999999999999E-2</v>
      </c>
      <c r="I192" s="145">
        <v>-1.4999999999999999E-2</v>
      </c>
      <c r="J192" s="144" t="s">
        <v>27</v>
      </c>
      <c r="K192" s="134" t="s">
        <v>496</v>
      </c>
      <c r="L192" s="135">
        <f t="shared" si="51"/>
        <v>-0.435</v>
      </c>
      <c r="M192" s="142">
        <f t="shared" si="52"/>
        <v>-0.46500000000000002</v>
      </c>
      <c r="N192" s="25"/>
      <c r="O192" s="2" t="str">
        <f t="shared" si="40"/>
        <v/>
      </c>
      <c r="P192" s="2" t="str">
        <f t="shared" si="41"/>
        <v/>
      </c>
      <c r="Q192" s="2" t="str">
        <f t="shared" si="42"/>
        <v/>
      </c>
      <c r="R192" s="3" t="str">
        <f t="shared" si="43"/>
        <v/>
      </c>
      <c r="S192" s="4" t="str">
        <f t="shared" si="44"/>
        <v/>
      </c>
      <c r="T192" s="67" t="str">
        <f t="shared" si="45"/>
        <v/>
      </c>
      <c r="U192" s="67" t="str">
        <f t="shared" si="53"/>
        <v/>
      </c>
      <c r="V192" s="4" t="str">
        <f t="shared" si="46"/>
        <v/>
      </c>
      <c r="W192" s="4" t="str">
        <f t="shared" si="47"/>
        <v/>
      </c>
      <c r="X192" s="4" t="str">
        <f t="shared" si="48"/>
        <v/>
      </c>
      <c r="Y192" s="62" t="str">
        <f t="shared" si="49"/>
        <v/>
      </c>
      <c r="Z192" s="28" t="str">
        <f t="shared" si="54"/>
        <v/>
      </c>
      <c r="AA192" s="28" t="str">
        <f t="shared" si="55"/>
        <v/>
      </c>
      <c r="AB192" s="28" t="str">
        <f t="shared" si="56"/>
        <v/>
      </c>
      <c r="AC192" s="28" t="str">
        <f t="shared" si="50"/>
        <v/>
      </c>
      <c r="AD192" s="136"/>
      <c r="AE192" s="137" t="str">
        <f t="shared" si="57"/>
        <v/>
      </c>
      <c r="AF192" s="138"/>
      <c r="AG192" s="139"/>
      <c r="AH192" s="139"/>
      <c r="AI192" s="140"/>
      <c r="AJ192" s="21"/>
      <c r="AK192" s="141"/>
      <c r="AL192" s="141"/>
      <c r="AM192" s="141"/>
      <c r="AN192" s="141"/>
      <c r="AO192" s="141"/>
      <c r="AP192" s="141"/>
      <c r="AQ192" s="141"/>
      <c r="AR192" s="141"/>
      <c r="AS192" s="141"/>
      <c r="AT192" s="141"/>
      <c r="AU192" s="141"/>
      <c r="AV192" s="141"/>
      <c r="AW192" s="141"/>
      <c r="AX192" s="141"/>
      <c r="AY192" s="141"/>
      <c r="AZ192" s="141"/>
      <c r="BA192" s="141"/>
      <c r="BB192" s="141"/>
      <c r="BC192" s="141"/>
      <c r="BD192" s="141"/>
      <c r="BE192" s="141"/>
      <c r="BF192" s="141"/>
      <c r="BG192" s="141"/>
      <c r="BH192" s="141"/>
      <c r="BI192" s="141"/>
      <c r="BJ192" s="141"/>
      <c r="BK192" s="141"/>
      <c r="BL192" s="141"/>
      <c r="BM192" s="141"/>
      <c r="BN192" s="141"/>
      <c r="BO192" s="141"/>
      <c r="BP192" s="141"/>
    </row>
    <row r="193" spans="1:68" ht="15" customHeight="1">
      <c r="A193" s="16">
        <v>275</v>
      </c>
      <c r="B193" s="146" t="s">
        <v>648</v>
      </c>
      <c r="C193" s="132"/>
      <c r="D193" s="106" t="s">
        <v>57</v>
      </c>
      <c r="E193" s="107"/>
      <c r="F193" s="132" t="s">
        <v>29</v>
      </c>
      <c r="G193" s="145">
        <v>0</v>
      </c>
      <c r="H193" s="145">
        <v>3.0000000000000001E-3</v>
      </c>
      <c r="I193" s="145">
        <v>-3.0000000000000001E-3</v>
      </c>
      <c r="J193" s="144" t="s">
        <v>27</v>
      </c>
      <c r="K193" s="134" t="s">
        <v>496</v>
      </c>
      <c r="L193" s="135">
        <f t="shared" si="51"/>
        <v>3.0000000000000001E-3</v>
      </c>
      <c r="M193" s="142">
        <f t="shared" si="52"/>
        <v>-3.0000000000000001E-3</v>
      </c>
      <c r="N193" s="25"/>
      <c r="O193" s="2" t="str">
        <f t="shared" si="40"/>
        <v/>
      </c>
      <c r="P193" s="2" t="str">
        <f t="shared" si="41"/>
        <v/>
      </c>
      <c r="Q193" s="2" t="str">
        <f t="shared" si="42"/>
        <v/>
      </c>
      <c r="R193" s="3" t="str">
        <f t="shared" si="43"/>
        <v/>
      </c>
      <c r="S193" s="4" t="str">
        <f t="shared" si="44"/>
        <v/>
      </c>
      <c r="T193" s="67" t="str">
        <f t="shared" si="45"/>
        <v/>
      </c>
      <c r="U193" s="67" t="str">
        <f t="shared" si="53"/>
        <v/>
      </c>
      <c r="V193" s="4" t="str">
        <f t="shared" si="46"/>
        <v/>
      </c>
      <c r="W193" s="4" t="str">
        <f t="shared" si="47"/>
        <v/>
      </c>
      <c r="X193" s="4" t="str">
        <f t="shared" si="48"/>
        <v/>
      </c>
      <c r="Y193" s="62" t="str">
        <f t="shared" si="49"/>
        <v/>
      </c>
      <c r="Z193" s="28" t="str">
        <f t="shared" si="54"/>
        <v/>
      </c>
      <c r="AA193" s="28" t="str">
        <f t="shared" si="55"/>
        <v/>
      </c>
      <c r="AB193" s="28" t="str">
        <f t="shared" si="56"/>
        <v/>
      </c>
      <c r="AC193" s="28" t="str">
        <f t="shared" si="50"/>
        <v/>
      </c>
      <c r="AD193" s="136"/>
      <c r="AE193" s="137" t="str">
        <f t="shared" si="57"/>
        <v/>
      </c>
      <c r="AF193" s="138"/>
      <c r="AG193" s="139"/>
      <c r="AH193" s="139"/>
      <c r="AI193" s="140"/>
      <c r="AJ193" s="21"/>
      <c r="AK193" s="141"/>
      <c r="AL193" s="141"/>
      <c r="AM193" s="141"/>
      <c r="AN193" s="141"/>
      <c r="AO193" s="141"/>
      <c r="AP193" s="141"/>
      <c r="AQ193" s="141"/>
      <c r="AR193" s="141"/>
      <c r="AS193" s="141"/>
      <c r="AT193" s="141"/>
      <c r="AU193" s="141"/>
      <c r="AV193" s="141"/>
      <c r="AW193" s="141"/>
      <c r="AX193" s="141"/>
      <c r="AY193" s="141"/>
      <c r="AZ193" s="141"/>
      <c r="BA193" s="141"/>
      <c r="BB193" s="141"/>
      <c r="BC193" s="141"/>
      <c r="BD193" s="141"/>
      <c r="BE193" s="141"/>
      <c r="BF193" s="141"/>
      <c r="BG193" s="141"/>
      <c r="BH193" s="141"/>
      <c r="BI193" s="141"/>
      <c r="BJ193" s="141"/>
      <c r="BK193" s="141"/>
      <c r="BL193" s="141"/>
      <c r="BM193" s="141"/>
      <c r="BN193" s="141"/>
      <c r="BO193" s="141"/>
      <c r="BP193" s="141"/>
    </row>
    <row r="194" spans="1:68" ht="15" customHeight="1">
      <c r="A194" s="16">
        <v>276</v>
      </c>
      <c r="B194" s="146" t="s">
        <v>649</v>
      </c>
      <c r="C194" s="132"/>
      <c r="D194" s="106" t="s">
        <v>57</v>
      </c>
      <c r="E194" s="107"/>
      <c r="F194" s="132" t="s">
        <v>29</v>
      </c>
      <c r="G194" s="145">
        <v>0</v>
      </c>
      <c r="H194" s="145">
        <v>3.0000000000000001E-3</v>
      </c>
      <c r="I194" s="145">
        <v>-3.0000000000000001E-3</v>
      </c>
      <c r="J194" s="144" t="s">
        <v>27</v>
      </c>
      <c r="K194" s="134" t="s">
        <v>496</v>
      </c>
      <c r="L194" s="135">
        <f t="shared" si="51"/>
        <v>3.0000000000000001E-3</v>
      </c>
      <c r="M194" s="142">
        <f t="shared" si="52"/>
        <v>-3.0000000000000001E-3</v>
      </c>
      <c r="N194" s="25"/>
      <c r="O194" s="2" t="str">
        <f t="shared" si="40"/>
        <v/>
      </c>
      <c r="P194" s="2" t="str">
        <f t="shared" si="41"/>
        <v/>
      </c>
      <c r="Q194" s="2" t="str">
        <f t="shared" si="42"/>
        <v/>
      </c>
      <c r="R194" s="3" t="str">
        <f t="shared" si="43"/>
        <v/>
      </c>
      <c r="S194" s="4" t="str">
        <f t="shared" si="44"/>
        <v/>
      </c>
      <c r="T194" s="67" t="str">
        <f t="shared" si="45"/>
        <v/>
      </c>
      <c r="U194" s="67" t="str">
        <f t="shared" si="53"/>
        <v/>
      </c>
      <c r="V194" s="4" t="str">
        <f t="shared" si="46"/>
        <v/>
      </c>
      <c r="W194" s="4" t="str">
        <f t="shared" si="47"/>
        <v/>
      </c>
      <c r="X194" s="4" t="str">
        <f t="shared" si="48"/>
        <v/>
      </c>
      <c r="Y194" s="62" t="str">
        <f t="shared" si="49"/>
        <v/>
      </c>
      <c r="Z194" s="28" t="str">
        <f t="shared" si="54"/>
        <v/>
      </c>
      <c r="AA194" s="28" t="str">
        <f t="shared" si="55"/>
        <v/>
      </c>
      <c r="AB194" s="28" t="str">
        <f t="shared" si="56"/>
        <v/>
      </c>
      <c r="AC194" s="28" t="str">
        <f t="shared" si="50"/>
        <v/>
      </c>
      <c r="AD194" s="136"/>
      <c r="AE194" s="137" t="str">
        <f t="shared" si="57"/>
        <v/>
      </c>
      <c r="AF194" s="138"/>
      <c r="AG194" s="139"/>
      <c r="AH194" s="139"/>
      <c r="AI194" s="140"/>
      <c r="AJ194" s="21"/>
      <c r="AK194" s="141"/>
      <c r="AL194" s="141"/>
      <c r="AM194" s="141"/>
      <c r="AN194" s="141"/>
      <c r="AO194" s="141"/>
      <c r="AP194" s="141"/>
      <c r="AQ194" s="141"/>
      <c r="AR194" s="141"/>
      <c r="AS194" s="141"/>
      <c r="AT194" s="141"/>
      <c r="AU194" s="141"/>
      <c r="AV194" s="141"/>
      <c r="AW194" s="141"/>
      <c r="AX194" s="141"/>
      <c r="AY194" s="141"/>
      <c r="AZ194" s="141"/>
      <c r="BA194" s="141"/>
      <c r="BB194" s="141"/>
      <c r="BC194" s="141"/>
      <c r="BD194" s="141"/>
      <c r="BE194" s="141"/>
      <c r="BF194" s="141"/>
      <c r="BG194" s="141"/>
      <c r="BH194" s="141"/>
      <c r="BI194" s="141"/>
      <c r="BJ194" s="141"/>
      <c r="BK194" s="141"/>
      <c r="BL194" s="141"/>
      <c r="BM194" s="141"/>
      <c r="BN194" s="141"/>
      <c r="BO194" s="141"/>
      <c r="BP194" s="141"/>
    </row>
    <row r="195" spans="1:68" ht="15" customHeight="1">
      <c r="A195" s="16">
        <v>277</v>
      </c>
      <c r="B195" s="146" t="s">
        <v>650</v>
      </c>
      <c r="C195" s="132"/>
      <c r="D195" s="106" t="s">
        <v>57</v>
      </c>
      <c r="E195" s="107"/>
      <c r="F195" s="132" t="s">
        <v>29</v>
      </c>
      <c r="G195" s="145">
        <v>0</v>
      </c>
      <c r="H195" s="145">
        <v>5.0000000000000001E-3</v>
      </c>
      <c r="I195" s="145">
        <v>-8.0000000000000002E-3</v>
      </c>
      <c r="J195" s="144" t="s">
        <v>27</v>
      </c>
      <c r="K195" s="134" t="s">
        <v>496</v>
      </c>
      <c r="L195" s="135">
        <f t="shared" si="51"/>
        <v>5.0000000000000001E-3</v>
      </c>
      <c r="M195" s="142">
        <f t="shared" si="52"/>
        <v>-8.0000000000000002E-3</v>
      </c>
      <c r="N195" s="25"/>
      <c r="O195" s="2" t="str">
        <f t="shared" si="40"/>
        <v/>
      </c>
      <c r="P195" s="2" t="str">
        <f t="shared" si="41"/>
        <v/>
      </c>
      <c r="Q195" s="2" t="str">
        <f t="shared" si="42"/>
        <v/>
      </c>
      <c r="R195" s="3" t="str">
        <f t="shared" si="43"/>
        <v/>
      </c>
      <c r="S195" s="4" t="str">
        <f t="shared" si="44"/>
        <v/>
      </c>
      <c r="T195" s="67" t="str">
        <f t="shared" si="45"/>
        <v/>
      </c>
      <c r="U195" s="67" t="str">
        <f t="shared" si="53"/>
        <v/>
      </c>
      <c r="V195" s="4" t="str">
        <f t="shared" si="46"/>
        <v/>
      </c>
      <c r="W195" s="4" t="str">
        <f t="shared" si="47"/>
        <v/>
      </c>
      <c r="X195" s="4" t="str">
        <f t="shared" si="48"/>
        <v/>
      </c>
      <c r="Y195" s="62" t="str">
        <f t="shared" si="49"/>
        <v/>
      </c>
      <c r="Z195" s="28" t="str">
        <f t="shared" si="54"/>
        <v/>
      </c>
      <c r="AA195" s="28" t="str">
        <f t="shared" si="55"/>
        <v/>
      </c>
      <c r="AB195" s="28" t="str">
        <f t="shared" si="56"/>
        <v/>
      </c>
      <c r="AC195" s="28" t="str">
        <f t="shared" si="50"/>
        <v/>
      </c>
      <c r="AD195" s="136"/>
      <c r="AE195" s="137" t="str">
        <f t="shared" si="57"/>
        <v/>
      </c>
      <c r="AF195" s="138"/>
      <c r="AG195" s="139"/>
      <c r="AH195" s="139"/>
      <c r="AI195" s="140"/>
      <c r="AJ195" s="21"/>
      <c r="AK195" s="141"/>
      <c r="AL195" s="141"/>
      <c r="AM195" s="141"/>
      <c r="AN195" s="141"/>
      <c r="AO195" s="141"/>
      <c r="AP195" s="141"/>
      <c r="AQ195" s="141"/>
      <c r="AR195" s="141"/>
      <c r="AS195" s="141"/>
      <c r="AT195" s="141"/>
      <c r="AU195" s="141"/>
      <c r="AV195" s="141"/>
      <c r="AW195" s="141"/>
      <c r="AX195" s="141"/>
      <c r="AY195" s="141"/>
      <c r="AZ195" s="141"/>
      <c r="BA195" s="141"/>
      <c r="BB195" s="141"/>
      <c r="BC195" s="141"/>
      <c r="BD195" s="141"/>
      <c r="BE195" s="141"/>
      <c r="BF195" s="141"/>
      <c r="BG195" s="141"/>
      <c r="BH195" s="141"/>
      <c r="BI195" s="141"/>
      <c r="BJ195" s="141"/>
      <c r="BK195" s="141"/>
      <c r="BL195" s="141"/>
      <c r="BM195" s="141"/>
      <c r="BN195" s="141"/>
      <c r="BO195" s="141"/>
      <c r="BP195" s="141"/>
    </row>
    <row r="196" spans="1:68" ht="15" customHeight="1">
      <c r="A196" s="16">
        <v>278</v>
      </c>
      <c r="B196" s="146" t="s">
        <v>304</v>
      </c>
      <c r="C196" s="132"/>
      <c r="D196" s="106" t="s">
        <v>57</v>
      </c>
      <c r="E196" s="107"/>
      <c r="F196" s="132" t="s">
        <v>29</v>
      </c>
      <c r="G196" s="145">
        <v>0</v>
      </c>
      <c r="H196" s="145">
        <v>7.0000000000000001E-3</v>
      </c>
      <c r="I196" s="145">
        <v>-7.0000000000000001E-3</v>
      </c>
      <c r="J196" s="144" t="s">
        <v>27</v>
      </c>
      <c r="K196" s="134" t="s">
        <v>496</v>
      </c>
      <c r="L196" s="135">
        <f t="shared" si="51"/>
        <v>7.0000000000000001E-3</v>
      </c>
      <c r="M196" s="142">
        <f t="shared" si="52"/>
        <v>-7.0000000000000001E-3</v>
      </c>
      <c r="N196" s="25"/>
      <c r="O196" s="2" t="str">
        <f t="shared" si="40"/>
        <v/>
      </c>
      <c r="P196" s="2" t="str">
        <f t="shared" si="41"/>
        <v/>
      </c>
      <c r="Q196" s="2" t="str">
        <f t="shared" si="42"/>
        <v/>
      </c>
      <c r="R196" s="3" t="str">
        <f t="shared" si="43"/>
        <v/>
      </c>
      <c r="S196" s="4" t="str">
        <f t="shared" si="44"/>
        <v/>
      </c>
      <c r="T196" s="67" t="str">
        <f t="shared" si="45"/>
        <v/>
      </c>
      <c r="U196" s="67" t="str">
        <f t="shared" si="53"/>
        <v/>
      </c>
      <c r="V196" s="4" t="str">
        <f t="shared" si="46"/>
        <v/>
      </c>
      <c r="W196" s="4" t="str">
        <f t="shared" si="47"/>
        <v/>
      </c>
      <c r="X196" s="4" t="str">
        <f t="shared" si="48"/>
        <v/>
      </c>
      <c r="Y196" s="62" t="str">
        <f t="shared" si="49"/>
        <v/>
      </c>
      <c r="Z196" s="28" t="str">
        <f t="shared" si="54"/>
        <v/>
      </c>
      <c r="AA196" s="28" t="str">
        <f t="shared" si="55"/>
        <v/>
      </c>
      <c r="AB196" s="28" t="str">
        <f t="shared" si="56"/>
        <v/>
      </c>
      <c r="AC196" s="28" t="str">
        <f t="shared" si="50"/>
        <v/>
      </c>
      <c r="AD196" s="136"/>
      <c r="AE196" s="137" t="str">
        <f t="shared" si="57"/>
        <v/>
      </c>
      <c r="AF196" s="138"/>
      <c r="AG196" s="139"/>
      <c r="AH196" s="139"/>
      <c r="AI196" s="140"/>
      <c r="AJ196" s="21"/>
      <c r="AK196" s="141"/>
      <c r="AL196" s="141"/>
      <c r="AM196" s="141"/>
      <c r="AN196" s="141"/>
      <c r="AO196" s="141"/>
      <c r="AP196" s="141"/>
      <c r="AQ196" s="141"/>
      <c r="AR196" s="141"/>
      <c r="AS196" s="141"/>
      <c r="AT196" s="141"/>
      <c r="AU196" s="141"/>
      <c r="AV196" s="141"/>
      <c r="AW196" s="141"/>
      <c r="AX196" s="141"/>
      <c r="AY196" s="141"/>
      <c r="AZ196" s="141"/>
      <c r="BA196" s="141"/>
      <c r="BB196" s="141"/>
      <c r="BC196" s="141"/>
      <c r="BD196" s="141"/>
      <c r="BE196" s="141"/>
      <c r="BF196" s="141"/>
      <c r="BG196" s="141"/>
      <c r="BH196" s="141"/>
      <c r="BI196" s="141"/>
      <c r="BJ196" s="141"/>
      <c r="BK196" s="141"/>
      <c r="BL196" s="141"/>
      <c r="BM196" s="141"/>
      <c r="BN196" s="141"/>
      <c r="BO196" s="141"/>
      <c r="BP196" s="141"/>
    </row>
    <row r="197" spans="1:68" ht="15" customHeight="1">
      <c r="A197" s="16">
        <v>279</v>
      </c>
      <c r="B197" s="146" t="s">
        <v>305</v>
      </c>
      <c r="C197" s="170" t="s">
        <v>698</v>
      </c>
      <c r="D197" s="106" t="s">
        <v>57</v>
      </c>
      <c r="E197" s="107"/>
      <c r="F197" s="132" t="s">
        <v>29</v>
      </c>
      <c r="G197" s="145">
        <v>0</v>
      </c>
      <c r="H197" s="145">
        <v>8.0000000000000002E-3</v>
      </c>
      <c r="I197" s="145">
        <v>-8.0000000000000002E-3</v>
      </c>
      <c r="J197" s="144" t="s">
        <v>27</v>
      </c>
      <c r="K197" s="134" t="s">
        <v>496</v>
      </c>
      <c r="L197" s="135">
        <f t="shared" si="51"/>
        <v>8.0000000000000002E-3</v>
      </c>
      <c r="M197" s="142">
        <f t="shared" si="52"/>
        <v>-8.0000000000000002E-3</v>
      </c>
      <c r="N197" s="25"/>
      <c r="O197" s="2" t="str">
        <f t="shared" si="40"/>
        <v/>
      </c>
      <c r="P197" s="2" t="str">
        <f t="shared" si="41"/>
        <v/>
      </c>
      <c r="Q197" s="2" t="str">
        <f t="shared" si="42"/>
        <v/>
      </c>
      <c r="R197" s="3" t="str">
        <f t="shared" si="43"/>
        <v/>
      </c>
      <c r="S197" s="4" t="str">
        <f t="shared" si="44"/>
        <v/>
      </c>
      <c r="T197" s="67" t="str">
        <f t="shared" si="45"/>
        <v/>
      </c>
      <c r="U197" s="67" t="str">
        <f t="shared" si="53"/>
        <v/>
      </c>
      <c r="V197" s="4" t="str">
        <f t="shared" si="46"/>
        <v/>
      </c>
      <c r="W197" s="4" t="str">
        <f t="shared" si="47"/>
        <v/>
      </c>
      <c r="X197" s="4" t="str">
        <f t="shared" si="48"/>
        <v/>
      </c>
      <c r="Y197" s="62" t="str">
        <f t="shared" si="49"/>
        <v/>
      </c>
      <c r="Z197" s="28" t="str">
        <f t="shared" si="54"/>
        <v/>
      </c>
      <c r="AA197" s="28" t="str">
        <f t="shared" si="55"/>
        <v/>
      </c>
      <c r="AB197" s="28" t="str">
        <f t="shared" si="56"/>
        <v/>
      </c>
      <c r="AC197" s="28" t="str">
        <f t="shared" si="50"/>
        <v/>
      </c>
      <c r="AD197" s="136"/>
      <c r="AE197" s="137" t="str">
        <f t="shared" si="57"/>
        <v/>
      </c>
      <c r="AF197" s="138"/>
      <c r="AG197" s="139"/>
      <c r="AH197" s="139"/>
      <c r="AI197" s="140"/>
      <c r="AJ197" s="21"/>
      <c r="AK197" s="141"/>
      <c r="AL197" s="141"/>
      <c r="AM197" s="141"/>
      <c r="AN197" s="141"/>
      <c r="AO197" s="141"/>
      <c r="AP197" s="141"/>
      <c r="AQ197" s="141"/>
      <c r="AR197" s="141"/>
      <c r="AS197" s="141"/>
      <c r="AT197" s="141"/>
      <c r="AU197" s="141"/>
      <c r="AV197" s="141"/>
      <c r="AW197" s="141"/>
      <c r="AX197" s="141"/>
      <c r="AY197" s="141"/>
      <c r="AZ197" s="141"/>
      <c r="BA197" s="141"/>
      <c r="BB197" s="141"/>
      <c r="BC197" s="141"/>
      <c r="BD197" s="141"/>
      <c r="BE197" s="141"/>
      <c r="BF197" s="141"/>
      <c r="BG197" s="141"/>
      <c r="BH197" s="141"/>
      <c r="BI197" s="141"/>
      <c r="BJ197" s="141"/>
      <c r="BK197" s="141"/>
      <c r="BL197" s="141"/>
      <c r="BM197" s="141"/>
      <c r="BN197" s="141"/>
      <c r="BO197" s="141"/>
      <c r="BP197" s="141"/>
    </row>
    <row r="198" spans="1:68" ht="15" customHeight="1">
      <c r="A198" s="16">
        <v>280</v>
      </c>
      <c r="B198" s="146">
        <v>118</v>
      </c>
      <c r="C198" s="132" t="s">
        <v>423</v>
      </c>
      <c r="D198" s="106" t="s">
        <v>57</v>
      </c>
      <c r="E198" s="107">
        <v>1.33</v>
      </c>
      <c r="F198" s="132" t="s">
        <v>29</v>
      </c>
      <c r="G198" s="145">
        <v>-0.45</v>
      </c>
      <c r="H198" s="145">
        <v>1.4999999999999999E-2</v>
      </c>
      <c r="I198" s="145">
        <v>-1.4999999999999999E-2</v>
      </c>
      <c r="J198" s="144" t="s">
        <v>27</v>
      </c>
      <c r="K198" s="134" t="s">
        <v>496</v>
      </c>
      <c r="L198" s="135">
        <f t="shared" si="51"/>
        <v>-0.435</v>
      </c>
      <c r="M198" s="142">
        <f t="shared" si="52"/>
        <v>-0.46500000000000002</v>
      </c>
      <c r="N198" s="25"/>
      <c r="O198" s="2" t="str">
        <f t="shared" si="40"/>
        <v/>
      </c>
      <c r="P198" s="2" t="str">
        <f t="shared" si="41"/>
        <v/>
      </c>
      <c r="Q198" s="2" t="str">
        <f t="shared" si="42"/>
        <v/>
      </c>
      <c r="R198" s="3" t="str">
        <f t="shared" si="43"/>
        <v/>
      </c>
      <c r="S198" s="4" t="str">
        <f t="shared" si="44"/>
        <v/>
      </c>
      <c r="T198" s="67" t="str">
        <f t="shared" si="45"/>
        <v/>
      </c>
      <c r="U198" s="67" t="str">
        <f t="shared" si="53"/>
        <v/>
      </c>
      <c r="V198" s="4" t="str">
        <f t="shared" si="46"/>
        <v/>
      </c>
      <c r="W198" s="4" t="str">
        <f t="shared" si="47"/>
        <v/>
      </c>
      <c r="X198" s="4" t="str">
        <f t="shared" si="48"/>
        <v/>
      </c>
      <c r="Y198" s="62" t="str">
        <f t="shared" si="49"/>
        <v/>
      </c>
      <c r="Z198" s="28" t="str">
        <f t="shared" si="54"/>
        <v/>
      </c>
      <c r="AA198" s="28" t="str">
        <f t="shared" si="55"/>
        <v/>
      </c>
      <c r="AB198" s="28" t="str">
        <f t="shared" si="56"/>
        <v/>
      </c>
      <c r="AC198" s="28" t="str">
        <f t="shared" si="50"/>
        <v/>
      </c>
      <c r="AD198" s="136"/>
      <c r="AE198" s="137" t="str">
        <f t="shared" si="57"/>
        <v/>
      </c>
      <c r="AF198" s="138"/>
      <c r="AG198" s="139"/>
      <c r="AH198" s="139"/>
      <c r="AI198" s="140"/>
      <c r="AJ198" s="21"/>
      <c r="AK198" s="141"/>
      <c r="AL198" s="141"/>
      <c r="AM198" s="141"/>
      <c r="AN198" s="141"/>
      <c r="AO198" s="141"/>
      <c r="AP198" s="141"/>
      <c r="AQ198" s="141"/>
      <c r="AR198" s="141"/>
      <c r="AS198" s="141"/>
      <c r="AT198" s="141"/>
      <c r="AU198" s="141"/>
      <c r="AV198" s="141"/>
      <c r="AW198" s="141"/>
      <c r="AX198" s="141"/>
      <c r="AY198" s="141"/>
      <c r="AZ198" s="141"/>
      <c r="BA198" s="141"/>
      <c r="BB198" s="141"/>
      <c r="BC198" s="141"/>
      <c r="BD198" s="141"/>
      <c r="BE198" s="141"/>
      <c r="BF198" s="141"/>
      <c r="BG198" s="141"/>
      <c r="BH198" s="141"/>
      <c r="BI198" s="141"/>
      <c r="BJ198" s="141"/>
      <c r="BK198" s="141"/>
      <c r="BL198" s="141"/>
      <c r="BM198" s="141"/>
      <c r="BN198" s="141"/>
      <c r="BO198" s="141"/>
      <c r="BP198" s="141"/>
    </row>
    <row r="199" spans="1:68" ht="15" customHeight="1">
      <c r="A199" s="16">
        <v>281</v>
      </c>
      <c r="B199" s="146">
        <v>119</v>
      </c>
      <c r="C199" s="132"/>
      <c r="D199" s="106" t="s">
        <v>57</v>
      </c>
      <c r="E199" s="107"/>
      <c r="F199" s="132" t="s">
        <v>29</v>
      </c>
      <c r="G199" s="145">
        <v>0</v>
      </c>
      <c r="H199" s="145">
        <v>3.0000000000000001E-3</v>
      </c>
      <c r="I199" s="145">
        <v>-3.0000000000000001E-3</v>
      </c>
      <c r="J199" s="144" t="s">
        <v>27</v>
      </c>
      <c r="K199" s="134" t="s">
        <v>496</v>
      </c>
      <c r="L199" s="135">
        <f t="shared" si="51"/>
        <v>3.0000000000000001E-3</v>
      </c>
      <c r="M199" s="142">
        <f t="shared" si="52"/>
        <v>-3.0000000000000001E-3</v>
      </c>
      <c r="N199" s="25"/>
      <c r="O199" s="2" t="str">
        <f t="shared" si="40"/>
        <v/>
      </c>
      <c r="P199" s="2" t="str">
        <f t="shared" si="41"/>
        <v/>
      </c>
      <c r="Q199" s="2" t="str">
        <f t="shared" si="42"/>
        <v/>
      </c>
      <c r="R199" s="3" t="str">
        <f t="shared" si="43"/>
        <v/>
      </c>
      <c r="S199" s="4" t="str">
        <f t="shared" si="44"/>
        <v/>
      </c>
      <c r="T199" s="67" t="str">
        <f t="shared" si="45"/>
        <v/>
      </c>
      <c r="U199" s="67" t="str">
        <f t="shared" si="53"/>
        <v/>
      </c>
      <c r="V199" s="4" t="str">
        <f t="shared" si="46"/>
        <v/>
      </c>
      <c r="W199" s="4" t="str">
        <f t="shared" si="47"/>
        <v/>
      </c>
      <c r="X199" s="4" t="str">
        <f t="shared" si="48"/>
        <v/>
      </c>
      <c r="Y199" s="62" t="str">
        <f t="shared" si="49"/>
        <v/>
      </c>
      <c r="Z199" s="28" t="str">
        <f t="shared" si="54"/>
        <v/>
      </c>
      <c r="AA199" s="28" t="str">
        <f t="shared" si="55"/>
        <v/>
      </c>
      <c r="AB199" s="28" t="str">
        <f t="shared" si="56"/>
        <v/>
      </c>
      <c r="AC199" s="28" t="str">
        <f t="shared" si="50"/>
        <v/>
      </c>
      <c r="AD199" s="136"/>
      <c r="AE199" s="137" t="str">
        <f t="shared" si="57"/>
        <v/>
      </c>
      <c r="AF199" s="138"/>
      <c r="AG199" s="139"/>
      <c r="AH199" s="139"/>
      <c r="AI199" s="140"/>
      <c r="AJ199" s="21"/>
      <c r="AK199" s="141"/>
      <c r="AL199" s="141"/>
      <c r="AM199" s="141"/>
      <c r="AN199" s="141"/>
      <c r="AO199" s="141"/>
      <c r="AP199" s="141"/>
      <c r="AQ199" s="141"/>
      <c r="AR199" s="141"/>
      <c r="AS199" s="141"/>
      <c r="AT199" s="141"/>
      <c r="AU199" s="141"/>
      <c r="AV199" s="141"/>
      <c r="AW199" s="141"/>
      <c r="AX199" s="141"/>
      <c r="AY199" s="141"/>
      <c r="AZ199" s="141"/>
      <c r="BA199" s="141"/>
      <c r="BB199" s="141"/>
      <c r="BC199" s="141"/>
      <c r="BD199" s="141"/>
      <c r="BE199" s="141"/>
      <c r="BF199" s="141"/>
      <c r="BG199" s="141"/>
      <c r="BH199" s="141"/>
      <c r="BI199" s="141"/>
      <c r="BJ199" s="141"/>
      <c r="BK199" s="141"/>
      <c r="BL199" s="141"/>
      <c r="BM199" s="141"/>
      <c r="BN199" s="141"/>
      <c r="BO199" s="141"/>
      <c r="BP199" s="141"/>
    </row>
    <row r="200" spans="1:68" ht="15" customHeight="1">
      <c r="A200" s="16">
        <v>282</v>
      </c>
      <c r="B200" s="146" t="s">
        <v>651</v>
      </c>
      <c r="C200" s="132"/>
      <c r="D200" s="106" t="s">
        <v>57</v>
      </c>
      <c r="E200" s="107"/>
      <c r="F200" s="132" t="s">
        <v>29</v>
      </c>
      <c r="G200" s="145">
        <v>0</v>
      </c>
      <c r="H200" s="145">
        <v>3.0000000000000001E-3</v>
      </c>
      <c r="I200" s="145">
        <v>-4.0000000000000001E-3</v>
      </c>
      <c r="J200" s="144" t="s">
        <v>27</v>
      </c>
      <c r="K200" s="134" t="s">
        <v>496</v>
      </c>
      <c r="L200" s="135">
        <f t="shared" si="51"/>
        <v>3.0000000000000001E-3</v>
      </c>
      <c r="M200" s="142">
        <f t="shared" si="52"/>
        <v>-4.0000000000000001E-3</v>
      </c>
      <c r="N200" s="25"/>
      <c r="O200" s="2" t="str">
        <f t="shared" si="40"/>
        <v/>
      </c>
      <c r="P200" s="2" t="str">
        <f t="shared" si="41"/>
        <v/>
      </c>
      <c r="Q200" s="2" t="str">
        <f t="shared" si="42"/>
        <v/>
      </c>
      <c r="R200" s="3" t="str">
        <f t="shared" si="43"/>
        <v/>
      </c>
      <c r="S200" s="4" t="str">
        <f t="shared" si="44"/>
        <v/>
      </c>
      <c r="T200" s="67" t="str">
        <f t="shared" si="45"/>
        <v/>
      </c>
      <c r="U200" s="67" t="str">
        <f t="shared" si="53"/>
        <v/>
      </c>
      <c r="V200" s="4" t="str">
        <f t="shared" si="46"/>
        <v/>
      </c>
      <c r="W200" s="4" t="str">
        <f t="shared" si="47"/>
        <v/>
      </c>
      <c r="X200" s="4" t="str">
        <f t="shared" si="48"/>
        <v/>
      </c>
      <c r="Y200" s="62" t="str">
        <f t="shared" si="49"/>
        <v/>
      </c>
      <c r="Z200" s="28" t="str">
        <f t="shared" si="54"/>
        <v/>
      </c>
      <c r="AA200" s="28" t="str">
        <f t="shared" si="55"/>
        <v/>
      </c>
      <c r="AB200" s="28" t="str">
        <f t="shared" si="56"/>
        <v/>
      </c>
      <c r="AC200" s="28" t="str">
        <f t="shared" si="50"/>
        <v/>
      </c>
      <c r="AD200" s="136"/>
      <c r="AE200" s="137" t="str">
        <f t="shared" si="57"/>
        <v/>
      </c>
      <c r="AF200" s="138"/>
      <c r="AG200" s="139"/>
      <c r="AH200" s="139"/>
      <c r="AI200" s="140"/>
      <c r="AJ200" s="21"/>
      <c r="AK200" s="141"/>
      <c r="AL200" s="141"/>
      <c r="AM200" s="141"/>
      <c r="AN200" s="141"/>
      <c r="AO200" s="141"/>
      <c r="AP200" s="141"/>
      <c r="AQ200" s="141"/>
      <c r="AR200" s="141"/>
      <c r="AS200" s="141"/>
      <c r="AT200" s="141"/>
      <c r="AU200" s="141"/>
      <c r="AV200" s="141"/>
      <c r="AW200" s="141"/>
      <c r="AX200" s="141"/>
      <c r="AY200" s="141"/>
      <c r="AZ200" s="141"/>
      <c r="BA200" s="141"/>
      <c r="BB200" s="141"/>
      <c r="BC200" s="141"/>
      <c r="BD200" s="141"/>
      <c r="BE200" s="141"/>
      <c r="BF200" s="141"/>
      <c r="BG200" s="141"/>
      <c r="BH200" s="141"/>
      <c r="BI200" s="141"/>
      <c r="BJ200" s="141"/>
      <c r="BK200" s="141"/>
      <c r="BL200" s="141"/>
      <c r="BM200" s="141"/>
      <c r="BN200" s="141"/>
      <c r="BO200" s="141"/>
      <c r="BP200" s="141"/>
    </row>
    <row r="201" spans="1:68" ht="15" customHeight="1">
      <c r="A201" s="16">
        <v>283</v>
      </c>
      <c r="B201" s="146" t="s">
        <v>652</v>
      </c>
      <c r="C201" s="132"/>
      <c r="D201" s="106" t="s">
        <v>57</v>
      </c>
      <c r="E201" s="107"/>
      <c r="F201" s="132" t="s">
        <v>29</v>
      </c>
      <c r="G201" s="145">
        <v>0</v>
      </c>
      <c r="H201" s="145">
        <v>4.0000000000000001E-3</v>
      </c>
      <c r="I201" s="145">
        <v>-6.0000000000000001E-3</v>
      </c>
      <c r="J201" s="144" t="s">
        <v>27</v>
      </c>
      <c r="K201" s="134" t="s">
        <v>496</v>
      </c>
      <c r="L201" s="135">
        <f t="shared" si="51"/>
        <v>4.0000000000000001E-3</v>
      </c>
      <c r="M201" s="142">
        <f t="shared" si="52"/>
        <v>-6.0000000000000001E-3</v>
      </c>
      <c r="N201" s="25"/>
      <c r="O201" s="2" t="str">
        <f t="shared" si="40"/>
        <v/>
      </c>
      <c r="P201" s="2" t="str">
        <f t="shared" si="41"/>
        <v/>
      </c>
      <c r="Q201" s="2" t="str">
        <f t="shared" si="42"/>
        <v/>
      </c>
      <c r="R201" s="3" t="str">
        <f t="shared" si="43"/>
        <v/>
      </c>
      <c r="S201" s="4" t="str">
        <f t="shared" si="44"/>
        <v/>
      </c>
      <c r="T201" s="67" t="str">
        <f t="shared" si="45"/>
        <v/>
      </c>
      <c r="U201" s="67" t="str">
        <f t="shared" si="53"/>
        <v/>
      </c>
      <c r="V201" s="4" t="str">
        <f t="shared" si="46"/>
        <v/>
      </c>
      <c r="W201" s="4" t="str">
        <f t="shared" si="47"/>
        <v/>
      </c>
      <c r="X201" s="4" t="str">
        <f t="shared" si="48"/>
        <v/>
      </c>
      <c r="Y201" s="62" t="str">
        <f t="shared" si="49"/>
        <v/>
      </c>
      <c r="Z201" s="28" t="str">
        <f t="shared" si="54"/>
        <v/>
      </c>
      <c r="AA201" s="28" t="str">
        <f t="shared" si="55"/>
        <v/>
      </c>
      <c r="AB201" s="28" t="str">
        <f t="shared" si="56"/>
        <v/>
      </c>
      <c r="AC201" s="28" t="str">
        <f t="shared" si="50"/>
        <v/>
      </c>
      <c r="AD201" s="136"/>
      <c r="AE201" s="137" t="str">
        <f t="shared" si="57"/>
        <v/>
      </c>
      <c r="AF201" s="138"/>
      <c r="AG201" s="139"/>
      <c r="AH201" s="139"/>
      <c r="AI201" s="140"/>
      <c r="AJ201" s="21"/>
      <c r="AK201" s="141"/>
      <c r="AL201" s="141"/>
      <c r="AM201" s="141"/>
      <c r="AN201" s="141"/>
      <c r="AO201" s="141"/>
      <c r="AP201" s="141"/>
      <c r="AQ201" s="141"/>
      <c r="AR201" s="141"/>
      <c r="AS201" s="141"/>
      <c r="AT201" s="141"/>
      <c r="AU201" s="141"/>
      <c r="AV201" s="141"/>
      <c r="AW201" s="141"/>
      <c r="AX201" s="141"/>
      <c r="AY201" s="141"/>
      <c r="AZ201" s="141"/>
      <c r="BA201" s="141"/>
      <c r="BB201" s="141"/>
      <c r="BC201" s="141"/>
      <c r="BD201" s="141"/>
      <c r="BE201" s="141"/>
      <c r="BF201" s="141"/>
      <c r="BG201" s="141"/>
      <c r="BH201" s="141"/>
      <c r="BI201" s="141"/>
      <c r="BJ201" s="141"/>
      <c r="BK201" s="141"/>
      <c r="BL201" s="141"/>
      <c r="BM201" s="141"/>
      <c r="BN201" s="141"/>
      <c r="BO201" s="141"/>
      <c r="BP201" s="141"/>
    </row>
    <row r="202" spans="1:68" ht="15" customHeight="1">
      <c r="A202" s="16">
        <v>284</v>
      </c>
      <c r="B202" s="146" t="s">
        <v>653</v>
      </c>
      <c r="C202" s="132"/>
      <c r="D202" s="106" t="s">
        <v>57</v>
      </c>
      <c r="E202" s="107"/>
      <c r="F202" s="132" t="s">
        <v>29</v>
      </c>
      <c r="G202" s="145">
        <v>0</v>
      </c>
      <c r="H202" s="145">
        <v>5.0000000000000001E-3</v>
      </c>
      <c r="I202" s="145">
        <v>-8.9999999999999993E-3</v>
      </c>
      <c r="J202" s="144" t="s">
        <v>27</v>
      </c>
      <c r="K202" s="134" t="s">
        <v>496</v>
      </c>
      <c r="L202" s="135">
        <f t="shared" si="51"/>
        <v>5.0000000000000001E-3</v>
      </c>
      <c r="M202" s="142">
        <f t="shared" si="52"/>
        <v>-8.9999999999999993E-3</v>
      </c>
      <c r="N202" s="25"/>
      <c r="O202" s="2" t="str">
        <f t="shared" si="40"/>
        <v/>
      </c>
      <c r="P202" s="2" t="str">
        <f t="shared" si="41"/>
        <v/>
      </c>
      <c r="Q202" s="2" t="str">
        <f t="shared" si="42"/>
        <v/>
      </c>
      <c r="R202" s="3" t="str">
        <f t="shared" si="43"/>
        <v/>
      </c>
      <c r="S202" s="4" t="str">
        <f t="shared" si="44"/>
        <v/>
      </c>
      <c r="T202" s="67" t="str">
        <f t="shared" si="45"/>
        <v/>
      </c>
      <c r="U202" s="67" t="str">
        <f t="shared" si="53"/>
        <v/>
      </c>
      <c r="V202" s="4" t="str">
        <f t="shared" si="46"/>
        <v/>
      </c>
      <c r="W202" s="4" t="str">
        <f t="shared" si="47"/>
        <v/>
      </c>
      <c r="X202" s="4" t="str">
        <f t="shared" si="48"/>
        <v/>
      </c>
      <c r="Y202" s="62" t="str">
        <f t="shared" si="49"/>
        <v/>
      </c>
      <c r="Z202" s="28" t="str">
        <f t="shared" si="54"/>
        <v/>
      </c>
      <c r="AA202" s="28" t="str">
        <f t="shared" si="55"/>
        <v/>
      </c>
      <c r="AB202" s="28" t="str">
        <f t="shared" si="56"/>
        <v/>
      </c>
      <c r="AC202" s="28" t="str">
        <f t="shared" si="50"/>
        <v/>
      </c>
      <c r="AD202" s="136"/>
      <c r="AE202" s="137" t="str">
        <f t="shared" si="57"/>
        <v/>
      </c>
      <c r="AF202" s="138"/>
      <c r="AG202" s="139"/>
      <c r="AH202" s="139"/>
      <c r="AI202" s="140"/>
      <c r="AJ202" s="21"/>
      <c r="AK202" s="141"/>
      <c r="AL202" s="141"/>
      <c r="AM202" s="141"/>
      <c r="AN202" s="141"/>
      <c r="AO202" s="141"/>
      <c r="AP202" s="141"/>
      <c r="AQ202" s="141"/>
      <c r="AR202" s="141"/>
      <c r="AS202" s="141"/>
      <c r="AT202" s="141"/>
      <c r="AU202" s="141"/>
      <c r="AV202" s="141"/>
      <c r="AW202" s="141"/>
      <c r="AX202" s="141"/>
      <c r="AY202" s="141"/>
      <c r="AZ202" s="141"/>
      <c r="BA202" s="141"/>
      <c r="BB202" s="141"/>
      <c r="BC202" s="141"/>
      <c r="BD202" s="141"/>
      <c r="BE202" s="141"/>
      <c r="BF202" s="141"/>
      <c r="BG202" s="141"/>
      <c r="BH202" s="141"/>
      <c r="BI202" s="141"/>
      <c r="BJ202" s="141"/>
      <c r="BK202" s="141"/>
      <c r="BL202" s="141"/>
      <c r="BM202" s="141"/>
      <c r="BN202" s="141"/>
      <c r="BO202" s="141"/>
      <c r="BP202" s="141"/>
    </row>
    <row r="203" spans="1:68" ht="15" customHeight="1">
      <c r="A203" s="16">
        <v>285</v>
      </c>
      <c r="B203" s="146">
        <v>123</v>
      </c>
      <c r="C203" s="132" t="s">
        <v>698</v>
      </c>
      <c r="D203" s="106" t="s">
        <v>57</v>
      </c>
      <c r="E203" s="107"/>
      <c r="F203" s="132" t="s">
        <v>29</v>
      </c>
      <c r="G203" s="145">
        <v>0</v>
      </c>
      <c r="H203" s="145">
        <v>6.0000000000000001E-3</v>
      </c>
      <c r="I203" s="145">
        <v>-0.01</v>
      </c>
      <c r="J203" s="144" t="s">
        <v>27</v>
      </c>
      <c r="K203" s="134" t="s">
        <v>496</v>
      </c>
      <c r="L203" s="135">
        <f t="shared" si="51"/>
        <v>6.0000000000000001E-3</v>
      </c>
      <c r="M203" s="142">
        <f t="shared" si="52"/>
        <v>-0.01</v>
      </c>
      <c r="N203" s="25"/>
      <c r="O203" s="2" t="str">
        <f t="shared" ref="O203:O248" si="58">IF(OR($AK203="",ISNUMBER($AK203)=FALSE),"",MAX(AK203:AN203))</f>
        <v/>
      </c>
      <c r="P203" s="2" t="str">
        <f t="shared" ref="P203:P248" si="59">IF(OR($AK203="",ISNUMBER($AK203)=FALSE),"",MIN(AK203:AN203))</f>
        <v/>
      </c>
      <c r="Q203" s="2" t="str">
        <f t="shared" ref="Q203:Q248" si="60">IF(OR($AK203="",ISNUMBER($AK203)=FALSE),"",AVERAGE(AK203:AN203))</f>
        <v/>
      </c>
      <c r="R203" s="3" t="str">
        <f t="shared" ref="R203:R248" si="61">IF(OR($AK203="",ISNUMBER($AK203)=FALSE),"",STDEV(AK203:AN203))</f>
        <v/>
      </c>
      <c r="S203" s="4" t="str">
        <f t="shared" ref="S203:S248" si="62">IF(OR($AK203="",ISNUMBER($AK203)=FALSE),"",IF(AND(G203="",I203=""),V203,IF(AND(G203="",H203=""),W203,(H203+ABS(I203))/(6*R203))))</f>
        <v/>
      </c>
      <c r="T203" s="67" t="str">
        <f t="shared" ref="T203:T248" si="63">IF(OR($AK203="",ISNUMBER($AK203)=FALSE),"",IF(AND($F203="Tolerance",$G203&lt;&gt;""),($Q203-$G203)/(($L203-$M203)/2),IF(AND($F203="GD&amp;T",$H203&lt;&gt;""),$Q203/$H203,"")))</f>
        <v/>
      </c>
      <c r="U203" s="67" t="str">
        <f t="shared" si="53"/>
        <v/>
      </c>
      <c r="V203" s="4" t="str">
        <f t="shared" ref="V203:V248" si="64">IF(OR($AK203="",ISNUMBER($AK203)=FALSE),"",IF(H203="","",(L203-Q203)/(3*R203)))</f>
        <v/>
      </c>
      <c r="W203" s="4" t="str">
        <f t="shared" ref="W203:W248" si="65">IF(OR($AK203="",ISNUMBER($AK203)=FALSE),"",IF(I203="","",(Q203-M203)/(3*R203)))</f>
        <v/>
      </c>
      <c r="X203" s="4" t="str">
        <f t="shared" ref="X203:X248" si="66">IF(OR($AK203="",ISNUMBER($AK203)=FALSE),"",IF(AND(G203=0,I203=0),((H203)-(Q203))/(3*R203),MIN(V203:W203)))</f>
        <v/>
      </c>
      <c r="Y203" s="62" t="str">
        <f t="shared" ref="Y203:Y248" si="67">IF(OR($AK203="",ISNUMBER($AK203)=FALSE),"",IF(AND(G203=0,I203=0),NORMSDIST(3*X203),NORMSDIST(3*X203)+NORMSDIST(6*S203-3*X203)-1))</f>
        <v/>
      </c>
      <c r="Z203" s="28" t="str">
        <f t="shared" si="54"/>
        <v/>
      </c>
      <c r="AA203" s="28" t="str">
        <f t="shared" si="55"/>
        <v/>
      </c>
      <c r="AB203" s="28" t="str">
        <f t="shared" si="56"/>
        <v/>
      </c>
      <c r="AC203" s="28" t="str">
        <f t="shared" ref="AC203:AC248" si="68">IF(OR($S203&gt;$AC$9,$R203=""),"",$AC$9*6*$R203)</f>
        <v/>
      </c>
      <c r="AD203" s="136"/>
      <c r="AE203" s="137" t="str">
        <f t="shared" si="57"/>
        <v/>
      </c>
      <c r="AF203" s="138"/>
      <c r="AG203" s="139"/>
      <c r="AH203" s="139"/>
      <c r="AI203" s="140"/>
      <c r="AJ203" s="21"/>
      <c r="AK203" s="141"/>
      <c r="AL203" s="141"/>
      <c r="AM203" s="141"/>
      <c r="AN203" s="141"/>
      <c r="AO203" s="141"/>
      <c r="AP203" s="141"/>
      <c r="AQ203" s="141"/>
      <c r="AR203" s="141"/>
      <c r="AS203" s="141"/>
      <c r="AT203" s="141"/>
      <c r="AU203" s="141"/>
      <c r="AV203" s="141"/>
      <c r="AW203" s="141"/>
      <c r="AX203" s="141"/>
      <c r="AY203" s="141"/>
      <c r="AZ203" s="141"/>
      <c r="BA203" s="141"/>
      <c r="BB203" s="141"/>
      <c r="BC203" s="141"/>
      <c r="BD203" s="141"/>
      <c r="BE203" s="141"/>
      <c r="BF203" s="141"/>
      <c r="BG203" s="141"/>
      <c r="BH203" s="141"/>
      <c r="BI203" s="141"/>
      <c r="BJ203" s="141"/>
      <c r="BK203" s="141"/>
      <c r="BL203" s="141"/>
      <c r="BM203" s="141"/>
      <c r="BN203" s="141"/>
      <c r="BO203" s="141"/>
      <c r="BP203" s="141"/>
    </row>
    <row r="204" spans="1:68" ht="15" customHeight="1">
      <c r="A204" s="16">
        <v>286</v>
      </c>
      <c r="B204" s="146" t="s">
        <v>654</v>
      </c>
      <c r="C204" s="132"/>
      <c r="D204" s="106" t="s">
        <v>57</v>
      </c>
      <c r="E204" s="107"/>
      <c r="F204" s="132" t="s">
        <v>29</v>
      </c>
      <c r="G204" s="145">
        <v>92.1</v>
      </c>
      <c r="H204" s="145">
        <v>3</v>
      </c>
      <c r="I204" s="145">
        <v>-3</v>
      </c>
      <c r="J204" s="144" t="s">
        <v>12</v>
      </c>
      <c r="K204" s="134" t="s">
        <v>496</v>
      </c>
      <c r="L204" s="135">
        <f t="shared" ref="L204:L248" si="69">IF(AND(G204="",H204=""),"",IF(G204="",H204,G204+H204))</f>
        <v>95.1</v>
      </c>
      <c r="M204" s="142">
        <f t="shared" ref="M204:M248" si="70">IF(AND(G204="",I204=""),"",IF(G204="",I204,G204+I204))</f>
        <v>89.1</v>
      </c>
      <c r="N204" s="25"/>
      <c r="O204" s="2" t="str">
        <f t="shared" si="58"/>
        <v/>
      </c>
      <c r="P204" s="2" t="str">
        <f t="shared" si="59"/>
        <v/>
      </c>
      <c r="Q204" s="2" t="str">
        <f t="shared" si="60"/>
        <v/>
      </c>
      <c r="R204" s="3" t="str">
        <f t="shared" si="61"/>
        <v/>
      </c>
      <c r="S204" s="4" t="str">
        <f t="shared" si="62"/>
        <v/>
      </c>
      <c r="T204" s="67" t="str">
        <f t="shared" si="63"/>
        <v/>
      </c>
      <c r="U204" s="67" t="str">
        <f t="shared" ref="U204:U248" si="71">IF($T204="","",IF(ABS($T204)&lt;=0.125, "Level A",IF(AND(ABS($T204)&gt;0.125,ABS($T204)&lt;=0.25), "Level B",IF(AND(ABS($T204)&gt;0.25,ABS($T204)&lt;=0.5), "Level C", IF(ABS($T204)&gt;0.5, "Level D")))))</f>
        <v/>
      </c>
      <c r="V204" s="4" t="str">
        <f t="shared" si="64"/>
        <v/>
      </c>
      <c r="W204" s="4" t="str">
        <f t="shared" si="65"/>
        <v/>
      </c>
      <c r="X204" s="4" t="str">
        <f t="shared" si="66"/>
        <v/>
      </c>
      <c r="Y204" s="62" t="str">
        <f t="shared" si="67"/>
        <v/>
      </c>
      <c r="Z204" s="28" t="str">
        <f t="shared" ref="Z204:Z248" si="72">IF($Q204="","",IF(F204="Tolerance",IF(($E204*3*R204+Q204)-G204&lt;H204,"",($E204*3*R204+Q204)-G204),IF(OR(F204="GD&amp;T",F204="MAX"),IF(($E204*3*R204+Q204)&lt;H204,"",($E204*3*R204+Q204)),"")))</f>
        <v/>
      </c>
      <c r="AA204" s="28" t="str">
        <f t="shared" ref="AA204:AA248" si="73">IF(Q204="","",IF(F204="Tolerance",IF(-(($E204*3*R204)-Q204)-G204&gt;I204,"",-(($E204*3*R204)-Q204)-G204),IF(F204="MIN",IF(-(($E204*3*R204)-Q204)&gt;I204,"",-(($E204*3*R204)-Q204)),"")))</f>
        <v/>
      </c>
      <c r="AB204" s="28" t="str">
        <f t="shared" ref="AB204:AB248" si="74">IF(OR(G204="",Q204=""),"",(L204+M204)/2-Q204)</f>
        <v/>
      </c>
      <c r="AC204" s="28" t="str">
        <f t="shared" si="68"/>
        <v/>
      </c>
      <c r="AD204" s="136"/>
      <c r="AE204" s="137" t="str">
        <f t="shared" ref="AE204:AE248" si="75">IF(AD204="","",IF(AD204&gt;=0.966,"Normal","Not Normal"))</f>
        <v/>
      </c>
      <c r="AF204" s="138"/>
      <c r="AG204" s="139"/>
      <c r="AH204" s="139"/>
      <c r="AI204" s="140"/>
      <c r="AJ204" s="21"/>
      <c r="AK204" s="141"/>
      <c r="AL204" s="141"/>
      <c r="AM204" s="141"/>
      <c r="AN204" s="141"/>
      <c r="AO204" s="141"/>
      <c r="AP204" s="141"/>
      <c r="AQ204" s="141"/>
      <c r="AR204" s="141"/>
      <c r="AS204" s="141"/>
      <c r="AT204" s="141"/>
      <c r="AU204" s="141"/>
      <c r="AV204" s="141"/>
      <c r="AW204" s="141"/>
      <c r="AX204" s="141"/>
      <c r="AY204" s="141"/>
      <c r="AZ204" s="141"/>
      <c r="BA204" s="141"/>
      <c r="BB204" s="141"/>
      <c r="BC204" s="141"/>
      <c r="BD204" s="141"/>
      <c r="BE204" s="141"/>
      <c r="BF204" s="141"/>
      <c r="BG204" s="141"/>
      <c r="BH204" s="141"/>
      <c r="BI204" s="141"/>
      <c r="BJ204" s="141"/>
      <c r="BK204" s="141"/>
      <c r="BL204" s="141"/>
      <c r="BM204" s="141"/>
      <c r="BN204" s="141"/>
      <c r="BO204" s="141"/>
      <c r="BP204" s="141"/>
    </row>
    <row r="205" spans="1:68" ht="15" customHeight="1">
      <c r="A205" s="16">
        <v>287</v>
      </c>
      <c r="B205" s="146" t="s">
        <v>655</v>
      </c>
      <c r="C205" s="132"/>
      <c r="D205" s="106" t="s">
        <v>57</v>
      </c>
      <c r="E205" s="107"/>
      <c r="F205" s="132" t="s">
        <v>29</v>
      </c>
      <c r="G205" s="145">
        <v>91.9</v>
      </c>
      <c r="H205" s="145">
        <v>3</v>
      </c>
      <c r="I205" s="145">
        <v>-3</v>
      </c>
      <c r="J205" s="144" t="s">
        <v>12</v>
      </c>
      <c r="K205" s="134" t="s">
        <v>496</v>
      </c>
      <c r="L205" s="135">
        <f t="shared" si="69"/>
        <v>94.9</v>
      </c>
      <c r="M205" s="142">
        <f t="shared" si="70"/>
        <v>88.9</v>
      </c>
      <c r="N205" s="25"/>
      <c r="O205" s="2" t="str">
        <f t="shared" si="58"/>
        <v/>
      </c>
      <c r="P205" s="2" t="str">
        <f t="shared" si="59"/>
        <v/>
      </c>
      <c r="Q205" s="2" t="str">
        <f t="shared" si="60"/>
        <v/>
      </c>
      <c r="R205" s="3" t="str">
        <f t="shared" si="61"/>
        <v/>
      </c>
      <c r="S205" s="4" t="str">
        <f t="shared" si="62"/>
        <v/>
      </c>
      <c r="T205" s="67" t="str">
        <f t="shared" si="63"/>
        <v/>
      </c>
      <c r="U205" s="67" t="str">
        <f t="shared" si="71"/>
        <v/>
      </c>
      <c r="V205" s="4" t="str">
        <f t="shared" si="64"/>
        <v/>
      </c>
      <c r="W205" s="4" t="str">
        <f t="shared" si="65"/>
        <v/>
      </c>
      <c r="X205" s="4" t="str">
        <f t="shared" si="66"/>
        <v/>
      </c>
      <c r="Y205" s="62" t="str">
        <f t="shared" si="67"/>
        <v/>
      </c>
      <c r="Z205" s="28" t="str">
        <f t="shared" si="72"/>
        <v/>
      </c>
      <c r="AA205" s="28" t="str">
        <f t="shared" si="73"/>
        <v/>
      </c>
      <c r="AB205" s="28" t="str">
        <f t="shared" si="74"/>
        <v/>
      </c>
      <c r="AC205" s="28" t="str">
        <f t="shared" si="68"/>
        <v/>
      </c>
      <c r="AD205" s="136"/>
      <c r="AE205" s="137" t="str">
        <f t="shared" si="75"/>
        <v/>
      </c>
      <c r="AF205" s="138"/>
      <c r="AG205" s="139"/>
      <c r="AH205" s="139"/>
      <c r="AI205" s="140"/>
      <c r="AJ205" s="21"/>
      <c r="AK205" s="141"/>
      <c r="AL205" s="141"/>
      <c r="AM205" s="141"/>
      <c r="AN205" s="141"/>
      <c r="AO205" s="141"/>
      <c r="AP205" s="141"/>
      <c r="AQ205" s="141"/>
      <c r="AR205" s="141"/>
      <c r="AS205" s="141"/>
      <c r="AT205" s="141"/>
      <c r="AU205" s="141"/>
      <c r="AV205" s="141"/>
      <c r="AW205" s="141"/>
      <c r="AX205" s="141"/>
      <c r="AY205" s="141"/>
      <c r="AZ205" s="141"/>
      <c r="BA205" s="141"/>
      <c r="BB205" s="141"/>
      <c r="BC205" s="141"/>
      <c r="BD205" s="141"/>
      <c r="BE205" s="141"/>
      <c r="BF205" s="141"/>
      <c r="BG205" s="141"/>
      <c r="BH205" s="141"/>
      <c r="BI205" s="141"/>
      <c r="BJ205" s="141"/>
      <c r="BK205" s="141"/>
      <c r="BL205" s="141"/>
      <c r="BM205" s="141"/>
      <c r="BN205" s="141"/>
      <c r="BO205" s="141"/>
      <c r="BP205" s="141"/>
    </row>
    <row r="206" spans="1:68" ht="15" customHeight="1">
      <c r="A206" s="16">
        <v>288</v>
      </c>
      <c r="B206" s="146">
        <v>126</v>
      </c>
      <c r="C206" s="132" t="s">
        <v>425</v>
      </c>
      <c r="D206" s="106" t="s">
        <v>57</v>
      </c>
      <c r="E206" s="107">
        <v>1.33</v>
      </c>
      <c r="F206" s="132" t="s">
        <v>29</v>
      </c>
      <c r="G206" s="145">
        <v>0.26100000000000001</v>
      </c>
      <c r="H206" s="145">
        <v>0.03</v>
      </c>
      <c r="I206" s="145">
        <v>-0.03</v>
      </c>
      <c r="J206" s="144" t="s">
        <v>12</v>
      </c>
      <c r="K206" s="134" t="s">
        <v>496</v>
      </c>
      <c r="L206" s="135">
        <f t="shared" si="69"/>
        <v>0.29100000000000004</v>
      </c>
      <c r="M206" s="142">
        <f t="shared" si="70"/>
        <v>0.23100000000000001</v>
      </c>
      <c r="N206" s="25"/>
      <c r="O206" s="2" t="str">
        <f t="shared" si="58"/>
        <v/>
      </c>
      <c r="P206" s="2" t="str">
        <f t="shared" si="59"/>
        <v/>
      </c>
      <c r="Q206" s="2" t="str">
        <f t="shared" si="60"/>
        <v/>
      </c>
      <c r="R206" s="3" t="str">
        <f t="shared" si="61"/>
        <v/>
      </c>
      <c r="S206" s="4" t="str">
        <f t="shared" si="62"/>
        <v/>
      </c>
      <c r="T206" s="67" t="str">
        <f t="shared" si="63"/>
        <v/>
      </c>
      <c r="U206" s="67" t="str">
        <f t="shared" si="71"/>
        <v/>
      </c>
      <c r="V206" s="4" t="str">
        <f t="shared" si="64"/>
        <v/>
      </c>
      <c r="W206" s="4" t="str">
        <f t="shared" si="65"/>
        <v/>
      </c>
      <c r="X206" s="4" t="str">
        <f t="shared" si="66"/>
        <v/>
      </c>
      <c r="Y206" s="62" t="str">
        <f t="shared" si="67"/>
        <v/>
      </c>
      <c r="Z206" s="28" t="str">
        <f t="shared" si="72"/>
        <v/>
      </c>
      <c r="AA206" s="28" t="str">
        <f t="shared" si="73"/>
        <v/>
      </c>
      <c r="AB206" s="28" t="str">
        <f t="shared" si="74"/>
        <v/>
      </c>
      <c r="AC206" s="28" t="str">
        <f t="shared" si="68"/>
        <v/>
      </c>
      <c r="AD206" s="136"/>
      <c r="AE206" s="137" t="str">
        <f t="shared" si="75"/>
        <v/>
      </c>
      <c r="AF206" s="138"/>
      <c r="AG206" s="139"/>
      <c r="AH206" s="139"/>
      <c r="AI206" s="140"/>
      <c r="AJ206" s="21"/>
      <c r="AK206" s="141"/>
      <c r="AL206" s="141"/>
      <c r="AM206" s="141"/>
      <c r="AN206" s="141"/>
      <c r="AO206" s="141"/>
      <c r="AP206" s="141"/>
      <c r="AQ206" s="141"/>
      <c r="AR206" s="141"/>
      <c r="AS206" s="141"/>
      <c r="AT206" s="141"/>
      <c r="AU206" s="141"/>
      <c r="AV206" s="141"/>
      <c r="AW206" s="141"/>
      <c r="AX206" s="141"/>
      <c r="AY206" s="141"/>
      <c r="AZ206" s="141"/>
      <c r="BA206" s="141"/>
      <c r="BB206" s="141"/>
      <c r="BC206" s="141"/>
      <c r="BD206" s="141"/>
      <c r="BE206" s="141"/>
      <c r="BF206" s="141"/>
      <c r="BG206" s="141"/>
      <c r="BH206" s="141"/>
      <c r="BI206" s="141"/>
      <c r="BJ206" s="141"/>
      <c r="BK206" s="141"/>
      <c r="BL206" s="141"/>
      <c r="BM206" s="141"/>
      <c r="BN206" s="141"/>
      <c r="BO206" s="141"/>
      <c r="BP206" s="141"/>
    </row>
    <row r="207" spans="1:68" ht="15" customHeight="1">
      <c r="A207" s="16">
        <v>289</v>
      </c>
      <c r="B207" s="146" t="s">
        <v>656</v>
      </c>
      <c r="C207" s="132" t="s">
        <v>426</v>
      </c>
      <c r="D207" s="106" t="s">
        <v>57</v>
      </c>
      <c r="E207" s="107">
        <v>1.33</v>
      </c>
      <c r="F207" s="132" t="s">
        <v>29</v>
      </c>
      <c r="G207" s="145">
        <v>21.385999999999999</v>
      </c>
      <c r="H207" s="145">
        <v>0.03</v>
      </c>
      <c r="I207" s="145">
        <v>-0.03</v>
      </c>
      <c r="J207" s="144" t="s">
        <v>12</v>
      </c>
      <c r="K207" s="134" t="s">
        <v>496</v>
      </c>
      <c r="L207" s="135">
        <f t="shared" si="69"/>
        <v>21.416</v>
      </c>
      <c r="M207" s="142">
        <f t="shared" si="70"/>
        <v>21.355999999999998</v>
      </c>
      <c r="N207" s="25"/>
      <c r="O207" s="2" t="str">
        <f t="shared" si="58"/>
        <v/>
      </c>
      <c r="P207" s="2" t="str">
        <f t="shared" si="59"/>
        <v/>
      </c>
      <c r="Q207" s="2" t="str">
        <f t="shared" si="60"/>
        <v/>
      </c>
      <c r="R207" s="3" t="str">
        <f t="shared" si="61"/>
        <v/>
      </c>
      <c r="S207" s="4" t="str">
        <f t="shared" si="62"/>
        <v/>
      </c>
      <c r="T207" s="67" t="str">
        <f t="shared" si="63"/>
        <v/>
      </c>
      <c r="U207" s="67" t="str">
        <f t="shared" si="71"/>
        <v/>
      </c>
      <c r="V207" s="4" t="str">
        <f t="shared" si="64"/>
        <v/>
      </c>
      <c r="W207" s="4" t="str">
        <f t="shared" si="65"/>
        <v/>
      </c>
      <c r="X207" s="4" t="str">
        <f t="shared" si="66"/>
        <v/>
      </c>
      <c r="Y207" s="62" t="str">
        <f t="shared" si="67"/>
        <v/>
      </c>
      <c r="Z207" s="28" t="str">
        <f t="shared" si="72"/>
        <v/>
      </c>
      <c r="AA207" s="28" t="str">
        <f t="shared" si="73"/>
        <v/>
      </c>
      <c r="AB207" s="28" t="str">
        <f t="shared" si="74"/>
        <v/>
      </c>
      <c r="AC207" s="28" t="str">
        <f t="shared" si="68"/>
        <v/>
      </c>
      <c r="AD207" s="136"/>
      <c r="AE207" s="137" t="str">
        <f t="shared" si="75"/>
        <v/>
      </c>
      <c r="AF207" s="138"/>
      <c r="AG207" s="139"/>
      <c r="AH207" s="139"/>
      <c r="AI207" s="140"/>
      <c r="AJ207" s="21"/>
      <c r="AK207" s="141"/>
      <c r="AL207" s="141"/>
      <c r="AM207" s="141"/>
      <c r="AN207" s="141"/>
      <c r="AO207" s="141"/>
      <c r="AP207" s="141"/>
      <c r="AQ207" s="141"/>
      <c r="AR207" s="141"/>
      <c r="AS207" s="141"/>
      <c r="AT207" s="141"/>
      <c r="AU207" s="141"/>
      <c r="AV207" s="141"/>
      <c r="AW207" s="141"/>
      <c r="AX207" s="141"/>
      <c r="AY207" s="141"/>
      <c r="AZ207" s="141"/>
      <c r="BA207" s="141"/>
      <c r="BB207" s="141"/>
      <c r="BC207" s="141"/>
      <c r="BD207" s="141"/>
      <c r="BE207" s="141"/>
      <c r="BF207" s="141"/>
      <c r="BG207" s="141"/>
      <c r="BH207" s="141"/>
      <c r="BI207" s="141"/>
      <c r="BJ207" s="141"/>
      <c r="BK207" s="141"/>
      <c r="BL207" s="141"/>
      <c r="BM207" s="141"/>
      <c r="BN207" s="141"/>
      <c r="BO207" s="141"/>
      <c r="BP207" s="141"/>
    </row>
    <row r="208" spans="1:68" ht="15" customHeight="1">
      <c r="A208" s="16">
        <v>290</v>
      </c>
      <c r="B208" s="146" t="s">
        <v>657</v>
      </c>
      <c r="C208" s="132" t="s">
        <v>426</v>
      </c>
      <c r="D208" s="106" t="s">
        <v>57</v>
      </c>
      <c r="E208" s="107">
        <v>1.33</v>
      </c>
      <c r="F208" s="132" t="s">
        <v>29</v>
      </c>
      <c r="G208" s="145">
        <v>21.385999999999999</v>
      </c>
      <c r="H208" s="145">
        <v>0.03</v>
      </c>
      <c r="I208" s="145">
        <v>-0.03</v>
      </c>
      <c r="J208" s="144" t="s">
        <v>12</v>
      </c>
      <c r="K208" s="134" t="s">
        <v>496</v>
      </c>
      <c r="L208" s="135">
        <f t="shared" si="69"/>
        <v>21.416</v>
      </c>
      <c r="M208" s="142">
        <f t="shared" si="70"/>
        <v>21.355999999999998</v>
      </c>
      <c r="N208" s="25"/>
      <c r="O208" s="2" t="str">
        <f t="shared" si="58"/>
        <v/>
      </c>
      <c r="P208" s="2" t="str">
        <f t="shared" si="59"/>
        <v/>
      </c>
      <c r="Q208" s="2" t="str">
        <f t="shared" si="60"/>
        <v/>
      </c>
      <c r="R208" s="3" t="str">
        <f t="shared" si="61"/>
        <v/>
      </c>
      <c r="S208" s="4" t="str">
        <f t="shared" si="62"/>
        <v/>
      </c>
      <c r="T208" s="67" t="str">
        <f t="shared" si="63"/>
        <v/>
      </c>
      <c r="U208" s="67" t="str">
        <f t="shared" si="71"/>
        <v/>
      </c>
      <c r="V208" s="4" t="str">
        <f t="shared" si="64"/>
        <v/>
      </c>
      <c r="W208" s="4" t="str">
        <f t="shared" si="65"/>
        <v/>
      </c>
      <c r="X208" s="4" t="str">
        <f t="shared" si="66"/>
        <v/>
      </c>
      <c r="Y208" s="62" t="str">
        <f t="shared" si="67"/>
        <v/>
      </c>
      <c r="Z208" s="28" t="str">
        <f t="shared" si="72"/>
        <v/>
      </c>
      <c r="AA208" s="28" t="str">
        <f t="shared" si="73"/>
        <v/>
      </c>
      <c r="AB208" s="28" t="str">
        <f t="shared" si="74"/>
        <v/>
      </c>
      <c r="AC208" s="28" t="str">
        <f t="shared" si="68"/>
        <v/>
      </c>
      <c r="AD208" s="136"/>
      <c r="AE208" s="137" t="str">
        <f t="shared" si="75"/>
        <v/>
      </c>
      <c r="AF208" s="138"/>
      <c r="AG208" s="139"/>
      <c r="AH208" s="139"/>
      <c r="AI208" s="140"/>
      <c r="AJ208" s="21"/>
      <c r="AK208" s="141"/>
      <c r="AL208" s="141"/>
      <c r="AM208" s="141"/>
      <c r="AN208" s="141"/>
      <c r="AO208" s="141"/>
      <c r="AP208" s="141"/>
      <c r="AQ208" s="141"/>
      <c r="AR208" s="141"/>
      <c r="AS208" s="141"/>
      <c r="AT208" s="141"/>
      <c r="AU208" s="141"/>
      <c r="AV208" s="141"/>
      <c r="AW208" s="141"/>
      <c r="AX208" s="141"/>
      <c r="AY208" s="141"/>
      <c r="AZ208" s="141"/>
      <c r="BA208" s="141"/>
      <c r="BB208" s="141"/>
      <c r="BC208" s="141"/>
      <c r="BD208" s="141"/>
      <c r="BE208" s="141"/>
      <c r="BF208" s="141"/>
      <c r="BG208" s="141"/>
      <c r="BH208" s="141"/>
      <c r="BI208" s="141"/>
      <c r="BJ208" s="141"/>
      <c r="BK208" s="141"/>
      <c r="BL208" s="141"/>
      <c r="BM208" s="141"/>
      <c r="BN208" s="141"/>
      <c r="BO208" s="141"/>
      <c r="BP208" s="141"/>
    </row>
    <row r="209" spans="1:68" ht="15" customHeight="1">
      <c r="A209" s="16">
        <v>291</v>
      </c>
      <c r="B209" s="146" t="s">
        <v>658</v>
      </c>
      <c r="C209" s="132" t="s">
        <v>428</v>
      </c>
      <c r="D209" s="106" t="s">
        <v>57</v>
      </c>
      <c r="E209" s="107">
        <v>1.33</v>
      </c>
      <c r="F209" s="132" t="s">
        <v>29</v>
      </c>
      <c r="G209" s="145">
        <v>1.1240000000000001</v>
      </c>
      <c r="H209" s="145">
        <v>0.03</v>
      </c>
      <c r="I209" s="145">
        <v>-0.03</v>
      </c>
      <c r="J209" s="144" t="s">
        <v>12</v>
      </c>
      <c r="K209" s="134" t="s">
        <v>496</v>
      </c>
      <c r="L209" s="135">
        <f t="shared" si="69"/>
        <v>1.1540000000000001</v>
      </c>
      <c r="M209" s="142">
        <f t="shared" si="70"/>
        <v>1.0940000000000001</v>
      </c>
      <c r="N209" s="25"/>
      <c r="O209" s="2" t="str">
        <f t="shared" si="58"/>
        <v/>
      </c>
      <c r="P209" s="2" t="str">
        <f t="shared" si="59"/>
        <v/>
      </c>
      <c r="Q209" s="2" t="str">
        <f t="shared" si="60"/>
        <v/>
      </c>
      <c r="R209" s="3" t="str">
        <f t="shared" si="61"/>
        <v/>
      </c>
      <c r="S209" s="4" t="str">
        <f t="shared" si="62"/>
        <v/>
      </c>
      <c r="T209" s="67" t="str">
        <f t="shared" si="63"/>
        <v/>
      </c>
      <c r="U209" s="67" t="str">
        <f t="shared" si="71"/>
        <v/>
      </c>
      <c r="V209" s="4" t="str">
        <f t="shared" si="64"/>
        <v/>
      </c>
      <c r="W209" s="4" t="str">
        <f t="shared" si="65"/>
        <v/>
      </c>
      <c r="X209" s="4" t="str">
        <f t="shared" si="66"/>
        <v/>
      </c>
      <c r="Y209" s="62" t="str">
        <f t="shared" si="67"/>
        <v/>
      </c>
      <c r="Z209" s="28" t="str">
        <f t="shared" si="72"/>
        <v/>
      </c>
      <c r="AA209" s="28" t="str">
        <f t="shared" si="73"/>
        <v/>
      </c>
      <c r="AB209" s="28" t="str">
        <f t="shared" si="74"/>
        <v/>
      </c>
      <c r="AC209" s="28" t="str">
        <f t="shared" si="68"/>
        <v/>
      </c>
      <c r="AD209" s="136"/>
      <c r="AE209" s="137" t="str">
        <f t="shared" si="75"/>
        <v/>
      </c>
      <c r="AF209" s="138"/>
      <c r="AG209" s="139"/>
      <c r="AH209" s="139"/>
      <c r="AI209" s="140"/>
      <c r="AJ209" s="21"/>
      <c r="AK209" s="141"/>
      <c r="AL209" s="141"/>
      <c r="AM209" s="141"/>
      <c r="AN209" s="141"/>
      <c r="AO209" s="141"/>
      <c r="AP209" s="141"/>
      <c r="AQ209" s="141"/>
      <c r="AR209" s="141"/>
      <c r="AS209" s="141"/>
      <c r="AT209" s="141"/>
      <c r="AU209" s="141"/>
      <c r="AV209" s="141"/>
      <c r="AW209" s="141"/>
      <c r="AX209" s="141"/>
      <c r="AY209" s="141"/>
      <c r="AZ209" s="141"/>
      <c r="BA209" s="141"/>
      <c r="BB209" s="141"/>
      <c r="BC209" s="141"/>
      <c r="BD209" s="141"/>
      <c r="BE209" s="141"/>
      <c r="BF209" s="141"/>
      <c r="BG209" s="141"/>
      <c r="BH209" s="141"/>
      <c r="BI209" s="141"/>
      <c r="BJ209" s="141"/>
      <c r="BK209" s="141"/>
      <c r="BL209" s="141"/>
      <c r="BM209" s="141"/>
      <c r="BN209" s="141"/>
      <c r="BO209" s="141"/>
      <c r="BP209" s="141"/>
    </row>
    <row r="210" spans="1:68" ht="15" customHeight="1">
      <c r="A210" s="16">
        <v>292</v>
      </c>
      <c r="B210" s="146" t="s">
        <v>659</v>
      </c>
      <c r="C210" s="132" t="s">
        <v>428</v>
      </c>
      <c r="D210" s="106" t="s">
        <v>57</v>
      </c>
      <c r="E210" s="107">
        <v>1.33</v>
      </c>
      <c r="F210" s="132" t="s">
        <v>29</v>
      </c>
      <c r="G210" s="145">
        <v>1.1240000000000001</v>
      </c>
      <c r="H210" s="145">
        <v>0.03</v>
      </c>
      <c r="I210" s="145">
        <v>-0.03</v>
      </c>
      <c r="J210" s="144" t="s">
        <v>12</v>
      </c>
      <c r="K210" s="134" t="s">
        <v>496</v>
      </c>
      <c r="L210" s="135">
        <f t="shared" si="69"/>
        <v>1.1540000000000001</v>
      </c>
      <c r="M210" s="142">
        <f t="shared" si="70"/>
        <v>1.0940000000000001</v>
      </c>
      <c r="N210" s="25"/>
      <c r="O210" s="2" t="str">
        <f t="shared" si="58"/>
        <v/>
      </c>
      <c r="P210" s="2" t="str">
        <f t="shared" si="59"/>
        <v/>
      </c>
      <c r="Q210" s="2" t="str">
        <f t="shared" si="60"/>
        <v/>
      </c>
      <c r="R210" s="3" t="str">
        <f t="shared" si="61"/>
        <v/>
      </c>
      <c r="S210" s="4" t="str">
        <f t="shared" si="62"/>
        <v/>
      </c>
      <c r="T210" s="67" t="str">
        <f t="shared" si="63"/>
        <v/>
      </c>
      <c r="U210" s="67" t="str">
        <f t="shared" si="71"/>
        <v/>
      </c>
      <c r="V210" s="4" t="str">
        <f t="shared" si="64"/>
        <v/>
      </c>
      <c r="W210" s="4" t="str">
        <f t="shared" si="65"/>
        <v/>
      </c>
      <c r="X210" s="4" t="str">
        <f t="shared" si="66"/>
        <v/>
      </c>
      <c r="Y210" s="62" t="str">
        <f t="shared" si="67"/>
        <v/>
      </c>
      <c r="Z210" s="28" t="str">
        <f t="shared" si="72"/>
        <v/>
      </c>
      <c r="AA210" s="28" t="str">
        <f t="shared" si="73"/>
        <v/>
      </c>
      <c r="AB210" s="28" t="str">
        <f t="shared" si="74"/>
        <v/>
      </c>
      <c r="AC210" s="28" t="str">
        <f t="shared" si="68"/>
        <v/>
      </c>
      <c r="AD210" s="136"/>
      <c r="AE210" s="137" t="str">
        <f t="shared" si="75"/>
        <v/>
      </c>
      <c r="AF210" s="138"/>
      <c r="AG210" s="139"/>
      <c r="AH210" s="139"/>
      <c r="AI210" s="140"/>
      <c r="AJ210" s="21"/>
      <c r="AK210" s="141"/>
      <c r="AL210" s="141"/>
      <c r="AM210" s="141"/>
      <c r="AN210" s="141"/>
      <c r="AO210" s="141"/>
      <c r="AP210" s="141"/>
      <c r="AQ210" s="141"/>
      <c r="AR210" s="141"/>
      <c r="AS210" s="141"/>
      <c r="AT210" s="141"/>
      <c r="AU210" s="141"/>
      <c r="AV210" s="141"/>
      <c r="AW210" s="141"/>
      <c r="AX210" s="141"/>
      <c r="AY210" s="141"/>
      <c r="AZ210" s="141"/>
      <c r="BA210" s="141"/>
      <c r="BB210" s="141"/>
      <c r="BC210" s="141"/>
      <c r="BD210" s="141"/>
      <c r="BE210" s="141"/>
      <c r="BF210" s="141"/>
      <c r="BG210" s="141"/>
      <c r="BH210" s="141"/>
      <c r="BI210" s="141"/>
      <c r="BJ210" s="141"/>
      <c r="BK210" s="141"/>
      <c r="BL210" s="141"/>
      <c r="BM210" s="141"/>
      <c r="BN210" s="141"/>
      <c r="BO210" s="141"/>
      <c r="BP210" s="141"/>
    </row>
    <row r="211" spans="1:68" ht="15" customHeight="1">
      <c r="A211" s="16">
        <v>293</v>
      </c>
      <c r="B211" s="146" t="s">
        <v>660</v>
      </c>
      <c r="C211" s="132" t="s">
        <v>430</v>
      </c>
      <c r="D211" s="106" t="s">
        <v>57</v>
      </c>
      <c r="E211" s="107">
        <v>1.33</v>
      </c>
      <c r="F211" s="132" t="s">
        <v>29</v>
      </c>
      <c r="G211" s="145">
        <v>3.1509999999999998</v>
      </c>
      <c r="H211" s="145">
        <v>0.03</v>
      </c>
      <c r="I211" s="145">
        <v>-0.03</v>
      </c>
      <c r="J211" s="144" t="s">
        <v>12</v>
      </c>
      <c r="K211" s="134" t="s">
        <v>496</v>
      </c>
      <c r="L211" s="135">
        <f t="shared" si="69"/>
        <v>3.1809999999999996</v>
      </c>
      <c r="M211" s="142">
        <f t="shared" si="70"/>
        <v>3.121</v>
      </c>
      <c r="N211" s="25"/>
      <c r="O211" s="2" t="str">
        <f t="shared" si="58"/>
        <v/>
      </c>
      <c r="P211" s="2" t="str">
        <f t="shared" si="59"/>
        <v/>
      </c>
      <c r="Q211" s="2" t="str">
        <f t="shared" si="60"/>
        <v/>
      </c>
      <c r="R211" s="3" t="str">
        <f t="shared" si="61"/>
        <v/>
      </c>
      <c r="S211" s="4" t="str">
        <f t="shared" si="62"/>
        <v/>
      </c>
      <c r="T211" s="67" t="str">
        <f t="shared" si="63"/>
        <v/>
      </c>
      <c r="U211" s="67" t="str">
        <f t="shared" si="71"/>
        <v/>
      </c>
      <c r="V211" s="4" t="str">
        <f t="shared" si="64"/>
        <v/>
      </c>
      <c r="W211" s="4" t="str">
        <f t="shared" si="65"/>
        <v/>
      </c>
      <c r="X211" s="4" t="str">
        <f t="shared" si="66"/>
        <v/>
      </c>
      <c r="Y211" s="62" t="str">
        <f t="shared" si="67"/>
        <v/>
      </c>
      <c r="Z211" s="28" t="str">
        <f t="shared" si="72"/>
        <v/>
      </c>
      <c r="AA211" s="28" t="str">
        <f t="shared" si="73"/>
        <v/>
      </c>
      <c r="AB211" s="28" t="str">
        <f t="shared" si="74"/>
        <v/>
      </c>
      <c r="AC211" s="28" t="str">
        <f t="shared" si="68"/>
        <v/>
      </c>
      <c r="AD211" s="136"/>
      <c r="AE211" s="137" t="str">
        <f t="shared" si="75"/>
        <v/>
      </c>
      <c r="AF211" s="138"/>
      <c r="AG211" s="139"/>
      <c r="AH211" s="139"/>
      <c r="AI211" s="140"/>
      <c r="AJ211" s="21"/>
      <c r="AK211" s="141"/>
      <c r="AL211" s="141"/>
      <c r="AM211" s="141"/>
      <c r="AN211" s="141"/>
      <c r="AO211" s="141"/>
      <c r="AP211" s="141"/>
      <c r="AQ211" s="141"/>
      <c r="AR211" s="141"/>
      <c r="AS211" s="141"/>
      <c r="AT211" s="141"/>
      <c r="AU211" s="141"/>
      <c r="AV211" s="141"/>
      <c r="AW211" s="141"/>
      <c r="AX211" s="141"/>
      <c r="AY211" s="141"/>
      <c r="AZ211" s="141"/>
      <c r="BA211" s="141"/>
      <c r="BB211" s="141"/>
      <c r="BC211" s="141"/>
      <c r="BD211" s="141"/>
      <c r="BE211" s="141"/>
      <c r="BF211" s="141"/>
      <c r="BG211" s="141"/>
      <c r="BH211" s="141"/>
      <c r="BI211" s="141"/>
      <c r="BJ211" s="141"/>
      <c r="BK211" s="141"/>
      <c r="BL211" s="141"/>
      <c r="BM211" s="141"/>
      <c r="BN211" s="141"/>
      <c r="BO211" s="141"/>
      <c r="BP211" s="141"/>
    </row>
    <row r="212" spans="1:68" ht="15" customHeight="1">
      <c r="A212" s="16">
        <v>294</v>
      </c>
      <c r="B212" s="146" t="s">
        <v>661</v>
      </c>
      <c r="C212" s="132" t="s">
        <v>430</v>
      </c>
      <c r="D212" s="106" t="s">
        <v>57</v>
      </c>
      <c r="E212" s="107">
        <v>1.33</v>
      </c>
      <c r="F212" s="132" t="s">
        <v>29</v>
      </c>
      <c r="G212" s="145">
        <v>3.1509999999999998</v>
      </c>
      <c r="H212" s="145">
        <v>0.03</v>
      </c>
      <c r="I212" s="145">
        <v>-0.03</v>
      </c>
      <c r="J212" s="144" t="s">
        <v>12</v>
      </c>
      <c r="K212" s="134" t="s">
        <v>496</v>
      </c>
      <c r="L212" s="135">
        <f t="shared" si="69"/>
        <v>3.1809999999999996</v>
      </c>
      <c r="M212" s="142">
        <f t="shared" si="70"/>
        <v>3.121</v>
      </c>
      <c r="N212" s="25"/>
      <c r="O212" s="2" t="str">
        <f t="shared" si="58"/>
        <v/>
      </c>
      <c r="P212" s="2" t="str">
        <f t="shared" si="59"/>
        <v/>
      </c>
      <c r="Q212" s="2" t="str">
        <f t="shared" si="60"/>
        <v/>
      </c>
      <c r="R212" s="3" t="str">
        <f t="shared" si="61"/>
        <v/>
      </c>
      <c r="S212" s="4" t="str">
        <f t="shared" si="62"/>
        <v/>
      </c>
      <c r="T212" s="67" t="str">
        <f t="shared" si="63"/>
        <v/>
      </c>
      <c r="U212" s="67" t="str">
        <f t="shared" si="71"/>
        <v/>
      </c>
      <c r="V212" s="4" t="str">
        <f t="shared" si="64"/>
        <v/>
      </c>
      <c r="W212" s="4" t="str">
        <f t="shared" si="65"/>
        <v/>
      </c>
      <c r="X212" s="4" t="str">
        <f t="shared" si="66"/>
        <v/>
      </c>
      <c r="Y212" s="62" t="str">
        <f t="shared" si="67"/>
        <v/>
      </c>
      <c r="Z212" s="28" t="str">
        <f t="shared" si="72"/>
        <v/>
      </c>
      <c r="AA212" s="28" t="str">
        <f t="shared" si="73"/>
        <v/>
      </c>
      <c r="AB212" s="28" t="str">
        <f t="shared" si="74"/>
        <v/>
      </c>
      <c r="AC212" s="28" t="str">
        <f t="shared" si="68"/>
        <v/>
      </c>
      <c r="AD212" s="136"/>
      <c r="AE212" s="137" t="str">
        <f t="shared" si="75"/>
        <v/>
      </c>
      <c r="AF212" s="138"/>
      <c r="AG212" s="139"/>
      <c r="AH212" s="139"/>
      <c r="AI212" s="140"/>
      <c r="AJ212" s="21"/>
      <c r="AK212" s="141"/>
      <c r="AL212" s="141"/>
      <c r="AM212" s="141"/>
      <c r="AN212" s="141"/>
      <c r="AO212" s="141"/>
      <c r="AP212" s="141"/>
      <c r="AQ212" s="141"/>
      <c r="AR212" s="141"/>
      <c r="AS212" s="141"/>
      <c r="AT212" s="141"/>
      <c r="AU212" s="141"/>
      <c r="AV212" s="141"/>
      <c r="AW212" s="141"/>
      <c r="AX212" s="141"/>
      <c r="AY212" s="141"/>
      <c r="AZ212" s="141"/>
      <c r="BA212" s="141"/>
      <c r="BB212" s="141"/>
      <c r="BC212" s="141"/>
      <c r="BD212" s="141"/>
      <c r="BE212" s="141"/>
      <c r="BF212" s="141"/>
      <c r="BG212" s="141"/>
      <c r="BH212" s="141"/>
      <c r="BI212" s="141"/>
      <c r="BJ212" s="141"/>
      <c r="BK212" s="141"/>
      <c r="BL212" s="141"/>
      <c r="BM212" s="141"/>
      <c r="BN212" s="141"/>
      <c r="BO212" s="141"/>
      <c r="BP212" s="141"/>
    </row>
    <row r="213" spans="1:68" ht="15" customHeight="1">
      <c r="A213" s="16">
        <v>295</v>
      </c>
      <c r="B213" s="146" t="s">
        <v>662</v>
      </c>
      <c r="C213" s="132" t="s">
        <v>342</v>
      </c>
      <c r="D213" s="106" t="s">
        <v>57</v>
      </c>
      <c r="E213" s="107">
        <v>1.33</v>
      </c>
      <c r="F213" s="132" t="s">
        <v>29</v>
      </c>
      <c r="G213" s="145">
        <v>16.852</v>
      </c>
      <c r="H213" s="145">
        <v>0.03</v>
      </c>
      <c r="I213" s="145">
        <v>-0.03</v>
      </c>
      <c r="J213" s="144" t="s">
        <v>12</v>
      </c>
      <c r="K213" s="134" t="s">
        <v>496</v>
      </c>
      <c r="L213" s="135">
        <f t="shared" si="69"/>
        <v>16.882000000000001</v>
      </c>
      <c r="M213" s="142">
        <f t="shared" si="70"/>
        <v>16.821999999999999</v>
      </c>
      <c r="N213" s="25"/>
      <c r="O213" s="2" t="str">
        <f t="shared" si="58"/>
        <v/>
      </c>
      <c r="P213" s="2" t="str">
        <f t="shared" si="59"/>
        <v/>
      </c>
      <c r="Q213" s="2" t="str">
        <f t="shared" si="60"/>
        <v/>
      </c>
      <c r="R213" s="3" t="str">
        <f t="shared" si="61"/>
        <v/>
      </c>
      <c r="S213" s="4" t="str">
        <f t="shared" si="62"/>
        <v/>
      </c>
      <c r="T213" s="67" t="str">
        <f t="shared" si="63"/>
        <v/>
      </c>
      <c r="U213" s="67" t="str">
        <f t="shared" si="71"/>
        <v/>
      </c>
      <c r="V213" s="4" t="str">
        <f t="shared" si="64"/>
        <v/>
      </c>
      <c r="W213" s="4" t="str">
        <f t="shared" si="65"/>
        <v/>
      </c>
      <c r="X213" s="4" t="str">
        <f t="shared" si="66"/>
        <v/>
      </c>
      <c r="Y213" s="62" t="str">
        <f t="shared" si="67"/>
        <v/>
      </c>
      <c r="Z213" s="28" t="str">
        <f t="shared" si="72"/>
        <v/>
      </c>
      <c r="AA213" s="28" t="str">
        <f t="shared" si="73"/>
        <v/>
      </c>
      <c r="AB213" s="28" t="str">
        <f t="shared" si="74"/>
        <v/>
      </c>
      <c r="AC213" s="28" t="str">
        <f t="shared" si="68"/>
        <v/>
      </c>
      <c r="AD213" s="136"/>
      <c r="AE213" s="137" t="str">
        <f t="shared" si="75"/>
        <v/>
      </c>
      <c r="AF213" s="138"/>
      <c r="AG213" s="139"/>
      <c r="AH213" s="139"/>
      <c r="AI213" s="140"/>
      <c r="AJ213" s="21"/>
      <c r="AK213" s="141"/>
      <c r="AL213" s="141"/>
      <c r="AM213" s="141"/>
      <c r="AN213" s="141"/>
      <c r="AO213" s="141"/>
      <c r="AP213" s="141"/>
      <c r="AQ213" s="141"/>
      <c r="AR213" s="141"/>
      <c r="AS213" s="141"/>
      <c r="AT213" s="141"/>
      <c r="AU213" s="141"/>
      <c r="AV213" s="141"/>
      <c r="AW213" s="141"/>
      <c r="AX213" s="141"/>
      <c r="AY213" s="141"/>
      <c r="AZ213" s="141"/>
      <c r="BA213" s="141"/>
      <c r="BB213" s="141"/>
      <c r="BC213" s="141"/>
      <c r="BD213" s="141"/>
      <c r="BE213" s="141"/>
      <c r="BF213" s="141"/>
      <c r="BG213" s="141"/>
      <c r="BH213" s="141"/>
      <c r="BI213" s="141"/>
      <c r="BJ213" s="141"/>
      <c r="BK213" s="141"/>
      <c r="BL213" s="141"/>
      <c r="BM213" s="141"/>
      <c r="BN213" s="141"/>
      <c r="BO213" s="141"/>
      <c r="BP213" s="141"/>
    </row>
    <row r="214" spans="1:68" ht="15" customHeight="1">
      <c r="A214" s="16">
        <v>296</v>
      </c>
      <c r="B214" s="146" t="s">
        <v>663</v>
      </c>
      <c r="C214" s="132" t="s">
        <v>342</v>
      </c>
      <c r="D214" s="106" t="s">
        <v>57</v>
      </c>
      <c r="E214" s="107">
        <v>1.33</v>
      </c>
      <c r="F214" s="132" t="s">
        <v>29</v>
      </c>
      <c r="G214" s="145">
        <v>16.852</v>
      </c>
      <c r="H214" s="145">
        <v>0.03</v>
      </c>
      <c r="I214" s="145">
        <v>-0.03</v>
      </c>
      <c r="J214" s="144" t="s">
        <v>12</v>
      </c>
      <c r="K214" s="134" t="s">
        <v>496</v>
      </c>
      <c r="L214" s="135">
        <f t="shared" si="69"/>
        <v>16.882000000000001</v>
      </c>
      <c r="M214" s="142">
        <f t="shared" si="70"/>
        <v>16.821999999999999</v>
      </c>
      <c r="N214" s="25"/>
      <c r="O214" s="2" t="str">
        <f t="shared" si="58"/>
        <v/>
      </c>
      <c r="P214" s="2" t="str">
        <f t="shared" si="59"/>
        <v/>
      </c>
      <c r="Q214" s="2" t="str">
        <f t="shared" si="60"/>
        <v/>
      </c>
      <c r="R214" s="3" t="str">
        <f t="shared" si="61"/>
        <v/>
      </c>
      <c r="S214" s="4" t="str">
        <f t="shared" si="62"/>
        <v/>
      </c>
      <c r="T214" s="67" t="str">
        <f t="shared" si="63"/>
        <v/>
      </c>
      <c r="U214" s="67" t="str">
        <f t="shared" si="71"/>
        <v/>
      </c>
      <c r="V214" s="4" t="str">
        <f t="shared" si="64"/>
        <v/>
      </c>
      <c r="W214" s="4" t="str">
        <f t="shared" si="65"/>
        <v/>
      </c>
      <c r="X214" s="4" t="str">
        <f t="shared" si="66"/>
        <v/>
      </c>
      <c r="Y214" s="62" t="str">
        <f t="shared" si="67"/>
        <v/>
      </c>
      <c r="Z214" s="28" t="str">
        <f t="shared" si="72"/>
        <v/>
      </c>
      <c r="AA214" s="28" t="str">
        <f t="shared" si="73"/>
        <v/>
      </c>
      <c r="AB214" s="28" t="str">
        <f t="shared" si="74"/>
        <v/>
      </c>
      <c r="AC214" s="28" t="str">
        <f t="shared" si="68"/>
        <v/>
      </c>
      <c r="AD214" s="136"/>
      <c r="AE214" s="137" t="str">
        <f t="shared" si="75"/>
        <v/>
      </c>
      <c r="AF214" s="138"/>
      <c r="AG214" s="139"/>
      <c r="AH214" s="139"/>
      <c r="AI214" s="140"/>
      <c r="AJ214" s="21"/>
      <c r="AK214" s="141"/>
      <c r="AL214" s="141"/>
      <c r="AM214" s="141"/>
      <c r="AN214" s="141"/>
      <c r="AO214" s="141"/>
      <c r="AP214" s="141"/>
      <c r="AQ214" s="141"/>
      <c r="AR214" s="141"/>
      <c r="AS214" s="141"/>
      <c r="AT214" s="141"/>
      <c r="AU214" s="141"/>
      <c r="AV214" s="141"/>
      <c r="AW214" s="141"/>
      <c r="AX214" s="141"/>
      <c r="AY214" s="141"/>
      <c r="AZ214" s="141"/>
      <c r="BA214" s="141"/>
      <c r="BB214" s="141"/>
      <c r="BC214" s="141"/>
      <c r="BD214" s="141"/>
      <c r="BE214" s="141"/>
      <c r="BF214" s="141"/>
      <c r="BG214" s="141"/>
      <c r="BH214" s="141"/>
      <c r="BI214" s="141"/>
      <c r="BJ214" s="141"/>
      <c r="BK214" s="141"/>
      <c r="BL214" s="141"/>
      <c r="BM214" s="141"/>
      <c r="BN214" s="141"/>
      <c r="BO214" s="141"/>
      <c r="BP214" s="141"/>
    </row>
    <row r="215" spans="1:68" ht="15" customHeight="1">
      <c r="A215" s="16">
        <v>297</v>
      </c>
      <c r="B215" s="146" t="s">
        <v>664</v>
      </c>
      <c r="C215" s="132" t="s">
        <v>339</v>
      </c>
      <c r="D215" s="106" t="s">
        <v>682</v>
      </c>
      <c r="E215" s="107">
        <v>1.33</v>
      </c>
      <c r="F215" s="132" t="s">
        <v>29</v>
      </c>
      <c r="G215" s="145">
        <v>0.4</v>
      </c>
      <c r="H215" s="145">
        <v>0.03</v>
      </c>
      <c r="I215" s="145">
        <v>-0.03</v>
      </c>
      <c r="J215" s="144" t="s">
        <v>12</v>
      </c>
      <c r="K215" s="134" t="s">
        <v>496</v>
      </c>
      <c r="L215" s="135">
        <f t="shared" si="69"/>
        <v>0.43000000000000005</v>
      </c>
      <c r="M215" s="142">
        <f t="shared" si="70"/>
        <v>0.37</v>
      </c>
      <c r="N215" s="25"/>
      <c r="O215" s="2" t="str">
        <f t="shared" si="58"/>
        <v/>
      </c>
      <c r="P215" s="2" t="str">
        <f t="shared" si="59"/>
        <v/>
      </c>
      <c r="Q215" s="2" t="str">
        <f t="shared" si="60"/>
        <v/>
      </c>
      <c r="R215" s="3" t="str">
        <f t="shared" si="61"/>
        <v/>
      </c>
      <c r="S215" s="4" t="str">
        <f t="shared" si="62"/>
        <v/>
      </c>
      <c r="T215" s="67" t="str">
        <f t="shared" si="63"/>
        <v/>
      </c>
      <c r="U215" s="67" t="str">
        <f t="shared" si="71"/>
        <v/>
      </c>
      <c r="V215" s="4" t="str">
        <f t="shared" si="64"/>
        <v/>
      </c>
      <c r="W215" s="4" t="str">
        <f t="shared" si="65"/>
        <v/>
      </c>
      <c r="X215" s="4" t="str">
        <f t="shared" si="66"/>
        <v/>
      </c>
      <c r="Y215" s="62" t="str">
        <f t="shared" si="67"/>
        <v/>
      </c>
      <c r="Z215" s="28" t="str">
        <f t="shared" si="72"/>
        <v/>
      </c>
      <c r="AA215" s="28" t="str">
        <f t="shared" si="73"/>
        <v/>
      </c>
      <c r="AB215" s="28" t="str">
        <f t="shared" si="74"/>
        <v/>
      </c>
      <c r="AC215" s="28" t="str">
        <f t="shared" si="68"/>
        <v/>
      </c>
      <c r="AD215" s="136"/>
      <c r="AE215" s="137" t="str">
        <f t="shared" si="75"/>
        <v/>
      </c>
      <c r="AF215" s="138"/>
      <c r="AG215" s="139"/>
      <c r="AH215" s="139"/>
      <c r="AI215" s="140"/>
      <c r="AJ215" s="21"/>
      <c r="AK215" s="141"/>
      <c r="AL215" s="141"/>
      <c r="AM215" s="141"/>
      <c r="AN215" s="141"/>
      <c r="AO215" s="141"/>
      <c r="AP215" s="141"/>
      <c r="AQ215" s="141"/>
      <c r="AR215" s="141"/>
      <c r="AS215" s="141"/>
      <c r="AT215" s="141"/>
      <c r="AU215" s="141"/>
      <c r="AV215" s="141"/>
      <c r="AW215" s="141"/>
      <c r="AX215" s="141"/>
      <c r="AY215" s="141"/>
      <c r="AZ215" s="141"/>
      <c r="BA215" s="141"/>
      <c r="BB215" s="141"/>
      <c r="BC215" s="141"/>
      <c r="BD215" s="141"/>
      <c r="BE215" s="141"/>
      <c r="BF215" s="141"/>
      <c r="BG215" s="141"/>
      <c r="BH215" s="141"/>
      <c r="BI215" s="141"/>
      <c r="BJ215" s="141"/>
      <c r="BK215" s="141"/>
      <c r="BL215" s="141"/>
      <c r="BM215" s="141"/>
      <c r="BN215" s="141"/>
      <c r="BO215" s="141"/>
      <c r="BP215" s="141"/>
    </row>
    <row r="216" spans="1:68" ht="15" customHeight="1">
      <c r="A216" s="16">
        <v>298</v>
      </c>
      <c r="B216" s="146">
        <v>132</v>
      </c>
      <c r="C216" s="132" t="s">
        <v>347</v>
      </c>
      <c r="D216" s="106" t="s">
        <v>680</v>
      </c>
      <c r="E216" s="107">
        <v>1.33</v>
      </c>
      <c r="F216" s="132" t="s">
        <v>28</v>
      </c>
      <c r="G216" s="133"/>
      <c r="H216" s="145">
        <v>0.08</v>
      </c>
      <c r="I216" s="133" t="s">
        <v>697</v>
      </c>
      <c r="J216" s="144" t="s">
        <v>12</v>
      </c>
      <c r="K216" s="134" t="s">
        <v>496</v>
      </c>
      <c r="L216" s="135">
        <f t="shared" si="69"/>
        <v>0.08</v>
      </c>
      <c r="M216" s="142" t="str">
        <f t="shared" si="70"/>
        <v/>
      </c>
      <c r="N216" s="25"/>
      <c r="O216" s="2" t="str">
        <f t="shared" si="58"/>
        <v/>
      </c>
      <c r="P216" s="2" t="str">
        <f t="shared" si="59"/>
        <v/>
      </c>
      <c r="Q216" s="2" t="str">
        <f t="shared" si="60"/>
        <v/>
      </c>
      <c r="R216" s="3" t="str">
        <f t="shared" si="61"/>
        <v/>
      </c>
      <c r="S216" s="4" t="str">
        <f t="shared" si="62"/>
        <v/>
      </c>
      <c r="T216" s="67" t="str">
        <f t="shared" si="63"/>
        <v/>
      </c>
      <c r="U216" s="67" t="str">
        <f t="shared" si="71"/>
        <v/>
      </c>
      <c r="V216" s="4" t="str">
        <f t="shared" si="64"/>
        <v/>
      </c>
      <c r="W216" s="4" t="str">
        <f t="shared" si="65"/>
        <v/>
      </c>
      <c r="X216" s="4" t="str">
        <f t="shared" si="66"/>
        <v/>
      </c>
      <c r="Y216" s="62" t="str">
        <f t="shared" si="67"/>
        <v/>
      </c>
      <c r="Z216" s="28" t="str">
        <f t="shared" si="72"/>
        <v/>
      </c>
      <c r="AA216" s="28" t="str">
        <f t="shared" si="73"/>
        <v/>
      </c>
      <c r="AB216" s="28" t="str">
        <f t="shared" si="74"/>
        <v/>
      </c>
      <c r="AC216" s="28" t="str">
        <f t="shared" si="68"/>
        <v/>
      </c>
      <c r="AD216" s="136"/>
      <c r="AE216" s="137" t="str">
        <f t="shared" si="75"/>
        <v/>
      </c>
      <c r="AF216" s="138"/>
      <c r="AG216" s="139"/>
      <c r="AH216" s="139"/>
      <c r="AI216" s="140"/>
      <c r="AJ216" s="21"/>
      <c r="AK216" s="141"/>
      <c r="AL216" s="141"/>
      <c r="AM216" s="141"/>
      <c r="AN216" s="141"/>
      <c r="AO216" s="141"/>
      <c r="AP216" s="141"/>
      <c r="AQ216" s="141"/>
      <c r="AR216" s="141"/>
      <c r="AS216" s="141"/>
      <c r="AT216" s="141"/>
      <c r="AU216" s="141"/>
      <c r="AV216" s="141"/>
      <c r="AW216" s="141"/>
      <c r="AX216" s="141"/>
      <c r="AY216" s="141"/>
      <c r="AZ216" s="141"/>
      <c r="BA216" s="141"/>
      <c r="BB216" s="141"/>
      <c r="BC216" s="141"/>
      <c r="BD216" s="141"/>
      <c r="BE216" s="141"/>
      <c r="BF216" s="141"/>
      <c r="BG216" s="141"/>
      <c r="BH216" s="141"/>
      <c r="BI216" s="141"/>
      <c r="BJ216" s="141"/>
      <c r="BK216" s="141"/>
      <c r="BL216" s="141"/>
      <c r="BM216" s="141"/>
      <c r="BN216" s="141"/>
      <c r="BO216" s="141"/>
      <c r="BP216" s="141"/>
    </row>
    <row r="217" spans="1:68" ht="15" customHeight="1">
      <c r="A217" s="16">
        <v>304</v>
      </c>
      <c r="B217" s="146">
        <v>133</v>
      </c>
      <c r="C217" s="132"/>
      <c r="D217" s="106" t="s">
        <v>681</v>
      </c>
      <c r="E217" s="107"/>
      <c r="F217" s="132" t="s">
        <v>28</v>
      </c>
      <c r="G217" s="145"/>
      <c r="H217" s="145">
        <v>0.05</v>
      </c>
      <c r="I217" s="145" t="s">
        <v>697</v>
      </c>
      <c r="J217" s="144" t="s">
        <v>12</v>
      </c>
      <c r="K217" s="134" t="s">
        <v>496</v>
      </c>
      <c r="L217" s="135">
        <f t="shared" si="69"/>
        <v>0.05</v>
      </c>
      <c r="M217" s="142" t="str">
        <f t="shared" si="70"/>
        <v/>
      </c>
      <c r="N217" s="25"/>
      <c r="O217" s="2" t="str">
        <f t="shared" si="58"/>
        <v/>
      </c>
      <c r="P217" s="2" t="str">
        <f t="shared" si="59"/>
        <v/>
      </c>
      <c r="Q217" s="2" t="str">
        <f t="shared" si="60"/>
        <v/>
      </c>
      <c r="R217" s="3" t="str">
        <f t="shared" si="61"/>
        <v/>
      </c>
      <c r="S217" s="4" t="str">
        <f t="shared" si="62"/>
        <v/>
      </c>
      <c r="T217" s="67" t="str">
        <f t="shared" si="63"/>
        <v/>
      </c>
      <c r="U217" s="67" t="str">
        <f t="shared" si="71"/>
        <v/>
      </c>
      <c r="V217" s="4" t="str">
        <f t="shared" si="64"/>
        <v/>
      </c>
      <c r="W217" s="4" t="str">
        <f t="shared" si="65"/>
        <v/>
      </c>
      <c r="X217" s="4" t="str">
        <f t="shared" si="66"/>
        <v/>
      </c>
      <c r="Y217" s="62" t="str">
        <f t="shared" si="67"/>
        <v/>
      </c>
      <c r="Z217" s="28" t="str">
        <f t="shared" si="72"/>
        <v/>
      </c>
      <c r="AA217" s="28" t="str">
        <f t="shared" si="73"/>
        <v/>
      </c>
      <c r="AB217" s="28" t="str">
        <f t="shared" si="74"/>
        <v/>
      </c>
      <c r="AC217" s="28" t="str">
        <f t="shared" si="68"/>
        <v/>
      </c>
      <c r="AD217" s="136"/>
      <c r="AE217" s="137" t="str">
        <f t="shared" si="75"/>
        <v/>
      </c>
      <c r="AF217" s="138"/>
      <c r="AG217" s="139"/>
      <c r="AH217" s="139"/>
      <c r="AI217" s="140"/>
      <c r="AJ217" s="21"/>
      <c r="AK217" s="141"/>
      <c r="AL217" s="141"/>
      <c r="AM217" s="141"/>
      <c r="AN217" s="141"/>
      <c r="AO217" s="141"/>
      <c r="AP217" s="141"/>
      <c r="AQ217" s="141"/>
      <c r="AR217" s="141"/>
      <c r="AS217" s="141"/>
      <c r="AT217" s="141"/>
      <c r="AU217" s="141"/>
      <c r="AV217" s="141"/>
      <c r="AW217" s="141"/>
      <c r="AX217" s="141"/>
      <c r="AY217" s="141"/>
      <c r="AZ217" s="141"/>
      <c r="BA217" s="141"/>
      <c r="BB217" s="141"/>
      <c r="BC217" s="141"/>
      <c r="BD217" s="141"/>
      <c r="BE217" s="141"/>
      <c r="BF217" s="141"/>
      <c r="BG217" s="141"/>
      <c r="BH217" s="141"/>
      <c r="BI217" s="141"/>
      <c r="BJ217" s="141"/>
      <c r="BK217" s="141"/>
      <c r="BL217" s="141"/>
      <c r="BM217" s="141"/>
      <c r="BN217" s="141"/>
      <c r="BO217" s="141"/>
      <c r="BP217" s="141"/>
    </row>
    <row r="218" spans="1:68" ht="15" customHeight="1">
      <c r="A218" s="16">
        <v>309</v>
      </c>
      <c r="B218" s="146">
        <v>135</v>
      </c>
      <c r="C218" s="132"/>
      <c r="D218" s="106" t="s">
        <v>681</v>
      </c>
      <c r="E218" s="107"/>
      <c r="F218" s="132" t="s">
        <v>28</v>
      </c>
      <c r="G218" s="145"/>
      <c r="H218" s="145">
        <v>0.05</v>
      </c>
      <c r="I218" s="145" t="s">
        <v>697</v>
      </c>
      <c r="J218" s="144" t="s">
        <v>12</v>
      </c>
      <c r="K218" s="134" t="s">
        <v>496</v>
      </c>
      <c r="L218" s="135">
        <f t="shared" si="69"/>
        <v>0.05</v>
      </c>
      <c r="M218" s="142" t="str">
        <f t="shared" si="70"/>
        <v/>
      </c>
      <c r="N218" s="25"/>
      <c r="O218" s="2" t="str">
        <f t="shared" si="58"/>
        <v/>
      </c>
      <c r="P218" s="2" t="str">
        <f t="shared" si="59"/>
        <v/>
      </c>
      <c r="Q218" s="2" t="str">
        <f t="shared" si="60"/>
        <v/>
      </c>
      <c r="R218" s="3" t="str">
        <f t="shared" si="61"/>
        <v/>
      </c>
      <c r="S218" s="4" t="str">
        <f t="shared" si="62"/>
        <v/>
      </c>
      <c r="T218" s="67" t="str">
        <f t="shared" si="63"/>
        <v/>
      </c>
      <c r="U218" s="67" t="str">
        <f t="shared" si="71"/>
        <v/>
      </c>
      <c r="V218" s="4" t="str">
        <f t="shared" si="64"/>
        <v/>
      </c>
      <c r="W218" s="4" t="str">
        <f t="shared" si="65"/>
        <v/>
      </c>
      <c r="X218" s="4" t="str">
        <f t="shared" si="66"/>
        <v/>
      </c>
      <c r="Y218" s="62" t="str">
        <f t="shared" si="67"/>
        <v/>
      </c>
      <c r="Z218" s="28" t="str">
        <f t="shared" si="72"/>
        <v/>
      </c>
      <c r="AA218" s="28" t="str">
        <f t="shared" si="73"/>
        <v/>
      </c>
      <c r="AB218" s="28" t="str">
        <f t="shared" si="74"/>
        <v/>
      </c>
      <c r="AC218" s="28" t="str">
        <f t="shared" si="68"/>
        <v/>
      </c>
      <c r="AD218" s="136"/>
      <c r="AE218" s="137" t="str">
        <f t="shared" si="75"/>
        <v/>
      </c>
      <c r="AF218" s="138"/>
      <c r="AG218" s="139"/>
      <c r="AH218" s="139"/>
      <c r="AI218" s="140"/>
      <c r="AJ218" s="21"/>
      <c r="AK218" s="141"/>
      <c r="AL218" s="141"/>
      <c r="AM218" s="141"/>
      <c r="AN218" s="141"/>
      <c r="AO218" s="141"/>
      <c r="AP218" s="141"/>
      <c r="AQ218" s="141"/>
      <c r="AR218" s="141"/>
      <c r="AS218" s="141"/>
      <c r="AT218" s="141"/>
      <c r="AU218" s="141"/>
      <c r="AV218" s="141"/>
      <c r="AW218" s="141"/>
      <c r="AX218" s="141"/>
      <c r="AY218" s="141"/>
      <c r="AZ218" s="141"/>
      <c r="BA218" s="141"/>
      <c r="BB218" s="141"/>
      <c r="BC218" s="141"/>
      <c r="BD218" s="141"/>
      <c r="BE218" s="141"/>
      <c r="BF218" s="141"/>
      <c r="BG218" s="141"/>
      <c r="BH218" s="141"/>
      <c r="BI218" s="141"/>
      <c r="BJ218" s="141"/>
      <c r="BK218" s="141"/>
      <c r="BL218" s="141"/>
      <c r="BM218" s="141"/>
      <c r="BN218" s="141"/>
      <c r="BO218" s="141"/>
      <c r="BP218" s="141"/>
    </row>
    <row r="219" spans="1:68" ht="15" customHeight="1">
      <c r="A219" s="16">
        <v>313</v>
      </c>
      <c r="B219" s="146" t="s">
        <v>665</v>
      </c>
      <c r="C219" s="132"/>
      <c r="D219" s="106" t="s">
        <v>682</v>
      </c>
      <c r="E219" s="107"/>
      <c r="F219" s="132" t="s">
        <v>29</v>
      </c>
      <c r="G219" s="145">
        <v>22.312999999999999</v>
      </c>
      <c r="H219" s="145">
        <v>2.5000000000000001E-2</v>
      </c>
      <c r="I219" s="145">
        <v>-2.5000000000000001E-2</v>
      </c>
      <c r="J219" s="144" t="s">
        <v>12</v>
      </c>
      <c r="K219" s="134" t="s">
        <v>496</v>
      </c>
      <c r="L219" s="135">
        <f t="shared" si="69"/>
        <v>22.337999999999997</v>
      </c>
      <c r="M219" s="142">
        <f t="shared" si="70"/>
        <v>22.288</v>
      </c>
      <c r="N219" s="25"/>
      <c r="O219" s="2" t="str">
        <f t="shared" si="58"/>
        <v/>
      </c>
      <c r="P219" s="2" t="str">
        <f t="shared" si="59"/>
        <v/>
      </c>
      <c r="Q219" s="2" t="str">
        <f t="shared" si="60"/>
        <v/>
      </c>
      <c r="R219" s="3" t="str">
        <f t="shared" si="61"/>
        <v/>
      </c>
      <c r="S219" s="4" t="str">
        <f t="shared" si="62"/>
        <v/>
      </c>
      <c r="T219" s="67" t="str">
        <f t="shared" si="63"/>
        <v/>
      </c>
      <c r="U219" s="67" t="str">
        <f t="shared" si="71"/>
        <v/>
      </c>
      <c r="V219" s="4" t="str">
        <f t="shared" si="64"/>
        <v/>
      </c>
      <c r="W219" s="4" t="str">
        <f t="shared" si="65"/>
        <v/>
      </c>
      <c r="X219" s="4" t="str">
        <f t="shared" si="66"/>
        <v/>
      </c>
      <c r="Y219" s="62" t="str">
        <f t="shared" si="67"/>
        <v/>
      </c>
      <c r="Z219" s="28" t="str">
        <f t="shared" si="72"/>
        <v/>
      </c>
      <c r="AA219" s="28" t="str">
        <f t="shared" si="73"/>
        <v/>
      </c>
      <c r="AB219" s="28" t="str">
        <f t="shared" si="74"/>
        <v/>
      </c>
      <c r="AC219" s="28" t="str">
        <f t="shared" si="68"/>
        <v/>
      </c>
      <c r="AD219" s="136"/>
      <c r="AE219" s="137" t="str">
        <f t="shared" si="75"/>
        <v/>
      </c>
      <c r="AF219" s="138"/>
      <c r="AG219" s="139"/>
      <c r="AH219" s="139"/>
      <c r="AI219" s="140"/>
      <c r="AJ219" s="21"/>
      <c r="AK219" s="141"/>
      <c r="AL219" s="141"/>
      <c r="AM219" s="141"/>
      <c r="AN219" s="141"/>
      <c r="AO219" s="141"/>
      <c r="AP219" s="141"/>
      <c r="AQ219" s="141"/>
      <c r="AR219" s="141"/>
      <c r="AS219" s="141"/>
      <c r="AT219" s="141"/>
      <c r="AU219" s="141"/>
      <c r="AV219" s="141"/>
      <c r="AW219" s="141"/>
      <c r="AX219" s="141"/>
      <c r="AY219" s="141"/>
      <c r="AZ219" s="141"/>
      <c r="BA219" s="141"/>
      <c r="BB219" s="141"/>
      <c r="BC219" s="141"/>
      <c r="BD219" s="141"/>
      <c r="BE219" s="141"/>
      <c r="BF219" s="141"/>
      <c r="BG219" s="141"/>
      <c r="BH219" s="141"/>
      <c r="BI219" s="141"/>
      <c r="BJ219" s="141"/>
      <c r="BK219" s="141"/>
      <c r="BL219" s="141"/>
      <c r="BM219" s="141"/>
      <c r="BN219" s="141"/>
      <c r="BO219" s="141"/>
      <c r="BP219" s="141"/>
    </row>
    <row r="220" spans="1:68" ht="15" customHeight="1">
      <c r="A220" s="16">
        <v>314</v>
      </c>
      <c r="B220" s="146" t="s">
        <v>666</v>
      </c>
      <c r="C220" s="132"/>
      <c r="D220" s="106" t="s">
        <v>682</v>
      </c>
      <c r="E220" s="107"/>
      <c r="F220" s="132" t="s">
        <v>29</v>
      </c>
      <c r="G220" s="145">
        <v>22.312999999999999</v>
      </c>
      <c r="H220" s="145">
        <v>2.5000000000000001E-2</v>
      </c>
      <c r="I220" s="145">
        <v>-2.5000000000000001E-2</v>
      </c>
      <c r="J220" s="144" t="s">
        <v>12</v>
      </c>
      <c r="K220" s="134" t="s">
        <v>496</v>
      </c>
      <c r="L220" s="135">
        <f t="shared" si="69"/>
        <v>22.337999999999997</v>
      </c>
      <c r="M220" s="142">
        <f t="shared" si="70"/>
        <v>22.288</v>
      </c>
      <c r="N220" s="25"/>
      <c r="O220" s="2" t="str">
        <f t="shared" si="58"/>
        <v/>
      </c>
      <c r="P220" s="2" t="str">
        <f t="shared" si="59"/>
        <v/>
      </c>
      <c r="Q220" s="2" t="str">
        <f t="shared" si="60"/>
        <v/>
      </c>
      <c r="R220" s="3" t="str">
        <f t="shared" si="61"/>
        <v/>
      </c>
      <c r="S220" s="4" t="str">
        <f t="shared" si="62"/>
        <v/>
      </c>
      <c r="T220" s="67" t="str">
        <f t="shared" si="63"/>
        <v/>
      </c>
      <c r="U220" s="67" t="str">
        <f t="shared" si="71"/>
        <v/>
      </c>
      <c r="V220" s="4" t="str">
        <f t="shared" si="64"/>
        <v/>
      </c>
      <c r="W220" s="4" t="str">
        <f t="shared" si="65"/>
        <v/>
      </c>
      <c r="X220" s="4" t="str">
        <f t="shared" si="66"/>
        <v/>
      </c>
      <c r="Y220" s="62" t="str">
        <f t="shared" si="67"/>
        <v/>
      </c>
      <c r="Z220" s="28" t="str">
        <f t="shared" si="72"/>
        <v/>
      </c>
      <c r="AA220" s="28" t="str">
        <f t="shared" si="73"/>
        <v/>
      </c>
      <c r="AB220" s="28" t="str">
        <f t="shared" si="74"/>
        <v/>
      </c>
      <c r="AC220" s="28" t="str">
        <f t="shared" si="68"/>
        <v/>
      </c>
      <c r="AD220" s="136"/>
      <c r="AE220" s="137" t="str">
        <f t="shared" si="75"/>
        <v/>
      </c>
      <c r="AF220" s="138"/>
      <c r="AG220" s="139"/>
      <c r="AH220" s="139"/>
      <c r="AI220" s="140"/>
      <c r="AJ220" s="21"/>
      <c r="AK220" s="141"/>
      <c r="AL220" s="141"/>
      <c r="AM220" s="141"/>
      <c r="AN220" s="141"/>
      <c r="AO220" s="141"/>
      <c r="AP220" s="141"/>
      <c r="AQ220" s="141"/>
      <c r="AR220" s="141"/>
      <c r="AS220" s="141"/>
      <c r="AT220" s="141"/>
      <c r="AU220" s="141"/>
      <c r="AV220" s="141"/>
      <c r="AW220" s="141"/>
      <c r="AX220" s="141"/>
      <c r="AY220" s="141"/>
      <c r="AZ220" s="141"/>
      <c r="BA220" s="141"/>
      <c r="BB220" s="141"/>
      <c r="BC220" s="141"/>
      <c r="BD220" s="141"/>
      <c r="BE220" s="141"/>
      <c r="BF220" s="141"/>
      <c r="BG220" s="141"/>
      <c r="BH220" s="141"/>
      <c r="BI220" s="141"/>
      <c r="BJ220" s="141"/>
      <c r="BK220" s="141"/>
      <c r="BL220" s="141"/>
      <c r="BM220" s="141"/>
      <c r="BN220" s="141"/>
      <c r="BO220" s="141"/>
      <c r="BP220" s="141"/>
    </row>
    <row r="221" spans="1:68" ht="15" customHeight="1">
      <c r="A221" s="16">
        <v>315</v>
      </c>
      <c r="B221" s="146" t="s">
        <v>667</v>
      </c>
      <c r="C221" s="132"/>
      <c r="D221" s="106" t="s">
        <v>682</v>
      </c>
      <c r="E221" s="107"/>
      <c r="F221" s="132" t="s">
        <v>29</v>
      </c>
      <c r="G221" s="145">
        <v>22.312999999999999</v>
      </c>
      <c r="H221" s="145">
        <v>2.5000000000000001E-2</v>
      </c>
      <c r="I221" s="145">
        <v>-2.5000000000000001E-2</v>
      </c>
      <c r="J221" s="144" t="s">
        <v>12</v>
      </c>
      <c r="K221" s="134" t="s">
        <v>496</v>
      </c>
      <c r="L221" s="135">
        <f t="shared" si="69"/>
        <v>22.337999999999997</v>
      </c>
      <c r="M221" s="142">
        <f t="shared" si="70"/>
        <v>22.288</v>
      </c>
      <c r="N221" s="25"/>
      <c r="O221" s="2" t="str">
        <f t="shared" si="58"/>
        <v/>
      </c>
      <c r="P221" s="2" t="str">
        <f t="shared" si="59"/>
        <v/>
      </c>
      <c r="Q221" s="2" t="str">
        <f t="shared" si="60"/>
        <v/>
      </c>
      <c r="R221" s="3" t="str">
        <f t="shared" si="61"/>
        <v/>
      </c>
      <c r="S221" s="4" t="str">
        <f t="shared" si="62"/>
        <v/>
      </c>
      <c r="T221" s="67" t="str">
        <f t="shared" si="63"/>
        <v/>
      </c>
      <c r="U221" s="67" t="str">
        <f t="shared" si="71"/>
        <v/>
      </c>
      <c r="V221" s="4" t="str">
        <f t="shared" si="64"/>
        <v/>
      </c>
      <c r="W221" s="4" t="str">
        <f t="shared" si="65"/>
        <v/>
      </c>
      <c r="X221" s="4" t="str">
        <f t="shared" si="66"/>
        <v/>
      </c>
      <c r="Y221" s="62" t="str">
        <f t="shared" si="67"/>
        <v/>
      </c>
      <c r="Z221" s="28" t="str">
        <f t="shared" si="72"/>
        <v/>
      </c>
      <c r="AA221" s="28" t="str">
        <f t="shared" si="73"/>
        <v/>
      </c>
      <c r="AB221" s="28" t="str">
        <f t="shared" si="74"/>
        <v/>
      </c>
      <c r="AC221" s="28" t="str">
        <f t="shared" si="68"/>
        <v/>
      </c>
      <c r="AD221" s="136"/>
      <c r="AE221" s="137" t="str">
        <f t="shared" si="75"/>
        <v/>
      </c>
      <c r="AF221" s="138"/>
      <c r="AG221" s="139"/>
      <c r="AH221" s="139"/>
      <c r="AI221" s="140"/>
      <c r="AJ221" s="21"/>
      <c r="AK221" s="141"/>
      <c r="AL221" s="141"/>
      <c r="AM221" s="141"/>
      <c r="AN221" s="141"/>
      <c r="AO221" s="141"/>
      <c r="AP221" s="141"/>
      <c r="AQ221" s="141"/>
      <c r="AR221" s="141"/>
      <c r="AS221" s="141"/>
      <c r="AT221" s="141"/>
      <c r="AU221" s="141"/>
      <c r="AV221" s="141"/>
      <c r="AW221" s="141"/>
      <c r="AX221" s="141"/>
      <c r="AY221" s="141"/>
      <c r="AZ221" s="141"/>
      <c r="BA221" s="141"/>
      <c r="BB221" s="141"/>
      <c r="BC221" s="141"/>
      <c r="BD221" s="141"/>
      <c r="BE221" s="141"/>
      <c r="BF221" s="141"/>
      <c r="BG221" s="141"/>
      <c r="BH221" s="141"/>
      <c r="BI221" s="141"/>
      <c r="BJ221" s="141"/>
      <c r="BK221" s="141"/>
      <c r="BL221" s="141"/>
      <c r="BM221" s="141"/>
      <c r="BN221" s="141"/>
      <c r="BO221" s="141"/>
      <c r="BP221" s="141"/>
    </row>
    <row r="222" spans="1:68" ht="15" customHeight="1">
      <c r="A222" s="16">
        <v>316</v>
      </c>
      <c r="B222" s="146">
        <v>137</v>
      </c>
      <c r="C222" s="132"/>
      <c r="D222" s="106" t="s">
        <v>681</v>
      </c>
      <c r="E222" s="107"/>
      <c r="F222" s="132" t="s">
        <v>28</v>
      </c>
      <c r="G222" s="145"/>
      <c r="H222" s="145">
        <v>0.05</v>
      </c>
      <c r="I222" s="145" t="s">
        <v>697</v>
      </c>
      <c r="J222" s="144" t="s">
        <v>12</v>
      </c>
      <c r="K222" s="134" t="s">
        <v>496</v>
      </c>
      <c r="L222" s="135">
        <f t="shared" si="69"/>
        <v>0.05</v>
      </c>
      <c r="M222" s="142" t="str">
        <f t="shared" si="70"/>
        <v/>
      </c>
      <c r="N222" s="25"/>
      <c r="O222" s="2" t="str">
        <f t="shared" si="58"/>
        <v/>
      </c>
      <c r="P222" s="2" t="str">
        <f t="shared" si="59"/>
        <v/>
      </c>
      <c r="Q222" s="2" t="str">
        <f t="shared" si="60"/>
        <v/>
      </c>
      <c r="R222" s="3" t="str">
        <f t="shared" si="61"/>
        <v/>
      </c>
      <c r="S222" s="4" t="str">
        <f t="shared" si="62"/>
        <v/>
      </c>
      <c r="T222" s="67" t="str">
        <f t="shared" si="63"/>
        <v/>
      </c>
      <c r="U222" s="67" t="str">
        <f t="shared" si="71"/>
        <v/>
      </c>
      <c r="V222" s="4" t="str">
        <f t="shared" si="64"/>
        <v/>
      </c>
      <c r="W222" s="4" t="str">
        <f t="shared" si="65"/>
        <v/>
      </c>
      <c r="X222" s="4" t="str">
        <f t="shared" si="66"/>
        <v/>
      </c>
      <c r="Y222" s="62" t="str">
        <f t="shared" si="67"/>
        <v/>
      </c>
      <c r="Z222" s="28" t="str">
        <f t="shared" si="72"/>
        <v/>
      </c>
      <c r="AA222" s="28" t="str">
        <f t="shared" si="73"/>
        <v/>
      </c>
      <c r="AB222" s="28" t="str">
        <f t="shared" si="74"/>
        <v/>
      </c>
      <c r="AC222" s="28" t="str">
        <f t="shared" si="68"/>
        <v/>
      </c>
      <c r="AD222" s="136"/>
      <c r="AE222" s="137" t="str">
        <f t="shared" si="75"/>
        <v/>
      </c>
      <c r="AF222" s="138"/>
      <c r="AG222" s="139"/>
      <c r="AH222" s="139"/>
      <c r="AI222" s="140"/>
      <c r="AJ222" s="21"/>
      <c r="AK222" s="141"/>
      <c r="AL222" s="141"/>
      <c r="AM222" s="141"/>
      <c r="AN222" s="141"/>
      <c r="AO222" s="141"/>
      <c r="AP222" s="141"/>
      <c r="AQ222" s="141"/>
      <c r="AR222" s="141"/>
      <c r="AS222" s="141"/>
      <c r="AT222" s="141"/>
      <c r="AU222" s="141"/>
      <c r="AV222" s="141"/>
      <c r="AW222" s="141"/>
      <c r="AX222" s="141"/>
      <c r="AY222" s="141"/>
      <c r="AZ222" s="141"/>
      <c r="BA222" s="141"/>
      <c r="BB222" s="141"/>
      <c r="BC222" s="141"/>
      <c r="BD222" s="141"/>
      <c r="BE222" s="141"/>
      <c r="BF222" s="141"/>
      <c r="BG222" s="141"/>
      <c r="BH222" s="141"/>
      <c r="BI222" s="141"/>
      <c r="BJ222" s="141"/>
      <c r="BK222" s="141"/>
      <c r="BL222" s="141"/>
      <c r="BM222" s="141"/>
      <c r="BN222" s="141"/>
      <c r="BO222" s="141"/>
      <c r="BP222" s="141"/>
    </row>
    <row r="223" spans="1:68" ht="15" customHeight="1">
      <c r="A223" s="16">
        <v>322</v>
      </c>
      <c r="B223" s="146" t="s">
        <v>668</v>
      </c>
      <c r="C223" s="132"/>
      <c r="D223" s="106" t="s">
        <v>682</v>
      </c>
      <c r="E223" s="107"/>
      <c r="F223" s="132" t="s">
        <v>29</v>
      </c>
      <c r="G223" s="145">
        <v>2.5449999999999999</v>
      </c>
      <c r="H223" s="145">
        <v>0.03</v>
      </c>
      <c r="I223" s="145">
        <v>-0.03</v>
      </c>
      <c r="J223" s="144" t="s">
        <v>12</v>
      </c>
      <c r="K223" s="134" t="s">
        <v>496</v>
      </c>
      <c r="L223" s="135">
        <f t="shared" si="69"/>
        <v>2.5749999999999997</v>
      </c>
      <c r="M223" s="142">
        <f t="shared" si="70"/>
        <v>2.5150000000000001</v>
      </c>
      <c r="N223" s="25"/>
      <c r="O223" s="2" t="str">
        <f t="shared" si="58"/>
        <v/>
      </c>
      <c r="P223" s="2" t="str">
        <f t="shared" si="59"/>
        <v/>
      </c>
      <c r="Q223" s="2" t="str">
        <f t="shared" si="60"/>
        <v/>
      </c>
      <c r="R223" s="3" t="str">
        <f t="shared" si="61"/>
        <v/>
      </c>
      <c r="S223" s="4" t="str">
        <f t="shared" si="62"/>
        <v/>
      </c>
      <c r="T223" s="67" t="str">
        <f t="shared" si="63"/>
        <v/>
      </c>
      <c r="U223" s="67" t="str">
        <f t="shared" si="71"/>
        <v/>
      </c>
      <c r="V223" s="4" t="str">
        <f t="shared" si="64"/>
        <v/>
      </c>
      <c r="W223" s="4" t="str">
        <f t="shared" si="65"/>
        <v/>
      </c>
      <c r="X223" s="4" t="str">
        <f t="shared" si="66"/>
        <v/>
      </c>
      <c r="Y223" s="62" t="str">
        <f t="shared" si="67"/>
        <v/>
      </c>
      <c r="Z223" s="28" t="str">
        <f t="shared" si="72"/>
        <v/>
      </c>
      <c r="AA223" s="28" t="str">
        <f t="shared" si="73"/>
        <v/>
      </c>
      <c r="AB223" s="28" t="str">
        <f t="shared" si="74"/>
        <v/>
      </c>
      <c r="AC223" s="28" t="str">
        <f t="shared" si="68"/>
        <v/>
      </c>
      <c r="AD223" s="136"/>
      <c r="AE223" s="137" t="str">
        <f t="shared" si="75"/>
        <v/>
      </c>
      <c r="AF223" s="138"/>
      <c r="AG223" s="139"/>
      <c r="AH223" s="139"/>
      <c r="AI223" s="140"/>
      <c r="AJ223" s="21"/>
      <c r="AK223" s="141"/>
      <c r="AL223" s="141"/>
      <c r="AM223" s="141"/>
      <c r="AN223" s="141"/>
      <c r="AO223" s="141"/>
      <c r="AP223" s="141"/>
      <c r="AQ223" s="141"/>
      <c r="AR223" s="141"/>
      <c r="AS223" s="141"/>
      <c r="AT223" s="141"/>
      <c r="AU223" s="141"/>
      <c r="AV223" s="141"/>
      <c r="AW223" s="141"/>
      <c r="AX223" s="141"/>
      <c r="AY223" s="141"/>
      <c r="AZ223" s="141"/>
      <c r="BA223" s="141"/>
      <c r="BB223" s="141"/>
      <c r="BC223" s="141"/>
      <c r="BD223" s="141"/>
      <c r="BE223" s="141"/>
      <c r="BF223" s="141"/>
      <c r="BG223" s="141"/>
      <c r="BH223" s="141"/>
      <c r="BI223" s="141"/>
      <c r="BJ223" s="141"/>
      <c r="BK223" s="141"/>
      <c r="BL223" s="141"/>
      <c r="BM223" s="141"/>
      <c r="BN223" s="141"/>
      <c r="BO223" s="141"/>
      <c r="BP223" s="141"/>
    </row>
    <row r="224" spans="1:68" ht="15" customHeight="1">
      <c r="A224" s="16">
        <v>323</v>
      </c>
      <c r="B224" s="146" t="s">
        <v>669</v>
      </c>
      <c r="C224" s="132"/>
      <c r="D224" s="106" t="s">
        <v>682</v>
      </c>
      <c r="E224" s="107"/>
      <c r="F224" s="132" t="s">
        <v>29</v>
      </c>
      <c r="G224" s="145">
        <v>2.5449999999999999</v>
      </c>
      <c r="H224" s="145">
        <v>0.03</v>
      </c>
      <c r="I224" s="145">
        <v>-0.03</v>
      </c>
      <c r="J224" s="144" t="s">
        <v>12</v>
      </c>
      <c r="K224" s="134" t="s">
        <v>496</v>
      </c>
      <c r="L224" s="135">
        <f t="shared" si="69"/>
        <v>2.5749999999999997</v>
      </c>
      <c r="M224" s="142">
        <f t="shared" si="70"/>
        <v>2.5150000000000001</v>
      </c>
      <c r="N224" s="25"/>
      <c r="O224" s="2" t="str">
        <f t="shared" si="58"/>
        <v/>
      </c>
      <c r="P224" s="2" t="str">
        <f t="shared" si="59"/>
        <v/>
      </c>
      <c r="Q224" s="2" t="str">
        <f t="shared" si="60"/>
        <v/>
      </c>
      <c r="R224" s="3" t="str">
        <f t="shared" si="61"/>
        <v/>
      </c>
      <c r="S224" s="4" t="str">
        <f t="shared" si="62"/>
        <v/>
      </c>
      <c r="T224" s="67" t="str">
        <f t="shared" si="63"/>
        <v/>
      </c>
      <c r="U224" s="67" t="str">
        <f t="shared" si="71"/>
        <v/>
      </c>
      <c r="V224" s="4" t="str">
        <f t="shared" si="64"/>
        <v/>
      </c>
      <c r="W224" s="4" t="str">
        <f t="shared" si="65"/>
        <v/>
      </c>
      <c r="X224" s="4" t="str">
        <f t="shared" si="66"/>
        <v/>
      </c>
      <c r="Y224" s="62" t="str">
        <f t="shared" si="67"/>
        <v/>
      </c>
      <c r="Z224" s="28" t="str">
        <f t="shared" si="72"/>
        <v/>
      </c>
      <c r="AA224" s="28" t="str">
        <f t="shared" si="73"/>
        <v/>
      </c>
      <c r="AB224" s="28" t="str">
        <f t="shared" si="74"/>
        <v/>
      </c>
      <c r="AC224" s="28" t="str">
        <f t="shared" si="68"/>
        <v/>
      </c>
      <c r="AD224" s="136"/>
      <c r="AE224" s="137" t="str">
        <f t="shared" si="75"/>
        <v/>
      </c>
      <c r="AF224" s="138"/>
      <c r="AG224" s="139"/>
      <c r="AH224" s="139"/>
      <c r="AI224" s="140"/>
      <c r="AJ224" s="21"/>
      <c r="AK224" s="141"/>
      <c r="AL224" s="141"/>
      <c r="AM224" s="141"/>
      <c r="AN224" s="141"/>
      <c r="AO224" s="141"/>
      <c r="AP224" s="141"/>
      <c r="AQ224" s="141"/>
      <c r="AR224" s="141"/>
      <c r="AS224" s="141"/>
      <c r="AT224" s="141"/>
      <c r="AU224" s="141"/>
      <c r="AV224" s="141"/>
      <c r="AW224" s="141"/>
      <c r="AX224" s="141"/>
      <c r="AY224" s="141"/>
      <c r="AZ224" s="141"/>
      <c r="BA224" s="141"/>
      <c r="BB224" s="141"/>
      <c r="BC224" s="141"/>
      <c r="BD224" s="141"/>
      <c r="BE224" s="141"/>
      <c r="BF224" s="141"/>
      <c r="BG224" s="141"/>
      <c r="BH224" s="141"/>
      <c r="BI224" s="141"/>
      <c r="BJ224" s="141"/>
      <c r="BK224" s="141"/>
      <c r="BL224" s="141"/>
      <c r="BM224" s="141"/>
      <c r="BN224" s="141"/>
      <c r="BO224" s="141"/>
      <c r="BP224" s="141"/>
    </row>
    <row r="225" spans="1:68" ht="15" customHeight="1">
      <c r="A225" s="16">
        <v>324</v>
      </c>
      <c r="B225" s="146" t="s">
        <v>670</v>
      </c>
      <c r="C225" s="132"/>
      <c r="D225" s="106" t="s">
        <v>682</v>
      </c>
      <c r="E225" s="107"/>
      <c r="F225" s="132" t="s">
        <v>29</v>
      </c>
      <c r="G225" s="145">
        <v>2.5449999999999999</v>
      </c>
      <c r="H225" s="145">
        <v>0.03</v>
      </c>
      <c r="I225" s="145">
        <v>-0.03</v>
      </c>
      <c r="J225" s="144" t="s">
        <v>12</v>
      </c>
      <c r="K225" s="134" t="s">
        <v>496</v>
      </c>
      <c r="L225" s="135">
        <f t="shared" si="69"/>
        <v>2.5749999999999997</v>
      </c>
      <c r="M225" s="142">
        <f t="shared" si="70"/>
        <v>2.5150000000000001</v>
      </c>
      <c r="N225" s="25"/>
      <c r="O225" s="2" t="str">
        <f t="shared" si="58"/>
        <v/>
      </c>
      <c r="P225" s="2" t="str">
        <f t="shared" si="59"/>
        <v/>
      </c>
      <c r="Q225" s="2" t="str">
        <f t="shared" si="60"/>
        <v/>
      </c>
      <c r="R225" s="3" t="str">
        <f t="shared" si="61"/>
        <v/>
      </c>
      <c r="S225" s="4" t="str">
        <f t="shared" si="62"/>
        <v/>
      </c>
      <c r="T225" s="67" t="str">
        <f t="shared" si="63"/>
        <v/>
      </c>
      <c r="U225" s="67" t="str">
        <f t="shared" si="71"/>
        <v/>
      </c>
      <c r="V225" s="4" t="str">
        <f t="shared" si="64"/>
        <v/>
      </c>
      <c r="W225" s="4" t="str">
        <f t="shared" si="65"/>
        <v/>
      </c>
      <c r="X225" s="4" t="str">
        <f t="shared" si="66"/>
        <v/>
      </c>
      <c r="Y225" s="62" t="str">
        <f t="shared" si="67"/>
        <v/>
      </c>
      <c r="Z225" s="28" t="str">
        <f t="shared" si="72"/>
        <v/>
      </c>
      <c r="AA225" s="28" t="str">
        <f t="shared" si="73"/>
        <v/>
      </c>
      <c r="AB225" s="28" t="str">
        <f t="shared" si="74"/>
        <v/>
      </c>
      <c r="AC225" s="28" t="str">
        <f t="shared" si="68"/>
        <v/>
      </c>
      <c r="AD225" s="136"/>
      <c r="AE225" s="137" t="str">
        <f t="shared" si="75"/>
        <v/>
      </c>
      <c r="AF225" s="138"/>
      <c r="AG225" s="139"/>
      <c r="AH225" s="139"/>
      <c r="AI225" s="140"/>
      <c r="AJ225" s="21"/>
      <c r="AK225" s="141"/>
      <c r="AL225" s="141"/>
      <c r="AM225" s="141"/>
      <c r="AN225" s="141"/>
      <c r="AO225" s="141"/>
      <c r="AP225" s="141"/>
      <c r="AQ225" s="141"/>
      <c r="AR225" s="141"/>
      <c r="AS225" s="141"/>
      <c r="AT225" s="141"/>
      <c r="AU225" s="141"/>
      <c r="AV225" s="141"/>
      <c r="AW225" s="141"/>
      <c r="AX225" s="141"/>
      <c r="AY225" s="141"/>
      <c r="AZ225" s="141"/>
      <c r="BA225" s="141"/>
      <c r="BB225" s="141"/>
      <c r="BC225" s="141"/>
      <c r="BD225" s="141"/>
      <c r="BE225" s="141"/>
      <c r="BF225" s="141"/>
      <c r="BG225" s="141"/>
      <c r="BH225" s="141"/>
      <c r="BI225" s="141"/>
      <c r="BJ225" s="141"/>
      <c r="BK225" s="141"/>
      <c r="BL225" s="141"/>
      <c r="BM225" s="141"/>
      <c r="BN225" s="141"/>
      <c r="BO225" s="141"/>
      <c r="BP225" s="141"/>
    </row>
    <row r="226" spans="1:68" ht="15" customHeight="1">
      <c r="A226" s="16">
        <v>325</v>
      </c>
      <c r="B226" s="146">
        <v>139</v>
      </c>
      <c r="C226" s="132"/>
      <c r="D226" s="106" t="s">
        <v>681</v>
      </c>
      <c r="E226" s="107"/>
      <c r="F226" s="132" t="s">
        <v>28</v>
      </c>
      <c r="G226" s="145"/>
      <c r="H226" s="145">
        <v>0.05</v>
      </c>
      <c r="I226" s="145" t="s">
        <v>697</v>
      </c>
      <c r="J226" s="144" t="s">
        <v>12</v>
      </c>
      <c r="K226" s="134" t="s">
        <v>496</v>
      </c>
      <c r="L226" s="135">
        <f t="shared" si="69"/>
        <v>0.05</v>
      </c>
      <c r="M226" s="142" t="str">
        <f t="shared" si="70"/>
        <v/>
      </c>
      <c r="N226" s="25"/>
      <c r="O226" s="2" t="str">
        <f t="shared" si="58"/>
        <v/>
      </c>
      <c r="P226" s="2" t="str">
        <f t="shared" si="59"/>
        <v/>
      </c>
      <c r="Q226" s="2" t="str">
        <f t="shared" si="60"/>
        <v/>
      </c>
      <c r="R226" s="3" t="str">
        <f t="shared" si="61"/>
        <v/>
      </c>
      <c r="S226" s="4" t="str">
        <f t="shared" si="62"/>
        <v/>
      </c>
      <c r="T226" s="67" t="str">
        <f t="shared" si="63"/>
        <v/>
      </c>
      <c r="U226" s="67" t="str">
        <f t="shared" si="71"/>
        <v/>
      </c>
      <c r="V226" s="4" t="str">
        <f t="shared" si="64"/>
        <v/>
      </c>
      <c r="W226" s="4" t="str">
        <f t="shared" si="65"/>
        <v/>
      </c>
      <c r="X226" s="4" t="str">
        <f t="shared" si="66"/>
        <v/>
      </c>
      <c r="Y226" s="62" t="str">
        <f t="shared" si="67"/>
        <v/>
      </c>
      <c r="Z226" s="28" t="str">
        <f t="shared" si="72"/>
        <v/>
      </c>
      <c r="AA226" s="28" t="str">
        <f t="shared" si="73"/>
        <v/>
      </c>
      <c r="AB226" s="28" t="str">
        <f t="shared" si="74"/>
        <v/>
      </c>
      <c r="AC226" s="28" t="str">
        <f t="shared" si="68"/>
        <v/>
      </c>
      <c r="AD226" s="136"/>
      <c r="AE226" s="137" t="str">
        <f t="shared" si="75"/>
        <v/>
      </c>
      <c r="AF226" s="138"/>
      <c r="AG226" s="139"/>
      <c r="AH226" s="139"/>
      <c r="AI226" s="140"/>
      <c r="AJ226" s="21"/>
      <c r="AK226" s="141"/>
      <c r="AL226" s="141"/>
      <c r="AM226" s="141"/>
      <c r="AN226" s="141"/>
      <c r="AO226" s="141"/>
      <c r="AP226" s="141"/>
      <c r="AQ226" s="141"/>
      <c r="AR226" s="141"/>
      <c r="AS226" s="141"/>
      <c r="AT226" s="141"/>
      <c r="AU226" s="141"/>
      <c r="AV226" s="141"/>
      <c r="AW226" s="141"/>
      <c r="AX226" s="141"/>
      <c r="AY226" s="141"/>
      <c r="AZ226" s="141"/>
      <c r="BA226" s="141"/>
      <c r="BB226" s="141"/>
      <c r="BC226" s="141"/>
      <c r="BD226" s="141"/>
      <c r="BE226" s="141"/>
      <c r="BF226" s="141"/>
      <c r="BG226" s="141"/>
      <c r="BH226" s="141"/>
      <c r="BI226" s="141"/>
      <c r="BJ226" s="141"/>
      <c r="BK226" s="141"/>
      <c r="BL226" s="141"/>
      <c r="BM226" s="141"/>
      <c r="BN226" s="141"/>
      <c r="BO226" s="141"/>
      <c r="BP226" s="141"/>
    </row>
    <row r="227" spans="1:68" ht="15" customHeight="1">
      <c r="A227" s="16">
        <v>332</v>
      </c>
      <c r="B227" s="146">
        <v>140</v>
      </c>
      <c r="C227" s="132" t="s">
        <v>348</v>
      </c>
      <c r="D227" s="106" t="s">
        <v>57</v>
      </c>
      <c r="E227" s="107">
        <v>1.33</v>
      </c>
      <c r="F227" s="132" t="s">
        <v>29</v>
      </c>
      <c r="G227" s="145">
        <v>6.0999999999999999E-2</v>
      </c>
      <c r="H227" s="145">
        <v>0.03</v>
      </c>
      <c r="I227" s="145">
        <v>-0.03</v>
      </c>
      <c r="J227" s="144" t="s">
        <v>12</v>
      </c>
      <c r="K227" s="134" t="s">
        <v>496</v>
      </c>
      <c r="L227" s="135">
        <f t="shared" si="69"/>
        <v>9.0999999999999998E-2</v>
      </c>
      <c r="M227" s="142">
        <f t="shared" si="70"/>
        <v>3.1E-2</v>
      </c>
      <c r="N227" s="25"/>
      <c r="O227" s="2" t="str">
        <f t="shared" si="58"/>
        <v/>
      </c>
      <c r="P227" s="2" t="str">
        <f t="shared" si="59"/>
        <v/>
      </c>
      <c r="Q227" s="2" t="str">
        <f t="shared" si="60"/>
        <v/>
      </c>
      <c r="R227" s="3" t="str">
        <f t="shared" si="61"/>
        <v/>
      </c>
      <c r="S227" s="4" t="str">
        <f t="shared" si="62"/>
        <v/>
      </c>
      <c r="T227" s="67" t="str">
        <f t="shared" si="63"/>
        <v/>
      </c>
      <c r="U227" s="67" t="str">
        <f t="shared" si="71"/>
        <v/>
      </c>
      <c r="V227" s="4" t="str">
        <f t="shared" si="64"/>
        <v/>
      </c>
      <c r="W227" s="4" t="str">
        <f t="shared" si="65"/>
        <v/>
      </c>
      <c r="X227" s="4" t="str">
        <f t="shared" si="66"/>
        <v/>
      </c>
      <c r="Y227" s="62" t="str">
        <f t="shared" si="67"/>
        <v/>
      </c>
      <c r="Z227" s="28" t="str">
        <f t="shared" si="72"/>
        <v/>
      </c>
      <c r="AA227" s="28" t="str">
        <f t="shared" si="73"/>
        <v/>
      </c>
      <c r="AB227" s="28" t="str">
        <f t="shared" si="74"/>
        <v/>
      </c>
      <c r="AC227" s="28" t="str">
        <f t="shared" si="68"/>
        <v/>
      </c>
      <c r="AD227" s="136"/>
      <c r="AE227" s="137" t="str">
        <f t="shared" si="75"/>
        <v/>
      </c>
      <c r="AF227" s="138"/>
      <c r="AG227" s="139"/>
      <c r="AH227" s="139"/>
      <c r="AI227" s="140"/>
      <c r="AJ227" s="21"/>
      <c r="AK227" s="141"/>
      <c r="AL227" s="141"/>
      <c r="AM227" s="141"/>
      <c r="AN227" s="141"/>
      <c r="AO227" s="141"/>
      <c r="AP227" s="141"/>
      <c r="AQ227" s="141"/>
      <c r="AR227" s="141"/>
      <c r="AS227" s="141"/>
      <c r="AT227" s="141"/>
      <c r="AU227" s="141"/>
      <c r="AV227" s="141"/>
      <c r="AW227" s="141"/>
      <c r="AX227" s="141"/>
      <c r="AY227" s="141"/>
      <c r="AZ227" s="141"/>
      <c r="BA227" s="141"/>
      <c r="BB227" s="141"/>
      <c r="BC227" s="141"/>
      <c r="BD227" s="141"/>
      <c r="BE227" s="141"/>
      <c r="BF227" s="141"/>
      <c r="BG227" s="141"/>
      <c r="BH227" s="141"/>
      <c r="BI227" s="141"/>
      <c r="BJ227" s="141"/>
      <c r="BK227" s="141"/>
      <c r="BL227" s="141"/>
      <c r="BM227" s="141"/>
      <c r="BN227" s="141"/>
      <c r="BO227" s="141"/>
      <c r="BP227" s="141"/>
    </row>
    <row r="228" spans="1:68" ht="15" customHeight="1">
      <c r="A228" s="16">
        <v>333</v>
      </c>
      <c r="B228" s="146">
        <v>141</v>
      </c>
      <c r="C228" s="132" t="s">
        <v>349</v>
      </c>
      <c r="D228" s="106" t="s">
        <v>57</v>
      </c>
      <c r="E228" s="107">
        <v>1.33</v>
      </c>
      <c r="F228" s="132" t="s">
        <v>29</v>
      </c>
      <c r="G228" s="145">
        <v>0.28000000000000003</v>
      </c>
      <c r="H228" s="145">
        <v>0.03</v>
      </c>
      <c r="I228" s="145">
        <v>-0.03</v>
      </c>
      <c r="J228" s="144" t="s">
        <v>12</v>
      </c>
      <c r="K228" s="134" t="s">
        <v>496</v>
      </c>
      <c r="L228" s="135">
        <f t="shared" si="69"/>
        <v>0.31000000000000005</v>
      </c>
      <c r="M228" s="142">
        <f t="shared" si="70"/>
        <v>0.25</v>
      </c>
      <c r="N228" s="25"/>
      <c r="O228" s="2" t="str">
        <f t="shared" si="58"/>
        <v/>
      </c>
      <c r="P228" s="2" t="str">
        <f t="shared" si="59"/>
        <v/>
      </c>
      <c r="Q228" s="2" t="str">
        <f t="shared" si="60"/>
        <v/>
      </c>
      <c r="R228" s="3" t="str">
        <f t="shared" si="61"/>
        <v/>
      </c>
      <c r="S228" s="4" t="str">
        <f t="shared" si="62"/>
        <v/>
      </c>
      <c r="T228" s="67" t="str">
        <f t="shared" si="63"/>
        <v/>
      </c>
      <c r="U228" s="67" t="str">
        <f t="shared" si="71"/>
        <v/>
      </c>
      <c r="V228" s="4" t="str">
        <f t="shared" si="64"/>
        <v/>
      </c>
      <c r="W228" s="4" t="str">
        <f t="shared" si="65"/>
        <v/>
      </c>
      <c r="X228" s="4" t="str">
        <f t="shared" si="66"/>
        <v/>
      </c>
      <c r="Y228" s="62" t="str">
        <f t="shared" si="67"/>
        <v/>
      </c>
      <c r="Z228" s="28" t="str">
        <f t="shared" si="72"/>
        <v/>
      </c>
      <c r="AA228" s="28" t="str">
        <f t="shared" si="73"/>
        <v/>
      </c>
      <c r="AB228" s="28" t="str">
        <f t="shared" si="74"/>
        <v/>
      </c>
      <c r="AC228" s="28" t="str">
        <f t="shared" si="68"/>
        <v/>
      </c>
      <c r="AD228" s="136"/>
      <c r="AE228" s="137" t="str">
        <f t="shared" si="75"/>
        <v/>
      </c>
      <c r="AF228" s="138"/>
      <c r="AG228" s="139"/>
      <c r="AH228" s="139"/>
      <c r="AI228" s="140"/>
      <c r="AJ228" s="21"/>
      <c r="AK228" s="141"/>
      <c r="AL228" s="141"/>
      <c r="AM228" s="141"/>
      <c r="AN228" s="141"/>
      <c r="AO228" s="141"/>
      <c r="AP228" s="141"/>
      <c r="AQ228" s="141"/>
      <c r="AR228" s="141"/>
      <c r="AS228" s="141"/>
      <c r="AT228" s="141"/>
      <c r="AU228" s="141"/>
      <c r="AV228" s="141"/>
      <c r="AW228" s="141"/>
      <c r="AX228" s="141"/>
      <c r="AY228" s="141"/>
      <c r="AZ228" s="141"/>
      <c r="BA228" s="141"/>
      <c r="BB228" s="141"/>
      <c r="BC228" s="141"/>
      <c r="BD228" s="141"/>
      <c r="BE228" s="141"/>
      <c r="BF228" s="141"/>
      <c r="BG228" s="141"/>
      <c r="BH228" s="141"/>
      <c r="BI228" s="141"/>
      <c r="BJ228" s="141"/>
      <c r="BK228" s="141"/>
      <c r="BL228" s="141"/>
      <c r="BM228" s="141"/>
      <c r="BN228" s="141"/>
      <c r="BO228" s="141"/>
      <c r="BP228" s="141"/>
    </row>
    <row r="229" spans="1:68" ht="15" customHeight="1">
      <c r="A229" s="16">
        <v>334</v>
      </c>
      <c r="B229" s="146">
        <v>143</v>
      </c>
      <c r="C229" s="132" t="s">
        <v>671</v>
      </c>
      <c r="D229" s="106" t="s">
        <v>681</v>
      </c>
      <c r="E229" s="107">
        <v>1.33</v>
      </c>
      <c r="F229" s="132" t="s">
        <v>28</v>
      </c>
      <c r="G229" s="145"/>
      <c r="H229" s="145">
        <v>0.17</v>
      </c>
      <c r="I229" s="145" t="s">
        <v>697</v>
      </c>
      <c r="J229" s="144" t="s">
        <v>12</v>
      </c>
      <c r="K229" s="134" t="s">
        <v>496</v>
      </c>
      <c r="L229" s="135">
        <f t="shared" si="69"/>
        <v>0.17</v>
      </c>
      <c r="M229" s="142" t="str">
        <f t="shared" si="70"/>
        <v/>
      </c>
      <c r="N229" s="25"/>
      <c r="O229" s="2" t="str">
        <f t="shared" si="58"/>
        <v/>
      </c>
      <c r="P229" s="2" t="str">
        <f t="shared" si="59"/>
        <v/>
      </c>
      <c r="Q229" s="2" t="str">
        <f t="shared" si="60"/>
        <v/>
      </c>
      <c r="R229" s="3" t="str">
        <f t="shared" si="61"/>
        <v/>
      </c>
      <c r="S229" s="4" t="str">
        <f t="shared" si="62"/>
        <v/>
      </c>
      <c r="T229" s="67" t="str">
        <f t="shared" si="63"/>
        <v/>
      </c>
      <c r="U229" s="67" t="str">
        <f t="shared" si="71"/>
        <v/>
      </c>
      <c r="V229" s="4" t="str">
        <f t="shared" si="64"/>
        <v/>
      </c>
      <c r="W229" s="4" t="str">
        <f t="shared" si="65"/>
        <v/>
      </c>
      <c r="X229" s="4" t="str">
        <f t="shared" si="66"/>
        <v/>
      </c>
      <c r="Y229" s="62" t="str">
        <f t="shared" si="67"/>
        <v/>
      </c>
      <c r="Z229" s="28" t="str">
        <f t="shared" si="72"/>
        <v/>
      </c>
      <c r="AA229" s="28" t="str">
        <f t="shared" si="73"/>
        <v/>
      </c>
      <c r="AB229" s="28" t="str">
        <f t="shared" si="74"/>
        <v/>
      </c>
      <c r="AC229" s="28" t="str">
        <f t="shared" si="68"/>
        <v/>
      </c>
      <c r="AD229" s="136"/>
      <c r="AE229" s="137" t="str">
        <f t="shared" si="75"/>
        <v/>
      </c>
      <c r="AF229" s="138"/>
      <c r="AG229" s="139"/>
      <c r="AH229" s="139"/>
      <c r="AI229" s="140"/>
      <c r="AJ229" s="21"/>
      <c r="AK229" s="141"/>
      <c r="AL229" s="141"/>
      <c r="AM229" s="141"/>
      <c r="AN229" s="141"/>
      <c r="AO229" s="141"/>
      <c r="AP229" s="141"/>
      <c r="AQ229" s="141"/>
      <c r="AR229" s="141"/>
      <c r="AS229" s="141"/>
      <c r="AT229" s="141"/>
      <c r="AU229" s="141"/>
      <c r="AV229" s="141"/>
      <c r="AW229" s="141"/>
      <c r="AX229" s="141"/>
      <c r="AY229" s="141"/>
      <c r="AZ229" s="141"/>
      <c r="BA229" s="141"/>
      <c r="BB229" s="141"/>
      <c r="BC229" s="141"/>
      <c r="BD229" s="141"/>
      <c r="BE229" s="141"/>
      <c r="BF229" s="141"/>
      <c r="BG229" s="141"/>
      <c r="BH229" s="141"/>
      <c r="BI229" s="141"/>
      <c r="BJ229" s="141"/>
      <c r="BK229" s="141"/>
      <c r="BL229" s="141"/>
      <c r="BM229" s="141"/>
      <c r="BN229" s="141"/>
      <c r="BO229" s="141"/>
      <c r="BP229" s="141"/>
    </row>
    <row r="230" spans="1:68" ht="15" customHeight="1">
      <c r="A230" s="16">
        <v>411</v>
      </c>
      <c r="B230" s="146" t="s">
        <v>672</v>
      </c>
      <c r="C230" s="132" t="s">
        <v>350</v>
      </c>
      <c r="D230" s="106" t="s">
        <v>681</v>
      </c>
      <c r="E230" s="107">
        <v>1.33</v>
      </c>
      <c r="F230" s="132" t="s">
        <v>28</v>
      </c>
      <c r="G230" s="133"/>
      <c r="H230" s="145">
        <v>0.14000000000000001</v>
      </c>
      <c r="I230" s="133" t="s">
        <v>697</v>
      </c>
      <c r="J230" s="144" t="s">
        <v>12</v>
      </c>
      <c r="K230" s="134" t="s">
        <v>496</v>
      </c>
      <c r="L230" s="135">
        <f t="shared" si="69"/>
        <v>0.14000000000000001</v>
      </c>
      <c r="M230" s="142" t="str">
        <f t="shared" si="70"/>
        <v/>
      </c>
      <c r="N230" s="25"/>
      <c r="O230" s="2" t="str">
        <f t="shared" si="58"/>
        <v/>
      </c>
      <c r="P230" s="2" t="str">
        <f t="shared" si="59"/>
        <v/>
      </c>
      <c r="Q230" s="2" t="str">
        <f t="shared" si="60"/>
        <v/>
      </c>
      <c r="R230" s="3" t="str">
        <f t="shared" si="61"/>
        <v/>
      </c>
      <c r="S230" s="4" t="str">
        <f t="shared" si="62"/>
        <v/>
      </c>
      <c r="T230" s="67" t="str">
        <f t="shared" si="63"/>
        <v/>
      </c>
      <c r="U230" s="67" t="str">
        <f t="shared" si="71"/>
        <v/>
      </c>
      <c r="V230" s="4" t="str">
        <f t="shared" si="64"/>
        <v/>
      </c>
      <c r="W230" s="4" t="str">
        <f t="shared" si="65"/>
        <v/>
      </c>
      <c r="X230" s="4" t="str">
        <f t="shared" si="66"/>
        <v/>
      </c>
      <c r="Y230" s="62" t="str">
        <f t="shared" si="67"/>
        <v/>
      </c>
      <c r="Z230" s="28" t="str">
        <f t="shared" si="72"/>
        <v/>
      </c>
      <c r="AA230" s="28" t="str">
        <f t="shared" si="73"/>
        <v/>
      </c>
      <c r="AB230" s="28" t="str">
        <f t="shared" si="74"/>
        <v/>
      </c>
      <c r="AC230" s="28" t="str">
        <f t="shared" si="68"/>
        <v/>
      </c>
      <c r="AD230" s="136"/>
      <c r="AE230" s="137" t="str">
        <f t="shared" si="75"/>
        <v/>
      </c>
      <c r="AF230" s="138"/>
      <c r="AG230" s="139"/>
      <c r="AH230" s="139"/>
      <c r="AI230" s="140"/>
      <c r="AJ230" s="21"/>
      <c r="AK230" s="141"/>
      <c r="AL230" s="141"/>
      <c r="AM230" s="141"/>
      <c r="AN230" s="141"/>
      <c r="AO230" s="141"/>
      <c r="AP230" s="141"/>
      <c r="AQ230" s="141"/>
      <c r="AR230" s="141"/>
      <c r="AS230" s="141"/>
      <c r="AT230" s="141"/>
      <c r="AU230" s="141"/>
      <c r="AV230" s="141"/>
      <c r="AW230" s="141"/>
      <c r="AX230" s="141"/>
      <c r="AY230" s="141"/>
      <c r="AZ230" s="141"/>
      <c r="BA230" s="141"/>
      <c r="BB230" s="141"/>
      <c r="BC230" s="141"/>
      <c r="BD230" s="141"/>
      <c r="BE230" s="141"/>
      <c r="BF230" s="141"/>
      <c r="BG230" s="141"/>
      <c r="BH230" s="141"/>
      <c r="BI230" s="141"/>
      <c r="BJ230" s="141"/>
      <c r="BK230" s="141"/>
      <c r="BL230" s="141"/>
      <c r="BM230" s="141"/>
      <c r="BN230" s="141"/>
      <c r="BO230" s="141"/>
      <c r="BP230" s="141"/>
    </row>
    <row r="231" spans="1:68" ht="15" customHeight="1">
      <c r="A231" s="16">
        <v>411</v>
      </c>
      <c r="B231" s="146" t="s">
        <v>673</v>
      </c>
      <c r="C231" s="132" t="s">
        <v>435</v>
      </c>
      <c r="D231" s="106" t="s">
        <v>683</v>
      </c>
      <c r="E231" s="107">
        <v>1.33</v>
      </c>
      <c r="F231" s="132" t="s">
        <v>28</v>
      </c>
      <c r="G231" s="145"/>
      <c r="H231" s="145">
        <v>0.05</v>
      </c>
      <c r="I231" s="145" t="s">
        <v>697</v>
      </c>
      <c r="J231" s="144" t="s">
        <v>12</v>
      </c>
      <c r="K231" s="134" t="s">
        <v>496</v>
      </c>
      <c r="L231" s="135">
        <f t="shared" si="69"/>
        <v>0.05</v>
      </c>
      <c r="M231" s="142" t="str">
        <f t="shared" si="70"/>
        <v/>
      </c>
      <c r="N231" s="25"/>
      <c r="O231" s="2" t="str">
        <f t="shared" si="58"/>
        <v/>
      </c>
      <c r="P231" s="2" t="str">
        <f t="shared" si="59"/>
        <v/>
      </c>
      <c r="Q231" s="2" t="str">
        <f t="shared" si="60"/>
        <v/>
      </c>
      <c r="R231" s="3" t="str">
        <f t="shared" si="61"/>
        <v/>
      </c>
      <c r="S231" s="4" t="str">
        <f t="shared" si="62"/>
        <v/>
      </c>
      <c r="T231" s="67" t="str">
        <f t="shared" si="63"/>
        <v/>
      </c>
      <c r="U231" s="67" t="str">
        <f t="shared" si="71"/>
        <v/>
      </c>
      <c r="V231" s="4" t="str">
        <f t="shared" si="64"/>
        <v/>
      </c>
      <c r="W231" s="4" t="str">
        <f t="shared" si="65"/>
        <v/>
      </c>
      <c r="X231" s="4" t="str">
        <f t="shared" si="66"/>
        <v/>
      </c>
      <c r="Y231" s="62" t="str">
        <f t="shared" si="67"/>
        <v/>
      </c>
      <c r="Z231" s="28" t="str">
        <f t="shared" si="72"/>
        <v/>
      </c>
      <c r="AA231" s="28" t="str">
        <f t="shared" si="73"/>
        <v/>
      </c>
      <c r="AB231" s="28" t="str">
        <f t="shared" si="74"/>
        <v/>
      </c>
      <c r="AC231" s="28" t="str">
        <f t="shared" si="68"/>
        <v/>
      </c>
      <c r="AD231" s="136"/>
      <c r="AE231" s="137" t="str">
        <f t="shared" si="75"/>
        <v/>
      </c>
      <c r="AF231" s="138"/>
      <c r="AG231" s="139"/>
      <c r="AH231" s="139"/>
      <c r="AI231" s="140"/>
      <c r="AJ231" s="21"/>
      <c r="AK231" s="141"/>
      <c r="AL231" s="141"/>
      <c r="AM231" s="141"/>
      <c r="AN231" s="141"/>
      <c r="AO231" s="141"/>
      <c r="AP231" s="141"/>
      <c r="AQ231" s="141"/>
      <c r="AR231" s="141"/>
      <c r="AS231" s="141"/>
      <c r="AT231" s="141"/>
      <c r="AU231" s="141"/>
      <c r="AV231" s="141"/>
      <c r="AW231" s="141"/>
      <c r="AX231" s="141"/>
      <c r="AY231" s="141"/>
      <c r="AZ231" s="141"/>
      <c r="BA231" s="141"/>
      <c r="BB231" s="141"/>
      <c r="BC231" s="141"/>
      <c r="BD231" s="141"/>
      <c r="BE231" s="141"/>
      <c r="BF231" s="141"/>
      <c r="BG231" s="141"/>
      <c r="BH231" s="141"/>
      <c r="BI231" s="141"/>
      <c r="BJ231" s="141"/>
      <c r="BK231" s="141"/>
      <c r="BL231" s="141"/>
      <c r="BM231" s="141"/>
      <c r="BN231" s="141"/>
      <c r="BO231" s="141"/>
      <c r="BP231" s="141"/>
    </row>
    <row r="232" spans="1:68" ht="15" customHeight="1">
      <c r="A232" s="16">
        <v>411</v>
      </c>
      <c r="B232" s="146" t="s">
        <v>674</v>
      </c>
      <c r="C232" s="132"/>
      <c r="D232" s="106" t="s">
        <v>683</v>
      </c>
      <c r="E232" s="107">
        <v>1.33</v>
      </c>
      <c r="F232" s="132" t="s">
        <v>28</v>
      </c>
      <c r="G232" s="145"/>
      <c r="H232" s="145">
        <v>0.05</v>
      </c>
      <c r="I232" s="145" t="s">
        <v>697</v>
      </c>
      <c r="J232" s="144" t="s">
        <v>12</v>
      </c>
      <c r="K232" s="134" t="s">
        <v>496</v>
      </c>
      <c r="L232" s="135">
        <f t="shared" si="69"/>
        <v>0.05</v>
      </c>
      <c r="M232" s="142" t="str">
        <f t="shared" si="70"/>
        <v/>
      </c>
      <c r="N232" s="25"/>
      <c r="O232" s="2" t="str">
        <f t="shared" si="58"/>
        <v/>
      </c>
      <c r="P232" s="2" t="str">
        <f t="shared" si="59"/>
        <v/>
      </c>
      <c r="Q232" s="2" t="str">
        <f t="shared" si="60"/>
        <v/>
      </c>
      <c r="R232" s="3" t="str">
        <f t="shared" si="61"/>
        <v/>
      </c>
      <c r="S232" s="4" t="str">
        <f t="shared" si="62"/>
        <v/>
      </c>
      <c r="T232" s="67" t="str">
        <f t="shared" si="63"/>
        <v/>
      </c>
      <c r="U232" s="67" t="str">
        <f t="shared" si="71"/>
        <v/>
      </c>
      <c r="V232" s="4" t="str">
        <f t="shared" si="64"/>
        <v/>
      </c>
      <c r="W232" s="4" t="str">
        <f t="shared" si="65"/>
        <v/>
      </c>
      <c r="X232" s="4" t="str">
        <f t="shared" si="66"/>
        <v/>
      </c>
      <c r="Y232" s="62" t="str">
        <f t="shared" si="67"/>
        <v/>
      </c>
      <c r="Z232" s="28" t="str">
        <f t="shared" si="72"/>
        <v/>
      </c>
      <c r="AA232" s="28" t="str">
        <f t="shared" si="73"/>
        <v/>
      </c>
      <c r="AB232" s="28" t="str">
        <f t="shared" si="74"/>
        <v/>
      </c>
      <c r="AC232" s="28" t="str">
        <f t="shared" si="68"/>
        <v/>
      </c>
      <c r="AD232" s="136"/>
      <c r="AE232" s="137" t="str">
        <f t="shared" si="75"/>
        <v/>
      </c>
      <c r="AF232" s="138"/>
      <c r="AG232" s="139"/>
      <c r="AH232" s="139"/>
      <c r="AI232" s="140"/>
      <c r="AJ232" s="21"/>
      <c r="AK232" s="141"/>
      <c r="AL232" s="141"/>
      <c r="AM232" s="141"/>
      <c r="AN232" s="141"/>
      <c r="AO232" s="141"/>
      <c r="AP232" s="141"/>
      <c r="AQ232" s="141"/>
      <c r="AR232" s="141"/>
      <c r="AS232" s="141"/>
      <c r="AT232" s="141"/>
      <c r="AU232" s="141"/>
      <c r="AV232" s="141"/>
      <c r="AW232" s="141"/>
      <c r="AX232" s="141"/>
      <c r="AY232" s="141"/>
      <c r="AZ232" s="141"/>
      <c r="BA232" s="141"/>
      <c r="BB232" s="141"/>
      <c r="BC232" s="141"/>
      <c r="BD232" s="141"/>
      <c r="BE232" s="141"/>
      <c r="BF232" s="141"/>
      <c r="BG232" s="141"/>
      <c r="BH232" s="141"/>
      <c r="BI232" s="141"/>
      <c r="BJ232" s="141"/>
      <c r="BK232" s="141"/>
      <c r="BL232" s="141"/>
      <c r="BM232" s="141"/>
      <c r="BN232" s="141"/>
      <c r="BO232" s="141"/>
      <c r="BP232" s="141"/>
    </row>
    <row r="233" spans="1:68" ht="15" customHeight="1">
      <c r="A233" s="16">
        <v>411</v>
      </c>
      <c r="B233" s="146">
        <v>145</v>
      </c>
      <c r="C233" s="132"/>
      <c r="D233" s="106" t="s">
        <v>683</v>
      </c>
      <c r="E233" s="107">
        <v>1.33</v>
      </c>
      <c r="F233" s="132" t="s">
        <v>28</v>
      </c>
      <c r="G233" s="145"/>
      <c r="H233" s="145">
        <v>0.05</v>
      </c>
      <c r="I233" s="145" t="s">
        <v>697</v>
      </c>
      <c r="J233" s="144" t="s">
        <v>12</v>
      </c>
      <c r="K233" s="134" t="s">
        <v>496</v>
      </c>
      <c r="L233" s="135">
        <f t="shared" si="69"/>
        <v>0.05</v>
      </c>
      <c r="M233" s="142" t="str">
        <f t="shared" si="70"/>
        <v/>
      </c>
      <c r="N233" s="25"/>
      <c r="O233" s="2" t="str">
        <f t="shared" si="58"/>
        <v/>
      </c>
      <c r="P233" s="2" t="str">
        <f t="shared" si="59"/>
        <v/>
      </c>
      <c r="Q233" s="2" t="str">
        <f t="shared" si="60"/>
        <v/>
      </c>
      <c r="R233" s="3" t="str">
        <f t="shared" si="61"/>
        <v/>
      </c>
      <c r="S233" s="4" t="str">
        <f t="shared" si="62"/>
        <v/>
      </c>
      <c r="T233" s="67" t="str">
        <f t="shared" si="63"/>
        <v/>
      </c>
      <c r="U233" s="67" t="str">
        <f t="shared" si="71"/>
        <v/>
      </c>
      <c r="V233" s="4" t="str">
        <f t="shared" si="64"/>
        <v/>
      </c>
      <c r="W233" s="4" t="str">
        <f t="shared" si="65"/>
        <v/>
      </c>
      <c r="X233" s="4" t="str">
        <f t="shared" si="66"/>
        <v/>
      </c>
      <c r="Y233" s="62" t="str">
        <f t="shared" si="67"/>
        <v/>
      </c>
      <c r="Z233" s="28" t="str">
        <f t="shared" si="72"/>
        <v/>
      </c>
      <c r="AA233" s="28" t="str">
        <f t="shared" si="73"/>
        <v/>
      </c>
      <c r="AB233" s="28" t="str">
        <f t="shared" si="74"/>
        <v/>
      </c>
      <c r="AC233" s="28" t="str">
        <f t="shared" si="68"/>
        <v/>
      </c>
      <c r="AD233" s="136"/>
      <c r="AE233" s="137" t="str">
        <f t="shared" si="75"/>
        <v/>
      </c>
      <c r="AF233" s="138"/>
      <c r="AG233" s="139"/>
      <c r="AH233" s="139"/>
      <c r="AI233" s="140"/>
      <c r="AJ233" s="21"/>
      <c r="AK233" s="141"/>
      <c r="AL233" s="141"/>
      <c r="AM233" s="141"/>
      <c r="AN233" s="141"/>
      <c r="AO233" s="141"/>
      <c r="AP233" s="141"/>
      <c r="AQ233" s="141"/>
      <c r="AR233" s="141"/>
      <c r="AS233" s="141"/>
      <c r="AT233" s="141"/>
      <c r="AU233" s="141"/>
      <c r="AV233" s="141"/>
      <c r="AW233" s="141"/>
      <c r="AX233" s="141"/>
      <c r="AY233" s="141"/>
      <c r="AZ233" s="141"/>
      <c r="BA233" s="141"/>
      <c r="BB233" s="141"/>
      <c r="BC233" s="141"/>
      <c r="BD233" s="141"/>
      <c r="BE233" s="141"/>
      <c r="BF233" s="141"/>
      <c r="BG233" s="141"/>
      <c r="BH233" s="141"/>
      <c r="BI233" s="141"/>
      <c r="BJ233" s="141"/>
      <c r="BK233" s="141"/>
      <c r="BL233" s="141"/>
      <c r="BM233" s="141"/>
      <c r="BN233" s="141"/>
      <c r="BO233" s="141"/>
      <c r="BP233" s="141"/>
    </row>
    <row r="234" spans="1:68" ht="15" customHeight="1">
      <c r="A234" s="16">
        <v>411</v>
      </c>
      <c r="B234" s="146" t="s">
        <v>676</v>
      </c>
      <c r="C234" s="132" t="s">
        <v>437</v>
      </c>
      <c r="D234" s="106" t="s">
        <v>683</v>
      </c>
      <c r="E234" s="107">
        <v>1.33</v>
      </c>
      <c r="F234" s="132" t="s">
        <v>28</v>
      </c>
      <c r="G234" s="145"/>
      <c r="H234" s="145">
        <v>0.05</v>
      </c>
      <c r="I234" s="145" t="s">
        <v>697</v>
      </c>
      <c r="J234" s="144" t="s">
        <v>12</v>
      </c>
      <c r="K234" s="134" t="s">
        <v>496</v>
      </c>
      <c r="L234" s="135">
        <f t="shared" si="69"/>
        <v>0.05</v>
      </c>
      <c r="M234" s="142" t="str">
        <f t="shared" si="70"/>
        <v/>
      </c>
      <c r="N234" s="25"/>
      <c r="O234" s="2" t="str">
        <f t="shared" si="58"/>
        <v/>
      </c>
      <c r="P234" s="2" t="str">
        <f t="shared" si="59"/>
        <v/>
      </c>
      <c r="Q234" s="2" t="str">
        <f t="shared" si="60"/>
        <v/>
      </c>
      <c r="R234" s="3" t="str">
        <f t="shared" si="61"/>
        <v/>
      </c>
      <c r="S234" s="4" t="str">
        <f t="shared" si="62"/>
        <v/>
      </c>
      <c r="T234" s="67" t="str">
        <f t="shared" si="63"/>
        <v/>
      </c>
      <c r="U234" s="67" t="str">
        <f t="shared" si="71"/>
        <v/>
      </c>
      <c r="V234" s="4" t="str">
        <f t="shared" si="64"/>
        <v/>
      </c>
      <c r="W234" s="4" t="str">
        <f t="shared" si="65"/>
        <v/>
      </c>
      <c r="X234" s="4" t="str">
        <f t="shared" si="66"/>
        <v/>
      </c>
      <c r="Y234" s="62" t="str">
        <f t="shared" si="67"/>
        <v/>
      </c>
      <c r="Z234" s="28" t="str">
        <f t="shared" si="72"/>
        <v/>
      </c>
      <c r="AA234" s="28" t="str">
        <f t="shared" si="73"/>
        <v/>
      </c>
      <c r="AB234" s="28" t="str">
        <f t="shared" si="74"/>
        <v/>
      </c>
      <c r="AC234" s="28" t="str">
        <f t="shared" si="68"/>
        <v/>
      </c>
      <c r="AD234" s="136"/>
      <c r="AE234" s="137" t="str">
        <f t="shared" si="75"/>
        <v/>
      </c>
      <c r="AF234" s="138"/>
      <c r="AG234" s="139"/>
      <c r="AH234" s="139"/>
      <c r="AI234" s="140"/>
      <c r="AJ234" s="21"/>
      <c r="AK234" s="141"/>
      <c r="AL234" s="141"/>
      <c r="AM234" s="141"/>
      <c r="AN234" s="141"/>
      <c r="AO234" s="141"/>
      <c r="AP234" s="141"/>
      <c r="AQ234" s="141"/>
      <c r="AR234" s="141"/>
      <c r="AS234" s="141"/>
      <c r="AT234" s="141"/>
      <c r="AU234" s="141"/>
      <c r="AV234" s="141"/>
      <c r="AW234" s="141"/>
      <c r="AX234" s="141"/>
      <c r="AY234" s="141"/>
      <c r="AZ234" s="141"/>
      <c r="BA234" s="141"/>
      <c r="BB234" s="141"/>
      <c r="BC234" s="141"/>
      <c r="BD234" s="141"/>
      <c r="BE234" s="141"/>
      <c r="BF234" s="141"/>
      <c r="BG234" s="141"/>
      <c r="BH234" s="141"/>
      <c r="BI234" s="141"/>
      <c r="BJ234" s="141"/>
      <c r="BK234" s="141"/>
      <c r="BL234" s="141"/>
      <c r="BM234" s="141"/>
      <c r="BN234" s="141"/>
      <c r="BO234" s="141"/>
      <c r="BP234" s="141"/>
    </row>
    <row r="235" spans="1:68" ht="15" customHeight="1">
      <c r="A235" s="16">
        <v>411</v>
      </c>
      <c r="B235" s="146" t="s">
        <v>677</v>
      </c>
      <c r="C235" s="132"/>
      <c r="D235" s="106" t="s">
        <v>683</v>
      </c>
      <c r="E235" s="107">
        <v>1.33</v>
      </c>
      <c r="F235" s="132" t="s">
        <v>28</v>
      </c>
      <c r="G235" s="145"/>
      <c r="H235" s="145">
        <v>0.05</v>
      </c>
      <c r="I235" s="145" t="s">
        <v>697</v>
      </c>
      <c r="J235" s="144" t="s">
        <v>12</v>
      </c>
      <c r="K235" s="134" t="s">
        <v>496</v>
      </c>
      <c r="L235" s="135">
        <f t="shared" si="69"/>
        <v>0.05</v>
      </c>
      <c r="M235" s="142" t="str">
        <f t="shared" si="70"/>
        <v/>
      </c>
      <c r="N235" s="25"/>
      <c r="O235" s="2" t="str">
        <f t="shared" si="58"/>
        <v/>
      </c>
      <c r="P235" s="2" t="str">
        <f t="shared" si="59"/>
        <v/>
      </c>
      <c r="Q235" s="2" t="str">
        <f t="shared" si="60"/>
        <v/>
      </c>
      <c r="R235" s="3" t="str">
        <f t="shared" si="61"/>
        <v/>
      </c>
      <c r="S235" s="4" t="str">
        <f t="shared" si="62"/>
        <v/>
      </c>
      <c r="T235" s="67" t="str">
        <f t="shared" si="63"/>
        <v/>
      </c>
      <c r="U235" s="67" t="str">
        <f t="shared" si="71"/>
        <v/>
      </c>
      <c r="V235" s="4" t="str">
        <f t="shared" si="64"/>
        <v/>
      </c>
      <c r="W235" s="4" t="str">
        <f t="shared" si="65"/>
        <v/>
      </c>
      <c r="X235" s="4" t="str">
        <f t="shared" si="66"/>
        <v/>
      </c>
      <c r="Y235" s="62" t="str">
        <f t="shared" si="67"/>
        <v/>
      </c>
      <c r="Z235" s="28" t="str">
        <f t="shared" si="72"/>
        <v/>
      </c>
      <c r="AA235" s="28" t="str">
        <f t="shared" si="73"/>
        <v/>
      </c>
      <c r="AB235" s="28" t="str">
        <f t="shared" si="74"/>
        <v/>
      </c>
      <c r="AC235" s="28" t="str">
        <f t="shared" si="68"/>
        <v/>
      </c>
      <c r="AD235" s="136"/>
      <c r="AE235" s="137" t="str">
        <f t="shared" si="75"/>
        <v/>
      </c>
      <c r="AF235" s="138"/>
      <c r="AG235" s="139"/>
      <c r="AH235" s="139"/>
      <c r="AI235" s="140"/>
      <c r="AJ235" s="21"/>
      <c r="AK235" s="141"/>
      <c r="AL235" s="141"/>
      <c r="AM235" s="141"/>
      <c r="AN235" s="141"/>
      <c r="AO235" s="141"/>
      <c r="AP235" s="141"/>
      <c r="AQ235" s="141"/>
      <c r="AR235" s="141"/>
      <c r="AS235" s="141"/>
      <c r="AT235" s="141"/>
      <c r="AU235" s="141"/>
      <c r="AV235" s="141"/>
      <c r="AW235" s="141"/>
      <c r="AX235" s="141"/>
      <c r="AY235" s="141"/>
      <c r="AZ235" s="141"/>
      <c r="BA235" s="141"/>
      <c r="BB235" s="141"/>
      <c r="BC235" s="141"/>
      <c r="BD235" s="141"/>
      <c r="BE235" s="141"/>
      <c r="BF235" s="141"/>
      <c r="BG235" s="141"/>
      <c r="BH235" s="141"/>
      <c r="BI235" s="141"/>
      <c r="BJ235" s="141"/>
      <c r="BK235" s="141"/>
      <c r="BL235" s="141"/>
      <c r="BM235" s="141"/>
      <c r="BN235" s="141"/>
      <c r="BO235" s="141"/>
      <c r="BP235" s="141"/>
    </row>
    <row r="236" spans="1:68" ht="15" customHeight="1">
      <c r="A236" s="16">
        <v>411</v>
      </c>
      <c r="B236" s="146" t="s">
        <v>675</v>
      </c>
      <c r="C236" s="132"/>
      <c r="D236" s="106" t="s">
        <v>683</v>
      </c>
      <c r="E236" s="107">
        <v>1.33</v>
      </c>
      <c r="F236" s="132" t="s">
        <v>28</v>
      </c>
      <c r="G236" s="145"/>
      <c r="H236" s="145">
        <v>0.05</v>
      </c>
      <c r="I236" s="145" t="s">
        <v>697</v>
      </c>
      <c r="J236" s="144" t="s">
        <v>12</v>
      </c>
      <c r="K236" s="134" t="s">
        <v>496</v>
      </c>
      <c r="L236" s="135">
        <f t="shared" si="69"/>
        <v>0.05</v>
      </c>
      <c r="M236" s="142" t="str">
        <f t="shared" si="70"/>
        <v/>
      </c>
      <c r="N236" s="25"/>
      <c r="O236" s="2" t="str">
        <f t="shared" si="58"/>
        <v/>
      </c>
      <c r="P236" s="2" t="str">
        <f t="shared" si="59"/>
        <v/>
      </c>
      <c r="Q236" s="2" t="str">
        <f t="shared" si="60"/>
        <v/>
      </c>
      <c r="R236" s="3" t="str">
        <f t="shared" si="61"/>
        <v/>
      </c>
      <c r="S236" s="4" t="str">
        <f t="shared" si="62"/>
        <v/>
      </c>
      <c r="T236" s="67" t="str">
        <f t="shared" si="63"/>
        <v/>
      </c>
      <c r="U236" s="67" t="str">
        <f t="shared" si="71"/>
        <v/>
      </c>
      <c r="V236" s="4" t="str">
        <f t="shared" si="64"/>
        <v/>
      </c>
      <c r="W236" s="4" t="str">
        <f t="shared" si="65"/>
        <v/>
      </c>
      <c r="X236" s="4" t="str">
        <f t="shared" si="66"/>
        <v/>
      </c>
      <c r="Y236" s="62" t="str">
        <f t="shared" si="67"/>
        <v/>
      </c>
      <c r="Z236" s="28" t="str">
        <f t="shared" si="72"/>
        <v/>
      </c>
      <c r="AA236" s="28" t="str">
        <f t="shared" si="73"/>
        <v/>
      </c>
      <c r="AB236" s="28" t="str">
        <f t="shared" si="74"/>
        <v/>
      </c>
      <c r="AC236" s="28" t="str">
        <f t="shared" si="68"/>
        <v/>
      </c>
      <c r="AD236" s="136"/>
      <c r="AE236" s="137" t="str">
        <f t="shared" si="75"/>
        <v/>
      </c>
      <c r="AF236" s="138"/>
      <c r="AG236" s="139"/>
      <c r="AH236" s="139"/>
      <c r="AI236" s="140"/>
      <c r="AJ236" s="21"/>
      <c r="AK236" s="141"/>
      <c r="AL236" s="141"/>
      <c r="AM236" s="141"/>
      <c r="AN236" s="141"/>
      <c r="AO236" s="141"/>
      <c r="AP236" s="141"/>
      <c r="AQ236" s="141"/>
      <c r="AR236" s="141"/>
      <c r="AS236" s="141"/>
      <c r="AT236" s="141"/>
      <c r="AU236" s="141"/>
      <c r="AV236" s="141"/>
      <c r="AW236" s="141"/>
      <c r="AX236" s="141"/>
      <c r="AY236" s="141"/>
      <c r="AZ236" s="141"/>
      <c r="BA236" s="141"/>
      <c r="BB236" s="141"/>
      <c r="BC236" s="141"/>
      <c r="BD236" s="141"/>
      <c r="BE236" s="141"/>
      <c r="BF236" s="141"/>
      <c r="BG236" s="141"/>
      <c r="BH236" s="141"/>
      <c r="BI236" s="141"/>
      <c r="BJ236" s="141"/>
      <c r="BK236" s="141"/>
      <c r="BL236" s="141"/>
      <c r="BM236" s="141"/>
      <c r="BN236" s="141"/>
      <c r="BO236" s="141"/>
      <c r="BP236" s="141"/>
    </row>
    <row r="237" spans="1:68" ht="15" customHeight="1">
      <c r="A237" s="16">
        <v>411</v>
      </c>
      <c r="B237" s="146">
        <v>147</v>
      </c>
      <c r="C237" s="132" t="s">
        <v>439</v>
      </c>
      <c r="D237" s="106" t="s">
        <v>683</v>
      </c>
      <c r="E237" s="107">
        <v>1.33</v>
      </c>
      <c r="F237" s="132" t="s">
        <v>28</v>
      </c>
      <c r="G237" s="145"/>
      <c r="H237" s="145">
        <v>0.02</v>
      </c>
      <c r="I237" s="145" t="s">
        <v>697</v>
      </c>
      <c r="J237" s="144" t="s">
        <v>12</v>
      </c>
      <c r="K237" s="134" t="s">
        <v>496</v>
      </c>
      <c r="L237" s="135">
        <f t="shared" si="69"/>
        <v>0.02</v>
      </c>
      <c r="M237" s="142" t="str">
        <f t="shared" si="70"/>
        <v/>
      </c>
      <c r="N237" s="25"/>
      <c r="O237" s="2" t="str">
        <f t="shared" si="58"/>
        <v/>
      </c>
      <c r="P237" s="2" t="str">
        <f t="shared" si="59"/>
        <v/>
      </c>
      <c r="Q237" s="2" t="str">
        <f t="shared" si="60"/>
        <v/>
      </c>
      <c r="R237" s="3" t="str">
        <f t="shared" si="61"/>
        <v/>
      </c>
      <c r="S237" s="4" t="str">
        <f t="shared" si="62"/>
        <v/>
      </c>
      <c r="T237" s="67" t="str">
        <f t="shared" si="63"/>
        <v/>
      </c>
      <c r="U237" s="67" t="str">
        <f t="shared" si="71"/>
        <v/>
      </c>
      <c r="V237" s="4" t="str">
        <f t="shared" si="64"/>
        <v/>
      </c>
      <c r="W237" s="4" t="str">
        <f t="shared" si="65"/>
        <v/>
      </c>
      <c r="X237" s="4" t="str">
        <f t="shared" si="66"/>
        <v/>
      </c>
      <c r="Y237" s="62" t="str">
        <f t="shared" si="67"/>
        <v/>
      </c>
      <c r="Z237" s="28" t="str">
        <f t="shared" si="72"/>
        <v/>
      </c>
      <c r="AA237" s="28" t="str">
        <f t="shared" si="73"/>
        <v/>
      </c>
      <c r="AB237" s="28" t="str">
        <f t="shared" si="74"/>
        <v/>
      </c>
      <c r="AC237" s="28" t="str">
        <f t="shared" si="68"/>
        <v/>
      </c>
      <c r="AD237" s="136"/>
      <c r="AE237" s="137" t="str">
        <f t="shared" si="75"/>
        <v/>
      </c>
      <c r="AF237" s="138"/>
      <c r="AG237" s="139"/>
      <c r="AH237" s="139"/>
      <c r="AI237" s="140"/>
      <c r="AJ237" s="21"/>
      <c r="AK237" s="141"/>
      <c r="AL237" s="141"/>
      <c r="AM237" s="141"/>
      <c r="AN237" s="141"/>
      <c r="AO237" s="141"/>
      <c r="AP237" s="141"/>
      <c r="AQ237" s="141"/>
      <c r="AR237" s="141"/>
      <c r="AS237" s="141"/>
      <c r="AT237" s="141"/>
      <c r="AU237" s="141"/>
      <c r="AV237" s="141"/>
      <c r="AW237" s="141"/>
      <c r="AX237" s="141"/>
      <c r="AY237" s="141"/>
      <c r="AZ237" s="141"/>
      <c r="BA237" s="141"/>
      <c r="BB237" s="141"/>
      <c r="BC237" s="141"/>
      <c r="BD237" s="141"/>
      <c r="BE237" s="141"/>
      <c r="BF237" s="141"/>
      <c r="BG237" s="141"/>
      <c r="BH237" s="141"/>
      <c r="BI237" s="141"/>
      <c r="BJ237" s="141"/>
      <c r="BK237" s="141"/>
      <c r="BL237" s="141"/>
      <c r="BM237" s="141"/>
      <c r="BN237" s="141"/>
      <c r="BO237" s="141"/>
      <c r="BP237" s="141"/>
    </row>
    <row r="238" spans="1:68" ht="15" customHeight="1">
      <c r="A238" s="16">
        <v>411</v>
      </c>
      <c r="B238" s="146">
        <v>148</v>
      </c>
      <c r="C238" s="132" t="s">
        <v>440</v>
      </c>
      <c r="D238" s="106" t="s">
        <v>684</v>
      </c>
      <c r="E238" s="107">
        <v>1.33</v>
      </c>
      <c r="F238" s="132" t="s">
        <v>28</v>
      </c>
      <c r="G238" s="145"/>
      <c r="H238" s="145">
        <v>0.02</v>
      </c>
      <c r="I238" s="145" t="s">
        <v>697</v>
      </c>
      <c r="J238" s="144" t="s">
        <v>12</v>
      </c>
      <c r="K238" s="134" t="s">
        <v>496</v>
      </c>
      <c r="L238" s="135">
        <f t="shared" si="69"/>
        <v>0.02</v>
      </c>
      <c r="M238" s="142" t="str">
        <f t="shared" si="70"/>
        <v/>
      </c>
      <c r="N238" s="25"/>
      <c r="O238" s="2" t="str">
        <f t="shared" si="58"/>
        <v/>
      </c>
      <c r="P238" s="2" t="str">
        <f t="shared" si="59"/>
        <v/>
      </c>
      <c r="Q238" s="2" t="str">
        <f t="shared" si="60"/>
        <v/>
      </c>
      <c r="R238" s="3" t="str">
        <f t="shared" si="61"/>
        <v/>
      </c>
      <c r="S238" s="4" t="str">
        <f t="shared" si="62"/>
        <v/>
      </c>
      <c r="T238" s="67" t="str">
        <f t="shared" si="63"/>
        <v/>
      </c>
      <c r="U238" s="67" t="str">
        <f t="shared" si="71"/>
        <v/>
      </c>
      <c r="V238" s="4" t="str">
        <f t="shared" si="64"/>
        <v/>
      </c>
      <c r="W238" s="4" t="str">
        <f t="shared" si="65"/>
        <v/>
      </c>
      <c r="X238" s="4" t="str">
        <f t="shared" si="66"/>
        <v/>
      </c>
      <c r="Y238" s="62" t="str">
        <f t="shared" si="67"/>
        <v/>
      </c>
      <c r="Z238" s="28" t="str">
        <f t="shared" si="72"/>
        <v/>
      </c>
      <c r="AA238" s="28" t="str">
        <f t="shared" si="73"/>
        <v/>
      </c>
      <c r="AB238" s="28" t="str">
        <f t="shared" si="74"/>
        <v/>
      </c>
      <c r="AC238" s="28" t="str">
        <f t="shared" si="68"/>
        <v/>
      </c>
      <c r="AD238" s="136"/>
      <c r="AE238" s="137" t="str">
        <f t="shared" si="75"/>
        <v/>
      </c>
      <c r="AF238" s="138"/>
      <c r="AG238" s="139"/>
      <c r="AH238" s="139"/>
      <c r="AI238" s="140"/>
      <c r="AJ238" s="21"/>
      <c r="AK238" s="141"/>
      <c r="AL238" s="141"/>
      <c r="AM238" s="141"/>
      <c r="AN238" s="141"/>
      <c r="AO238" s="141"/>
      <c r="AP238" s="141"/>
      <c r="AQ238" s="141"/>
      <c r="AR238" s="141"/>
      <c r="AS238" s="141"/>
      <c r="AT238" s="141"/>
      <c r="AU238" s="141"/>
      <c r="AV238" s="141"/>
      <c r="AW238" s="141"/>
      <c r="AX238" s="141"/>
      <c r="AY238" s="141"/>
      <c r="AZ238" s="141"/>
      <c r="BA238" s="141"/>
      <c r="BB238" s="141"/>
      <c r="BC238" s="141"/>
      <c r="BD238" s="141"/>
      <c r="BE238" s="141"/>
      <c r="BF238" s="141"/>
      <c r="BG238" s="141"/>
      <c r="BH238" s="141"/>
      <c r="BI238" s="141"/>
      <c r="BJ238" s="141"/>
      <c r="BK238" s="141"/>
      <c r="BL238" s="141"/>
      <c r="BM238" s="141"/>
      <c r="BN238" s="141"/>
      <c r="BO238" s="141"/>
      <c r="BP238" s="141"/>
    </row>
    <row r="239" spans="1:68" ht="15" customHeight="1">
      <c r="A239" s="16">
        <v>414</v>
      </c>
      <c r="B239" s="146" t="s">
        <v>678</v>
      </c>
      <c r="C239" s="132"/>
      <c r="D239" s="106" t="s">
        <v>57</v>
      </c>
      <c r="E239" s="107"/>
      <c r="F239" s="132" t="s">
        <v>29</v>
      </c>
      <c r="G239" s="145">
        <v>0.2</v>
      </c>
      <c r="H239" s="145">
        <v>0.03</v>
      </c>
      <c r="I239" s="145">
        <v>-0.03</v>
      </c>
      <c r="J239" s="144" t="s">
        <v>12</v>
      </c>
      <c r="K239" s="134" t="s">
        <v>496</v>
      </c>
      <c r="L239" s="135">
        <f t="shared" si="69"/>
        <v>0.23</v>
      </c>
      <c r="M239" s="142">
        <f t="shared" si="70"/>
        <v>0.17</v>
      </c>
      <c r="N239" s="25"/>
      <c r="O239" s="2" t="str">
        <f t="shared" si="58"/>
        <v/>
      </c>
      <c r="P239" s="2" t="str">
        <f t="shared" si="59"/>
        <v/>
      </c>
      <c r="Q239" s="2" t="str">
        <f t="shared" si="60"/>
        <v/>
      </c>
      <c r="R239" s="3" t="str">
        <f t="shared" si="61"/>
        <v/>
      </c>
      <c r="S239" s="4" t="str">
        <f t="shared" si="62"/>
        <v/>
      </c>
      <c r="T239" s="67" t="str">
        <f t="shared" si="63"/>
        <v/>
      </c>
      <c r="U239" s="67" t="str">
        <f t="shared" si="71"/>
        <v/>
      </c>
      <c r="V239" s="4" t="str">
        <f t="shared" si="64"/>
        <v/>
      </c>
      <c r="W239" s="4" t="str">
        <f t="shared" si="65"/>
        <v/>
      </c>
      <c r="X239" s="4" t="str">
        <f t="shared" si="66"/>
        <v/>
      </c>
      <c r="Y239" s="62" t="str">
        <f t="shared" si="67"/>
        <v/>
      </c>
      <c r="Z239" s="28" t="str">
        <f t="shared" si="72"/>
        <v/>
      </c>
      <c r="AA239" s="28" t="str">
        <f t="shared" si="73"/>
        <v/>
      </c>
      <c r="AB239" s="28" t="str">
        <f t="shared" si="74"/>
        <v/>
      </c>
      <c r="AC239" s="28" t="str">
        <f t="shared" si="68"/>
        <v/>
      </c>
      <c r="AD239" s="136"/>
      <c r="AE239" s="137" t="str">
        <f t="shared" si="75"/>
        <v/>
      </c>
      <c r="AF239" s="138"/>
      <c r="AG239" s="139"/>
      <c r="AH239" s="139"/>
      <c r="AI239" s="140"/>
      <c r="AJ239" s="21"/>
      <c r="AK239" s="141"/>
      <c r="AL239" s="141"/>
      <c r="AM239" s="141"/>
      <c r="AN239" s="141"/>
      <c r="AO239" s="141"/>
      <c r="AP239" s="141"/>
      <c r="AQ239" s="141"/>
      <c r="AR239" s="141"/>
      <c r="AS239" s="141"/>
      <c r="AT239" s="141"/>
      <c r="AU239" s="141"/>
      <c r="AV239" s="141"/>
      <c r="AW239" s="141"/>
      <c r="AX239" s="141"/>
      <c r="AY239" s="141"/>
      <c r="AZ239" s="141"/>
      <c r="BA239" s="141"/>
      <c r="BB239" s="141"/>
      <c r="BC239" s="141"/>
      <c r="BD239" s="141"/>
      <c r="BE239" s="141"/>
      <c r="BF239" s="141"/>
      <c r="BG239" s="141"/>
      <c r="BH239" s="141"/>
      <c r="BI239" s="141"/>
      <c r="BJ239" s="141"/>
      <c r="BK239" s="141"/>
      <c r="BL239" s="141"/>
      <c r="BM239" s="141"/>
      <c r="BN239" s="141"/>
      <c r="BO239" s="141"/>
      <c r="BP239" s="141"/>
    </row>
    <row r="240" spans="1:68" ht="15" customHeight="1">
      <c r="A240" s="16">
        <v>415</v>
      </c>
      <c r="B240" s="146" t="s">
        <v>679</v>
      </c>
      <c r="C240" s="132"/>
      <c r="D240" s="106" t="s">
        <v>57</v>
      </c>
      <c r="E240" s="107"/>
      <c r="F240" s="132" t="s">
        <v>29</v>
      </c>
      <c r="G240" s="145">
        <v>0.2</v>
      </c>
      <c r="H240" s="145">
        <v>0.03</v>
      </c>
      <c r="I240" s="145">
        <v>-0.03</v>
      </c>
      <c r="J240" s="144" t="s">
        <v>12</v>
      </c>
      <c r="K240" s="134" t="s">
        <v>496</v>
      </c>
      <c r="L240" s="135">
        <f t="shared" si="69"/>
        <v>0.23</v>
      </c>
      <c r="M240" s="142">
        <f t="shared" si="70"/>
        <v>0.17</v>
      </c>
      <c r="N240" s="25"/>
      <c r="O240" s="2" t="str">
        <f t="shared" si="58"/>
        <v/>
      </c>
      <c r="P240" s="2" t="str">
        <f t="shared" si="59"/>
        <v/>
      </c>
      <c r="Q240" s="2" t="str">
        <f t="shared" si="60"/>
        <v/>
      </c>
      <c r="R240" s="3" t="str">
        <f t="shared" si="61"/>
        <v/>
      </c>
      <c r="S240" s="4" t="str">
        <f t="shared" si="62"/>
        <v/>
      </c>
      <c r="T240" s="67" t="str">
        <f t="shared" si="63"/>
        <v/>
      </c>
      <c r="U240" s="67" t="str">
        <f t="shared" si="71"/>
        <v/>
      </c>
      <c r="V240" s="4" t="str">
        <f t="shared" si="64"/>
        <v/>
      </c>
      <c r="W240" s="4" t="str">
        <f t="shared" si="65"/>
        <v/>
      </c>
      <c r="X240" s="4" t="str">
        <f t="shared" si="66"/>
        <v/>
      </c>
      <c r="Y240" s="62" t="str">
        <f t="shared" si="67"/>
        <v/>
      </c>
      <c r="Z240" s="28" t="str">
        <f t="shared" si="72"/>
        <v/>
      </c>
      <c r="AA240" s="28" t="str">
        <f t="shared" si="73"/>
        <v/>
      </c>
      <c r="AB240" s="28" t="str">
        <f t="shared" si="74"/>
        <v/>
      </c>
      <c r="AC240" s="28" t="str">
        <f t="shared" si="68"/>
        <v/>
      </c>
      <c r="AD240" s="136"/>
      <c r="AE240" s="137" t="str">
        <f t="shared" si="75"/>
        <v/>
      </c>
      <c r="AF240" s="138"/>
      <c r="AG240" s="139"/>
      <c r="AH240" s="139"/>
      <c r="AI240" s="140"/>
      <c r="AJ240" s="21"/>
      <c r="AK240" s="141"/>
      <c r="AL240" s="141"/>
      <c r="AM240" s="141"/>
      <c r="AN240" s="141"/>
      <c r="AO240" s="141"/>
      <c r="AP240" s="141"/>
      <c r="AQ240" s="141"/>
      <c r="AR240" s="141"/>
      <c r="AS240" s="141"/>
      <c r="AT240" s="141"/>
      <c r="AU240" s="141"/>
      <c r="AV240" s="141"/>
      <c r="AW240" s="141"/>
      <c r="AX240" s="141"/>
      <c r="AY240" s="141"/>
      <c r="AZ240" s="141"/>
      <c r="BA240" s="141"/>
      <c r="BB240" s="141"/>
      <c r="BC240" s="141"/>
      <c r="BD240" s="141"/>
      <c r="BE240" s="141"/>
      <c r="BF240" s="141"/>
      <c r="BG240" s="141"/>
      <c r="BH240" s="141"/>
      <c r="BI240" s="141"/>
      <c r="BJ240" s="141"/>
      <c r="BK240" s="141"/>
      <c r="BL240" s="141"/>
      <c r="BM240" s="141"/>
      <c r="BN240" s="141"/>
      <c r="BO240" s="141"/>
      <c r="BP240" s="141"/>
    </row>
    <row r="241" spans="1:68" ht="15" customHeight="1">
      <c r="A241" s="16">
        <v>416</v>
      </c>
      <c r="B241" s="146">
        <v>150</v>
      </c>
      <c r="C241" s="132"/>
      <c r="D241" s="106" t="s">
        <v>54</v>
      </c>
      <c r="E241" s="107"/>
      <c r="F241" s="132" t="s">
        <v>28</v>
      </c>
      <c r="G241" s="145"/>
      <c r="H241" s="145">
        <v>0.04</v>
      </c>
      <c r="I241" s="145" t="s">
        <v>697</v>
      </c>
      <c r="J241" s="144" t="s">
        <v>12</v>
      </c>
      <c r="K241" s="134" t="s">
        <v>496</v>
      </c>
      <c r="L241" s="135">
        <f t="shared" si="69"/>
        <v>0.04</v>
      </c>
      <c r="M241" s="142" t="str">
        <f t="shared" si="70"/>
        <v/>
      </c>
      <c r="N241" s="25"/>
      <c r="O241" s="2" t="str">
        <f t="shared" si="58"/>
        <v/>
      </c>
      <c r="P241" s="2" t="str">
        <f t="shared" si="59"/>
        <v/>
      </c>
      <c r="Q241" s="2" t="str">
        <f t="shared" si="60"/>
        <v/>
      </c>
      <c r="R241" s="3" t="str">
        <f t="shared" si="61"/>
        <v/>
      </c>
      <c r="S241" s="4" t="str">
        <f t="shared" si="62"/>
        <v/>
      </c>
      <c r="T241" s="67" t="str">
        <f t="shared" si="63"/>
        <v/>
      </c>
      <c r="U241" s="67" t="str">
        <f t="shared" si="71"/>
        <v/>
      </c>
      <c r="V241" s="4" t="str">
        <f t="shared" si="64"/>
        <v/>
      </c>
      <c r="W241" s="4" t="str">
        <f t="shared" si="65"/>
        <v/>
      </c>
      <c r="X241" s="4" t="str">
        <f t="shared" si="66"/>
        <v/>
      </c>
      <c r="Y241" s="62" t="str">
        <f t="shared" si="67"/>
        <v/>
      </c>
      <c r="Z241" s="28" t="str">
        <f t="shared" si="72"/>
        <v/>
      </c>
      <c r="AA241" s="28" t="str">
        <f t="shared" si="73"/>
        <v/>
      </c>
      <c r="AB241" s="28" t="str">
        <f t="shared" si="74"/>
        <v/>
      </c>
      <c r="AC241" s="28" t="str">
        <f t="shared" si="68"/>
        <v/>
      </c>
      <c r="AD241" s="136"/>
      <c r="AE241" s="137" t="str">
        <f t="shared" si="75"/>
        <v/>
      </c>
      <c r="AF241" s="138"/>
      <c r="AG241" s="139"/>
      <c r="AH241" s="139"/>
      <c r="AI241" s="140"/>
      <c r="AJ241" s="21"/>
      <c r="AK241" s="141"/>
      <c r="AL241" s="141"/>
      <c r="AM241" s="141"/>
      <c r="AN241" s="141"/>
      <c r="AO241" s="141"/>
      <c r="AP241" s="141"/>
      <c r="AQ241" s="141"/>
      <c r="AR241" s="141"/>
      <c r="AS241" s="141"/>
      <c r="AT241" s="141"/>
      <c r="AU241" s="141"/>
      <c r="AV241" s="141"/>
      <c r="AW241" s="141"/>
      <c r="AX241" s="141"/>
      <c r="AY241" s="141"/>
      <c r="AZ241" s="141"/>
      <c r="BA241" s="141"/>
      <c r="BB241" s="141"/>
      <c r="BC241" s="141"/>
      <c r="BD241" s="141"/>
      <c r="BE241" s="141"/>
      <c r="BF241" s="141"/>
      <c r="BG241" s="141"/>
      <c r="BH241" s="141"/>
      <c r="BI241" s="141"/>
      <c r="BJ241" s="141"/>
      <c r="BK241" s="141"/>
      <c r="BL241" s="141"/>
      <c r="BM241" s="141"/>
      <c r="BN241" s="141"/>
      <c r="BO241" s="141"/>
      <c r="BP241" s="141"/>
    </row>
    <row r="242" spans="1:68" ht="15" customHeight="1">
      <c r="A242" s="16">
        <v>401</v>
      </c>
      <c r="B242" s="146">
        <v>151</v>
      </c>
      <c r="C242" s="132"/>
      <c r="D242" s="106" t="s">
        <v>54</v>
      </c>
      <c r="E242" s="107"/>
      <c r="F242" s="132" t="s">
        <v>28</v>
      </c>
      <c r="G242" s="145"/>
      <c r="H242" s="145">
        <v>0.03</v>
      </c>
      <c r="I242" s="145" t="s">
        <v>697</v>
      </c>
      <c r="J242" s="144" t="s">
        <v>12</v>
      </c>
      <c r="K242" s="134" t="s">
        <v>496</v>
      </c>
      <c r="L242" s="135">
        <f t="shared" si="69"/>
        <v>0.03</v>
      </c>
      <c r="M242" s="142" t="str">
        <f t="shared" si="70"/>
        <v/>
      </c>
      <c r="N242" s="25"/>
      <c r="O242" s="2" t="str">
        <f t="shared" si="58"/>
        <v/>
      </c>
      <c r="P242" s="2" t="str">
        <f t="shared" si="59"/>
        <v/>
      </c>
      <c r="Q242" s="2" t="str">
        <f t="shared" si="60"/>
        <v/>
      </c>
      <c r="R242" s="3" t="str">
        <f t="shared" si="61"/>
        <v/>
      </c>
      <c r="S242" s="4" t="str">
        <f t="shared" si="62"/>
        <v/>
      </c>
      <c r="T242" s="67" t="str">
        <f t="shared" si="63"/>
        <v/>
      </c>
      <c r="U242" s="67" t="str">
        <f t="shared" si="71"/>
        <v/>
      </c>
      <c r="V242" s="4" t="str">
        <f t="shared" si="64"/>
        <v/>
      </c>
      <c r="W242" s="4" t="str">
        <f t="shared" si="65"/>
        <v/>
      </c>
      <c r="X242" s="4" t="str">
        <f t="shared" si="66"/>
        <v/>
      </c>
      <c r="Y242" s="62" t="str">
        <f t="shared" si="67"/>
        <v/>
      </c>
      <c r="Z242" s="28" t="str">
        <f t="shared" si="72"/>
        <v/>
      </c>
      <c r="AA242" s="28" t="str">
        <f t="shared" si="73"/>
        <v/>
      </c>
      <c r="AB242" s="28" t="str">
        <f t="shared" si="74"/>
        <v/>
      </c>
      <c r="AC242" s="28" t="str">
        <f t="shared" si="68"/>
        <v/>
      </c>
      <c r="AD242" s="136"/>
      <c r="AE242" s="137" t="str">
        <f t="shared" si="75"/>
        <v/>
      </c>
      <c r="AF242" s="138"/>
      <c r="AG242" s="139"/>
      <c r="AH242" s="139"/>
      <c r="AI242" s="140"/>
      <c r="AJ242" s="21"/>
      <c r="AK242" s="141"/>
      <c r="AL242" s="141"/>
      <c r="AM242" s="141"/>
      <c r="AN242" s="141"/>
      <c r="AO242" s="141"/>
      <c r="AP242" s="141"/>
      <c r="AQ242" s="141"/>
      <c r="AR242" s="141"/>
      <c r="AS242" s="141"/>
      <c r="AT242" s="141"/>
      <c r="AU242" s="141"/>
      <c r="AV242" s="141"/>
      <c r="AW242" s="141"/>
      <c r="AX242" s="141"/>
      <c r="AY242" s="141"/>
      <c r="AZ242" s="141"/>
      <c r="BA242" s="141"/>
      <c r="BB242" s="141"/>
      <c r="BC242" s="141"/>
      <c r="BD242" s="141"/>
      <c r="BE242" s="141"/>
      <c r="BF242" s="141"/>
      <c r="BG242" s="141"/>
      <c r="BH242" s="141"/>
      <c r="BI242" s="141"/>
      <c r="BJ242" s="141"/>
      <c r="BK242" s="141"/>
      <c r="BL242" s="141"/>
      <c r="BM242" s="141"/>
      <c r="BN242" s="141"/>
      <c r="BO242" s="141"/>
      <c r="BP242" s="141"/>
    </row>
    <row r="243" spans="1:68" ht="15" customHeight="1">
      <c r="A243" s="16">
        <v>404</v>
      </c>
      <c r="B243" s="146">
        <v>152</v>
      </c>
      <c r="C243" s="132"/>
      <c r="D243" s="106" t="s">
        <v>54</v>
      </c>
      <c r="E243" s="107"/>
      <c r="F243" s="132" t="s">
        <v>687</v>
      </c>
      <c r="G243" s="145"/>
      <c r="H243" s="145">
        <v>0.05</v>
      </c>
      <c r="I243" s="145" t="s">
        <v>697</v>
      </c>
      <c r="J243" s="144" t="s">
        <v>12</v>
      </c>
      <c r="K243" s="134" t="s">
        <v>496</v>
      </c>
      <c r="L243" s="135">
        <f t="shared" si="69"/>
        <v>0.05</v>
      </c>
      <c r="M243" s="142" t="str">
        <f t="shared" si="70"/>
        <v/>
      </c>
      <c r="N243" s="25"/>
      <c r="O243" s="2" t="str">
        <f t="shared" si="58"/>
        <v/>
      </c>
      <c r="P243" s="2" t="str">
        <f t="shared" si="59"/>
        <v/>
      </c>
      <c r="Q243" s="2" t="str">
        <f t="shared" si="60"/>
        <v/>
      </c>
      <c r="R243" s="3" t="str">
        <f t="shared" si="61"/>
        <v/>
      </c>
      <c r="S243" s="4" t="str">
        <f t="shared" si="62"/>
        <v/>
      </c>
      <c r="T243" s="67" t="str">
        <f t="shared" si="63"/>
        <v/>
      </c>
      <c r="U243" s="67" t="str">
        <f t="shared" si="71"/>
        <v/>
      </c>
      <c r="V243" s="4" t="str">
        <f t="shared" si="64"/>
        <v/>
      </c>
      <c r="W243" s="4" t="str">
        <f t="shared" si="65"/>
        <v/>
      </c>
      <c r="X243" s="4" t="str">
        <f t="shared" si="66"/>
        <v/>
      </c>
      <c r="Y243" s="62" t="str">
        <f t="shared" si="67"/>
        <v/>
      </c>
      <c r="Z243" s="28" t="str">
        <f t="shared" si="72"/>
        <v/>
      </c>
      <c r="AA243" s="28" t="str">
        <f t="shared" si="73"/>
        <v/>
      </c>
      <c r="AB243" s="28" t="str">
        <f t="shared" si="74"/>
        <v/>
      </c>
      <c r="AC243" s="28" t="str">
        <f t="shared" si="68"/>
        <v/>
      </c>
      <c r="AD243" s="136"/>
      <c r="AE243" s="137" t="str">
        <f t="shared" si="75"/>
        <v/>
      </c>
      <c r="AF243" s="138"/>
      <c r="AG243" s="139"/>
      <c r="AH243" s="139"/>
      <c r="AI243" s="140"/>
      <c r="AJ243" s="21"/>
      <c r="AK243" s="141"/>
      <c r="AL243" s="141"/>
      <c r="AM243" s="141"/>
      <c r="AN243" s="141"/>
      <c r="AO243" s="141"/>
      <c r="AP243" s="141"/>
      <c r="AQ243" s="141"/>
      <c r="AR243" s="141"/>
      <c r="AS243" s="141"/>
      <c r="AT243" s="141"/>
      <c r="AU243" s="141"/>
      <c r="AV243" s="141"/>
      <c r="AW243" s="141"/>
      <c r="AX243" s="141"/>
      <c r="AY243" s="141"/>
      <c r="AZ243" s="141"/>
      <c r="BA243" s="141"/>
      <c r="BB243" s="141"/>
      <c r="BC243" s="141"/>
      <c r="BD243" s="141"/>
      <c r="BE243" s="141"/>
      <c r="BF243" s="141"/>
      <c r="BG243" s="141"/>
      <c r="BH243" s="141"/>
      <c r="BI243" s="141"/>
      <c r="BJ243" s="141"/>
      <c r="BK243" s="141"/>
      <c r="BL243" s="141"/>
      <c r="BM243" s="141"/>
      <c r="BN243" s="141"/>
      <c r="BO243" s="141"/>
      <c r="BP243" s="141"/>
    </row>
    <row r="244" spans="1:68" ht="15" customHeight="1">
      <c r="A244" s="16">
        <v>407</v>
      </c>
      <c r="B244" s="146">
        <v>153</v>
      </c>
      <c r="C244" s="132" t="s">
        <v>443</v>
      </c>
      <c r="D244" s="106" t="s">
        <v>54</v>
      </c>
      <c r="E244" s="107">
        <v>1.33</v>
      </c>
      <c r="F244" s="132" t="s">
        <v>28</v>
      </c>
      <c r="G244" s="145"/>
      <c r="H244" s="145">
        <v>0.06</v>
      </c>
      <c r="I244" s="145" t="s">
        <v>697</v>
      </c>
      <c r="J244" s="144" t="s">
        <v>12</v>
      </c>
      <c r="K244" s="134" t="s">
        <v>496</v>
      </c>
      <c r="L244" s="135">
        <f t="shared" si="69"/>
        <v>0.06</v>
      </c>
      <c r="M244" s="142" t="str">
        <f t="shared" si="70"/>
        <v/>
      </c>
      <c r="N244" s="25"/>
      <c r="O244" s="2" t="str">
        <f t="shared" si="58"/>
        <v/>
      </c>
      <c r="P244" s="2" t="str">
        <f t="shared" si="59"/>
        <v/>
      </c>
      <c r="Q244" s="2" t="str">
        <f t="shared" si="60"/>
        <v/>
      </c>
      <c r="R244" s="3" t="str">
        <f t="shared" si="61"/>
        <v/>
      </c>
      <c r="S244" s="4" t="str">
        <f t="shared" si="62"/>
        <v/>
      </c>
      <c r="T244" s="67" t="str">
        <f t="shared" si="63"/>
        <v/>
      </c>
      <c r="U244" s="67" t="str">
        <f t="shared" si="71"/>
        <v/>
      </c>
      <c r="V244" s="4" t="str">
        <f t="shared" si="64"/>
        <v/>
      </c>
      <c r="W244" s="4" t="str">
        <f t="shared" si="65"/>
        <v/>
      </c>
      <c r="X244" s="4" t="str">
        <f t="shared" si="66"/>
        <v/>
      </c>
      <c r="Y244" s="62" t="str">
        <f t="shared" si="67"/>
        <v/>
      </c>
      <c r="Z244" s="28" t="str">
        <f t="shared" si="72"/>
        <v/>
      </c>
      <c r="AA244" s="28" t="str">
        <f t="shared" si="73"/>
        <v/>
      </c>
      <c r="AB244" s="28" t="str">
        <f t="shared" si="74"/>
        <v/>
      </c>
      <c r="AC244" s="28" t="str">
        <f t="shared" si="68"/>
        <v/>
      </c>
      <c r="AD244" s="136"/>
      <c r="AE244" s="137" t="str">
        <f t="shared" si="75"/>
        <v/>
      </c>
      <c r="AF244" s="138"/>
      <c r="AG244" s="139"/>
      <c r="AH244" s="139"/>
      <c r="AI244" s="140"/>
      <c r="AJ244" s="21"/>
      <c r="AK244" s="141"/>
      <c r="AL244" s="141"/>
      <c r="AM244" s="141"/>
      <c r="AN244" s="141"/>
      <c r="AO244" s="141"/>
      <c r="AP244" s="141"/>
      <c r="AQ244" s="141"/>
      <c r="AR244" s="141"/>
      <c r="AS244" s="141"/>
      <c r="AT244" s="141"/>
      <c r="AU244" s="141"/>
      <c r="AV244" s="141"/>
      <c r="AW244" s="141"/>
      <c r="AX244" s="141"/>
      <c r="AY244" s="141"/>
      <c r="AZ244" s="141"/>
      <c r="BA244" s="141"/>
      <c r="BB244" s="141"/>
      <c r="BC244" s="141"/>
      <c r="BD244" s="141"/>
      <c r="BE244" s="141"/>
      <c r="BF244" s="141"/>
      <c r="BG244" s="141"/>
      <c r="BH244" s="141"/>
      <c r="BI244" s="141"/>
      <c r="BJ244" s="141"/>
      <c r="BK244" s="141"/>
      <c r="BL244" s="141"/>
      <c r="BM244" s="141"/>
      <c r="BN244" s="141"/>
      <c r="BO244" s="141"/>
      <c r="BP244" s="141"/>
    </row>
    <row r="245" spans="1:68" ht="15" customHeight="1">
      <c r="A245" s="16">
        <v>408</v>
      </c>
      <c r="B245" s="146">
        <v>154</v>
      </c>
      <c r="C245" s="132" t="s">
        <v>444</v>
      </c>
      <c r="D245" s="106" t="s">
        <v>54</v>
      </c>
      <c r="E245" s="107">
        <v>1.33</v>
      </c>
      <c r="F245" s="132" t="s">
        <v>28</v>
      </c>
      <c r="G245" s="145"/>
      <c r="H245" s="145">
        <v>0.06</v>
      </c>
      <c r="I245" s="145" t="s">
        <v>697</v>
      </c>
      <c r="J245" s="144" t="s">
        <v>12</v>
      </c>
      <c r="K245" s="134" t="s">
        <v>496</v>
      </c>
      <c r="L245" s="135">
        <f t="shared" si="69"/>
        <v>0.06</v>
      </c>
      <c r="M245" s="142" t="str">
        <f t="shared" si="70"/>
        <v/>
      </c>
      <c r="N245" s="25"/>
      <c r="O245" s="2" t="str">
        <f t="shared" si="58"/>
        <v/>
      </c>
      <c r="P245" s="2" t="str">
        <f t="shared" si="59"/>
        <v/>
      </c>
      <c r="Q245" s="2" t="str">
        <f t="shared" si="60"/>
        <v/>
      </c>
      <c r="R245" s="3" t="str">
        <f t="shared" si="61"/>
        <v/>
      </c>
      <c r="S245" s="4" t="str">
        <f t="shared" si="62"/>
        <v/>
      </c>
      <c r="T245" s="67" t="str">
        <f t="shared" si="63"/>
        <v/>
      </c>
      <c r="U245" s="67" t="str">
        <f t="shared" si="71"/>
        <v/>
      </c>
      <c r="V245" s="4" t="str">
        <f t="shared" si="64"/>
        <v/>
      </c>
      <c r="W245" s="4" t="str">
        <f t="shared" si="65"/>
        <v/>
      </c>
      <c r="X245" s="4" t="str">
        <f t="shared" si="66"/>
        <v/>
      </c>
      <c r="Y245" s="62" t="str">
        <f t="shared" si="67"/>
        <v/>
      </c>
      <c r="Z245" s="28" t="str">
        <f t="shared" si="72"/>
        <v/>
      </c>
      <c r="AA245" s="28" t="str">
        <f t="shared" si="73"/>
        <v/>
      </c>
      <c r="AB245" s="28" t="str">
        <f t="shared" si="74"/>
        <v/>
      </c>
      <c r="AC245" s="28" t="str">
        <f t="shared" si="68"/>
        <v/>
      </c>
      <c r="AD245" s="136"/>
      <c r="AE245" s="137" t="str">
        <f t="shared" si="75"/>
        <v/>
      </c>
      <c r="AF245" s="138"/>
      <c r="AG245" s="139"/>
      <c r="AH245" s="139"/>
      <c r="AI245" s="140"/>
      <c r="AJ245" s="21"/>
      <c r="AK245" s="141"/>
      <c r="AL245" s="141"/>
      <c r="AM245" s="141"/>
      <c r="AN245" s="141"/>
      <c r="AO245" s="141"/>
      <c r="AP245" s="141"/>
      <c r="AQ245" s="141"/>
      <c r="AR245" s="141"/>
      <c r="AS245" s="141"/>
      <c r="AT245" s="141"/>
      <c r="AU245" s="141"/>
      <c r="AV245" s="141"/>
      <c r="AW245" s="141"/>
      <c r="AX245" s="141"/>
      <c r="AY245" s="141"/>
      <c r="AZ245" s="141"/>
      <c r="BA245" s="141"/>
      <c r="BB245" s="141"/>
      <c r="BC245" s="141"/>
      <c r="BD245" s="141"/>
      <c r="BE245" s="141"/>
      <c r="BF245" s="141"/>
      <c r="BG245" s="141"/>
      <c r="BH245" s="141"/>
      <c r="BI245" s="141"/>
      <c r="BJ245" s="141"/>
      <c r="BK245" s="141"/>
      <c r="BL245" s="141"/>
      <c r="BM245" s="141"/>
      <c r="BN245" s="141"/>
      <c r="BO245" s="141"/>
      <c r="BP245" s="141"/>
    </row>
    <row r="246" spans="1:68" ht="15" customHeight="1">
      <c r="A246" s="16">
        <v>409</v>
      </c>
      <c r="B246" s="146">
        <v>155</v>
      </c>
      <c r="C246" s="132" t="s">
        <v>445</v>
      </c>
      <c r="D246" s="106" t="s">
        <v>54</v>
      </c>
      <c r="E246" s="107">
        <v>1.33</v>
      </c>
      <c r="F246" s="132" t="s">
        <v>28</v>
      </c>
      <c r="G246" s="145"/>
      <c r="H246" s="145">
        <v>0.03</v>
      </c>
      <c r="I246" s="145" t="s">
        <v>697</v>
      </c>
      <c r="J246" s="144" t="s">
        <v>12</v>
      </c>
      <c r="K246" s="134" t="s">
        <v>496</v>
      </c>
      <c r="L246" s="135">
        <f t="shared" si="69"/>
        <v>0.03</v>
      </c>
      <c r="M246" s="142" t="str">
        <f t="shared" si="70"/>
        <v/>
      </c>
      <c r="N246" s="25"/>
      <c r="O246" s="2" t="str">
        <f t="shared" si="58"/>
        <v/>
      </c>
      <c r="P246" s="2" t="str">
        <f t="shared" si="59"/>
        <v/>
      </c>
      <c r="Q246" s="2" t="str">
        <f t="shared" si="60"/>
        <v/>
      </c>
      <c r="R246" s="3" t="str">
        <f t="shared" si="61"/>
        <v/>
      </c>
      <c r="S246" s="4" t="str">
        <f t="shared" si="62"/>
        <v/>
      </c>
      <c r="T246" s="67" t="str">
        <f t="shared" si="63"/>
        <v/>
      </c>
      <c r="U246" s="67" t="str">
        <f t="shared" si="71"/>
        <v/>
      </c>
      <c r="V246" s="4" t="str">
        <f t="shared" si="64"/>
        <v/>
      </c>
      <c r="W246" s="4" t="str">
        <f t="shared" si="65"/>
        <v/>
      </c>
      <c r="X246" s="4" t="str">
        <f t="shared" si="66"/>
        <v/>
      </c>
      <c r="Y246" s="62" t="str">
        <f t="shared" si="67"/>
        <v/>
      </c>
      <c r="Z246" s="28" t="str">
        <f t="shared" si="72"/>
        <v/>
      </c>
      <c r="AA246" s="28" t="str">
        <f t="shared" si="73"/>
        <v/>
      </c>
      <c r="AB246" s="28" t="str">
        <f t="shared" si="74"/>
        <v/>
      </c>
      <c r="AC246" s="28" t="str">
        <f t="shared" si="68"/>
        <v/>
      </c>
      <c r="AD246" s="136"/>
      <c r="AE246" s="137" t="str">
        <f t="shared" si="75"/>
        <v/>
      </c>
      <c r="AF246" s="138"/>
      <c r="AG246" s="139"/>
      <c r="AH246" s="139"/>
      <c r="AI246" s="140"/>
      <c r="AJ246" s="21"/>
      <c r="AK246" s="141"/>
      <c r="AL246" s="141"/>
      <c r="AM246" s="141"/>
      <c r="AN246" s="141"/>
      <c r="AO246" s="141"/>
      <c r="AP246" s="141"/>
      <c r="AQ246" s="141"/>
      <c r="AR246" s="141"/>
      <c r="AS246" s="141"/>
      <c r="AT246" s="141"/>
      <c r="AU246" s="141"/>
      <c r="AV246" s="141"/>
      <c r="AW246" s="141"/>
      <c r="AX246" s="141"/>
      <c r="AY246" s="141"/>
      <c r="AZ246" s="141"/>
      <c r="BA246" s="141"/>
      <c r="BB246" s="141"/>
      <c r="BC246" s="141"/>
      <c r="BD246" s="141"/>
      <c r="BE246" s="141"/>
      <c r="BF246" s="141"/>
      <c r="BG246" s="141"/>
      <c r="BH246" s="141"/>
      <c r="BI246" s="141"/>
      <c r="BJ246" s="141"/>
      <c r="BK246" s="141"/>
      <c r="BL246" s="141"/>
      <c r="BM246" s="141"/>
      <c r="BN246" s="141"/>
      <c r="BO246" s="141"/>
      <c r="BP246" s="141"/>
    </row>
    <row r="247" spans="1:68" ht="15" customHeight="1">
      <c r="A247" s="16">
        <v>411</v>
      </c>
      <c r="B247" s="146">
        <v>157</v>
      </c>
      <c r="C247" s="132" t="s">
        <v>446</v>
      </c>
      <c r="D247" s="106" t="s">
        <v>57</v>
      </c>
      <c r="E247" s="107">
        <v>1.33</v>
      </c>
      <c r="F247" s="132" t="s">
        <v>29</v>
      </c>
      <c r="G247" s="145">
        <v>18.472999999999999</v>
      </c>
      <c r="H247" s="145">
        <v>0.02</v>
      </c>
      <c r="I247" s="145">
        <v>-0.02</v>
      </c>
      <c r="J247" s="144" t="s">
        <v>12</v>
      </c>
      <c r="K247" s="134" t="s">
        <v>496</v>
      </c>
      <c r="L247" s="135">
        <f t="shared" si="69"/>
        <v>18.492999999999999</v>
      </c>
      <c r="M247" s="142">
        <f t="shared" si="70"/>
        <v>18.452999999999999</v>
      </c>
      <c r="N247" s="25"/>
      <c r="O247" s="2" t="str">
        <f t="shared" si="58"/>
        <v/>
      </c>
      <c r="P247" s="2" t="str">
        <f t="shared" si="59"/>
        <v/>
      </c>
      <c r="Q247" s="2" t="str">
        <f t="shared" si="60"/>
        <v/>
      </c>
      <c r="R247" s="3" t="str">
        <f t="shared" si="61"/>
        <v/>
      </c>
      <c r="S247" s="4" t="str">
        <f t="shared" si="62"/>
        <v/>
      </c>
      <c r="T247" s="67" t="str">
        <f t="shared" si="63"/>
        <v/>
      </c>
      <c r="U247" s="67" t="str">
        <f t="shared" si="71"/>
        <v/>
      </c>
      <c r="V247" s="4" t="str">
        <f t="shared" si="64"/>
        <v/>
      </c>
      <c r="W247" s="4" t="str">
        <f t="shared" si="65"/>
        <v/>
      </c>
      <c r="X247" s="4" t="str">
        <f t="shared" si="66"/>
        <v/>
      </c>
      <c r="Y247" s="62" t="str">
        <f t="shared" si="67"/>
        <v/>
      </c>
      <c r="Z247" s="28" t="str">
        <f t="shared" si="72"/>
        <v/>
      </c>
      <c r="AA247" s="28" t="str">
        <f t="shared" si="73"/>
        <v/>
      </c>
      <c r="AB247" s="28" t="str">
        <f t="shared" si="74"/>
        <v/>
      </c>
      <c r="AC247" s="28" t="str">
        <f t="shared" si="68"/>
        <v/>
      </c>
      <c r="AD247" s="136"/>
      <c r="AE247" s="137" t="str">
        <f t="shared" si="75"/>
        <v/>
      </c>
      <c r="AF247" s="138"/>
      <c r="AG247" s="139"/>
      <c r="AH247" s="139"/>
      <c r="AI247" s="140"/>
      <c r="AJ247" s="21"/>
      <c r="AK247" s="141"/>
      <c r="AL247" s="141"/>
      <c r="AM247" s="141"/>
      <c r="AN247" s="141"/>
      <c r="AO247" s="141"/>
      <c r="AP247" s="141"/>
      <c r="AQ247" s="141"/>
      <c r="AR247" s="141"/>
      <c r="AS247" s="141"/>
      <c r="AT247" s="141"/>
      <c r="AU247" s="141"/>
      <c r="AV247" s="141"/>
      <c r="AW247" s="141"/>
      <c r="AX247" s="141"/>
      <c r="AY247" s="141"/>
      <c r="AZ247" s="141"/>
      <c r="BA247" s="141"/>
      <c r="BB247" s="141"/>
      <c r="BC247" s="141"/>
      <c r="BD247" s="141"/>
      <c r="BE247" s="141"/>
      <c r="BF247" s="141"/>
      <c r="BG247" s="141"/>
      <c r="BH247" s="141"/>
      <c r="BI247" s="141"/>
      <c r="BJ247" s="141"/>
      <c r="BK247" s="141"/>
      <c r="BL247" s="141"/>
      <c r="BM247" s="141"/>
      <c r="BN247" s="141"/>
      <c r="BO247" s="141"/>
      <c r="BP247" s="141"/>
    </row>
    <row r="248" spans="1:68" ht="15" customHeight="1">
      <c r="A248" s="16">
        <v>412</v>
      </c>
      <c r="B248" s="146">
        <v>158</v>
      </c>
      <c r="C248" s="132" t="s">
        <v>447</v>
      </c>
      <c r="D248" s="106" t="s">
        <v>57</v>
      </c>
      <c r="E248" s="107">
        <v>1.33</v>
      </c>
      <c r="F248" s="132" t="s">
        <v>29</v>
      </c>
      <c r="G248" s="145">
        <v>18.593</v>
      </c>
      <c r="H248" s="145">
        <v>0.02</v>
      </c>
      <c r="I248" s="145">
        <v>-0.02</v>
      </c>
      <c r="J248" s="144" t="s">
        <v>12</v>
      </c>
      <c r="K248" s="134" t="s">
        <v>496</v>
      </c>
      <c r="L248" s="135">
        <f t="shared" si="69"/>
        <v>18.613</v>
      </c>
      <c r="M248" s="142">
        <f t="shared" si="70"/>
        <v>18.573</v>
      </c>
      <c r="N248" s="25"/>
      <c r="O248" s="2" t="str">
        <f t="shared" si="58"/>
        <v/>
      </c>
      <c r="P248" s="2" t="str">
        <f t="shared" si="59"/>
        <v/>
      </c>
      <c r="Q248" s="2" t="str">
        <f t="shared" si="60"/>
        <v/>
      </c>
      <c r="R248" s="3" t="str">
        <f t="shared" si="61"/>
        <v/>
      </c>
      <c r="S248" s="4" t="str">
        <f t="shared" si="62"/>
        <v/>
      </c>
      <c r="T248" s="67" t="str">
        <f t="shared" si="63"/>
        <v/>
      </c>
      <c r="U248" s="67" t="str">
        <f t="shared" si="71"/>
        <v/>
      </c>
      <c r="V248" s="4" t="str">
        <f t="shared" si="64"/>
        <v/>
      </c>
      <c r="W248" s="4" t="str">
        <f t="shared" si="65"/>
        <v/>
      </c>
      <c r="X248" s="4" t="str">
        <f t="shared" si="66"/>
        <v/>
      </c>
      <c r="Y248" s="62" t="str">
        <f t="shared" si="67"/>
        <v/>
      </c>
      <c r="Z248" s="28" t="str">
        <f t="shared" si="72"/>
        <v/>
      </c>
      <c r="AA248" s="28" t="str">
        <f t="shared" si="73"/>
        <v/>
      </c>
      <c r="AB248" s="28" t="str">
        <f t="shared" si="74"/>
        <v/>
      </c>
      <c r="AC248" s="28" t="str">
        <f t="shared" si="68"/>
        <v/>
      </c>
      <c r="AD248" s="136"/>
      <c r="AE248" s="137" t="str">
        <f t="shared" si="75"/>
        <v/>
      </c>
      <c r="AF248" s="138"/>
      <c r="AG248" s="139"/>
      <c r="AH248" s="139"/>
      <c r="AI248" s="140"/>
      <c r="AJ248" s="21"/>
      <c r="AK248" s="141"/>
      <c r="AL248" s="141"/>
      <c r="AM248" s="141"/>
      <c r="AN248" s="141"/>
      <c r="AO248" s="141"/>
      <c r="AP248" s="141"/>
      <c r="AQ248" s="141"/>
      <c r="AR248" s="141"/>
      <c r="AS248" s="141"/>
      <c r="AT248" s="141"/>
      <c r="AU248" s="141"/>
      <c r="AV248" s="141"/>
      <c r="AW248" s="141"/>
      <c r="AX248" s="141"/>
      <c r="AY248" s="141"/>
      <c r="AZ248" s="141"/>
      <c r="BA248" s="141"/>
      <c r="BB248" s="141"/>
      <c r="BC248" s="141"/>
      <c r="BD248" s="141"/>
      <c r="BE248" s="141"/>
      <c r="BF248" s="141"/>
      <c r="BG248" s="141"/>
      <c r="BH248" s="141"/>
      <c r="BI248" s="141"/>
      <c r="BJ248" s="141"/>
      <c r="BK248" s="141"/>
      <c r="BL248" s="141"/>
      <c r="BM248" s="141"/>
      <c r="BN248" s="141"/>
      <c r="BO248" s="141"/>
      <c r="BP248" s="141"/>
    </row>
  </sheetData>
  <mergeCells count="23">
    <mergeCell ref="B8:M8"/>
    <mergeCell ref="O8:AE8"/>
    <mergeCell ref="AG8:AI8"/>
    <mergeCell ref="B9:B10"/>
    <mergeCell ref="C9:C10"/>
    <mergeCell ref="Z9:AA9"/>
    <mergeCell ref="B5:C5"/>
    <mergeCell ref="F5:G5"/>
    <mergeCell ref="H5:M5"/>
    <mergeCell ref="O5:Q5"/>
    <mergeCell ref="R5:W5"/>
    <mergeCell ref="B6:C6"/>
    <mergeCell ref="F6:G6"/>
    <mergeCell ref="H6:M6"/>
    <mergeCell ref="O6:Q6"/>
    <mergeCell ref="R6:W6"/>
    <mergeCell ref="A1:AE1"/>
    <mergeCell ref="V2:W2"/>
    <mergeCell ref="B4:C4"/>
    <mergeCell ref="F4:G4"/>
    <mergeCell ref="H4:M4"/>
    <mergeCell ref="O4:Q4"/>
    <mergeCell ref="R4:W4"/>
  </mergeCells>
  <phoneticPr fontId="53" type="noConversion"/>
  <conditionalFormatting sqref="G11 G230">
    <cfRule type="expression" dxfId="1881" priority="1081">
      <formula>AND($F11&lt;&gt;"Tolerance",$G11&lt;&gt;"")</formula>
    </cfRule>
    <cfRule type="expression" dxfId="1880" priority="1082">
      <formula>AND(OR($F11="GD&amp;T",$F11="MAX",$F11="MIN"),$G11="")</formula>
    </cfRule>
  </conditionalFormatting>
  <conditionalFormatting sqref="G11 I11 G230 I230">
    <cfRule type="containsBlanks" dxfId="1879" priority="1072">
      <formula>LEN(TRIM(G11))=0</formula>
    </cfRule>
  </conditionalFormatting>
  <conditionalFormatting sqref="G14:G15 G18:G22 G91 G95 G102:G103 G110 G131 G216 I14:I15 I18:I22 I91 I95 I102:I103 I110 I131 I216">
    <cfRule type="containsBlanks" dxfId="1878" priority="1078">
      <formula>LEN(TRIM(G14))=0</formula>
    </cfRule>
  </conditionalFormatting>
  <conditionalFormatting sqref="G14:G15 G18:G22 G91 G95 G102:G103 G110 G131 G216">
    <cfRule type="expression" dxfId="1877" priority="1076">
      <formula>AND($F14&lt;&gt;"Tolerance",$G14&lt;&gt;"")</formula>
    </cfRule>
    <cfRule type="expression" dxfId="1876" priority="1077">
      <formula>AND(OR($F14="GD&amp;T",$F14="MAX",$F14="MIN"),$G14="")</formula>
    </cfRule>
  </conditionalFormatting>
  <conditionalFormatting sqref="I11 I230">
    <cfRule type="expression" dxfId="1875" priority="1079">
      <formula>AND(OR($F11="GD&amp;T",$F11="MAX"),$I11&lt;&gt;"")</formula>
    </cfRule>
    <cfRule type="expression" dxfId="1874" priority="1080">
      <formula>AND(OR($F11="GD&amp;T",$F11="MAX"),$I11="")</formula>
    </cfRule>
  </conditionalFormatting>
  <conditionalFormatting sqref="I14:I15 I18:I22 I91 I95 I102:I103 I110 I131 I216">
    <cfRule type="expression" dxfId="1873" priority="1074">
      <formula>AND(OR($F14="GD&amp;T",$F14="MAX"),$I14&lt;&gt;"")</formula>
    </cfRule>
    <cfRule type="expression" dxfId="1872" priority="1075">
      <formula>AND(OR($F14="GD&amp;T",$F14="MAX"),$I14="")</formula>
    </cfRule>
  </conditionalFormatting>
  <conditionalFormatting sqref="O11:Q186 O191:Q192 O197:Q198 O203:Q248">
    <cfRule type="expression" dxfId="1871" priority="1069">
      <formula>AND($M11&lt;&gt;"",$AK11&lt;&gt;"",O11&lt;$M11)</formula>
    </cfRule>
    <cfRule type="expression" dxfId="1870" priority="1070">
      <formula>AND($L11&lt;&gt;"",$AK11&lt;&gt;"",O11&gt;$L11)</formula>
    </cfRule>
    <cfRule type="notContainsBlanks" dxfId="1869" priority="1071">
      <formula>LEN(TRIM(O11))&gt;0</formula>
    </cfRule>
  </conditionalFormatting>
  <conditionalFormatting sqref="R11:R186 R191:R192 R197:R198 R203:R248">
    <cfRule type="expression" dxfId="1868" priority="1059">
      <formula>AND($R11&lt;&gt;"",$S11&lt;1.67)</formula>
    </cfRule>
    <cfRule type="notContainsBlanks" dxfId="1867" priority="1060">
      <formula>LEN(TRIM(R11))&gt;0</formula>
    </cfRule>
  </conditionalFormatting>
  <conditionalFormatting sqref="S11:S186 V11:X186 S191:S192 V191:X192 S197:S198 V197:X198 S203:S248 V203:X248">
    <cfRule type="expression" dxfId="1866" priority="1061">
      <formula>$K11="Yes"</formula>
    </cfRule>
    <cfRule type="expression" dxfId="1865" priority="1062">
      <formula>AND($AD11&lt;0.966,$AD11&lt;&gt;"")</formula>
    </cfRule>
  </conditionalFormatting>
  <conditionalFormatting sqref="S11:S186 V11:X186 S191:S192 V191:X192 S197:S198 V197:X198 S203:S248 V203:X248">
    <cfRule type="cellIs" dxfId="1864" priority="1066" operator="lessThan">
      <formula>$E11</formula>
    </cfRule>
    <cfRule type="notContainsBlanks" dxfId="1863" priority="1068">
      <formula>LEN(TRIM(S11))&gt;0</formula>
    </cfRule>
  </conditionalFormatting>
  <conditionalFormatting sqref="Y11:Y46 Y47:AC186 Y191:AC192 Y197:AC198 Y203:AC248">
    <cfRule type="containsBlanks" dxfId="1862" priority="1063">
      <formula>LEN(TRIM(Y11))=0</formula>
    </cfRule>
    <cfRule type="cellIs" dxfId="1861" priority="1064" operator="between">
      <formula>0.9</formula>
      <formula>0.998</formula>
    </cfRule>
    <cfRule type="cellIs" dxfId="1860" priority="1065" operator="greaterThanOrEqual">
      <formula>0.998</formula>
    </cfRule>
  </conditionalFormatting>
  <conditionalFormatting sqref="Y11:Y186 Y191:Y192 Y197:Y198 Y203:Y248">
    <cfRule type="notContainsBlanks" dxfId="1859" priority="1067">
      <formula>LEN(TRIM(Y11))&gt;0</formula>
    </cfRule>
  </conditionalFormatting>
  <conditionalFormatting sqref="Z34:AC46">
    <cfRule type="containsBlanks" dxfId="1858" priority="1109">
      <formula>LEN(TRIM(Z34))=0</formula>
    </cfRule>
    <cfRule type="cellIs" dxfId="1857" priority="1110" operator="between">
      <formula>0.9</formula>
      <formula>0.998</formula>
    </cfRule>
    <cfRule type="cellIs" dxfId="1856" priority="1111" operator="greaterThanOrEqual">
      <formula>0.998</formula>
    </cfRule>
  </conditionalFormatting>
  <conditionalFormatting sqref="AD11:AE186 AD191:AE192 AD197:AE198 AD203:AE248">
    <cfRule type="expression" dxfId="1855" priority="1108">
      <formula>AND($AD11&lt;0.966,$AD11&lt;&gt;"")</formula>
    </cfRule>
  </conditionalFormatting>
  <conditionalFormatting sqref="AO19:BP19">
    <cfRule type="expression" dxfId="1854" priority="1084">
      <formula>AND($M19&lt;&gt;"",$AK19&lt;&gt;"",AO19&lt;$M19)</formula>
    </cfRule>
    <cfRule type="expression" dxfId="1853" priority="1085">
      <formula>AND($L19&lt;&gt;"",$AK19&lt;&gt;"",AO19&gt;$L19)</formula>
    </cfRule>
  </conditionalFormatting>
  <conditionalFormatting sqref="AO21:BP21">
    <cfRule type="expression" dxfId="1852" priority="1106">
      <formula>AND($M21&lt;&gt;"",AO21&lt;$M21)</formula>
    </cfRule>
    <cfRule type="expression" dxfId="1851" priority="1107">
      <formula>AND($L21&lt;&gt;"",AO21&gt;$L21)</formula>
    </cfRule>
  </conditionalFormatting>
  <conditionalFormatting sqref="AO29:BP29">
    <cfRule type="expression" dxfId="1850" priority="1104">
      <formula>AND($M29&lt;&gt;"",AO29&lt;$M29)</formula>
    </cfRule>
    <cfRule type="expression" dxfId="1849" priority="1105">
      <formula>AND($L29&lt;&gt;"",AO29&gt;$L29)</formula>
    </cfRule>
  </conditionalFormatting>
  <conditionalFormatting sqref="AO34:BP34">
    <cfRule type="expression" dxfId="1848" priority="1102">
      <formula>AND($M34&lt;&gt;"",AO34&lt;$M34)</formula>
    </cfRule>
    <cfRule type="expression" dxfId="1847" priority="1103">
      <formula>AND($L34&lt;&gt;"",AO34&gt;$L34)</formula>
    </cfRule>
  </conditionalFormatting>
  <conditionalFormatting sqref="AO39:BP39">
    <cfRule type="expression" dxfId="1846" priority="1100">
      <formula>AND($M39&lt;&gt;"",AO39&lt;$M39)</formula>
    </cfRule>
    <cfRule type="expression" dxfId="1845" priority="1101">
      <formula>AND($L39&lt;&gt;"",AO39&gt;$L39)</formula>
    </cfRule>
  </conditionalFormatting>
  <conditionalFormatting sqref="AO44:BP44">
    <cfRule type="expression" dxfId="1844" priority="1098">
      <formula>AND($M44&lt;&gt;"",AO44&lt;$M44)</formula>
    </cfRule>
    <cfRule type="expression" dxfId="1843" priority="1099">
      <formula>AND($L44&lt;&gt;"",AO44&gt;$L44)</formula>
    </cfRule>
  </conditionalFormatting>
  <conditionalFormatting sqref="AO47:BP47">
    <cfRule type="expression" dxfId="1842" priority="1073">
      <formula>AND($M47&lt;&gt;"",AO47&lt;$M47)</formula>
    </cfRule>
    <cfRule type="expression" dxfId="1841" priority="1083">
      <formula>AND($L47&lt;&gt;"",AO47&gt;$L47)</formula>
    </cfRule>
  </conditionalFormatting>
  <conditionalFormatting sqref="AO51:BP51">
    <cfRule type="expression" dxfId="1840" priority="1096">
      <formula>AND($M51&lt;&gt;"",AO51&lt;$M51)</formula>
    </cfRule>
    <cfRule type="expression" dxfId="1839" priority="1097">
      <formula>AND($L51&lt;&gt;"",AO51&gt;$L51)</formula>
    </cfRule>
  </conditionalFormatting>
  <conditionalFormatting sqref="AO55:BP55">
    <cfRule type="expression" dxfId="1838" priority="1094">
      <formula>AND($M55&lt;&gt;"",AO55&lt;$M55)</formula>
    </cfRule>
    <cfRule type="expression" dxfId="1837" priority="1095">
      <formula>AND($L55&lt;&gt;"",AO55&gt;$L55)</formula>
    </cfRule>
  </conditionalFormatting>
  <conditionalFormatting sqref="AO61:BP61">
    <cfRule type="expression" dxfId="1836" priority="1092">
      <formula>AND($M61&lt;&gt;"",AO61&lt;$M61)</formula>
    </cfRule>
    <cfRule type="expression" dxfId="1835" priority="1093">
      <formula>AND($L61&lt;&gt;"",AO61&gt;$L61)</formula>
    </cfRule>
  </conditionalFormatting>
  <conditionalFormatting sqref="AO65:BP65">
    <cfRule type="expression" dxfId="1834" priority="1090">
      <formula>AND($M65&lt;&gt;"",AO65&lt;$M65)</formula>
    </cfRule>
    <cfRule type="expression" dxfId="1833" priority="1091">
      <formula>AND($L65&lt;&gt;"",AO65&gt;$L65)</formula>
    </cfRule>
  </conditionalFormatting>
  <conditionalFormatting sqref="AO70:BP70">
    <cfRule type="expression" dxfId="1832" priority="1088">
      <formula>AND($M70&lt;&gt;"",AO70&lt;$M70)</formula>
    </cfRule>
    <cfRule type="expression" dxfId="1831" priority="1089">
      <formula>AND($L70&lt;&gt;"",AO70&gt;$L70)</formula>
    </cfRule>
  </conditionalFormatting>
  <conditionalFormatting sqref="AO81:BP81">
    <cfRule type="expression" dxfId="1830" priority="1086">
      <formula>AND($M81&lt;&gt;"",AO81&lt;$M81)</formula>
    </cfRule>
    <cfRule type="expression" dxfId="1829" priority="1087">
      <formula>AND($L81&lt;&gt;"",AO81&gt;$L81)</formula>
    </cfRule>
  </conditionalFormatting>
  <conditionalFormatting sqref="AO11:AO186 AO191:AO192 AO197:AO198 AO203:AO248">
    <cfRule type="containsBlanks" dxfId="1828" priority="1024">
      <formula>LEN(TRIM(AO11))=0</formula>
    </cfRule>
  </conditionalFormatting>
  <conditionalFormatting sqref="AO11:AO186 AO191:AO192 AO197:AO198 AO203:AO248">
    <cfRule type="expression" dxfId="1827" priority="1025">
      <formula>AND($M11&lt;&gt;"",$AK11&lt;&gt;"",AO11&lt;$M11)</formula>
    </cfRule>
    <cfRule type="expression" dxfId="1826" priority="1026">
      <formula>AND($L11&lt;&gt;"",$AK11&lt;&gt;"",AO11&gt;$L11)</formula>
    </cfRule>
  </conditionalFormatting>
  <conditionalFormatting sqref="AO11:AO186">
    <cfRule type="notContainsBlanks" dxfId="1825" priority="1057">
      <formula>LEN(TRIM(AO11))&gt;0</formula>
    </cfRule>
  </conditionalFormatting>
  <conditionalFormatting sqref="AO22:AO24">
    <cfRule type="expression" dxfId="1824" priority="1053">
      <formula>AND($M22&lt;&gt;"",$AK22&lt;&gt;"",AO22&lt;$M22)</formula>
    </cfRule>
    <cfRule type="expression" dxfId="1823" priority="1054">
      <formula>AND($L22&lt;&gt;"",$AK22&lt;&gt;"",AO22&gt;$L22)</formula>
    </cfRule>
  </conditionalFormatting>
  <conditionalFormatting sqref="AO26:AO28">
    <cfRule type="expression" dxfId="1822" priority="1051">
      <formula>AND($M26&lt;&gt;"",$AK26&lt;&gt;"",AO26&lt;$M26)</formula>
    </cfRule>
    <cfRule type="expression" dxfId="1821" priority="1052">
      <formula>AND($L26&lt;&gt;"",$AK26&lt;&gt;"",AO26&gt;$L26)</formula>
    </cfRule>
  </conditionalFormatting>
  <conditionalFormatting sqref="AO30:AO32">
    <cfRule type="expression" dxfId="1820" priority="1049">
      <formula>AND($M30&lt;&gt;"",$AK30&lt;&gt;"",AO30&lt;$M30)</formula>
    </cfRule>
    <cfRule type="expression" dxfId="1819" priority="1050">
      <formula>AND($L30&lt;&gt;"",$AK30&lt;&gt;"",AO30&gt;$L30)</formula>
    </cfRule>
  </conditionalFormatting>
  <conditionalFormatting sqref="AO35:AO37">
    <cfRule type="expression" dxfId="1818" priority="1047">
      <formula>AND($M35&lt;&gt;"",$AK35&lt;&gt;"",AO35&lt;$M35)</formula>
    </cfRule>
    <cfRule type="expression" dxfId="1817" priority="1048">
      <formula>AND($L35&lt;&gt;"",$AK35&lt;&gt;"",AO35&gt;$L35)</formula>
    </cfRule>
  </conditionalFormatting>
  <conditionalFormatting sqref="AO40:AO42">
    <cfRule type="expression" dxfId="1816" priority="1045">
      <formula>AND($M40&lt;&gt;"",$AK40&lt;&gt;"",AO40&lt;$M40)</formula>
    </cfRule>
    <cfRule type="expression" dxfId="1815" priority="1046">
      <formula>AND($L40&lt;&gt;"",$AK40&lt;&gt;"",AO40&gt;$L40)</formula>
    </cfRule>
  </conditionalFormatting>
  <conditionalFormatting sqref="AO45:AO46">
    <cfRule type="expression" dxfId="1814" priority="1043">
      <formula>AND($M45&lt;&gt;"",$AK45&lt;&gt;"",AO45&lt;$M45)</formula>
    </cfRule>
    <cfRule type="expression" dxfId="1813" priority="1044">
      <formula>AND($L45&lt;&gt;"",$AK45&lt;&gt;"",AO45&gt;$L45)</formula>
    </cfRule>
  </conditionalFormatting>
  <conditionalFormatting sqref="AO48:AO49">
    <cfRule type="expression" dxfId="1812" priority="1041">
      <formula>AND($M48&lt;&gt;"",$AK48&lt;&gt;"",AO48&lt;$M48)</formula>
    </cfRule>
    <cfRule type="expression" dxfId="1811" priority="1042">
      <formula>AND($L48&lt;&gt;"",$AK48&lt;&gt;"",AO48&gt;$L48)</formula>
    </cfRule>
  </conditionalFormatting>
  <conditionalFormatting sqref="AO52:AO53">
    <cfRule type="expression" dxfId="1810" priority="1039">
      <formula>AND($M52&lt;&gt;"",$AK52&lt;&gt;"",AO52&lt;$M52)</formula>
    </cfRule>
    <cfRule type="expression" dxfId="1809" priority="1040">
      <formula>AND($L52&lt;&gt;"",$AK52&lt;&gt;"",AO52&gt;$L52)</formula>
    </cfRule>
  </conditionalFormatting>
  <conditionalFormatting sqref="AO56:AO59">
    <cfRule type="expression" dxfId="1808" priority="1037">
      <formula>AND($M56&lt;&gt;"",$AK56&lt;&gt;"",AO56&lt;$M56)</formula>
    </cfRule>
    <cfRule type="expression" dxfId="1807" priority="1038">
      <formula>AND($L56&lt;&gt;"",$AK56&lt;&gt;"",AO56&gt;$L56)</formula>
    </cfRule>
  </conditionalFormatting>
  <conditionalFormatting sqref="AO62:AO63">
    <cfRule type="expression" dxfId="1806" priority="1035">
      <formula>AND($M62&lt;&gt;"",$AK62&lt;&gt;"",AO62&lt;$M62)</formula>
    </cfRule>
    <cfRule type="expression" dxfId="1805" priority="1036">
      <formula>AND($L62&lt;&gt;"",$AK62&lt;&gt;"",AO62&gt;$L62)</formula>
    </cfRule>
  </conditionalFormatting>
  <conditionalFormatting sqref="AO66:AO68">
    <cfRule type="expression" dxfId="1804" priority="1033">
      <formula>AND($M66&lt;&gt;"",$AK66&lt;&gt;"",AO66&lt;$M66)</formula>
    </cfRule>
    <cfRule type="expression" dxfId="1803" priority="1034">
      <formula>AND($L66&lt;&gt;"",$AK66&lt;&gt;"",AO66&gt;$L66)</formula>
    </cfRule>
  </conditionalFormatting>
  <conditionalFormatting sqref="AO71:AO73">
    <cfRule type="expression" dxfId="1802" priority="1031">
      <formula>AND($M71&lt;&gt;"",$AK71&lt;&gt;"",AO71&lt;$M71)</formula>
    </cfRule>
    <cfRule type="expression" dxfId="1801" priority="1032">
      <formula>AND($L71&lt;&gt;"",$AK71&lt;&gt;"",AO71&gt;$L71)</formula>
    </cfRule>
  </conditionalFormatting>
  <conditionalFormatting sqref="AO75:AO78">
    <cfRule type="expression" dxfId="1800" priority="1055">
      <formula>AND($M75&lt;&gt;"",AO75&lt;$M75)</formula>
    </cfRule>
    <cfRule type="expression" dxfId="1799" priority="1056">
      <formula>AND($L75&lt;&gt;"",AO75&gt;$L75)</formula>
    </cfRule>
  </conditionalFormatting>
  <conditionalFormatting sqref="AO77:AO79">
    <cfRule type="expression" dxfId="1798" priority="1029">
      <formula>AND($M77&lt;&gt;"",$AK77&lt;&gt;"",AO77&lt;$M77)</formula>
    </cfRule>
    <cfRule type="expression" dxfId="1797" priority="1030">
      <formula>AND($L77&lt;&gt;"",$AK77&lt;&gt;"",AO77&gt;$L77)</formula>
    </cfRule>
  </conditionalFormatting>
  <conditionalFormatting sqref="AO82:AO84">
    <cfRule type="expression" dxfId="1796" priority="1027">
      <formula>AND($M82&lt;&gt;"",$AK82&lt;&gt;"",AO82&lt;$M82)</formula>
    </cfRule>
    <cfRule type="expression" dxfId="1795" priority="1028">
      <formula>AND($L82&lt;&gt;"",$AK82&lt;&gt;"",AO82&gt;$L82)</formula>
    </cfRule>
  </conditionalFormatting>
  <conditionalFormatting sqref="AO191:AO192 AO197:AO198 AO203:AO248">
    <cfRule type="notContainsBlanks" dxfId="1794" priority="1058">
      <formula>LEN(TRIM(AO191))&gt;0</formula>
    </cfRule>
  </conditionalFormatting>
  <conditionalFormatting sqref="AP11:AP186 AP191:AP192 AP197:AP198 AP203:AP248">
    <cfRule type="containsBlanks" dxfId="1793" priority="989">
      <formula>LEN(TRIM(AP11))=0</formula>
    </cfRule>
  </conditionalFormatting>
  <conditionalFormatting sqref="AP11:AP186 AP191:AP192 AP197:AP198 AP203:AP248">
    <cfRule type="expression" dxfId="1792" priority="990">
      <formula>AND($M11&lt;&gt;"",$AK11&lt;&gt;"",AP11&lt;$M11)</formula>
    </cfRule>
    <cfRule type="expression" dxfId="1791" priority="991">
      <formula>AND($L11&lt;&gt;"",$AK11&lt;&gt;"",AP11&gt;$L11)</formula>
    </cfRule>
  </conditionalFormatting>
  <conditionalFormatting sqref="AP11:AP186">
    <cfRule type="notContainsBlanks" dxfId="1790" priority="1022">
      <formula>LEN(TRIM(AP11))&gt;0</formula>
    </cfRule>
  </conditionalFormatting>
  <conditionalFormatting sqref="AP22:AP24">
    <cfRule type="expression" dxfId="1789" priority="1018">
      <formula>AND($M22&lt;&gt;"",$AK22&lt;&gt;"",AP22&lt;$M22)</formula>
    </cfRule>
    <cfRule type="expression" dxfId="1788" priority="1019">
      <formula>AND($L22&lt;&gt;"",$AK22&lt;&gt;"",AP22&gt;$L22)</formula>
    </cfRule>
  </conditionalFormatting>
  <conditionalFormatting sqref="AP26:AP28">
    <cfRule type="expression" dxfId="1787" priority="1016">
      <formula>AND($M26&lt;&gt;"",$AK26&lt;&gt;"",AP26&lt;$M26)</formula>
    </cfRule>
    <cfRule type="expression" dxfId="1786" priority="1017">
      <formula>AND($L26&lt;&gt;"",$AK26&lt;&gt;"",AP26&gt;$L26)</formula>
    </cfRule>
  </conditionalFormatting>
  <conditionalFormatting sqref="AP30:AP32">
    <cfRule type="expression" dxfId="1785" priority="1014">
      <formula>AND($M30&lt;&gt;"",$AK30&lt;&gt;"",AP30&lt;$M30)</formula>
    </cfRule>
    <cfRule type="expression" dxfId="1784" priority="1015">
      <formula>AND($L30&lt;&gt;"",$AK30&lt;&gt;"",AP30&gt;$L30)</formula>
    </cfRule>
  </conditionalFormatting>
  <conditionalFormatting sqref="AP35:AP37">
    <cfRule type="expression" dxfId="1783" priority="1012">
      <formula>AND($M35&lt;&gt;"",$AK35&lt;&gt;"",AP35&lt;$M35)</formula>
    </cfRule>
    <cfRule type="expression" dxfId="1782" priority="1013">
      <formula>AND($L35&lt;&gt;"",$AK35&lt;&gt;"",AP35&gt;$L35)</formula>
    </cfRule>
  </conditionalFormatting>
  <conditionalFormatting sqref="AP40:AP42">
    <cfRule type="expression" dxfId="1781" priority="1010">
      <formula>AND($M40&lt;&gt;"",$AK40&lt;&gt;"",AP40&lt;$M40)</formula>
    </cfRule>
    <cfRule type="expression" dxfId="1780" priority="1011">
      <formula>AND($L40&lt;&gt;"",$AK40&lt;&gt;"",AP40&gt;$L40)</formula>
    </cfRule>
  </conditionalFormatting>
  <conditionalFormatting sqref="AP45:AP46">
    <cfRule type="expression" dxfId="1779" priority="1008">
      <formula>AND($M45&lt;&gt;"",$AK45&lt;&gt;"",AP45&lt;$M45)</formula>
    </cfRule>
    <cfRule type="expression" dxfId="1778" priority="1009">
      <formula>AND($L45&lt;&gt;"",$AK45&lt;&gt;"",AP45&gt;$L45)</formula>
    </cfRule>
  </conditionalFormatting>
  <conditionalFormatting sqref="AP48:AP49">
    <cfRule type="expression" dxfId="1777" priority="1006">
      <formula>AND($M48&lt;&gt;"",$AK48&lt;&gt;"",AP48&lt;$M48)</formula>
    </cfRule>
    <cfRule type="expression" dxfId="1776" priority="1007">
      <formula>AND($L48&lt;&gt;"",$AK48&lt;&gt;"",AP48&gt;$L48)</formula>
    </cfRule>
  </conditionalFormatting>
  <conditionalFormatting sqref="AP52:AP53">
    <cfRule type="expression" dxfId="1775" priority="1004">
      <formula>AND($M52&lt;&gt;"",$AK52&lt;&gt;"",AP52&lt;$M52)</formula>
    </cfRule>
    <cfRule type="expression" dxfId="1774" priority="1005">
      <formula>AND($L52&lt;&gt;"",$AK52&lt;&gt;"",AP52&gt;$L52)</formula>
    </cfRule>
  </conditionalFormatting>
  <conditionalFormatting sqref="AP56:AP59">
    <cfRule type="expression" dxfId="1773" priority="1002">
      <formula>AND($M56&lt;&gt;"",$AK56&lt;&gt;"",AP56&lt;$M56)</formula>
    </cfRule>
    <cfRule type="expression" dxfId="1772" priority="1003">
      <formula>AND($L56&lt;&gt;"",$AK56&lt;&gt;"",AP56&gt;$L56)</formula>
    </cfRule>
  </conditionalFormatting>
  <conditionalFormatting sqref="AP62:AP63">
    <cfRule type="expression" dxfId="1771" priority="1000">
      <formula>AND($M62&lt;&gt;"",$AK62&lt;&gt;"",AP62&lt;$M62)</formula>
    </cfRule>
    <cfRule type="expression" dxfId="1770" priority="1001">
      <formula>AND($L62&lt;&gt;"",$AK62&lt;&gt;"",AP62&gt;$L62)</formula>
    </cfRule>
  </conditionalFormatting>
  <conditionalFormatting sqref="AP66:AP68">
    <cfRule type="expression" dxfId="1769" priority="998">
      <formula>AND($M66&lt;&gt;"",$AK66&lt;&gt;"",AP66&lt;$M66)</formula>
    </cfRule>
    <cfRule type="expression" dxfId="1768" priority="999">
      <formula>AND($L66&lt;&gt;"",$AK66&lt;&gt;"",AP66&gt;$L66)</formula>
    </cfRule>
  </conditionalFormatting>
  <conditionalFormatting sqref="AP71:AP73">
    <cfRule type="expression" dxfId="1767" priority="996">
      <formula>AND($M71&lt;&gt;"",$AK71&lt;&gt;"",AP71&lt;$M71)</formula>
    </cfRule>
    <cfRule type="expression" dxfId="1766" priority="997">
      <formula>AND($L71&lt;&gt;"",$AK71&lt;&gt;"",AP71&gt;$L71)</formula>
    </cfRule>
  </conditionalFormatting>
  <conditionalFormatting sqref="AP75:AP78">
    <cfRule type="expression" dxfId="1765" priority="1020">
      <formula>AND($M75&lt;&gt;"",AP75&lt;$M75)</formula>
    </cfRule>
    <cfRule type="expression" dxfId="1764" priority="1021">
      <formula>AND($L75&lt;&gt;"",AP75&gt;$L75)</formula>
    </cfRule>
  </conditionalFormatting>
  <conditionalFormatting sqref="AP77:AP79">
    <cfRule type="expression" dxfId="1763" priority="994">
      <formula>AND($M77&lt;&gt;"",$AK77&lt;&gt;"",AP77&lt;$M77)</formula>
    </cfRule>
    <cfRule type="expression" dxfId="1762" priority="995">
      <formula>AND($L77&lt;&gt;"",$AK77&lt;&gt;"",AP77&gt;$L77)</formula>
    </cfRule>
  </conditionalFormatting>
  <conditionalFormatting sqref="AP82:AP84">
    <cfRule type="expression" dxfId="1761" priority="992">
      <formula>AND($M82&lt;&gt;"",$AK82&lt;&gt;"",AP82&lt;$M82)</formula>
    </cfRule>
    <cfRule type="expression" dxfId="1760" priority="993">
      <formula>AND($L82&lt;&gt;"",$AK82&lt;&gt;"",AP82&gt;$L82)</formula>
    </cfRule>
  </conditionalFormatting>
  <conditionalFormatting sqref="AP191:AP192 AP197:AP198 AP203:AP248">
    <cfRule type="notContainsBlanks" dxfId="1759" priority="1023">
      <formula>LEN(TRIM(AP191))&gt;0</formula>
    </cfRule>
  </conditionalFormatting>
  <conditionalFormatting sqref="AQ11:AQ186 AQ191:AQ192 AQ197:AQ198 AQ203:AQ248">
    <cfRule type="containsBlanks" dxfId="1758" priority="954">
      <formula>LEN(TRIM(AQ11))=0</formula>
    </cfRule>
  </conditionalFormatting>
  <conditionalFormatting sqref="AQ11:AQ186 AQ191:AQ192 AQ197:AQ198 AQ203:AQ248">
    <cfRule type="expression" dxfId="1757" priority="955">
      <formula>AND($M11&lt;&gt;"",$AK11&lt;&gt;"",AQ11&lt;$M11)</formula>
    </cfRule>
    <cfRule type="expression" dxfId="1756" priority="956">
      <formula>AND($L11&lt;&gt;"",$AK11&lt;&gt;"",AQ11&gt;$L11)</formula>
    </cfRule>
  </conditionalFormatting>
  <conditionalFormatting sqref="AQ11:AQ186">
    <cfRule type="notContainsBlanks" dxfId="1755" priority="987">
      <formula>LEN(TRIM(AQ11))&gt;0</formula>
    </cfRule>
  </conditionalFormatting>
  <conditionalFormatting sqref="AQ22:AQ24">
    <cfRule type="expression" dxfId="1754" priority="983">
      <formula>AND($M22&lt;&gt;"",$AK22&lt;&gt;"",AQ22&lt;$M22)</formula>
    </cfRule>
    <cfRule type="expression" dxfId="1753" priority="984">
      <formula>AND($L22&lt;&gt;"",$AK22&lt;&gt;"",AQ22&gt;$L22)</formula>
    </cfRule>
  </conditionalFormatting>
  <conditionalFormatting sqref="AQ26:AQ28">
    <cfRule type="expression" dxfId="1752" priority="981">
      <formula>AND($M26&lt;&gt;"",$AK26&lt;&gt;"",AQ26&lt;$M26)</formula>
    </cfRule>
    <cfRule type="expression" dxfId="1751" priority="982">
      <formula>AND($L26&lt;&gt;"",$AK26&lt;&gt;"",AQ26&gt;$L26)</formula>
    </cfRule>
  </conditionalFormatting>
  <conditionalFormatting sqref="AQ30:AQ32">
    <cfRule type="expression" dxfId="1750" priority="979">
      <formula>AND($M30&lt;&gt;"",$AK30&lt;&gt;"",AQ30&lt;$M30)</formula>
    </cfRule>
    <cfRule type="expression" dxfId="1749" priority="980">
      <formula>AND($L30&lt;&gt;"",$AK30&lt;&gt;"",AQ30&gt;$L30)</formula>
    </cfRule>
  </conditionalFormatting>
  <conditionalFormatting sqref="AQ35:AQ37">
    <cfRule type="expression" dxfId="1748" priority="977">
      <formula>AND($M35&lt;&gt;"",$AK35&lt;&gt;"",AQ35&lt;$M35)</formula>
    </cfRule>
    <cfRule type="expression" dxfId="1747" priority="978">
      <formula>AND($L35&lt;&gt;"",$AK35&lt;&gt;"",AQ35&gt;$L35)</formula>
    </cfRule>
  </conditionalFormatting>
  <conditionalFormatting sqref="AQ40:AQ42">
    <cfRule type="expression" dxfId="1746" priority="975">
      <formula>AND($M40&lt;&gt;"",$AK40&lt;&gt;"",AQ40&lt;$M40)</formula>
    </cfRule>
    <cfRule type="expression" dxfId="1745" priority="976">
      <formula>AND($L40&lt;&gt;"",$AK40&lt;&gt;"",AQ40&gt;$L40)</formula>
    </cfRule>
  </conditionalFormatting>
  <conditionalFormatting sqref="AQ45:AQ46">
    <cfRule type="expression" dxfId="1744" priority="973">
      <formula>AND($M45&lt;&gt;"",$AK45&lt;&gt;"",AQ45&lt;$M45)</formula>
    </cfRule>
    <cfRule type="expression" dxfId="1743" priority="974">
      <formula>AND($L45&lt;&gt;"",$AK45&lt;&gt;"",AQ45&gt;$L45)</formula>
    </cfRule>
  </conditionalFormatting>
  <conditionalFormatting sqref="AQ48:AQ49">
    <cfRule type="expression" dxfId="1742" priority="971">
      <formula>AND($M48&lt;&gt;"",$AK48&lt;&gt;"",AQ48&lt;$M48)</formula>
    </cfRule>
    <cfRule type="expression" dxfId="1741" priority="972">
      <formula>AND($L48&lt;&gt;"",$AK48&lt;&gt;"",AQ48&gt;$L48)</formula>
    </cfRule>
  </conditionalFormatting>
  <conditionalFormatting sqref="AQ52:AQ53">
    <cfRule type="expression" dxfId="1740" priority="969">
      <formula>AND($M52&lt;&gt;"",$AK52&lt;&gt;"",AQ52&lt;$M52)</formula>
    </cfRule>
    <cfRule type="expression" dxfId="1739" priority="970">
      <formula>AND($L52&lt;&gt;"",$AK52&lt;&gt;"",AQ52&gt;$L52)</formula>
    </cfRule>
  </conditionalFormatting>
  <conditionalFormatting sqref="AQ56:AQ59">
    <cfRule type="expression" dxfId="1738" priority="967">
      <formula>AND($M56&lt;&gt;"",$AK56&lt;&gt;"",AQ56&lt;$M56)</formula>
    </cfRule>
    <cfRule type="expression" dxfId="1737" priority="968">
      <formula>AND($L56&lt;&gt;"",$AK56&lt;&gt;"",AQ56&gt;$L56)</formula>
    </cfRule>
  </conditionalFormatting>
  <conditionalFormatting sqref="AQ62:AQ63">
    <cfRule type="expression" dxfId="1736" priority="965">
      <formula>AND($M62&lt;&gt;"",$AK62&lt;&gt;"",AQ62&lt;$M62)</formula>
    </cfRule>
    <cfRule type="expression" dxfId="1735" priority="966">
      <formula>AND($L62&lt;&gt;"",$AK62&lt;&gt;"",AQ62&gt;$L62)</formula>
    </cfRule>
  </conditionalFormatting>
  <conditionalFormatting sqref="AQ66:AQ68">
    <cfRule type="expression" dxfId="1734" priority="963">
      <formula>AND($M66&lt;&gt;"",$AK66&lt;&gt;"",AQ66&lt;$M66)</formula>
    </cfRule>
    <cfRule type="expression" dxfId="1733" priority="964">
      <formula>AND($L66&lt;&gt;"",$AK66&lt;&gt;"",AQ66&gt;$L66)</formula>
    </cfRule>
  </conditionalFormatting>
  <conditionalFormatting sqref="AQ71:AQ73">
    <cfRule type="expression" dxfId="1732" priority="961">
      <formula>AND($M71&lt;&gt;"",$AK71&lt;&gt;"",AQ71&lt;$M71)</formula>
    </cfRule>
    <cfRule type="expression" dxfId="1731" priority="962">
      <formula>AND($L71&lt;&gt;"",$AK71&lt;&gt;"",AQ71&gt;$L71)</formula>
    </cfRule>
  </conditionalFormatting>
  <conditionalFormatting sqref="AQ75:AQ78">
    <cfRule type="expression" dxfId="1730" priority="985">
      <formula>AND($M75&lt;&gt;"",AQ75&lt;$M75)</formula>
    </cfRule>
    <cfRule type="expression" dxfId="1729" priority="986">
      <formula>AND($L75&lt;&gt;"",AQ75&gt;$L75)</formula>
    </cfRule>
  </conditionalFormatting>
  <conditionalFormatting sqref="AQ77:AQ79">
    <cfRule type="expression" dxfId="1728" priority="959">
      <formula>AND($M77&lt;&gt;"",$AK77&lt;&gt;"",AQ77&lt;$M77)</formula>
    </cfRule>
    <cfRule type="expression" dxfId="1727" priority="960">
      <formula>AND($L77&lt;&gt;"",$AK77&lt;&gt;"",AQ77&gt;$L77)</formula>
    </cfRule>
  </conditionalFormatting>
  <conditionalFormatting sqref="AQ82:AQ84">
    <cfRule type="expression" dxfId="1726" priority="957">
      <formula>AND($M82&lt;&gt;"",$AK82&lt;&gt;"",AQ82&lt;$M82)</formula>
    </cfRule>
    <cfRule type="expression" dxfId="1725" priority="958">
      <formula>AND($L82&lt;&gt;"",$AK82&lt;&gt;"",AQ82&gt;$L82)</formula>
    </cfRule>
  </conditionalFormatting>
  <conditionalFormatting sqref="AQ191:AQ192 AQ197:AQ198 AQ203:AQ248">
    <cfRule type="notContainsBlanks" dxfId="1724" priority="988">
      <formula>LEN(TRIM(AQ191))&gt;0</formula>
    </cfRule>
  </conditionalFormatting>
  <conditionalFormatting sqref="AR11:AR186 AR191:AR192 AR197:AR198 AR203:AR248">
    <cfRule type="containsBlanks" dxfId="1723" priority="919">
      <formula>LEN(TRIM(AR11))=0</formula>
    </cfRule>
  </conditionalFormatting>
  <conditionalFormatting sqref="AR11:AR186 AR191:AR192 AR197:AR198 AR203:AR248">
    <cfRule type="expression" dxfId="1722" priority="920">
      <formula>AND($M11&lt;&gt;"",$AK11&lt;&gt;"",AR11&lt;$M11)</formula>
    </cfRule>
    <cfRule type="expression" dxfId="1721" priority="921">
      <formula>AND($L11&lt;&gt;"",$AK11&lt;&gt;"",AR11&gt;$L11)</formula>
    </cfRule>
  </conditionalFormatting>
  <conditionalFormatting sqref="AR11:AR186">
    <cfRule type="notContainsBlanks" dxfId="1720" priority="952">
      <formula>LEN(TRIM(AR11))&gt;0</formula>
    </cfRule>
  </conditionalFormatting>
  <conditionalFormatting sqref="AR22:AR24">
    <cfRule type="expression" dxfId="1719" priority="948">
      <formula>AND($M22&lt;&gt;"",$AK22&lt;&gt;"",AR22&lt;$M22)</formula>
    </cfRule>
    <cfRule type="expression" dxfId="1718" priority="949">
      <formula>AND($L22&lt;&gt;"",$AK22&lt;&gt;"",AR22&gt;$L22)</formula>
    </cfRule>
  </conditionalFormatting>
  <conditionalFormatting sqref="AR26:AR28">
    <cfRule type="expression" dxfId="1717" priority="946">
      <formula>AND($M26&lt;&gt;"",$AK26&lt;&gt;"",AR26&lt;$M26)</formula>
    </cfRule>
    <cfRule type="expression" dxfId="1716" priority="947">
      <formula>AND($L26&lt;&gt;"",$AK26&lt;&gt;"",AR26&gt;$L26)</formula>
    </cfRule>
  </conditionalFormatting>
  <conditionalFormatting sqref="AR30:AR32">
    <cfRule type="expression" dxfId="1715" priority="944">
      <formula>AND($M30&lt;&gt;"",$AK30&lt;&gt;"",AR30&lt;$M30)</formula>
    </cfRule>
    <cfRule type="expression" dxfId="1714" priority="945">
      <formula>AND($L30&lt;&gt;"",$AK30&lt;&gt;"",AR30&gt;$L30)</formula>
    </cfRule>
  </conditionalFormatting>
  <conditionalFormatting sqref="AR35:AR37">
    <cfRule type="expression" dxfId="1713" priority="942">
      <formula>AND($M35&lt;&gt;"",$AK35&lt;&gt;"",AR35&lt;$M35)</formula>
    </cfRule>
    <cfRule type="expression" dxfId="1712" priority="943">
      <formula>AND($L35&lt;&gt;"",$AK35&lt;&gt;"",AR35&gt;$L35)</formula>
    </cfRule>
  </conditionalFormatting>
  <conditionalFormatting sqref="AR40:AR42">
    <cfRule type="expression" dxfId="1711" priority="940">
      <formula>AND($M40&lt;&gt;"",$AK40&lt;&gt;"",AR40&lt;$M40)</formula>
    </cfRule>
    <cfRule type="expression" dxfId="1710" priority="941">
      <formula>AND($L40&lt;&gt;"",$AK40&lt;&gt;"",AR40&gt;$L40)</formula>
    </cfRule>
  </conditionalFormatting>
  <conditionalFormatting sqref="AR45:AR46">
    <cfRule type="expression" dxfId="1709" priority="938">
      <formula>AND($M45&lt;&gt;"",$AK45&lt;&gt;"",AR45&lt;$M45)</formula>
    </cfRule>
    <cfRule type="expression" dxfId="1708" priority="939">
      <formula>AND($L45&lt;&gt;"",$AK45&lt;&gt;"",AR45&gt;$L45)</formula>
    </cfRule>
  </conditionalFormatting>
  <conditionalFormatting sqref="AR48:AR49">
    <cfRule type="expression" dxfId="1707" priority="936">
      <formula>AND($M48&lt;&gt;"",$AK48&lt;&gt;"",AR48&lt;$M48)</formula>
    </cfRule>
    <cfRule type="expression" dxfId="1706" priority="937">
      <formula>AND($L48&lt;&gt;"",$AK48&lt;&gt;"",AR48&gt;$L48)</formula>
    </cfRule>
  </conditionalFormatting>
  <conditionalFormatting sqref="AR52:AR53">
    <cfRule type="expression" dxfId="1705" priority="934">
      <formula>AND($M52&lt;&gt;"",$AK52&lt;&gt;"",AR52&lt;$M52)</formula>
    </cfRule>
    <cfRule type="expression" dxfId="1704" priority="935">
      <formula>AND($L52&lt;&gt;"",$AK52&lt;&gt;"",AR52&gt;$L52)</formula>
    </cfRule>
  </conditionalFormatting>
  <conditionalFormatting sqref="AR56:AR59">
    <cfRule type="expression" dxfId="1703" priority="932">
      <formula>AND($M56&lt;&gt;"",$AK56&lt;&gt;"",AR56&lt;$M56)</formula>
    </cfRule>
    <cfRule type="expression" dxfId="1702" priority="933">
      <formula>AND($L56&lt;&gt;"",$AK56&lt;&gt;"",AR56&gt;$L56)</formula>
    </cfRule>
  </conditionalFormatting>
  <conditionalFormatting sqref="AR62:AR63">
    <cfRule type="expression" dxfId="1701" priority="930">
      <formula>AND($M62&lt;&gt;"",$AK62&lt;&gt;"",AR62&lt;$M62)</formula>
    </cfRule>
    <cfRule type="expression" dxfId="1700" priority="931">
      <formula>AND($L62&lt;&gt;"",$AK62&lt;&gt;"",AR62&gt;$L62)</formula>
    </cfRule>
  </conditionalFormatting>
  <conditionalFormatting sqref="AR66:AR68">
    <cfRule type="expression" dxfId="1699" priority="928">
      <formula>AND($M66&lt;&gt;"",$AK66&lt;&gt;"",AR66&lt;$M66)</formula>
    </cfRule>
    <cfRule type="expression" dxfId="1698" priority="929">
      <formula>AND($L66&lt;&gt;"",$AK66&lt;&gt;"",AR66&gt;$L66)</formula>
    </cfRule>
  </conditionalFormatting>
  <conditionalFormatting sqref="AR71:AR73">
    <cfRule type="expression" dxfId="1697" priority="926">
      <formula>AND($M71&lt;&gt;"",$AK71&lt;&gt;"",AR71&lt;$M71)</formula>
    </cfRule>
    <cfRule type="expression" dxfId="1696" priority="927">
      <formula>AND($L71&lt;&gt;"",$AK71&lt;&gt;"",AR71&gt;$L71)</formula>
    </cfRule>
  </conditionalFormatting>
  <conditionalFormatting sqref="AR75:AR78">
    <cfRule type="expression" dxfId="1695" priority="950">
      <formula>AND($M75&lt;&gt;"",AR75&lt;$M75)</formula>
    </cfRule>
    <cfRule type="expression" dxfId="1694" priority="951">
      <formula>AND($L75&lt;&gt;"",AR75&gt;$L75)</formula>
    </cfRule>
  </conditionalFormatting>
  <conditionalFormatting sqref="AR77:AR79">
    <cfRule type="expression" dxfId="1693" priority="924">
      <formula>AND($M77&lt;&gt;"",$AK77&lt;&gt;"",AR77&lt;$M77)</formula>
    </cfRule>
    <cfRule type="expression" dxfId="1692" priority="925">
      <formula>AND($L77&lt;&gt;"",$AK77&lt;&gt;"",AR77&gt;$L77)</formula>
    </cfRule>
  </conditionalFormatting>
  <conditionalFormatting sqref="AR82:AR84">
    <cfRule type="expression" dxfId="1691" priority="922">
      <formula>AND($M82&lt;&gt;"",$AK82&lt;&gt;"",AR82&lt;$M82)</formula>
    </cfRule>
    <cfRule type="expression" dxfId="1690" priority="923">
      <formula>AND($L82&lt;&gt;"",$AK82&lt;&gt;"",AR82&gt;$L82)</formula>
    </cfRule>
  </conditionalFormatting>
  <conditionalFormatting sqref="AR191:AR192 AR197:AR198 AR203:AR248">
    <cfRule type="notContainsBlanks" dxfId="1689" priority="953">
      <formula>LEN(TRIM(AR191))&gt;0</formula>
    </cfRule>
  </conditionalFormatting>
  <conditionalFormatting sqref="AS11:AS186 AS191:AS192 AS197:AS198 AS203:AS248">
    <cfRule type="containsBlanks" dxfId="1688" priority="884">
      <formula>LEN(TRIM(AS11))=0</formula>
    </cfRule>
  </conditionalFormatting>
  <conditionalFormatting sqref="AS11:AS186 AS191:AS192 AS197:AS198 AS203:AS248">
    <cfRule type="expression" dxfId="1687" priority="885">
      <formula>AND($M11&lt;&gt;"",$AK11&lt;&gt;"",AS11&lt;$M11)</formula>
    </cfRule>
    <cfRule type="expression" dxfId="1686" priority="886">
      <formula>AND($L11&lt;&gt;"",$AK11&lt;&gt;"",AS11&gt;$L11)</formula>
    </cfRule>
  </conditionalFormatting>
  <conditionalFormatting sqref="AS11:AS186">
    <cfRule type="notContainsBlanks" dxfId="1685" priority="917">
      <formula>LEN(TRIM(AS11))&gt;0</formula>
    </cfRule>
  </conditionalFormatting>
  <conditionalFormatting sqref="AS22:AS24">
    <cfRule type="expression" dxfId="1684" priority="913">
      <formula>AND($M22&lt;&gt;"",$AK22&lt;&gt;"",AS22&lt;$M22)</formula>
    </cfRule>
    <cfRule type="expression" dxfId="1683" priority="914">
      <formula>AND($L22&lt;&gt;"",$AK22&lt;&gt;"",AS22&gt;$L22)</formula>
    </cfRule>
  </conditionalFormatting>
  <conditionalFormatting sqref="AS26:AS28">
    <cfRule type="expression" dxfId="1682" priority="911">
      <formula>AND($M26&lt;&gt;"",$AK26&lt;&gt;"",AS26&lt;$M26)</formula>
    </cfRule>
    <cfRule type="expression" dxfId="1681" priority="912">
      <formula>AND($L26&lt;&gt;"",$AK26&lt;&gt;"",AS26&gt;$L26)</formula>
    </cfRule>
  </conditionalFormatting>
  <conditionalFormatting sqref="AS30:AS32">
    <cfRule type="expression" dxfId="1680" priority="909">
      <formula>AND($M30&lt;&gt;"",$AK30&lt;&gt;"",AS30&lt;$M30)</formula>
    </cfRule>
    <cfRule type="expression" dxfId="1679" priority="910">
      <formula>AND($L30&lt;&gt;"",$AK30&lt;&gt;"",AS30&gt;$L30)</formula>
    </cfRule>
  </conditionalFormatting>
  <conditionalFormatting sqref="AS35:AS37">
    <cfRule type="expression" dxfId="1678" priority="907">
      <formula>AND($M35&lt;&gt;"",$AK35&lt;&gt;"",AS35&lt;$M35)</formula>
    </cfRule>
    <cfRule type="expression" dxfId="1677" priority="908">
      <formula>AND($L35&lt;&gt;"",$AK35&lt;&gt;"",AS35&gt;$L35)</formula>
    </cfRule>
  </conditionalFormatting>
  <conditionalFormatting sqref="AS40:AS42">
    <cfRule type="expression" dxfId="1676" priority="905">
      <formula>AND($M40&lt;&gt;"",$AK40&lt;&gt;"",AS40&lt;$M40)</formula>
    </cfRule>
    <cfRule type="expression" dxfId="1675" priority="906">
      <formula>AND($L40&lt;&gt;"",$AK40&lt;&gt;"",AS40&gt;$L40)</formula>
    </cfRule>
  </conditionalFormatting>
  <conditionalFormatting sqref="AS45:AS46">
    <cfRule type="expression" dxfId="1674" priority="903">
      <formula>AND($M45&lt;&gt;"",$AK45&lt;&gt;"",AS45&lt;$M45)</formula>
    </cfRule>
    <cfRule type="expression" dxfId="1673" priority="904">
      <formula>AND($L45&lt;&gt;"",$AK45&lt;&gt;"",AS45&gt;$L45)</formula>
    </cfRule>
  </conditionalFormatting>
  <conditionalFormatting sqref="AS48:AS49">
    <cfRule type="expression" dxfId="1672" priority="901">
      <formula>AND($M48&lt;&gt;"",$AK48&lt;&gt;"",AS48&lt;$M48)</formula>
    </cfRule>
    <cfRule type="expression" dxfId="1671" priority="902">
      <formula>AND($L48&lt;&gt;"",$AK48&lt;&gt;"",AS48&gt;$L48)</formula>
    </cfRule>
  </conditionalFormatting>
  <conditionalFormatting sqref="AS52:AS53">
    <cfRule type="expression" dxfId="1670" priority="899">
      <formula>AND($M52&lt;&gt;"",$AK52&lt;&gt;"",AS52&lt;$M52)</formula>
    </cfRule>
    <cfRule type="expression" dxfId="1669" priority="900">
      <formula>AND($L52&lt;&gt;"",$AK52&lt;&gt;"",AS52&gt;$L52)</formula>
    </cfRule>
  </conditionalFormatting>
  <conditionalFormatting sqref="AS56:AS59">
    <cfRule type="expression" dxfId="1668" priority="897">
      <formula>AND($M56&lt;&gt;"",$AK56&lt;&gt;"",AS56&lt;$M56)</formula>
    </cfRule>
    <cfRule type="expression" dxfId="1667" priority="898">
      <formula>AND($L56&lt;&gt;"",$AK56&lt;&gt;"",AS56&gt;$L56)</formula>
    </cfRule>
  </conditionalFormatting>
  <conditionalFormatting sqref="AS62:AS63">
    <cfRule type="expression" dxfId="1666" priority="895">
      <formula>AND($M62&lt;&gt;"",$AK62&lt;&gt;"",AS62&lt;$M62)</formula>
    </cfRule>
    <cfRule type="expression" dxfId="1665" priority="896">
      <formula>AND($L62&lt;&gt;"",$AK62&lt;&gt;"",AS62&gt;$L62)</formula>
    </cfRule>
  </conditionalFormatting>
  <conditionalFormatting sqref="AS66:AS68">
    <cfRule type="expression" dxfId="1664" priority="893">
      <formula>AND($M66&lt;&gt;"",$AK66&lt;&gt;"",AS66&lt;$M66)</formula>
    </cfRule>
    <cfRule type="expression" dxfId="1663" priority="894">
      <formula>AND($L66&lt;&gt;"",$AK66&lt;&gt;"",AS66&gt;$L66)</formula>
    </cfRule>
  </conditionalFormatting>
  <conditionalFormatting sqref="AS71:AS73">
    <cfRule type="expression" dxfId="1662" priority="891">
      <formula>AND($M71&lt;&gt;"",$AK71&lt;&gt;"",AS71&lt;$M71)</formula>
    </cfRule>
    <cfRule type="expression" dxfId="1661" priority="892">
      <formula>AND($L71&lt;&gt;"",$AK71&lt;&gt;"",AS71&gt;$L71)</formula>
    </cfRule>
  </conditionalFormatting>
  <conditionalFormatting sqref="AS75:AS78">
    <cfRule type="expression" dxfId="1660" priority="915">
      <formula>AND($M75&lt;&gt;"",AS75&lt;$M75)</formula>
    </cfRule>
    <cfRule type="expression" dxfId="1659" priority="916">
      <formula>AND($L75&lt;&gt;"",AS75&gt;$L75)</formula>
    </cfRule>
  </conditionalFormatting>
  <conditionalFormatting sqref="AS77:AS79">
    <cfRule type="expression" dxfId="1658" priority="889">
      <formula>AND($M77&lt;&gt;"",$AK77&lt;&gt;"",AS77&lt;$M77)</formula>
    </cfRule>
    <cfRule type="expression" dxfId="1657" priority="890">
      <formula>AND($L77&lt;&gt;"",$AK77&lt;&gt;"",AS77&gt;$L77)</formula>
    </cfRule>
  </conditionalFormatting>
  <conditionalFormatting sqref="AS82:AS84">
    <cfRule type="expression" dxfId="1656" priority="887">
      <formula>AND($M82&lt;&gt;"",$AK82&lt;&gt;"",AS82&lt;$M82)</formula>
    </cfRule>
    <cfRule type="expression" dxfId="1655" priority="888">
      <formula>AND($L82&lt;&gt;"",$AK82&lt;&gt;"",AS82&gt;$L82)</formula>
    </cfRule>
  </conditionalFormatting>
  <conditionalFormatting sqref="AS191:AS192 AS197:AS198 AS203:AS248">
    <cfRule type="notContainsBlanks" dxfId="1654" priority="918">
      <formula>LEN(TRIM(AS191))&gt;0</formula>
    </cfRule>
  </conditionalFormatting>
  <conditionalFormatting sqref="AT11:AT186 AT191:AT192 AT197:AT198 AT203:AT248">
    <cfRule type="containsBlanks" dxfId="1653" priority="849">
      <formula>LEN(TRIM(AT11))=0</formula>
    </cfRule>
  </conditionalFormatting>
  <conditionalFormatting sqref="AT11:AT186 AT191:AT192 AT197:AT198 AT203:AT248">
    <cfRule type="expression" dxfId="1652" priority="850">
      <formula>AND($M11&lt;&gt;"",$AK11&lt;&gt;"",AT11&lt;$M11)</formula>
    </cfRule>
    <cfRule type="expression" dxfId="1651" priority="851">
      <formula>AND($L11&lt;&gt;"",$AK11&lt;&gt;"",AT11&gt;$L11)</formula>
    </cfRule>
  </conditionalFormatting>
  <conditionalFormatting sqref="AT11:AT186">
    <cfRule type="notContainsBlanks" dxfId="1650" priority="882">
      <formula>LEN(TRIM(AT11))&gt;0</formula>
    </cfRule>
  </conditionalFormatting>
  <conditionalFormatting sqref="AT22:AT24">
    <cfRule type="expression" dxfId="1649" priority="878">
      <formula>AND($M22&lt;&gt;"",$AK22&lt;&gt;"",AT22&lt;$M22)</formula>
    </cfRule>
    <cfRule type="expression" dxfId="1648" priority="879">
      <formula>AND($L22&lt;&gt;"",$AK22&lt;&gt;"",AT22&gt;$L22)</formula>
    </cfRule>
  </conditionalFormatting>
  <conditionalFormatting sqref="AT26:AT28">
    <cfRule type="expression" dxfId="1647" priority="876">
      <formula>AND($M26&lt;&gt;"",$AK26&lt;&gt;"",AT26&lt;$M26)</formula>
    </cfRule>
    <cfRule type="expression" dxfId="1646" priority="877">
      <formula>AND($L26&lt;&gt;"",$AK26&lt;&gt;"",AT26&gt;$L26)</formula>
    </cfRule>
  </conditionalFormatting>
  <conditionalFormatting sqref="AT30:AT32">
    <cfRule type="expression" dxfId="1645" priority="874">
      <formula>AND($M30&lt;&gt;"",$AK30&lt;&gt;"",AT30&lt;$M30)</formula>
    </cfRule>
    <cfRule type="expression" dxfId="1644" priority="875">
      <formula>AND($L30&lt;&gt;"",$AK30&lt;&gt;"",AT30&gt;$L30)</formula>
    </cfRule>
  </conditionalFormatting>
  <conditionalFormatting sqref="AT35:AT37">
    <cfRule type="expression" dxfId="1643" priority="872">
      <formula>AND($M35&lt;&gt;"",$AK35&lt;&gt;"",AT35&lt;$M35)</formula>
    </cfRule>
    <cfRule type="expression" dxfId="1642" priority="873">
      <formula>AND($L35&lt;&gt;"",$AK35&lt;&gt;"",AT35&gt;$L35)</formula>
    </cfRule>
  </conditionalFormatting>
  <conditionalFormatting sqref="AT40:AT42">
    <cfRule type="expression" dxfId="1641" priority="870">
      <formula>AND($M40&lt;&gt;"",$AK40&lt;&gt;"",AT40&lt;$M40)</formula>
    </cfRule>
    <cfRule type="expression" dxfId="1640" priority="871">
      <formula>AND($L40&lt;&gt;"",$AK40&lt;&gt;"",AT40&gt;$L40)</formula>
    </cfRule>
  </conditionalFormatting>
  <conditionalFormatting sqref="AT45:AT46">
    <cfRule type="expression" dxfId="1639" priority="868">
      <formula>AND($M45&lt;&gt;"",$AK45&lt;&gt;"",AT45&lt;$M45)</formula>
    </cfRule>
    <cfRule type="expression" dxfId="1638" priority="869">
      <formula>AND($L45&lt;&gt;"",$AK45&lt;&gt;"",AT45&gt;$L45)</formula>
    </cfRule>
  </conditionalFormatting>
  <conditionalFormatting sqref="AT48:AT49">
    <cfRule type="expression" dxfId="1637" priority="866">
      <formula>AND($M48&lt;&gt;"",$AK48&lt;&gt;"",AT48&lt;$M48)</formula>
    </cfRule>
    <cfRule type="expression" dxfId="1636" priority="867">
      <formula>AND($L48&lt;&gt;"",$AK48&lt;&gt;"",AT48&gt;$L48)</formula>
    </cfRule>
  </conditionalFormatting>
  <conditionalFormatting sqref="AT52:AT53">
    <cfRule type="expression" dxfId="1635" priority="864">
      <formula>AND($M52&lt;&gt;"",$AK52&lt;&gt;"",AT52&lt;$M52)</formula>
    </cfRule>
    <cfRule type="expression" dxfId="1634" priority="865">
      <formula>AND($L52&lt;&gt;"",$AK52&lt;&gt;"",AT52&gt;$L52)</formula>
    </cfRule>
  </conditionalFormatting>
  <conditionalFormatting sqref="AT56:AT59">
    <cfRule type="expression" dxfId="1633" priority="862">
      <formula>AND($M56&lt;&gt;"",$AK56&lt;&gt;"",AT56&lt;$M56)</formula>
    </cfRule>
    <cfRule type="expression" dxfId="1632" priority="863">
      <formula>AND($L56&lt;&gt;"",$AK56&lt;&gt;"",AT56&gt;$L56)</formula>
    </cfRule>
  </conditionalFormatting>
  <conditionalFormatting sqref="AT62:AT63">
    <cfRule type="expression" dxfId="1631" priority="860">
      <formula>AND($M62&lt;&gt;"",$AK62&lt;&gt;"",AT62&lt;$M62)</formula>
    </cfRule>
    <cfRule type="expression" dxfId="1630" priority="861">
      <formula>AND($L62&lt;&gt;"",$AK62&lt;&gt;"",AT62&gt;$L62)</formula>
    </cfRule>
  </conditionalFormatting>
  <conditionalFormatting sqref="AT66:AT68">
    <cfRule type="expression" dxfId="1629" priority="858">
      <formula>AND($M66&lt;&gt;"",$AK66&lt;&gt;"",AT66&lt;$M66)</formula>
    </cfRule>
    <cfRule type="expression" dxfId="1628" priority="859">
      <formula>AND($L66&lt;&gt;"",$AK66&lt;&gt;"",AT66&gt;$L66)</formula>
    </cfRule>
  </conditionalFormatting>
  <conditionalFormatting sqref="AT71:AT73">
    <cfRule type="expression" dxfId="1627" priority="856">
      <formula>AND($M71&lt;&gt;"",$AK71&lt;&gt;"",AT71&lt;$M71)</formula>
    </cfRule>
    <cfRule type="expression" dxfId="1626" priority="857">
      <formula>AND($L71&lt;&gt;"",$AK71&lt;&gt;"",AT71&gt;$L71)</formula>
    </cfRule>
  </conditionalFormatting>
  <conditionalFormatting sqref="AT75:AT78">
    <cfRule type="expression" dxfId="1625" priority="880">
      <formula>AND($M75&lt;&gt;"",AT75&lt;$M75)</formula>
    </cfRule>
    <cfRule type="expression" dxfId="1624" priority="881">
      <formula>AND($L75&lt;&gt;"",AT75&gt;$L75)</formula>
    </cfRule>
  </conditionalFormatting>
  <conditionalFormatting sqref="AT77:AT79">
    <cfRule type="expression" dxfId="1623" priority="854">
      <formula>AND($M77&lt;&gt;"",$AK77&lt;&gt;"",AT77&lt;$M77)</formula>
    </cfRule>
    <cfRule type="expression" dxfId="1622" priority="855">
      <formula>AND($L77&lt;&gt;"",$AK77&lt;&gt;"",AT77&gt;$L77)</formula>
    </cfRule>
  </conditionalFormatting>
  <conditionalFormatting sqref="AT82:AT84">
    <cfRule type="expression" dxfId="1621" priority="852">
      <formula>AND($M82&lt;&gt;"",$AK82&lt;&gt;"",AT82&lt;$M82)</formula>
    </cfRule>
    <cfRule type="expression" dxfId="1620" priority="853">
      <formula>AND($L82&lt;&gt;"",$AK82&lt;&gt;"",AT82&gt;$L82)</formula>
    </cfRule>
  </conditionalFormatting>
  <conditionalFormatting sqref="AT191:AT192 AT197:AT198 AT203:AT248">
    <cfRule type="notContainsBlanks" dxfId="1619" priority="883">
      <formula>LEN(TRIM(AT191))&gt;0</formula>
    </cfRule>
  </conditionalFormatting>
  <conditionalFormatting sqref="AU11:AU186 AU191:AU192 AU197:AU198 AU203:AU248">
    <cfRule type="containsBlanks" dxfId="1618" priority="814">
      <formula>LEN(TRIM(AU11))=0</formula>
    </cfRule>
  </conditionalFormatting>
  <conditionalFormatting sqref="AU11:AU186 AU191:AU192 AU197:AU198 AU203:AU248">
    <cfRule type="expression" dxfId="1617" priority="815">
      <formula>AND($M11&lt;&gt;"",$AK11&lt;&gt;"",AU11&lt;$M11)</formula>
    </cfRule>
    <cfRule type="expression" dxfId="1616" priority="816">
      <formula>AND($L11&lt;&gt;"",$AK11&lt;&gt;"",AU11&gt;$L11)</formula>
    </cfRule>
  </conditionalFormatting>
  <conditionalFormatting sqref="AU11:AU186">
    <cfRule type="notContainsBlanks" dxfId="1615" priority="847">
      <formula>LEN(TRIM(AU11))&gt;0</formula>
    </cfRule>
  </conditionalFormatting>
  <conditionalFormatting sqref="AU22:AU24">
    <cfRule type="expression" dxfId="1614" priority="843">
      <formula>AND($M22&lt;&gt;"",$AK22&lt;&gt;"",AU22&lt;$M22)</formula>
    </cfRule>
    <cfRule type="expression" dxfId="1613" priority="844">
      <formula>AND($L22&lt;&gt;"",$AK22&lt;&gt;"",AU22&gt;$L22)</formula>
    </cfRule>
  </conditionalFormatting>
  <conditionalFormatting sqref="AU26:AU28">
    <cfRule type="expression" dxfId="1612" priority="841">
      <formula>AND($M26&lt;&gt;"",$AK26&lt;&gt;"",AU26&lt;$M26)</formula>
    </cfRule>
    <cfRule type="expression" dxfId="1611" priority="842">
      <formula>AND($L26&lt;&gt;"",$AK26&lt;&gt;"",AU26&gt;$L26)</formula>
    </cfRule>
  </conditionalFormatting>
  <conditionalFormatting sqref="AU30:AU32">
    <cfRule type="expression" dxfId="1610" priority="839">
      <formula>AND($M30&lt;&gt;"",$AK30&lt;&gt;"",AU30&lt;$M30)</formula>
    </cfRule>
    <cfRule type="expression" dxfId="1609" priority="840">
      <formula>AND($L30&lt;&gt;"",$AK30&lt;&gt;"",AU30&gt;$L30)</formula>
    </cfRule>
  </conditionalFormatting>
  <conditionalFormatting sqref="AU35:AU37">
    <cfRule type="expression" dxfId="1608" priority="837">
      <formula>AND($M35&lt;&gt;"",$AK35&lt;&gt;"",AU35&lt;$M35)</formula>
    </cfRule>
    <cfRule type="expression" dxfId="1607" priority="838">
      <formula>AND($L35&lt;&gt;"",$AK35&lt;&gt;"",AU35&gt;$L35)</formula>
    </cfRule>
  </conditionalFormatting>
  <conditionalFormatting sqref="AU40:AU42">
    <cfRule type="expression" dxfId="1606" priority="835">
      <formula>AND($M40&lt;&gt;"",$AK40&lt;&gt;"",AU40&lt;$M40)</formula>
    </cfRule>
    <cfRule type="expression" dxfId="1605" priority="836">
      <formula>AND($L40&lt;&gt;"",$AK40&lt;&gt;"",AU40&gt;$L40)</formula>
    </cfRule>
  </conditionalFormatting>
  <conditionalFormatting sqref="AU45:AU46">
    <cfRule type="expression" dxfId="1604" priority="833">
      <formula>AND($M45&lt;&gt;"",$AK45&lt;&gt;"",AU45&lt;$M45)</formula>
    </cfRule>
    <cfRule type="expression" dxfId="1603" priority="834">
      <formula>AND($L45&lt;&gt;"",$AK45&lt;&gt;"",AU45&gt;$L45)</formula>
    </cfRule>
  </conditionalFormatting>
  <conditionalFormatting sqref="AU48:AU49">
    <cfRule type="expression" dxfId="1602" priority="831">
      <formula>AND($M48&lt;&gt;"",$AK48&lt;&gt;"",AU48&lt;$M48)</formula>
    </cfRule>
    <cfRule type="expression" dxfId="1601" priority="832">
      <formula>AND($L48&lt;&gt;"",$AK48&lt;&gt;"",AU48&gt;$L48)</formula>
    </cfRule>
  </conditionalFormatting>
  <conditionalFormatting sqref="AU52:AU53">
    <cfRule type="expression" dxfId="1600" priority="829">
      <formula>AND($M52&lt;&gt;"",$AK52&lt;&gt;"",AU52&lt;$M52)</formula>
    </cfRule>
    <cfRule type="expression" dxfId="1599" priority="830">
      <formula>AND($L52&lt;&gt;"",$AK52&lt;&gt;"",AU52&gt;$L52)</formula>
    </cfRule>
  </conditionalFormatting>
  <conditionalFormatting sqref="AU56:AU59">
    <cfRule type="expression" dxfId="1598" priority="827">
      <formula>AND($M56&lt;&gt;"",$AK56&lt;&gt;"",AU56&lt;$M56)</formula>
    </cfRule>
    <cfRule type="expression" dxfId="1597" priority="828">
      <formula>AND($L56&lt;&gt;"",$AK56&lt;&gt;"",AU56&gt;$L56)</formula>
    </cfRule>
  </conditionalFormatting>
  <conditionalFormatting sqref="AU62:AU63">
    <cfRule type="expression" dxfId="1596" priority="825">
      <formula>AND($M62&lt;&gt;"",$AK62&lt;&gt;"",AU62&lt;$M62)</formula>
    </cfRule>
    <cfRule type="expression" dxfId="1595" priority="826">
      <formula>AND($L62&lt;&gt;"",$AK62&lt;&gt;"",AU62&gt;$L62)</formula>
    </cfRule>
  </conditionalFormatting>
  <conditionalFormatting sqref="AU66:AU68">
    <cfRule type="expression" dxfId="1594" priority="823">
      <formula>AND($M66&lt;&gt;"",$AK66&lt;&gt;"",AU66&lt;$M66)</formula>
    </cfRule>
    <cfRule type="expression" dxfId="1593" priority="824">
      <formula>AND($L66&lt;&gt;"",$AK66&lt;&gt;"",AU66&gt;$L66)</formula>
    </cfRule>
  </conditionalFormatting>
  <conditionalFormatting sqref="AU71:AU73">
    <cfRule type="expression" dxfId="1592" priority="821">
      <formula>AND($M71&lt;&gt;"",$AK71&lt;&gt;"",AU71&lt;$M71)</formula>
    </cfRule>
    <cfRule type="expression" dxfId="1591" priority="822">
      <formula>AND($L71&lt;&gt;"",$AK71&lt;&gt;"",AU71&gt;$L71)</formula>
    </cfRule>
  </conditionalFormatting>
  <conditionalFormatting sqref="AU75:AU78">
    <cfRule type="expression" dxfId="1590" priority="845">
      <formula>AND($M75&lt;&gt;"",AU75&lt;$M75)</formula>
    </cfRule>
    <cfRule type="expression" dxfId="1589" priority="846">
      <formula>AND($L75&lt;&gt;"",AU75&gt;$L75)</formula>
    </cfRule>
  </conditionalFormatting>
  <conditionalFormatting sqref="AU77:AU79">
    <cfRule type="expression" dxfId="1588" priority="819">
      <formula>AND($M77&lt;&gt;"",$AK77&lt;&gt;"",AU77&lt;$M77)</formula>
    </cfRule>
    <cfRule type="expression" dxfId="1587" priority="820">
      <formula>AND($L77&lt;&gt;"",$AK77&lt;&gt;"",AU77&gt;$L77)</formula>
    </cfRule>
  </conditionalFormatting>
  <conditionalFormatting sqref="AU82:AU84">
    <cfRule type="expression" dxfId="1586" priority="817">
      <formula>AND($M82&lt;&gt;"",$AK82&lt;&gt;"",AU82&lt;$M82)</formula>
    </cfRule>
    <cfRule type="expression" dxfId="1585" priority="818">
      <formula>AND($L82&lt;&gt;"",$AK82&lt;&gt;"",AU82&gt;$L82)</formula>
    </cfRule>
  </conditionalFormatting>
  <conditionalFormatting sqref="AU191:AU192 AU197:AU198 AU203:AU248">
    <cfRule type="notContainsBlanks" dxfId="1584" priority="848">
      <formula>LEN(TRIM(AU191))&gt;0</formula>
    </cfRule>
  </conditionalFormatting>
  <conditionalFormatting sqref="AV11:AV186 AV191:AV192 AV197:AV198 AV203:AV248">
    <cfRule type="containsBlanks" dxfId="1583" priority="779">
      <formula>LEN(TRIM(AV11))=0</formula>
    </cfRule>
  </conditionalFormatting>
  <conditionalFormatting sqref="AV11:AV186 AV191:AV192 AV197:AV198 AV203:AV248">
    <cfRule type="expression" dxfId="1582" priority="780">
      <formula>AND($M11&lt;&gt;"",$AK11&lt;&gt;"",AV11&lt;$M11)</formula>
    </cfRule>
    <cfRule type="expression" dxfId="1581" priority="781">
      <formula>AND($L11&lt;&gt;"",$AK11&lt;&gt;"",AV11&gt;$L11)</formula>
    </cfRule>
  </conditionalFormatting>
  <conditionalFormatting sqref="AV11:AV186">
    <cfRule type="notContainsBlanks" dxfId="1580" priority="812">
      <formula>LEN(TRIM(AV11))&gt;0</formula>
    </cfRule>
  </conditionalFormatting>
  <conditionalFormatting sqref="AV22:AV24">
    <cfRule type="expression" dxfId="1579" priority="808">
      <formula>AND($M22&lt;&gt;"",$AK22&lt;&gt;"",AV22&lt;$M22)</formula>
    </cfRule>
    <cfRule type="expression" dxfId="1578" priority="809">
      <formula>AND($L22&lt;&gt;"",$AK22&lt;&gt;"",AV22&gt;$L22)</formula>
    </cfRule>
  </conditionalFormatting>
  <conditionalFormatting sqref="AV26:AV28">
    <cfRule type="expression" dxfId="1577" priority="806">
      <formula>AND($M26&lt;&gt;"",$AK26&lt;&gt;"",AV26&lt;$M26)</formula>
    </cfRule>
    <cfRule type="expression" dxfId="1576" priority="807">
      <formula>AND($L26&lt;&gt;"",$AK26&lt;&gt;"",AV26&gt;$L26)</formula>
    </cfRule>
  </conditionalFormatting>
  <conditionalFormatting sqref="AV30:AV32">
    <cfRule type="expression" dxfId="1575" priority="804">
      <formula>AND($M30&lt;&gt;"",$AK30&lt;&gt;"",AV30&lt;$M30)</formula>
    </cfRule>
    <cfRule type="expression" dxfId="1574" priority="805">
      <formula>AND($L30&lt;&gt;"",$AK30&lt;&gt;"",AV30&gt;$L30)</formula>
    </cfRule>
  </conditionalFormatting>
  <conditionalFormatting sqref="AV35:AV37">
    <cfRule type="expression" dxfId="1573" priority="802">
      <formula>AND($M35&lt;&gt;"",$AK35&lt;&gt;"",AV35&lt;$M35)</formula>
    </cfRule>
    <cfRule type="expression" dxfId="1572" priority="803">
      <formula>AND($L35&lt;&gt;"",$AK35&lt;&gt;"",AV35&gt;$L35)</formula>
    </cfRule>
  </conditionalFormatting>
  <conditionalFormatting sqref="AV40:AV42">
    <cfRule type="expression" dxfId="1571" priority="800">
      <formula>AND($M40&lt;&gt;"",$AK40&lt;&gt;"",AV40&lt;$M40)</formula>
    </cfRule>
    <cfRule type="expression" dxfId="1570" priority="801">
      <formula>AND($L40&lt;&gt;"",$AK40&lt;&gt;"",AV40&gt;$L40)</formula>
    </cfRule>
  </conditionalFormatting>
  <conditionalFormatting sqref="AV45:AV46">
    <cfRule type="expression" dxfId="1569" priority="798">
      <formula>AND($M45&lt;&gt;"",$AK45&lt;&gt;"",AV45&lt;$M45)</formula>
    </cfRule>
    <cfRule type="expression" dxfId="1568" priority="799">
      <formula>AND($L45&lt;&gt;"",$AK45&lt;&gt;"",AV45&gt;$L45)</formula>
    </cfRule>
  </conditionalFormatting>
  <conditionalFormatting sqref="AV48:AV49">
    <cfRule type="expression" dxfId="1567" priority="796">
      <formula>AND($M48&lt;&gt;"",$AK48&lt;&gt;"",AV48&lt;$M48)</formula>
    </cfRule>
    <cfRule type="expression" dxfId="1566" priority="797">
      <formula>AND($L48&lt;&gt;"",$AK48&lt;&gt;"",AV48&gt;$L48)</formula>
    </cfRule>
  </conditionalFormatting>
  <conditionalFormatting sqref="AV52:AV53">
    <cfRule type="expression" dxfId="1565" priority="794">
      <formula>AND($M52&lt;&gt;"",$AK52&lt;&gt;"",AV52&lt;$M52)</formula>
    </cfRule>
    <cfRule type="expression" dxfId="1564" priority="795">
      <formula>AND($L52&lt;&gt;"",$AK52&lt;&gt;"",AV52&gt;$L52)</formula>
    </cfRule>
  </conditionalFormatting>
  <conditionalFormatting sqref="AV56:AV59">
    <cfRule type="expression" dxfId="1563" priority="792">
      <formula>AND($M56&lt;&gt;"",$AK56&lt;&gt;"",AV56&lt;$M56)</formula>
    </cfRule>
    <cfRule type="expression" dxfId="1562" priority="793">
      <formula>AND($L56&lt;&gt;"",$AK56&lt;&gt;"",AV56&gt;$L56)</formula>
    </cfRule>
  </conditionalFormatting>
  <conditionalFormatting sqref="AV62:AV63">
    <cfRule type="expression" dxfId="1561" priority="790">
      <formula>AND($M62&lt;&gt;"",$AK62&lt;&gt;"",AV62&lt;$M62)</formula>
    </cfRule>
    <cfRule type="expression" dxfId="1560" priority="791">
      <formula>AND($L62&lt;&gt;"",$AK62&lt;&gt;"",AV62&gt;$L62)</formula>
    </cfRule>
  </conditionalFormatting>
  <conditionalFormatting sqref="AV66:AV68">
    <cfRule type="expression" dxfId="1559" priority="788">
      <formula>AND($M66&lt;&gt;"",$AK66&lt;&gt;"",AV66&lt;$M66)</formula>
    </cfRule>
    <cfRule type="expression" dxfId="1558" priority="789">
      <formula>AND($L66&lt;&gt;"",$AK66&lt;&gt;"",AV66&gt;$L66)</formula>
    </cfRule>
  </conditionalFormatting>
  <conditionalFormatting sqref="AV71:AV73">
    <cfRule type="expression" dxfId="1557" priority="786">
      <formula>AND($M71&lt;&gt;"",$AK71&lt;&gt;"",AV71&lt;$M71)</formula>
    </cfRule>
    <cfRule type="expression" dxfId="1556" priority="787">
      <formula>AND($L71&lt;&gt;"",$AK71&lt;&gt;"",AV71&gt;$L71)</formula>
    </cfRule>
  </conditionalFormatting>
  <conditionalFormatting sqref="AV75:AV78">
    <cfRule type="expression" dxfId="1555" priority="810">
      <formula>AND($M75&lt;&gt;"",AV75&lt;$M75)</formula>
    </cfRule>
    <cfRule type="expression" dxfId="1554" priority="811">
      <formula>AND($L75&lt;&gt;"",AV75&gt;$L75)</formula>
    </cfRule>
  </conditionalFormatting>
  <conditionalFormatting sqref="AV77:AV79">
    <cfRule type="expression" dxfId="1553" priority="784">
      <formula>AND($M77&lt;&gt;"",$AK77&lt;&gt;"",AV77&lt;$M77)</formula>
    </cfRule>
    <cfRule type="expression" dxfId="1552" priority="785">
      <formula>AND($L77&lt;&gt;"",$AK77&lt;&gt;"",AV77&gt;$L77)</formula>
    </cfRule>
  </conditionalFormatting>
  <conditionalFormatting sqref="AV82:AV84">
    <cfRule type="expression" dxfId="1551" priority="782">
      <formula>AND($M82&lt;&gt;"",$AK82&lt;&gt;"",AV82&lt;$M82)</formula>
    </cfRule>
    <cfRule type="expression" dxfId="1550" priority="783">
      <formula>AND($L82&lt;&gt;"",$AK82&lt;&gt;"",AV82&gt;$L82)</formula>
    </cfRule>
  </conditionalFormatting>
  <conditionalFormatting sqref="AV191:AV192 AV197:AV198 AV203:AV248">
    <cfRule type="notContainsBlanks" dxfId="1549" priority="813">
      <formula>LEN(TRIM(AV191))&gt;0</formula>
    </cfRule>
  </conditionalFormatting>
  <conditionalFormatting sqref="AW11:AW186 AW191:AW192 AW197:AW198 AW203:AW248">
    <cfRule type="containsBlanks" dxfId="1548" priority="744">
      <formula>LEN(TRIM(AW11))=0</formula>
    </cfRule>
  </conditionalFormatting>
  <conditionalFormatting sqref="AW11:AW186 AW191:AW192 AW197:AW198 AW203:AW248">
    <cfRule type="expression" dxfId="1547" priority="745">
      <formula>AND($M11&lt;&gt;"",$AK11&lt;&gt;"",AW11&lt;$M11)</formula>
    </cfRule>
    <cfRule type="expression" dxfId="1546" priority="746">
      <formula>AND($L11&lt;&gt;"",$AK11&lt;&gt;"",AW11&gt;$L11)</formula>
    </cfRule>
  </conditionalFormatting>
  <conditionalFormatting sqref="AW11:AW186">
    <cfRule type="notContainsBlanks" dxfId="1545" priority="777">
      <formula>LEN(TRIM(AW11))&gt;0</formula>
    </cfRule>
  </conditionalFormatting>
  <conditionalFormatting sqref="AW22:AW24">
    <cfRule type="expression" dxfId="1544" priority="773">
      <formula>AND($M22&lt;&gt;"",$AK22&lt;&gt;"",AW22&lt;$M22)</formula>
    </cfRule>
    <cfRule type="expression" dxfId="1543" priority="774">
      <formula>AND($L22&lt;&gt;"",$AK22&lt;&gt;"",AW22&gt;$L22)</formula>
    </cfRule>
  </conditionalFormatting>
  <conditionalFormatting sqref="AW26:AW28">
    <cfRule type="expression" dxfId="1542" priority="771">
      <formula>AND($M26&lt;&gt;"",$AK26&lt;&gt;"",AW26&lt;$M26)</formula>
    </cfRule>
    <cfRule type="expression" dxfId="1541" priority="772">
      <formula>AND($L26&lt;&gt;"",$AK26&lt;&gt;"",AW26&gt;$L26)</formula>
    </cfRule>
  </conditionalFormatting>
  <conditionalFormatting sqref="AW30:AW32">
    <cfRule type="expression" dxfId="1540" priority="769">
      <formula>AND($M30&lt;&gt;"",$AK30&lt;&gt;"",AW30&lt;$M30)</formula>
    </cfRule>
    <cfRule type="expression" dxfId="1539" priority="770">
      <formula>AND($L30&lt;&gt;"",$AK30&lt;&gt;"",AW30&gt;$L30)</formula>
    </cfRule>
  </conditionalFormatting>
  <conditionalFormatting sqref="AW35:AW37">
    <cfRule type="expression" dxfId="1538" priority="767">
      <formula>AND($M35&lt;&gt;"",$AK35&lt;&gt;"",AW35&lt;$M35)</formula>
    </cfRule>
    <cfRule type="expression" dxfId="1537" priority="768">
      <formula>AND($L35&lt;&gt;"",$AK35&lt;&gt;"",AW35&gt;$L35)</formula>
    </cfRule>
  </conditionalFormatting>
  <conditionalFormatting sqref="AW40:AW42">
    <cfRule type="expression" dxfId="1536" priority="765">
      <formula>AND($M40&lt;&gt;"",$AK40&lt;&gt;"",AW40&lt;$M40)</formula>
    </cfRule>
    <cfRule type="expression" dxfId="1535" priority="766">
      <formula>AND($L40&lt;&gt;"",$AK40&lt;&gt;"",AW40&gt;$L40)</formula>
    </cfRule>
  </conditionalFormatting>
  <conditionalFormatting sqref="AW45:AW46">
    <cfRule type="expression" dxfId="1534" priority="763">
      <formula>AND($M45&lt;&gt;"",$AK45&lt;&gt;"",AW45&lt;$M45)</formula>
    </cfRule>
    <cfRule type="expression" dxfId="1533" priority="764">
      <formula>AND($L45&lt;&gt;"",$AK45&lt;&gt;"",AW45&gt;$L45)</formula>
    </cfRule>
  </conditionalFormatting>
  <conditionalFormatting sqref="AW48:AW49">
    <cfRule type="expression" dxfId="1532" priority="761">
      <formula>AND($M48&lt;&gt;"",$AK48&lt;&gt;"",AW48&lt;$M48)</formula>
    </cfRule>
    <cfRule type="expression" dxfId="1531" priority="762">
      <formula>AND($L48&lt;&gt;"",$AK48&lt;&gt;"",AW48&gt;$L48)</formula>
    </cfRule>
  </conditionalFormatting>
  <conditionalFormatting sqref="AW52:AW53">
    <cfRule type="expression" dxfId="1530" priority="759">
      <formula>AND($M52&lt;&gt;"",$AK52&lt;&gt;"",AW52&lt;$M52)</formula>
    </cfRule>
    <cfRule type="expression" dxfId="1529" priority="760">
      <formula>AND($L52&lt;&gt;"",$AK52&lt;&gt;"",AW52&gt;$L52)</formula>
    </cfRule>
  </conditionalFormatting>
  <conditionalFormatting sqref="AW56:AW59">
    <cfRule type="expression" dxfId="1528" priority="757">
      <formula>AND($M56&lt;&gt;"",$AK56&lt;&gt;"",AW56&lt;$M56)</formula>
    </cfRule>
    <cfRule type="expression" dxfId="1527" priority="758">
      <formula>AND($L56&lt;&gt;"",$AK56&lt;&gt;"",AW56&gt;$L56)</formula>
    </cfRule>
  </conditionalFormatting>
  <conditionalFormatting sqref="AW62:AW63">
    <cfRule type="expression" dxfId="1526" priority="755">
      <formula>AND($M62&lt;&gt;"",$AK62&lt;&gt;"",AW62&lt;$M62)</formula>
    </cfRule>
    <cfRule type="expression" dxfId="1525" priority="756">
      <formula>AND($L62&lt;&gt;"",$AK62&lt;&gt;"",AW62&gt;$L62)</formula>
    </cfRule>
  </conditionalFormatting>
  <conditionalFormatting sqref="AW66:AW68">
    <cfRule type="expression" dxfId="1524" priority="753">
      <formula>AND($M66&lt;&gt;"",$AK66&lt;&gt;"",AW66&lt;$M66)</formula>
    </cfRule>
    <cfRule type="expression" dxfId="1523" priority="754">
      <formula>AND($L66&lt;&gt;"",$AK66&lt;&gt;"",AW66&gt;$L66)</formula>
    </cfRule>
  </conditionalFormatting>
  <conditionalFormatting sqref="AW71:AW73">
    <cfRule type="expression" dxfId="1522" priority="751">
      <formula>AND($M71&lt;&gt;"",$AK71&lt;&gt;"",AW71&lt;$M71)</formula>
    </cfRule>
    <cfRule type="expression" dxfId="1521" priority="752">
      <formula>AND($L71&lt;&gt;"",$AK71&lt;&gt;"",AW71&gt;$L71)</formula>
    </cfRule>
  </conditionalFormatting>
  <conditionalFormatting sqref="AW75:AW78">
    <cfRule type="expression" dxfId="1520" priority="775">
      <formula>AND($M75&lt;&gt;"",AW75&lt;$M75)</formula>
    </cfRule>
    <cfRule type="expression" dxfId="1519" priority="776">
      <formula>AND($L75&lt;&gt;"",AW75&gt;$L75)</formula>
    </cfRule>
  </conditionalFormatting>
  <conditionalFormatting sqref="AW77:AW79">
    <cfRule type="expression" dxfId="1518" priority="749">
      <formula>AND($M77&lt;&gt;"",$AK77&lt;&gt;"",AW77&lt;$M77)</formula>
    </cfRule>
    <cfRule type="expression" dxfId="1517" priority="750">
      <formula>AND($L77&lt;&gt;"",$AK77&lt;&gt;"",AW77&gt;$L77)</formula>
    </cfRule>
  </conditionalFormatting>
  <conditionalFormatting sqref="AW82:AW84">
    <cfRule type="expression" dxfId="1516" priority="747">
      <formula>AND($M82&lt;&gt;"",$AK82&lt;&gt;"",AW82&lt;$M82)</formula>
    </cfRule>
    <cfRule type="expression" dxfId="1515" priority="748">
      <formula>AND($L82&lt;&gt;"",$AK82&lt;&gt;"",AW82&gt;$L82)</formula>
    </cfRule>
  </conditionalFormatting>
  <conditionalFormatting sqref="AW191:AW192 AW197:AW198 AW203:AW248">
    <cfRule type="notContainsBlanks" dxfId="1514" priority="778">
      <formula>LEN(TRIM(AW191))&gt;0</formula>
    </cfRule>
  </conditionalFormatting>
  <conditionalFormatting sqref="AX11:AX186 AX191:AX192 AX197:AX198 AX203:AX248">
    <cfRule type="containsBlanks" dxfId="1513" priority="709">
      <formula>LEN(TRIM(AX11))=0</formula>
    </cfRule>
  </conditionalFormatting>
  <conditionalFormatting sqref="AX11:AX186 AX191:AX192 AX197:AX198 AX203:AX248">
    <cfRule type="expression" dxfId="1512" priority="710">
      <formula>AND($M11&lt;&gt;"",$AK11&lt;&gt;"",AX11&lt;$M11)</formula>
    </cfRule>
    <cfRule type="expression" dxfId="1511" priority="711">
      <formula>AND($L11&lt;&gt;"",$AK11&lt;&gt;"",AX11&gt;$L11)</formula>
    </cfRule>
  </conditionalFormatting>
  <conditionalFormatting sqref="AX11:AX186">
    <cfRule type="notContainsBlanks" dxfId="1510" priority="742">
      <formula>LEN(TRIM(AX11))&gt;0</formula>
    </cfRule>
  </conditionalFormatting>
  <conditionalFormatting sqref="AX22:AX24">
    <cfRule type="expression" dxfId="1509" priority="738">
      <formula>AND($M22&lt;&gt;"",$AK22&lt;&gt;"",AX22&lt;$M22)</formula>
    </cfRule>
    <cfRule type="expression" dxfId="1508" priority="739">
      <formula>AND($L22&lt;&gt;"",$AK22&lt;&gt;"",AX22&gt;$L22)</formula>
    </cfRule>
  </conditionalFormatting>
  <conditionalFormatting sqref="AX26:AX28">
    <cfRule type="expression" dxfId="1507" priority="736">
      <formula>AND($M26&lt;&gt;"",$AK26&lt;&gt;"",AX26&lt;$M26)</formula>
    </cfRule>
    <cfRule type="expression" dxfId="1506" priority="737">
      <formula>AND($L26&lt;&gt;"",$AK26&lt;&gt;"",AX26&gt;$L26)</formula>
    </cfRule>
  </conditionalFormatting>
  <conditionalFormatting sqref="AX30:AX32">
    <cfRule type="expression" dxfId="1505" priority="734">
      <formula>AND($M30&lt;&gt;"",$AK30&lt;&gt;"",AX30&lt;$M30)</formula>
    </cfRule>
    <cfRule type="expression" dxfId="1504" priority="735">
      <formula>AND($L30&lt;&gt;"",$AK30&lt;&gt;"",AX30&gt;$L30)</formula>
    </cfRule>
  </conditionalFormatting>
  <conditionalFormatting sqref="AX35:AX37">
    <cfRule type="expression" dxfId="1503" priority="732">
      <formula>AND($M35&lt;&gt;"",$AK35&lt;&gt;"",AX35&lt;$M35)</formula>
    </cfRule>
    <cfRule type="expression" dxfId="1502" priority="733">
      <formula>AND($L35&lt;&gt;"",$AK35&lt;&gt;"",AX35&gt;$L35)</formula>
    </cfRule>
  </conditionalFormatting>
  <conditionalFormatting sqref="AX40:AX42">
    <cfRule type="expression" dxfId="1501" priority="730">
      <formula>AND($M40&lt;&gt;"",$AK40&lt;&gt;"",AX40&lt;$M40)</formula>
    </cfRule>
    <cfRule type="expression" dxfId="1500" priority="731">
      <formula>AND($L40&lt;&gt;"",$AK40&lt;&gt;"",AX40&gt;$L40)</formula>
    </cfRule>
  </conditionalFormatting>
  <conditionalFormatting sqref="AX45:AX46">
    <cfRule type="expression" dxfId="1499" priority="728">
      <formula>AND($M45&lt;&gt;"",$AK45&lt;&gt;"",AX45&lt;$M45)</formula>
    </cfRule>
    <cfRule type="expression" dxfId="1498" priority="729">
      <formula>AND($L45&lt;&gt;"",$AK45&lt;&gt;"",AX45&gt;$L45)</formula>
    </cfRule>
  </conditionalFormatting>
  <conditionalFormatting sqref="AX48:AX49">
    <cfRule type="expression" dxfId="1497" priority="726">
      <formula>AND($M48&lt;&gt;"",$AK48&lt;&gt;"",AX48&lt;$M48)</formula>
    </cfRule>
    <cfRule type="expression" dxfId="1496" priority="727">
      <formula>AND($L48&lt;&gt;"",$AK48&lt;&gt;"",AX48&gt;$L48)</formula>
    </cfRule>
  </conditionalFormatting>
  <conditionalFormatting sqref="AX52:AX53">
    <cfRule type="expression" dxfId="1495" priority="724">
      <formula>AND($M52&lt;&gt;"",$AK52&lt;&gt;"",AX52&lt;$M52)</formula>
    </cfRule>
    <cfRule type="expression" dxfId="1494" priority="725">
      <formula>AND($L52&lt;&gt;"",$AK52&lt;&gt;"",AX52&gt;$L52)</formula>
    </cfRule>
  </conditionalFormatting>
  <conditionalFormatting sqref="AX56:AX59">
    <cfRule type="expression" dxfId="1493" priority="722">
      <formula>AND($M56&lt;&gt;"",$AK56&lt;&gt;"",AX56&lt;$M56)</formula>
    </cfRule>
    <cfRule type="expression" dxfId="1492" priority="723">
      <formula>AND($L56&lt;&gt;"",$AK56&lt;&gt;"",AX56&gt;$L56)</formula>
    </cfRule>
  </conditionalFormatting>
  <conditionalFormatting sqref="AX62:AX63">
    <cfRule type="expression" dxfId="1491" priority="720">
      <formula>AND($M62&lt;&gt;"",$AK62&lt;&gt;"",AX62&lt;$M62)</formula>
    </cfRule>
    <cfRule type="expression" dxfId="1490" priority="721">
      <formula>AND($L62&lt;&gt;"",$AK62&lt;&gt;"",AX62&gt;$L62)</formula>
    </cfRule>
  </conditionalFormatting>
  <conditionalFormatting sqref="AX66:AX68">
    <cfRule type="expression" dxfId="1489" priority="718">
      <formula>AND($M66&lt;&gt;"",$AK66&lt;&gt;"",AX66&lt;$M66)</formula>
    </cfRule>
    <cfRule type="expression" dxfId="1488" priority="719">
      <formula>AND($L66&lt;&gt;"",$AK66&lt;&gt;"",AX66&gt;$L66)</formula>
    </cfRule>
  </conditionalFormatting>
  <conditionalFormatting sqref="AX71:AX73">
    <cfRule type="expression" dxfId="1487" priority="716">
      <formula>AND($M71&lt;&gt;"",$AK71&lt;&gt;"",AX71&lt;$M71)</formula>
    </cfRule>
    <cfRule type="expression" dxfId="1486" priority="717">
      <formula>AND($L71&lt;&gt;"",$AK71&lt;&gt;"",AX71&gt;$L71)</formula>
    </cfRule>
  </conditionalFormatting>
  <conditionalFormatting sqref="AX75:AX78">
    <cfRule type="expression" dxfId="1485" priority="740">
      <formula>AND($M75&lt;&gt;"",AX75&lt;$M75)</formula>
    </cfRule>
    <cfRule type="expression" dxfId="1484" priority="741">
      <formula>AND($L75&lt;&gt;"",AX75&gt;$L75)</formula>
    </cfRule>
  </conditionalFormatting>
  <conditionalFormatting sqref="AX77:AX79">
    <cfRule type="expression" dxfId="1483" priority="714">
      <formula>AND($M77&lt;&gt;"",$AK77&lt;&gt;"",AX77&lt;$M77)</formula>
    </cfRule>
    <cfRule type="expression" dxfId="1482" priority="715">
      <formula>AND($L77&lt;&gt;"",$AK77&lt;&gt;"",AX77&gt;$L77)</formula>
    </cfRule>
  </conditionalFormatting>
  <conditionalFormatting sqref="AX82:AX84">
    <cfRule type="expression" dxfId="1481" priority="712">
      <formula>AND($M82&lt;&gt;"",$AK82&lt;&gt;"",AX82&lt;$M82)</formula>
    </cfRule>
    <cfRule type="expression" dxfId="1480" priority="713">
      <formula>AND($L82&lt;&gt;"",$AK82&lt;&gt;"",AX82&gt;$L82)</formula>
    </cfRule>
  </conditionalFormatting>
  <conditionalFormatting sqref="AX191:AX192 AX197:AX198 AX203:AX248">
    <cfRule type="notContainsBlanks" dxfId="1479" priority="743">
      <formula>LEN(TRIM(AX191))&gt;0</formula>
    </cfRule>
  </conditionalFormatting>
  <conditionalFormatting sqref="AY11:AY186 AY191:AY192 AY197:AY198 AY203:AY248">
    <cfRule type="containsBlanks" dxfId="1478" priority="674">
      <formula>LEN(TRIM(AY11))=0</formula>
    </cfRule>
  </conditionalFormatting>
  <conditionalFormatting sqref="AY11:AY186 AY191:AY192 AY197:AY198 AY203:AY248">
    <cfRule type="expression" dxfId="1477" priority="675">
      <formula>AND($M11&lt;&gt;"",$AK11&lt;&gt;"",AY11&lt;$M11)</formula>
    </cfRule>
    <cfRule type="expression" dxfId="1476" priority="676">
      <formula>AND($L11&lt;&gt;"",$AK11&lt;&gt;"",AY11&gt;$L11)</formula>
    </cfRule>
  </conditionalFormatting>
  <conditionalFormatting sqref="AY11:AY186">
    <cfRule type="notContainsBlanks" dxfId="1475" priority="707">
      <formula>LEN(TRIM(AY11))&gt;0</formula>
    </cfRule>
  </conditionalFormatting>
  <conditionalFormatting sqref="AY22:AY24">
    <cfRule type="expression" dxfId="1474" priority="703">
      <formula>AND($M22&lt;&gt;"",$AK22&lt;&gt;"",AY22&lt;$M22)</formula>
    </cfRule>
    <cfRule type="expression" dxfId="1473" priority="704">
      <formula>AND($L22&lt;&gt;"",$AK22&lt;&gt;"",AY22&gt;$L22)</formula>
    </cfRule>
  </conditionalFormatting>
  <conditionalFormatting sqref="AY26:AY28">
    <cfRule type="expression" dxfId="1472" priority="701">
      <formula>AND($M26&lt;&gt;"",$AK26&lt;&gt;"",AY26&lt;$M26)</formula>
    </cfRule>
    <cfRule type="expression" dxfId="1471" priority="702">
      <formula>AND($L26&lt;&gt;"",$AK26&lt;&gt;"",AY26&gt;$L26)</formula>
    </cfRule>
  </conditionalFormatting>
  <conditionalFormatting sqref="AY30:AY32">
    <cfRule type="expression" dxfId="1470" priority="699">
      <formula>AND($M30&lt;&gt;"",$AK30&lt;&gt;"",AY30&lt;$M30)</formula>
    </cfRule>
    <cfRule type="expression" dxfId="1469" priority="700">
      <formula>AND($L30&lt;&gt;"",$AK30&lt;&gt;"",AY30&gt;$L30)</formula>
    </cfRule>
  </conditionalFormatting>
  <conditionalFormatting sqref="AY35:AY37">
    <cfRule type="expression" dxfId="1468" priority="697">
      <formula>AND($M35&lt;&gt;"",$AK35&lt;&gt;"",AY35&lt;$M35)</formula>
    </cfRule>
    <cfRule type="expression" dxfId="1467" priority="698">
      <formula>AND($L35&lt;&gt;"",$AK35&lt;&gt;"",AY35&gt;$L35)</formula>
    </cfRule>
  </conditionalFormatting>
  <conditionalFormatting sqref="AY40:AY42">
    <cfRule type="expression" dxfId="1466" priority="695">
      <formula>AND($M40&lt;&gt;"",$AK40&lt;&gt;"",AY40&lt;$M40)</formula>
    </cfRule>
    <cfRule type="expression" dxfId="1465" priority="696">
      <formula>AND($L40&lt;&gt;"",$AK40&lt;&gt;"",AY40&gt;$L40)</formula>
    </cfRule>
  </conditionalFormatting>
  <conditionalFormatting sqref="AY45:AY46">
    <cfRule type="expression" dxfId="1464" priority="693">
      <formula>AND($M45&lt;&gt;"",$AK45&lt;&gt;"",AY45&lt;$M45)</formula>
    </cfRule>
    <cfRule type="expression" dxfId="1463" priority="694">
      <formula>AND($L45&lt;&gt;"",$AK45&lt;&gt;"",AY45&gt;$L45)</formula>
    </cfRule>
  </conditionalFormatting>
  <conditionalFormatting sqref="AY48:AY49">
    <cfRule type="expression" dxfId="1462" priority="691">
      <formula>AND($M48&lt;&gt;"",$AK48&lt;&gt;"",AY48&lt;$M48)</formula>
    </cfRule>
    <cfRule type="expression" dxfId="1461" priority="692">
      <formula>AND($L48&lt;&gt;"",$AK48&lt;&gt;"",AY48&gt;$L48)</formula>
    </cfRule>
  </conditionalFormatting>
  <conditionalFormatting sqref="AY52:AY53">
    <cfRule type="expression" dxfId="1460" priority="689">
      <formula>AND($M52&lt;&gt;"",$AK52&lt;&gt;"",AY52&lt;$M52)</formula>
    </cfRule>
    <cfRule type="expression" dxfId="1459" priority="690">
      <formula>AND($L52&lt;&gt;"",$AK52&lt;&gt;"",AY52&gt;$L52)</formula>
    </cfRule>
  </conditionalFormatting>
  <conditionalFormatting sqref="AY56:AY59">
    <cfRule type="expression" dxfId="1458" priority="687">
      <formula>AND($M56&lt;&gt;"",$AK56&lt;&gt;"",AY56&lt;$M56)</formula>
    </cfRule>
    <cfRule type="expression" dxfId="1457" priority="688">
      <formula>AND($L56&lt;&gt;"",$AK56&lt;&gt;"",AY56&gt;$L56)</formula>
    </cfRule>
  </conditionalFormatting>
  <conditionalFormatting sqref="AY62:AY63">
    <cfRule type="expression" dxfId="1456" priority="685">
      <formula>AND($M62&lt;&gt;"",$AK62&lt;&gt;"",AY62&lt;$M62)</formula>
    </cfRule>
    <cfRule type="expression" dxfId="1455" priority="686">
      <formula>AND($L62&lt;&gt;"",$AK62&lt;&gt;"",AY62&gt;$L62)</formula>
    </cfRule>
  </conditionalFormatting>
  <conditionalFormatting sqref="AY66:AY68">
    <cfRule type="expression" dxfId="1454" priority="683">
      <formula>AND($M66&lt;&gt;"",$AK66&lt;&gt;"",AY66&lt;$M66)</formula>
    </cfRule>
    <cfRule type="expression" dxfId="1453" priority="684">
      <formula>AND($L66&lt;&gt;"",$AK66&lt;&gt;"",AY66&gt;$L66)</formula>
    </cfRule>
  </conditionalFormatting>
  <conditionalFormatting sqref="AY71:AY73">
    <cfRule type="expression" dxfId="1452" priority="681">
      <formula>AND($M71&lt;&gt;"",$AK71&lt;&gt;"",AY71&lt;$M71)</formula>
    </cfRule>
    <cfRule type="expression" dxfId="1451" priority="682">
      <formula>AND($L71&lt;&gt;"",$AK71&lt;&gt;"",AY71&gt;$L71)</formula>
    </cfRule>
  </conditionalFormatting>
  <conditionalFormatting sqref="AY75:AY78">
    <cfRule type="expression" dxfId="1450" priority="705">
      <formula>AND($M75&lt;&gt;"",AY75&lt;$M75)</formula>
    </cfRule>
    <cfRule type="expression" dxfId="1449" priority="706">
      <formula>AND($L75&lt;&gt;"",AY75&gt;$L75)</formula>
    </cfRule>
  </conditionalFormatting>
  <conditionalFormatting sqref="AY77:AY79">
    <cfRule type="expression" dxfId="1448" priority="679">
      <formula>AND($M77&lt;&gt;"",$AK77&lt;&gt;"",AY77&lt;$M77)</formula>
    </cfRule>
    <cfRule type="expression" dxfId="1447" priority="680">
      <formula>AND($L77&lt;&gt;"",$AK77&lt;&gt;"",AY77&gt;$L77)</formula>
    </cfRule>
  </conditionalFormatting>
  <conditionalFormatting sqref="AY82:AY84">
    <cfRule type="expression" dxfId="1446" priority="677">
      <formula>AND($M82&lt;&gt;"",$AK82&lt;&gt;"",AY82&lt;$M82)</formula>
    </cfRule>
    <cfRule type="expression" dxfId="1445" priority="678">
      <formula>AND($L82&lt;&gt;"",$AK82&lt;&gt;"",AY82&gt;$L82)</formula>
    </cfRule>
  </conditionalFormatting>
  <conditionalFormatting sqref="AY191:AY192 AY197:AY198 AY203:AY248">
    <cfRule type="notContainsBlanks" dxfId="1444" priority="708">
      <formula>LEN(TRIM(AY191))&gt;0</formula>
    </cfRule>
  </conditionalFormatting>
  <conditionalFormatting sqref="AZ11:AZ186 AZ191:AZ192 AZ197:AZ198 AZ203:AZ248">
    <cfRule type="containsBlanks" dxfId="1443" priority="639">
      <formula>LEN(TRIM(AZ11))=0</formula>
    </cfRule>
  </conditionalFormatting>
  <conditionalFormatting sqref="AZ11:AZ186 AZ191:AZ192 AZ197:AZ198 AZ203:AZ248">
    <cfRule type="expression" dxfId="1442" priority="640">
      <formula>AND($M11&lt;&gt;"",$AK11&lt;&gt;"",AZ11&lt;$M11)</formula>
    </cfRule>
    <cfRule type="expression" dxfId="1441" priority="641">
      <formula>AND($L11&lt;&gt;"",$AK11&lt;&gt;"",AZ11&gt;$L11)</formula>
    </cfRule>
  </conditionalFormatting>
  <conditionalFormatting sqref="AZ11:AZ186">
    <cfRule type="notContainsBlanks" dxfId="1440" priority="672">
      <formula>LEN(TRIM(AZ11))&gt;0</formula>
    </cfRule>
  </conditionalFormatting>
  <conditionalFormatting sqref="AZ22:AZ24">
    <cfRule type="expression" dxfId="1439" priority="668">
      <formula>AND($M22&lt;&gt;"",$AK22&lt;&gt;"",AZ22&lt;$M22)</formula>
    </cfRule>
    <cfRule type="expression" dxfId="1438" priority="669">
      <formula>AND($L22&lt;&gt;"",$AK22&lt;&gt;"",AZ22&gt;$L22)</formula>
    </cfRule>
  </conditionalFormatting>
  <conditionalFormatting sqref="AZ26:AZ28">
    <cfRule type="expression" dxfId="1437" priority="666">
      <formula>AND($M26&lt;&gt;"",$AK26&lt;&gt;"",AZ26&lt;$M26)</formula>
    </cfRule>
    <cfRule type="expression" dxfId="1436" priority="667">
      <formula>AND($L26&lt;&gt;"",$AK26&lt;&gt;"",AZ26&gt;$L26)</formula>
    </cfRule>
  </conditionalFormatting>
  <conditionalFormatting sqref="AZ30:AZ32">
    <cfRule type="expression" dxfId="1435" priority="664">
      <formula>AND($M30&lt;&gt;"",$AK30&lt;&gt;"",AZ30&lt;$M30)</formula>
    </cfRule>
    <cfRule type="expression" dxfId="1434" priority="665">
      <formula>AND($L30&lt;&gt;"",$AK30&lt;&gt;"",AZ30&gt;$L30)</formula>
    </cfRule>
  </conditionalFormatting>
  <conditionalFormatting sqref="AZ35:AZ37">
    <cfRule type="expression" dxfId="1433" priority="662">
      <formula>AND($M35&lt;&gt;"",$AK35&lt;&gt;"",AZ35&lt;$M35)</formula>
    </cfRule>
    <cfRule type="expression" dxfId="1432" priority="663">
      <formula>AND($L35&lt;&gt;"",$AK35&lt;&gt;"",AZ35&gt;$L35)</formula>
    </cfRule>
  </conditionalFormatting>
  <conditionalFormatting sqref="AZ40:AZ42">
    <cfRule type="expression" dxfId="1431" priority="660">
      <formula>AND($M40&lt;&gt;"",$AK40&lt;&gt;"",AZ40&lt;$M40)</formula>
    </cfRule>
    <cfRule type="expression" dxfId="1430" priority="661">
      <formula>AND($L40&lt;&gt;"",$AK40&lt;&gt;"",AZ40&gt;$L40)</formula>
    </cfRule>
  </conditionalFormatting>
  <conditionalFormatting sqref="AZ45:AZ46">
    <cfRule type="expression" dxfId="1429" priority="658">
      <formula>AND($M45&lt;&gt;"",$AK45&lt;&gt;"",AZ45&lt;$M45)</formula>
    </cfRule>
    <cfRule type="expression" dxfId="1428" priority="659">
      <formula>AND($L45&lt;&gt;"",$AK45&lt;&gt;"",AZ45&gt;$L45)</formula>
    </cfRule>
  </conditionalFormatting>
  <conditionalFormatting sqref="AZ48:AZ49">
    <cfRule type="expression" dxfId="1427" priority="656">
      <formula>AND($M48&lt;&gt;"",$AK48&lt;&gt;"",AZ48&lt;$M48)</formula>
    </cfRule>
    <cfRule type="expression" dxfId="1426" priority="657">
      <formula>AND($L48&lt;&gt;"",$AK48&lt;&gt;"",AZ48&gt;$L48)</formula>
    </cfRule>
  </conditionalFormatting>
  <conditionalFormatting sqref="AZ52:AZ53">
    <cfRule type="expression" dxfId="1425" priority="654">
      <formula>AND($M52&lt;&gt;"",$AK52&lt;&gt;"",AZ52&lt;$M52)</formula>
    </cfRule>
    <cfRule type="expression" dxfId="1424" priority="655">
      <formula>AND($L52&lt;&gt;"",$AK52&lt;&gt;"",AZ52&gt;$L52)</formula>
    </cfRule>
  </conditionalFormatting>
  <conditionalFormatting sqref="AZ56:AZ59">
    <cfRule type="expression" dxfId="1423" priority="652">
      <formula>AND($M56&lt;&gt;"",$AK56&lt;&gt;"",AZ56&lt;$M56)</formula>
    </cfRule>
    <cfRule type="expression" dxfId="1422" priority="653">
      <formula>AND($L56&lt;&gt;"",$AK56&lt;&gt;"",AZ56&gt;$L56)</formula>
    </cfRule>
  </conditionalFormatting>
  <conditionalFormatting sqref="AZ62:AZ63">
    <cfRule type="expression" dxfId="1421" priority="650">
      <formula>AND($M62&lt;&gt;"",$AK62&lt;&gt;"",AZ62&lt;$M62)</formula>
    </cfRule>
    <cfRule type="expression" dxfId="1420" priority="651">
      <formula>AND($L62&lt;&gt;"",$AK62&lt;&gt;"",AZ62&gt;$L62)</formula>
    </cfRule>
  </conditionalFormatting>
  <conditionalFormatting sqref="AZ66:AZ68">
    <cfRule type="expression" dxfId="1419" priority="648">
      <formula>AND($M66&lt;&gt;"",$AK66&lt;&gt;"",AZ66&lt;$M66)</formula>
    </cfRule>
    <cfRule type="expression" dxfId="1418" priority="649">
      <formula>AND($L66&lt;&gt;"",$AK66&lt;&gt;"",AZ66&gt;$L66)</formula>
    </cfRule>
  </conditionalFormatting>
  <conditionalFormatting sqref="AZ71:AZ73">
    <cfRule type="expression" dxfId="1417" priority="646">
      <formula>AND($M71&lt;&gt;"",$AK71&lt;&gt;"",AZ71&lt;$M71)</formula>
    </cfRule>
    <cfRule type="expression" dxfId="1416" priority="647">
      <formula>AND($L71&lt;&gt;"",$AK71&lt;&gt;"",AZ71&gt;$L71)</formula>
    </cfRule>
  </conditionalFormatting>
  <conditionalFormatting sqref="AZ75:AZ78">
    <cfRule type="expression" dxfId="1415" priority="670">
      <formula>AND($M75&lt;&gt;"",AZ75&lt;$M75)</formula>
    </cfRule>
    <cfRule type="expression" dxfId="1414" priority="671">
      <formula>AND($L75&lt;&gt;"",AZ75&gt;$L75)</formula>
    </cfRule>
  </conditionalFormatting>
  <conditionalFormatting sqref="AZ77:AZ79">
    <cfRule type="expression" dxfId="1413" priority="644">
      <formula>AND($M77&lt;&gt;"",$AK77&lt;&gt;"",AZ77&lt;$M77)</formula>
    </cfRule>
    <cfRule type="expression" dxfId="1412" priority="645">
      <formula>AND($L77&lt;&gt;"",$AK77&lt;&gt;"",AZ77&gt;$L77)</formula>
    </cfRule>
  </conditionalFormatting>
  <conditionalFormatting sqref="AZ82:AZ84">
    <cfRule type="expression" dxfId="1411" priority="642">
      <formula>AND($M82&lt;&gt;"",$AK82&lt;&gt;"",AZ82&lt;$M82)</formula>
    </cfRule>
    <cfRule type="expression" dxfId="1410" priority="643">
      <formula>AND($L82&lt;&gt;"",$AK82&lt;&gt;"",AZ82&gt;$L82)</formula>
    </cfRule>
  </conditionalFormatting>
  <conditionalFormatting sqref="AZ191:AZ192 AZ197:AZ198 AZ203:AZ248">
    <cfRule type="notContainsBlanks" dxfId="1409" priority="673">
      <formula>LEN(TRIM(AZ191))&gt;0</formula>
    </cfRule>
  </conditionalFormatting>
  <conditionalFormatting sqref="BA11:BA186 BA191:BA192 BA197:BA198 BA203:BA248">
    <cfRule type="containsBlanks" dxfId="1408" priority="604">
      <formula>LEN(TRIM(BA11))=0</formula>
    </cfRule>
  </conditionalFormatting>
  <conditionalFormatting sqref="BA11:BA186 BA191:BA192 BA197:BA198 BA203:BA248">
    <cfRule type="expression" dxfId="1407" priority="605">
      <formula>AND($M11&lt;&gt;"",$AK11&lt;&gt;"",BA11&lt;$M11)</formula>
    </cfRule>
    <cfRule type="expression" dxfId="1406" priority="606">
      <formula>AND($L11&lt;&gt;"",$AK11&lt;&gt;"",BA11&gt;$L11)</formula>
    </cfRule>
  </conditionalFormatting>
  <conditionalFormatting sqref="BA11:BA186">
    <cfRule type="notContainsBlanks" dxfId="1405" priority="637">
      <formula>LEN(TRIM(BA11))&gt;0</formula>
    </cfRule>
  </conditionalFormatting>
  <conditionalFormatting sqref="BA22:BA24">
    <cfRule type="expression" dxfId="1404" priority="633">
      <formula>AND($M22&lt;&gt;"",$AK22&lt;&gt;"",BA22&lt;$M22)</formula>
    </cfRule>
    <cfRule type="expression" dxfId="1403" priority="634">
      <formula>AND($L22&lt;&gt;"",$AK22&lt;&gt;"",BA22&gt;$L22)</formula>
    </cfRule>
  </conditionalFormatting>
  <conditionalFormatting sqref="BA26:BA28">
    <cfRule type="expression" dxfId="1402" priority="631">
      <formula>AND($M26&lt;&gt;"",$AK26&lt;&gt;"",BA26&lt;$M26)</formula>
    </cfRule>
    <cfRule type="expression" dxfId="1401" priority="632">
      <formula>AND($L26&lt;&gt;"",$AK26&lt;&gt;"",BA26&gt;$L26)</formula>
    </cfRule>
  </conditionalFormatting>
  <conditionalFormatting sqref="BA30:BA32">
    <cfRule type="expression" dxfId="1400" priority="629">
      <formula>AND($M30&lt;&gt;"",$AK30&lt;&gt;"",BA30&lt;$M30)</formula>
    </cfRule>
    <cfRule type="expression" dxfId="1399" priority="630">
      <formula>AND($L30&lt;&gt;"",$AK30&lt;&gt;"",BA30&gt;$L30)</formula>
    </cfRule>
  </conditionalFormatting>
  <conditionalFormatting sqref="BA35:BA37">
    <cfRule type="expression" dxfId="1398" priority="627">
      <formula>AND($M35&lt;&gt;"",$AK35&lt;&gt;"",BA35&lt;$M35)</formula>
    </cfRule>
    <cfRule type="expression" dxfId="1397" priority="628">
      <formula>AND($L35&lt;&gt;"",$AK35&lt;&gt;"",BA35&gt;$L35)</formula>
    </cfRule>
  </conditionalFormatting>
  <conditionalFormatting sqref="BA40:BA42">
    <cfRule type="expression" dxfId="1396" priority="625">
      <formula>AND($M40&lt;&gt;"",$AK40&lt;&gt;"",BA40&lt;$M40)</formula>
    </cfRule>
    <cfRule type="expression" dxfId="1395" priority="626">
      <formula>AND($L40&lt;&gt;"",$AK40&lt;&gt;"",BA40&gt;$L40)</formula>
    </cfRule>
  </conditionalFormatting>
  <conditionalFormatting sqref="BA45:BA46">
    <cfRule type="expression" dxfId="1394" priority="623">
      <formula>AND($M45&lt;&gt;"",$AK45&lt;&gt;"",BA45&lt;$M45)</formula>
    </cfRule>
    <cfRule type="expression" dxfId="1393" priority="624">
      <formula>AND($L45&lt;&gt;"",$AK45&lt;&gt;"",BA45&gt;$L45)</formula>
    </cfRule>
  </conditionalFormatting>
  <conditionalFormatting sqref="BA48:BA49">
    <cfRule type="expression" dxfId="1392" priority="621">
      <formula>AND($M48&lt;&gt;"",$AK48&lt;&gt;"",BA48&lt;$M48)</formula>
    </cfRule>
    <cfRule type="expression" dxfId="1391" priority="622">
      <formula>AND($L48&lt;&gt;"",$AK48&lt;&gt;"",BA48&gt;$L48)</formula>
    </cfRule>
  </conditionalFormatting>
  <conditionalFormatting sqref="BA52:BA53">
    <cfRule type="expression" dxfId="1390" priority="619">
      <formula>AND($M52&lt;&gt;"",$AK52&lt;&gt;"",BA52&lt;$M52)</formula>
    </cfRule>
    <cfRule type="expression" dxfId="1389" priority="620">
      <formula>AND($L52&lt;&gt;"",$AK52&lt;&gt;"",BA52&gt;$L52)</formula>
    </cfRule>
  </conditionalFormatting>
  <conditionalFormatting sqref="BA56:BA59">
    <cfRule type="expression" dxfId="1388" priority="617">
      <formula>AND($M56&lt;&gt;"",$AK56&lt;&gt;"",BA56&lt;$M56)</formula>
    </cfRule>
    <cfRule type="expression" dxfId="1387" priority="618">
      <formula>AND($L56&lt;&gt;"",$AK56&lt;&gt;"",BA56&gt;$L56)</formula>
    </cfRule>
  </conditionalFormatting>
  <conditionalFormatting sqref="BA62:BA63">
    <cfRule type="expression" dxfId="1386" priority="615">
      <formula>AND($M62&lt;&gt;"",$AK62&lt;&gt;"",BA62&lt;$M62)</formula>
    </cfRule>
    <cfRule type="expression" dxfId="1385" priority="616">
      <formula>AND($L62&lt;&gt;"",$AK62&lt;&gt;"",BA62&gt;$L62)</formula>
    </cfRule>
  </conditionalFormatting>
  <conditionalFormatting sqref="BA66:BA68">
    <cfRule type="expression" dxfId="1384" priority="613">
      <formula>AND($M66&lt;&gt;"",$AK66&lt;&gt;"",BA66&lt;$M66)</formula>
    </cfRule>
    <cfRule type="expression" dxfId="1383" priority="614">
      <formula>AND($L66&lt;&gt;"",$AK66&lt;&gt;"",BA66&gt;$L66)</formula>
    </cfRule>
  </conditionalFormatting>
  <conditionalFormatting sqref="BA71:BA73">
    <cfRule type="expression" dxfId="1382" priority="611">
      <formula>AND($M71&lt;&gt;"",$AK71&lt;&gt;"",BA71&lt;$M71)</formula>
    </cfRule>
    <cfRule type="expression" dxfId="1381" priority="612">
      <formula>AND($L71&lt;&gt;"",$AK71&lt;&gt;"",BA71&gt;$L71)</formula>
    </cfRule>
  </conditionalFormatting>
  <conditionalFormatting sqref="BA75:BA78">
    <cfRule type="expression" dxfId="1380" priority="635">
      <formula>AND($M75&lt;&gt;"",BA75&lt;$M75)</formula>
    </cfRule>
    <cfRule type="expression" dxfId="1379" priority="636">
      <formula>AND($L75&lt;&gt;"",BA75&gt;$L75)</formula>
    </cfRule>
  </conditionalFormatting>
  <conditionalFormatting sqref="BA77:BA79">
    <cfRule type="expression" dxfId="1378" priority="609">
      <formula>AND($M77&lt;&gt;"",$AK77&lt;&gt;"",BA77&lt;$M77)</formula>
    </cfRule>
    <cfRule type="expression" dxfId="1377" priority="610">
      <formula>AND($L77&lt;&gt;"",$AK77&lt;&gt;"",BA77&gt;$L77)</formula>
    </cfRule>
  </conditionalFormatting>
  <conditionalFormatting sqref="BA82:BA84">
    <cfRule type="expression" dxfId="1376" priority="607">
      <formula>AND($M82&lt;&gt;"",$AK82&lt;&gt;"",BA82&lt;$M82)</formula>
    </cfRule>
    <cfRule type="expression" dxfId="1375" priority="608">
      <formula>AND($L82&lt;&gt;"",$AK82&lt;&gt;"",BA82&gt;$L82)</formula>
    </cfRule>
  </conditionalFormatting>
  <conditionalFormatting sqref="BA191:BA192 BA197:BA198 BA203:BA248">
    <cfRule type="notContainsBlanks" dxfId="1374" priority="638">
      <formula>LEN(TRIM(BA191))&gt;0</formula>
    </cfRule>
  </conditionalFormatting>
  <conditionalFormatting sqref="BB11:BB186 BB191:BB192 BB197:BB198 BB203:BB248">
    <cfRule type="containsBlanks" dxfId="1373" priority="569">
      <formula>LEN(TRIM(BB11))=0</formula>
    </cfRule>
  </conditionalFormatting>
  <conditionalFormatting sqref="BB11:BB186 BB191:BB192 BB197:BB198 BB203:BB248">
    <cfRule type="expression" dxfId="1372" priority="570">
      <formula>AND($M11&lt;&gt;"",$AK11&lt;&gt;"",BB11&lt;$M11)</formula>
    </cfRule>
    <cfRule type="expression" dxfId="1371" priority="571">
      <formula>AND($L11&lt;&gt;"",$AK11&lt;&gt;"",BB11&gt;$L11)</formula>
    </cfRule>
  </conditionalFormatting>
  <conditionalFormatting sqref="BB11:BB186">
    <cfRule type="notContainsBlanks" dxfId="1370" priority="602">
      <formula>LEN(TRIM(BB11))&gt;0</formula>
    </cfRule>
  </conditionalFormatting>
  <conditionalFormatting sqref="BB22:BB24">
    <cfRule type="expression" dxfId="1369" priority="598">
      <formula>AND($M22&lt;&gt;"",$AK22&lt;&gt;"",BB22&lt;$M22)</formula>
    </cfRule>
    <cfRule type="expression" dxfId="1368" priority="599">
      <formula>AND($L22&lt;&gt;"",$AK22&lt;&gt;"",BB22&gt;$L22)</formula>
    </cfRule>
  </conditionalFormatting>
  <conditionalFormatting sqref="BB26:BB28">
    <cfRule type="expression" dxfId="1367" priority="596">
      <formula>AND($M26&lt;&gt;"",$AK26&lt;&gt;"",BB26&lt;$M26)</formula>
    </cfRule>
    <cfRule type="expression" dxfId="1366" priority="597">
      <formula>AND($L26&lt;&gt;"",$AK26&lt;&gt;"",BB26&gt;$L26)</formula>
    </cfRule>
  </conditionalFormatting>
  <conditionalFormatting sqref="BB30:BB32">
    <cfRule type="expression" dxfId="1365" priority="594">
      <formula>AND($M30&lt;&gt;"",$AK30&lt;&gt;"",BB30&lt;$M30)</formula>
    </cfRule>
    <cfRule type="expression" dxfId="1364" priority="595">
      <formula>AND($L30&lt;&gt;"",$AK30&lt;&gt;"",BB30&gt;$L30)</formula>
    </cfRule>
  </conditionalFormatting>
  <conditionalFormatting sqref="BB35:BB37">
    <cfRule type="expression" dxfId="1363" priority="592">
      <formula>AND($M35&lt;&gt;"",$AK35&lt;&gt;"",BB35&lt;$M35)</formula>
    </cfRule>
    <cfRule type="expression" dxfId="1362" priority="593">
      <formula>AND($L35&lt;&gt;"",$AK35&lt;&gt;"",BB35&gt;$L35)</formula>
    </cfRule>
  </conditionalFormatting>
  <conditionalFormatting sqref="BB40:BB42">
    <cfRule type="expression" dxfId="1361" priority="590">
      <formula>AND($M40&lt;&gt;"",$AK40&lt;&gt;"",BB40&lt;$M40)</formula>
    </cfRule>
    <cfRule type="expression" dxfId="1360" priority="591">
      <formula>AND($L40&lt;&gt;"",$AK40&lt;&gt;"",BB40&gt;$L40)</formula>
    </cfRule>
  </conditionalFormatting>
  <conditionalFormatting sqref="BB45:BB46">
    <cfRule type="expression" dxfId="1359" priority="588">
      <formula>AND($M45&lt;&gt;"",$AK45&lt;&gt;"",BB45&lt;$M45)</formula>
    </cfRule>
    <cfRule type="expression" dxfId="1358" priority="589">
      <formula>AND($L45&lt;&gt;"",$AK45&lt;&gt;"",BB45&gt;$L45)</formula>
    </cfRule>
  </conditionalFormatting>
  <conditionalFormatting sqref="BB48:BB49">
    <cfRule type="expression" dxfId="1357" priority="586">
      <formula>AND($M48&lt;&gt;"",$AK48&lt;&gt;"",BB48&lt;$M48)</formula>
    </cfRule>
    <cfRule type="expression" dxfId="1356" priority="587">
      <formula>AND($L48&lt;&gt;"",$AK48&lt;&gt;"",BB48&gt;$L48)</formula>
    </cfRule>
  </conditionalFormatting>
  <conditionalFormatting sqref="BB52:BB53">
    <cfRule type="expression" dxfId="1355" priority="584">
      <formula>AND($M52&lt;&gt;"",$AK52&lt;&gt;"",BB52&lt;$M52)</formula>
    </cfRule>
    <cfRule type="expression" dxfId="1354" priority="585">
      <formula>AND($L52&lt;&gt;"",$AK52&lt;&gt;"",BB52&gt;$L52)</formula>
    </cfRule>
  </conditionalFormatting>
  <conditionalFormatting sqref="BB56:BB59">
    <cfRule type="expression" dxfId="1353" priority="582">
      <formula>AND($M56&lt;&gt;"",$AK56&lt;&gt;"",BB56&lt;$M56)</formula>
    </cfRule>
    <cfRule type="expression" dxfId="1352" priority="583">
      <formula>AND($L56&lt;&gt;"",$AK56&lt;&gt;"",BB56&gt;$L56)</formula>
    </cfRule>
  </conditionalFormatting>
  <conditionalFormatting sqref="BB62:BB63">
    <cfRule type="expression" dxfId="1351" priority="580">
      <formula>AND($M62&lt;&gt;"",$AK62&lt;&gt;"",BB62&lt;$M62)</formula>
    </cfRule>
    <cfRule type="expression" dxfId="1350" priority="581">
      <formula>AND($L62&lt;&gt;"",$AK62&lt;&gt;"",BB62&gt;$L62)</formula>
    </cfRule>
  </conditionalFormatting>
  <conditionalFormatting sqref="BB66:BB68">
    <cfRule type="expression" dxfId="1349" priority="578">
      <formula>AND($M66&lt;&gt;"",$AK66&lt;&gt;"",BB66&lt;$M66)</formula>
    </cfRule>
    <cfRule type="expression" dxfId="1348" priority="579">
      <formula>AND($L66&lt;&gt;"",$AK66&lt;&gt;"",BB66&gt;$L66)</formula>
    </cfRule>
  </conditionalFormatting>
  <conditionalFormatting sqref="BB71:BB73">
    <cfRule type="expression" dxfId="1347" priority="576">
      <formula>AND($M71&lt;&gt;"",$AK71&lt;&gt;"",BB71&lt;$M71)</formula>
    </cfRule>
    <cfRule type="expression" dxfId="1346" priority="577">
      <formula>AND($L71&lt;&gt;"",$AK71&lt;&gt;"",BB71&gt;$L71)</formula>
    </cfRule>
  </conditionalFormatting>
  <conditionalFormatting sqref="BB75:BB78">
    <cfRule type="expression" dxfId="1345" priority="600">
      <formula>AND($M75&lt;&gt;"",BB75&lt;$M75)</formula>
    </cfRule>
    <cfRule type="expression" dxfId="1344" priority="601">
      <formula>AND($L75&lt;&gt;"",BB75&gt;$L75)</formula>
    </cfRule>
  </conditionalFormatting>
  <conditionalFormatting sqref="BB77:BB79">
    <cfRule type="expression" dxfId="1343" priority="574">
      <formula>AND($M77&lt;&gt;"",$AK77&lt;&gt;"",BB77&lt;$M77)</formula>
    </cfRule>
    <cfRule type="expression" dxfId="1342" priority="575">
      <formula>AND($L77&lt;&gt;"",$AK77&lt;&gt;"",BB77&gt;$L77)</formula>
    </cfRule>
  </conditionalFormatting>
  <conditionalFormatting sqref="BB82:BB84">
    <cfRule type="expression" dxfId="1341" priority="572">
      <formula>AND($M82&lt;&gt;"",$AK82&lt;&gt;"",BB82&lt;$M82)</formula>
    </cfRule>
    <cfRule type="expression" dxfId="1340" priority="573">
      <formula>AND($L82&lt;&gt;"",$AK82&lt;&gt;"",BB82&gt;$L82)</formula>
    </cfRule>
  </conditionalFormatting>
  <conditionalFormatting sqref="BB191:BB192 BB197:BB198 BB203:BB248">
    <cfRule type="notContainsBlanks" dxfId="1339" priority="603">
      <formula>LEN(TRIM(BB191))&gt;0</formula>
    </cfRule>
  </conditionalFormatting>
  <conditionalFormatting sqref="BC11:BC186 BC191:BC192 BC197:BC198 BC203:BC248">
    <cfRule type="containsBlanks" dxfId="1338" priority="534">
      <formula>LEN(TRIM(BC11))=0</formula>
    </cfRule>
  </conditionalFormatting>
  <conditionalFormatting sqref="BC11:BC186 BC191:BC192 BC197:BC198 BC203:BC248">
    <cfRule type="expression" dxfId="1337" priority="535">
      <formula>AND($M11&lt;&gt;"",$AK11&lt;&gt;"",BC11&lt;$M11)</formula>
    </cfRule>
    <cfRule type="expression" dxfId="1336" priority="536">
      <formula>AND($L11&lt;&gt;"",$AK11&lt;&gt;"",BC11&gt;$L11)</formula>
    </cfRule>
  </conditionalFormatting>
  <conditionalFormatting sqref="BC11:BC186">
    <cfRule type="notContainsBlanks" dxfId="1335" priority="567">
      <formula>LEN(TRIM(BC11))&gt;0</formula>
    </cfRule>
  </conditionalFormatting>
  <conditionalFormatting sqref="BC22:BC24">
    <cfRule type="expression" dxfId="1334" priority="563">
      <formula>AND($M22&lt;&gt;"",$AK22&lt;&gt;"",BC22&lt;$M22)</formula>
    </cfRule>
    <cfRule type="expression" dxfId="1333" priority="564">
      <formula>AND($L22&lt;&gt;"",$AK22&lt;&gt;"",BC22&gt;$L22)</formula>
    </cfRule>
  </conditionalFormatting>
  <conditionalFormatting sqref="BC26:BC28">
    <cfRule type="expression" dxfId="1332" priority="561">
      <formula>AND($M26&lt;&gt;"",$AK26&lt;&gt;"",BC26&lt;$M26)</formula>
    </cfRule>
    <cfRule type="expression" dxfId="1331" priority="562">
      <formula>AND($L26&lt;&gt;"",$AK26&lt;&gt;"",BC26&gt;$L26)</formula>
    </cfRule>
  </conditionalFormatting>
  <conditionalFormatting sqref="BC30:BC32">
    <cfRule type="expression" dxfId="1330" priority="559">
      <formula>AND($M30&lt;&gt;"",$AK30&lt;&gt;"",BC30&lt;$M30)</formula>
    </cfRule>
    <cfRule type="expression" dxfId="1329" priority="560">
      <formula>AND($L30&lt;&gt;"",$AK30&lt;&gt;"",BC30&gt;$L30)</formula>
    </cfRule>
  </conditionalFormatting>
  <conditionalFormatting sqref="BC35:BC37">
    <cfRule type="expression" dxfId="1328" priority="557">
      <formula>AND($M35&lt;&gt;"",$AK35&lt;&gt;"",BC35&lt;$M35)</formula>
    </cfRule>
    <cfRule type="expression" dxfId="1327" priority="558">
      <formula>AND($L35&lt;&gt;"",$AK35&lt;&gt;"",BC35&gt;$L35)</formula>
    </cfRule>
  </conditionalFormatting>
  <conditionalFormatting sqref="BC40:BC42">
    <cfRule type="expression" dxfId="1326" priority="555">
      <formula>AND($M40&lt;&gt;"",$AK40&lt;&gt;"",BC40&lt;$M40)</formula>
    </cfRule>
    <cfRule type="expression" dxfId="1325" priority="556">
      <formula>AND($L40&lt;&gt;"",$AK40&lt;&gt;"",BC40&gt;$L40)</formula>
    </cfRule>
  </conditionalFormatting>
  <conditionalFormatting sqref="BC45:BC46">
    <cfRule type="expression" dxfId="1324" priority="553">
      <formula>AND($M45&lt;&gt;"",$AK45&lt;&gt;"",BC45&lt;$M45)</formula>
    </cfRule>
    <cfRule type="expression" dxfId="1323" priority="554">
      <formula>AND($L45&lt;&gt;"",$AK45&lt;&gt;"",BC45&gt;$L45)</formula>
    </cfRule>
  </conditionalFormatting>
  <conditionalFormatting sqref="BC48:BC49">
    <cfRule type="expression" dxfId="1322" priority="551">
      <formula>AND($M48&lt;&gt;"",$AK48&lt;&gt;"",BC48&lt;$M48)</formula>
    </cfRule>
    <cfRule type="expression" dxfId="1321" priority="552">
      <formula>AND($L48&lt;&gt;"",$AK48&lt;&gt;"",BC48&gt;$L48)</formula>
    </cfRule>
  </conditionalFormatting>
  <conditionalFormatting sqref="BC52:BC53">
    <cfRule type="expression" dxfId="1320" priority="549">
      <formula>AND($M52&lt;&gt;"",$AK52&lt;&gt;"",BC52&lt;$M52)</formula>
    </cfRule>
    <cfRule type="expression" dxfId="1319" priority="550">
      <formula>AND($L52&lt;&gt;"",$AK52&lt;&gt;"",BC52&gt;$L52)</formula>
    </cfRule>
  </conditionalFormatting>
  <conditionalFormatting sqref="BC56:BC59">
    <cfRule type="expression" dxfId="1318" priority="547">
      <formula>AND($M56&lt;&gt;"",$AK56&lt;&gt;"",BC56&lt;$M56)</formula>
    </cfRule>
    <cfRule type="expression" dxfId="1317" priority="548">
      <formula>AND($L56&lt;&gt;"",$AK56&lt;&gt;"",BC56&gt;$L56)</formula>
    </cfRule>
  </conditionalFormatting>
  <conditionalFormatting sqref="BC62:BC63">
    <cfRule type="expression" dxfId="1316" priority="545">
      <formula>AND($M62&lt;&gt;"",$AK62&lt;&gt;"",BC62&lt;$M62)</formula>
    </cfRule>
    <cfRule type="expression" dxfId="1315" priority="546">
      <formula>AND($L62&lt;&gt;"",$AK62&lt;&gt;"",BC62&gt;$L62)</formula>
    </cfRule>
  </conditionalFormatting>
  <conditionalFormatting sqref="BC66:BC68">
    <cfRule type="expression" dxfId="1314" priority="543">
      <formula>AND($M66&lt;&gt;"",$AK66&lt;&gt;"",BC66&lt;$M66)</formula>
    </cfRule>
    <cfRule type="expression" dxfId="1313" priority="544">
      <formula>AND($L66&lt;&gt;"",$AK66&lt;&gt;"",BC66&gt;$L66)</formula>
    </cfRule>
  </conditionalFormatting>
  <conditionalFormatting sqref="BC71:BC73">
    <cfRule type="expression" dxfId="1312" priority="541">
      <formula>AND($M71&lt;&gt;"",$AK71&lt;&gt;"",BC71&lt;$M71)</formula>
    </cfRule>
    <cfRule type="expression" dxfId="1311" priority="542">
      <formula>AND($L71&lt;&gt;"",$AK71&lt;&gt;"",BC71&gt;$L71)</formula>
    </cfRule>
  </conditionalFormatting>
  <conditionalFormatting sqref="BC75:BC78">
    <cfRule type="expression" dxfId="1310" priority="565">
      <formula>AND($M75&lt;&gt;"",BC75&lt;$M75)</formula>
    </cfRule>
    <cfRule type="expression" dxfId="1309" priority="566">
      <formula>AND($L75&lt;&gt;"",BC75&gt;$L75)</formula>
    </cfRule>
  </conditionalFormatting>
  <conditionalFormatting sqref="BC77:BC79">
    <cfRule type="expression" dxfId="1308" priority="539">
      <formula>AND($M77&lt;&gt;"",$AK77&lt;&gt;"",BC77&lt;$M77)</formula>
    </cfRule>
    <cfRule type="expression" dxfId="1307" priority="540">
      <formula>AND($L77&lt;&gt;"",$AK77&lt;&gt;"",BC77&gt;$L77)</formula>
    </cfRule>
  </conditionalFormatting>
  <conditionalFormatting sqref="BC82:BC84">
    <cfRule type="expression" dxfId="1306" priority="537">
      <formula>AND($M82&lt;&gt;"",$AK82&lt;&gt;"",BC82&lt;$M82)</formula>
    </cfRule>
    <cfRule type="expression" dxfId="1305" priority="538">
      <formula>AND($L82&lt;&gt;"",$AK82&lt;&gt;"",BC82&gt;$L82)</formula>
    </cfRule>
  </conditionalFormatting>
  <conditionalFormatting sqref="BC191:BC192 BC197:BC198 BC203:BC248">
    <cfRule type="notContainsBlanks" dxfId="1304" priority="568">
      <formula>LEN(TRIM(BC191))&gt;0</formula>
    </cfRule>
  </conditionalFormatting>
  <conditionalFormatting sqref="BD11:BD186 BD191:BD192 BD197:BD198 BD203:BD248">
    <cfRule type="containsBlanks" dxfId="1303" priority="499">
      <formula>LEN(TRIM(BD11))=0</formula>
    </cfRule>
  </conditionalFormatting>
  <conditionalFormatting sqref="BD11:BD186 BD191:BD192 BD197:BD198 BD203:BD248">
    <cfRule type="expression" dxfId="1302" priority="500">
      <formula>AND($M11&lt;&gt;"",$AK11&lt;&gt;"",BD11&lt;$M11)</formula>
    </cfRule>
    <cfRule type="expression" dxfId="1301" priority="501">
      <formula>AND($L11&lt;&gt;"",$AK11&lt;&gt;"",BD11&gt;$L11)</formula>
    </cfRule>
  </conditionalFormatting>
  <conditionalFormatting sqref="BD11:BD186">
    <cfRule type="notContainsBlanks" dxfId="1300" priority="532">
      <formula>LEN(TRIM(BD11))&gt;0</formula>
    </cfRule>
  </conditionalFormatting>
  <conditionalFormatting sqref="BD22:BD24">
    <cfRule type="expression" dxfId="1299" priority="528">
      <formula>AND($M22&lt;&gt;"",$AK22&lt;&gt;"",BD22&lt;$M22)</formula>
    </cfRule>
    <cfRule type="expression" dxfId="1298" priority="529">
      <formula>AND($L22&lt;&gt;"",$AK22&lt;&gt;"",BD22&gt;$L22)</formula>
    </cfRule>
  </conditionalFormatting>
  <conditionalFormatting sqref="BD26:BD28">
    <cfRule type="expression" dxfId="1297" priority="526">
      <formula>AND($M26&lt;&gt;"",$AK26&lt;&gt;"",BD26&lt;$M26)</formula>
    </cfRule>
    <cfRule type="expression" dxfId="1296" priority="527">
      <formula>AND($L26&lt;&gt;"",$AK26&lt;&gt;"",BD26&gt;$L26)</formula>
    </cfRule>
  </conditionalFormatting>
  <conditionalFormatting sqref="BD30:BD32">
    <cfRule type="expression" dxfId="1295" priority="524">
      <formula>AND($M30&lt;&gt;"",$AK30&lt;&gt;"",BD30&lt;$M30)</formula>
    </cfRule>
    <cfRule type="expression" dxfId="1294" priority="525">
      <formula>AND($L30&lt;&gt;"",$AK30&lt;&gt;"",BD30&gt;$L30)</formula>
    </cfRule>
  </conditionalFormatting>
  <conditionalFormatting sqref="BD35:BD37">
    <cfRule type="expression" dxfId="1293" priority="522">
      <formula>AND($M35&lt;&gt;"",$AK35&lt;&gt;"",BD35&lt;$M35)</formula>
    </cfRule>
    <cfRule type="expression" dxfId="1292" priority="523">
      <formula>AND($L35&lt;&gt;"",$AK35&lt;&gt;"",BD35&gt;$L35)</formula>
    </cfRule>
  </conditionalFormatting>
  <conditionalFormatting sqref="BD40:BD42">
    <cfRule type="expression" dxfId="1291" priority="520">
      <formula>AND($M40&lt;&gt;"",$AK40&lt;&gt;"",BD40&lt;$M40)</formula>
    </cfRule>
    <cfRule type="expression" dxfId="1290" priority="521">
      <formula>AND($L40&lt;&gt;"",$AK40&lt;&gt;"",BD40&gt;$L40)</formula>
    </cfRule>
  </conditionalFormatting>
  <conditionalFormatting sqref="BD45:BD46">
    <cfRule type="expression" dxfId="1289" priority="518">
      <formula>AND($M45&lt;&gt;"",$AK45&lt;&gt;"",BD45&lt;$M45)</formula>
    </cfRule>
    <cfRule type="expression" dxfId="1288" priority="519">
      <formula>AND($L45&lt;&gt;"",$AK45&lt;&gt;"",BD45&gt;$L45)</formula>
    </cfRule>
  </conditionalFormatting>
  <conditionalFormatting sqref="BD48:BD49">
    <cfRule type="expression" dxfId="1287" priority="516">
      <formula>AND($M48&lt;&gt;"",$AK48&lt;&gt;"",BD48&lt;$M48)</formula>
    </cfRule>
    <cfRule type="expression" dxfId="1286" priority="517">
      <formula>AND($L48&lt;&gt;"",$AK48&lt;&gt;"",BD48&gt;$L48)</formula>
    </cfRule>
  </conditionalFormatting>
  <conditionalFormatting sqref="BD52:BD53">
    <cfRule type="expression" dxfId="1285" priority="514">
      <formula>AND($M52&lt;&gt;"",$AK52&lt;&gt;"",BD52&lt;$M52)</formula>
    </cfRule>
    <cfRule type="expression" dxfId="1284" priority="515">
      <formula>AND($L52&lt;&gt;"",$AK52&lt;&gt;"",BD52&gt;$L52)</formula>
    </cfRule>
  </conditionalFormatting>
  <conditionalFormatting sqref="BD56:BD59">
    <cfRule type="expression" dxfId="1283" priority="512">
      <formula>AND($M56&lt;&gt;"",$AK56&lt;&gt;"",BD56&lt;$M56)</formula>
    </cfRule>
    <cfRule type="expression" dxfId="1282" priority="513">
      <formula>AND($L56&lt;&gt;"",$AK56&lt;&gt;"",BD56&gt;$L56)</formula>
    </cfRule>
  </conditionalFormatting>
  <conditionalFormatting sqref="BD62:BD63">
    <cfRule type="expression" dxfId="1281" priority="510">
      <formula>AND($M62&lt;&gt;"",$AK62&lt;&gt;"",BD62&lt;$M62)</formula>
    </cfRule>
    <cfRule type="expression" dxfId="1280" priority="511">
      <formula>AND($L62&lt;&gt;"",$AK62&lt;&gt;"",BD62&gt;$L62)</formula>
    </cfRule>
  </conditionalFormatting>
  <conditionalFormatting sqref="BD66:BD68">
    <cfRule type="expression" dxfId="1279" priority="508">
      <formula>AND($M66&lt;&gt;"",$AK66&lt;&gt;"",BD66&lt;$M66)</formula>
    </cfRule>
    <cfRule type="expression" dxfId="1278" priority="509">
      <formula>AND($L66&lt;&gt;"",$AK66&lt;&gt;"",BD66&gt;$L66)</formula>
    </cfRule>
  </conditionalFormatting>
  <conditionalFormatting sqref="BD71:BD73">
    <cfRule type="expression" dxfId="1277" priority="506">
      <formula>AND($M71&lt;&gt;"",$AK71&lt;&gt;"",BD71&lt;$M71)</formula>
    </cfRule>
    <cfRule type="expression" dxfId="1276" priority="507">
      <formula>AND($L71&lt;&gt;"",$AK71&lt;&gt;"",BD71&gt;$L71)</formula>
    </cfRule>
  </conditionalFormatting>
  <conditionalFormatting sqref="BD75:BD78">
    <cfRule type="expression" dxfId="1275" priority="530">
      <formula>AND($M75&lt;&gt;"",BD75&lt;$M75)</formula>
    </cfRule>
    <cfRule type="expression" dxfId="1274" priority="531">
      <formula>AND($L75&lt;&gt;"",BD75&gt;$L75)</formula>
    </cfRule>
  </conditionalFormatting>
  <conditionalFormatting sqref="BD77:BD79">
    <cfRule type="expression" dxfId="1273" priority="504">
      <formula>AND($M77&lt;&gt;"",$AK77&lt;&gt;"",BD77&lt;$M77)</formula>
    </cfRule>
    <cfRule type="expression" dxfId="1272" priority="505">
      <formula>AND($L77&lt;&gt;"",$AK77&lt;&gt;"",BD77&gt;$L77)</formula>
    </cfRule>
  </conditionalFormatting>
  <conditionalFormatting sqref="BD82:BD84">
    <cfRule type="expression" dxfId="1271" priority="502">
      <formula>AND($M82&lt;&gt;"",$AK82&lt;&gt;"",BD82&lt;$M82)</formula>
    </cfRule>
    <cfRule type="expression" dxfId="1270" priority="503">
      <formula>AND($L82&lt;&gt;"",$AK82&lt;&gt;"",BD82&gt;$L82)</formula>
    </cfRule>
  </conditionalFormatting>
  <conditionalFormatting sqref="BD191:BD192 BD197:BD198 BD203:BD248">
    <cfRule type="notContainsBlanks" dxfId="1269" priority="533">
      <formula>LEN(TRIM(BD191))&gt;0</formula>
    </cfRule>
  </conditionalFormatting>
  <conditionalFormatting sqref="BE11:BE186 BE191:BE192 BE197:BE198 BE203:BE248">
    <cfRule type="containsBlanks" dxfId="1268" priority="464">
      <formula>LEN(TRIM(BE11))=0</formula>
    </cfRule>
  </conditionalFormatting>
  <conditionalFormatting sqref="BE11:BE186 BE191:BE192 BE197:BE198 BE203:BE248">
    <cfRule type="expression" dxfId="1267" priority="465">
      <formula>AND($M11&lt;&gt;"",$AK11&lt;&gt;"",BE11&lt;$M11)</formula>
    </cfRule>
    <cfRule type="expression" dxfId="1266" priority="466">
      <formula>AND($L11&lt;&gt;"",$AK11&lt;&gt;"",BE11&gt;$L11)</formula>
    </cfRule>
  </conditionalFormatting>
  <conditionalFormatting sqref="BE11:BE186">
    <cfRule type="notContainsBlanks" dxfId="1265" priority="497">
      <formula>LEN(TRIM(BE11))&gt;0</formula>
    </cfRule>
  </conditionalFormatting>
  <conditionalFormatting sqref="BE22:BE24">
    <cfRule type="expression" dxfId="1264" priority="493">
      <formula>AND($M22&lt;&gt;"",$AK22&lt;&gt;"",BE22&lt;$M22)</formula>
    </cfRule>
    <cfRule type="expression" dxfId="1263" priority="494">
      <formula>AND($L22&lt;&gt;"",$AK22&lt;&gt;"",BE22&gt;$L22)</formula>
    </cfRule>
  </conditionalFormatting>
  <conditionalFormatting sqref="BE26:BE28">
    <cfRule type="expression" dxfId="1262" priority="491">
      <formula>AND($M26&lt;&gt;"",$AK26&lt;&gt;"",BE26&lt;$M26)</formula>
    </cfRule>
    <cfRule type="expression" dxfId="1261" priority="492">
      <formula>AND($L26&lt;&gt;"",$AK26&lt;&gt;"",BE26&gt;$L26)</formula>
    </cfRule>
  </conditionalFormatting>
  <conditionalFormatting sqref="BE30:BE32">
    <cfRule type="expression" dxfId="1260" priority="489">
      <formula>AND($M30&lt;&gt;"",$AK30&lt;&gt;"",BE30&lt;$M30)</formula>
    </cfRule>
    <cfRule type="expression" dxfId="1259" priority="490">
      <formula>AND($L30&lt;&gt;"",$AK30&lt;&gt;"",BE30&gt;$L30)</formula>
    </cfRule>
  </conditionalFormatting>
  <conditionalFormatting sqref="BE35:BE37">
    <cfRule type="expression" dxfId="1258" priority="487">
      <formula>AND($M35&lt;&gt;"",$AK35&lt;&gt;"",BE35&lt;$M35)</formula>
    </cfRule>
    <cfRule type="expression" dxfId="1257" priority="488">
      <formula>AND($L35&lt;&gt;"",$AK35&lt;&gt;"",BE35&gt;$L35)</formula>
    </cfRule>
  </conditionalFormatting>
  <conditionalFormatting sqref="BE40:BE42">
    <cfRule type="expression" dxfId="1256" priority="485">
      <formula>AND($M40&lt;&gt;"",$AK40&lt;&gt;"",BE40&lt;$M40)</formula>
    </cfRule>
    <cfRule type="expression" dxfId="1255" priority="486">
      <formula>AND($L40&lt;&gt;"",$AK40&lt;&gt;"",BE40&gt;$L40)</formula>
    </cfRule>
  </conditionalFormatting>
  <conditionalFormatting sqref="BE45:BE46">
    <cfRule type="expression" dxfId="1254" priority="483">
      <formula>AND($M45&lt;&gt;"",$AK45&lt;&gt;"",BE45&lt;$M45)</formula>
    </cfRule>
    <cfRule type="expression" dxfId="1253" priority="484">
      <formula>AND($L45&lt;&gt;"",$AK45&lt;&gt;"",BE45&gt;$L45)</formula>
    </cfRule>
  </conditionalFormatting>
  <conditionalFormatting sqref="BE48:BE49">
    <cfRule type="expression" dxfId="1252" priority="481">
      <formula>AND($M48&lt;&gt;"",$AK48&lt;&gt;"",BE48&lt;$M48)</formula>
    </cfRule>
    <cfRule type="expression" dxfId="1251" priority="482">
      <formula>AND($L48&lt;&gt;"",$AK48&lt;&gt;"",BE48&gt;$L48)</formula>
    </cfRule>
  </conditionalFormatting>
  <conditionalFormatting sqref="BE52:BE53">
    <cfRule type="expression" dxfId="1250" priority="479">
      <formula>AND($M52&lt;&gt;"",$AK52&lt;&gt;"",BE52&lt;$M52)</formula>
    </cfRule>
    <cfRule type="expression" dxfId="1249" priority="480">
      <formula>AND($L52&lt;&gt;"",$AK52&lt;&gt;"",BE52&gt;$L52)</formula>
    </cfRule>
  </conditionalFormatting>
  <conditionalFormatting sqref="BE56:BE59">
    <cfRule type="expression" dxfId="1248" priority="477">
      <formula>AND($M56&lt;&gt;"",$AK56&lt;&gt;"",BE56&lt;$M56)</formula>
    </cfRule>
    <cfRule type="expression" dxfId="1247" priority="478">
      <formula>AND($L56&lt;&gt;"",$AK56&lt;&gt;"",BE56&gt;$L56)</formula>
    </cfRule>
  </conditionalFormatting>
  <conditionalFormatting sqref="BE62:BE63">
    <cfRule type="expression" dxfId="1246" priority="475">
      <formula>AND($M62&lt;&gt;"",$AK62&lt;&gt;"",BE62&lt;$M62)</formula>
    </cfRule>
    <cfRule type="expression" dxfId="1245" priority="476">
      <formula>AND($L62&lt;&gt;"",$AK62&lt;&gt;"",BE62&gt;$L62)</formula>
    </cfRule>
  </conditionalFormatting>
  <conditionalFormatting sqref="BE66:BE68">
    <cfRule type="expression" dxfId="1244" priority="473">
      <formula>AND($M66&lt;&gt;"",$AK66&lt;&gt;"",BE66&lt;$M66)</formula>
    </cfRule>
    <cfRule type="expression" dxfId="1243" priority="474">
      <formula>AND($L66&lt;&gt;"",$AK66&lt;&gt;"",BE66&gt;$L66)</formula>
    </cfRule>
  </conditionalFormatting>
  <conditionalFormatting sqref="BE71:BE73">
    <cfRule type="expression" dxfId="1242" priority="471">
      <formula>AND($M71&lt;&gt;"",$AK71&lt;&gt;"",BE71&lt;$M71)</formula>
    </cfRule>
    <cfRule type="expression" dxfId="1241" priority="472">
      <formula>AND($L71&lt;&gt;"",$AK71&lt;&gt;"",BE71&gt;$L71)</formula>
    </cfRule>
  </conditionalFormatting>
  <conditionalFormatting sqref="BE75:BE78">
    <cfRule type="expression" dxfId="1240" priority="495">
      <formula>AND($M75&lt;&gt;"",BE75&lt;$M75)</formula>
    </cfRule>
    <cfRule type="expression" dxfId="1239" priority="496">
      <formula>AND($L75&lt;&gt;"",BE75&gt;$L75)</formula>
    </cfRule>
  </conditionalFormatting>
  <conditionalFormatting sqref="BE77:BE79">
    <cfRule type="expression" dxfId="1238" priority="469">
      <formula>AND($M77&lt;&gt;"",$AK77&lt;&gt;"",BE77&lt;$M77)</formula>
    </cfRule>
    <cfRule type="expression" dxfId="1237" priority="470">
      <formula>AND($L77&lt;&gt;"",$AK77&lt;&gt;"",BE77&gt;$L77)</formula>
    </cfRule>
  </conditionalFormatting>
  <conditionalFormatting sqref="BE82:BE84">
    <cfRule type="expression" dxfId="1236" priority="467">
      <formula>AND($M82&lt;&gt;"",$AK82&lt;&gt;"",BE82&lt;$M82)</formula>
    </cfRule>
    <cfRule type="expression" dxfId="1235" priority="468">
      <formula>AND($L82&lt;&gt;"",$AK82&lt;&gt;"",BE82&gt;$L82)</formula>
    </cfRule>
  </conditionalFormatting>
  <conditionalFormatting sqref="BE191:BE192 BE197:BE198 BE203:BE248">
    <cfRule type="notContainsBlanks" dxfId="1234" priority="498">
      <formula>LEN(TRIM(BE191))&gt;0</formula>
    </cfRule>
  </conditionalFormatting>
  <conditionalFormatting sqref="BF11:BF186 BF191:BF192 BF197:BF198 BF203:BF248">
    <cfRule type="containsBlanks" dxfId="1233" priority="429">
      <formula>LEN(TRIM(BF11))=0</formula>
    </cfRule>
  </conditionalFormatting>
  <conditionalFormatting sqref="BF11:BF186 BF191:BF192 BF197:BF198 BF203:BF248">
    <cfRule type="expression" dxfId="1232" priority="430">
      <formula>AND($M11&lt;&gt;"",$AK11&lt;&gt;"",BF11&lt;$M11)</formula>
    </cfRule>
    <cfRule type="expression" dxfId="1231" priority="431">
      <formula>AND($L11&lt;&gt;"",$AK11&lt;&gt;"",BF11&gt;$L11)</formula>
    </cfRule>
  </conditionalFormatting>
  <conditionalFormatting sqref="BF11:BF186">
    <cfRule type="notContainsBlanks" dxfId="1230" priority="462">
      <formula>LEN(TRIM(BF11))&gt;0</formula>
    </cfRule>
  </conditionalFormatting>
  <conditionalFormatting sqref="BF22:BF24">
    <cfRule type="expression" dxfId="1229" priority="458">
      <formula>AND($M22&lt;&gt;"",$AK22&lt;&gt;"",BF22&lt;$M22)</formula>
    </cfRule>
    <cfRule type="expression" dxfId="1228" priority="459">
      <formula>AND($L22&lt;&gt;"",$AK22&lt;&gt;"",BF22&gt;$L22)</formula>
    </cfRule>
  </conditionalFormatting>
  <conditionalFormatting sqref="BF26:BF28">
    <cfRule type="expression" dxfId="1227" priority="456">
      <formula>AND($M26&lt;&gt;"",$AK26&lt;&gt;"",BF26&lt;$M26)</formula>
    </cfRule>
    <cfRule type="expression" dxfId="1226" priority="457">
      <formula>AND($L26&lt;&gt;"",$AK26&lt;&gt;"",BF26&gt;$L26)</formula>
    </cfRule>
  </conditionalFormatting>
  <conditionalFormatting sqref="BF30:BF32">
    <cfRule type="expression" dxfId="1225" priority="454">
      <formula>AND($M30&lt;&gt;"",$AK30&lt;&gt;"",BF30&lt;$M30)</formula>
    </cfRule>
    <cfRule type="expression" dxfId="1224" priority="455">
      <formula>AND($L30&lt;&gt;"",$AK30&lt;&gt;"",BF30&gt;$L30)</formula>
    </cfRule>
  </conditionalFormatting>
  <conditionalFormatting sqref="BF35:BF37">
    <cfRule type="expression" dxfId="1223" priority="452">
      <formula>AND($M35&lt;&gt;"",$AK35&lt;&gt;"",BF35&lt;$M35)</formula>
    </cfRule>
    <cfRule type="expression" dxfId="1222" priority="453">
      <formula>AND($L35&lt;&gt;"",$AK35&lt;&gt;"",BF35&gt;$L35)</formula>
    </cfRule>
  </conditionalFormatting>
  <conditionalFormatting sqref="BF40:BF42">
    <cfRule type="expression" dxfId="1221" priority="450">
      <formula>AND($M40&lt;&gt;"",$AK40&lt;&gt;"",BF40&lt;$M40)</formula>
    </cfRule>
    <cfRule type="expression" dxfId="1220" priority="451">
      <formula>AND($L40&lt;&gt;"",$AK40&lt;&gt;"",BF40&gt;$L40)</formula>
    </cfRule>
  </conditionalFormatting>
  <conditionalFormatting sqref="BF45:BF46">
    <cfRule type="expression" dxfId="1219" priority="448">
      <formula>AND($M45&lt;&gt;"",$AK45&lt;&gt;"",BF45&lt;$M45)</formula>
    </cfRule>
    <cfRule type="expression" dxfId="1218" priority="449">
      <formula>AND($L45&lt;&gt;"",$AK45&lt;&gt;"",BF45&gt;$L45)</formula>
    </cfRule>
  </conditionalFormatting>
  <conditionalFormatting sqref="BF48:BF49">
    <cfRule type="expression" dxfId="1217" priority="446">
      <formula>AND($M48&lt;&gt;"",$AK48&lt;&gt;"",BF48&lt;$M48)</formula>
    </cfRule>
    <cfRule type="expression" dxfId="1216" priority="447">
      <formula>AND($L48&lt;&gt;"",$AK48&lt;&gt;"",BF48&gt;$L48)</formula>
    </cfRule>
  </conditionalFormatting>
  <conditionalFormatting sqref="BF52:BF53">
    <cfRule type="expression" dxfId="1215" priority="444">
      <formula>AND($M52&lt;&gt;"",$AK52&lt;&gt;"",BF52&lt;$M52)</formula>
    </cfRule>
    <cfRule type="expression" dxfId="1214" priority="445">
      <formula>AND($L52&lt;&gt;"",$AK52&lt;&gt;"",BF52&gt;$L52)</formula>
    </cfRule>
  </conditionalFormatting>
  <conditionalFormatting sqref="BF56:BF59">
    <cfRule type="expression" dxfId="1213" priority="442">
      <formula>AND($M56&lt;&gt;"",$AK56&lt;&gt;"",BF56&lt;$M56)</formula>
    </cfRule>
    <cfRule type="expression" dxfId="1212" priority="443">
      <formula>AND($L56&lt;&gt;"",$AK56&lt;&gt;"",BF56&gt;$L56)</formula>
    </cfRule>
  </conditionalFormatting>
  <conditionalFormatting sqref="BF62:BF63">
    <cfRule type="expression" dxfId="1211" priority="440">
      <formula>AND($M62&lt;&gt;"",$AK62&lt;&gt;"",BF62&lt;$M62)</formula>
    </cfRule>
    <cfRule type="expression" dxfId="1210" priority="441">
      <formula>AND($L62&lt;&gt;"",$AK62&lt;&gt;"",BF62&gt;$L62)</formula>
    </cfRule>
  </conditionalFormatting>
  <conditionalFormatting sqref="BF66:BF68">
    <cfRule type="expression" dxfId="1209" priority="438">
      <formula>AND($M66&lt;&gt;"",$AK66&lt;&gt;"",BF66&lt;$M66)</formula>
    </cfRule>
    <cfRule type="expression" dxfId="1208" priority="439">
      <formula>AND($L66&lt;&gt;"",$AK66&lt;&gt;"",BF66&gt;$L66)</formula>
    </cfRule>
  </conditionalFormatting>
  <conditionalFormatting sqref="BF71:BF73">
    <cfRule type="expression" dxfId="1207" priority="436">
      <formula>AND($M71&lt;&gt;"",$AK71&lt;&gt;"",BF71&lt;$M71)</formula>
    </cfRule>
    <cfRule type="expression" dxfId="1206" priority="437">
      <formula>AND($L71&lt;&gt;"",$AK71&lt;&gt;"",BF71&gt;$L71)</formula>
    </cfRule>
  </conditionalFormatting>
  <conditionalFormatting sqref="BF75:BF78">
    <cfRule type="expression" dxfId="1205" priority="460">
      <formula>AND($M75&lt;&gt;"",BF75&lt;$M75)</formula>
    </cfRule>
    <cfRule type="expression" dxfId="1204" priority="461">
      <formula>AND($L75&lt;&gt;"",BF75&gt;$L75)</formula>
    </cfRule>
  </conditionalFormatting>
  <conditionalFormatting sqref="BF77:BF79">
    <cfRule type="expression" dxfId="1203" priority="434">
      <formula>AND($M77&lt;&gt;"",$AK77&lt;&gt;"",BF77&lt;$M77)</formula>
    </cfRule>
    <cfRule type="expression" dxfId="1202" priority="435">
      <formula>AND($L77&lt;&gt;"",$AK77&lt;&gt;"",BF77&gt;$L77)</formula>
    </cfRule>
  </conditionalFormatting>
  <conditionalFormatting sqref="BF82:BF84">
    <cfRule type="expression" dxfId="1201" priority="432">
      <formula>AND($M82&lt;&gt;"",$AK82&lt;&gt;"",BF82&lt;$M82)</formula>
    </cfRule>
    <cfRule type="expression" dxfId="1200" priority="433">
      <formula>AND($L82&lt;&gt;"",$AK82&lt;&gt;"",BF82&gt;$L82)</formula>
    </cfRule>
  </conditionalFormatting>
  <conditionalFormatting sqref="BF191:BF192 BF197:BF198 BF203:BF248">
    <cfRule type="notContainsBlanks" dxfId="1199" priority="463">
      <formula>LEN(TRIM(BF191))&gt;0</formula>
    </cfRule>
  </conditionalFormatting>
  <conditionalFormatting sqref="BG11:BG186 BG191:BG192 BG197:BG198 BG203:BG248">
    <cfRule type="containsBlanks" dxfId="1198" priority="394">
      <formula>LEN(TRIM(BG11))=0</formula>
    </cfRule>
  </conditionalFormatting>
  <conditionalFormatting sqref="BG11:BG186 BG191:BG192 BG197:BG198 BG203:BG248">
    <cfRule type="expression" dxfId="1197" priority="395">
      <formula>AND($M11&lt;&gt;"",$AK11&lt;&gt;"",BG11&lt;$M11)</formula>
    </cfRule>
    <cfRule type="expression" dxfId="1196" priority="396">
      <formula>AND($L11&lt;&gt;"",$AK11&lt;&gt;"",BG11&gt;$L11)</formula>
    </cfRule>
  </conditionalFormatting>
  <conditionalFormatting sqref="BG11:BG186">
    <cfRule type="notContainsBlanks" dxfId="1195" priority="427">
      <formula>LEN(TRIM(BG11))&gt;0</formula>
    </cfRule>
  </conditionalFormatting>
  <conditionalFormatting sqref="BG22:BG24">
    <cfRule type="expression" dxfId="1194" priority="423">
      <formula>AND($M22&lt;&gt;"",$AK22&lt;&gt;"",BG22&lt;$M22)</formula>
    </cfRule>
    <cfRule type="expression" dxfId="1193" priority="424">
      <formula>AND($L22&lt;&gt;"",$AK22&lt;&gt;"",BG22&gt;$L22)</formula>
    </cfRule>
  </conditionalFormatting>
  <conditionalFormatting sqref="BG26:BG28">
    <cfRule type="expression" dxfId="1192" priority="421">
      <formula>AND($M26&lt;&gt;"",$AK26&lt;&gt;"",BG26&lt;$M26)</formula>
    </cfRule>
    <cfRule type="expression" dxfId="1191" priority="422">
      <formula>AND($L26&lt;&gt;"",$AK26&lt;&gt;"",BG26&gt;$L26)</formula>
    </cfRule>
  </conditionalFormatting>
  <conditionalFormatting sqref="BG30:BG32">
    <cfRule type="expression" dxfId="1190" priority="419">
      <formula>AND($M30&lt;&gt;"",$AK30&lt;&gt;"",BG30&lt;$M30)</formula>
    </cfRule>
    <cfRule type="expression" dxfId="1189" priority="420">
      <formula>AND($L30&lt;&gt;"",$AK30&lt;&gt;"",BG30&gt;$L30)</formula>
    </cfRule>
  </conditionalFormatting>
  <conditionalFormatting sqref="BG35:BG37">
    <cfRule type="expression" dxfId="1188" priority="417">
      <formula>AND($M35&lt;&gt;"",$AK35&lt;&gt;"",BG35&lt;$M35)</formula>
    </cfRule>
    <cfRule type="expression" dxfId="1187" priority="418">
      <formula>AND($L35&lt;&gt;"",$AK35&lt;&gt;"",BG35&gt;$L35)</formula>
    </cfRule>
  </conditionalFormatting>
  <conditionalFormatting sqref="BG40:BG42">
    <cfRule type="expression" dxfId="1186" priority="415">
      <formula>AND($M40&lt;&gt;"",$AK40&lt;&gt;"",BG40&lt;$M40)</formula>
    </cfRule>
    <cfRule type="expression" dxfId="1185" priority="416">
      <formula>AND($L40&lt;&gt;"",$AK40&lt;&gt;"",BG40&gt;$L40)</formula>
    </cfRule>
  </conditionalFormatting>
  <conditionalFormatting sqref="BG45:BG46">
    <cfRule type="expression" dxfId="1184" priority="413">
      <formula>AND($M45&lt;&gt;"",$AK45&lt;&gt;"",BG45&lt;$M45)</formula>
    </cfRule>
    <cfRule type="expression" dxfId="1183" priority="414">
      <formula>AND($L45&lt;&gt;"",$AK45&lt;&gt;"",BG45&gt;$L45)</formula>
    </cfRule>
  </conditionalFormatting>
  <conditionalFormatting sqref="BG48:BG49">
    <cfRule type="expression" dxfId="1182" priority="411">
      <formula>AND($M48&lt;&gt;"",$AK48&lt;&gt;"",BG48&lt;$M48)</formula>
    </cfRule>
    <cfRule type="expression" dxfId="1181" priority="412">
      <formula>AND($L48&lt;&gt;"",$AK48&lt;&gt;"",BG48&gt;$L48)</formula>
    </cfRule>
  </conditionalFormatting>
  <conditionalFormatting sqref="BG52:BG53">
    <cfRule type="expression" dxfId="1180" priority="409">
      <formula>AND($M52&lt;&gt;"",$AK52&lt;&gt;"",BG52&lt;$M52)</formula>
    </cfRule>
    <cfRule type="expression" dxfId="1179" priority="410">
      <formula>AND($L52&lt;&gt;"",$AK52&lt;&gt;"",BG52&gt;$L52)</formula>
    </cfRule>
  </conditionalFormatting>
  <conditionalFormatting sqref="BG56:BG59">
    <cfRule type="expression" dxfId="1178" priority="407">
      <formula>AND($M56&lt;&gt;"",$AK56&lt;&gt;"",BG56&lt;$M56)</formula>
    </cfRule>
    <cfRule type="expression" dxfId="1177" priority="408">
      <formula>AND($L56&lt;&gt;"",$AK56&lt;&gt;"",BG56&gt;$L56)</formula>
    </cfRule>
  </conditionalFormatting>
  <conditionalFormatting sqref="BG62:BG63">
    <cfRule type="expression" dxfId="1176" priority="405">
      <formula>AND($M62&lt;&gt;"",$AK62&lt;&gt;"",BG62&lt;$M62)</formula>
    </cfRule>
    <cfRule type="expression" dxfId="1175" priority="406">
      <formula>AND($L62&lt;&gt;"",$AK62&lt;&gt;"",BG62&gt;$L62)</formula>
    </cfRule>
  </conditionalFormatting>
  <conditionalFormatting sqref="BG66:BG68">
    <cfRule type="expression" dxfId="1174" priority="403">
      <formula>AND($M66&lt;&gt;"",$AK66&lt;&gt;"",BG66&lt;$M66)</formula>
    </cfRule>
    <cfRule type="expression" dxfId="1173" priority="404">
      <formula>AND($L66&lt;&gt;"",$AK66&lt;&gt;"",BG66&gt;$L66)</formula>
    </cfRule>
  </conditionalFormatting>
  <conditionalFormatting sqref="BG71:BG73">
    <cfRule type="expression" dxfId="1172" priority="401">
      <formula>AND($M71&lt;&gt;"",$AK71&lt;&gt;"",BG71&lt;$M71)</formula>
    </cfRule>
    <cfRule type="expression" dxfId="1171" priority="402">
      <formula>AND($L71&lt;&gt;"",$AK71&lt;&gt;"",BG71&gt;$L71)</formula>
    </cfRule>
  </conditionalFormatting>
  <conditionalFormatting sqref="BG75:BG78">
    <cfRule type="expression" dxfId="1170" priority="425">
      <formula>AND($M75&lt;&gt;"",BG75&lt;$M75)</formula>
    </cfRule>
    <cfRule type="expression" dxfId="1169" priority="426">
      <formula>AND($L75&lt;&gt;"",BG75&gt;$L75)</formula>
    </cfRule>
  </conditionalFormatting>
  <conditionalFormatting sqref="BG77:BG79">
    <cfRule type="expression" dxfId="1168" priority="399">
      <formula>AND($M77&lt;&gt;"",$AK77&lt;&gt;"",BG77&lt;$M77)</formula>
    </cfRule>
    <cfRule type="expression" dxfId="1167" priority="400">
      <formula>AND($L77&lt;&gt;"",$AK77&lt;&gt;"",BG77&gt;$L77)</formula>
    </cfRule>
  </conditionalFormatting>
  <conditionalFormatting sqref="BG82:BG84">
    <cfRule type="expression" dxfId="1166" priority="397">
      <formula>AND($M82&lt;&gt;"",$AK82&lt;&gt;"",BG82&lt;$M82)</formula>
    </cfRule>
    <cfRule type="expression" dxfId="1165" priority="398">
      <formula>AND($L82&lt;&gt;"",$AK82&lt;&gt;"",BG82&gt;$L82)</formula>
    </cfRule>
  </conditionalFormatting>
  <conditionalFormatting sqref="BG191:BG192 BG197:BG198 BG203:BG248">
    <cfRule type="notContainsBlanks" dxfId="1164" priority="428">
      <formula>LEN(TRIM(BG191))&gt;0</formula>
    </cfRule>
  </conditionalFormatting>
  <conditionalFormatting sqref="BH11:BH186 BH191:BH192 BH197:BH198 BH203:BH248">
    <cfRule type="containsBlanks" dxfId="1163" priority="359">
      <formula>LEN(TRIM(BH11))=0</formula>
    </cfRule>
  </conditionalFormatting>
  <conditionalFormatting sqref="BH11:BH186 BH191:BH192 BH197:BH198 BH203:BH248">
    <cfRule type="expression" dxfId="1162" priority="360">
      <formula>AND($M11&lt;&gt;"",$AK11&lt;&gt;"",BH11&lt;$M11)</formula>
    </cfRule>
    <cfRule type="expression" dxfId="1161" priority="361">
      <formula>AND($L11&lt;&gt;"",$AK11&lt;&gt;"",BH11&gt;$L11)</formula>
    </cfRule>
  </conditionalFormatting>
  <conditionalFormatting sqref="BH11:BH186">
    <cfRule type="notContainsBlanks" dxfId="1160" priority="392">
      <formula>LEN(TRIM(BH11))&gt;0</formula>
    </cfRule>
  </conditionalFormatting>
  <conditionalFormatting sqref="BH22:BH24">
    <cfRule type="expression" dxfId="1159" priority="388">
      <formula>AND($M22&lt;&gt;"",$AK22&lt;&gt;"",BH22&lt;$M22)</formula>
    </cfRule>
    <cfRule type="expression" dxfId="1158" priority="389">
      <formula>AND($L22&lt;&gt;"",$AK22&lt;&gt;"",BH22&gt;$L22)</formula>
    </cfRule>
  </conditionalFormatting>
  <conditionalFormatting sqref="BH26:BH28">
    <cfRule type="expression" dxfId="1157" priority="386">
      <formula>AND($M26&lt;&gt;"",$AK26&lt;&gt;"",BH26&lt;$M26)</formula>
    </cfRule>
    <cfRule type="expression" dxfId="1156" priority="387">
      <formula>AND($L26&lt;&gt;"",$AK26&lt;&gt;"",BH26&gt;$L26)</formula>
    </cfRule>
  </conditionalFormatting>
  <conditionalFormatting sqref="BH30:BH32">
    <cfRule type="expression" dxfId="1155" priority="384">
      <formula>AND($M30&lt;&gt;"",$AK30&lt;&gt;"",BH30&lt;$M30)</formula>
    </cfRule>
    <cfRule type="expression" dxfId="1154" priority="385">
      <formula>AND($L30&lt;&gt;"",$AK30&lt;&gt;"",BH30&gt;$L30)</formula>
    </cfRule>
  </conditionalFormatting>
  <conditionalFormatting sqref="BH35:BH37">
    <cfRule type="expression" dxfId="1153" priority="382">
      <formula>AND($M35&lt;&gt;"",$AK35&lt;&gt;"",BH35&lt;$M35)</formula>
    </cfRule>
    <cfRule type="expression" dxfId="1152" priority="383">
      <formula>AND($L35&lt;&gt;"",$AK35&lt;&gt;"",BH35&gt;$L35)</formula>
    </cfRule>
  </conditionalFormatting>
  <conditionalFormatting sqref="BH40:BH42">
    <cfRule type="expression" dxfId="1151" priority="380">
      <formula>AND($M40&lt;&gt;"",$AK40&lt;&gt;"",BH40&lt;$M40)</formula>
    </cfRule>
    <cfRule type="expression" dxfId="1150" priority="381">
      <formula>AND($L40&lt;&gt;"",$AK40&lt;&gt;"",BH40&gt;$L40)</formula>
    </cfRule>
  </conditionalFormatting>
  <conditionalFormatting sqref="BH45:BH46">
    <cfRule type="expression" dxfId="1149" priority="378">
      <formula>AND($M45&lt;&gt;"",$AK45&lt;&gt;"",BH45&lt;$M45)</formula>
    </cfRule>
    <cfRule type="expression" dxfId="1148" priority="379">
      <formula>AND($L45&lt;&gt;"",$AK45&lt;&gt;"",BH45&gt;$L45)</formula>
    </cfRule>
  </conditionalFormatting>
  <conditionalFormatting sqref="BH48:BH49">
    <cfRule type="expression" dxfId="1147" priority="376">
      <formula>AND($M48&lt;&gt;"",$AK48&lt;&gt;"",BH48&lt;$M48)</formula>
    </cfRule>
    <cfRule type="expression" dxfId="1146" priority="377">
      <formula>AND($L48&lt;&gt;"",$AK48&lt;&gt;"",BH48&gt;$L48)</formula>
    </cfRule>
  </conditionalFormatting>
  <conditionalFormatting sqref="BH52:BH53">
    <cfRule type="expression" dxfId="1145" priority="374">
      <formula>AND($M52&lt;&gt;"",$AK52&lt;&gt;"",BH52&lt;$M52)</formula>
    </cfRule>
    <cfRule type="expression" dxfId="1144" priority="375">
      <formula>AND($L52&lt;&gt;"",$AK52&lt;&gt;"",BH52&gt;$L52)</formula>
    </cfRule>
  </conditionalFormatting>
  <conditionalFormatting sqref="BH56:BH59">
    <cfRule type="expression" dxfId="1143" priority="372">
      <formula>AND($M56&lt;&gt;"",$AK56&lt;&gt;"",BH56&lt;$M56)</formula>
    </cfRule>
    <cfRule type="expression" dxfId="1142" priority="373">
      <formula>AND($L56&lt;&gt;"",$AK56&lt;&gt;"",BH56&gt;$L56)</formula>
    </cfRule>
  </conditionalFormatting>
  <conditionalFormatting sqref="BH62:BH63">
    <cfRule type="expression" dxfId="1141" priority="370">
      <formula>AND($M62&lt;&gt;"",$AK62&lt;&gt;"",BH62&lt;$M62)</formula>
    </cfRule>
    <cfRule type="expression" dxfId="1140" priority="371">
      <formula>AND($L62&lt;&gt;"",$AK62&lt;&gt;"",BH62&gt;$L62)</formula>
    </cfRule>
  </conditionalFormatting>
  <conditionalFormatting sqref="BH66:BH68">
    <cfRule type="expression" dxfId="1139" priority="368">
      <formula>AND($M66&lt;&gt;"",$AK66&lt;&gt;"",BH66&lt;$M66)</formula>
    </cfRule>
    <cfRule type="expression" dxfId="1138" priority="369">
      <formula>AND($L66&lt;&gt;"",$AK66&lt;&gt;"",BH66&gt;$L66)</formula>
    </cfRule>
  </conditionalFormatting>
  <conditionalFormatting sqref="BH71:BH73">
    <cfRule type="expression" dxfId="1137" priority="366">
      <formula>AND($M71&lt;&gt;"",$AK71&lt;&gt;"",BH71&lt;$M71)</formula>
    </cfRule>
    <cfRule type="expression" dxfId="1136" priority="367">
      <formula>AND($L71&lt;&gt;"",$AK71&lt;&gt;"",BH71&gt;$L71)</formula>
    </cfRule>
  </conditionalFormatting>
  <conditionalFormatting sqref="BH75:BH78">
    <cfRule type="expression" dxfId="1135" priority="390">
      <formula>AND($M75&lt;&gt;"",BH75&lt;$M75)</formula>
    </cfRule>
    <cfRule type="expression" dxfId="1134" priority="391">
      <formula>AND($L75&lt;&gt;"",BH75&gt;$L75)</formula>
    </cfRule>
  </conditionalFormatting>
  <conditionalFormatting sqref="BH77:BH79">
    <cfRule type="expression" dxfId="1133" priority="364">
      <formula>AND($M77&lt;&gt;"",$AK77&lt;&gt;"",BH77&lt;$M77)</formula>
    </cfRule>
    <cfRule type="expression" dxfId="1132" priority="365">
      <formula>AND($L77&lt;&gt;"",$AK77&lt;&gt;"",BH77&gt;$L77)</formula>
    </cfRule>
  </conditionalFormatting>
  <conditionalFormatting sqref="BH82:BH84">
    <cfRule type="expression" dxfId="1131" priority="362">
      <formula>AND($M82&lt;&gt;"",$AK82&lt;&gt;"",BH82&lt;$M82)</formula>
    </cfRule>
    <cfRule type="expression" dxfId="1130" priority="363">
      <formula>AND($L82&lt;&gt;"",$AK82&lt;&gt;"",BH82&gt;$L82)</formula>
    </cfRule>
  </conditionalFormatting>
  <conditionalFormatting sqref="BH191:BH192 BH197:BH198 BH203:BH248">
    <cfRule type="notContainsBlanks" dxfId="1129" priority="393">
      <formula>LEN(TRIM(BH191))&gt;0</formula>
    </cfRule>
  </conditionalFormatting>
  <conditionalFormatting sqref="BI11:BI186 BI191:BI192 BI197:BI198 BI203:BI248">
    <cfRule type="containsBlanks" dxfId="1128" priority="324">
      <formula>LEN(TRIM(BI11))=0</formula>
    </cfRule>
  </conditionalFormatting>
  <conditionalFormatting sqref="BI11:BI186 BI191:BI192 BI197:BI198 BI203:BI248">
    <cfRule type="expression" dxfId="1127" priority="325">
      <formula>AND($M11&lt;&gt;"",$AK11&lt;&gt;"",BI11&lt;$M11)</formula>
    </cfRule>
    <cfRule type="expression" dxfId="1126" priority="326">
      <formula>AND($L11&lt;&gt;"",$AK11&lt;&gt;"",BI11&gt;$L11)</formula>
    </cfRule>
  </conditionalFormatting>
  <conditionalFormatting sqref="BI11:BI186">
    <cfRule type="notContainsBlanks" dxfId="1125" priority="357">
      <formula>LEN(TRIM(BI11))&gt;0</formula>
    </cfRule>
  </conditionalFormatting>
  <conditionalFormatting sqref="BI22:BI24">
    <cfRule type="expression" dxfId="1124" priority="353">
      <formula>AND($M22&lt;&gt;"",$AK22&lt;&gt;"",BI22&lt;$M22)</formula>
    </cfRule>
    <cfRule type="expression" dxfId="1123" priority="354">
      <formula>AND($L22&lt;&gt;"",$AK22&lt;&gt;"",BI22&gt;$L22)</formula>
    </cfRule>
  </conditionalFormatting>
  <conditionalFormatting sqref="BI26:BI28">
    <cfRule type="expression" dxfId="1122" priority="351">
      <formula>AND($M26&lt;&gt;"",$AK26&lt;&gt;"",BI26&lt;$M26)</formula>
    </cfRule>
    <cfRule type="expression" dxfId="1121" priority="352">
      <formula>AND($L26&lt;&gt;"",$AK26&lt;&gt;"",BI26&gt;$L26)</formula>
    </cfRule>
  </conditionalFormatting>
  <conditionalFormatting sqref="BI30:BI32">
    <cfRule type="expression" dxfId="1120" priority="349">
      <formula>AND($M30&lt;&gt;"",$AK30&lt;&gt;"",BI30&lt;$M30)</formula>
    </cfRule>
    <cfRule type="expression" dxfId="1119" priority="350">
      <formula>AND($L30&lt;&gt;"",$AK30&lt;&gt;"",BI30&gt;$L30)</formula>
    </cfRule>
  </conditionalFormatting>
  <conditionalFormatting sqref="BI35:BI37">
    <cfRule type="expression" dxfId="1118" priority="347">
      <formula>AND($M35&lt;&gt;"",$AK35&lt;&gt;"",BI35&lt;$M35)</formula>
    </cfRule>
    <cfRule type="expression" dxfId="1117" priority="348">
      <formula>AND($L35&lt;&gt;"",$AK35&lt;&gt;"",BI35&gt;$L35)</formula>
    </cfRule>
  </conditionalFormatting>
  <conditionalFormatting sqref="BI40:BI42">
    <cfRule type="expression" dxfId="1116" priority="345">
      <formula>AND($M40&lt;&gt;"",$AK40&lt;&gt;"",BI40&lt;$M40)</formula>
    </cfRule>
    <cfRule type="expression" dxfId="1115" priority="346">
      <formula>AND($L40&lt;&gt;"",$AK40&lt;&gt;"",BI40&gt;$L40)</formula>
    </cfRule>
  </conditionalFormatting>
  <conditionalFormatting sqref="BI45:BI46">
    <cfRule type="expression" dxfId="1114" priority="343">
      <formula>AND($M45&lt;&gt;"",$AK45&lt;&gt;"",BI45&lt;$M45)</formula>
    </cfRule>
    <cfRule type="expression" dxfId="1113" priority="344">
      <formula>AND($L45&lt;&gt;"",$AK45&lt;&gt;"",BI45&gt;$L45)</formula>
    </cfRule>
  </conditionalFormatting>
  <conditionalFormatting sqref="BI48:BI49">
    <cfRule type="expression" dxfId="1112" priority="341">
      <formula>AND($M48&lt;&gt;"",$AK48&lt;&gt;"",BI48&lt;$M48)</formula>
    </cfRule>
    <cfRule type="expression" dxfId="1111" priority="342">
      <formula>AND($L48&lt;&gt;"",$AK48&lt;&gt;"",BI48&gt;$L48)</formula>
    </cfRule>
  </conditionalFormatting>
  <conditionalFormatting sqref="BI52:BI53">
    <cfRule type="expression" dxfId="1110" priority="339">
      <formula>AND($M52&lt;&gt;"",$AK52&lt;&gt;"",BI52&lt;$M52)</formula>
    </cfRule>
    <cfRule type="expression" dxfId="1109" priority="340">
      <formula>AND($L52&lt;&gt;"",$AK52&lt;&gt;"",BI52&gt;$L52)</formula>
    </cfRule>
  </conditionalFormatting>
  <conditionalFormatting sqref="BI56:BI59">
    <cfRule type="expression" dxfId="1108" priority="337">
      <formula>AND($M56&lt;&gt;"",$AK56&lt;&gt;"",BI56&lt;$M56)</formula>
    </cfRule>
    <cfRule type="expression" dxfId="1107" priority="338">
      <formula>AND($L56&lt;&gt;"",$AK56&lt;&gt;"",BI56&gt;$L56)</formula>
    </cfRule>
  </conditionalFormatting>
  <conditionalFormatting sqref="BI62:BI63">
    <cfRule type="expression" dxfId="1106" priority="335">
      <formula>AND($M62&lt;&gt;"",$AK62&lt;&gt;"",BI62&lt;$M62)</formula>
    </cfRule>
    <cfRule type="expression" dxfId="1105" priority="336">
      <formula>AND($L62&lt;&gt;"",$AK62&lt;&gt;"",BI62&gt;$L62)</formula>
    </cfRule>
  </conditionalFormatting>
  <conditionalFormatting sqref="BI66:BI68">
    <cfRule type="expression" dxfId="1104" priority="333">
      <formula>AND($M66&lt;&gt;"",$AK66&lt;&gt;"",BI66&lt;$M66)</formula>
    </cfRule>
    <cfRule type="expression" dxfId="1103" priority="334">
      <formula>AND($L66&lt;&gt;"",$AK66&lt;&gt;"",BI66&gt;$L66)</formula>
    </cfRule>
  </conditionalFormatting>
  <conditionalFormatting sqref="BI71:BI73">
    <cfRule type="expression" dxfId="1102" priority="331">
      <formula>AND($M71&lt;&gt;"",$AK71&lt;&gt;"",BI71&lt;$M71)</formula>
    </cfRule>
    <cfRule type="expression" dxfId="1101" priority="332">
      <formula>AND($L71&lt;&gt;"",$AK71&lt;&gt;"",BI71&gt;$L71)</formula>
    </cfRule>
  </conditionalFormatting>
  <conditionalFormatting sqref="BI75:BI78">
    <cfRule type="expression" dxfId="1100" priority="355">
      <formula>AND($M75&lt;&gt;"",BI75&lt;$M75)</formula>
    </cfRule>
    <cfRule type="expression" dxfId="1099" priority="356">
      <formula>AND($L75&lt;&gt;"",BI75&gt;$L75)</formula>
    </cfRule>
  </conditionalFormatting>
  <conditionalFormatting sqref="BI77:BI79">
    <cfRule type="expression" dxfId="1098" priority="329">
      <formula>AND($M77&lt;&gt;"",$AK77&lt;&gt;"",BI77&lt;$M77)</formula>
    </cfRule>
    <cfRule type="expression" dxfId="1097" priority="330">
      <formula>AND($L77&lt;&gt;"",$AK77&lt;&gt;"",BI77&gt;$L77)</formula>
    </cfRule>
  </conditionalFormatting>
  <conditionalFormatting sqref="BI82:BI84">
    <cfRule type="expression" dxfId="1096" priority="327">
      <formula>AND($M82&lt;&gt;"",$AK82&lt;&gt;"",BI82&lt;$M82)</formula>
    </cfRule>
    <cfRule type="expression" dxfId="1095" priority="328">
      <formula>AND($L82&lt;&gt;"",$AK82&lt;&gt;"",BI82&gt;$L82)</formula>
    </cfRule>
  </conditionalFormatting>
  <conditionalFormatting sqref="BI191:BI192 BI197:BI198 BI203:BI248">
    <cfRule type="notContainsBlanks" dxfId="1094" priority="358">
      <formula>LEN(TRIM(BI191))&gt;0</formula>
    </cfRule>
  </conditionalFormatting>
  <conditionalFormatting sqref="BJ11:BJ186 BJ191:BJ192 BJ197:BJ198 BJ203:BJ248">
    <cfRule type="containsBlanks" dxfId="1093" priority="289">
      <formula>LEN(TRIM(BJ11))=0</formula>
    </cfRule>
  </conditionalFormatting>
  <conditionalFormatting sqref="BJ11:BJ186 BJ191:BJ192 BJ197:BJ198 BJ203:BJ248">
    <cfRule type="expression" dxfId="1092" priority="290">
      <formula>AND($M11&lt;&gt;"",$AK11&lt;&gt;"",BJ11&lt;$M11)</formula>
    </cfRule>
    <cfRule type="expression" dxfId="1091" priority="291">
      <formula>AND($L11&lt;&gt;"",$AK11&lt;&gt;"",BJ11&gt;$L11)</formula>
    </cfRule>
  </conditionalFormatting>
  <conditionalFormatting sqref="BJ11:BJ186">
    <cfRule type="notContainsBlanks" dxfId="1090" priority="322">
      <formula>LEN(TRIM(BJ11))&gt;0</formula>
    </cfRule>
  </conditionalFormatting>
  <conditionalFormatting sqref="BJ22:BJ24">
    <cfRule type="expression" dxfId="1089" priority="318">
      <formula>AND($M22&lt;&gt;"",$AK22&lt;&gt;"",BJ22&lt;$M22)</formula>
    </cfRule>
    <cfRule type="expression" dxfId="1088" priority="319">
      <formula>AND($L22&lt;&gt;"",$AK22&lt;&gt;"",BJ22&gt;$L22)</formula>
    </cfRule>
  </conditionalFormatting>
  <conditionalFormatting sqref="BJ26:BJ28">
    <cfRule type="expression" dxfId="1087" priority="316">
      <formula>AND($M26&lt;&gt;"",$AK26&lt;&gt;"",BJ26&lt;$M26)</formula>
    </cfRule>
    <cfRule type="expression" dxfId="1086" priority="317">
      <formula>AND($L26&lt;&gt;"",$AK26&lt;&gt;"",BJ26&gt;$L26)</formula>
    </cfRule>
  </conditionalFormatting>
  <conditionalFormatting sqref="BJ30:BJ32">
    <cfRule type="expression" dxfId="1085" priority="314">
      <formula>AND($M30&lt;&gt;"",$AK30&lt;&gt;"",BJ30&lt;$M30)</formula>
    </cfRule>
    <cfRule type="expression" dxfId="1084" priority="315">
      <formula>AND($L30&lt;&gt;"",$AK30&lt;&gt;"",BJ30&gt;$L30)</formula>
    </cfRule>
  </conditionalFormatting>
  <conditionalFormatting sqref="BJ35:BJ37">
    <cfRule type="expression" dxfId="1083" priority="312">
      <formula>AND($M35&lt;&gt;"",$AK35&lt;&gt;"",BJ35&lt;$M35)</formula>
    </cfRule>
    <cfRule type="expression" dxfId="1082" priority="313">
      <formula>AND($L35&lt;&gt;"",$AK35&lt;&gt;"",BJ35&gt;$L35)</formula>
    </cfRule>
  </conditionalFormatting>
  <conditionalFormatting sqref="BJ40:BJ42">
    <cfRule type="expression" dxfId="1081" priority="310">
      <formula>AND($M40&lt;&gt;"",$AK40&lt;&gt;"",BJ40&lt;$M40)</formula>
    </cfRule>
    <cfRule type="expression" dxfId="1080" priority="311">
      <formula>AND($L40&lt;&gt;"",$AK40&lt;&gt;"",BJ40&gt;$L40)</formula>
    </cfRule>
  </conditionalFormatting>
  <conditionalFormatting sqref="BJ45:BJ46">
    <cfRule type="expression" dxfId="1079" priority="308">
      <formula>AND($M45&lt;&gt;"",$AK45&lt;&gt;"",BJ45&lt;$M45)</formula>
    </cfRule>
    <cfRule type="expression" dxfId="1078" priority="309">
      <formula>AND($L45&lt;&gt;"",$AK45&lt;&gt;"",BJ45&gt;$L45)</formula>
    </cfRule>
  </conditionalFormatting>
  <conditionalFormatting sqref="BJ48:BJ49">
    <cfRule type="expression" dxfId="1077" priority="306">
      <formula>AND($M48&lt;&gt;"",$AK48&lt;&gt;"",BJ48&lt;$M48)</formula>
    </cfRule>
    <cfRule type="expression" dxfId="1076" priority="307">
      <formula>AND($L48&lt;&gt;"",$AK48&lt;&gt;"",BJ48&gt;$L48)</formula>
    </cfRule>
  </conditionalFormatting>
  <conditionalFormatting sqref="BJ52:BJ53">
    <cfRule type="expression" dxfId="1075" priority="304">
      <formula>AND($M52&lt;&gt;"",$AK52&lt;&gt;"",BJ52&lt;$M52)</formula>
    </cfRule>
    <cfRule type="expression" dxfId="1074" priority="305">
      <formula>AND($L52&lt;&gt;"",$AK52&lt;&gt;"",BJ52&gt;$L52)</formula>
    </cfRule>
  </conditionalFormatting>
  <conditionalFormatting sqref="BJ56:BJ59">
    <cfRule type="expression" dxfId="1073" priority="302">
      <formula>AND($M56&lt;&gt;"",$AK56&lt;&gt;"",BJ56&lt;$M56)</formula>
    </cfRule>
    <cfRule type="expression" dxfId="1072" priority="303">
      <formula>AND($L56&lt;&gt;"",$AK56&lt;&gt;"",BJ56&gt;$L56)</formula>
    </cfRule>
  </conditionalFormatting>
  <conditionalFormatting sqref="BJ62:BJ63">
    <cfRule type="expression" dxfId="1071" priority="300">
      <formula>AND($M62&lt;&gt;"",$AK62&lt;&gt;"",BJ62&lt;$M62)</formula>
    </cfRule>
    <cfRule type="expression" dxfId="1070" priority="301">
      <formula>AND($L62&lt;&gt;"",$AK62&lt;&gt;"",BJ62&gt;$L62)</formula>
    </cfRule>
  </conditionalFormatting>
  <conditionalFormatting sqref="BJ66:BJ68">
    <cfRule type="expression" dxfId="1069" priority="298">
      <formula>AND($M66&lt;&gt;"",$AK66&lt;&gt;"",BJ66&lt;$M66)</formula>
    </cfRule>
    <cfRule type="expression" dxfId="1068" priority="299">
      <formula>AND($L66&lt;&gt;"",$AK66&lt;&gt;"",BJ66&gt;$L66)</formula>
    </cfRule>
  </conditionalFormatting>
  <conditionalFormatting sqref="BJ71:BJ73">
    <cfRule type="expression" dxfId="1067" priority="296">
      <formula>AND($M71&lt;&gt;"",$AK71&lt;&gt;"",BJ71&lt;$M71)</formula>
    </cfRule>
    <cfRule type="expression" dxfId="1066" priority="297">
      <formula>AND($L71&lt;&gt;"",$AK71&lt;&gt;"",BJ71&gt;$L71)</formula>
    </cfRule>
  </conditionalFormatting>
  <conditionalFormatting sqref="BJ75:BJ78">
    <cfRule type="expression" dxfId="1065" priority="320">
      <formula>AND($M75&lt;&gt;"",BJ75&lt;$M75)</formula>
    </cfRule>
    <cfRule type="expression" dxfId="1064" priority="321">
      <formula>AND($L75&lt;&gt;"",BJ75&gt;$L75)</formula>
    </cfRule>
  </conditionalFormatting>
  <conditionalFormatting sqref="BJ77:BJ79">
    <cfRule type="expression" dxfId="1063" priority="294">
      <formula>AND($M77&lt;&gt;"",$AK77&lt;&gt;"",BJ77&lt;$M77)</formula>
    </cfRule>
    <cfRule type="expression" dxfId="1062" priority="295">
      <formula>AND($L77&lt;&gt;"",$AK77&lt;&gt;"",BJ77&gt;$L77)</formula>
    </cfRule>
  </conditionalFormatting>
  <conditionalFormatting sqref="BJ82:BJ84">
    <cfRule type="expression" dxfId="1061" priority="292">
      <formula>AND($M82&lt;&gt;"",$AK82&lt;&gt;"",BJ82&lt;$M82)</formula>
    </cfRule>
    <cfRule type="expression" dxfId="1060" priority="293">
      <formula>AND($L82&lt;&gt;"",$AK82&lt;&gt;"",BJ82&gt;$L82)</formula>
    </cfRule>
  </conditionalFormatting>
  <conditionalFormatting sqref="BJ191:BJ192 BJ197:BJ198 BJ203:BJ248">
    <cfRule type="notContainsBlanks" dxfId="1059" priority="323">
      <formula>LEN(TRIM(BJ191))&gt;0</formula>
    </cfRule>
  </conditionalFormatting>
  <conditionalFormatting sqref="BK11:BK186 BK191:BK192 BK197:BK198 BK203:BK248">
    <cfRule type="containsBlanks" dxfId="1058" priority="254">
      <formula>LEN(TRIM(BK11))=0</formula>
    </cfRule>
  </conditionalFormatting>
  <conditionalFormatting sqref="BK11:BK186 BK191:BK192 BK197:BK198 BK203:BK248">
    <cfRule type="expression" dxfId="1057" priority="255">
      <formula>AND($M11&lt;&gt;"",$AK11&lt;&gt;"",BK11&lt;$M11)</formula>
    </cfRule>
    <cfRule type="expression" dxfId="1056" priority="256">
      <formula>AND($L11&lt;&gt;"",$AK11&lt;&gt;"",BK11&gt;$L11)</formula>
    </cfRule>
  </conditionalFormatting>
  <conditionalFormatting sqref="BK11:BK186">
    <cfRule type="notContainsBlanks" dxfId="1055" priority="287">
      <formula>LEN(TRIM(BK11))&gt;0</formula>
    </cfRule>
  </conditionalFormatting>
  <conditionalFormatting sqref="BK22:BK24">
    <cfRule type="expression" dxfId="1054" priority="283">
      <formula>AND($M22&lt;&gt;"",$AK22&lt;&gt;"",BK22&lt;$M22)</formula>
    </cfRule>
    <cfRule type="expression" dxfId="1053" priority="284">
      <formula>AND($L22&lt;&gt;"",$AK22&lt;&gt;"",BK22&gt;$L22)</formula>
    </cfRule>
  </conditionalFormatting>
  <conditionalFormatting sqref="BK26:BK28">
    <cfRule type="expression" dxfId="1052" priority="281">
      <formula>AND($M26&lt;&gt;"",$AK26&lt;&gt;"",BK26&lt;$M26)</formula>
    </cfRule>
    <cfRule type="expression" dxfId="1051" priority="282">
      <formula>AND($L26&lt;&gt;"",$AK26&lt;&gt;"",BK26&gt;$L26)</formula>
    </cfRule>
  </conditionalFormatting>
  <conditionalFormatting sqref="BK30:BK32">
    <cfRule type="expression" dxfId="1050" priority="279">
      <formula>AND($M30&lt;&gt;"",$AK30&lt;&gt;"",BK30&lt;$M30)</formula>
    </cfRule>
    <cfRule type="expression" dxfId="1049" priority="280">
      <formula>AND($L30&lt;&gt;"",$AK30&lt;&gt;"",BK30&gt;$L30)</formula>
    </cfRule>
  </conditionalFormatting>
  <conditionalFormatting sqref="BK35:BK37">
    <cfRule type="expression" dxfId="1048" priority="277">
      <formula>AND($M35&lt;&gt;"",$AK35&lt;&gt;"",BK35&lt;$M35)</formula>
    </cfRule>
    <cfRule type="expression" dxfId="1047" priority="278">
      <formula>AND($L35&lt;&gt;"",$AK35&lt;&gt;"",BK35&gt;$L35)</formula>
    </cfRule>
  </conditionalFormatting>
  <conditionalFormatting sqref="BK40:BK42">
    <cfRule type="expression" dxfId="1046" priority="275">
      <formula>AND($M40&lt;&gt;"",$AK40&lt;&gt;"",BK40&lt;$M40)</formula>
    </cfRule>
    <cfRule type="expression" dxfId="1045" priority="276">
      <formula>AND($L40&lt;&gt;"",$AK40&lt;&gt;"",BK40&gt;$L40)</formula>
    </cfRule>
  </conditionalFormatting>
  <conditionalFormatting sqref="BK45:BK46">
    <cfRule type="expression" dxfId="1044" priority="273">
      <formula>AND($M45&lt;&gt;"",$AK45&lt;&gt;"",BK45&lt;$M45)</formula>
    </cfRule>
    <cfRule type="expression" dxfId="1043" priority="274">
      <formula>AND($L45&lt;&gt;"",$AK45&lt;&gt;"",BK45&gt;$L45)</formula>
    </cfRule>
  </conditionalFormatting>
  <conditionalFormatting sqref="BK48:BK49">
    <cfRule type="expression" dxfId="1042" priority="271">
      <formula>AND($M48&lt;&gt;"",$AK48&lt;&gt;"",BK48&lt;$M48)</formula>
    </cfRule>
    <cfRule type="expression" dxfId="1041" priority="272">
      <formula>AND($L48&lt;&gt;"",$AK48&lt;&gt;"",BK48&gt;$L48)</formula>
    </cfRule>
  </conditionalFormatting>
  <conditionalFormatting sqref="BK52:BK53">
    <cfRule type="expression" dxfId="1040" priority="269">
      <formula>AND($M52&lt;&gt;"",$AK52&lt;&gt;"",BK52&lt;$M52)</formula>
    </cfRule>
    <cfRule type="expression" dxfId="1039" priority="270">
      <formula>AND($L52&lt;&gt;"",$AK52&lt;&gt;"",BK52&gt;$L52)</formula>
    </cfRule>
  </conditionalFormatting>
  <conditionalFormatting sqref="BK56:BK59">
    <cfRule type="expression" dxfId="1038" priority="267">
      <formula>AND($M56&lt;&gt;"",$AK56&lt;&gt;"",BK56&lt;$M56)</formula>
    </cfRule>
    <cfRule type="expression" dxfId="1037" priority="268">
      <formula>AND($L56&lt;&gt;"",$AK56&lt;&gt;"",BK56&gt;$L56)</formula>
    </cfRule>
  </conditionalFormatting>
  <conditionalFormatting sqref="BK62:BK63">
    <cfRule type="expression" dxfId="1036" priority="265">
      <formula>AND($M62&lt;&gt;"",$AK62&lt;&gt;"",BK62&lt;$M62)</formula>
    </cfRule>
    <cfRule type="expression" dxfId="1035" priority="266">
      <formula>AND($L62&lt;&gt;"",$AK62&lt;&gt;"",BK62&gt;$L62)</formula>
    </cfRule>
  </conditionalFormatting>
  <conditionalFormatting sqref="BK66:BK68">
    <cfRule type="expression" dxfId="1034" priority="263">
      <formula>AND($M66&lt;&gt;"",$AK66&lt;&gt;"",BK66&lt;$M66)</formula>
    </cfRule>
    <cfRule type="expression" dxfId="1033" priority="264">
      <formula>AND($L66&lt;&gt;"",$AK66&lt;&gt;"",BK66&gt;$L66)</formula>
    </cfRule>
  </conditionalFormatting>
  <conditionalFormatting sqref="BK71:BK73">
    <cfRule type="expression" dxfId="1032" priority="261">
      <formula>AND($M71&lt;&gt;"",$AK71&lt;&gt;"",BK71&lt;$M71)</formula>
    </cfRule>
    <cfRule type="expression" dxfId="1031" priority="262">
      <formula>AND($L71&lt;&gt;"",$AK71&lt;&gt;"",BK71&gt;$L71)</formula>
    </cfRule>
  </conditionalFormatting>
  <conditionalFormatting sqref="BK75:BK78">
    <cfRule type="expression" dxfId="1030" priority="285">
      <formula>AND($M75&lt;&gt;"",BK75&lt;$M75)</formula>
    </cfRule>
    <cfRule type="expression" dxfId="1029" priority="286">
      <formula>AND($L75&lt;&gt;"",BK75&gt;$L75)</formula>
    </cfRule>
  </conditionalFormatting>
  <conditionalFormatting sqref="BK77:BK79">
    <cfRule type="expression" dxfId="1028" priority="259">
      <formula>AND($M77&lt;&gt;"",$AK77&lt;&gt;"",BK77&lt;$M77)</formula>
    </cfRule>
    <cfRule type="expression" dxfId="1027" priority="260">
      <formula>AND($L77&lt;&gt;"",$AK77&lt;&gt;"",BK77&gt;$L77)</formula>
    </cfRule>
  </conditionalFormatting>
  <conditionalFormatting sqref="BK82:BK84">
    <cfRule type="expression" dxfId="1026" priority="257">
      <formula>AND($M82&lt;&gt;"",$AK82&lt;&gt;"",BK82&lt;$M82)</formula>
    </cfRule>
    <cfRule type="expression" dxfId="1025" priority="258">
      <formula>AND($L82&lt;&gt;"",$AK82&lt;&gt;"",BK82&gt;$L82)</formula>
    </cfRule>
  </conditionalFormatting>
  <conditionalFormatting sqref="BK191:BK192 BK197:BK198 BK203:BK248">
    <cfRule type="notContainsBlanks" dxfId="1024" priority="288">
      <formula>LEN(TRIM(BK191))&gt;0</formula>
    </cfRule>
  </conditionalFormatting>
  <conditionalFormatting sqref="BL11:BL186 BL191:BL192 BL197:BL198 BL203:BL248">
    <cfRule type="containsBlanks" dxfId="1023" priority="219">
      <formula>LEN(TRIM(BL11))=0</formula>
    </cfRule>
  </conditionalFormatting>
  <conditionalFormatting sqref="BL11:BL186 BL191:BL192 BL197:BL198 BL203:BL248">
    <cfRule type="expression" dxfId="1022" priority="220">
      <formula>AND($M11&lt;&gt;"",$AK11&lt;&gt;"",BL11&lt;$M11)</formula>
    </cfRule>
    <cfRule type="expression" dxfId="1021" priority="221">
      <formula>AND($L11&lt;&gt;"",$AK11&lt;&gt;"",BL11&gt;$L11)</formula>
    </cfRule>
  </conditionalFormatting>
  <conditionalFormatting sqref="BL11:BL186">
    <cfRule type="notContainsBlanks" dxfId="1020" priority="252">
      <formula>LEN(TRIM(BL11))&gt;0</formula>
    </cfRule>
  </conditionalFormatting>
  <conditionalFormatting sqref="BL22:BL24">
    <cfRule type="expression" dxfId="1019" priority="248">
      <formula>AND($M22&lt;&gt;"",$AK22&lt;&gt;"",BL22&lt;$M22)</formula>
    </cfRule>
    <cfRule type="expression" dxfId="1018" priority="249">
      <formula>AND($L22&lt;&gt;"",$AK22&lt;&gt;"",BL22&gt;$L22)</formula>
    </cfRule>
  </conditionalFormatting>
  <conditionalFormatting sqref="BL26:BL28">
    <cfRule type="expression" dxfId="1017" priority="246">
      <formula>AND($M26&lt;&gt;"",$AK26&lt;&gt;"",BL26&lt;$M26)</formula>
    </cfRule>
    <cfRule type="expression" dxfId="1016" priority="247">
      <formula>AND($L26&lt;&gt;"",$AK26&lt;&gt;"",BL26&gt;$L26)</formula>
    </cfRule>
  </conditionalFormatting>
  <conditionalFormatting sqref="BL30:BL32">
    <cfRule type="expression" dxfId="1015" priority="244">
      <formula>AND($M30&lt;&gt;"",$AK30&lt;&gt;"",BL30&lt;$M30)</formula>
    </cfRule>
    <cfRule type="expression" dxfId="1014" priority="245">
      <formula>AND($L30&lt;&gt;"",$AK30&lt;&gt;"",BL30&gt;$L30)</formula>
    </cfRule>
  </conditionalFormatting>
  <conditionalFormatting sqref="BL35:BL37">
    <cfRule type="expression" dxfId="1013" priority="242">
      <formula>AND($M35&lt;&gt;"",$AK35&lt;&gt;"",BL35&lt;$M35)</formula>
    </cfRule>
    <cfRule type="expression" dxfId="1012" priority="243">
      <formula>AND($L35&lt;&gt;"",$AK35&lt;&gt;"",BL35&gt;$L35)</formula>
    </cfRule>
  </conditionalFormatting>
  <conditionalFormatting sqref="BL40:BL42">
    <cfRule type="expression" dxfId="1011" priority="240">
      <formula>AND($M40&lt;&gt;"",$AK40&lt;&gt;"",BL40&lt;$M40)</formula>
    </cfRule>
    <cfRule type="expression" dxfId="1010" priority="241">
      <formula>AND($L40&lt;&gt;"",$AK40&lt;&gt;"",BL40&gt;$L40)</formula>
    </cfRule>
  </conditionalFormatting>
  <conditionalFormatting sqref="BL45:BL46">
    <cfRule type="expression" dxfId="1009" priority="238">
      <formula>AND($M45&lt;&gt;"",$AK45&lt;&gt;"",BL45&lt;$M45)</formula>
    </cfRule>
    <cfRule type="expression" dxfId="1008" priority="239">
      <formula>AND($L45&lt;&gt;"",$AK45&lt;&gt;"",BL45&gt;$L45)</formula>
    </cfRule>
  </conditionalFormatting>
  <conditionalFormatting sqref="BL48:BL49">
    <cfRule type="expression" dxfId="1007" priority="236">
      <formula>AND($M48&lt;&gt;"",$AK48&lt;&gt;"",BL48&lt;$M48)</formula>
    </cfRule>
    <cfRule type="expression" dxfId="1006" priority="237">
      <formula>AND($L48&lt;&gt;"",$AK48&lt;&gt;"",BL48&gt;$L48)</formula>
    </cfRule>
  </conditionalFormatting>
  <conditionalFormatting sqref="BL52:BL53">
    <cfRule type="expression" dxfId="1005" priority="234">
      <formula>AND($M52&lt;&gt;"",$AK52&lt;&gt;"",BL52&lt;$M52)</formula>
    </cfRule>
    <cfRule type="expression" dxfId="1004" priority="235">
      <formula>AND($L52&lt;&gt;"",$AK52&lt;&gt;"",BL52&gt;$L52)</formula>
    </cfRule>
  </conditionalFormatting>
  <conditionalFormatting sqref="BL56:BL59">
    <cfRule type="expression" dxfId="1003" priority="232">
      <formula>AND($M56&lt;&gt;"",$AK56&lt;&gt;"",BL56&lt;$M56)</formula>
    </cfRule>
    <cfRule type="expression" dxfId="1002" priority="233">
      <formula>AND($L56&lt;&gt;"",$AK56&lt;&gt;"",BL56&gt;$L56)</formula>
    </cfRule>
  </conditionalFormatting>
  <conditionalFormatting sqref="BL62:BL63">
    <cfRule type="expression" dxfId="1001" priority="230">
      <formula>AND($M62&lt;&gt;"",$AK62&lt;&gt;"",BL62&lt;$M62)</formula>
    </cfRule>
    <cfRule type="expression" dxfId="1000" priority="231">
      <formula>AND($L62&lt;&gt;"",$AK62&lt;&gt;"",BL62&gt;$L62)</formula>
    </cfRule>
  </conditionalFormatting>
  <conditionalFormatting sqref="BL66:BL68">
    <cfRule type="expression" dxfId="999" priority="228">
      <formula>AND($M66&lt;&gt;"",$AK66&lt;&gt;"",BL66&lt;$M66)</formula>
    </cfRule>
    <cfRule type="expression" dxfId="998" priority="229">
      <formula>AND($L66&lt;&gt;"",$AK66&lt;&gt;"",BL66&gt;$L66)</formula>
    </cfRule>
  </conditionalFormatting>
  <conditionalFormatting sqref="BL71:BL73">
    <cfRule type="expression" dxfId="997" priority="226">
      <formula>AND($M71&lt;&gt;"",$AK71&lt;&gt;"",BL71&lt;$M71)</formula>
    </cfRule>
    <cfRule type="expression" dxfId="996" priority="227">
      <formula>AND($L71&lt;&gt;"",$AK71&lt;&gt;"",BL71&gt;$L71)</formula>
    </cfRule>
  </conditionalFormatting>
  <conditionalFormatting sqref="BL75:BL78">
    <cfRule type="expression" dxfId="995" priority="250">
      <formula>AND($M75&lt;&gt;"",BL75&lt;$M75)</formula>
    </cfRule>
    <cfRule type="expression" dxfId="994" priority="251">
      <formula>AND($L75&lt;&gt;"",BL75&gt;$L75)</formula>
    </cfRule>
  </conditionalFormatting>
  <conditionalFormatting sqref="BL77:BL79">
    <cfRule type="expression" dxfId="993" priority="224">
      <formula>AND($M77&lt;&gt;"",$AK77&lt;&gt;"",BL77&lt;$M77)</formula>
    </cfRule>
    <cfRule type="expression" dxfId="992" priority="225">
      <formula>AND($L77&lt;&gt;"",$AK77&lt;&gt;"",BL77&gt;$L77)</formula>
    </cfRule>
  </conditionalFormatting>
  <conditionalFormatting sqref="BL82:BL84">
    <cfRule type="expression" dxfId="991" priority="222">
      <formula>AND($M82&lt;&gt;"",$AK82&lt;&gt;"",BL82&lt;$M82)</formula>
    </cfRule>
    <cfRule type="expression" dxfId="990" priority="223">
      <formula>AND($L82&lt;&gt;"",$AK82&lt;&gt;"",BL82&gt;$L82)</formula>
    </cfRule>
  </conditionalFormatting>
  <conditionalFormatting sqref="BL191:BL192 BL197:BL198 BL203:BL248">
    <cfRule type="notContainsBlanks" dxfId="989" priority="253">
      <formula>LEN(TRIM(BL191))&gt;0</formula>
    </cfRule>
  </conditionalFormatting>
  <conditionalFormatting sqref="BM11:BM186 BM191:BM192 BM197:BM198 BM203:BM248">
    <cfRule type="containsBlanks" dxfId="988" priority="184">
      <formula>LEN(TRIM(BM11))=0</formula>
    </cfRule>
  </conditionalFormatting>
  <conditionalFormatting sqref="BM11:BM186 BM191:BM192 BM197:BM198 BM203:BM248">
    <cfRule type="expression" dxfId="987" priority="185">
      <formula>AND($M11&lt;&gt;"",$AK11&lt;&gt;"",BM11&lt;$M11)</formula>
    </cfRule>
    <cfRule type="expression" dxfId="986" priority="186">
      <formula>AND($L11&lt;&gt;"",$AK11&lt;&gt;"",BM11&gt;$L11)</formula>
    </cfRule>
  </conditionalFormatting>
  <conditionalFormatting sqref="BM11:BM186">
    <cfRule type="notContainsBlanks" dxfId="985" priority="217">
      <formula>LEN(TRIM(BM11))&gt;0</formula>
    </cfRule>
  </conditionalFormatting>
  <conditionalFormatting sqref="BM22:BM24">
    <cfRule type="expression" dxfId="984" priority="213">
      <formula>AND($M22&lt;&gt;"",$AK22&lt;&gt;"",BM22&lt;$M22)</formula>
    </cfRule>
    <cfRule type="expression" dxfId="983" priority="214">
      <formula>AND($L22&lt;&gt;"",$AK22&lt;&gt;"",BM22&gt;$L22)</formula>
    </cfRule>
  </conditionalFormatting>
  <conditionalFormatting sqref="BM26:BM28">
    <cfRule type="expression" dxfId="982" priority="211">
      <formula>AND($M26&lt;&gt;"",$AK26&lt;&gt;"",BM26&lt;$M26)</formula>
    </cfRule>
    <cfRule type="expression" dxfId="981" priority="212">
      <formula>AND($L26&lt;&gt;"",$AK26&lt;&gt;"",BM26&gt;$L26)</formula>
    </cfRule>
  </conditionalFormatting>
  <conditionalFormatting sqref="BM30:BM32">
    <cfRule type="expression" dxfId="980" priority="209">
      <formula>AND($M30&lt;&gt;"",$AK30&lt;&gt;"",BM30&lt;$M30)</formula>
    </cfRule>
    <cfRule type="expression" dxfId="979" priority="210">
      <formula>AND($L30&lt;&gt;"",$AK30&lt;&gt;"",BM30&gt;$L30)</formula>
    </cfRule>
  </conditionalFormatting>
  <conditionalFormatting sqref="BM35:BM37">
    <cfRule type="expression" dxfId="978" priority="207">
      <formula>AND($M35&lt;&gt;"",$AK35&lt;&gt;"",BM35&lt;$M35)</formula>
    </cfRule>
    <cfRule type="expression" dxfId="977" priority="208">
      <formula>AND($L35&lt;&gt;"",$AK35&lt;&gt;"",BM35&gt;$L35)</formula>
    </cfRule>
  </conditionalFormatting>
  <conditionalFormatting sqref="BM40:BM42">
    <cfRule type="expression" dxfId="976" priority="205">
      <formula>AND($M40&lt;&gt;"",$AK40&lt;&gt;"",BM40&lt;$M40)</formula>
    </cfRule>
    <cfRule type="expression" dxfId="975" priority="206">
      <formula>AND($L40&lt;&gt;"",$AK40&lt;&gt;"",BM40&gt;$L40)</formula>
    </cfRule>
  </conditionalFormatting>
  <conditionalFormatting sqref="BM45:BM46">
    <cfRule type="expression" dxfId="974" priority="203">
      <formula>AND($M45&lt;&gt;"",$AK45&lt;&gt;"",BM45&lt;$M45)</formula>
    </cfRule>
    <cfRule type="expression" dxfId="973" priority="204">
      <formula>AND($L45&lt;&gt;"",$AK45&lt;&gt;"",BM45&gt;$L45)</formula>
    </cfRule>
  </conditionalFormatting>
  <conditionalFormatting sqref="BM48:BM49">
    <cfRule type="expression" dxfId="972" priority="201">
      <formula>AND($M48&lt;&gt;"",$AK48&lt;&gt;"",BM48&lt;$M48)</formula>
    </cfRule>
    <cfRule type="expression" dxfId="971" priority="202">
      <formula>AND($L48&lt;&gt;"",$AK48&lt;&gt;"",BM48&gt;$L48)</formula>
    </cfRule>
  </conditionalFormatting>
  <conditionalFormatting sqref="BM52:BM53">
    <cfRule type="expression" dxfId="970" priority="199">
      <formula>AND($M52&lt;&gt;"",$AK52&lt;&gt;"",BM52&lt;$M52)</formula>
    </cfRule>
    <cfRule type="expression" dxfId="969" priority="200">
      <formula>AND($L52&lt;&gt;"",$AK52&lt;&gt;"",BM52&gt;$L52)</formula>
    </cfRule>
  </conditionalFormatting>
  <conditionalFormatting sqref="BM56:BM59">
    <cfRule type="expression" dxfId="968" priority="197">
      <formula>AND($M56&lt;&gt;"",$AK56&lt;&gt;"",BM56&lt;$M56)</formula>
    </cfRule>
    <cfRule type="expression" dxfId="967" priority="198">
      <formula>AND($L56&lt;&gt;"",$AK56&lt;&gt;"",BM56&gt;$L56)</formula>
    </cfRule>
  </conditionalFormatting>
  <conditionalFormatting sqref="BM62:BM63">
    <cfRule type="expression" dxfId="966" priority="195">
      <formula>AND($M62&lt;&gt;"",$AK62&lt;&gt;"",BM62&lt;$M62)</formula>
    </cfRule>
    <cfRule type="expression" dxfId="965" priority="196">
      <formula>AND($L62&lt;&gt;"",$AK62&lt;&gt;"",BM62&gt;$L62)</formula>
    </cfRule>
  </conditionalFormatting>
  <conditionalFormatting sqref="BM66:BM68">
    <cfRule type="expression" dxfId="964" priority="193">
      <formula>AND($M66&lt;&gt;"",$AK66&lt;&gt;"",BM66&lt;$M66)</formula>
    </cfRule>
    <cfRule type="expression" dxfId="963" priority="194">
      <formula>AND($L66&lt;&gt;"",$AK66&lt;&gt;"",BM66&gt;$L66)</formula>
    </cfRule>
  </conditionalFormatting>
  <conditionalFormatting sqref="BM71:BM73">
    <cfRule type="expression" dxfId="962" priority="191">
      <formula>AND($M71&lt;&gt;"",$AK71&lt;&gt;"",BM71&lt;$M71)</formula>
    </cfRule>
    <cfRule type="expression" dxfId="961" priority="192">
      <formula>AND($L71&lt;&gt;"",$AK71&lt;&gt;"",BM71&gt;$L71)</formula>
    </cfRule>
  </conditionalFormatting>
  <conditionalFormatting sqref="BM75:BM78">
    <cfRule type="expression" dxfId="960" priority="215">
      <formula>AND($M75&lt;&gt;"",BM75&lt;$M75)</formula>
    </cfRule>
    <cfRule type="expression" dxfId="959" priority="216">
      <formula>AND($L75&lt;&gt;"",BM75&gt;$L75)</formula>
    </cfRule>
  </conditionalFormatting>
  <conditionalFormatting sqref="BM77:BM79">
    <cfRule type="expression" dxfId="958" priority="189">
      <formula>AND($M77&lt;&gt;"",$AK77&lt;&gt;"",BM77&lt;$M77)</formula>
    </cfRule>
    <cfRule type="expression" dxfId="957" priority="190">
      <formula>AND($L77&lt;&gt;"",$AK77&lt;&gt;"",BM77&gt;$L77)</formula>
    </cfRule>
  </conditionalFormatting>
  <conditionalFormatting sqref="BM82:BM84">
    <cfRule type="expression" dxfId="956" priority="187">
      <formula>AND($M82&lt;&gt;"",$AK82&lt;&gt;"",BM82&lt;$M82)</formula>
    </cfRule>
    <cfRule type="expression" dxfId="955" priority="188">
      <formula>AND($L82&lt;&gt;"",$AK82&lt;&gt;"",BM82&gt;$L82)</formula>
    </cfRule>
  </conditionalFormatting>
  <conditionalFormatting sqref="BM191:BM192 BM197:BM198 BM203:BM248">
    <cfRule type="notContainsBlanks" dxfId="954" priority="218">
      <formula>LEN(TRIM(BM191))&gt;0</formula>
    </cfRule>
  </conditionalFormatting>
  <conditionalFormatting sqref="BN11:BN186 BN191:BN192 BN197:BN198 BN203:BN248">
    <cfRule type="containsBlanks" dxfId="953" priority="149">
      <formula>LEN(TRIM(BN11))=0</formula>
    </cfRule>
  </conditionalFormatting>
  <conditionalFormatting sqref="BN11:BN186 BN191:BN192 BN197:BN198 BN203:BN248">
    <cfRule type="expression" dxfId="952" priority="150">
      <formula>AND($M11&lt;&gt;"",$AK11&lt;&gt;"",BN11&lt;$M11)</formula>
    </cfRule>
    <cfRule type="expression" dxfId="951" priority="151">
      <formula>AND($L11&lt;&gt;"",$AK11&lt;&gt;"",BN11&gt;$L11)</formula>
    </cfRule>
  </conditionalFormatting>
  <conditionalFormatting sqref="BN11:BN186">
    <cfRule type="notContainsBlanks" dxfId="950" priority="182">
      <formula>LEN(TRIM(BN11))&gt;0</formula>
    </cfRule>
  </conditionalFormatting>
  <conditionalFormatting sqref="BN22:BN24">
    <cfRule type="expression" dxfId="949" priority="178">
      <formula>AND($M22&lt;&gt;"",$AK22&lt;&gt;"",BN22&lt;$M22)</formula>
    </cfRule>
    <cfRule type="expression" dxfId="948" priority="179">
      <formula>AND($L22&lt;&gt;"",$AK22&lt;&gt;"",BN22&gt;$L22)</formula>
    </cfRule>
  </conditionalFormatting>
  <conditionalFormatting sqref="BN26:BN28">
    <cfRule type="expression" dxfId="947" priority="176">
      <formula>AND($M26&lt;&gt;"",$AK26&lt;&gt;"",BN26&lt;$M26)</formula>
    </cfRule>
    <cfRule type="expression" dxfId="946" priority="177">
      <formula>AND($L26&lt;&gt;"",$AK26&lt;&gt;"",BN26&gt;$L26)</formula>
    </cfRule>
  </conditionalFormatting>
  <conditionalFormatting sqref="BN30:BN32">
    <cfRule type="expression" dxfId="945" priority="174">
      <formula>AND($M30&lt;&gt;"",$AK30&lt;&gt;"",BN30&lt;$M30)</formula>
    </cfRule>
    <cfRule type="expression" dxfId="944" priority="175">
      <formula>AND($L30&lt;&gt;"",$AK30&lt;&gt;"",BN30&gt;$L30)</formula>
    </cfRule>
  </conditionalFormatting>
  <conditionalFormatting sqref="BN35:BN37">
    <cfRule type="expression" dxfId="943" priority="172">
      <formula>AND($M35&lt;&gt;"",$AK35&lt;&gt;"",BN35&lt;$M35)</formula>
    </cfRule>
    <cfRule type="expression" dxfId="942" priority="173">
      <formula>AND($L35&lt;&gt;"",$AK35&lt;&gt;"",BN35&gt;$L35)</formula>
    </cfRule>
  </conditionalFormatting>
  <conditionalFormatting sqref="BN40:BN42">
    <cfRule type="expression" dxfId="941" priority="170">
      <formula>AND($M40&lt;&gt;"",$AK40&lt;&gt;"",BN40&lt;$M40)</formula>
    </cfRule>
    <cfRule type="expression" dxfId="940" priority="171">
      <formula>AND($L40&lt;&gt;"",$AK40&lt;&gt;"",BN40&gt;$L40)</formula>
    </cfRule>
  </conditionalFormatting>
  <conditionalFormatting sqref="BN45:BN46">
    <cfRule type="expression" dxfId="939" priority="168">
      <formula>AND($M45&lt;&gt;"",$AK45&lt;&gt;"",BN45&lt;$M45)</formula>
    </cfRule>
    <cfRule type="expression" dxfId="938" priority="169">
      <formula>AND($L45&lt;&gt;"",$AK45&lt;&gt;"",BN45&gt;$L45)</formula>
    </cfRule>
  </conditionalFormatting>
  <conditionalFormatting sqref="BN48:BN49">
    <cfRule type="expression" dxfId="937" priority="166">
      <formula>AND($M48&lt;&gt;"",$AK48&lt;&gt;"",BN48&lt;$M48)</formula>
    </cfRule>
    <cfRule type="expression" dxfId="936" priority="167">
      <formula>AND($L48&lt;&gt;"",$AK48&lt;&gt;"",BN48&gt;$L48)</formula>
    </cfRule>
  </conditionalFormatting>
  <conditionalFormatting sqref="BN52:BN53">
    <cfRule type="expression" dxfId="935" priority="164">
      <formula>AND($M52&lt;&gt;"",$AK52&lt;&gt;"",BN52&lt;$M52)</formula>
    </cfRule>
    <cfRule type="expression" dxfId="934" priority="165">
      <formula>AND($L52&lt;&gt;"",$AK52&lt;&gt;"",BN52&gt;$L52)</formula>
    </cfRule>
  </conditionalFormatting>
  <conditionalFormatting sqref="BN56:BN59">
    <cfRule type="expression" dxfId="933" priority="162">
      <formula>AND($M56&lt;&gt;"",$AK56&lt;&gt;"",BN56&lt;$M56)</formula>
    </cfRule>
    <cfRule type="expression" dxfId="932" priority="163">
      <formula>AND($L56&lt;&gt;"",$AK56&lt;&gt;"",BN56&gt;$L56)</formula>
    </cfRule>
  </conditionalFormatting>
  <conditionalFormatting sqref="BN62:BN63">
    <cfRule type="expression" dxfId="931" priority="160">
      <formula>AND($M62&lt;&gt;"",$AK62&lt;&gt;"",BN62&lt;$M62)</formula>
    </cfRule>
    <cfRule type="expression" dxfId="930" priority="161">
      <formula>AND($L62&lt;&gt;"",$AK62&lt;&gt;"",BN62&gt;$L62)</formula>
    </cfRule>
  </conditionalFormatting>
  <conditionalFormatting sqref="BN66:BN68">
    <cfRule type="expression" dxfId="929" priority="158">
      <formula>AND($M66&lt;&gt;"",$AK66&lt;&gt;"",BN66&lt;$M66)</formula>
    </cfRule>
    <cfRule type="expression" dxfId="928" priority="159">
      <formula>AND($L66&lt;&gt;"",$AK66&lt;&gt;"",BN66&gt;$L66)</formula>
    </cfRule>
  </conditionalFormatting>
  <conditionalFormatting sqref="BN71:BN73">
    <cfRule type="expression" dxfId="927" priority="156">
      <formula>AND($M71&lt;&gt;"",$AK71&lt;&gt;"",BN71&lt;$M71)</formula>
    </cfRule>
    <cfRule type="expression" dxfId="926" priority="157">
      <formula>AND($L71&lt;&gt;"",$AK71&lt;&gt;"",BN71&gt;$L71)</formula>
    </cfRule>
  </conditionalFormatting>
  <conditionalFormatting sqref="BN75:BN78">
    <cfRule type="expression" dxfId="925" priority="180">
      <formula>AND($M75&lt;&gt;"",BN75&lt;$M75)</formula>
    </cfRule>
    <cfRule type="expression" dxfId="924" priority="181">
      <formula>AND($L75&lt;&gt;"",BN75&gt;$L75)</formula>
    </cfRule>
  </conditionalFormatting>
  <conditionalFormatting sqref="BN77:BN79">
    <cfRule type="expression" dxfId="923" priority="154">
      <formula>AND($M77&lt;&gt;"",$AK77&lt;&gt;"",BN77&lt;$M77)</formula>
    </cfRule>
    <cfRule type="expression" dxfId="922" priority="155">
      <formula>AND($L77&lt;&gt;"",$AK77&lt;&gt;"",BN77&gt;$L77)</formula>
    </cfRule>
  </conditionalFormatting>
  <conditionalFormatting sqref="BN82:BN84">
    <cfRule type="expression" dxfId="921" priority="152">
      <formula>AND($M82&lt;&gt;"",$AK82&lt;&gt;"",BN82&lt;$M82)</formula>
    </cfRule>
    <cfRule type="expression" dxfId="920" priority="153">
      <formula>AND($L82&lt;&gt;"",$AK82&lt;&gt;"",BN82&gt;$L82)</formula>
    </cfRule>
  </conditionalFormatting>
  <conditionalFormatting sqref="BN191:BN192 BN197:BN198 BN203:BN248">
    <cfRule type="notContainsBlanks" dxfId="919" priority="183">
      <formula>LEN(TRIM(BN191))&gt;0</formula>
    </cfRule>
  </conditionalFormatting>
  <conditionalFormatting sqref="BO11:BO186 BO191:BO192 BO197:BO198 BO203:BO248">
    <cfRule type="containsBlanks" dxfId="918" priority="114">
      <formula>LEN(TRIM(BO11))=0</formula>
    </cfRule>
  </conditionalFormatting>
  <conditionalFormatting sqref="BO11:BO186 BO191:BO192 BO197:BO198 BO203:BO248">
    <cfRule type="expression" dxfId="917" priority="115">
      <formula>AND($M11&lt;&gt;"",$AK11&lt;&gt;"",BO11&lt;$M11)</formula>
    </cfRule>
    <cfRule type="expression" dxfId="916" priority="116">
      <formula>AND($L11&lt;&gt;"",$AK11&lt;&gt;"",BO11&gt;$L11)</formula>
    </cfRule>
  </conditionalFormatting>
  <conditionalFormatting sqref="BO11:BO186">
    <cfRule type="notContainsBlanks" dxfId="915" priority="147">
      <formula>LEN(TRIM(BO11))&gt;0</formula>
    </cfRule>
  </conditionalFormatting>
  <conditionalFormatting sqref="BO22:BO24">
    <cfRule type="expression" dxfId="914" priority="143">
      <formula>AND($M22&lt;&gt;"",$AK22&lt;&gt;"",BO22&lt;$M22)</formula>
    </cfRule>
    <cfRule type="expression" dxfId="913" priority="144">
      <formula>AND($L22&lt;&gt;"",$AK22&lt;&gt;"",BO22&gt;$L22)</formula>
    </cfRule>
  </conditionalFormatting>
  <conditionalFormatting sqref="BO26:BO28">
    <cfRule type="expression" dxfId="912" priority="141">
      <formula>AND($M26&lt;&gt;"",$AK26&lt;&gt;"",BO26&lt;$M26)</formula>
    </cfRule>
    <cfRule type="expression" dxfId="911" priority="142">
      <formula>AND($L26&lt;&gt;"",$AK26&lt;&gt;"",BO26&gt;$L26)</formula>
    </cfRule>
  </conditionalFormatting>
  <conditionalFormatting sqref="BO30:BO32">
    <cfRule type="expression" dxfId="910" priority="139">
      <formula>AND($M30&lt;&gt;"",$AK30&lt;&gt;"",BO30&lt;$M30)</formula>
    </cfRule>
    <cfRule type="expression" dxfId="909" priority="140">
      <formula>AND($L30&lt;&gt;"",$AK30&lt;&gt;"",BO30&gt;$L30)</formula>
    </cfRule>
  </conditionalFormatting>
  <conditionalFormatting sqref="BO35:BO37">
    <cfRule type="expression" dxfId="908" priority="137">
      <formula>AND($M35&lt;&gt;"",$AK35&lt;&gt;"",BO35&lt;$M35)</formula>
    </cfRule>
    <cfRule type="expression" dxfId="907" priority="138">
      <formula>AND($L35&lt;&gt;"",$AK35&lt;&gt;"",BO35&gt;$L35)</formula>
    </cfRule>
  </conditionalFormatting>
  <conditionalFormatting sqref="BO40:BO42">
    <cfRule type="expression" dxfId="906" priority="135">
      <formula>AND($M40&lt;&gt;"",$AK40&lt;&gt;"",BO40&lt;$M40)</formula>
    </cfRule>
    <cfRule type="expression" dxfId="905" priority="136">
      <formula>AND($L40&lt;&gt;"",$AK40&lt;&gt;"",BO40&gt;$L40)</formula>
    </cfRule>
  </conditionalFormatting>
  <conditionalFormatting sqref="BO45:BO46">
    <cfRule type="expression" dxfId="904" priority="133">
      <formula>AND($M45&lt;&gt;"",$AK45&lt;&gt;"",BO45&lt;$M45)</formula>
    </cfRule>
    <cfRule type="expression" dxfId="903" priority="134">
      <formula>AND($L45&lt;&gt;"",$AK45&lt;&gt;"",BO45&gt;$L45)</formula>
    </cfRule>
  </conditionalFormatting>
  <conditionalFormatting sqref="BO48:BO49">
    <cfRule type="expression" dxfId="902" priority="131">
      <formula>AND($M48&lt;&gt;"",$AK48&lt;&gt;"",BO48&lt;$M48)</formula>
    </cfRule>
    <cfRule type="expression" dxfId="901" priority="132">
      <formula>AND($L48&lt;&gt;"",$AK48&lt;&gt;"",BO48&gt;$L48)</formula>
    </cfRule>
  </conditionalFormatting>
  <conditionalFormatting sqref="BO52:BO53">
    <cfRule type="expression" dxfId="900" priority="129">
      <formula>AND($M52&lt;&gt;"",$AK52&lt;&gt;"",BO52&lt;$M52)</formula>
    </cfRule>
    <cfRule type="expression" dxfId="899" priority="130">
      <formula>AND($L52&lt;&gt;"",$AK52&lt;&gt;"",BO52&gt;$L52)</formula>
    </cfRule>
  </conditionalFormatting>
  <conditionalFormatting sqref="BO56:BO59">
    <cfRule type="expression" dxfId="898" priority="127">
      <formula>AND($M56&lt;&gt;"",$AK56&lt;&gt;"",BO56&lt;$M56)</formula>
    </cfRule>
    <cfRule type="expression" dxfId="897" priority="128">
      <formula>AND($L56&lt;&gt;"",$AK56&lt;&gt;"",BO56&gt;$L56)</formula>
    </cfRule>
  </conditionalFormatting>
  <conditionalFormatting sqref="BO62:BO63">
    <cfRule type="expression" dxfId="896" priority="125">
      <formula>AND($M62&lt;&gt;"",$AK62&lt;&gt;"",BO62&lt;$M62)</formula>
    </cfRule>
    <cfRule type="expression" dxfId="895" priority="126">
      <formula>AND($L62&lt;&gt;"",$AK62&lt;&gt;"",BO62&gt;$L62)</formula>
    </cfRule>
  </conditionalFormatting>
  <conditionalFormatting sqref="BO66:BO68">
    <cfRule type="expression" dxfId="894" priority="123">
      <formula>AND($M66&lt;&gt;"",$AK66&lt;&gt;"",BO66&lt;$M66)</formula>
    </cfRule>
    <cfRule type="expression" dxfId="893" priority="124">
      <formula>AND($L66&lt;&gt;"",$AK66&lt;&gt;"",BO66&gt;$L66)</formula>
    </cfRule>
  </conditionalFormatting>
  <conditionalFormatting sqref="BO71:BO73">
    <cfRule type="expression" dxfId="892" priority="121">
      <formula>AND($M71&lt;&gt;"",$AK71&lt;&gt;"",BO71&lt;$M71)</formula>
    </cfRule>
    <cfRule type="expression" dxfId="891" priority="122">
      <formula>AND($L71&lt;&gt;"",$AK71&lt;&gt;"",BO71&gt;$L71)</formula>
    </cfRule>
  </conditionalFormatting>
  <conditionalFormatting sqref="BO75:BO78">
    <cfRule type="expression" dxfId="890" priority="145">
      <formula>AND($M75&lt;&gt;"",BO75&lt;$M75)</formula>
    </cfRule>
    <cfRule type="expression" dxfId="889" priority="146">
      <formula>AND($L75&lt;&gt;"",BO75&gt;$L75)</formula>
    </cfRule>
  </conditionalFormatting>
  <conditionalFormatting sqref="BO77:BO79">
    <cfRule type="expression" dxfId="888" priority="119">
      <formula>AND($M77&lt;&gt;"",$AK77&lt;&gt;"",BO77&lt;$M77)</formula>
    </cfRule>
    <cfRule type="expression" dxfId="887" priority="120">
      <formula>AND($L77&lt;&gt;"",$AK77&lt;&gt;"",BO77&gt;$L77)</formula>
    </cfRule>
  </conditionalFormatting>
  <conditionalFormatting sqref="BO82:BO84">
    <cfRule type="expression" dxfId="886" priority="117">
      <formula>AND($M82&lt;&gt;"",$AK82&lt;&gt;"",BO82&lt;$M82)</formula>
    </cfRule>
    <cfRule type="expression" dxfId="885" priority="118">
      <formula>AND($L82&lt;&gt;"",$AK82&lt;&gt;"",BO82&gt;$L82)</formula>
    </cfRule>
  </conditionalFormatting>
  <conditionalFormatting sqref="BO191:BO192 BO197:BO198 BO203:BO248">
    <cfRule type="notContainsBlanks" dxfId="884" priority="148">
      <formula>LEN(TRIM(BO191))&gt;0</formula>
    </cfRule>
  </conditionalFormatting>
  <conditionalFormatting sqref="BP11:BP186 BP191:BP192 BP197:BP198 BP203:BP248">
    <cfRule type="containsBlanks" dxfId="883" priority="79">
      <formula>LEN(TRIM(BP11))=0</formula>
    </cfRule>
  </conditionalFormatting>
  <conditionalFormatting sqref="BP11:BP186 BP191:BP192 BP197:BP198 BP203:BP248">
    <cfRule type="expression" dxfId="882" priority="80">
      <formula>AND($M11&lt;&gt;"",$AK11&lt;&gt;"",BP11&lt;$M11)</formula>
    </cfRule>
    <cfRule type="expression" dxfId="881" priority="81">
      <formula>AND($L11&lt;&gt;"",$AK11&lt;&gt;"",BP11&gt;$L11)</formula>
    </cfRule>
  </conditionalFormatting>
  <conditionalFormatting sqref="BP11:BP186">
    <cfRule type="notContainsBlanks" dxfId="880" priority="112">
      <formula>LEN(TRIM(BP11))&gt;0</formula>
    </cfRule>
  </conditionalFormatting>
  <conditionalFormatting sqref="BP22:BP24">
    <cfRule type="expression" dxfId="879" priority="108">
      <formula>AND($M22&lt;&gt;"",$AK22&lt;&gt;"",BP22&lt;$M22)</formula>
    </cfRule>
    <cfRule type="expression" dxfId="878" priority="109">
      <formula>AND($L22&lt;&gt;"",$AK22&lt;&gt;"",BP22&gt;$L22)</formula>
    </cfRule>
  </conditionalFormatting>
  <conditionalFormatting sqref="BP26:BP28">
    <cfRule type="expression" dxfId="877" priority="106">
      <formula>AND($M26&lt;&gt;"",$AK26&lt;&gt;"",BP26&lt;$M26)</formula>
    </cfRule>
    <cfRule type="expression" dxfId="876" priority="107">
      <formula>AND($L26&lt;&gt;"",$AK26&lt;&gt;"",BP26&gt;$L26)</formula>
    </cfRule>
  </conditionalFormatting>
  <conditionalFormatting sqref="BP30:BP32">
    <cfRule type="expression" dxfId="875" priority="104">
      <formula>AND($M30&lt;&gt;"",$AK30&lt;&gt;"",BP30&lt;$M30)</formula>
    </cfRule>
    <cfRule type="expression" dxfId="874" priority="105">
      <formula>AND($L30&lt;&gt;"",$AK30&lt;&gt;"",BP30&gt;$L30)</formula>
    </cfRule>
  </conditionalFormatting>
  <conditionalFormatting sqref="BP35:BP37">
    <cfRule type="expression" dxfId="873" priority="102">
      <formula>AND($M35&lt;&gt;"",$AK35&lt;&gt;"",BP35&lt;$M35)</formula>
    </cfRule>
    <cfRule type="expression" dxfId="872" priority="103">
      <formula>AND($L35&lt;&gt;"",$AK35&lt;&gt;"",BP35&gt;$L35)</formula>
    </cfRule>
  </conditionalFormatting>
  <conditionalFormatting sqref="BP40:BP42">
    <cfRule type="expression" dxfId="871" priority="100">
      <formula>AND($M40&lt;&gt;"",$AK40&lt;&gt;"",BP40&lt;$M40)</formula>
    </cfRule>
    <cfRule type="expression" dxfId="870" priority="101">
      <formula>AND($L40&lt;&gt;"",$AK40&lt;&gt;"",BP40&gt;$L40)</formula>
    </cfRule>
  </conditionalFormatting>
  <conditionalFormatting sqref="BP45:BP46">
    <cfRule type="expression" dxfId="869" priority="98">
      <formula>AND($M45&lt;&gt;"",$AK45&lt;&gt;"",BP45&lt;$M45)</formula>
    </cfRule>
    <cfRule type="expression" dxfId="868" priority="99">
      <formula>AND($L45&lt;&gt;"",$AK45&lt;&gt;"",BP45&gt;$L45)</formula>
    </cfRule>
  </conditionalFormatting>
  <conditionalFormatting sqref="BP48:BP49">
    <cfRule type="expression" dxfId="867" priority="96">
      <formula>AND($M48&lt;&gt;"",$AK48&lt;&gt;"",BP48&lt;$M48)</formula>
    </cfRule>
    <cfRule type="expression" dxfId="866" priority="97">
      <formula>AND($L48&lt;&gt;"",$AK48&lt;&gt;"",BP48&gt;$L48)</formula>
    </cfRule>
  </conditionalFormatting>
  <conditionalFormatting sqref="BP52:BP53">
    <cfRule type="expression" dxfId="865" priority="94">
      <formula>AND($M52&lt;&gt;"",$AK52&lt;&gt;"",BP52&lt;$M52)</formula>
    </cfRule>
    <cfRule type="expression" dxfId="864" priority="95">
      <formula>AND($L52&lt;&gt;"",$AK52&lt;&gt;"",BP52&gt;$L52)</formula>
    </cfRule>
  </conditionalFormatting>
  <conditionalFormatting sqref="BP56:BP59">
    <cfRule type="expression" dxfId="863" priority="92">
      <formula>AND($M56&lt;&gt;"",$AK56&lt;&gt;"",BP56&lt;$M56)</formula>
    </cfRule>
    <cfRule type="expression" dxfId="862" priority="93">
      <formula>AND($L56&lt;&gt;"",$AK56&lt;&gt;"",BP56&gt;$L56)</formula>
    </cfRule>
  </conditionalFormatting>
  <conditionalFormatting sqref="BP62:BP63">
    <cfRule type="expression" dxfId="861" priority="90">
      <formula>AND($M62&lt;&gt;"",$AK62&lt;&gt;"",BP62&lt;$M62)</formula>
    </cfRule>
    <cfRule type="expression" dxfId="860" priority="91">
      <formula>AND($L62&lt;&gt;"",$AK62&lt;&gt;"",BP62&gt;$L62)</formula>
    </cfRule>
  </conditionalFormatting>
  <conditionalFormatting sqref="BP66:BP68">
    <cfRule type="expression" dxfId="859" priority="88">
      <formula>AND($M66&lt;&gt;"",$AK66&lt;&gt;"",BP66&lt;$M66)</formula>
    </cfRule>
    <cfRule type="expression" dxfId="858" priority="89">
      <formula>AND($L66&lt;&gt;"",$AK66&lt;&gt;"",BP66&gt;$L66)</formula>
    </cfRule>
  </conditionalFormatting>
  <conditionalFormatting sqref="BP71:BP73">
    <cfRule type="expression" dxfId="857" priority="86">
      <formula>AND($M71&lt;&gt;"",$AK71&lt;&gt;"",BP71&lt;$M71)</formula>
    </cfRule>
    <cfRule type="expression" dxfId="856" priority="87">
      <formula>AND($L71&lt;&gt;"",$AK71&lt;&gt;"",BP71&gt;$L71)</formula>
    </cfRule>
  </conditionalFormatting>
  <conditionalFormatting sqref="BP75:BP78">
    <cfRule type="expression" dxfId="855" priority="110">
      <formula>AND($M75&lt;&gt;"",BP75&lt;$M75)</formula>
    </cfRule>
    <cfRule type="expression" dxfId="854" priority="111">
      <formula>AND($L75&lt;&gt;"",BP75&gt;$L75)</formula>
    </cfRule>
  </conditionalFormatting>
  <conditionalFormatting sqref="BP77:BP79">
    <cfRule type="expression" dxfId="853" priority="84">
      <formula>AND($M77&lt;&gt;"",$AK77&lt;&gt;"",BP77&lt;$M77)</formula>
    </cfRule>
    <cfRule type="expression" dxfId="852" priority="85">
      <formula>AND($L77&lt;&gt;"",$AK77&lt;&gt;"",BP77&gt;$L77)</formula>
    </cfRule>
  </conditionalFormatting>
  <conditionalFormatting sqref="BP82:BP84">
    <cfRule type="expression" dxfId="851" priority="82">
      <formula>AND($M82&lt;&gt;"",$AK82&lt;&gt;"",BP82&lt;$M82)</formula>
    </cfRule>
    <cfRule type="expression" dxfId="850" priority="83">
      <formula>AND($L82&lt;&gt;"",$AK82&lt;&gt;"",BP82&gt;$L82)</formula>
    </cfRule>
  </conditionalFormatting>
  <conditionalFormatting sqref="BP191:BP192 BP197:BP198 BP203:BP248">
    <cfRule type="notContainsBlanks" dxfId="849" priority="113">
      <formula>LEN(TRIM(BP191))&gt;0</formula>
    </cfRule>
  </conditionalFormatting>
  <conditionalFormatting sqref="AK11:AN186 AK191:AN192 AK197:AN198 AK203:AN248">
    <cfRule type="containsBlanks" dxfId="848" priority="18">
      <formula>LEN(TRIM(AK11))=0</formula>
    </cfRule>
  </conditionalFormatting>
  <conditionalFormatting sqref="AK11:AN186 AK191:AN192 AK197:AN198 AK203:AN248">
    <cfRule type="expression" dxfId="847" priority="21">
      <formula>AND($M11&lt;&gt;"",$AK11&lt;&gt;"",AK11&lt;$M11)</formula>
    </cfRule>
    <cfRule type="expression" dxfId="846" priority="22">
      <formula>AND($L11&lt;&gt;"",$AK11&lt;&gt;"",AK11&gt;$L11)</formula>
    </cfRule>
  </conditionalFormatting>
  <conditionalFormatting sqref="AK11:AN186">
    <cfRule type="notContainsBlanks" dxfId="845" priority="77">
      <formula>LEN(TRIM(AK11))&gt;0</formula>
    </cfRule>
  </conditionalFormatting>
  <conditionalFormatting sqref="AK19:AN19">
    <cfRule type="expression" dxfId="844" priority="51">
      <formula>AND($M19&lt;&gt;"",$AK19&lt;&gt;"",AK19&lt;$M19)</formula>
    </cfRule>
    <cfRule type="expression" dxfId="843" priority="52">
      <formula>AND($L19&lt;&gt;"",$AK19&lt;&gt;"",AK19&gt;$L19)</formula>
    </cfRule>
  </conditionalFormatting>
  <conditionalFormatting sqref="AK21:AN21">
    <cfRule type="expression" dxfId="842" priority="75">
      <formula>AND($M21&lt;&gt;"",AK21&lt;$M21)</formula>
    </cfRule>
    <cfRule type="expression" dxfId="841" priority="76">
      <formula>AND($L21&lt;&gt;"",AK21&gt;$L21)</formula>
    </cfRule>
  </conditionalFormatting>
  <conditionalFormatting sqref="AK22:AN24">
    <cfRule type="expression" dxfId="840" priority="49">
      <formula>AND($M22&lt;&gt;"",$AK22&lt;&gt;"",AK22&lt;$M22)</formula>
    </cfRule>
    <cfRule type="expression" dxfId="839" priority="50">
      <formula>AND($L22&lt;&gt;"",$AK22&lt;&gt;"",AK22&gt;$L22)</formula>
    </cfRule>
  </conditionalFormatting>
  <conditionalFormatting sqref="AK26:AN28">
    <cfRule type="expression" dxfId="838" priority="47">
      <formula>AND($M26&lt;&gt;"",$AK26&lt;&gt;"",AK26&lt;$M26)</formula>
    </cfRule>
    <cfRule type="expression" dxfId="837" priority="48">
      <formula>AND($L26&lt;&gt;"",$AK26&lt;&gt;"",AK26&gt;$L26)</formula>
    </cfRule>
  </conditionalFormatting>
  <conditionalFormatting sqref="AK29:AN29">
    <cfRule type="expression" dxfId="836" priority="73">
      <formula>AND($M29&lt;&gt;"",AK29&lt;$M29)</formula>
    </cfRule>
    <cfRule type="expression" dxfId="835" priority="74">
      <formula>AND($L29&lt;&gt;"",AK29&gt;$L29)</formula>
    </cfRule>
  </conditionalFormatting>
  <conditionalFormatting sqref="AK30:AN32">
    <cfRule type="expression" dxfId="834" priority="45">
      <formula>AND($M30&lt;&gt;"",$AK30&lt;&gt;"",AK30&lt;$M30)</formula>
    </cfRule>
    <cfRule type="expression" dxfId="833" priority="46">
      <formula>AND($L30&lt;&gt;"",$AK30&lt;&gt;"",AK30&gt;$L30)</formula>
    </cfRule>
  </conditionalFormatting>
  <conditionalFormatting sqref="AK34:AN34">
    <cfRule type="expression" dxfId="832" priority="71">
      <formula>AND($M34&lt;&gt;"",AK34&lt;$M34)</formula>
    </cfRule>
    <cfRule type="expression" dxfId="831" priority="72">
      <formula>AND($L34&lt;&gt;"",AK34&gt;$L34)</formula>
    </cfRule>
  </conditionalFormatting>
  <conditionalFormatting sqref="AK35:AN37">
    <cfRule type="expression" dxfId="830" priority="43">
      <formula>AND($M35&lt;&gt;"",$AK35&lt;&gt;"",AK35&lt;$M35)</formula>
    </cfRule>
    <cfRule type="expression" dxfId="829" priority="44">
      <formula>AND($L35&lt;&gt;"",$AK35&lt;&gt;"",AK35&gt;$L35)</formula>
    </cfRule>
  </conditionalFormatting>
  <conditionalFormatting sqref="AK39:AN39">
    <cfRule type="expression" dxfId="828" priority="69">
      <formula>AND($M39&lt;&gt;"",AK39&lt;$M39)</formula>
    </cfRule>
    <cfRule type="expression" dxfId="827" priority="70">
      <formula>AND($L39&lt;&gt;"",AK39&gt;$L39)</formula>
    </cfRule>
  </conditionalFormatting>
  <conditionalFormatting sqref="AK40:AN42">
    <cfRule type="expression" dxfId="826" priority="41">
      <formula>AND($M40&lt;&gt;"",$AK40&lt;&gt;"",AK40&lt;$M40)</formula>
    </cfRule>
    <cfRule type="expression" dxfId="825" priority="42">
      <formula>AND($L40&lt;&gt;"",$AK40&lt;&gt;"",AK40&gt;$L40)</formula>
    </cfRule>
  </conditionalFormatting>
  <conditionalFormatting sqref="AK44:AN44">
    <cfRule type="expression" dxfId="824" priority="67">
      <formula>AND($M44&lt;&gt;"",AK44&lt;$M44)</formula>
    </cfRule>
    <cfRule type="expression" dxfId="823" priority="68">
      <formula>AND($L44&lt;&gt;"",AK44&gt;$L44)</formula>
    </cfRule>
  </conditionalFormatting>
  <conditionalFormatting sqref="AK45:AN46">
    <cfRule type="expression" dxfId="822" priority="39">
      <formula>AND($M45&lt;&gt;"",$AK45&lt;&gt;"",AK45&lt;$M45)</formula>
    </cfRule>
    <cfRule type="expression" dxfId="821" priority="40">
      <formula>AND($L45&lt;&gt;"",$AK45&lt;&gt;"",AK45&gt;$L45)</formula>
    </cfRule>
  </conditionalFormatting>
  <conditionalFormatting sqref="AK47:AN47">
    <cfRule type="expression" dxfId="820" priority="19">
      <formula>AND($M47&lt;&gt;"",AK47&lt;$M47)</formula>
    </cfRule>
    <cfRule type="expression" dxfId="819" priority="20">
      <formula>AND($L47&lt;&gt;"",AK47&gt;$L47)</formula>
    </cfRule>
  </conditionalFormatting>
  <conditionalFormatting sqref="AK48:AN49">
    <cfRule type="expression" dxfId="818" priority="37">
      <formula>AND($M48&lt;&gt;"",$AK48&lt;&gt;"",AK48&lt;$M48)</formula>
    </cfRule>
    <cfRule type="expression" dxfId="817" priority="38">
      <formula>AND($L48&lt;&gt;"",$AK48&lt;&gt;"",AK48&gt;$L48)</formula>
    </cfRule>
  </conditionalFormatting>
  <conditionalFormatting sqref="AK51:AN51">
    <cfRule type="expression" dxfId="816" priority="65">
      <formula>AND($M51&lt;&gt;"",AK51&lt;$M51)</formula>
    </cfRule>
    <cfRule type="expression" dxfId="815" priority="66">
      <formula>AND($L51&lt;&gt;"",AK51&gt;$L51)</formula>
    </cfRule>
  </conditionalFormatting>
  <conditionalFormatting sqref="AK52:AN53">
    <cfRule type="expression" dxfId="814" priority="35">
      <formula>AND($M52&lt;&gt;"",$AK52&lt;&gt;"",AK52&lt;$M52)</formula>
    </cfRule>
    <cfRule type="expression" dxfId="813" priority="36">
      <formula>AND($L52&lt;&gt;"",$AK52&lt;&gt;"",AK52&gt;$L52)</formula>
    </cfRule>
  </conditionalFormatting>
  <conditionalFormatting sqref="AK55:AN55">
    <cfRule type="expression" dxfId="812" priority="63">
      <formula>AND($M55&lt;&gt;"",AK55&lt;$M55)</formula>
    </cfRule>
    <cfRule type="expression" dxfId="811" priority="64">
      <formula>AND($L55&lt;&gt;"",AK55&gt;$L55)</formula>
    </cfRule>
  </conditionalFormatting>
  <conditionalFormatting sqref="AK56:AN59">
    <cfRule type="expression" dxfId="810" priority="33">
      <formula>AND($M56&lt;&gt;"",$AK56&lt;&gt;"",AK56&lt;$M56)</formula>
    </cfRule>
    <cfRule type="expression" dxfId="809" priority="34">
      <formula>AND($L56&lt;&gt;"",$AK56&lt;&gt;"",AK56&gt;$L56)</formula>
    </cfRule>
  </conditionalFormatting>
  <conditionalFormatting sqref="AK61:AN61">
    <cfRule type="expression" dxfId="808" priority="61">
      <formula>AND($M61&lt;&gt;"",AK61&lt;$M61)</formula>
    </cfRule>
    <cfRule type="expression" dxfId="807" priority="62">
      <formula>AND($L61&lt;&gt;"",AK61&gt;$L61)</formula>
    </cfRule>
  </conditionalFormatting>
  <conditionalFormatting sqref="AK62:AN63">
    <cfRule type="expression" dxfId="806" priority="31">
      <formula>AND($M62&lt;&gt;"",$AK62&lt;&gt;"",AK62&lt;$M62)</formula>
    </cfRule>
    <cfRule type="expression" dxfId="805" priority="32">
      <formula>AND($L62&lt;&gt;"",$AK62&lt;&gt;"",AK62&gt;$L62)</formula>
    </cfRule>
  </conditionalFormatting>
  <conditionalFormatting sqref="AK65:AN65">
    <cfRule type="expression" dxfId="804" priority="59">
      <formula>AND($M65&lt;&gt;"",AK65&lt;$M65)</formula>
    </cfRule>
    <cfRule type="expression" dxfId="803" priority="60">
      <formula>AND($L65&lt;&gt;"",AK65&gt;$L65)</formula>
    </cfRule>
  </conditionalFormatting>
  <conditionalFormatting sqref="AK66:AN68">
    <cfRule type="expression" dxfId="802" priority="29">
      <formula>AND($M66&lt;&gt;"",$AK66&lt;&gt;"",AK66&lt;$M66)</formula>
    </cfRule>
    <cfRule type="expression" dxfId="801" priority="30">
      <formula>AND($L66&lt;&gt;"",$AK66&lt;&gt;"",AK66&gt;$L66)</formula>
    </cfRule>
  </conditionalFormatting>
  <conditionalFormatting sqref="AK70:AN70">
    <cfRule type="expression" dxfId="800" priority="57">
      <formula>AND($M70&lt;&gt;"",AK70&lt;$M70)</formula>
    </cfRule>
    <cfRule type="expression" dxfId="799" priority="58">
      <formula>AND($L70&lt;&gt;"",AK70&gt;$L70)</formula>
    </cfRule>
  </conditionalFormatting>
  <conditionalFormatting sqref="AK71:AN73">
    <cfRule type="expression" dxfId="798" priority="27">
      <formula>AND($M71&lt;&gt;"",$AK71&lt;&gt;"",AK71&lt;$M71)</formula>
    </cfRule>
    <cfRule type="expression" dxfId="797" priority="28">
      <formula>AND($L71&lt;&gt;"",$AK71&lt;&gt;"",AK71&gt;$L71)</formula>
    </cfRule>
  </conditionalFormatting>
  <conditionalFormatting sqref="AK75:AN78">
    <cfRule type="expression" dxfId="796" priority="55">
      <formula>AND($M75&lt;&gt;"",AK75&lt;$M75)</formula>
    </cfRule>
    <cfRule type="expression" dxfId="795" priority="56">
      <formula>AND($L75&lt;&gt;"",AK75&gt;$L75)</formula>
    </cfRule>
  </conditionalFormatting>
  <conditionalFormatting sqref="AK77:AN79">
    <cfRule type="expression" dxfId="794" priority="25">
      <formula>AND($M77&lt;&gt;"",$AK77&lt;&gt;"",AK77&lt;$M77)</formula>
    </cfRule>
    <cfRule type="expression" dxfId="793" priority="26">
      <formula>AND($L77&lt;&gt;"",$AK77&lt;&gt;"",AK77&gt;$L77)</formula>
    </cfRule>
  </conditionalFormatting>
  <conditionalFormatting sqref="AK81:AN81">
    <cfRule type="expression" dxfId="792" priority="53">
      <formula>AND($M81&lt;&gt;"",AK81&lt;$M81)</formula>
    </cfRule>
    <cfRule type="expression" dxfId="791" priority="54">
      <formula>AND($L81&lt;&gt;"",AK81&gt;$L81)</formula>
    </cfRule>
  </conditionalFormatting>
  <conditionalFormatting sqref="AK82:AN84">
    <cfRule type="expression" dxfId="790" priority="23">
      <formula>AND($M82&lt;&gt;"",$AK82&lt;&gt;"",AK82&lt;$M82)</formula>
    </cfRule>
    <cfRule type="expression" dxfId="789" priority="24">
      <formula>AND($L82&lt;&gt;"",$AK82&lt;&gt;"",AK82&gt;$L82)</formula>
    </cfRule>
  </conditionalFormatting>
  <conditionalFormatting sqref="AK191:AN192 AK197:AN198 AK203:AN248">
    <cfRule type="notContainsBlanks" dxfId="788" priority="78">
      <formula>LEN(TRIM(AK191))&gt;0</formula>
    </cfRule>
  </conditionalFormatting>
  <conditionalFormatting sqref="AL5">
    <cfRule type="expression" dxfId="787" priority="17">
      <formula>BY11="TRUE"</formula>
    </cfRule>
  </conditionalFormatting>
  <conditionalFormatting sqref="AM5">
    <cfRule type="expression" dxfId="786" priority="16">
      <formula>BY12="TRUE"</formula>
    </cfRule>
  </conditionalFormatting>
  <conditionalFormatting sqref="AN5">
    <cfRule type="expression" dxfId="785" priority="15">
      <formula>BY13="TRUE"</formula>
    </cfRule>
  </conditionalFormatting>
  <conditionalFormatting sqref="AO5">
    <cfRule type="expression" dxfId="784" priority="14">
      <formula>BY14="TRUE"</formula>
    </cfRule>
  </conditionalFormatting>
  <conditionalFormatting sqref="AP5">
    <cfRule type="expression" dxfId="783" priority="13">
      <formula>BY15="TRUE"</formula>
    </cfRule>
  </conditionalFormatting>
  <conditionalFormatting sqref="AQ5">
    <cfRule type="expression" dxfId="782" priority="12">
      <formula>BY16="TRUE"</formula>
    </cfRule>
  </conditionalFormatting>
  <conditionalFormatting sqref="AR5">
    <cfRule type="expression" dxfId="781" priority="11">
      <formula>BY17="TRUE"</formula>
    </cfRule>
  </conditionalFormatting>
  <conditionalFormatting sqref="AS5">
    <cfRule type="expression" dxfId="780" priority="10">
      <formula>BY18="TRUE"</formula>
    </cfRule>
  </conditionalFormatting>
  <conditionalFormatting sqref="AT5">
    <cfRule type="expression" dxfId="779" priority="9">
      <formula>BY19="TRUE"</formula>
    </cfRule>
  </conditionalFormatting>
  <conditionalFormatting sqref="AU5">
    <cfRule type="expression" dxfId="778" priority="8">
      <formula>BY20="TRUE"</formula>
    </cfRule>
  </conditionalFormatting>
  <conditionalFormatting sqref="AV5">
    <cfRule type="expression" dxfId="777" priority="7">
      <formula>BY21="TRUE"</formula>
    </cfRule>
  </conditionalFormatting>
  <conditionalFormatting sqref="AW5">
    <cfRule type="expression" dxfId="776" priority="6">
      <formula>BY22="TRUE"</formula>
    </cfRule>
  </conditionalFormatting>
  <conditionalFormatting sqref="AX5">
    <cfRule type="expression" dxfId="775" priority="5">
      <formula>BY23="TRUE"</formula>
    </cfRule>
  </conditionalFormatting>
  <conditionalFormatting sqref="AY5">
    <cfRule type="expression" dxfId="774" priority="4">
      <formula>BY24="TRUE"</formula>
    </cfRule>
  </conditionalFormatting>
  <conditionalFormatting sqref="AZ5">
    <cfRule type="expression" dxfId="773" priority="3">
      <formula>BY25="TRUE"</formula>
    </cfRule>
  </conditionalFormatting>
  <conditionalFormatting sqref="BA5">
    <cfRule type="expression" dxfId="772" priority="2">
      <formula>BY26="TRUE"</formula>
    </cfRule>
  </conditionalFormatting>
  <conditionalFormatting sqref="AK5">
    <cfRule type="expression" dxfId="771" priority="1">
      <formula>BY10="TRUE"</formula>
    </cfRule>
  </conditionalFormatting>
  <dataValidations count="3">
    <dataValidation type="list" allowBlank="1" showInputMessage="1" showErrorMessage="1" sqref="J11:J248" xr:uid="{0E3889E7-7D4A-4562-A5EE-F3F61EB2D58B}">
      <formula1>insp_meth</formula1>
    </dataValidation>
    <dataValidation type="list" allowBlank="1" showInputMessage="1" showErrorMessage="1" sqref="F11:F248" xr:uid="{36A8A1BE-0B59-45D9-9399-5075F3D1D54B}">
      <formula1>dim_type</formula1>
    </dataValidation>
    <dataValidation type="list" allowBlank="1" showInputMessage="1" showErrorMessage="1" sqref="K11:K248" xr:uid="{E0139262-9ED5-48A8-B2B3-D28F130D020C}">
      <formula1>gauging</formula1>
    </dataValidation>
  </dataValidations>
  <pageMargins left="0.75" right="0.75" top="1" bottom="1" header="0.5" footer="0.5"/>
  <pageSetup orientation="portrait" horizontalDpi="4294967292" verticalDpi="4294967292" r:id="rId1"/>
  <drawing r:id="rId2"/>
  <legacyDrawing r:id="rId3"/>
  <mc:AlternateContent xmlns:mc="http://schemas.openxmlformats.org/markup-compatibility/2006">
    <mc:Choice Requires="x14">
      <controls>
        <mc:AlternateContent xmlns:mc="http://schemas.openxmlformats.org/markup-compatibility/2006">
          <mc:Choice Requires="x14">
            <control shapeId="34817" r:id="rId4" name="Button 29">
              <controlPr defaultSize="0" print="0" autoFill="0" autoPict="0" macro="[0]!updateNormForm">
                <anchor moveWithCells="1" sizeWithCells="1">
                  <from>
                    <xdr:col>2</xdr:col>
                    <xdr:colOff>9525</xdr:colOff>
                    <xdr:row>1</xdr:row>
                    <xdr:rowOff>9525</xdr:rowOff>
                  </from>
                  <to>
                    <xdr:col>3</xdr:col>
                    <xdr:colOff>1076325</xdr:colOff>
                    <xdr:row>2</xdr:row>
                    <xdr:rowOff>76200</xdr:rowOff>
                  </to>
                </anchor>
              </controlPr>
            </control>
          </mc:Choice>
        </mc:AlternateContent>
        <mc:AlternateContent xmlns:mc="http://schemas.openxmlformats.org/markup-compatibility/2006">
          <mc:Choice Requires="x14">
            <control shapeId="34818" r:id="rId5" name="Button 30">
              <controlPr defaultSize="0" print="0" autoFill="0" autoPict="0" macro="[0]!showAddShtFrm">
                <anchor moveWithCells="1" sizeWithCells="1">
                  <from>
                    <xdr:col>3</xdr:col>
                    <xdr:colOff>1133475</xdr:colOff>
                    <xdr:row>1</xdr:row>
                    <xdr:rowOff>9525</xdr:rowOff>
                  </from>
                  <to>
                    <xdr:col>5</xdr:col>
                    <xdr:colOff>409575</xdr:colOff>
                    <xdr:row>2</xdr:row>
                    <xdr:rowOff>76200</xdr:rowOff>
                  </to>
                </anchor>
              </controlPr>
            </control>
          </mc:Choice>
        </mc:AlternateContent>
        <mc:AlternateContent xmlns:mc="http://schemas.openxmlformats.org/markup-compatibility/2006">
          <mc:Choice Requires="x14">
            <control shapeId="34819" r:id="rId6" name="Button 31">
              <controlPr defaultSize="0" print="0" autoFill="0" autoPict="0" macro="[0]!showExportFrm">
                <anchor moveWithCells="1" sizeWithCells="1">
                  <from>
                    <xdr:col>5</xdr:col>
                    <xdr:colOff>447675</xdr:colOff>
                    <xdr:row>1</xdr:row>
                    <xdr:rowOff>9525</xdr:rowOff>
                  </from>
                  <to>
                    <xdr:col>7</xdr:col>
                    <xdr:colOff>333375</xdr:colOff>
                    <xdr:row>2</xdr:row>
                    <xdr:rowOff>76200</xdr:rowOff>
                  </to>
                </anchor>
              </controlPr>
            </control>
          </mc:Choice>
        </mc:AlternateContent>
        <mc:AlternateContent xmlns:mc="http://schemas.openxmlformats.org/markup-compatibility/2006">
          <mc:Choice Requires="x14">
            <control shapeId="34820" r:id="rId7" name="Button 39">
              <controlPr defaultSize="0" print="0" autoFill="0" autoPict="0" macro="[0]!showImport">
                <anchor moveWithCells="1" sizeWithCells="1">
                  <from>
                    <xdr:col>7</xdr:col>
                    <xdr:colOff>371475</xdr:colOff>
                    <xdr:row>1</xdr:row>
                    <xdr:rowOff>9525</xdr:rowOff>
                  </from>
                  <to>
                    <xdr:col>9</xdr:col>
                    <xdr:colOff>571500</xdr:colOff>
                    <xdr:row>2</xdr:row>
                    <xdr:rowOff>76200</xdr:rowOff>
                  </to>
                </anchor>
              </controlPr>
            </control>
          </mc:Choice>
        </mc:AlternateContent>
        <mc:AlternateContent xmlns:mc="http://schemas.openxmlformats.org/markup-compatibility/2006">
          <mc:Choice Requires="x14">
            <control shapeId="34821" r:id="rId8" name="Button 41">
              <controlPr defaultSize="0" print="0" autoFill="0" autoPict="0" macro="[0]!detectOutliers">
                <anchor moveWithCells="1" sizeWithCells="1">
                  <from>
                    <xdr:col>10</xdr:col>
                    <xdr:colOff>28575</xdr:colOff>
                    <xdr:row>1</xdr:row>
                    <xdr:rowOff>9525</xdr:rowOff>
                  </from>
                  <to>
                    <xdr:col>12</xdr:col>
                    <xdr:colOff>295275</xdr:colOff>
                    <xdr:row>2</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DPR488"/>
  <sheetViews>
    <sheetView showGridLines="0" zoomScale="85" zoomScaleNormal="85" zoomScalePageLayoutView="125" workbookViewId="0">
      <pane xSplit="14" ySplit="10" topLeftCell="O452" activePane="bottomRight" state="frozen"/>
      <selection activeCell="D11" sqref="D11:I468"/>
      <selection pane="topRight" activeCell="D11" sqref="D11:I468"/>
      <selection pane="bottomLeft" activeCell="D11" sqref="D11:I468"/>
      <selection pane="bottomRight" activeCell="D11" sqref="D11:I468"/>
    </sheetView>
  </sheetViews>
  <sheetFormatPr defaultColWidth="8.6640625" defaultRowHeight="17.25"/>
  <cols>
    <col min="1" max="1" width="0.6640625" customWidth="1"/>
    <col min="2" max="2" width="7.6640625" customWidth="1"/>
    <col min="3" max="3" width="8.6640625" bestFit="1" customWidth="1"/>
    <col min="4" max="4" width="28.5546875" customWidth="1"/>
    <col min="5" max="5" width="7.6640625" customWidth="1"/>
    <col min="6" max="6" width="9" customWidth="1"/>
    <col min="7" max="7" width="7.6640625" customWidth="1"/>
    <col min="8" max="9" width="8.33203125" customWidth="1"/>
    <col min="10" max="13" width="7.6640625" customWidth="1"/>
    <col min="14" max="14" width="0.6640625" customWidth="1"/>
    <col min="15" max="19" width="7.6640625" customWidth="1"/>
    <col min="20" max="20" width="9.88671875" customWidth="1"/>
    <col min="21" max="25" width="7.6640625" customWidth="1"/>
    <col min="26" max="26" width="10" hidden="1" customWidth="1"/>
    <col min="27" max="29" width="9.6640625" hidden="1" customWidth="1"/>
    <col min="30" max="30" width="7.6640625" hidden="1" customWidth="1"/>
    <col min="31" max="31" width="9" hidden="1" customWidth="1"/>
    <col min="32" max="32" width="22" hidden="1" customWidth="1"/>
    <col min="33" max="35" width="9" hidden="1" customWidth="1"/>
    <col min="36" max="36" width="0.6640625" customWidth="1"/>
    <col min="37" max="68" width="8.88671875" customWidth="1"/>
  </cols>
  <sheetData>
    <row r="1" spans="1:1008 1040:2028 2073:2935 3100:3130" s="1" customFormat="1" ht="21.95" customHeight="1">
      <c r="A1" s="171" t="s">
        <v>481</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32"/>
      <c r="AG1" s="32"/>
      <c r="AH1" s="32"/>
      <c r="AI1" s="32"/>
      <c r="AJ1" s="9"/>
    </row>
    <row r="2" spans="1:1008 1040:2028 2073:2935 3100:3130" s="1" customFormat="1" ht="14.1" customHeight="1">
      <c r="B2" s="7" t="s">
        <v>52</v>
      </c>
      <c r="C2" s="7"/>
      <c r="D2" s="6"/>
      <c r="E2" s="6"/>
      <c r="F2" s="6"/>
      <c r="I2" s="6"/>
      <c r="J2" s="6"/>
      <c r="K2" s="6"/>
      <c r="L2" s="6"/>
      <c r="M2" s="6"/>
      <c r="O2" s="6"/>
      <c r="P2" s="6"/>
      <c r="Q2" s="6"/>
      <c r="R2" s="6"/>
      <c r="S2" s="5"/>
      <c r="T2" s="5"/>
      <c r="U2" s="5"/>
      <c r="V2" s="172" t="s">
        <v>13</v>
      </c>
      <c r="W2" s="172"/>
      <c r="X2" s="5"/>
      <c r="AB2" s="6"/>
      <c r="AE2" s="6"/>
      <c r="AF2" s="6"/>
      <c r="AG2" s="6"/>
      <c r="AH2" s="6"/>
      <c r="AI2" s="6"/>
      <c r="AJ2" s="6"/>
    </row>
    <row r="3" spans="1:1008 1040:2028 2073:2935 3100:3130" s="1" customFormat="1" ht="9" customHeight="1">
      <c r="B3" s="6"/>
      <c r="C3" s="6"/>
      <c r="D3" s="6"/>
      <c r="E3" s="6"/>
      <c r="F3" s="6"/>
      <c r="G3" s="6"/>
      <c r="H3" s="6"/>
      <c r="I3" s="6"/>
      <c r="J3" s="6"/>
      <c r="K3" s="6"/>
      <c r="L3" s="6"/>
      <c r="M3" s="6"/>
      <c r="O3" s="6"/>
      <c r="P3" s="6"/>
      <c r="Q3" s="6"/>
      <c r="R3" s="6"/>
      <c r="S3" s="6"/>
      <c r="T3" s="6"/>
      <c r="U3" s="6"/>
      <c r="V3" s="6"/>
      <c r="W3" s="6"/>
      <c r="X3" s="6"/>
      <c r="Y3" s="6"/>
      <c r="Z3" s="6"/>
      <c r="AA3" s="6"/>
      <c r="AB3" s="6"/>
      <c r="AC3" s="6"/>
      <c r="AD3" s="6"/>
      <c r="AE3" s="6"/>
      <c r="AF3" s="6"/>
      <c r="AG3" s="6"/>
      <c r="AH3" s="6"/>
      <c r="AI3" s="6"/>
      <c r="AJ3" s="6"/>
    </row>
    <row r="4" spans="1:1008 1040:2028 2073:2935 3100:3130" s="1" customFormat="1" ht="18.75" customHeight="1">
      <c r="B4" s="173" t="s">
        <v>14</v>
      </c>
      <c r="C4" s="174"/>
      <c r="D4" s="10">
        <v>8171186804</v>
      </c>
      <c r="E4" s="29"/>
      <c r="F4" s="175" t="s">
        <v>15</v>
      </c>
      <c r="G4" s="176"/>
      <c r="H4" s="200" t="s">
        <v>71</v>
      </c>
      <c r="I4" s="201"/>
      <c r="J4" s="201"/>
      <c r="K4" s="201"/>
      <c r="L4" s="201"/>
      <c r="M4" s="202"/>
      <c r="N4" s="30"/>
      <c r="O4" s="173" t="s">
        <v>242</v>
      </c>
      <c r="P4" s="180"/>
      <c r="Q4" s="174"/>
      <c r="R4" s="184" t="s">
        <v>485</v>
      </c>
      <c r="S4" s="182"/>
      <c r="T4" s="182"/>
      <c r="U4" s="182"/>
      <c r="V4" s="182"/>
      <c r="W4" s="185"/>
      <c r="X4" s="5"/>
      <c r="Y4" s="5"/>
      <c r="Z4" s="5"/>
      <c r="AA4" s="5"/>
      <c r="AB4" s="5"/>
      <c r="AC4" s="5"/>
      <c r="AD4" s="5"/>
      <c r="AE4" s="5"/>
      <c r="AF4" s="5"/>
      <c r="AG4" s="5"/>
      <c r="AH4" s="5"/>
      <c r="AI4" s="5"/>
      <c r="AJ4" s="5"/>
    </row>
    <row r="5" spans="1:1008 1040:2028 2073:2935 3100:3130" s="1" customFormat="1" ht="18.75" customHeight="1">
      <c r="B5" s="173" t="s">
        <v>16</v>
      </c>
      <c r="C5" s="174"/>
      <c r="D5" s="10" t="s">
        <v>253</v>
      </c>
      <c r="E5" s="29"/>
      <c r="F5" s="175" t="s">
        <v>17</v>
      </c>
      <c r="G5" s="176"/>
      <c r="H5" s="204" t="s">
        <v>486</v>
      </c>
      <c r="I5" s="201"/>
      <c r="J5" s="201"/>
      <c r="K5" s="201"/>
      <c r="L5" s="201"/>
      <c r="M5" s="202"/>
      <c r="N5" s="30"/>
      <c r="O5" s="173" t="s">
        <v>33</v>
      </c>
      <c r="P5" s="180"/>
      <c r="Q5" s="174"/>
      <c r="R5" s="184" t="s">
        <v>310</v>
      </c>
      <c r="S5" s="182"/>
      <c r="T5" s="182"/>
      <c r="U5" s="182"/>
      <c r="V5" s="182"/>
      <c r="W5" s="185"/>
      <c r="X5" s="5"/>
      <c r="Y5" s="5"/>
      <c r="Z5" s="5"/>
      <c r="AA5" s="5"/>
      <c r="AB5" s="5"/>
      <c r="AC5" s="5"/>
      <c r="AD5" s="5"/>
      <c r="AE5" s="5"/>
      <c r="AF5" s="5"/>
      <c r="AG5" s="5"/>
      <c r="AH5" s="5"/>
      <c r="AI5" s="5"/>
      <c r="AJ5" s="5"/>
    </row>
    <row r="6" spans="1:1008 1040:2028 2073:2935 3100:3130" s="1" customFormat="1" ht="18.75" customHeight="1">
      <c r="B6" s="173" t="s">
        <v>18</v>
      </c>
      <c r="C6" s="174"/>
      <c r="D6" s="31" t="s">
        <v>323</v>
      </c>
      <c r="E6" s="29"/>
      <c r="F6" s="175" t="s">
        <v>30</v>
      </c>
      <c r="G6" s="176"/>
      <c r="H6" s="204" t="s">
        <v>487</v>
      </c>
      <c r="I6" s="201"/>
      <c r="J6" s="201"/>
      <c r="K6" s="201"/>
      <c r="L6" s="201"/>
      <c r="M6" s="202"/>
      <c r="N6" s="30"/>
      <c r="O6" s="173" t="s">
        <v>32</v>
      </c>
      <c r="P6" s="180"/>
      <c r="Q6" s="174"/>
      <c r="R6" s="184" t="s">
        <v>482</v>
      </c>
      <c r="S6" s="182"/>
      <c r="T6" s="182"/>
      <c r="U6" s="182"/>
      <c r="V6" s="182"/>
      <c r="W6" s="185"/>
      <c r="X6" s="5"/>
      <c r="Y6" s="5"/>
      <c r="Z6" s="5"/>
      <c r="AA6" s="5"/>
      <c r="AB6" s="5"/>
      <c r="AC6" s="5"/>
      <c r="AD6" s="5"/>
      <c r="AE6" s="5"/>
      <c r="AF6" s="5"/>
      <c r="AG6" s="5"/>
      <c r="AH6" s="5"/>
      <c r="AI6" s="5"/>
      <c r="AJ6" s="5"/>
    </row>
    <row r="7" spans="1:1008 1040:2028 2073:2935 3100:3130" s="1" customFormat="1" ht="9" customHeight="1">
      <c r="B7" s="8"/>
      <c r="C7" s="8"/>
      <c r="D7" s="8"/>
      <c r="E7" s="8"/>
      <c r="F7" s="8"/>
      <c r="G7" s="8"/>
      <c r="H7" s="8"/>
      <c r="I7" s="8"/>
      <c r="J7" s="8"/>
      <c r="K7" s="8"/>
      <c r="L7" s="8"/>
      <c r="M7" s="8"/>
      <c r="O7" s="8"/>
      <c r="P7" s="8"/>
      <c r="Q7" s="8"/>
      <c r="R7" s="8"/>
      <c r="S7" s="8"/>
      <c r="T7" s="8"/>
      <c r="U7" s="8"/>
      <c r="V7" s="8"/>
      <c r="W7" s="8"/>
      <c r="X7" s="8"/>
      <c r="Y7" s="8"/>
      <c r="Z7" s="8"/>
      <c r="AA7" s="8"/>
      <c r="AB7" s="8"/>
      <c r="AC7" s="8"/>
      <c r="AD7" s="8"/>
      <c r="AE7" s="8"/>
      <c r="AF7" s="8"/>
      <c r="AG7" s="8"/>
      <c r="AH7" s="8"/>
      <c r="AI7" s="8"/>
      <c r="AJ7" s="8"/>
      <c r="AK7" s="6"/>
    </row>
    <row r="8" spans="1:1008 1040:2028 2073:2935 3100:3130" s="15" customFormat="1" ht="15" customHeight="1">
      <c r="A8" s="23"/>
      <c r="B8" s="187" t="s">
        <v>19</v>
      </c>
      <c r="C8" s="188"/>
      <c r="D8" s="188"/>
      <c r="E8" s="188"/>
      <c r="F8" s="188"/>
      <c r="G8" s="188"/>
      <c r="H8" s="188"/>
      <c r="I8" s="188"/>
      <c r="J8" s="188"/>
      <c r="K8" s="188"/>
      <c r="L8" s="188"/>
      <c r="M8" s="189"/>
      <c r="N8" s="23"/>
      <c r="O8" s="187" t="s">
        <v>25</v>
      </c>
      <c r="P8" s="188"/>
      <c r="Q8" s="188"/>
      <c r="R8" s="188"/>
      <c r="S8" s="188"/>
      <c r="T8" s="188"/>
      <c r="U8" s="188"/>
      <c r="V8" s="188"/>
      <c r="W8" s="188"/>
      <c r="X8" s="188"/>
      <c r="Y8" s="188"/>
      <c r="Z8" s="188"/>
      <c r="AA8" s="188"/>
      <c r="AB8" s="188"/>
      <c r="AC8" s="188"/>
      <c r="AD8" s="188"/>
      <c r="AE8" s="189"/>
      <c r="AG8" s="190" t="s">
        <v>43</v>
      </c>
      <c r="AH8" s="190"/>
      <c r="AI8" s="190"/>
      <c r="AJ8" s="23"/>
      <c r="AK8" s="203" t="s">
        <v>313</v>
      </c>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c r="BJ8" s="203"/>
      <c r="BK8" s="203"/>
      <c r="BL8" s="203"/>
      <c r="BM8" s="203"/>
      <c r="BN8" s="203"/>
      <c r="BO8" s="203"/>
      <c r="BP8" s="203"/>
      <c r="BR8" s="195"/>
      <c r="BS8" s="195"/>
      <c r="BT8" s="195"/>
      <c r="BU8" s="195"/>
      <c r="BV8" s="195"/>
      <c r="BW8" s="195"/>
      <c r="BX8" s="197" t="s">
        <v>478</v>
      </c>
    </row>
    <row r="9" spans="1:1008 1040:2028 2073:2935 3100:3130" s="15" customFormat="1" ht="24.95" customHeight="1">
      <c r="A9" s="27"/>
      <c r="B9" s="43"/>
      <c r="C9" s="43"/>
      <c r="D9" s="43"/>
      <c r="E9" s="43"/>
      <c r="F9" s="43"/>
      <c r="G9" s="44"/>
      <c r="H9" s="48" t="s">
        <v>37</v>
      </c>
      <c r="I9" s="48" t="s">
        <v>38</v>
      </c>
      <c r="J9" s="42"/>
      <c r="K9" s="42"/>
      <c r="L9" s="56"/>
      <c r="M9" s="56"/>
      <c r="N9" s="27"/>
      <c r="O9" s="34"/>
      <c r="P9" s="34"/>
      <c r="Q9" s="35"/>
      <c r="R9" s="34"/>
      <c r="S9" s="33"/>
      <c r="T9" s="33"/>
      <c r="U9" s="33"/>
      <c r="V9" s="33"/>
      <c r="W9" s="33"/>
      <c r="X9" s="33"/>
      <c r="Y9" s="33"/>
      <c r="Z9" s="193" t="s">
        <v>47</v>
      </c>
      <c r="AA9" s="194"/>
      <c r="AB9" s="41" t="s">
        <v>40</v>
      </c>
      <c r="AC9" s="61">
        <v>1.5</v>
      </c>
      <c r="AD9" s="40"/>
      <c r="AE9" s="40"/>
      <c r="AF9" s="59"/>
      <c r="AG9" s="57"/>
      <c r="AH9" s="57"/>
      <c r="AI9" s="58"/>
      <c r="AJ9" s="52"/>
      <c r="AK9" s="203" t="s">
        <v>314</v>
      </c>
      <c r="AL9" s="203"/>
      <c r="AM9" s="203"/>
      <c r="AN9" s="203"/>
      <c r="AO9" s="203"/>
      <c r="AP9" s="203"/>
      <c r="AQ9" s="203"/>
      <c r="AR9" s="203"/>
      <c r="AS9" s="203"/>
      <c r="AT9" s="203"/>
      <c r="AU9" s="203"/>
      <c r="AV9" s="203"/>
      <c r="AW9" s="203"/>
      <c r="AX9" s="203"/>
      <c r="AY9" s="203"/>
      <c r="AZ9" s="203"/>
      <c r="BA9" s="203"/>
      <c r="BB9" s="203"/>
      <c r="BC9" s="203"/>
      <c r="BD9" s="203"/>
      <c r="BE9" s="203"/>
      <c r="BF9" s="203"/>
      <c r="BG9" s="203"/>
      <c r="BH9" s="203"/>
      <c r="BI9" s="203"/>
      <c r="BJ9" s="203"/>
      <c r="BK9" s="203"/>
      <c r="BL9" s="203"/>
      <c r="BM9" s="203"/>
      <c r="BN9" s="203"/>
      <c r="BO9" s="203"/>
      <c r="BP9" s="203"/>
      <c r="BR9" s="196"/>
      <c r="BS9" s="196"/>
      <c r="BT9" s="196"/>
      <c r="BU9" s="196"/>
      <c r="BV9" s="196"/>
      <c r="BW9" s="196"/>
      <c r="BX9" s="198"/>
    </row>
    <row r="10" spans="1:1008 1040:2028 2073:2935 3100:3130" s="22" customFormat="1" ht="24.95" customHeight="1">
      <c r="A10" s="24"/>
      <c r="B10" s="45" t="s">
        <v>1</v>
      </c>
      <c r="C10" s="45" t="s">
        <v>22</v>
      </c>
      <c r="D10" s="45" t="s">
        <v>2</v>
      </c>
      <c r="E10" s="45" t="s">
        <v>46</v>
      </c>
      <c r="F10" s="45" t="s">
        <v>26</v>
      </c>
      <c r="G10" s="46" t="s">
        <v>21</v>
      </c>
      <c r="H10" s="60" t="s">
        <v>44</v>
      </c>
      <c r="I10" s="60" t="s">
        <v>483</v>
      </c>
      <c r="J10" s="47" t="s">
        <v>20</v>
      </c>
      <c r="K10" s="47" t="s">
        <v>48</v>
      </c>
      <c r="L10" s="49" t="s">
        <v>3</v>
      </c>
      <c r="M10" s="49" t="s">
        <v>4</v>
      </c>
      <c r="N10" s="24"/>
      <c r="O10" s="37" t="s">
        <v>5</v>
      </c>
      <c r="P10" s="37" t="s">
        <v>6</v>
      </c>
      <c r="Q10" s="38" t="s">
        <v>0</v>
      </c>
      <c r="R10" s="37" t="s">
        <v>7</v>
      </c>
      <c r="S10" s="39" t="s">
        <v>8</v>
      </c>
      <c r="T10" s="39" t="s">
        <v>50</v>
      </c>
      <c r="U10" s="39" t="s">
        <v>51</v>
      </c>
      <c r="V10" s="39" t="s">
        <v>9</v>
      </c>
      <c r="W10" s="39" t="s">
        <v>10</v>
      </c>
      <c r="X10" s="39" t="s">
        <v>11</v>
      </c>
      <c r="Y10" s="39" t="s">
        <v>34</v>
      </c>
      <c r="Z10" s="63" t="s">
        <v>35</v>
      </c>
      <c r="AA10" s="63" t="s">
        <v>484</v>
      </c>
      <c r="AB10" s="50" t="s">
        <v>39</v>
      </c>
      <c r="AC10" s="51" t="s">
        <v>41</v>
      </c>
      <c r="AD10" s="36" t="s">
        <v>23</v>
      </c>
      <c r="AE10" s="36" t="s">
        <v>24</v>
      </c>
      <c r="AF10" s="36" t="s">
        <v>42</v>
      </c>
      <c r="AG10" s="57"/>
      <c r="AH10" s="57"/>
      <c r="AI10" s="58"/>
      <c r="AJ10" s="53"/>
      <c r="AK10" s="75">
        <v>1</v>
      </c>
      <c r="AL10" s="75">
        <v>2</v>
      </c>
      <c r="AM10" s="75">
        <v>3</v>
      </c>
      <c r="AN10" s="75">
        <v>4</v>
      </c>
      <c r="AO10" s="75">
        <v>5</v>
      </c>
      <c r="AP10" s="75">
        <v>6</v>
      </c>
      <c r="AQ10" s="75">
        <v>7</v>
      </c>
      <c r="AR10" s="75">
        <v>8</v>
      </c>
      <c r="AS10" s="75">
        <v>9</v>
      </c>
      <c r="AT10" s="75">
        <v>10</v>
      </c>
      <c r="AU10" s="75">
        <v>11</v>
      </c>
      <c r="AV10" s="75">
        <v>12</v>
      </c>
      <c r="AW10" s="75">
        <v>13</v>
      </c>
      <c r="AX10" s="75">
        <v>14</v>
      </c>
      <c r="AY10" s="75">
        <v>15</v>
      </c>
      <c r="AZ10" s="75">
        <v>16</v>
      </c>
      <c r="BA10" s="75">
        <v>17</v>
      </c>
      <c r="BB10" s="75">
        <v>18</v>
      </c>
      <c r="BC10" s="75">
        <v>19</v>
      </c>
      <c r="BD10" s="75">
        <v>20</v>
      </c>
      <c r="BE10" s="75">
        <v>21</v>
      </c>
      <c r="BF10" s="75">
        <v>22</v>
      </c>
      <c r="BG10" s="75">
        <v>23</v>
      </c>
      <c r="BH10" s="75">
        <v>24</v>
      </c>
      <c r="BI10" s="75">
        <v>25</v>
      </c>
      <c r="BJ10" s="75">
        <v>26</v>
      </c>
      <c r="BK10" s="75">
        <v>27</v>
      </c>
      <c r="BL10" s="75">
        <v>28</v>
      </c>
      <c r="BM10" s="75">
        <v>29</v>
      </c>
      <c r="BN10" s="75">
        <v>30</v>
      </c>
      <c r="BO10" s="75">
        <v>31</v>
      </c>
      <c r="BP10" s="75">
        <v>32</v>
      </c>
      <c r="BR10" s="116" t="s">
        <v>479</v>
      </c>
      <c r="BS10" s="116" t="s">
        <v>3</v>
      </c>
      <c r="BT10" s="116" t="s">
        <v>4</v>
      </c>
      <c r="BU10" s="116" t="s">
        <v>5</v>
      </c>
      <c r="BV10" s="116" t="s">
        <v>6</v>
      </c>
      <c r="BW10" s="116" t="s">
        <v>0</v>
      </c>
      <c r="BX10" s="199"/>
    </row>
    <row r="11" spans="1:1008 1040:2028 2073:2935 3100:3130" ht="15" customHeight="1">
      <c r="A11" s="16">
        <v>1</v>
      </c>
      <c r="B11" s="76" t="s">
        <v>53</v>
      </c>
      <c r="C11" s="77">
        <v>1</v>
      </c>
      <c r="D11" s="77" t="s">
        <v>54</v>
      </c>
      <c r="E11" s="78">
        <v>1.5</v>
      </c>
      <c r="F11" s="11" t="s">
        <v>28</v>
      </c>
      <c r="G11" s="12"/>
      <c r="H11" s="13" t="e">
        <f>IF(OOC!S11=0,"",OOC!S11)</f>
        <v>#REF!</v>
      </c>
      <c r="I11" s="13" t="e">
        <f>IF(OOC!T11=0,"",OOC!T11)</f>
        <v>#REF!</v>
      </c>
      <c r="J11" s="14" t="s">
        <v>12</v>
      </c>
      <c r="K11" s="64" t="s">
        <v>49</v>
      </c>
      <c r="L11" s="17" t="e">
        <f>IF(AND(G11="",H11=""),"",IF(G11="",H11,G11+H11))</f>
        <v>#REF!</v>
      </c>
      <c r="M11" s="17" t="e">
        <f>IF(AND(G11="",I11=""),"",IF(G11="",I11,G11+I11))</f>
        <v>#REF!</v>
      </c>
      <c r="N11" s="25"/>
      <c r="O11" s="2" t="e">
        <f t="shared" ref="O11:O63" si="0">IF(OR($AK11="",ISNUMBER($AK11)=FALSE),"",MAX(AK11:BP11))</f>
        <v>#REF!</v>
      </c>
      <c r="P11" s="2" t="e">
        <f t="shared" ref="P11:P63" si="1">IF(OR($AK11="",ISNUMBER($AK11)=FALSE),"",MIN(AK11:BP11))</f>
        <v>#REF!</v>
      </c>
      <c r="Q11" s="2" t="e">
        <f t="shared" ref="Q11:Q63" si="2">IF(OR($AK11="",ISNUMBER($AK11)=FALSE),"",AVERAGE(AK11:BP11))</f>
        <v>#REF!</v>
      </c>
      <c r="R11" s="3" t="e">
        <f t="shared" ref="R11:R63" si="3">IF(OR($AK11="",ISNUMBER($AK11)=FALSE),"",STDEV(AK11:BP11))</f>
        <v>#REF!</v>
      </c>
      <c r="S11" s="4" t="e">
        <f>IF(OR($AK11="",ISNUMBER($AK11)=FALSE),"",IF(AND(G11=0,I11=""),V11,IF(AND(G11="",H11=""),W11,(H11+ABS(I11))/(6*R11))))</f>
        <v>#REF!</v>
      </c>
      <c r="T11" s="67" t="e">
        <f>IF(OR($AK11="",ISNUMBER($AK11)=FALSE),"",IF(AND($F11="Tolerance",$G11&lt;&gt;""),($Q11-$G11)/(($L11-$M11)/2),IF(AND($F11="GD&amp;T",$H11&lt;&gt;""),$Q11/$H11,"")))</f>
        <v>#REF!</v>
      </c>
      <c r="U11" s="67" t="e">
        <f>IF($T11="","",IF(ABS($T11)&lt;=0.125, "Level A",IF(AND(ABS($T11)&gt;0.125,ABS($T11)&lt;=0.25), "Level B",IF(AND(ABS($T11)&gt;0.25,ABS($T11)&lt;=0.5), "Level C", IF(ABS($T11)&gt;0.5, "Level D")))))</f>
        <v>#REF!</v>
      </c>
      <c r="V11" s="4" t="e">
        <f>IF(OR($AK11="",ISNUMBER($AK11)=FALSE),"",IF(H11="","",(L11-Q11)/(3*R11)))</f>
        <v>#REF!</v>
      </c>
      <c r="W11" s="4" t="e">
        <f>IF(OR($AK11="",ISNUMBER($AK11)=FALSE),"",IF(I11="","",(Q11-M11)/(3*R11)))</f>
        <v>#REF!</v>
      </c>
      <c r="X11" s="4" t="e">
        <f>IF(OR($AK11="",ISNUMBER($AK11)=FALSE),"",IF(AND(G11=0,I11=0),((H11)-(Q11))/(3*R11),MIN(V11:W11)))</f>
        <v>#REF!</v>
      </c>
      <c r="Y11" s="62" t="e">
        <f>IF(OR($AK11="",ISNUMBER($AK11)=FALSE),"",IF(AND(G11=0,I11=0),NORMSDIST(3*X11),NORMSDIST(3*X11)+NORMSDIST(6*S11-3*X11)-1))</f>
        <v>#REF!</v>
      </c>
      <c r="Z11" s="28" t="e">
        <f>IF($Q11="","",IF(F11="Tolerance",IF(($E11*3*R11+Q11)-G11&lt;H11,"",($E11*3*R11+Q11)-G11),IF(OR(F11="GD&amp;T",F11="MAX"),IF(($E11*3*R11+Q11)&lt;H11,"",($E11*3*R11+Q11)),"")))</f>
        <v>#REF!</v>
      </c>
      <c r="AA11" s="28" t="e">
        <f>IF(Q11="","",IF(F11="Tolerance",IF(-(($E11*3*R11)-Q11)-G11&gt;I11,"",-(($E11*3*R11)-Q11)-G11),IF(F11="MIN",IF(-(($E11*3*R11)-Q11)&gt;I11,"",-(($E11*3*R11)-Q11)),"")))</f>
        <v>#REF!</v>
      </c>
      <c r="AB11" s="28" t="e">
        <f>IF(OR(G11="",Q11=""),"",(L11+M11)/2-Q11)</f>
        <v>#REF!</v>
      </c>
      <c r="AC11" s="28" t="e">
        <f t="shared" ref="AC11:AC121" si="4">IF(OR($S11&gt;$AC$9,$R11=""),"",$AC$9*6*$R11)</f>
        <v>#REF!</v>
      </c>
      <c r="AD11" s="26"/>
      <c r="AE11" s="19" t="str">
        <f>IF(AD11="","",IF(AD11&gt;=0.966,"Normal","Not Normal"))</f>
        <v/>
      </c>
      <c r="AF11" s="65"/>
      <c r="AG11" s="54"/>
      <c r="AH11" s="54"/>
      <c r="AI11" s="55"/>
      <c r="AJ11" s="21"/>
      <c r="AK11" s="73" t="e">
        <f>#REF!</f>
        <v>#REF!</v>
      </c>
      <c r="AL11" s="73" t="e">
        <f>#REF!</f>
        <v>#REF!</v>
      </c>
      <c r="AM11" s="73" t="e">
        <f>#REF!</f>
        <v>#REF!</v>
      </c>
      <c r="AN11" s="73" t="e">
        <f>#REF!</f>
        <v>#REF!</v>
      </c>
      <c r="AO11" s="73" t="e">
        <f>#REF!</f>
        <v>#REF!</v>
      </c>
      <c r="AP11" s="73" t="e">
        <f>#REF!</f>
        <v>#REF!</v>
      </c>
      <c r="AQ11" s="73" t="e">
        <f>#REF!</f>
        <v>#REF!</v>
      </c>
      <c r="AR11" s="73" t="e">
        <f>#REF!</f>
        <v>#REF!</v>
      </c>
      <c r="AS11" s="73" t="e">
        <f>#REF!</f>
        <v>#REF!</v>
      </c>
      <c r="AT11" s="73" t="e">
        <f>#REF!</f>
        <v>#REF!</v>
      </c>
      <c r="AU11" s="73" t="e">
        <f>#REF!</f>
        <v>#REF!</v>
      </c>
      <c r="AV11" s="73" t="e">
        <f>#REF!</f>
        <v>#REF!</v>
      </c>
      <c r="AW11" s="73" t="e">
        <f>#REF!</f>
        <v>#REF!</v>
      </c>
      <c r="AX11" s="73" t="e">
        <f>#REF!</f>
        <v>#REF!</v>
      </c>
      <c r="AY11" s="73" t="e">
        <f>#REF!</f>
        <v>#REF!</v>
      </c>
      <c r="AZ11" s="73" t="e">
        <f>#REF!</f>
        <v>#REF!</v>
      </c>
      <c r="BA11" s="73" t="e">
        <f>#REF!</f>
        <v>#REF!</v>
      </c>
      <c r="BB11" s="73" t="e">
        <f>#REF!</f>
        <v>#REF!</v>
      </c>
      <c r="BC11" s="73" t="e">
        <f>#REF!</f>
        <v>#REF!</v>
      </c>
      <c r="BD11" s="73" t="e">
        <f>#REF!</f>
        <v>#REF!</v>
      </c>
      <c r="BE11" s="73" t="e">
        <f>#REF!</f>
        <v>#REF!</v>
      </c>
      <c r="BF11" s="73" t="e">
        <f>#REF!</f>
        <v>#REF!</v>
      </c>
      <c r="BG11" s="73" t="e">
        <f>#REF!</f>
        <v>#REF!</v>
      </c>
      <c r="BH11" s="73" t="e">
        <f>#REF!</f>
        <v>#REF!</v>
      </c>
      <c r="BI11" s="73" t="e">
        <f>#REF!</f>
        <v>#REF!</v>
      </c>
      <c r="BJ11" s="73" t="e">
        <f>#REF!</f>
        <v>#REF!</v>
      </c>
      <c r="BK11" s="73" t="e">
        <f>#REF!</f>
        <v>#REF!</v>
      </c>
      <c r="BL11" s="73" t="e">
        <f>#REF!</f>
        <v>#REF!</v>
      </c>
      <c r="BM11" s="73" t="e">
        <f>#REF!</f>
        <v>#REF!</v>
      </c>
      <c r="BN11" s="73" t="e">
        <f>#REF!</f>
        <v>#REF!</v>
      </c>
      <c r="BO11" s="73" t="e">
        <f>#REF!</f>
        <v>#REF!</v>
      </c>
      <c r="BP11" s="73" t="e">
        <f>#REF!</f>
        <v>#REF!</v>
      </c>
      <c r="BR11" s="117">
        <f>C11</f>
        <v>1</v>
      </c>
      <c r="BS11" s="118">
        <f>OOC!G11</f>
        <v>0.04</v>
      </c>
      <c r="BT11" s="118" t="str">
        <f>OOC!H11</f>
        <v/>
      </c>
      <c r="BU11" s="2" t="e">
        <f>IF(OR($AK11="",ISNUMBER($AK11)=FALSE),"",MAX(AK11:BP11))</f>
        <v>#REF!</v>
      </c>
      <c r="BV11" s="2" t="e">
        <f>IF(OR($AK11="",ISNUMBER($AK11)=FALSE),"",MIN(AK11:BP11))</f>
        <v>#REF!</v>
      </c>
      <c r="BW11" s="2" t="e">
        <f>IF(OR($AK11="",ISNUMBER($AK11)=FALSE),"",AVERAGE(AK11:BP11))</f>
        <v>#REF!</v>
      </c>
      <c r="BX11" s="119" t="e">
        <f>IF(AND(IF(OOC!G11="",0,OOC!G11) &gt;= IF(O11="",0,O11), IF(O11="",0,O11) &gt; IF(L11="",0,L11)), "OOC",
IF(AND(IF(M11="",0,M11) &gt; IF(P11="",0,P11), IF(P11="",0,P11) &gt;= IF(OOC!H11="",0,OOC!H11)), "OOC",
IF(IF(O11="",0,O11) &gt; IF(OOC!G11="",0,OOC!G11), "OOS",
IF(IF(OOC!H11="",0,OOC!H11) &gt; IF(P11="",0,P11), "OOS", "OK"))))</f>
        <v>#REF!</v>
      </c>
      <c r="FD11" s="68"/>
      <c r="FZ11" s="68"/>
      <c r="VX11" s="68"/>
      <c r="XD11" s="68"/>
      <c r="AJQ11" s="68"/>
      <c r="AKI11" s="68"/>
      <c r="AOM11" s="68"/>
      <c r="AQI11" s="68"/>
      <c r="BWK11" s="68"/>
      <c r="CCL11" s="68"/>
      <c r="CWD11" s="68"/>
      <c r="DBN11" s="68"/>
      <c r="DOF11" s="68"/>
      <c r="DPJ11" s="68"/>
    </row>
    <row r="12" spans="1:1008 1040:2028 2073:2935 3100:3130" ht="15" customHeight="1">
      <c r="A12" s="16">
        <v>3</v>
      </c>
      <c r="B12" s="79" t="s">
        <v>85</v>
      </c>
      <c r="C12" s="80" t="s">
        <v>56</v>
      </c>
      <c r="D12" s="77" t="s">
        <v>57</v>
      </c>
      <c r="E12" s="78">
        <v>1.33</v>
      </c>
      <c r="F12" s="11" t="s">
        <v>29</v>
      </c>
      <c r="G12" s="12">
        <v>3.984</v>
      </c>
      <c r="H12" s="13" t="e">
        <f>IF(OOC!S12=0,"",OOC!S12)</f>
        <v>#REF!</v>
      </c>
      <c r="I12" s="13" t="e">
        <f>IF(OOC!T12=0,"",OOC!T12)</f>
        <v>#REF!</v>
      </c>
      <c r="J12" s="14" t="s">
        <v>12</v>
      </c>
      <c r="K12" s="64" t="s">
        <v>49</v>
      </c>
      <c r="L12" s="17" t="e">
        <f t="shared" ref="L12:L112" si="5">IF(AND(G12="",H12=""),"",IF(G12="",H12,G12+H12))</f>
        <v>#REF!</v>
      </c>
      <c r="M12" s="17" t="e">
        <f t="shared" ref="M12:M112" si="6">IF(AND(G12="",I12=""),"",IF(G12="",I12,G12+I12))</f>
        <v>#REF!</v>
      </c>
      <c r="N12" s="25"/>
      <c r="O12" s="2" t="e">
        <f t="shared" si="0"/>
        <v>#REF!</v>
      </c>
      <c r="P12" s="2" t="e">
        <f t="shared" si="1"/>
        <v>#REF!</v>
      </c>
      <c r="Q12" s="2" t="e">
        <f t="shared" si="2"/>
        <v>#REF!</v>
      </c>
      <c r="R12" s="3" t="e">
        <f t="shared" si="3"/>
        <v>#REF!</v>
      </c>
      <c r="S12" s="4" t="e">
        <f t="shared" ref="S12:S98" si="7">IF(OR($AK12="",ISNUMBER($AK12)=FALSE),"",IF(AND(G12=0,I12=""),V12,IF(AND(G12="",H12=""),W12,(H12+ABS(I12))/(6*R12))))</f>
        <v>#REF!</v>
      </c>
      <c r="T12" s="67" t="e">
        <f t="shared" ref="T12:T112" si="8">IF(OR($AK12="",ISNUMBER($AK12)=FALSE),"",IF(AND($F12="Tolerance",$G12&lt;&gt;""),($Q12-$G12)/(($L12-$M12)/2),IF(AND($F12="GD&amp;T",$H12&lt;&gt;""),$Q12/$H12,"")))</f>
        <v>#REF!</v>
      </c>
      <c r="U12" s="67" t="e">
        <f t="shared" ref="U12:U112" si="9">IF($T12="","",IF(ABS($T12)&lt;=0.125, "Level A",IF(AND(ABS($T12)&gt;0.125,ABS($T12)&lt;=0.25), "Level B",IF(AND(ABS($T12)&gt;0.25,ABS($T12)&lt;=0.5), "Level C", IF(ABS($T12)&gt;0.5, "Level D")))))</f>
        <v>#REF!</v>
      </c>
      <c r="V12" s="4" t="e">
        <f t="shared" ref="V12:V112" si="10">IF(OR($AK12="",ISNUMBER($AK12)=FALSE),"",IF(H12="","",(L12-Q12)/(3*R12)))</f>
        <v>#REF!</v>
      </c>
      <c r="W12" s="4" t="e">
        <f t="shared" ref="W12:W112" si="11">IF(OR($AK12="",ISNUMBER($AK12)=FALSE),"",IF(I12="","",(Q12-M12)/(3*R12)))</f>
        <v>#REF!</v>
      </c>
      <c r="X12" s="4" t="e">
        <f t="shared" ref="X12:X112" si="12">IF(OR($AK12="",ISNUMBER($AK12)=FALSE),"",IF(AND(G12=0,I12=0),((H12)-(Q12))/(3*R12),MIN(V12:W12)))</f>
        <v>#REF!</v>
      </c>
      <c r="Y12" s="62" t="e">
        <f t="shared" ref="Y12:Y112" si="13">IF(OR($AK12="",ISNUMBER($AK12)=FALSE),"",IF(AND(G12=0,I12=0),NORMSDIST(3*X12),NORMSDIST(3*X12)+NORMSDIST(6*S12-3*X12)-1))</f>
        <v>#REF!</v>
      </c>
      <c r="Z12" s="28" t="e">
        <f t="shared" ref="Z12:Z116" si="14">IF($Q12="","",IF(F12="Tolerance",IF(($E12*3*R12+Q12)-G12&lt;H12,"",($E12*3*R12+Q12)-G12),IF(OR(F12="GD&amp;T",F12="MAX"),IF(($E12*3*R12+Q12)&lt;H12,"",($E12*3*R12+Q12)),"")))</f>
        <v>#REF!</v>
      </c>
      <c r="AA12" s="28" t="e">
        <f t="shared" ref="AA12:AA116" si="15">IF(Q12="","",IF(F12="Tolerance",IF(-(($E12*3*R12)-Q12)-G12&gt;I12,"",-(($E12*3*R12)-Q12)-G12),IF(F12="MIN",IF(-(($E12*3*R12)-Q12)&gt;I12,"",-(($E12*3*R12)-Q12)),"")))</f>
        <v>#REF!</v>
      </c>
      <c r="AB12" s="28" t="e">
        <f t="shared" ref="AB12:AB116" si="16">IF(OR(G12="",Q12=""),"",(L12+M12)/2-Q12)</f>
        <v>#REF!</v>
      </c>
      <c r="AC12" s="28" t="e">
        <f t="shared" si="4"/>
        <v>#REF!</v>
      </c>
      <c r="AD12" s="26"/>
      <c r="AE12" s="19" t="str">
        <f t="shared" ref="AE12:AE116" si="17">IF(AD12="","",IF(AD12&gt;=0.966,"Normal","Not Normal"))</f>
        <v/>
      </c>
      <c r="AF12" s="65"/>
      <c r="AG12" s="54"/>
      <c r="AH12" s="54"/>
      <c r="AI12" s="55"/>
      <c r="AJ12" s="21"/>
      <c r="AK12" s="73" t="e">
        <f>#REF!</f>
        <v>#REF!</v>
      </c>
      <c r="AL12" s="73" t="e">
        <f>#REF!</f>
        <v>#REF!</v>
      </c>
      <c r="AM12" s="73" t="e">
        <f>#REF!</f>
        <v>#REF!</v>
      </c>
      <c r="AN12" s="73" t="e">
        <f>#REF!</f>
        <v>#REF!</v>
      </c>
      <c r="AO12" s="73" t="e">
        <f>#REF!</f>
        <v>#REF!</v>
      </c>
      <c r="AP12" s="73" t="e">
        <f>#REF!</f>
        <v>#REF!</v>
      </c>
      <c r="AQ12" s="73" t="e">
        <f>#REF!</f>
        <v>#REF!</v>
      </c>
      <c r="AR12" s="73" t="e">
        <f>#REF!</f>
        <v>#REF!</v>
      </c>
      <c r="AS12" s="73" t="e">
        <f>#REF!</f>
        <v>#REF!</v>
      </c>
      <c r="AT12" s="73" t="e">
        <f>#REF!</f>
        <v>#REF!</v>
      </c>
      <c r="AU12" s="73" t="e">
        <f>#REF!</f>
        <v>#REF!</v>
      </c>
      <c r="AV12" s="73" t="e">
        <f>#REF!</f>
        <v>#REF!</v>
      </c>
      <c r="AW12" s="73" t="e">
        <f>#REF!</f>
        <v>#REF!</v>
      </c>
      <c r="AX12" s="73" t="e">
        <f>#REF!</f>
        <v>#REF!</v>
      </c>
      <c r="AY12" s="73" t="e">
        <f>#REF!</f>
        <v>#REF!</v>
      </c>
      <c r="AZ12" s="73" t="e">
        <f>#REF!</f>
        <v>#REF!</v>
      </c>
      <c r="BA12" s="73" t="e">
        <f>#REF!</f>
        <v>#REF!</v>
      </c>
      <c r="BB12" s="73" t="e">
        <f>#REF!</f>
        <v>#REF!</v>
      </c>
      <c r="BC12" s="73" t="e">
        <f>#REF!</f>
        <v>#REF!</v>
      </c>
      <c r="BD12" s="73" t="e">
        <f>#REF!</f>
        <v>#REF!</v>
      </c>
      <c r="BE12" s="73" t="e">
        <f>#REF!</f>
        <v>#REF!</v>
      </c>
      <c r="BF12" s="73" t="e">
        <f>#REF!</f>
        <v>#REF!</v>
      </c>
      <c r="BG12" s="73" t="e">
        <f>#REF!</f>
        <v>#REF!</v>
      </c>
      <c r="BH12" s="73" t="e">
        <f>#REF!</f>
        <v>#REF!</v>
      </c>
      <c r="BI12" s="73" t="e">
        <f>#REF!</f>
        <v>#REF!</v>
      </c>
      <c r="BJ12" s="73" t="e">
        <f>#REF!</f>
        <v>#REF!</v>
      </c>
      <c r="BK12" s="73" t="e">
        <f>#REF!</f>
        <v>#REF!</v>
      </c>
      <c r="BL12" s="73" t="e">
        <f>#REF!</f>
        <v>#REF!</v>
      </c>
      <c r="BM12" s="73" t="e">
        <f>#REF!</f>
        <v>#REF!</v>
      </c>
      <c r="BN12" s="73" t="e">
        <f>#REF!</f>
        <v>#REF!</v>
      </c>
      <c r="BO12" s="73" t="e">
        <f>#REF!</f>
        <v>#REF!</v>
      </c>
      <c r="BP12" s="73" t="e">
        <f>#REF!</f>
        <v>#REF!</v>
      </c>
      <c r="BR12" s="117" t="str">
        <f t="shared" ref="BR12:BR98" si="18">C12</f>
        <v>3-1</v>
      </c>
      <c r="BS12" s="118">
        <f>OOC!G12</f>
        <v>4.0090000000000003</v>
      </c>
      <c r="BT12" s="118">
        <f>OOC!H12</f>
        <v>3.964</v>
      </c>
      <c r="BU12" s="2" t="e">
        <f t="shared" ref="BU12:BU98" si="19">IF(OR($AK12="",ISNUMBER($AK12)=FALSE),"",MAX(AK12:BP12))</f>
        <v>#REF!</v>
      </c>
      <c r="BV12" s="2" t="e">
        <f t="shared" ref="BV12:BV98" si="20">IF(OR($AK12="",ISNUMBER($AK12)=FALSE),"",MIN(AK12:BP12))</f>
        <v>#REF!</v>
      </c>
      <c r="BW12" s="2" t="e">
        <f t="shared" ref="BW12:BW98" si="21">IF(OR($AK12="",ISNUMBER($AK12)=FALSE),"",AVERAGE(AK12:BP12))</f>
        <v>#REF!</v>
      </c>
      <c r="BX12" s="119" t="e">
        <f>IF(AND(IF(OOC!G12="",0,OOC!G12) &gt;= IF(O12="",0,O12), IF(O12="",0,O12) &gt; IF(L12="",0,L12)), "OOC",
IF(AND(IF(M12="",0,M12) &gt; IF(P12="",0,P12), IF(P12="",0,P12) &gt;= IF(OOC!H12="",0,OOC!H12)), "OOC",
IF(IF(O12="",0,O12) &gt; IF(OOC!G12="",0,OOC!G12), "OOS",
IF(IF(OOC!H12="",0,OOC!H12) &gt; IF(P12="",0,P12), "OOS", "OK"))))</f>
        <v>#REF!</v>
      </c>
      <c r="SO12" s="68"/>
      <c r="ARY12" s="68"/>
      <c r="AWO12" s="68"/>
      <c r="BBR12" s="68"/>
      <c r="BCM12" s="68"/>
      <c r="BEM12" s="68"/>
      <c r="BES12" s="68"/>
      <c r="BHD12" s="68"/>
      <c r="BIR12" s="68"/>
      <c r="BIZ12" s="68"/>
      <c r="BLT12" s="68"/>
      <c r="BMO12" s="68"/>
      <c r="CUI12" s="68"/>
      <c r="CVM12" s="68"/>
      <c r="DBO12" s="68"/>
      <c r="DOM12" s="68"/>
    </row>
    <row r="13" spans="1:1008 1040:2028 2073:2935 3100:3130" ht="15" customHeight="1">
      <c r="A13" s="16">
        <v>4</v>
      </c>
      <c r="B13" s="79" t="s">
        <v>85</v>
      </c>
      <c r="C13" s="80" t="s">
        <v>58</v>
      </c>
      <c r="D13" s="77" t="s">
        <v>57</v>
      </c>
      <c r="E13" s="78">
        <v>1.33</v>
      </c>
      <c r="F13" s="11" t="s">
        <v>29</v>
      </c>
      <c r="G13" s="12">
        <v>3.984</v>
      </c>
      <c r="H13" s="13" t="e">
        <f>IF(OOC!S13=0,"",OOC!S13)</f>
        <v>#REF!</v>
      </c>
      <c r="I13" s="13" t="e">
        <f>IF(OOC!T13=0,"",OOC!T13)</f>
        <v>#REF!</v>
      </c>
      <c r="J13" s="14" t="s">
        <v>12</v>
      </c>
      <c r="K13" s="64" t="s">
        <v>49</v>
      </c>
      <c r="L13" s="17" t="e">
        <f t="shared" si="5"/>
        <v>#REF!</v>
      </c>
      <c r="M13" s="17" t="e">
        <f t="shared" si="6"/>
        <v>#REF!</v>
      </c>
      <c r="N13" s="25"/>
      <c r="O13" s="2" t="e">
        <f t="shared" si="0"/>
        <v>#REF!</v>
      </c>
      <c r="P13" s="2" t="e">
        <f t="shared" si="1"/>
        <v>#REF!</v>
      </c>
      <c r="Q13" s="2" t="e">
        <f t="shared" si="2"/>
        <v>#REF!</v>
      </c>
      <c r="R13" s="3" t="e">
        <f t="shared" si="3"/>
        <v>#REF!</v>
      </c>
      <c r="S13" s="4" t="e">
        <f t="shared" si="7"/>
        <v>#REF!</v>
      </c>
      <c r="T13" s="67" t="e">
        <f t="shared" si="8"/>
        <v>#REF!</v>
      </c>
      <c r="U13" s="67" t="e">
        <f t="shared" si="9"/>
        <v>#REF!</v>
      </c>
      <c r="V13" s="4" t="e">
        <f t="shared" si="10"/>
        <v>#REF!</v>
      </c>
      <c r="W13" s="4" t="e">
        <f t="shared" si="11"/>
        <v>#REF!</v>
      </c>
      <c r="X13" s="4" t="e">
        <f t="shared" si="12"/>
        <v>#REF!</v>
      </c>
      <c r="Y13" s="62" t="e">
        <f t="shared" si="13"/>
        <v>#REF!</v>
      </c>
      <c r="Z13" s="28" t="e">
        <f t="shared" si="14"/>
        <v>#REF!</v>
      </c>
      <c r="AA13" s="28" t="e">
        <f t="shared" si="15"/>
        <v>#REF!</v>
      </c>
      <c r="AB13" s="28" t="e">
        <f t="shared" si="16"/>
        <v>#REF!</v>
      </c>
      <c r="AC13" s="28" t="e">
        <f t="shared" si="4"/>
        <v>#REF!</v>
      </c>
      <c r="AD13" s="26"/>
      <c r="AE13" s="19" t="str">
        <f t="shared" si="17"/>
        <v/>
      </c>
      <c r="AF13" s="65"/>
      <c r="AG13" s="54"/>
      <c r="AH13" s="54"/>
      <c r="AI13" s="55"/>
      <c r="AJ13" s="21"/>
      <c r="AK13" s="73" t="e">
        <f>#REF!</f>
        <v>#REF!</v>
      </c>
      <c r="AL13" s="73" t="e">
        <f>#REF!</f>
        <v>#REF!</v>
      </c>
      <c r="AM13" s="73" t="e">
        <f>#REF!</f>
        <v>#REF!</v>
      </c>
      <c r="AN13" s="73" t="e">
        <f>#REF!</f>
        <v>#REF!</v>
      </c>
      <c r="AO13" s="73" t="e">
        <f>#REF!</f>
        <v>#REF!</v>
      </c>
      <c r="AP13" s="73" t="e">
        <f>#REF!</f>
        <v>#REF!</v>
      </c>
      <c r="AQ13" s="73" t="e">
        <f>#REF!</f>
        <v>#REF!</v>
      </c>
      <c r="AR13" s="73" t="e">
        <f>#REF!</f>
        <v>#REF!</v>
      </c>
      <c r="AS13" s="73" t="e">
        <f>#REF!</f>
        <v>#REF!</v>
      </c>
      <c r="AT13" s="73" t="e">
        <f>#REF!</f>
        <v>#REF!</v>
      </c>
      <c r="AU13" s="73" t="e">
        <f>#REF!</f>
        <v>#REF!</v>
      </c>
      <c r="AV13" s="73" t="e">
        <f>#REF!</f>
        <v>#REF!</v>
      </c>
      <c r="AW13" s="73" t="e">
        <f>#REF!</f>
        <v>#REF!</v>
      </c>
      <c r="AX13" s="73" t="e">
        <f>#REF!</f>
        <v>#REF!</v>
      </c>
      <c r="AY13" s="73" t="e">
        <f>#REF!</f>
        <v>#REF!</v>
      </c>
      <c r="AZ13" s="73" t="e">
        <f>#REF!</f>
        <v>#REF!</v>
      </c>
      <c r="BA13" s="73" t="e">
        <f>#REF!</f>
        <v>#REF!</v>
      </c>
      <c r="BB13" s="73" t="e">
        <f>#REF!</f>
        <v>#REF!</v>
      </c>
      <c r="BC13" s="73" t="e">
        <f>#REF!</f>
        <v>#REF!</v>
      </c>
      <c r="BD13" s="73" t="e">
        <f>#REF!</f>
        <v>#REF!</v>
      </c>
      <c r="BE13" s="73" t="e">
        <f>#REF!</f>
        <v>#REF!</v>
      </c>
      <c r="BF13" s="73" t="e">
        <f>#REF!</f>
        <v>#REF!</v>
      </c>
      <c r="BG13" s="73" t="e">
        <f>#REF!</f>
        <v>#REF!</v>
      </c>
      <c r="BH13" s="73" t="e">
        <f>#REF!</f>
        <v>#REF!</v>
      </c>
      <c r="BI13" s="73" t="e">
        <f>#REF!</f>
        <v>#REF!</v>
      </c>
      <c r="BJ13" s="73" t="e">
        <f>#REF!</f>
        <v>#REF!</v>
      </c>
      <c r="BK13" s="73" t="e">
        <f>#REF!</f>
        <v>#REF!</v>
      </c>
      <c r="BL13" s="73" t="e">
        <f>#REF!</f>
        <v>#REF!</v>
      </c>
      <c r="BM13" s="73" t="e">
        <f>#REF!</f>
        <v>#REF!</v>
      </c>
      <c r="BN13" s="73" t="e">
        <f>#REF!</f>
        <v>#REF!</v>
      </c>
      <c r="BO13" s="73" t="e">
        <f>#REF!</f>
        <v>#REF!</v>
      </c>
      <c r="BP13" s="73" t="e">
        <f>#REF!</f>
        <v>#REF!</v>
      </c>
      <c r="BR13" s="117" t="str">
        <f t="shared" si="18"/>
        <v>3-2</v>
      </c>
      <c r="BS13" s="118">
        <f>OOC!G13</f>
        <v>4.0090000000000003</v>
      </c>
      <c r="BT13" s="118">
        <f>OOC!H13</f>
        <v>3.964</v>
      </c>
      <c r="BU13" s="2" t="e">
        <f t="shared" si="19"/>
        <v>#REF!</v>
      </c>
      <c r="BV13" s="2" t="e">
        <f t="shared" si="20"/>
        <v>#REF!</v>
      </c>
      <c r="BW13" s="2" t="e">
        <f t="shared" si="21"/>
        <v>#REF!</v>
      </c>
      <c r="BX13" s="119" t="e">
        <f>IF(AND(IF(OOC!G13="",0,OOC!G13) &gt;= IF(O13="",0,O13), IF(O13="",0,O13) &gt; IF(L13="",0,L13)), "OOC",
IF(AND(IF(M13="",0,M13) &gt; IF(P13="",0,P13), IF(P13="",0,P13) &gt;= IF(OOC!H13="",0,OOC!H13)), "OOC",
IF(IF(O13="",0,O13) &gt; IF(OOC!G13="",0,OOC!G13), "OOS",
IF(IF(OOC!H13="",0,OOC!H13) &gt; IF(P13="",0,P13), "OOS", "OK"))))</f>
        <v>#REF!</v>
      </c>
      <c r="DB13" s="68"/>
      <c r="GA13" s="68"/>
      <c r="NT13" s="68"/>
      <c r="OH13" s="68"/>
      <c r="YQ13" s="68"/>
      <c r="ZQ13" s="68"/>
      <c r="ACZ13" s="68"/>
      <c r="AEE13" s="68"/>
      <c r="AHT13" s="68"/>
      <c r="AMZ13" s="68"/>
      <c r="ANJ13" s="68"/>
      <c r="ATL13" s="68"/>
      <c r="AVZ13" s="68"/>
      <c r="BBK13" s="68"/>
      <c r="BFD13" s="68"/>
      <c r="BFS13" s="68"/>
      <c r="BIH13" s="68"/>
      <c r="BIM13" s="68"/>
      <c r="BIW13" s="68"/>
      <c r="BKM13" s="68"/>
      <c r="BPM13" s="68"/>
      <c r="BRJ13" s="68"/>
      <c r="BSB13" s="68"/>
      <c r="BSC13" s="68"/>
      <c r="BWY13" s="68"/>
      <c r="BYZ13" s="68"/>
      <c r="CAW13" s="68"/>
      <c r="CCM13" s="68"/>
      <c r="CDP13" s="68"/>
      <c r="CEK13" s="68"/>
      <c r="CGD13" s="68"/>
      <c r="CMA13" s="68"/>
      <c r="CPT13" s="68"/>
      <c r="CRE13" s="68"/>
      <c r="CUO13" s="68"/>
      <c r="CUX13" s="68"/>
      <c r="CZF13" s="68"/>
      <c r="DFF13" s="68"/>
      <c r="DFG13" s="68"/>
      <c r="DHW13" s="68"/>
      <c r="DOG13" s="68"/>
    </row>
    <row r="14" spans="1:1008 1040:2028 2073:2935 3100:3130" ht="15" customHeight="1">
      <c r="A14" s="16">
        <v>5</v>
      </c>
      <c r="B14" s="79" t="s">
        <v>86</v>
      </c>
      <c r="C14" s="80">
        <v>4</v>
      </c>
      <c r="D14" s="77" t="s">
        <v>55</v>
      </c>
      <c r="E14" s="78">
        <v>1.5</v>
      </c>
      <c r="F14" s="11" t="s">
        <v>28</v>
      </c>
      <c r="G14" s="12"/>
      <c r="H14" s="13" t="e">
        <f>IF(OOC!S14=0,"",OOC!S14)</f>
        <v>#REF!</v>
      </c>
      <c r="I14" s="13" t="e">
        <f>IF(OOC!T14=0,"",OOC!T14)</f>
        <v>#REF!</v>
      </c>
      <c r="J14" s="14" t="s">
        <v>12</v>
      </c>
      <c r="K14" s="64" t="s">
        <v>49</v>
      </c>
      <c r="L14" s="17" t="e">
        <f t="shared" si="5"/>
        <v>#REF!</v>
      </c>
      <c r="M14" s="17" t="e">
        <f t="shared" si="6"/>
        <v>#REF!</v>
      </c>
      <c r="N14" s="25"/>
      <c r="O14" s="2" t="e">
        <f t="shared" si="0"/>
        <v>#REF!</v>
      </c>
      <c r="P14" s="2" t="e">
        <f t="shared" si="1"/>
        <v>#REF!</v>
      </c>
      <c r="Q14" s="2" t="e">
        <f t="shared" si="2"/>
        <v>#REF!</v>
      </c>
      <c r="R14" s="3" t="e">
        <f t="shared" si="3"/>
        <v>#REF!</v>
      </c>
      <c r="S14" s="4" t="e">
        <f t="shared" si="7"/>
        <v>#REF!</v>
      </c>
      <c r="T14" s="67" t="e">
        <f t="shared" si="8"/>
        <v>#REF!</v>
      </c>
      <c r="U14" s="67" t="e">
        <f t="shared" si="9"/>
        <v>#REF!</v>
      </c>
      <c r="V14" s="4" t="e">
        <f t="shared" si="10"/>
        <v>#REF!</v>
      </c>
      <c r="W14" s="4" t="e">
        <f t="shared" si="11"/>
        <v>#REF!</v>
      </c>
      <c r="X14" s="4" t="e">
        <f t="shared" si="12"/>
        <v>#REF!</v>
      </c>
      <c r="Y14" s="62" t="e">
        <f t="shared" si="13"/>
        <v>#REF!</v>
      </c>
      <c r="Z14" s="28" t="e">
        <f t="shared" si="14"/>
        <v>#REF!</v>
      </c>
      <c r="AA14" s="28" t="e">
        <f t="shared" si="15"/>
        <v>#REF!</v>
      </c>
      <c r="AB14" s="28" t="e">
        <f t="shared" si="16"/>
        <v>#REF!</v>
      </c>
      <c r="AC14" s="28" t="e">
        <f t="shared" si="4"/>
        <v>#REF!</v>
      </c>
      <c r="AD14" s="26"/>
      <c r="AE14" s="19" t="str">
        <f t="shared" si="17"/>
        <v/>
      </c>
      <c r="AF14" s="65"/>
      <c r="AG14" s="54"/>
      <c r="AH14" s="54"/>
      <c r="AI14" s="55"/>
      <c r="AJ14" s="21"/>
      <c r="AK14" s="73" t="e">
        <f>#REF!</f>
        <v>#REF!</v>
      </c>
      <c r="AL14" s="73" t="e">
        <f>#REF!</f>
        <v>#REF!</v>
      </c>
      <c r="AM14" s="73" t="e">
        <f>#REF!</f>
        <v>#REF!</v>
      </c>
      <c r="AN14" s="73" t="e">
        <f>#REF!</f>
        <v>#REF!</v>
      </c>
      <c r="AO14" s="73" t="e">
        <f>#REF!</f>
        <v>#REF!</v>
      </c>
      <c r="AP14" s="73" t="e">
        <f>#REF!</f>
        <v>#REF!</v>
      </c>
      <c r="AQ14" s="73" t="e">
        <f>#REF!</f>
        <v>#REF!</v>
      </c>
      <c r="AR14" s="73" t="e">
        <f>#REF!</f>
        <v>#REF!</v>
      </c>
      <c r="AS14" s="73" t="e">
        <f>#REF!</f>
        <v>#REF!</v>
      </c>
      <c r="AT14" s="73" t="e">
        <f>#REF!</f>
        <v>#REF!</v>
      </c>
      <c r="AU14" s="73" t="e">
        <f>#REF!</f>
        <v>#REF!</v>
      </c>
      <c r="AV14" s="73" t="e">
        <f>#REF!</f>
        <v>#REF!</v>
      </c>
      <c r="AW14" s="73" t="e">
        <f>#REF!</f>
        <v>#REF!</v>
      </c>
      <c r="AX14" s="73" t="e">
        <f>#REF!</f>
        <v>#REF!</v>
      </c>
      <c r="AY14" s="73" t="e">
        <f>#REF!</f>
        <v>#REF!</v>
      </c>
      <c r="AZ14" s="73" t="e">
        <f>#REF!</f>
        <v>#REF!</v>
      </c>
      <c r="BA14" s="73" t="e">
        <f>#REF!</f>
        <v>#REF!</v>
      </c>
      <c r="BB14" s="73" t="e">
        <f>#REF!</f>
        <v>#REF!</v>
      </c>
      <c r="BC14" s="73" t="e">
        <f>#REF!</f>
        <v>#REF!</v>
      </c>
      <c r="BD14" s="73" t="e">
        <f>#REF!</f>
        <v>#REF!</v>
      </c>
      <c r="BE14" s="73" t="e">
        <f>#REF!</f>
        <v>#REF!</v>
      </c>
      <c r="BF14" s="73" t="e">
        <f>#REF!</f>
        <v>#REF!</v>
      </c>
      <c r="BG14" s="73" t="e">
        <f>#REF!</f>
        <v>#REF!</v>
      </c>
      <c r="BH14" s="73" t="e">
        <f>#REF!</f>
        <v>#REF!</v>
      </c>
      <c r="BI14" s="73" t="e">
        <f>#REF!</f>
        <v>#REF!</v>
      </c>
      <c r="BJ14" s="73" t="e">
        <f>#REF!</f>
        <v>#REF!</v>
      </c>
      <c r="BK14" s="73" t="e">
        <f>#REF!</f>
        <v>#REF!</v>
      </c>
      <c r="BL14" s="73" t="e">
        <f>#REF!</f>
        <v>#REF!</v>
      </c>
      <c r="BM14" s="73" t="e">
        <f>#REF!</f>
        <v>#REF!</v>
      </c>
      <c r="BN14" s="73" t="e">
        <f>#REF!</f>
        <v>#REF!</v>
      </c>
      <c r="BO14" s="73" t="e">
        <f>#REF!</f>
        <v>#REF!</v>
      </c>
      <c r="BP14" s="73" t="e">
        <f>#REF!</f>
        <v>#REF!</v>
      </c>
      <c r="BR14" s="117">
        <f t="shared" si="18"/>
        <v>4</v>
      </c>
      <c r="BS14" s="118">
        <f>OOC!G14</f>
        <v>1.4999999999999999E-2</v>
      </c>
      <c r="BT14" s="118" t="str">
        <f>OOC!H14</f>
        <v/>
      </c>
      <c r="BU14" s="2" t="e">
        <f t="shared" si="19"/>
        <v>#REF!</v>
      </c>
      <c r="BV14" s="2" t="e">
        <f t="shared" si="20"/>
        <v>#REF!</v>
      </c>
      <c r="BW14" s="2" t="e">
        <f t="shared" si="21"/>
        <v>#REF!</v>
      </c>
      <c r="BX14" s="119" t="e">
        <f>IF(AND(IF(OOC!G14="",0,OOC!G14) &gt;= IF(O14="",0,O14), IF(O14="",0,O14) &gt; IF(L14="",0,L14)), "OOC",
IF(AND(IF(M14="",0,M14) &gt; IF(P14="",0,P14), IF(P14="",0,P14) &gt;= IF(OOC!H14="",0,OOC!H14)), "OOC",
IF(IF(O14="",0,O14) &gt; IF(OOC!G14="",0,OOC!G14), "OOS",
IF(IF(OOC!H14="",0,OOC!H14) &gt; IF(P14="",0,P14), "OOS", "OK"))))</f>
        <v>#REF!</v>
      </c>
      <c r="GX14" s="68"/>
      <c r="KC14" s="68"/>
      <c r="LD14" s="68"/>
      <c r="NT14" s="68"/>
      <c r="XL14" s="68"/>
      <c r="AVZ14" s="68"/>
      <c r="AWZ14" s="68"/>
      <c r="AZN14" s="68"/>
      <c r="BBM14" s="68"/>
      <c r="BBP14" s="68"/>
      <c r="BBW14" s="68"/>
      <c r="BFS14" s="68"/>
      <c r="BIM14" s="68"/>
      <c r="BKT14" s="68"/>
      <c r="BSC14" s="68"/>
      <c r="BXC14" s="68"/>
      <c r="CAS14" s="68"/>
      <c r="CAW14" s="68"/>
      <c r="CCJ14" s="68"/>
      <c r="CCT14" s="68"/>
      <c r="CDE14" s="68"/>
      <c r="CKG14" s="68"/>
      <c r="CMA14" s="68"/>
      <c r="CPT14" s="68"/>
      <c r="CSX14" s="68"/>
      <c r="CTK14" s="68"/>
      <c r="CTL14" s="68"/>
      <c r="CUI14" s="68"/>
      <c r="CUZ14" s="68"/>
      <c r="DFG14" s="68"/>
      <c r="DGQ14" s="68"/>
    </row>
    <row r="15" spans="1:1008 1040:2028 2073:2935 3100:3130" ht="15" customHeight="1">
      <c r="A15" s="16">
        <v>6</v>
      </c>
      <c r="B15" s="76"/>
      <c r="C15" s="80">
        <v>5</v>
      </c>
      <c r="D15" s="77" t="s">
        <v>55</v>
      </c>
      <c r="E15" s="78"/>
      <c r="F15" s="11" t="s">
        <v>28</v>
      </c>
      <c r="G15" s="12"/>
      <c r="H15" s="13" t="e">
        <f>IF(OOC!S15=0,"",OOC!S15)</f>
        <v>#REF!</v>
      </c>
      <c r="I15" s="13" t="e">
        <f>IF(OOC!T15=0,"",OOC!T15)</f>
        <v>#REF!</v>
      </c>
      <c r="J15" s="14" t="s">
        <v>12</v>
      </c>
      <c r="K15" s="64" t="s">
        <v>49</v>
      </c>
      <c r="L15" s="17" t="e">
        <f t="shared" si="5"/>
        <v>#REF!</v>
      </c>
      <c r="M15" s="17" t="e">
        <f t="shared" si="6"/>
        <v>#REF!</v>
      </c>
      <c r="N15" s="25"/>
      <c r="O15" s="2" t="e">
        <f t="shared" si="0"/>
        <v>#REF!</v>
      </c>
      <c r="P15" s="2" t="e">
        <f t="shared" si="1"/>
        <v>#REF!</v>
      </c>
      <c r="Q15" s="2" t="e">
        <f t="shared" si="2"/>
        <v>#REF!</v>
      </c>
      <c r="R15" s="3" t="e">
        <f t="shared" si="3"/>
        <v>#REF!</v>
      </c>
      <c r="S15" s="4" t="e">
        <f t="shared" si="7"/>
        <v>#REF!</v>
      </c>
      <c r="T15" s="67" t="e">
        <f t="shared" si="8"/>
        <v>#REF!</v>
      </c>
      <c r="U15" s="67" t="e">
        <f t="shared" si="9"/>
        <v>#REF!</v>
      </c>
      <c r="V15" s="4" t="e">
        <f t="shared" si="10"/>
        <v>#REF!</v>
      </c>
      <c r="W15" s="4" t="e">
        <f t="shared" si="11"/>
        <v>#REF!</v>
      </c>
      <c r="X15" s="4" t="e">
        <f t="shared" si="12"/>
        <v>#REF!</v>
      </c>
      <c r="Y15" s="62" t="e">
        <f t="shared" si="13"/>
        <v>#REF!</v>
      </c>
      <c r="Z15" s="28" t="e">
        <f t="shared" si="14"/>
        <v>#REF!</v>
      </c>
      <c r="AA15" s="28" t="e">
        <f t="shared" si="15"/>
        <v>#REF!</v>
      </c>
      <c r="AB15" s="28" t="e">
        <f t="shared" si="16"/>
        <v>#REF!</v>
      </c>
      <c r="AC15" s="28" t="e">
        <f t="shared" si="4"/>
        <v>#REF!</v>
      </c>
      <c r="AD15" s="26"/>
      <c r="AE15" s="19" t="str">
        <f t="shared" si="17"/>
        <v/>
      </c>
      <c r="AF15" s="65"/>
      <c r="AG15" s="54"/>
      <c r="AH15" s="54"/>
      <c r="AI15" s="55"/>
      <c r="AJ15" s="21"/>
      <c r="AK15" s="73" t="e">
        <f>#REF!</f>
        <v>#REF!</v>
      </c>
      <c r="AL15" s="73" t="e">
        <f>#REF!</f>
        <v>#REF!</v>
      </c>
      <c r="AM15" s="73" t="e">
        <f>#REF!</f>
        <v>#REF!</v>
      </c>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R15" s="117">
        <f t="shared" si="18"/>
        <v>5</v>
      </c>
      <c r="BS15" s="118">
        <f>OOC!G15</f>
        <v>1.4999999999999999E-2</v>
      </c>
      <c r="BT15" s="118" t="str">
        <f>OOC!H15</f>
        <v/>
      </c>
      <c r="BU15" s="2" t="e">
        <f t="shared" si="19"/>
        <v>#REF!</v>
      </c>
      <c r="BV15" s="2" t="e">
        <f t="shared" si="20"/>
        <v>#REF!</v>
      </c>
      <c r="BW15" s="2" t="e">
        <f t="shared" si="21"/>
        <v>#REF!</v>
      </c>
      <c r="BX15" s="119" t="e">
        <f>IF(AND(IF(OOC!G15="",0,OOC!G15) &gt;= IF(O15="",0,O15), IF(O15="",0,O15) &gt; IF(L15="",0,L15)), "OOC",
IF(AND(IF(M15="",0,M15) &gt; IF(P15="",0,P15), IF(P15="",0,P15) &gt;= IF(OOC!H15="",0,OOC!H15)), "OOC",
IF(IF(O15="",0,O15) &gt; IF(OOC!G15="",0,OOC!G15), "OOS",
IF(IF(OOC!H15="",0,OOC!H15) &gt; IF(P15="",0,P15), "OOS", "OK"))))</f>
        <v>#REF!</v>
      </c>
      <c r="CB15" s="68"/>
      <c r="FD15" s="68"/>
      <c r="XD15" s="68"/>
      <c r="ABA15" s="68"/>
      <c r="AJY15" s="68"/>
      <c r="AYM15" s="68"/>
      <c r="BBE15" s="68"/>
      <c r="BCO15" s="68"/>
      <c r="BFD15" s="68"/>
      <c r="BHD15" s="68"/>
      <c r="BPI15" s="68"/>
      <c r="BTV15" s="68"/>
      <c r="BWK15" s="68"/>
      <c r="CBB15" s="68"/>
      <c r="CME15" s="68"/>
      <c r="DFN15" s="68"/>
    </row>
    <row r="16" spans="1:1008 1040:2028 2073:2935 3100:3130" ht="15" customHeight="1">
      <c r="A16" s="16">
        <v>7</v>
      </c>
      <c r="B16" s="79" t="s">
        <v>87</v>
      </c>
      <c r="C16" s="80" t="s">
        <v>59</v>
      </c>
      <c r="D16" s="77" t="s">
        <v>57</v>
      </c>
      <c r="E16" s="78">
        <v>1.33</v>
      </c>
      <c r="F16" s="11" t="s">
        <v>29</v>
      </c>
      <c r="G16" s="12">
        <v>4.0090000000000003</v>
      </c>
      <c r="H16" s="13" t="e">
        <f>IF(OOC!S16=0,"",OOC!S16)</f>
        <v>#REF!</v>
      </c>
      <c r="I16" s="13" t="e">
        <f>IF(OOC!T16=0,"",OOC!T16)</f>
        <v>#REF!</v>
      </c>
      <c r="J16" s="14" t="s">
        <v>12</v>
      </c>
      <c r="K16" s="64" t="s">
        <v>49</v>
      </c>
      <c r="L16" s="17" t="e">
        <f t="shared" si="5"/>
        <v>#REF!</v>
      </c>
      <c r="M16" s="17" t="e">
        <f t="shared" si="6"/>
        <v>#REF!</v>
      </c>
      <c r="N16" s="25"/>
      <c r="O16" s="2" t="e">
        <f t="shared" si="0"/>
        <v>#REF!</v>
      </c>
      <c r="P16" s="2" t="e">
        <f t="shared" si="1"/>
        <v>#REF!</v>
      </c>
      <c r="Q16" s="2" t="e">
        <f t="shared" si="2"/>
        <v>#REF!</v>
      </c>
      <c r="R16" s="3" t="e">
        <f t="shared" si="3"/>
        <v>#REF!</v>
      </c>
      <c r="S16" s="4" t="e">
        <f t="shared" si="7"/>
        <v>#REF!</v>
      </c>
      <c r="T16" s="67" t="e">
        <f t="shared" si="8"/>
        <v>#REF!</v>
      </c>
      <c r="U16" s="67" t="e">
        <f t="shared" si="9"/>
        <v>#REF!</v>
      </c>
      <c r="V16" s="4" t="e">
        <f t="shared" si="10"/>
        <v>#REF!</v>
      </c>
      <c r="W16" s="4" t="e">
        <f t="shared" si="11"/>
        <v>#REF!</v>
      </c>
      <c r="X16" s="4" t="e">
        <f t="shared" si="12"/>
        <v>#REF!</v>
      </c>
      <c r="Y16" s="62" t="e">
        <f t="shared" si="13"/>
        <v>#REF!</v>
      </c>
      <c r="Z16" s="28" t="e">
        <f t="shared" si="14"/>
        <v>#REF!</v>
      </c>
      <c r="AA16" s="28" t="e">
        <f t="shared" si="15"/>
        <v>#REF!</v>
      </c>
      <c r="AB16" s="28" t="e">
        <f t="shared" si="16"/>
        <v>#REF!</v>
      </c>
      <c r="AC16" s="28" t="e">
        <f t="shared" si="4"/>
        <v>#REF!</v>
      </c>
      <c r="AD16" s="26"/>
      <c r="AE16" s="19" t="str">
        <f t="shared" si="17"/>
        <v/>
      </c>
      <c r="AF16" s="65"/>
      <c r="AG16" s="54"/>
      <c r="AH16" s="54"/>
      <c r="AI16" s="55"/>
      <c r="AJ16" s="21"/>
      <c r="AK16" s="73" t="e">
        <f>#REF!</f>
        <v>#REF!</v>
      </c>
      <c r="AL16" s="73" t="e">
        <f>#REF!</f>
        <v>#REF!</v>
      </c>
      <c r="AM16" s="73" t="e">
        <f>#REF!</f>
        <v>#REF!</v>
      </c>
      <c r="AN16" s="73" t="e">
        <f>#REF!</f>
        <v>#REF!</v>
      </c>
      <c r="AO16" s="73" t="e">
        <f>#REF!</f>
        <v>#REF!</v>
      </c>
      <c r="AP16" s="73" t="e">
        <f>#REF!</f>
        <v>#REF!</v>
      </c>
      <c r="AQ16" s="73" t="e">
        <f>#REF!</f>
        <v>#REF!</v>
      </c>
      <c r="AR16" s="73" t="e">
        <f>#REF!</f>
        <v>#REF!</v>
      </c>
      <c r="AS16" s="73" t="e">
        <f>#REF!</f>
        <v>#REF!</v>
      </c>
      <c r="AT16" s="73" t="e">
        <f>#REF!</f>
        <v>#REF!</v>
      </c>
      <c r="AU16" s="73" t="e">
        <f>#REF!</f>
        <v>#REF!</v>
      </c>
      <c r="AV16" s="73" t="e">
        <f>#REF!</f>
        <v>#REF!</v>
      </c>
      <c r="AW16" s="73" t="e">
        <f>#REF!</f>
        <v>#REF!</v>
      </c>
      <c r="AX16" s="73" t="e">
        <f>#REF!</f>
        <v>#REF!</v>
      </c>
      <c r="AY16" s="73" t="e">
        <f>#REF!</f>
        <v>#REF!</v>
      </c>
      <c r="AZ16" s="73" t="e">
        <f>#REF!</f>
        <v>#REF!</v>
      </c>
      <c r="BA16" s="73" t="e">
        <f>#REF!</f>
        <v>#REF!</v>
      </c>
      <c r="BB16" s="73" t="e">
        <f>#REF!</f>
        <v>#REF!</v>
      </c>
      <c r="BC16" s="73" t="e">
        <f>#REF!</f>
        <v>#REF!</v>
      </c>
      <c r="BD16" s="73" t="e">
        <f>#REF!</f>
        <v>#REF!</v>
      </c>
      <c r="BE16" s="73" t="e">
        <f>#REF!</f>
        <v>#REF!</v>
      </c>
      <c r="BF16" s="73" t="e">
        <f>#REF!</f>
        <v>#REF!</v>
      </c>
      <c r="BG16" s="73" t="e">
        <f>#REF!</f>
        <v>#REF!</v>
      </c>
      <c r="BH16" s="73" t="e">
        <f>#REF!</f>
        <v>#REF!</v>
      </c>
      <c r="BI16" s="73" t="e">
        <f>#REF!</f>
        <v>#REF!</v>
      </c>
      <c r="BJ16" s="73" t="e">
        <f>#REF!</f>
        <v>#REF!</v>
      </c>
      <c r="BK16" s="73" t="e">
        <f>#REF!</f>
        <v>#REF!</v>
      </c>
      <c r="BL16" s="73" t="e">
        <f>#REF!</f>
        <v>#REF!</v>
      </c>
      <c r="BM16" s="73" t="e">
        <f>#REF!</f>
        <v>#REF!</v>
      </c>
      <c r="BN16" s="73" t="e">
        <f>#REF!</f>
        <v>#REF!</v>
      </c>
      <c r="BO16" s="73" t="e">
        <f>#REF!</f>
        <v>#REF!</v>
      </c>
      <c r="BP16" s="73" t="e">
        <f>#REF!</f>
        <v>#REF!</v>
      </c>
      <c r="BR16" s="117" t="str">
        <f t="shared" si="18"/>
        <v>6-1</v>
      </c>
      <c r="BS16" s="118">
        <f>OOC!G16</f>
        <v>4.0289999999999999</v>
      </c>
      <c r="BT16" s="118">
        <f>OOC!H16</f>
        <v>3.9890000000000003</v>
      </c>
      <c r="BU16" s="2" t="e">
        <f t="shared" si="19"/>
        <v>#REF!</v>
      </c>
      <c r="BV16" s="2" t="e">
        <f t="shared" si="20"/>
        <v>#REF!</v>
      </c>
      <c r="BW16" s="2" t="e">
        <f t="shared" si="21"/>
        <v>#REF!</v>
      </c>
      <c r="BX16" s="119" t="e">
        <f>IF(AND(IF(OOC!G16="",0,OOC!G16) &gt;= IF(O16="",0,O16), IF(O16="",0,O16) &gt; IF(L16="",0,L16)), "OOC",
IF(AND(IF(M16="",0,M16) &gt; IF(P16="",0,P16), IF(P16="",0,P16) &gt;= IF(OOC!H16="",0,OOC!H16)), "OOC",
IF(IF(O16="",0,O16) &gt; IF(OOC!G16="",0,OOC!G16), "OOS",
IF(IF(OOC!H16="",0,OOC!H16) &gt; IF(P16="",0,P16), "OOS", "OK"))))</f>
        <v>#REF!</v>
      </c>
      <c r="CW16" s="68"/>
      <c r="JN16" s="68"/>
      <c r="KN16" s="68"/>
      <c r="MX16" s="68"/>
      <c r="OH16" s="68"/>
      <c r="OV16" s="68"/>
      <c r="QC16" s="68"/>
      <c r="UF16" s="68"/>
      <c r="VV16" s="68"/>
      <c r="XS16" s="68"/>
      <c r="YS16" s="68"/>
      <c r="AAH16" s="68"/>
      <c r="ABF16" s="68"/>
      <c r="ABJ16" s="68"/>
      <c r="ABZ16" s="68"/>
      <c r="ACG16" s="68"/>
      <c r="ACH16" s="68"/>
      <c r="ADJ16" s="68"/>
      <c r="AFU16" s="68"/>
      <c r="ALT16" s="68"/>
      <c r="ANV16" s="68"/>
      <c r="AOV16" s="68"/>
      <c r="AQN16" s="68"/>
      <c r="ARI16" s="68"/>
      <c r="BDP16" s="68"/>
      <c r="BFO16" s="68"/>
      <c r="BRE16" s="68"/>
      <c r="BSB16" s="68"/>
      <c r="BXO16" s="68"/>
      <c r="CIZ16" s="68"/>
      <c r="CYN16" s="68"/>
      <c r="DEV16" s="68"/>
      <c r="DFG16" s="68"/>
      <c r="DGF16" s="68"/>
      <c r="DHI16" s="68"/>
    </row>
    <row r="17" spans="1:1013 1084:2018 2054:3056 3138:3138" ht="15" customHeight="1">
      <c r="A17" s="16">
        <v>8</v>
      </c>
      <c r="B17" s="79" t="s">
        <v>87</v>
      </c>
      <c r="C17" s="80" t="s">
        <v>60</v>
      </c>
      <c r="D17" s="77" t="s">
        <v>57</v>
      </c>
      <c r="E17" s="78">
        <v>1.33</v>
      </c>
      <c r="F17" s="11" t="s">
        <v>29</v>
      </c>
      <c r="G17" s="12">
        <v>4.0090000000000003</v>
      </c>
      <c r="H17" s="13" t="e">
        <f>IF(OOC!S17=0,"",OOC!S17)</f>
        <v>#REF!</v>
      </c>
      <c r="I17" s="13" t="e">
        <f>IF(OOC!T17=0,"",OOC!T17)</f>
        <v>#REF!</v>
      </c>
      <c r="J17" s="14" t="s">
        <v>12</v>
      </c>
      <c r="K17" s="64" t="s">
        <v>49</v>
      </c>
      <c r="L17" s="17" t="e">
        <f t="shared" si="5"/>
        <v>#REF!</v>
      </c>
      <c r="M17" s="17" t="e">
        <f t="shared" si="6"/>
        <v>#REF!</v>
      </c>
      <c r="N17" s="25"/>
      <c r="O17" s="2" t="e">
        <f t="shared" si="0"/>
        <v>#REF!</v>
      </c>
      <c r="P17" s="2" t="e">
        <f t="shared" si="1"/>
        <v>#REF!</v>
      </c>
      <c r="Q17" s="2" t="e">
        <f t="shared" si="2"/>
        <v>#REF!</v>
      </c>
      <c r="R17" s="3" t="e">
        <f t="shared" si="3"/>
        <v>#REF!</v>
      </c>
      <c r="S17" s="4" t="e">
        <f t="shared" si="7"/>
        <v>#REF!</v>
      </c>
      <c r="T17" s="67" t="e">
        <f t="shared" si="8"/>
        <v>#REF!</v>
      </c>
      <c r="U17" s="67" t="e">
        <f t="shared" si="9"/>
        <v>#REF!</v>
      </c>
      <c r="V17" s="4" t="e">
        <f t="shared" si="10"/>
        <v>#REF!</v>
      </c>
      <c r="W17" s="4" t="e">
        <f t="shared" si="11"/>
        <v>#REF!</v>
      </c>
      <c r="X17" s="4" t="e">
        <f t="shared" si="12"/>
        <v>#REF!</v>
      </c>
      <c r="Y17" s="62" t="e">
        <f t="shared" si="13"/>
        <v>#REF!</v>
      </c>
      <c r="Z17" s="28" t="e">
        <f t="shared" si="14"/>
        <v>#REF!</v>
      </c>
      <c r="AA17" s="28" t="e">
        <f t="shared" si="15"/>
        <v>#REF!</v>
      </c>
      <c r="AB17" s="28" t="e">
        <f t="shared" si="16"/>
        <v>#REF!</v>
      </c>
      <c r="AC17" s="28" t="e">
        <f t="shared" si="4"/>
        <v>#REF!</v>
      </c>
      <c r="AD17" s="26"/>
      <c r="AE17" s="19" t="str">
        <f t="shared" si="17"/>
        <v/>
      </c>
      <c r="AF17" s="65"/>
      <c r="AG17" s="54"/>
      <c r="AH17" s="54"/>
      <c r="AI17" s="55"/>
      <c r="AJ17" s="21"/>
      <c r="AK17" s="73" t="e">
        <f>#REF!</f>
        <v>#REF!</v>
      </c>
      <c r="AL17" s="73" t="e">
        <f>#REF!</f>
        <v>#REF!</v>
      </c>
      <c r="AM17" s="73" t="e">
        <f>#REF!</f>
        <v>#REF!</v>
      </c>
      <c r="AN17" s="73" t="e">
        <f>#REF!</f>
        <v>#REF!</v>
      </c>
      <c r="AO17" s="73" t="e">
        <f>#REF!</f>
        <v>#REF!</v>
      </c>
      <c r="AP17" s="73" t="e">
        <f>#REF!</f>
        <v>#REF!</v>
      </c>
      <c r="AQ17" s="73" t="e">
        <f>#REF!</f>
        <v>#REF!</v>
      </c>
      <c r="AR17" s="73" t="e">
        <f>#REF!</f>
        <v>#REF!</v>
      </c>
      <c r="AS17" s="73" t="e">
        <f>#REF!</f>
        <v>#REF!</v>
      </c>
      <c r="AT17" s="73" t="e">
        <f>#REF!</f>
        <v>#REF!</v>
      </c>
      <c r="AU17" s="73" t="e">
        <f>#REF!</f>
        <v>#REF!</v>
      </c>
      <c r="AV17" s="73" t="e">
        <f>#REF!</f>
        <v>#REF!</v>
      </c>
      <c r="AW17" s="73" t="e">
        <f>#REF!</f>
        <v>#REF!</v>
      </c>
      <c r="AX17" s="73" t="e">
        <f>#REF!</f>
        <v>#REF!</v>
      </c>
      <c r="AY17" s="73" t="e">
        <f>#REF!</f>
        <v>#REF!</v>
      </c>
      <c r="AZ17" s="73" t="e">
        <f>#REF!</f>
        <v>#REF!</v>
      </c>
      <c r="BA17" s="73" t="e">
        <f>#REF!</f>
        <v>#REF!</v>
      </c>
      <c r="BB17" s="73" t="e">
        <f>#REF!</f>
        <v>#REF!</v>
      </c>
      <c r="BC17" s="73" t="e">
        <f>#REF!</f>
        <v>#REF!</v>
      </c>
      <c r="BD17" s="73" t="e">
        <f>#REF!</f>
        <v>#REF!</v>
      </c>
      <c r="BE17" s="73" t="e">
        <f>#REF!</f>
        <v>#REF!</v>
      </c>
      <c r="BF17" s="73" t="e">
        <f>#REF!</f>
        <v>#REF!</v>
      </c>
      <c r="BG17" s="73" t="e">
        <f>#REF!</f>
        <v>#REF!</v>
      </c>
      <c r="BH17" s="73" t="e">
        <f>#REF!</f>
        <v>#REF!</v>
      </c>
      <c r="BI17" s="73" t="e">
        <f>#REF!</f>
        <v>#REF!</v>
      </c>
      <c r="BJ17" s="73" t="e">
        <f>#REF!</f>
        <v>#REF!</v>
      </c>
      <c r="BK17" s="73" t="e">
        <f>#REF!</f>
        <v>#REF!</v>
      </c>
      <c r="BL17" s="73" t="e">
        <f>#REF!</f>
        <v>#REF!</v>
      </c>
      <c r="BM17" s="73" t="e">
        <f>#REF!</f>
        <v>#REF!</v>
      </c>
      <c r="BN17" s="73" t="e">
        <f>#REF!</f>
        <v>#REF!</v>
      </c>
      <c r="BO17" s="73" t="e">
        <f>#REF!</f>
        <v>#REF!</v>
      </c>
      <c r="BP17" s="73" t="e">
        <f>#REF!</f>
        <v>#REF!</v>
      </c>
      <c r="BR17" s="117" t="str">
        <f t="shared" si="18"/>
        <v>6-2</v>
      </c>
      <c r="BS17" s="118">
        <f>OOC!G17</f>
        <v>4.0289999999999999</v>
      </c>
      <c r="BT17" s="118">
        <f>OOC!H17</f>
        <v>3.9890000000000003</v>
      </c>
      <c r="BU17" s="2" t="e">
        <f t="shared" si="19"/>
        <v>#REF!</v>
      </c>
      <c r="BV17" s="2" t="e">
        <f t="shared" si="20"/>
        <v>#REF!</v>
      </c>
      <c r="BW17" s="2" t="e">
        <f t="shared" si="21"/>
        <v>#REF!</v>
      </c>
      <c r="BX17" s="119" t="e">
        <f>IF(AND(IF(OOC!G17="",0,OOC!G17) &gt;= IF(O17="",0,O17), IF(O17="",0,O17) &gt; IF(L17="",0,L17)), "OOC",
IF(AND(IF(M17="",0,M17) &gt; IF(P17="",0,P17), IF(P17="",0,P17) &gt;= IF(OOC!H17="",0,OOC!H17)), "OOC",
IF(IF(O17="",0,O17) &gt; IF(OOC!G17="",0,OOC!G17), "OOS",
IF(IF(OOC!H17="",0,OOC!H17) &gt; IF(P17="",0,P17), "OOS", "OK"))))</f>
        <v>#REF!</v>
      </c>
      <c r="UG17" s="68"/>
      <c r="ABJ17" s="68"/>
      <c r="ABY17" s="68"/>
      <c r="ACF17" s="68"/>
      <c r="ADT17" s="68"/>
      <c r="AFH17" s="68"/>
      <c r="AGO17" s="68"/>
      <c r="AJC17" s="68"/>
      <c r="AKT17" s="68"/>
      <c r="APE17" s="68"/>
      <c r="BON17" s="68"/>
      <c r="BOS17" s="68"/>
      <c r="BTU17" s="68"/>
      <c r="BWO17" s="68"/>
      <c r="BXS17" s="68"/>
      <c r="CNL17" s="68"/>
      <c r="COL17" s="68"/>
      <c r="CRU17" s="68"/>
      <c r="DCU17" s="68"/>
      <c r="DDJ17" s="68"/>
      <c r="DIK17" s="68"/>
      <c r="DPR17" s="68"/>
    </row>
    <row r="18" spans="1:1013 1084:2018 2054:3056 3138:3138" ht="15" customHeight="1">
      <c r="A18" s="16">
        <v>12</v>
      </c>
      <c r="B18" s="76" t="s">
        <v>448</v>
      </c>
      <c r="C18" s="69" t="s">
        <v>61</v>
      </c>
      <c r="D18" s="20" t="s">
        <v>62</v>
      </c>
      <c r="E18" s="78">
        <v>1.5</v>
      </c>
      <c r="F18" s="11" t="s">
        <v>28</v>
      </c>
      <c r="G18" s="12"/>
      <c r="H18" s="13" t="e">
        <f>IF(OOC!S18=0,"",OOC!S18)</f>
        <v>#REF!</v>
      </c>
      <c r="I18" s="13" t="e">
        <f>IF(OOC!T18=0,"",OOC!T18)</f>
        <v>#REF!</v>
      </c>
      <c r="J18" s="92" t="s">
        <v>27</v>
      </c>
      <c r="K18" s="64" t="s">
        <v>49</v>
      </c>
      <c r="L18" s="17" t="e">
        <f t="shared" si="5"/>
        <v>#REF!</v>
      </c>
      <c r="M18" s="17" t="e">
        <f t="shared" si="6"/>
        <v>#REF!</v>
      </c>
      <c r="N18" s="25"/>
      <c r="O18" s="2" t="e">
        <f t="shared" si="0"/>
        <v>#REF!</v>
      </c>
      <c r="P18" s="2" t="e">
        <f t="shared" si="1"/>
        <v>#REF!</v>
      </c>
      <c r="Q18" s="2" t="e">
        <f t="shared" si="2"/>
        <v>#REF!</v>
      </c>
      <c r="R18" s="3" t="e">
        <f t="shared" si="3"/>
        <v>#REF!</v>
      </c>
      <c r="S18" s="4" t="e">
        <f t="shared" si="7"/>
        <v>#REF!</v>
      </c>
      <c r="T18" s="67" t="e">
        <f t="shared" si="8"/>
        <v>#REF!</v>
      </c>
      <c r="U18" s="67" t="e">
        <f t="shared" si="9"/>
        <v>#REF!</v>
      </c>
      <c r="V18" s="4" t="e">
        <f t="shared" si="10"/>
        <v>#REF!</v>
      </c>
      <c r="W18" s="4" t="e">
        <f t="shared" si="11"/>
        <v>#REF!</v>
      </c>
      <c r="X18" s="4" t="e">
        <f t="shared" si="12"/>
        <v>#REF!</v>
      </c>
      <c r="Y18" s="62" t="e">
        <f t="shared" si="13"/>
        <v>#REF!</v>
      </c>
      <c r="Z18" s="28" t="e">
        <f t="shared" si="14"/>
        <v>#REF!</v>
      </c>
      <c r="AA18" s="28" t="e">
        <f t="shared" si="15"/>
        <v>#REF!</v>
      </c>
      <c r="AB18" s="28" t="e">
        <f t="shared" si="16"/>
        <v>#REF!</v>
      </c>
      <c r="AC18" s="28" t="e">
        <f t="shared" si="4"/>
        <v>#REF!</v>
      </c>
      <c r="AD18" s="26"/>
      <c r="AE18" s="19" t="str">
        <f t="shared" si="17"/>
        <v/>
      </c>
      <c r="AF18" s="65"/>
      <c r="AG18" s="54"/>
      <c r="AH18" s="54"/>
      <c r="AI18" s="55"/>
      <c r="AJ18" s="18"/>
      <c r="AK18" s="73" t="e">
        <f>#REF!</f>
        <v>#REF!</v>
      </c>
      <c r="AL18" s="73" t="e">
        <f>#REF!</f>
        <v>#REF!</v>
      </c>
      <c r="AM18" s="73" t="e">
        <f>#REF!</f>
        <v>#REF!</v>
      </c>
      <c r="AN18" s="73" t="e">
        <f>#REF!</f>
        <v>#REF!</v>
      </c>
      <c r="AO18" s="73" t="e">
        <f>#REF!</f>
        <v>#REF!</v>
      </c>
      <c r="AP18" s="73" t="e">
        <f>#REF!</f>
        <v>#REF!</v>
      </c>
      <c r="AQ18" s="73" t="e">
        <f>#REF!</f>
        <v>#REF!</v>
      </c>
      <c r="AR18" s="73" t="e">
        <f>#REF!</f>
        <v>#REF!</v>
      </c>
      <c r="AS18" s="73" t="e">
        <f>#REF!</f>
        <v>#REF!</v>
      </c>
      <c r="AT18" s="73" t="e">
        <f>#REF!</f>
        <v>#REF!</v>
      </c>
      <c r="AU18" s="73" t="e">
        <f>#REF!</f>
        <v>#REF!</v>
      </c>
      <c r="AV18" s="73" t="e">
        <f>#REF!</f>
        <v>#REF!</v>
      </c>
      <c r="AW18" s="73" t="e">
        <f>#REF!</f>
        <v>#REF!</v>
      </c>
      <c r="AX18" s="73" t="e">
        <f>#REF!</f>
        <v>#REF!</v>
      </c>
      <c r="AY18" s="73" t="e">
        <f>#REF!</f>
        <v>#REF!</v>
      </c>
      <c r="AZ18" s="73" t="e">
        <f>#REF!</f>
        <v>#REF!</v>
      </c>
      <c r="BA18" s="73" t="e">
        <f>#REF!</f>
        <v>#REF!</v>
      </c>
      <c r="BB18" s="73" t="e">
        <f>#REF!</f>
        <v>#REF!</v>
      </c>
      <c r="BC18" s="73" t="e">
        <f>#REF!</f>
        <v>#REF!</v>
      </c>
      <c r="BD18" s="73" t="e">
        <f>#REF!</f>
        <v>#REF!</v>
      </c>
      <c r="BE18" s="73" t="e">
        <f>#REF!</f>
        <v>#REF!</v>
      </c>
      <c r="BF18" s="73" t="e">
        <f>#REF!</f>
        <v>#REF!</v>
      </c>
      <c r="BG18" s="73" t="e">
        <f>#REF!</f>
        <v>#REF!</v>
      </c>
      <c r="BH18" s="73" t="e">
        <f>#REF!</f>
        <v>#REF!</v>
      </c>
      <c r="BI18" s="73" t="e">
        <f>#REF!</f>
        <v>#REF!</v>
      </c>
      <c r="BJ18" s="73" t="e">
        <f>#REF!</f>
        <v>#REF!</v>
      </c>
      <c r="BK18" s="73" t="e">
        <f>#REF!</f>
        <v>#REF!</v>
      </c>
      <c r="BL18" s="73" t="e">
        <f>#REF!</f>
        <v>#REF!</v>
      </c>
      <c r="BM18" s="73" t="e">
        <f>#REF!</f>
        <v>#REF!</v>
      </c>
      <c r="BN18" s="73" t="e">
        <f>#REF!</f>
        <v>#REF!</v>
      </c>
      <c r="BO18" s="73" t="e">
        <f>#REF!</f>
        <v>#REF!</v>
      </c>
      <c r="BP18" s="73" t="e">
        <f>#REF!</f>
        <v>#REF!</v>
      </c>
      <c r="BR18" s="117" t="str">
        <f t="shared" si="18"/>
        <v>8-1</v>
      </c>
      <c r="BS18" s="118">
        <f>OOC!G18</f>
        <v>8.0000000000000002E-3</v>
      </c>
      <c r="BT18" s="118" t="str">
        <f>OOC!H18</f>
        <v/>
      </c>
      <c r="BU18" s="2" t="e">
        <f t="shared" si="19"/>
        <v>#REF!</v>
      </c>
      <c r="BV18" s="2" t="e">
        <f t="shared" si="20"/>
        <v>#REF!</v>
      </c>
      <c r="BW18" s="2" t="e">
        <f t="shared" si="21"/>
        <v>#REF!</v>
      </c>
      <c r="BX18" s="119" t="e">
        <f>IF(AND(IF(OOC!G18="",0,OOC!G18) &gt;= IF(O18="",0,O18), IF(O18="",0,O18) &gt; IF(L18="",0,L18)), "OOC",
IF(AND(IF(M18="",0,M18) &gt; IF(P18="",0,P18), IF(P18="",0,P18) &gt;= IF(OOC!H18="",0,OOC!H18)), "OOC",
IF(IF(O18="",0,O18) &gt; IF(OOC!G18="",0,OOC!G18), "OOS",
IF(IF(OOC!H18="",0,OOC!H18) &gt; IF(P18="",0,P18), "OOS", "OK"))))</f>
        <v>#REF!</v>
      </c>
      <c r="JY18" s="68"/>
      <c r="LD18" s="68"/>
      <c r="VH18" s="68"/>
      <c r="XD18" s="68"/>
      <c r="XO18" s="68"/>
      <c r="YU18" s="68"/>
      <c r="ZM18" s="68"/>
      <c r="ACM18" s="68"/>
      <c r="ACZ18" s="68"/>
      <c r="AEK18" s="68"/>
      <c r="AIP18" s="68"/>
      <c r="ALG18" s="68"/>
      <c r="AOR18" s="68"/>
      <c r="AQI18" s="68"/>
      <c r="ARX18" s="68"/>
      <c r="AWE18" s="68"/>
      <c r="BAY18" s="68"/>
      <c r="BEC18" s="68"/>
      <c r="BEX18" s="68"/>
      <c r="BKG18" s="68"/>
      <c r="BKT18" s="68"/>
      <c r="BSZ18" s="68"/>
      <c r="CUH18" s="68"/>
      <c r="CUK18" s="68"/>
      <c r="CVA18" s="68"/>
      <c r="CWA18" s="68"/>
      <c r="DBY18" s="68"/>
      <c r="DCC18" s="68"/>
      <c r="DDF18" s="68"/>
      <c r="DEV18" s="68"/>
      <c r="DLT18" s="68"/>
      <c r="DMN18" s="68"/>
    </row>
    <row r="19" spans="1:1013 1084:2018 2054:3056 3138:3138" ht="15" customHeight="1">
      <c r="A19" s="16">
        <v>13</v>
      </c>
      <c r="B19" s="76" t="s">
        <v>449</v>
      </c>
      <c r="C19" s="69" t="s">
        <v>63</v>
      </c>
      <c r="D19" s="20" t="s">
        <v>62</v>
      </c>
      <c r="E19" s="78">
        <v>1.5</v>
      </c>
      <c r="F19" s="11" t="s">
        <v>28</v>
      </c>
      <c r="G19" s="12"/>
      <c r="H19" s="13" t="e">
        <f>IF(OOC!S19=0,"",OOC!S19)</f>
        <v>#REF!</v>
      </c>
      <c r="I19" s="13" t="e">
        <f>IF(OOC!T19=0,"",OOC!T19)</f>
        <v>#REF!</v>
      </c>
      <c r="J19" s="92" t="s">
        <v>27</v>
      </c>
      <c r="K19" s="64" t="s">
        <v>49</v>
      </c>
      <c r="L19" s="17" t="e">
        <f t="shared" si="5"/>
        <v>#REF!</v>
      </c>
      <c r="M19" s="17" t="e">
        <f t="shared" si="6"/>
        <v>#REF!</v>
      </c>
      <c r="N19" s="25"/>
      <c r="O19" s="2" t="e">
        <f t="shared" si="0"/>
        <v>#REF!</v>
      </c>
      <c r="P19" s="2" t="e">
        <f t="shared" si="1"/>
        <v>#REF!</v>
      </c>
      <c r="Q19" s="2" t="e">
        <f t="shared" si="2"/>
        <v>#REF!</v>
      </c>
      <c r="R19" s="3" t="e">
        <f t="shared" si="3"/>
        <v>#REF!</v>
      </c>
      <c r="S19" s="4" t="e">
        <f t="shared" si="7"/>
        <v>#REF!</v>
      </c>
      <c r="T19" s="67" t="e">
        <f t="shared" si="8"/>
        <v>#REF!</v>
      </c>
      <c r="U19" s="67" t="e">
        <f t="shared" si="9"/>
        <v>#REF!</v>
      </c>
      <c r="V19" s="4" t="e">
        <f t="shared" si="10"/>
        <v>#REF!</v>
      </c>
      <c r="W19" s="4" t="e">
        <f t="shared" si="11"/>
        <v>#REF!</v>
      </c>
      <c r="X19" s="4" t="e">
        <f t="shared" si="12"/>
        <v>#REF!</v>
      </c>
      <c r="Y19" s="62" t="e">
        <f t="shared" si="13"/>
        <v>#REF!</v>
      </c>
      <c r="Z19" s="28" t="e">
        <f t="shared" si="14"/>
        <v>#REF!</v>
      </c>
      <c r="AA19" s="28" t="e">
        <f t="shared" si="15"/>
        <v>#REF!</v>
      </c>
      <c r="AB19" s="28" t="e">
        <f t="shared" si="16"/>
        <v>#REF!</v>
      </c>
      <c r="AC19" s="28" t="e">
        <f t="shared" si="4"/>
        <v>#REF!</v>
      </c>
      <c r="AD19" s="26"/>
      <c r="AE19" s="19" t="str">
        <f t="shared" si="17"/>
        <v/>
      </c>
      <c r="AF19" s="65"/>
      <c r="AG19" s="54"/>
      <c r="AH19" s="54"/>
      <c r="AI19" s="55"/>
      <c r="AJ19" s="18"/>
      <c r="AK19" s="73" t="e">
        <f>#REF!</f>
        <v>#REF!</v>
      </c>
      <c r="AL19" s="73" t="e">
        <f>#REF!</f>
        <v>#REF!</v>
      </c>
      <c r="AM19" s="73" t="e">
        <f>#REF!</f>
        <v>#REF!</v>
      </c>
      <c r="AN19" s="73" t="e">
        <f>#REF!</f>
        <v>#REF!</v>
      </c>
      <c r="AO19" s="73" t="e">
        <f>#REF!</f>
        <v>#REF!</v>
      </c>
      <c r="AP19" s="73" t="e">
        <f>#REF!</f>
        <v>#REF!</v>
      </c>
      <c r="AQ19" s="73" t="e">
        <f>#REF!</f>
        <v>#REF!</v>
      </c>
      <c r="AR19" s="73" t="e">
        <f>#REF!</f>
        <v>#REF!</v>
      </c>
      <c r="AS19" s="73" t="e">
        <f>#REF!</f>
        <v>#REF!</v>
      </c>
      <c r="AT19" s="73" t="e">
        <f>#REF!</f>
        <v>#REF!</v>
      </c>
      <c r="AU19" s="73" t="e">
        <f>#REF!</f>
        <v>#REF!</v>
      </c>
      <c r="AV19" s="73" t="e">
        <f>#REF!</f>
        <v>#REF!</v>
      </c>
      <c r="AW19" s="73" t="e">
        <f>#REF!</f>
        <v>#REF!</v>
      </c>
      <c r="AX19" s="73" t="e">
        <f>#REF!</f>
        <v>#REF!</v>
      </c>
      <c r="AY19" s="73" t="e">
        <f>#REF!</f>
        <v>#REF!</v>
      </c>
      <c r="AZ19" s="73" t="e">
        <f>#REF!</f>
        <v>#REF!</v>
      </c>
      <c r="BA19" s="73" t="e">
        <f>#REF!</f>
        <v>#REF!</v>
      </c>
      <c r="BB19" s="73" t="e">
        <f>#REF!</f>
        <v>#REF!</v>
      </c>
      <c r="BC19" s="73" t="e">
        <f>#REF!</f>
        <v>#REF!</v>
      </c>
      <c r="BD19" s="73" t="e">
        <f>#REF!</f>
        <v>#REF!</v>
      </c>
      <c r="BE19" s="73" t="e">
        <f>#REF!</f>
        <v>#REF!</v>
      </c>
      <c r="BF19" s="73" t="e">
        <f>#REF!</f>
        <v>#REF!</v>
      </c>
      <c r="BG19" s="73" t="e">
        <f>#REF!</f>
        <v>#REF!</v>
      </c>
      <c r="BH19" s="73" t="e">
        <f>#REF!</f>
        <v>#REF!</v>
      </c>
      <c r="BI19" s="73" t="e">
        <f>#REF!</f>
        <v>#REF!</v>
      </c>
      <c r="BJ19" s="73" t="e">
        <f>#REF!</f>
        <v>#REF!</v>
      </c>
      <c r="BK19" s="73" t="e">
        <f>#REF!</f>
        <v>#REF!</v>
      </c>
      <c r="BL19" s="73" t="e">
        <f>#REF!</f>
        <v>#REF!</v>
      </c>
      <c r="BM19" s="73" t="e">
        <f>#REF!</f>
        <v>#REF!</v>
      </c>
      <c r="BN19" s="73" t="e">
        <f>#REF!</f>
        <v>#REF!</v>
      </c>
      <c r="BO19" s="73" t="e">
        <f>#REF!</f>
        <v>#REF!</v>
      </c>
      <c r="BP19" s="73" t="e">
        <f>#REF!</f>
        <v>#REF!</v>
      </c>
      <c r="BR19" s="117" t="str">
        <f t="shared" si="18"/>
        <v>8-2</v>
      </c>
      <c r="BS19" s="118">
        <f>OOC!G19</f>
        <v>8.0000000000000002E-3</v>
      </c>
      <c r="BT19" s="118" t="str">
        <f>OOC!H19</f>
        <v/>
      </c>
      <c r="BU19" s="2" t="e">
        <f t="shared" si="19"/>
        <v>#REF!</v>
      </c>
      <c r="BV19" s="2" t="e">
        <f t="shared" si="20"/>
        <v>#REF!</v>
      </c>
      <c r="BW19" s="2" t="e">
        <f t="shared" si="21"/>
        <v>#REF!</v>
      </c>
      <c r="BX19" s="119" t="e">
        <f>IF(AND(IF(OOC!G19="",0,OOC!G19) &gt;= IF(O19="",0,O19), IF(O19="",0,O19) &gt; IF(L19="",0,L19)), "OOC",
IF(AND(IF(M19="",0,M19) &gt; IF(P19="",0,P19), IF(P19="",0,P19) &gt;= IF(OOC!H19="",0,OOC!H19)), "OOC",
IF(IF(O19="",0,O19) &gt; IF(OOC!G19="",0,OOC!G19), "OOS",
IF(IF(OOC!H19="",0,OOC!H19) &gt; IF(P19="",0,P19), "OOS", "OK"))))</f>
        <v>#REF!</v>
      </c>
      <c r="CA19" s="68"/>
      <c r="CK19" s="68"/>
      <c r="JY19" s="68"/>
      <c r="LD19" s="68"/>
      <c r="VH19" s="68"/>
      <c r="XO19" s="68"/>
      <c r="YU19" s="68"/>
      <c r="ZM19" s="68"/>
      <c r="ACM19" s="68"/>
      <c r="ACZ19" s="68"/>
      <c r="AEK19" s="68"/>
      <c r="AIP19" s="68"/>
      <c r="ALG19" s="68"/>
      <c r="AOR19" s="68"/>
      <c r="AQI19" s="68"/>
      <c r="ARX19" s="68"/>
      <c r="BAY19" s="68"/>
      <c r="BEC19" s="68"/>
      <c r="BEX19" s="68"/>
      <c r="BFM19" s="68"/>
      <c r="BKG19" s="68"/>
      <c r="BKT19" s="68"/>
      <c r="BSZ19" s="68"/>
      <c r="CUH19" s="68"/>
      <c r="CUK19" s="68"/>
      <c r="CVA19" s="68"/>
      <c r="CWA19" s="68"/>
      <c r="DBY19" s="68"/>
      <c r="DCC19" s="68"/>
      <c r="DLT19" s="68"/>
      <c r="DMN19" s="68"/>
    </row>
    <row r="20" spans="1:1013 1084:2018 2054:3056 3138:3138" ht="15" customHeight="1">
      <c r="A20" s="16">
        <v>14</v>
      </c>
      <c r="B20" s="76" t="s">
        <v>450</v>
      </c>
      <c r="C20" s="69" t="s">
        <v>64</v>
      </c>
      <c r="D20" s="20" t="s">
        <v>62</v>
      </c>
      <c r="E20" s="78">
        <v>1.5</v>
      </c>
      <c r="F20" s="11" t="s">
        <v>28</v>
      </c>
      <c r="G20" s="12"/>
      <c r="H20" s="13" t="e">
        <f>IF(OOC!S20=0,"",OOC!S20)</f>
        <v>#REF!</v>
      </c>
      <c r="I20" s="13" t="e">
        <f>IF(OOC!T20=0,"",OOC!T20)</f>
        <v>#REF!</v>
      </c>
      <c r="J20" s="92" t="s">
        <v>27</v>
      </c>
      <c r="K20" s="64" t="s">
        <v>49</v>
      </c>
      <c r="L20" s="17" t="e">
        <f t="shared" si="5"/>
        <v>#REF!</v>
      </c>
      <c r="M20" s="17" t="e">
        <f t="shared" si="6"/>
        <v>#REF!</v>
      </c>
      <c r="N20" s="25"/>
      <c r="O20" s="2" t="e">
        <f t="shared" si="0"/>
        <v>#REF!</v>
      </c>
      <c r="P20" s="2" t="e">
        <f t="shared" si="1"/>
        <v>#REF!</v>
      </c>
      <c r="Q20" s="2" t="e">
        <f t="shared" si="2"/>
        <v>#REF!</v>
      </c>
      <c r="R20" s="3" t="e">
        <f t="shared" si="3"/>
        <v>#REF!</v>
      </c>
      <c r="S20" s="4" t="e">
        <f t="shared" si="7"/>
        <v>#REF!</v>
      </c>
      <c r="T20" s="67" t="e">
        <f t="shared" si="8"/>
        <v>#REF!</v>
      </c>
      <c r="U20" s="67" t="e">
        <f t="shared" si="9"/>
        <v>#REF!</v>
      </c>
      <c r="V20" s="4" t="e">
        <f t="shared" si="10"/>
        <v>#REF!</v>
      </c>
      <c r="W20" s="4" t="e">
        <f t="shared" si="11"/>
        <v>#REF!</v>
      </c>
      <c r="X20" s="4" t="e">
        <f t="shared" si="12"/>
        <v>#REF!</v>
      </c>
      <c r="Y20" s="62" t="e">
        <f t="shared" si="13"/>
        <v>#REF!</v>
      </c>
      <c r="Z20" s="28" t="e">
        <f t="shared" si="14"/>
        <v>#REF!</v>
      </c>
      <c r="AA20" s="28" t="e">
        <f t="shared" si="15"/>
        <v>#REF!</v>
      </c>
      <c r="AB20" s="28" t="e">
        <f t="shared" si="16"/>
        <v>#REF!</v>
      </c>
      <c r="AC20" s="28" t="e">
        <f t="shared" si="4"/>
        <v>#REF!</v>
      </c>
      <c r="AD20" s="26"/>
      <c r="AE20" s="19" t="str">
        <f t="shared" si="17"/>
        <v/>
      </c>
      <c r="AF20" s="65"/>
      <c r="AG20" s="54"/>
      <c r="AH20" s="54"/>
      <c r="AI20" s="55"/>
      <c r="AJ20" s="21"/>
      <c r="AK20" s="73" t="e">
        <f>#REF!</f>
        <v>#REF!</v>
      </c>
      <c r="AL20" s="73" t="e">
        <f>#REF!</f>
        <v>#REF!</v>
      </c>
      <c r="AM20" s="73" t="e">
        <f>#REF!</f>
        <v>#REF!</v>
      </c>
      <c r="AN20" s="73" t="e">
        <f>#REF!</f>
        <v>#REF!</v>
      </c>
      <c r="AO20" s="73" t="e">
        <f>#REF!</f>
        <v>#REF!</v>
      </c>
      <c r="AP20" s="73" t="e">
        <f>#REF!</f>
        <v>#REF!</v>
      </c>
      <c r="AQ20" s="73" t="e">
        <f>#REF!</f>
        <v>#REF!</v>
      </c>
      <c r="AR20" s="73" t="e">
        <f>#REF!</f>
        <v>#REF!</v>
      </c>
      <c r="AS20" s="73" t="e">
        <f>#REF!</f>
        <v>#REF!</v>
      </c>
      <c r="AT20" s="73" t="e">
        <f>#REF!</f>
        <v>#REF!</v>
      </c>
      <c r="AU20" s="73" t="e">
        <f>#REF!</f>
        <v>#REF!</v>
      </c>
      <c r="AV20" s="73" t="e">
        <f>#REF!</f>
        <v>#REF!</v>
      </c>
      <c r="AW20" s="73" t="e">
        <f>#REF!</f>
        <v>#REF!</v>
      </c>
      <c r="AX20" s="73" t="e">
        <f>#REF!</f>
        <v>#REF!</v>
      </c>
      <c r="AY20" s="73" t="e">
        <f>#REF!</f>
        <v>#REF!</v>
      </c>
      <c r="AZ20" s="73" t="e">
        <f>#REF!</f>
        <v>#REF!</v>
      </c>
      <c r="BA20" s="73" t="e">
        <f>#REF!</f>
        <v>#REF!</v>
      </c>
      <c r="BB20" s="73" t="e">
        <f>#REF!</f>
        <v>#REF!</v>
      </c>
      <c r="BC20" s="73" t="e">
        <f>#REF!</f>
        <v>#REF!</v>
      </c>
      <c r="BD20" s="73" t="e">
        <f>#REF!</f>
        <v>#REF!</v>
      </c>
      <c r="BE20" s="73" t="e">
        <f>#REF!</f>
        <v>#REF!</v>
      </c>
      <c r="BF20" s="73" t="e">
        <f>#REF!</f>
        <v>#REF!</v>
      </c>
      <c r="BG20" s="73" t="e">
        <f>#REF!</f>
        <v>#REF!</v>
      </c>
      <c r="BH20" s="73" t="e">
        <f>#REF!</f>
        <v>#REF!</v>
      </c>
      <c r="BI20" s="73" t="e">
        <f>#REF!</f>
        <v>#REF!</v>
      </c>
      <c r="BJ20" s="73" t="e">
        <f>#REF!</f>
        <v>#REF!</v>
      </c>
      <c r="BK20" s="73" t="e">
        <f>#REF!</f>
        <v>#REF!</v>
      </c>
      <c r="BL20" s="73" t="e">
        <f>#REF!</f>
        <v>#REF!</v>
      </c>
      <c r="BM20" s="73" t="e">
        <f>#REF!</f>
        <v>#REF!</v>
      </c>
      <c r="BN20" s="73" t="e">
        <f>#REF!</f>
        <v>#REF!</v>
      </c>
      <c r="BO20" s="73" t="e">
        <f>#REF!</f>
        <v>#REF!</v>
      </c>
      <c r="BP20" s="73" t="e">
        <f>#REF!</f>
        <v>#REF!</v>
      </c>
      <c r="BR20" s="117" t="str">
        <f t="shared" si="18"/>
        <v>8-3</v>
      </c>
      <c r="BS20" s="118">
        <f>OOC!G20</f>
        <v>8.0000000000000002E-3</v>
      </c>
      <c r="BT20" s="118" t="str">
        <f>OOC!H20</f>
        <v/>
      </c>
      <c r="BU20" s="2" t="e">
        <f t="shared" si="19"/>
        <v>#REF!</v>
      </c>
      <c r="BV20" s="2" t="e">
        <f t="shared" si="20"/>
        <v>#REF!</v>
      </c>
      <c r="BW20" s="2" t="e">
        <f t="shared" si="21"/>
        <v>#REF!</v>
      </c>
      <c r="BX20" s="119" t="e">
        <f>IF(AND(IF(OOC!G20="",0,OOC!G20) &gt;= IF(O20="",0,O20), IF(O20="",0,O20) &gt; IF(L20="",0,L20)), "OOC",
IF(AND(IF(M20="",0,M20) &gt; IF(P20="",0,P20), IF(P20="",0,P20) &gt;= IF(OOC!H20="",0,OOC!H20)), "OOC",
IF(IF(O20="",0,O20) &gt; IF(OOC!G20="",0,OOC!G20), "OOS",
IF(IF(OOC!H20="",0,OOC!H20) &gt; IF(P20="",0,P20), "OOS", "OK"))))</f>
        <v>#REF!</v>
      </c>
      <c r="CS20" s="68"/>
      <c r="IK20" s="68"/>
      <c r="JO20" s="68"/>
      <c r="JR20" s="68"/>
      <c r="MK20" s="68"/>
      <c r="VH20" s="68"/>
      <c r="XD20" s="68"/>
      <c r="AGM20" s="68"/>
      <c r="AOR20" s="68"/>
      <c r="ARX20" s="68"/>
      <c r="BHC20" s="68"/>
      <c r="BKF20" s="68"/>
      <c r="BML20" s="68"/>
      <c r="BTC20" s="68"/>
      <c r="BTP20" s="68"/>
      <c r="BUI20" s="68"/>
      <c r="BXE20" s="68"/>
      <c r="BYF20" s="68"/>
      <c r="BYP20" s="68"/>
      <c r="BZZ20" s="68"/>
      <c r="CDQ20" s="68"/>
      <c r="CQS20" s="68"/>
      <c r="CUH20" s="68"/>
      <c r="CUK20" s="68"/>
      <c r="CVA20" s="68"/>
      <c r="DBR20" s="68"/>
      <c r="DMN20" s="68"/>
    </row>
    <row r="21" spans="1:1013 1084:2018 2054:3056 3138:3138" ht="15" customHeight="1">
      <c r="A21" s="16">
        <v>15</v>
      </c>
      <c r="B21" s="76" t="s">
        <v>88</v>
      </c>
      <c r="C21" s="69">
        <v>9</v>
      </c>
      <c r="D21" s="77" t="s">
        <v>55</v>
      </c>
      <c r="E21" s="78">
        <v>1.33</v>
      </c>
      <c r="F21" s="11" t="s">
        <v>28</v>
      </c>
      <c r="G21" s="12"/>
      <c r="H21" s="13" t="e">
        <f>IF(OOC!S21=0,"",OOC!S21)</f>
        <v>#REF!</v>
      </c>
      <c r="I21" s="13" t="e">
        <f>IF(OOC!T21=0,"",OOC!T21)</f>
        <v>#REF!</v>
      </c>
      <c r="J21" s="14" t="s">
        <v>12</v>
      </c>
      <c r="K21" s="64" t="s">
        <v>49</v>
      </c>
      <c r="L21" s="17" t="e">
        <f t="shared" si="5"/>
        <v>#REF!</v>
      </c>
      <c r="M21" s="17" t="e">
        <f t="shared" si="6"/>
        <v>#REF!</v>
      </c>
      <c r="N21" s="25"/>
      <c r="O21" s="2" t="e">
        <f t="shared" si="0"/>
        <v>#REF!</v>
      </c>
      <c r="P21" s="2" t="e">
        <f t="shared" si="1"/>
        <v>#REF!</v>
      </c>
      <c r="Q21" s="2" t="e">
        <f t="shared" si="2"/>
        <v>#REF!</v>
      </c>
      <c r="R21" s="3" t="e">
        <f t="shared" si="3"/>
        <v>#REF!</v>
      </c>
      <c r="S21" s="4" t="e">
        <f t="shared" si="7"/>
        <v>#REF!</v>
      </c>
      <c r="T21" s="67" t="e">
        <f t="shared" si="8"/>
        <v>#REF!</v>
      </c>
      <c r="U21" s="67" t="e">
        <f t="shared" si="9"/>
        <v>#REF!</v>
      </c>
      <c r="V21" s="4" t="e">
        <f t="shared" si="10"/>
        <v>#REF!</v>
      </c>
      <c r="W21" s="4" t="e">
        <f t="shared" si="11"/>
        <v>#REF!</v>
      </c>
      <c r="X21" s="4" t="e">
        <f t="shared" si="12"/>
        <v>#REF!</v>
      </c>
      <c r="Y21" s="62" t="e">
        <f t="shared" si="13"/>
        <v>#REF!</v>
      </c>
      <c r="Z21" s="28" t="e">
        <f t="shared" si="14"/>
        <v>#REF!</v>
      </c>
      <c r="AA21" s="28" t="e">
        <f t="shared" si="15"/>
        <v>#REF!</v>
      </c>
      <c r="AB21" s="28" t="e">
        <f t="shared" si="16"/>
        <v>#REF!</v>
      </c>
      <c r="AC21" s="28" t="e">
        <f t="shared" si="4"/>
        <v>#REF!</v>
      </c>
      <c r="AD21" s="26"/>
      <c r="AE21" s="19" t="str">
        <f t="shared" si="17"/>
        <v/>
      </c>
      <c r="AF21" s="65"/>
      <c r="AG21" s="54"/>
      <c r="AH21" s="54"/>
      <c r="AI21" s="55"/>
      <c r="AJ21" s="21"/>
      <c r="AK21" s="73" t="e">
        <f>#REF!</f>
        <v>#REF!</v>
      </c>
      <c r="AL21" s="73" t="e">
        <f>#REF!</f>
        <v>#REF!</v>
      </c>
      <c r="AM21" s="73" t="e">
        <f>#REF!</f>
        <v>#REF!</v>
      </c>
      <c r="AN21" s="73" t="e">
        <f>#REF!</f>
        <v>#REF!</v>
      </c>
      <c r="AO21" s="73" t="e">
        <f>#REF!</f>
        <v>#REF!</v>
      </c>
      <c r="AP21" s="73" t="e">
        <f>#REF!</f>
        <v>#REF!</v>
      </c>
      <c r="AQ21" s="73" t="e">
        <f>#REF!</f>
        <v>#REF!</v>
      </c>
      <c r="AR21" s="73" t="e">
        <f>#REF!</f>
        <v>#REF!</v>
      </c>
      <c r="AS21" s="73" t="e">
        <f>#REF!</f>
        <v>#REF!</v>
      </c>
      <c r="AT21" s="73" t="e">
        <f>#REF!</f>
        <v>#REF!</v>
      </c>
      <c r="AU21" s="73" t="e">
        <f>#REF!</f>
        <v>#REF!</v>
      </c>
      <c r="AV21" s="73" t="e">
        <f>#REF!</f>
        <v>#REF!</v>
      </c>
      <c r="AW21" s="73" t="e">
        <f>#REF!</f>
        <v>#REF!</v>
      </c>
      <c r="AX21" s="73" t="e">
        <f>#REF!</f>
        <v>#REF!</v>
      </c>
      <c r="AY21" s="73" t="e">
        <f>#REF!</f>
        <v>#REF!</v>
      </c>
      <c r="AZ21" s="73" t="e">
        <f>#REF!</f>
        <v>#REF!</v>
      </c>
      <c r="BA21" s="73" t="e">
        <f>#REF!</f>
        <v>#REF!</v>
      </c>
      <c r="BB21" s="73" t="e">
        <f>#REF!</f>
        <v>#REF!</v>
      </c>
      <c r="BC21" s="73" t="e">
        <f>#REF!</f>
        <v>#REF!</v>
      </c>
      <c r="BD21" s="73" t="e">
        <f>#REF!</f>
        <v>#REF!</v>
      </c>
      <c r="BE21" s="73" t="e">
        <f>#REF!</f>
        <v>#REF!</v>
      </c>
      <c r="BF21" s="73" t="e">
        <f>#REF!</f>
        <v>#REF!</v>
      </c>
      <c r="BG21" s="73" t="e">
        <f>#REF!</f>
        <v>#REF!</v>
      </c>
      <c r="BH21" s="73" t="e">
        <f>#REF!</f>
        <v>#REF!</v>
      </c>
      <c r="BI21" s="73" t="e">
        <f>#REF!</f>
        <v>#REF!</v>
      </c>
      <c r="BJ21" s="73" t="e">
        <f>#REF!</f>
        <v>#REF!</v>
      </c>
      <c r="BK21" s="73" t="e">
        <f>#REF!</f>
        <v>#REF!</v>
      </c>
      <c r="BL21" s="73" t="e">
        <f>#REF!</f>
        <v>#REF!</v>
      </c>
      <c r="BM21" s="73" t="e">
        <f>#REF!</f>
        <v>#REF!</v>
      </c>
      <c r="BN21" s="73" t="e">
        <f>#REF!</f>
        <v>#REF!</v>
      </c>
      <c r="BO21" s="73" t="e">
        <f>#REF!</f>
        <v>#REF!</v>
      </c>
      <c r="BP21" s="73" t="e">
        <f>#REF!</f>
        <v>#REF!</v>
      </c>
      <c r="BR21" s="117">
        <f t="shared" si="18"/>
        <v>9</v>
      </c>
      <c r="BS21" s="118">
        <f>OOC!G21</f>
        <v>0.06</v>
      </c>
      <c r="BT21" s="118" t="str">
        <f>OOC!H21</f>
        <v/>
      </c>
      <c r="BU21" s="2" t="e">
        <f t="shared" si="19"/>
        <v>#REF!</v>
      </c>
      <c r="BV21" s="2" t="e">
        <f t="shared" si="20"/>
        <v>#REF!</v>
      </c>
      <c r="BW21" s="2" t="e">
        <f t="shared" si="21"/>
        <v>#REF!</v>
      </c>
      <c r="BX21" s="119" t="e">
        <f>IF(AND(IF(OOC!G21="",0,OOC!G21) &gt;= IF(O21="",0,O21), IF(O21="",0,O21) &gt; IF(L21="",0,L21)), "OOC",
IF(AND(IF(M21="",0,M21) &gt; IF(P21="",0,P21), IF(P21="",0,P21) &gt;= IF(OOC!H21="",0,OOC!H21)), "OOC",
IF(IF(O21="",0,O21) &gt; IF(OOC!G21="",0,OOC!G21), "OOS",
IF(IF(OOC!H21="",0,OOC!H21) &gt; IF(P21="",0,P21), "OOS", "OK"))))</f>
        <v>#REF!</v>
      </c>
      <c r="CS21" s="68"/>
      <c r="ID21" s="68"/>
      <c r="IK21" s="68"/>
      <c r="JO21" s="68"/>
      <c r="JR21" s="68"/>
      <c r="MK21" s="68"/>
      <c r="VH21" s="68"/>
      <c r="XD21" s="68"/>
      <c r="AGM21" s="68"/>
      <c r="ALY21" s="68"/>
      <c r="AOR21" s="68"/>
      <c r="ARX21" s="68"/>
      <c r="BDF21" s="68"/>
      <c r="BEX21" s="68"/>
      <c r="BHC21" s="68"/>
      <c r="BKF21" s="68"/>
      <c r="BML21" s="68"/>
      <c r="BTC21" s="68"/>
      <c r="BTP21" s="68"/>
      <c r="BUI21" s="68"/>
      <c r="BXF21" s="68"/>
      <c r="BYF21" s="68"/>
      <c r="BYP21" s="68"/>
      <c r="BZZ21" s="68"/>
      <c r="CDQ21" s="68"/>
      <c r="CLB21" s="68"/>
      <c r="CNP21" s="68"/>
      <c r="CQS21" s="68"/>
      <c r="CRC21" s="68"/>
      <c r="CUH21" s="68"/>
      <c r="CUK21" s="68"/>
      <c r="CUN21" s="68"/>
      <c r="CUU21" s="68"/>
      <c r="CVA21" s="68"/>
      <c r="CWG21" s="68"/>
      <c r="DAS21" s="68"/>
      <c r="DBR21" s="68"/>
      <c r="DMN21" s="68"/>
    </row>
    <row r="22" spans="1:1013 1084:2018 2054:3056 3138:3138" ht="15" customHeight="1">
      <c r="A22" s="16"/>
      <c r="B22" s="76"/>
      <c r="C22" s="69"/>
      <c r="D22" s="77"/>
      <c r="E22" s="78"/>
      <c r="F22" s="11"/>
      <c r="G22" s="12"/>
      <c r="H22" s="13"/>
      <c r="I22" s="13"/>
      <c r="J22" s="14"/>
      <c r="K22" s="64"/>
      <c r="L22" s="17"/>
      <c r="M22" s="17"/>
      <c r="N22" s="25"/>
      <c r="O22" s="2"/>
      <c r="P22" s="2"/>
      <c r="Q22" s="2"/>
      <c r="R22" s="3"/>
      <c r="S22" s="4"/>
      <c r="T22" s="67"/>
      <c r="U22" s="67"/>
      <c r="V22" s="4"/>
      <c r="W22" s="4"/>
      <c r="X22" s="4"/>
      <c r="Y22" s="62"/>
      <c r="Z22" s="28"/>
      <c r="AA22" s="28"/>
      <c r="AB22" s="28"/>
      <c r="AC22" s="28"/>
      <c r="AD22" s="26"/>
      <c r="AE22" s="19"/>
      <c r="AF22" s="65"/>
      <c r="AG22" s="54"/>
      <c r="AH22" s="54"/>
      <c r="AI22" s="55"/>
      <c r="AJ22" s="21"/>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R22" s="117"/>
      <c r="BS22" s="118"/>
      <c r="BT22" s="118"/>
      <c r="BU22" s="2"/>
      <c r="BV22" s="2"/>
      <c r="BW22" s="2"/>
      <c r="BX22" s="119"/>
      <c r="CS22" s="68"/>
      <c r="ID22" s="68"/>
      <c r="IK22" s="68"/>
      <c r="JO22" s="68"/>
      <c r="JR22" s="68"/>
      <c r="MK22" s="68"/>
      <c r="VH22" s="68"/>
      <c r="XD22" s="68"/>
      <c r="AGM22" s="68"/>
      <c r="ALY22" s="68"/>
      <c r="AOR22" s="68"/>
      <c r="ARX22" s="68"/>
      <c r="BDF22" s="68"/>
      <c r="BEX22" s="68"/>
      <c r="BHC22" s="68"/>
      <c r="BKF22" s="68"/>
      <c r="BML22" s="68"/>
      <c r="BTC22" s="68"/>
      <c r="BTP22" s="68"/>
      <c r="BUI22" s="68"/>
      <c r="BXF22" s="68"/>
      <c r="BYF22" s="68"/>
      <c r="BYP22" s="68"/>
      <c r="BZZ22" s="68"/>
      <c r="CDQ22" s="68"/>
      <c r="CLB22" s="68"/>
      <c r="CNP22" s="68"/>
      <c r="CQS22" s="68"/>
      <c r="CRC22" s="68"/>
      <c r="CUH22" s="68"/>
      <c r="CUK22" s="68"/>
      <c r="CUN22" s="68"/>
      <c r="CUU22" s="68"/>
      <c r="CVA22" s="68"/>
      <c r="CWG22" s="68"/>
      <c r="DAS22" s="68"/>
      <c r="DBR22" s="68"/>
      <c r="DMN22" s="68"/>
    </row>
    <row r="23" spans="1:1013 1084:2018 2054:3056 3138:3138" ht="15" customHeight="1">
      <c r="A23" s="16"/>
      <c r="B23" s="76"/>
      <c r="C23" s="69"/>
      <c r="D23" s="77"/>
      <c r="E23" s="78"/>
      <c r="F23" s="11"/>
      <c r="G23" s="12"/>
      <c r="H23" s="13"/>
      <c r="I23" s="13"/>
      <c r="J23" s="14"/>
      <c r="K23" s="64"/>
      <c r="L23" s="17"/>
      <c r="M23" s="17"/>
      <c r="N23" s="25"/>
      <c r="O23" s="2"/>
      <c r="P23" s="2"/>
      <c r="Q23" s="2"/>
      <c r="R23" s="3"/>
      <c r="S23" s="4"/>
      <c r="T23" s="67"/>
      <c r="U23" s="67"/>
      <c r="V23" s="4"/>
      <c r="W23" s="4"/>
      <c r="X23" s="4"/>
      <c r="Y23" s="62"/>
      <c r="Z23" s="28"/>
      <c r="AA23" s="28"/>
      <c r="AB23" s="28"/>
      <c r="AC23" s="28"/>
      <c r="AD23" s="26"/>
      <c r="AE23" s="19"/>
      <c r="AF23" s="65"/>
      <c r="AG23" s="54"/>
      <c r="AH23" s="54"/>
      <c r="AI23" s="55"/>
      <c r="AJ23" s="21"/>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R23" s="117"/>
      <c r="BS23" s="118"/>
      <c r="BT23" s="118"/>
      <c r="BU23" s="2"/>
      <c r="BV23" s="2"/>
      <c r="BW23" s="2"/>
      <c r="BX23" s="119"/>
      <c r="CS23" s="68"/>
      <c r="ID23" s="68"/>
      <c r="IK23" s="68"/>
      <c r="JO23" s="68"/>
      <c r="JR23" s="68"/>
      <c r="MK23" s="68"/>
      <c r="VH23" s="68"/>
      <c r="XD23" s="68"/>
      <c r="AGM23" s="68"/>
      <c r="ALY23" s="68"/>
      <c r="AOR23" s="68"/>
      <c r="ARX23" s="68"/>
      <c r="BDF23" s="68"/>
      <c r="BEX23" s="68"/>
      <c r="BHC23" s="68"/>
      <c r="BKF23" s="68"/>
      <c r="BML23" s="68"/>
      <c r="BTC23" s="68"/>
      <c r="BTP23" s="68"/>
      <c r="BUI23" s="68"/>
      <c r="BXF23" s="68"/>
      <c r="BYF23" s="68"/>
      <c r="BYP23" s="68"/>
      <c r="BZZ23" s="68"/>
      <c r="CDQ23" s="68"/>
      <c r="CLB23" s="68"/>
      <c r="CNP23" s="68"/>
      <c r="CQS23" s="68"/>
      <c r="CRC23" s="68"/>
      <c r="CUH23" s="68"/>
      <c r="CUK23" s="68"/>
      <c r="CUN23" s="68"/>
      <c r="CUU23" s="68"/>
      <c r="CVA23" s="68"/>
      <c r="CWG23" s="68"/>
      <c r="DAS23" s="68"/>
      <c r="DBR23" s="68"/>
      <c r="DMN23" s="68"/>
    </row>
    <row r="24" spans="1:1013 1084:2018 2054:3056 3138:3138" ht="15" customHeight="1">
      <c r="A24" s="16"/>
      <c r="B24" s="76"/>
      <c r="C24" s="69"/>
      <c r="D24" s="77"/>
      <c r="E24" s="78"/>
      <c r="F24" s="11"/>
      <c r="G24" s="12"/>
      <c r="H24" s="13"/>
      <c r="I24" s="13"/>
      <c r="J24" s="14"/>
      <c r="K24" s="64"/>
      <c r="L24" s="17"/>
      <c r="M24" s="17"/>
      <c r="N24" s="25"/>
      <c r="O24" s="2"/>
      <c r="P24" s="2"/>
      <c r="Q24" s="2"/>
      <c r="R24" s="3"/>
      <c r="S24" s="4"/>
      <c r="T24" s="67"/>
      <c r="U24" s="67"/>
      <c r="V24" s="4"/>
      <c r="W24" s="4"/>
      <c r="X24" s="4"/>
      <c r="Y24" s="62"/>
      <c r="Z24" s="28"/>
      <c r="AA24" s="28"/>
      <c r="AB24" s="28"/>
      <c r="AC24" s="28"/>
      <c r="AD24" s="26"/>
      <c r="AE24" s="19"/>
      <c r="AF24" s="65"/>
      <c r="AG24" s="54"/>
      <c r="AH24" s="54"/>
      <c r="AI24" s="55"/>
      <c r="AJ24" s="21"/>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c r="BP24" s="73"/>
      <c r="BR24" s="117"/>
      <c r="BS24" s="118"/>
      <c r="BT24" s="118"/>
      <c r="BU24" s="2"/>
      <c r="BV24" s="2"/>
      <c r="BW24" s="2"/>
      <c r="BX24" s="119"/>
      <c r="CS24" s="68"/>
      <c r="ID24" s="68"/>
      <c r="IK24" s="68"/>
      <c r="JO24" s="68"/>
      <c r="JR24" s="68"/>
      <c r="MK24" s="68"/>
      <c r="VH24" s="68"/>
      <c r="XD24" s="68"/>
      <c r="AGM24" s="68"/>
      <c r="ALY24" s="68"/>
      <c r="AOR24" s="68"/>
      <c r="ARX24" s="68"/>
      <c r="BDF24" s="68"/>
      <c r="BEX24" s="68"/>
      <c r="BHC24" s="68"/>
      <c r="BKF24" s="68"/>
      <c r="BML24" s="68"/>
      <c r="BTC24" s="68"/>
      <c r="BTP24" s="68"/>
      <c r="BUI24" s="68"/>
      <c r="BXF24" s="68"/>
      <c r="BYF24" s="68"/>
      <c r="BYP24" s="68"/>
      <c r="BZZ24" s="68"/>
      <c r="CDQ24" s="68"/>
      <c r="CLB24" s="68"/>
      <c r="CNP24" s="68"/>
      <c r="CQS24" s="68"/>
      <c r="CRC24" s="68"/>
      <c r="CUH24" s="68"/>
      <c r="CUK24" s="68"/>
      <c r="CUN24" s="68"/>
      <c r="CUU24" s="68"/>
      <c r="CVA24" s="68"/>
      <c r="CWG24" s="68"/>
      <c r="DAS24" s="68"/>
      <c r="DBR24" s="68"/>
      <c r="DMN24" s="68"/>
    </row>
    <row r="25" spans="1:1013 1084:2018 2054:3056 3138:3138" ht="15" customHeight="1">
      <c r="A25" s="16"/>
      <c r="B25" s="76"/>
      <c r="C25" s="69"/>
      <c r="D25" s="77"/>
      <c r="E25" s="78"/>
      <c r="F25" s="11"/>
      <c r="G25" s="12"/>
      <c r="H25" s="13"/>
      <c r="I25" s="13"/>
      <c r="J25" s="14"/>
      <c r="K25" s="64"/>
      <c r="L25" s="17"/>
      <c r="M25" s="17"/>
      <c r="N25" s="25"/>
      <c r="O25" s="2"/>
      <c r="P25" s="2"/>
      <c r="Q25" s="2"/>
      <c r="R25" s="3"/>
      <c r="S25" s="4"/>
      <c r="T25" s="67"/>
      <c r="U25" s="67"/>
      <c r="V25" s="4"/>
      <c r="W25" s="4"/>
      <c r="X25" s="4"/>
      <c r="Y25" s="62"/>
      <c r="Z25" s="28"/>
      <c r="AA25" s="28"/>
      <c r="AB25" s="28"/>
      <c r="AC25" s="28"/>
      <c r="AD25" s="26"/>
      <c r="AE25" s="19"/>
      <c r="AF25" s="65"/>
      <c r="AG25" s="54"/>
      <c r="AH25" s="54"/>
      <c r="AI25" s="55"/>
      <c r="AJ25" s="21"/>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3"/>
      <c r="BO25" s="73"/>
      <c r="BP25" s="73"/>
      <c r="BR25" s="117"/>
      <c r="BS25" s="118"/>
      <c r="BT25" s="118"/>
      <c r="BU25" s="2"/>
      <c r="BV25" s="2"/>
      <c r="BW25" s="2"/>
      <c r="BX25" s="119"/>
      <c r="CS25" s="68"/>
      <c r="ID25" s="68"/>
      <c r="IK25" s="68"/>
      <c r="JO25" s="68"/>
      <c r="JR25" s="68"/>
      <c r="MK25" s="68"/>
      <c r="VH25" s="68"/>
      <c r="XD25" s="68"/>
      <c r="AGM25" s="68"/>
      <c r="ALY25" s="68"/>
      <c r="AOR25" s="68"/>
      <c r="ARX25" s="68"/>
      <c r="BDF25" s="68"/>
      <c r="BEX25" s="68"/>
      <c r="BHC25" s="68"/>
      <c r="BKF25" s="68"/>
      <c r="BML25" s="68"/>
      <c r="BTC25" s="68"/>
      <c r="BTP25" s="68"/>
      <c r="BUI25" s="68"/>
      <c r="BXF25" s="68"/>
      <c r="BYF25" s="68"/>
      <c r="BYP25" s="68"/>
      <c r="BZZ25" s="68"/>
      <c r="CDQ25" s="68"/>
      <c r="CLB25" s="68"/>
      <c r="CNP25" s="68"/>
      <c r="CQS25" s="68"/>
      <c r="CRC25" s="68"/>
      <c r="CUH25" s="68"/>
      <c r="CUK25" s="68"/>
      <c r="CUN25" s="68"/>
      <c r="CUU25" s="68"/>
      <c r="CVA25" s="68"/>
      <c r="CWG25" s="68"/>
      <c r="DAS25" s="68"/>
      <c r="DBR25" s="68"/>
      <c r="DMN25" s="68"/>
    </row>
    <row r="26" spans="1:1013 1084:2018 2054:3056 3138:3138" ht="15" customHeight="1">
      <c r="A26" s="16"/>
      <c r="B26" s="76"/>
      <c r="C26" s="69"/>
      <c r="D26" s="77"/>
      <c r="E26" s="78"/>
      <c r="F26" s="11"/>
      <c r="G26" s="12"/>
      <c r="H26" s="13"/>
      <c r="I26" s="13"/>
      <c r="J26" s="14"/>
      <c r="K26" s="64"/>
      <c r="L26" s="17"/>
      <c r="M26" s="17"/>
      <c r="N26" s="25"/>
      <c r="O26" s="2"/>
      <c r="P26" s="2"/>
      <c r="Q26" s="2"/>
      <c r="R26" s="3"/>
      <c r="S26" s="4"/>
      <c r="T26" s="67"/>
      <c r="U26" s="67"/>
      <c r="V26" s="4"/>
      <c r="W26" s="4"/>
      <c r="X26" s="4"/>
      <c r="Y26" s="62"/>
      <c r="Z26" s="28"/>
      <c r="AA26" s="28"/>
      <c r="AB26" s="28"/>
      <c r="AC26" s="28"/>
      <c r="AD26" s="26"/>
      <c r="AE26" s="19"/>
      <c r="AF26" s="65"/>
      <c r="AG26" s="54"/>
      <c r="AH26" s="54"/>
      <c r="AI26" s="55"/>
      <c r="AJ26" s="21"/>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R26" s="117"/>
      <c r="BS26" s="118"/>
      <c r="BT26" s="118"/>
      <c r="BU26" s="2"/>
      <c r="BV26" s="2"/>
      <c r="BW26" s="2"/>
      <c r="BX26" s="119"/>
      <c r="CS26" s="68"/>
      <c r="ID26" s="68"/>
      <c r="IK26" s="68"/>
      <c r="JO26" s="68"/>
      <c r="JR26" s="68"/>
      <c r="MK26" s="68"/>
      <c r="VH26" s="68"/>
      <c r="XD26" s="68"/>
      <c r="AGM26" s="68"/>
      <c r="ALY26" s="68"/>
      <c r="AOR26" s="68"/>
      <c r="ARX26" s="68"/>
      <c r="BDF26" s="68"/>
      <c r="BEX26" s="68"/>
      <c r="BHC26" s="68"/>
      <c r="BKF26" s="68"/>
      <c r="BML26" s="68"/>
      <c r="BTC26" s="68"/>
      <c r="BTP26" s="68"/>
      <c r="BUI26" s="68"/>
      <c r="BXF26" s="68"/>
      <c r="BYF26" s="68"/>
      <c r="BYP26" s="68"/>
      <c r="BZZ26" s="68"/>
      <c r="CDQ26" s="68"/>
      <c r="CLB26" s="68"/>
      <c r="CNP26" s="68"/>
      <c r="CQS26" s="68"/>
      <c r="CRC26" s="68"/>
      <c r="CUH26" s="68"/>
      <c r="CUK26" s="68"/>
      <c r="CUN26" s="68"/>
      <c r="CUU26" s="68"/>
      <c r="CVA26" s="68"/>
      <c r="CWG26" s="68"/>
      <c r="DAS26" s="68"/>
      <c r="DBR26" s="68"/>
      <c r="DMN26" s="68"/>
    </row>
    <row r="27" spans="1:1013 1084:2018 2054:3056 3138:3138" ht="15" customHeight="1">
      <c r="A27" s="16"/>
      <c r="B27" s="76"/>
      <c r="C27" s="69"/>
      <c r="D27" s="77"/>
      <c r="E27" s="78"/>
      <c r="F27" s="11"/>
      <c r="G27" s="12"/>
      <c r="H27" s="13"/>
      <c r="I27" s="13"/>
      <c r="J27" s="14"/>
      <c r="K27" s="64"/>
      <c r="L27" s="17"/>
      <c r="M27" s="17"/>
      <c r="N27" s="25"/>
      <c r="O27" s="2"/>
      <c r="P27" s="2"/>
      <c r="Q27" s="2"/>
      <c r="R27" s="3"/>
      <c r="S27" s="4"/>
      <c r="T27" s="67"/>
      <c r="U27" s="67"/>
      <c r="V27" s="4"/>
      <c r="W27" s="4"/>
      <c r="X27" s="4"/>
      <c r="Y27" s="62"/>
      <c r="Z27" s="28"/>
      <c r="AA27" s="28"/>
      <c r="AB27" s="28"/>
      <c r="AC27" s="28"/>
      <c r="AD27" s="26"/>
      <c r="AE27" s="19"/>
      <c r="AF27" s="65"/>
      <c r="AG27" s="54"/>
      <c r="AH27" s="54"/>
      <c r="AI27" s="55"/>
      <c r="AJ27" s="21"/>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R27" s="117"/>
      <c r="BS27" s="118"/>
      <c r="BT27" s="118"/>
      <c r="BU27" s="2"/>
      <c r="BV27" s="2"/>
      <c r="BW27" s="2"/>
      <c r="BX27" s="119"/>
      <c r="CS27" s="68"/>
      <c r="ID27" s="68"/>
      <c r="IK27" s="68"/>
      <c r="JO27" s="68"/>
      <c r="JR27" s="68"/>
      <c r="MK27" s="68"/>
      <c r="VH27" s="68"/>
      <c r="XD27" s="68"/>
      <c r="AGM27" s="68"/>
      <c r="ALY27" s="68"/>
      <c r="AOR27" s="68"/>
      <c r="ARX27" s="68"/>
      <c r="BDF27" s="68"/>
      <c r="BEX27" s="68"/>
      <c r="BHC27" s="68"/>
      <c r="BKF27" s="68"/>
      <c r="BML27" s="68"/>
      <c r="BTC27" s="68"/>
      <c r="BTP27" s="68"/>
      <c r="BUI27" s="68"/>
      <c r="BXF27" s="68"/>
      <c r="BYF27" s="68"/>
      <c r="BYP27" s="68"/>
      <c r="BZZ27" s="68"/>
      <c r="CDQ27" s="68"/>
      <c r="CLB27" s="68"/>
      <c r="CNP27" s="68"/>
      <c r="CQS27" s="68"/>
      <c r="CRC27" s="68"/>
      <c r="CUH27" s="68"/>
      <c r="CUK27" s="68"/>
      <c r="CUN27" s="68"/>
      <c r="CUU27" s="68"/>
      <c r="CVA27" s="68"/>
      <c r="CWG27" s="68"/>
      <c r="DAS27" s="68"/>
      <c r="DBR27" s="68"/>
      <c r="DMN27" s="68"/>
    </row>
    <row r="28" spans="1:1013 1084:2018 2054:3056 3138:3138" ht="15" customHeight="1">
      <c r="A28" s="16"/>
      <c r="B28" s="76"/>
      <c r="C28" s="69"/>
      <c r="D28" s="77"/>
      <c r="E28" s="78"/>
      <c r="F28" s="11"/>
      <c r="G28" s="12"/>
      <c r="H28" s="13"/>
      <c r="I28" s="13"/>
      <c r="J28" s="14"/>
      <c r="K28" s="64"/>
      <c r="L28" s="17"/>
      <c r="M28" s="17"/>
      <c r="N28" s="25"/>
      <c r="O28" s="2"/>
      <c r="P28" s="2"/>
      <c r="Q28" s="2"/>
      <c r="R28" s="3"/>
      <c r="S28" s="4"/>
      <c r="T28" s="67"/>
      <c r="U28" s="67"/>
      <c r="V28" s="4"/>
      <c r="W28" s="4"/>
      <c r="X28" s="4"/>
      <c r="Y28" s="62"/>
      <c r="Z28" s="28"/>
      <c r="AA28" s="28"/>
      <c r="AB28" s="28"/>
      <c r="AC28" s="28"/>
      <c r="AD28" s="26"/>
      <c r="AE28" s="19"/>
      <c r="AF28" s="65"/>
      <c r="AG28" s="54"/>
      <c r="AH28" s="54"/>
      <c r="AI28" s="55"/>
      <c r="AJ28" s="21"/>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R28" s="117"/>
      <c r="BS28" s="118"/>
      <c r="BT28" s="118"/>
      <c r="BU28" s="2"/>
      <c r="BV28" s="2"/>
      <c r="BW28" s="2"/>
      <c r="BX28" s="119"/>
      <c r="CS28" s="68"/>
      <c r="ID28" s="68"/>
      <c r="IK28" s="68"/>
      <c r="JO28" s="68"/>
      <c r="JR28" s="68"/>
      <c r="MK28" s="68"/>
      <c r="VH28" s="68"/>
      <c r="XD28" s="68"/>
      <c r="AGM28" s="68"/>
      <c r="ALY28" s="68"/>
      <c r="AOR28" s="68"/>
      <c r="ARX28" s="68"/>
      <c r="BDF28" s="68"/>
      <c r="BEX28" s="68"/>
      <c r="BHC28" s="68"/>
      <c r="BKF28" s="68"/>
      <c r="BML28" s="68"/>
      <c r="BTC28" s="68"/>
      <c r="BTP28" s="68"/>
      <c r="BUI28" s="68"/>
      <c r="BXF28" s="68"/>
      <c r="BYF28" s="68"/>
      <c r="BYP28" s="68"/>
      <c r="BZZ28" s="68"/>
      <c r="CDQ28" s="68"/>
      <c r="CLB28" s="68"/>
      <c r="CNP28" s="68"/>
      <c r="CQS28" s="68"/>
      <c r="CRC28" s="68"/>
      <c r="CUH28" s="68"/>
      <c r="CUK28" s="68"/>
      <c r="CUN28" s="68"/>
      <c r="CUU28" s="68"/>
      <c r="CVA28" s="68"/>
      <c r="CWG28" s="68"/>
      <c r="DAS28" s="68"/>
      <c r="DBR28" s="68"/>
      <c r="DMN28" s="68"/>
    </row>
    <row r="29" spans="1:1013 1084:2018 2054:3056 3138:3138" ht="15" customHeight="1">
      <c r="A29" s="16">
        <v>15</v>
      </c>
      <c r="B29" s="76" t="s">
        <v>89</v>
      </c>
      <c r="C29" s="69">
        <v>10</v>
      </c>
      <c r="D29" s="20" t="s">
        <v>55</v>
      </c>
      <c r="E29" s="78">
        <v>1.5</v>
      </c>
      <c r="F29" s="11" t="s">
        <v>28</v>
      </c>
      <c r="G29" s="12"/>
      <c r="H29" s="13" t="e">
        <f>IF(OOC!S29=0,"",OOC!S29)</f>
        <v>#REF!</v>
      </c>
      <c r="I29" s="13" t="e">
        <f>IF(OOC!T29=0,"",OOC!T29)</f>
        <v>#REF!</v>
      </c>
      <c r="J29" s="14" t="s">
        <v>12</v>
      </c>
      <c r="K29" s="64" t="s">
        <v>49</v>
      </c>
      <c r="L29" s="17" t="e">
        <f t="shared" si="5"/>
        <v>#REF!</v>
      </c>
      <c r="M29" s="17" t="e">
        <f t="shared" si="6"/>
        <v>#REF!</v>
      </c>
      <c r="N29" s="25"/>
      <c r="O29" s="2" t="e">
        <f t="shared" si="0"/>
        <v>#REF!</v>
      </c>
      <c r="P29" s="2" t="e">
        <f t="shared" si="1"/>
        <v>#REF!</v>
      </c>
      <c r="Q29" s="2" t="e">
        <f t="shared" si="2"/>
        <v>#REF!</v>
      </c>
      <c r="R29" s="3" t="e">
        <f t="shared" si="3"/>
        <v>#REF!</v>
      </c>
      <c r="S29" s="4" t="e">
        <f t="shared" si="7"/>
        <v>#REF!</v>
      </c>
      <c r="T29" s="67" t="e">
        <f t="shared" si="8"/>
        <v>#REF!</v>
      </c>
      <c r="U29" s="67" t="e">
        <f t="shared" si="9"/>
        <v>#REF!</v>
      </c>
      <c r="V29" s="4" t="e">
        <f t="shared" si="10"/>
        <v>#REF!</v>
      </c>
      <c r="W29" s="4" t="e">
        <f t="shared" si="11"/>
        <v>#REF!</v>
      </c>
      <c r="X29" s="4" t="e">
        <f t="shared" si="12"/>
        <v>#REF!</v>
      </c>
      <c r="Y29" s="62" t="e">
        <f t="shared" si="13"/>
        <v>#REF!</v>
      </c>
      <c r="Z29" s="28" t="e">
        <f t="shared" si="14"/>
        <v>#REF!</v>
      </c>
      <c r="AA29" s="28" t="e">
        <f t="shared" si="15"/>
        <v>#REF!</v>
      </c>
      <c r="AB29" s="28" t="e">
        <f t="shared" si="16"/>
        <v>#REF!</v>
      </c>
      <c r="AC29" s="28" t="e">
        <f t="shared" si="4"/>
        <v>#REF!</v>
      </c>
      <c r="AD29" s="26"/>
      <c r="AE29" s="19" t="str">
        <f t="shared" si="17"/>
        <v/>
      </c>
      <c r="AF29" s="65"/>
      <c r="AG29" s="54"/>
      <c r="AH29" s="54"/>
      <c r="AI29" s="55"/>
      <c r="AJ29" s="21"/>
      <c r="AK29" s="73" t="e">
        <f>#REF!</f>
        <v>#REF!</v>
      </c>
      <c r="AL29" s="73" t="e">
        <f>#REF!</f>
        <v>#REF!</v>
      </c>
      <c r="AM29" s="73" t="e">
        <f>#REF!</f>
        <v>#REF!</v>
      </c>
      <c r="AN29" s="73" t="e">
        <f>#REF!</f>
        <v>#REF!</v>
      </c>
      <c r="AO29" s="73" t="e">
        <f>#REF!</f>
        <v>#REF!</v>
      </c>
      <c r="AP29" s="73" t="e">
        <f>#REF!</f>
        <v>#REF!</v>
      </c>
      <c r="AQ29" s="73" t="e">
        <f>#REF!</f>
        <v>#REF!</v>
      </c>
      <c r="AR29" s="73" t="e">
        <f>#REF!</f>
        <v>#REF!</v>
      </c>
      <c r="AS29" s="73" t="e">
        <f>#REF!</f>
        <v>#REF!</v>
      </c>
      <c r="AT29" s="73" t="e">
        <f>#REF!</f>
        <v>#REF!</v>
      </c>
      <c r="AU29" s="73" t="e">
        <f>#REF!</f>
        <v>#REF!</v>
      </c>
      <c r="AV29" s="73" t="e">
        <f>#REF!</f>
        <v>#REF!</v>
      </c>
      <c r="AW29" s="73" t="e">
        <f>#REF!</f>
        <v>#REF!</v>
      </c>
      <c r="AX29" s="73" t="e">
        <f>#REF!</f>
        <v>#REF!</v>
      </c>
      <c r="AY29" s="73" t="e">
        <f>#REF!</f>
        <v>#REF!</v>
      </c>
      <c r="AZ29" s="73" t="e">
        <f>#REF!</f>
        <v>#REF!</v>
      </c>
      <c r="BA29" s="73" t="e">
        <f>#REF!</f>
        <v>#REF!</v>
      </c>
      <c r="BB29" s="73" t="e">
        <f>#REF!</f>
        <v>#REF!</v>
      </c>
      <c r="BC29" s="73" t="e">
        <f>#REF!</f>
        <v>#REF!</v>
      </c>
      <c r="BD29" s="73" t="e">
        <f>#REF!</f>
        <v>#REF!</v>
      </c>
      <c r="BE29" s="73" t="e">
        <f>#REF!</f>
        <v>#REF!</v>
      </c>
      <c r="BF29" s="73" t="e">
        <f>#REF!</f>
        <v>#REF!</v>
      </c>
      <c r="BG29" s="73" t="e">
        <f>#REF!</f>
        <v>#REF!</v>
      </c>
      <c r="BH29" s="73" t="e">
        <f>#REF!</f>
        <v>#REF!</v>
      </c>
      <c r="BI29" s="73" t="e">
        <f>#REF!</f>
        <v>#REF!</v>
      </c>
      <c r="BJ29" s="73" t="e">
        <f>#REF!</f>
        <v>#REF!</v>
      </c>
      <c r="BK29" s="73" t="e">
        <f>#REF!</f>
        <v>#REF!</v>
      </c>
      <c r="BL29" s="73" t="e">
        <f>#REF!</f>
        <v>#REF!</v>
      </c>
      <c r="BM29" s="73" t="e">
        <f>#REF!</f>
        <v>#REF!</v>
      </c>
      <c r="BN29" s="73" t="e">
        <f>#REF!</f>
        <v>#REF!</v>
      </c>
      <c r="BO29" s="73" t="e">
        <f>#REF!</f>
        <v>#REF!</v>
      </c>
      <c r="BP29" s="73" t="e">
        <f>#REF!</f>
        <v>#REF!</v>
      </c>
      <c r="BR29" s="117">
        <f t="shared" si="18"/>
        <v>10</v>
      </c>
      <c r="BS29" s="118">
        <f>OOC!G29</f>
        <v>0.06</v>
      </c>
      <c r="BT29" s="118" t="str">
        <f>OOC!H29</f>
        <v/>
      </c>
      <c r="BU29" s="2" t="e">
        <f t="shared" si="19"/>
        <v>#REF!</v>
      </c>
      <c r="BV29" s="2" t="e">
        <f t="shared" si="20"/>
        <v>#REF!</v>
      </c>
      <c r="BW29" s="2" t="e">
        <f t="shared" si="21"/>
        <v>#REF!</v>
      </c>
      <c r="BX29" s="119" t="e">
        <f>IF(AND(IF(OOC!G29="",0,OOC!G29) &gt;= IF(O29="",0,O29), IF(O29="",0,O29) &gt; IF(L29="",0,L29)), "OOC",
IF(AND(IF(M29="",0,M29) &gt; IF(P29="",0,P29), IF(P29="",0,P29) &gt;= IF(OOC!H29="",0,OOC!H29)), "OOC",
IF(IF(O29="",0,O29) &gt; IF(OOC!G29="",0,OOC!G29), "OOS",
IF(IF(OOC!H29="",0,OOC!H29) &gt; IF(P29="",0,P29), "OOS", "OK"))))</f>
        <v>#REF!</v>
      </c>
      <c r="IK29" s="68"/>
      <c r="JO29" s="68"/>
      <c r="MK29" s="68"/>
      <c r="NH29" s="68"/>
      <c r="VH29" s="68"/>
      <c r="XD29" s="68"/>
      <c r="XO29" s="68"/>
      <c r="AGM29" s="68"/>
      <c r="AOR29" s="68"/>
      <c r="ARX29" s="68"/>
      <c r="BEX29" s="68"/>
      <c r="BHC29" s="68"/>
      <c r="BML29" s="68"/>
      <c r="BTC29" s="68"/>
      <c r="BUI29" s="68"/>
      <c r="BXF29" s="68"/>
      <c r="BYF29" s="68"/>
      <c r="BZZ29" s="68"/>
      <c r="CDQ29" s="68"/>
      <c r="CLB29" s="68"/>
      <c r="CNP29" s="68"/>
      <c r="CQS29" s="68"/>
      <c r="CUH29" s="68"/>
      <c r="CUI29" s="68"/>
      <c r="CUK29" s="68"/>
      <c r="CUN29" s="68"/>
      <c r="CUU29" s="68"/>
      <c r="CVA29" s="68"/>
      <c r="CYN29" s="68"/>
      <c r="DAS29" s="68"/>
      <c r="DBR29" s="68"/>
      <c r="DMN29" s="68"/>
    </row>
    <row r="30" spans="1:1013 1084:2018 2054:3056 3138:3138" ht="15" customHeight="1">
      <c r="A30" s="16"/>
      <c r="B30" s="76"/>
      <c r="C30" s="69"/>
      <c r="D30" s="20"/>
      <c r="E30" s="78"/>
      <c r="F30" s="11"/>
      <c r="G30" s="12"/>
      <c r="H30" s="13"/>
      <c r="I30" s="13"/>
      <c r="J30" s="14"/>
      <c r="K30" s="64"/>
      <c r="L30" s="17"/>
      <c r="M30" s="17"/>
      <c r="N30" s="25"/>
      <c r="O30" s="2"/>
      <c r="P30" s="2"/>
      <c r="Q30" s="2"/>
      <c r="R30" s="3"/>
      <c r="S30" s="4"/>
      <c r="T30" s="67"/>
      <c r="U30" s="67"/>
      <c r="V30" s="4"/>
      <c r="W30" s="4"/>
      <c r="X30" s="4"/>
      <c r="Y30" s="62"/>
      <c r="Z30" s="28"/>
      <c r="AA30" s="28"/>
      <c r="AB30" s="28"/>
      <c r="AC30" s="28"/>
      <c r="AD30" s="26"/>
      <c r="AE30" s="19"/>
      <c r="AF30" s="65"/>
      <c r="AG30" s="54"/>
      <c r="AH30" s="54"/>
      <c r="AI30" s="55"/>
      <c r="AJ30" s="21"/>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R30" s="117"/>
      <c r="BS30" s="118"/>
      <c r="BT30" s="118"/>
      <c r="BU30" s="2"/>
      <c r="BV30" s="2"/>
      <c r="BW30" s="2"/>
      <c r="BX30" s="119"/>
      <c r="IK30" s="68"/>
      <c r="JO30" s="68"/>
      <c r="MK30" s="68"/>
      <c r="NH30" s="68"/>
      <c r="VH30" s="68"/>
      <c r="XD30" s="68"/>
      <c r="XO30" s="68"/>
      <c r="AGM30" s="68"/>
      <c r="AOR30" s="68"/>
      <c r="ARX30" s="68"/>
      <c r="BEX30" s="68"/>
      <c r="BHC30" s="68"/>
      <c r="BML30" s="68"/>
      <c r="BTC30" s="68"/>
      <c r="BUI30" s="68"/>
      <c r="BXF30" s="68"/>
      <c r="BYF30" s="68"/>
      <c r="BZZ30" s="68"/>
      <c r="CDQ30" s="68"/>
      <c r="CLB30" s="68"/>
      <c r="CNP30" s="68"/>
      <c r="CQS30" s="68"/>
      <c r="CUH30" s="68"/>
      <c r="CUI30" s="68"/>
      <c r="CUK30" s="68"/>
      <c r="CUN30" s="68"/>
      <c r="CUU30" s="68"/>
      <c r="CVA30" s="68"/>
      <c r="CYN30" s="68"/>
      <c r="DAS30" s="68"/>
      <c r="DBR30" s="68"/>
      <c r="DMN30" s="68"/>
    </row>
    <row r="31" spans="1:1013 1084:2018 2054:3056 3138:3138" ht="15" customHeight="1">
      <c r="A31" s="16"/>
      <c r="B31" s="76"/>
      <c r="C31" s="69"/>
      <c r="D31" s="20"/>
      <c r="E31" s="78"/>
      <c r="F31" s="11"/>
      <c r="G31" s="12"/>
      <c r="H31" s="13"/>
      <c r="I31" s="13"/>
      <c r="J31" s="14"/>
      <c r="K31" s="64"/>
      <c r="L31" s="17"/>
      <c r="M31" s="17"/>
      <c r="N31" s="25"/>
      <c r="O31" s="2"/>
      <c r="P31" s="2"/>
      <c r="Q31" s="2"/>
      <c r="R31" s="3"/>
      <c r="S31" s="4"/>
      <c r="T31" s="67"/>
      <c r="U31" s="67"/>
      <c r="V31" s="4"/>
      <c r="W31" s="4"/>
      <c r="X31" s="4"/>
      <c r="Y31" s="62"/>
      <c r="Z31" s="28"/>
      <c r="AA31" s="28"/>
      <c r="AB31" s="28"/>
      <c r="AC31" s="28"/>
      <c r="AD31" s="26"/>
      <c r="AE31" s="19"/>
      <c r="AF31" s="65"/>
      <c r="AG31" s="54"/>
      <c r="AH31" s="54"/>
      <c r="AI31" s="55"/>
      <c r="AJ31" s="21"/>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R31" s="117"/>
      <c r="BS31" s="118"/>
      <c r="BT31" s="118"/>
      <c r="BU31" s="2"/>
      <c r="BV31" s="2"/>
      <c r="BW31" s="2"/>
      <c r="BX31" s="119"/>
      <c r="IK31" s="68"/>
      <c r="JO31" s="68"/>
      <c r="MK31" s="68"/>
      <c r="NH31" s="68"/>
      <c r="VH31" s="68"/>
      <c r="XD31" s="68"/>
      <c r="XO31" s="68"/>
      <c r="AGM31" s="68"/>
      <c r="AOR31" s="68"/>
      <c r="ARX31" s="68"/>
      <c r="BEX31" s="68"/>
      <c r="BHC31" s="68"/>
      <c r="BML31" s="68"/>
      <c r="BTC31" s="68"/>
      <c r="BUI31" s="68"/>
      <c r="BXF31" s="68"/>
      <c r="BYF31" s="68"/>
      <c r="BZZ31" s="68"/>
      <c r="CDQ31" s="68"/>
      <c r="CLB31" s="68"/>
      <c r="CNP31" s="68"/>
      <c r="CQS31" s="68"/>
      <c r="CUH31" s="68"/>
      <c r="CUI31" s="68"/>
      <c r="CUK31" s="68"/>
      <c r="CUN31" s="68"/>
      <c r="CUU31" s="68"/>
      <c r="CVA31" s="68"/>
      <c r="CYN31" s="68"/>
      <c r="DAS31" s="68"/>
      <c r="DBR31" s="68"/>
      <c r="DMN31" s="68"/>
    </row>
    <row r="32" spans="1:1013 1084:2018 2054:3056 3138:3138" ht="15" customHeight="1">
      <c r="A32" s="16"/>
      <c r="B32" s="76"/>
      <c r="C32" s="69"/>
      <c r="D32" s="20"/>
      <c r="E32" s="78"/>
      <c r="F32" s="11"/>
      <c r="G32" s="12"/>
      <c r="H32" s="13"/>
      <c r="I32" s="13"/>
      <c r="J32" s="14"/>
      <c r="K32" s="64"/>
      <c r="L32" s="17"/>
      <c r="M32" s="17"/>
      <c r="N32" s="25"/>
      <c r="O32" s="2"/>
      <c r="P32" s="2"/>
      <c r="Q32" s="2"/>
      <c r="R32" s="3"/>
      <c r="S32" s="4"/>
      <c r="T32" s="67"/>
      <c r="U32" s="67"/>
      <c r="V32" s="4"/>
      <c r="W32" s="4"/>
      <c r="X32" s="4"/>
      <c r="Y32" s="62"/>
      <c r="Z32" s="28"/>
      <c r="AA32" s="28"/>
      <c r="AB32" s="28"/>
      <c r="AC32" s="28"/>
      <c r="AD32" s="26"/>
      <c r="AE32" s="19"/>
      <c r="AF32" s="65"/>
      <c r="AG32" s="54"/>
      <c r="AH32" s="54"/>
      <c r="AI32" s="55"/>
      <c r="AJ32" s="21"/>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R32" s="117"/>
      <c r="BS32" s="118"/>
      <c r="BT32" s="118"/>
      <c r="BU32" s="2"/>
      <c r="BV32" s="2"/>
      <c r="BW32" s="2"/>
      <c r="BX32" s="119"/>
      <c r="IK32" s="68"/>
      <c r="JO32" s="68"/>
      <c r="MK32" s="68"/>
      <c r="NH32" s="68"/>
      <c r="VH32" s="68"/>
      <c r="XD32" s="68"/>
      <c r="XO32" s="68"/>
      <c r="AGM32" s="68"/>
      <c r="AOR32" s="68"/>
      <c r="ARX32" s="68"/>
      <c r="BEX32" s="68"/>
      <c r="BHC32" s="68"/>
      <c r="BML32" s="68"/>
      <c r="BTC32" s="68"/>
      <c r="BUI32" s="68"/>
      <c r="BXF32" s="68"/>
      <c r="BYF32" s="68"/>
      <c r="BZZ32" s="68"/>
      <c r="CDQ32" s="68"/>
      <c r="CLB32" s="68"/>
      <c r="CNP32" s="68"/>
      <c r="CQS32" s="68"/>
      <c r="CUH32" s="68"/>
      <c r="CUI32" s="68"/>
      <c r="CUK32" s="68"/>
      <c r="CUN32" s="68"/>
      <c r="CUU32" s="68"/>
      <c r="CVA32" s="68"/>
      <c r="CYN32" s="68"/>
      <c r="DAS32" s="68"/>
      <c r="DBR32" s="68"/>
      <c r="DMN32" s="68"/>
    </row>
    <row r="33" spans="1:1016 1084:2037 2054:3056 3078:3078" ht="15" customHeight="1">
      <c r="A33" s="16"/>
      <c r="B33" s="76"/>
      <c r="C33" s="69"/>
      <c r="D33" s="20"/>
      <c r="E33" s="78"/>
      <c r="F33" s="11"/>
      <c r="G33" s="12"/>
      <c r="H33" s="13"/>
      <c r="I33" s="13"/>
      <c r="J33" s="14"/>
      <c r="K33" s="64"/>
      <c r="L33" s="17"/>
      <c r="M33" s="17"/>
      <c r="N33" s="25"/>
      <c r="O33" s="2"/>
      <c r="P33" s="2"/>
      <c r="Q33" s="2"/>
      <c r="R33" s="3"/>
      <c r="S33" s="4"/>
      <c r="T33" s="67"/>
      <c r="U33" s="67"/>
      <c r="V33" s="4"/>
      <c r="W33" s="4"/>
      <c r="X33" s="4"/>
      <c r="Y33" s="62"/>
      <c r="Z33" s="28"/>
      <c r="AA33" s="28"/>
      <c r="AB33" s="28"/>
      <c r="AC33" s="28"/>
      <c r="AD33" s="26"/>
      <c r="AE33" s="19"/>
      <c r="AF33" s="65"/>
      <c r="AG33" s="54"/>
      <c r="AH33" s="54"/>
      <c r="AI33" s="55"/>
      <c r="AJ33" s="21"/>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R33" s="117"/>
      <c r="BS33" s="118"/>
      <c r="BT33" s="118"/>
      <c r="BU33" s="2"/>
      <c r="BV33" s="2"/>
      <c r="BW33" s="2"/>
      <c r="BX33" s="119"/>
      <c r="IK33" s="68"/>
      <c r="JO33" s="68"/>
      <c r="MK33" s="68"/>
      <c r="NH33" s="68"/>
      <c r="VH33" s="68"/>
      <c r="XD33" s="68"/>
      <c r="XO33" s="68"/>
      <c r="AGM33" s="68"/>
      <c r="AOR33" s="68"/>
      <c r="ARX33" s="68"/>
      <c r="BEX33" s="68"/>
      <c r="BHC33" s="68"/>
      <c r="BML33" s="68"/>
      <c r="BTC33" s="68"/>
      <c r="BUI33" s="68"/>
      <c r="BXF33" s="68"/>
      <c r="BYF33" s="68"/>
      <c r="BZZ33" s="68"/>
      <c r="CDQ33" s="68"/>
      <c r="CLB33" s="68"/>
      <c r="CNP33" s="68"/>
      <c r="CQS33" s="68"/>
      <c r="CUH33" s="68"/>
      <c r="CUI33" s="68"/>
      <c r="CUK33" s="68"/>
      <c r="CUN33" s="68"/>
      <c r="CUU33" s="68"/>
      <c r="CVA33" s="68"/>
      <c r="CYN33" s="68"/>
      <c r="DAS33" s="68"/>
      <c r="DBR33" s="68"/>
      <c r="DMN33" s="68"/>
    </row>
    <row r="34" spans="1:1016 1084:2037 2054:3056 3078:3078" ht="15" customHeight="1">
      <c r="A34" s="16"/>
      <c r="B34" s="76"/>
      <c r="C34" s="69"/>
      <c r="D34" s="20"/>
      <c r="E34" s="78"/>
      <c r="F34" s="11"/>
      <c r="G34" s="12"/>
      <c r="H34" s="13"/>
      <c r="I34" s="13"/>
      <c r="J34" s="14"/>
      <c r="K34" s="64"/>
      <c r="L34" s="17"/>
      <c r="M34" s="17"/>
      <c r="N34" s="25"/>
      <c r="O34" s="2"/>
      <c r="P34" s="2"/>
      <c r="Q34" s="2"/>
      <c r="R34" s="3"/>
      <c r="S34" s="4"/>
      <c r="T34" s="67"/>
      <c r="U34" s="67"/>
      <c r="V34" s="4"/>
      <c r="W34" s="4"/>
      <c r="X34" s="4"/>
      <c r="Y34" s="62"/>
      <c r="Z34" s="28"/>
      <c r="AA34" s="28"/>
      <c r="AB34" s="28"/>
      <c r="AC34" s="28"/>
      <c r="AD34" s="26"/>
      <c r="AE34" s="19"/>
      <c r="AF34" s="65"/>
      <c r="AG34" s="54"/>
      <c r="AH34" s="54"/>
      <c r="AI34" s="55"/>
      <c r="AJ34" s="21"/>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R34" s="117"/>
      <c r="BS34" s="118"/>
      <c r="BT34" s="118"/>
      <c r="BU34" s="2"/>
      <c r="BV34" s="2"/>
      <c r="BW34" s="2"/>
      <c r="BX34" s="119"/>
      <c r="IK34" s="68"/>
      <c r="JO34" s="68"/>
      <c r="MK34" s="68"/>
      <c r="NH34" s="68"/>
      <c r="VH34" s="68"/>
      <c r="XD34" s="68"/>
      <c r="XO34" s="68"/>
      <c r="AGM34" s="68"/>
      <c r="AOR34" s="68"/>
      <c r="ARX34" s="68"/>
      <c r="BEX34" s="68"/>
      <c r="BHC34" s="68"/>
      <c r="BML34" s="68"/>
      <c r="BTC34" s="68"/>
      <c r="BUI34" s="68"/>
      <c r="BXF34" s="68"/>
      <c r="BYF34" s="68"/>
      <c r="BZZ34" s="68"/>
      <c r="CDQ34" s="68"/>
      <c r="CLB34" s="68"/>
      <c r="CNP34" s="68"/>
      <c r="CQS34" s="68"/>
      <c r="CUH34" s="68"/>
      <c r="CUI34" s="68"/>
      <c r="CUK34" s="68"/>
      <c r="CUN34" s="68"/>
      <c r="CUU34" s="68"/>
      <c r="CVA34" s="68"/>
      <c r="CYN34" s="68"/>
      <c r="DAS34" s="68"/>
      <c r="DBR34" s="68"/>
      <c r="DMN34" s="68"/>
    </row>
    <row r="35" spans="1:1016 1084:2037 2054:3056 3078:3078" ht="15" customHeight="1">
      <c r="A35" s="16"/>
      <c r="B35" s="76"/>
      <c r="C35" s="69"/>
      <c r="D35" s="20"/>
      <c r="E35" s="78"/>
      <c r="F35" s="11"/>
      <c r="G35" s="12"/>
      <c r="H35" s="13"/>
      <c r="I35" s="13"/>
      <c r="J35" s="14"/>
      <c r="K35" s="64"/>
      <c r="L35" s="17"/>
      <c r="M35" s="17"/>
      <c r="N35" s="25"/>
      <c r="O35" s="2"/>
      <c r="P35" s="2"/>
      <c r="Q35" s="2"/>
      <c r="R35" s="3"/>
      <c r="S35" s="4"/>
      <c r="T35" s="67"/>
      <c r="U35" s="67"/>
      <c r="V35" s="4"/>
      <c r="W35" s="4"/>
      <c r="X35" s="4"/>
      <c r="Y35" s="62"/>
      <c r="Z35" s="28"/>
      <c r="AA35" s="28"/>
      <c r="AB35" s="28"/>
      <c r="AC35" s="28"/>
      <c r="AD35" s="26"/>
      <c r="AE35" s="19"/>
      <c r="AF35" s="65"/>
      <c r="AG35" s="54"/>
      <c r="AH35" s="54"/>
      <c r="AI35" s="55"/>
      <c r="AJ35" s="21"/>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R35" s="117"/>
      <c r="BS35" s="118"/>
      <c r="BT35" s="118"/>
      <c r="BU35" s="2"/>
      <c r="BV35" s="2"/>
      <c r="BW35" s="2"/>
      <c r="BX35" s="119"/>
      <c r="IK35" s="68"/>
      <c r="JO35" s="68"/>
      <c r="MK35" s="68"/>
      <c r="NH35" s="68"/>
      <c r="VH35" s="68"/>
      <c r="XD35" s="68"/>
      <c r="XO35" s="68"/>
      <c r="AGM35" s="68"/>
      <c r="AOR35" s="68"/>
      <c r="ARX35" s="68"/>
      <c r="BEX35" s="68"/>
      <c r="BHC35" s="68"/>
      <c r="BML35" s="68"/>
      <c r="BTC35" s="68"/>
      <c r="BUI35" s="68"/>
      <c r="BXF35" s="68"/>
      <c r="BYF35" s="68"/>
      <c r="BZZ35" s="68"/>
      <c r="CDQ35" s="68"/>
      <c r="CLB35" s="68"/>
      <c r="CNP35" s="68"/>
      <c r="CQS35" s="68"/>
      <c r="CUH35" s="68"/>
      <c r="CUI35" s="68"/>
      <c r="CUK35" s="68"/>
      <c r="CUN35" s="68"/>
      <c r="CUU35" s="68"/>
      <c r="CVA35" s="68"/>
      <c r="CYN35" s="68"/>
      <c r="DAS35" s="68"/>
      <c r="DBR35" s="68"/>
      <c r="DMN35" s="68"/>
    </row>
    <row r="36" spans="1:1016 1084:2037 2054:3056 3078:3078" ht="15" customHeight="1">
      <c r="A36" s="16"/>
      <c r="B36" s="76"/>
      <c r="C36" s="69"/>
      <c r="D36" s="20"/>
      <c r="E36" s="78"/>
      <c r="F36" s="11"/>
      <c r="G36" s="12"/>
      <c r="H36" s="13"/>
      <c r="I36" s="13"/>
      <c r="J36" s="14"/>
      <c r="K36" s="64"/>
      <c r="L36" s="17"/>
      <c r="M36" s="17"/>
      <c r="N36" s="25"/>
      <c r="O36" s="2"/>
      <c r="P36" s="2"/>
      <c r="Q36" s="2"/>
      <c r="R36" s="3"/>
      <c r="S36" s="4"/>
      <c r="T36" s="67"/>
      <c r="U36" s="67"/>
      <c r="V36" s="4"/>
      <c r="W36" s="4"/>
      <c r="X36" s="4"/>
      <c r="Y36" s="62"/>
      <c r="Z36" s="28"/>
      <c r="AA36" s="28"/>
      <c r="AB36" s="28"/>
      <c r="AC36" s="28"/>
      <c r="AD36" s="26"/>
      <c r="AE36" s="19"/>
      <c r="AF36" s="65"/>
      <c r="AG36" s="54"/>
      <c r="AH36" s="54"/>
      <c r="AI36" s="55"/>
      <c r="AJ36" s="21"/>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R36" s="117"/>
      <c r="BS36" s="118"/>
      <c r="BT36" s="118"/>
      <c r="BU36" s="2"/>
      <c r="BV36" s="2"/>
      <c r="BW36" s="2"/>
      <c r="BX36" s="119"/>
      <c r="IK36" s="68"/>
      <c r="JO36" s="68"/>
      <c r="MK36" s="68"/>
      <c r="NH36" s="68"/>
      <c r="VH36" s="68"/>
      <c r="XD36" s="68"/>
      <c r="XO36" s="68"/>
      <c r="AGM36" s="68"/>
      <c r="AOR36" s="68"/>
      <c r="ARX36" s="68"/>
      <c r="BEX36" s="68"/>
      <c r="BHC36" s="68"/>
      <c r="BML36" s="68"/>
      <c r="BTC36" s="68"/>
      <c r="BUI36" s="68"/>
      <c r="BXF36" s="68"/>
      <c r="BYF36" s="68"/>
      <c r="BZZ36" s="68"/>
      <c r="CDQ36" s="68"/>
      <c r="CLB36" s="68"/>
      <c r="CNP36" s="68"/>
      <c r="CQS36" s="68"/>
      <c r="CUH36" s="68"/>
      <c r="CUI36" s="68"/>
      <c r="CUK36" s="68"/>
      <c r="CUN36" s="68"/>
      <c r="CUU36" s="68"/>
      <c r="CVA36" s="68"/>
      <c r="CYN36" s="68"/>
      <c r="DAS36" s="68"/>
      <c r="DBR36" s="68"/>
      <c r="DMN36" s="68"/>
    </row>
    <row r="37" spans="1:1016 1084:2037 2054:3056 3078:3078" ht="15" customHeight="1">
      <c r="A37" s="16"/>
      <c r="B37" s="76"/>
      <c r="C37" s="69"/>
      <c r="D37" s="20"/>
      <c r="E37" s="78"/>
      <c r="F37" s="11"/>
      <c r="G37" s="12"/>
      <c r="H37" s="13"/>
      <c r="I37" s="13"/>
      <c r="J37" s="14"/>
      <c r="K37" s="64"/>
      <c r="L37" s="17"/>
      <c r="M37" s="17"/>
      <c r="N37" s="25"/>
      <c r="O37" s="2"/>
      <c r="P37" s="2"/>
      <c r="Q37" s="2"/>
      <c r="R37" s="3"/>
      <c r="S37" s="4"/>
      <c r="T37" s="67"/>
      <c r="U37" s="67"/>
      <c r="V37" s="4"/>
      <c r="W37" s="4"/>
      <c r="X37" s="4"/>
      <c r="Y37" s="62"/>
      <c r="Z37" s="28"/>
      <c r="AA37" s="28"/>
      <c r="AB37" s="28"/>
      <c r="AC37" s="28"/>
      <c r="AD37" s="26"/>
      <c r="AE37" s="19"/>
      <c r="AF37" s="65"/>
      <c r="AG37" s="54"/>
      <c r="AH37" s="54"/>
      <c r="AI37" s="55"/>
      <c r="AJ37" s="21"/>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R37" s="117"/>
      <c r="BS37" s="118"/>
      <c r="BT37" s="118"/>
      <c r="BU37" s="2"/>
      <c r="BV37" s="2"/>
      <c r="BW37" s="2"/>
      <c r="BX37" s="119"/>
      <c r="IK37" s="68"/>
      <c r="JO37" s="68"/>
      <c r="MK37" s="68"/>
      <c r="NH37" s="68"/>
      <c r="VH37" s="68"/>
      <c r="XD37" s="68"/>
      <c r="XO37" s="68"/>
      <c r="AGM37" s="68"/>
      <c r="AOR37" s="68"/>
      <c r="ARX37" s="68"/>
      <c r="BEX37" s="68"/>
      <c r="BHC37" s="68"/>
      <c r="BML37" s="68"/>
      <c r="BTC37" s="68"/>
      <c r="BUI37" s="68"/>
      <c r="BXF37" s="68"/>
      <c r="BYF37" s="68"/>
      <c r="BZZ37" s="68"/>
      <c r="CDQ37" s="68"/>
      <c r="CLB37" s="68"/>
      <c r="CNP37" s="68"/>
      <c r="CQS37" s="68"/>
      <c r="CUH37" s="68"/>
      <c r="CUI37" s="68"/>
      <c r="CUK37" s="68"/>
      <c r="CUN37" s="68"/>
      <c r="CUU37" s="68"/>
      <c r="CVA37" s="68"/>
      <c r="CYN37" s="68"/>
      <c r="DAS37" s="68"/>
      <c r="DBR37" s="68"/>
      <c r="DMN37" s="68"/>
    </row>
    <row r="38" spans="1:1016 1084:2037 2054:3056 3078:3078" ht="15" customHeight="1">
      <c r="A38" s="16"/>
      <c r="B38" s="76"/>
      <c r="C38" s="69"/>
      <c r="D38" s="20"/>
      <c r="E38" s="78"/>
      <c r="F38" s="11"/>
      <c r="G38" s="12"/>
      <c r="H38" s="13"/>
      <c r="I38" s="13"/>
      <c r="J38" s="14"/>
      <c r="K38" s="64"/>
      <c r="L38" s="17"/>
      <c r="M38" s="17"/>
      <c r="N38" s="25"/>
      <c r="O38" s="2"/>
      <c r="P38" s="2"/>
      <c r="Q38" s="2"/>
      <c r="R38" s="3"/>
      <c r="S38" s="4"/>
      <c r="T38" s="67"/>
      <c r="U38" s="67"/>
      <c r="V38" s="4"/>
      <c r="W38" s="4"/>
      <c r="X38" s="4"/>
      <c r="Y38" s="62"/>
      <c r="Z38" s="28"/>
      <c r="AA38" s="28"/>
      <c r="AB38" s="28"/>
      <c r="AC38" s="28"/>
      <c r="AD38" s="26"/>
      <c r="AE38" s="19"/>
      <c r="AF38" s="65"/>
      <c r="AG38" s="54"/>
      <c r="AH38" s="54"/>
      <c r="AI38" s="55"/>
      <c r="AJ38" s="21"/>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R38" s="117"/>
      <c r="BS38" s="118"/>
      <c r="BT38" s="118"/>
      <c r="BU38" s="2"/>
      <c r="BV38" s="2"/>
      <c r="BW38" s="2"/>
      <c r="BX38" s="119"/>
      <c r="IK38" s="68"/>
      <c r="JO38" s="68"/>
      <c r="MK38" s="68"/>
      <c r="NH38" s="68"/>
      <c r="VH38" s="68"/>
      <c r="XD38" s="68"/>
      <c r="XO38" s="68"/>
      <c r="AGM38" s="68"/>
      <c r="AOR38" s="68"/>
      <c r="ARX38" s="68"/>
      <c r="BEX38" s="68"/>
      <c r="BHC38" s="68"/>
      <c r="BML38" s="68"/>
      <c r="BTC38" s="68"/>
      <c r="BUI38" s="68"/>
      <c r="BXF38" s="68"/>
      <c r="BYF38" s="68"/>
      <c r="BZZ38" s="68"/>
      <c r="CDQ38" s="68"/>
      <c r="CLB38" s="68"/>
      <c r="CNP38" s="68"/>
      <c r="CQS38" s="68"/>
      <c r="CUH38" s="68"/>
      <c r="CUI38" s="68"/>
      <c r="CUK38" s="68"/>
      <c r="CUN38" s="68"/>
      <c r="CUU38" s="68"/>
      <c r="CVA38" s="68"/>
      <c r="CYN38" s="68"/>
      <c r="DAS38" s="68"/>
      <c r="DBR38" s="68"/>
      <c r="DMN38" s="68"/>
    </row>
    <row r="39" spans="1:1016 1084:2037 2054:3056 3078:3078" ht="15" customHeight="1">
      <c r="A39" s="16"/>
      <c r="B39" s="76"/>
      <c r="C39" s="69"/>
      <c r="D39" s="20"/>
      <c r="E39" s="78"/>
      <c r="F39" s="11"/>
      <c r="G39" s="12"/>
      <c r="H39" s="13"/>
      <c r="I39" s="13"/>
      <c r="J39" s="14"/>
      <c r="K39" s="64"/>
      <c r="L39" s="17"/>
      <c r="M39" s="17"/>
      <c r="N39" s="25"/>
      <c r="O39" s="2"/>
      <c r="P39" s="2"/>
      <c r="Q39" s="2"/>
      <c r="R39" s="3"/>
      <c r="S39" s="4"/>
      <c r="T39" s="67"/>
      <c r="U39" s="67"/>
      <c r="V39" s="4"/>
      <c r="W39" s="4"/>
      <c r="X39" s="4"/>
      <c r="Y39" s="62"/>
      <c r="Z39" s="28"/>
      <c r="AA39" s="28"/>
      <c r="AB39" s="28"/>
      <c r="AC39" s="28"/>
      <c r="AD39" s="26"/>
      <c r="AE39" s="19"/>
      <c r="AF39" s="65"/>
      <c r="AG39" s="54"/>
      <c r="AH39" s="54"/>
      <c r="AI39" s="55"/>
      <c r="AJ39" s="21"/>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R39" s="117"/>
      <c r="BS39" s="118"/>
      <c r="BT39" s="118"/>
      <c r="BU39" s="2"/>
      <c r="BV39" s="2"/>
      <c r="BW39" s="2"/>
      <c r="BX39" s="119"/>
      <c r="IK39" s="68"/>
      <c r="JO39" s="68"/>
      <c r="MK39" s="68"/>
      <c r="NH39" s="68"/>
      <c r="VH39" s="68"/>
      <c r="XD39" s="68"/>
      <c r="XO39" s="68"/>
      <c r="AGM39" s="68"/>
      <c r="AOR39" s="68"/>
      <c r="ARX39" s="68"/>
      <c r="BEX39" s="68"/>
      <c r="BHC39" s="68"/>
      <c r="BML39" s="68"/>
      <c r="BTC39" s="68"/>
      <c r="BUI39" s="68"/>
      <c r="BXF39" s="68"/>
      <c r="BYF39" s="68"/>
      <c r="BZZ39" s="68"/>
      <c r="CDQ39" s="68"/>
      <c r="CLB39" s="68"/>
      <c r="CNP39" s="68"/>
      <c r="CQS39" s="68"/>
      <c r="CUH39" s="68"/>
      <c r="CUI39" s="68"/>
      <c r="CUK39" s="68"/>
      <c r="CUN39" s="68"/>
      <c r="CUU39" s="68"/>
      <c r="CVA39" s="68"/>
      <c r="CYN39" s="68"/>
      <c r="DAS39" s="68"/>
      <c r="DBR39" s="68"/>
      <c r="DMN39" s="68"/>
    </row>
    <row r="40" spans="1:1016 1084:2037 2054:3056 3078:3078" ht="15" customHeight="1">
      <c r="A40" s="16"/>
      <c r="B40" s="76"/>
      <c r="C40" s="69"/>
      <c r="D40" s="20"/>
      <c r="E40" s="78"/>
      <c r="F40" s="11"/>
      <c r="G40" s="12"/>
      <c r="H40" s="13"/>
      <c r="I40" s="13"/>
      <c r="J40" s="14"/>
      <c r="K40" s="64"/>
      <c r="L40" s="17"/>
      <c r="M40" s="17"/>
      <c r="N40" s="25"/>
      <c r="O40" s="2"/>
      <c r="P40" s="2"/>
      <c r="Q40" s="2"/>
      <c r="R40" s="3"/>
      <c r="S40" s="4"/>
      <c r="T40" s="67"/>
      <c r="U40" s="67"/>
      <c r="V40" s="4"/>
      <c r="W40" s="4"/>
      <c r="X40" s="4"/>
      <c r="Y40" s="62"/>
      <c r="Z40" s="28"/>
      <c r="AA40" s="28"/>
      <c r="AB40" s="28"/>
      <c r="AC40" s="28"/>
      <c r="AD40" s="26"/>
      <c r="AE40" s="19"/>
      <c r="AF40" s="65"/>
      <c r="AG40" s="54"/>
      <c r="AH40" s="54"/>
      <c r="AI40" s="55"/>
      <c r="AJ40" s="21"/>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R40" s="117"/>
      <c r="BS40" s="118"/>
      <c r="BT40" s="118"/>
      <c r="BU40" s="2"/>
      <c r="BV40" s="2"/>
      <c r="BW40" s="2"/>
      <c r="BX40" s="119"/>
      <c r="IK40" s="68"/>
      <c r="JO40" s="68"/>
      <c r="MK40" s="68"/>
      <c r="NH40" s="68"/>
      <c r="VH40" s="68"/>
      <c r="XD40" s="68"/>
      <c r="XO40" s="68"/>
      <c r="AGM40" s="68"/>
      <c r="AOR40" s="68"/>
      <c r="ARX40" s="68"/>
      <c r="BEX40" s="68"/>
      <c r="BHC40" s="68"/>
      <c r="BML40" s="68"/>
      <c r="BTC40" s="68"/>
      <c r="BUI40" s="68"/>
      <c r="BXF40" s="68"/>
      <c r="BYF40" s="68"/>
      <c r="BZZ40" s="68"/>
      <c r="CDQ40" s="68"/>
      <c r="CLB40" s="68"/>
      <c r="CNP40" s="68"/>
      <c r="CQS40" s="68"/>
      <c r="CUH40" s="68"/>
      <c r="CUI40" s="68"/>
      <c r="CUK40" s="68"/>
      <c r="CUN40" s="68"/>
      <c r="CUU40" s="68"/>
      <c r="CVA40" s="68"/>
      <c r="CYN40" s="68"/>
      <c r="DAS40" s="68"/>
      <c r="DBR40" s="68"/>
      <c r="DMN40" s="68"/>
    </row>
    <row r="41" spans="1:1016 1084:2037 2054:3056 3078:3078" ht="15" customHeight="1">
      <c r="A41" s="16"/>
      <c r="B41" s="76"/>
      <c r="C41" s="69"/>
      <c r="D41" s="20"/>
      <c r="E41" s="78"/>
      <c r="F41" s="11"/>
      <c r="G41" s="12"/>
      <c r="H41" s="13"/>
      <c r="I41" s="13"/>
      <c r="J41" s="14"/>
      <c r="K41" s="64"/>
      <c r="L41" s="17"/>
      <c r="M41" s="17"/>
      <c r="N41" s="25"/>
      <c r="O41" s="2"/>
      <c r="P41" s="2"/>
      <c r="Q41" s="2"/>
      <c r="R41" s="3"/>
      <c r="S41" s="4"/>
      <c r="T41" s="67"/>
      <c r="U41" s="67"/>
      <c r="V41" s="4"/>
      <c r="W41" s="4"/>
      <c r="X41" s="4"/>
      <c r="Y41" s="62"/>
      <c r="Z41" s="28"/>
      <c r="AA41" s="28"/>
      <c r="AB41" s="28"/>
      <c r="AC41" s="28"/>
      <c r="AD41" s="26"/>
      <c r="AE41" s="19"/>
      <c r="AF41" s="65"/>
      <c r="AG41" s="54"/>
      <c r="AH41" s="54"/>
      <c r="AI41" s="55"/>
      <c r="AJ41" s="21"/>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R41" s="117"/>
      <c r="BS41" s="118"/>
      <c r="BT41" s="118"/>
      <c r="BU41" s="2"/>
      <c r="BV41" s="2"/>
      <c r="BW41" s="2"/>
      <c r="BX41" s="119"/>
      <c r="IK41" s="68"/>
      <c r="JO41" s="68"/>
      <c r="MK41" s="68"/>
      <c r="NH41" s="68"/>
      <c r="VH41" s="68"/>
      <c r="XD41" s="68"/>
      <c r="XO41" s="68"/>
      <c r="AGM41" s="68"/>
      <c r="AOR41" s="68"/>
      <c r="ARX41" s="68"/>
      <c r="BEX41" s="68"/>
      <c r="BHC41" s="68"/>
      <c r="BML41" s="68"/>
      <c r="BTC41" s="68"/>
      <c r="BUI41" s="68"/>
      <c r="BXF41" s="68"/>
      <c r="BYF41" s="68"/>
      <c r="BZZ41" s="68"/>
      <c r="CDQ41" s="68"/>
      <c r="CLB41" s="68"/>
      <c r="CNP41" s="68"/>
      <c r="CQS41" s="68"/>
      <c r="CUH41" s="68"/>
      <c r="CUI41" s="68"/>
      <c r="CUK41" s="68"/>
      <c r="CUN41" s="68"/>
      <c r="CUU41" s="68"/>
      <c r="CVA41" s="68"/>
      <c r="CYN41" s="68"/>
      <c r="DAS41" s="68"/>
      <c r="DBR41" s="68"/>
      <c r="DMN41" s="68"/>
    </row>
    <row r="42" spans="1:1016 1084:2037 2054:3056 3078:3078" ht="15" customHeight="1">
      <c r="A42" s="16"/>
      <c r="B42" s="76"/>
      <c r="C42" s="69"/>
      <c r="D42" s="20"/>
      <c r="E42" s="78"/>
      <c r="F42" s="11"/>
      <c r="G42" s="12"/>
      <c r="H42" s="13"/>
      <c r="I42" s="13"/>
      <c r="J42" s="14"/>
      <c r="K42" s="64"/>
      <c r="L42" s="17"/>
      <c r="M42" s="17"/>
      <c r="N42" s="25"/>
      <c r="O42" s="2"/>
      <c r="P42" s="2"/>
      <c r="Q42" s="2"/>
      <c r="R42" s="3"/>
      <c r="S42" s="4"/>
      <c r="T42" s="67"/>
      <c r="U42" s="67"/>
      <c r="V42" s="4"/>
      <c r="W42" s="4"/>
      <c r="X42" s="4"/>
      <c r="Y42" s="62"/>
      <c r="Z42" s="28"/>
      <c r="AA42" s="28"/>
      <c r="AB42" s="28"/>
      <c r="AC42" s="28"/>
      <c r="AD42" s="26"/>
      <c r="AE42" s="19"/>
      <c r="AF42" s="65"/>
      <c r="AG42" s="54"/>
      <c r="AH42" s="54"/>
      <c r="AI42" s="55"/>
      <c r="AJ42" s="21"/>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R42" s="117"/>
      <c r="BS42" s="118"/>
      <c r="BT42" s="118"/>
      <c r="BU42" s="2"/>
      <c r="BV42" s="2"/>
      <c r="BW42" s="2"/>
      <c r="BX42" s="119"/>
      <c r="IK42" s="68"/>
      <c r="JO42" s="68"/>
      <c r="MK42" s="68"/>
      <c r="NH42" s="68"/>
      <c r="VH42" s="68"/>
      <c r="XD42" s="68"/>
      <c r="XO42" s="68"/>
      <c r="AGM42" s="68"/>
      <c r="AOR42" s="68"/>
      <c r="ARX42" s="68"/>
      <c r="BEX42" s="68"/>
      <c r="BHC42" s="68"/>
      <c r="BML42" s="68"/>
      <c r="BTC42" s="68"/>
      <c r="BUI42" s="68"/>
      <c r="BXF42" s="68"/>
      <c r="BYF42" s="68"/>
      <c r="BZZ42" s="68"/>
      <c r="CDQ42" s="68"/>
      <c r="CLB42" s="68"/>
      <c r="CNP42" s="68"/>
      <c r="CQS42" s="68"/>
      <c r="CUH42" s="68"/>
      <c r="CUI42" s="68"/>
      <c r="CUK42" s="68"/>
      <c r="CUN42" s="68"/>
      <c r="CUU42" s="68"/>
      <c r="CVA42" s="68"/>
      <c r="CYN42" s="68"/>
      <c r="DAS42" s="68"/>
      <c r="DBR42" s="68"/>
      <c r="DMN42" s="68"/>
    </row>
    <row r="43" spans="1:1016 1084:2037 2054:3056 3078:3078" ht="15" customHeight="1">
      <c r="A43" s="16">
        <v>19</v>
      </c>
      <c r="B43" s="76"/>
      <c r="C43" s="81">
        <v>13</v>
      </c>
      <c r="D43" s="20" t="s">
        <v>57</v>
      </c>
      <c r="E43" s="78"/>
      <c r="F43" s="11" t="s">
        <v>29</v>
      </c>
      <c r="G43" s="12">
        <v>0.53500000000000003</v>
      </c>
      <c r="H43" s="13" t="e">
        <f>IF(OOC!S43=0,"",OOC!S43)</f>
        <v>#REF!</v>
      </c>
      <c r="I43" s="13" t="e">
        <f>IF(OOC!T43=0,"",OOC!T43)</f>
        <v>#REF!</v>
      </c>
      <c r="J43" s="14" t="s">
        <v>12</v>
      </c>
      <c r="K43" s="64" t="s">
        <v>49</v>
      </c>
      <c r="L43" s="17" t="e">
        <f t="shared" si="5"/>
        <v>#REF!</v>
      </c>
      <c r="M43" s="17" t="e">
        <f t="shared" si="6"/>
        <v>#REF!</v>
      </c>
      <c r="N43" s="25"/>
      <c r="O43" s="2" t="e">
        <f t="shared" si="0"/>
        <v>#REF!</v>
      </c>
      <c r="P43" s="2" t="e">
        <f t="shared" si="1"/>
        <v>#REF!</v>
      </c>
      <c r="Q43" s="2" t="e">
        <f t="shared" si="2"/>
        <v>#REF!</v>
      </c>
      <c r="R43" s="3" t="e">
        <f t="shared" si="3"/>
        <v>#REF!</v>
      </c>
      <c r="S43" s="4" t="e">
        <f t="shared" si="7"/>
        <v>#REF!</v>
      </c>
      <c r="T43" s="67" t="e">
        <f t="shared" si="8"/>
        <v>#REF!</v>
      </c>
      <c r="U43" s="67" t="e">
        <f t="shared" si="9"/>
        <v>#REF!</v>
      </c>
      <c r="V43" s="4" t="e">
        <f t="shared" si="10"/>
        <v>#REF!</v>
      </c>
      <c r="W43" s="4" t="e">
        <f t="shared" si="11"/>
        <v>#REF!</v>
      </c>
      <c r="X43" s="4" t="e">
        <f t="shared" si="12"/>
        <v>#REF!</v>
      </c>
      <c r="Y43" s="62" t="e">
        <f t="shared" si="13"/>
        <v>#REF!</v>
      </c>
      <c r="Z43" s="28" t="e">
        <f t="shared" si="14"/>
        <v>#REF!</v>
      </c>
      <c r="AA43" s="28" t="e">
        <f t="shared" si="15"/>
        <v>#REF!</v>
      </c>
      <c r="AB43" s="28" t="e">
        <f t="shared" si="16"/>
        <v>#REF!</v>
      </c>
      <c r="AC43" s="28" t="e">
        <f t="shared" si="4"/>
        <v>#REF!</v>
      </c>
      <c r="AD43" s="26"/>
      <c r="AE43" s="19" t="str">
        <f t="shared" si="17"/>
        <v/>
      </c>
      <c r="AF43" s="65"/>
      <c r="AG43" s="54"/>
      <c r="AH43" s="54"/>
      <c r="AI43" s="55"/>
      <c r="AJ43" s="18"/>
      <c r="AK43" s="73" t="e">
        <f>#REF!</f>
        <v>#REF!</v>
      </c>
      <c r="AL43" s="73" t="e">
        <f>#REF!</f>
        <v>#REF!</v>
      </c>
      <c r="AM43" s="73" t="e">
        <f>#REF!</f>
        <v>#REF!</v>
      </c>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R43" s="117">
        <f t="shared" si="18"/>
        <v>13</v>
      </c>
      <c r="BS43" s="118">
        <f>OOC!G43</f>
        <v>0.56500000000000006</v>
      </c>
      <c r="BT43" s="118">
        <f>OOC!H43</f>
        <v>0.505</v>
      </c>
      <c r="BU43" s="2" t="e">
        <f t="shared" si="19"/>
        <v>#REF!</v>
      </c>
      <c r="BV43" s="2" t="e">
        <f t="shared" si="20"/>
        <v>#REF!</v>
      </c>
      <c r="BW43" s="2" t="e">
        <f t="shared" si="21"/>
        <v>#REF!</v>
      </c>
      <c r="BX43" s="119" t="e">
        <f>IF(AND(IF(OOC!G43="",0,OOC!G43) &gt;= IF(O43="",0,O43), IF(O43="",0,O43) &gt; IF(L43="",0,L43)), "OOC",
IF(AND(IF(M43="",0,M43) &gt; IF(P43="",0,P43), IF(P43="",0,P43) &gt;= IF(OOC!H43="",0,OOC!H43)), "OOC",
IF(IF(O43="",0,O43) &gt; IF(OOC!G43="",0,OOC!G43), "OOS",
IF(IF(OOC!H43="",0,OOC!H43) &gt; IF(P43="",0,P43), "OOS", "OK"))))</f>
        <v>#REF!</v>
      </c>
      <c r="CC43" s="68"/>
      <c r="HH43" s="68"/>
      <c r="IY43" s="68"/>
      <c r="JD43" s="68"/>
      <c r="LO43" s="68"/>
      <c r="PP43" s="68"/>
      <c r="PS43" s="68"/>
      <c r="SD43" s="68"/>
      <c r="SN43" s="68"/>
      <c r="SW43" s="68"/>
      <c r="TD43" s="68"/>
      <c r="TQ43" s="68"/>
      <c r="UB43" s="68"/>
      <c r="UK43" s="68"/>
      <c r="VD43" s="68"/>
      <c r="AAP43" s="68"/>
      <c r="ABD43" s="68"/>
      <c r="ACP43" s="68"/>
      <c r="BGV43" s="68"/>
      <c r="CZJ43" s="68"/>
      <c r="DEY43" s="68"/>
    </row>
    <row r="44" spans="1:1016 1084:2037 2054:3056 3078:3078" ht="15" customHeight="1">
      <c r="A44" s="16">
        <v>20</v>
      </c>
      <c r="B44" s="76"/>
      <c r="C44" s="81" t="s">
        <v>82</v>
      </c>
      <c r="D44" s="20" t="s">
        <v>57</v>
      </c>
      <c r="E44" s="78"/>
      <c r="F44" s="11" t="s">
        <v>29</v>
      </c>
      <c r="G44" s="12">
        <v>4.09</v>
      </c>
      <c r="H44" s="13" t="e">
        <f>IF(OOC!S44=0,"",OOC!S44)</f>
        <v>#REF!</v>
      </c>
      <c r="I44" s="13" t="e">
        <f>IF(OOC!T44=0,"",OOC!T44)</f>
        <v>#REF!</v>
      </c>
      <c r="J44" s="14" t="s">
        <v>12</v>
      </c>
      <c r="K44" s="64" t="s">
        <v>49</v>
      </c>
      <c r="L44" s="17" t="e">
        <f t="shared" si="5"/>
        <v>#REF!</v>
      </c>
      <c r="M44" s="17" t="e">
        <f t="shared" si="6"/>
        <v>#REF!</v>
      </c>
      <c r="N44" s="25"/>
      <c r="O44" s="2" t="e">
        <f t="shared" si="0"/>
        <v>#REF!</v>
      </c>
      <c r="P44" s="2" t="e">
        <f t="shared" si="1"/>
        <v>#REF!</v>
      </c>
      <c r="Q44" s="2" t="e">
        <f t="shared" si="2"/>
        <v>#REF!</v>
      </c>
      <c r="R44" s="3" t="e">
        <f t="shared" si="3"/>
        <v>#REF!</v>
      </c>
      <c r="S44" s="4" t="e">
        <f t="shared" si="7"/>
        <v>#REF!</v>
      </c>
      <c r="T44" s="67" t="e">
        <f t="shared" si="8"/>
        <v>#REF!</v>
      </c>
      <c r="U44" s="67" t="e">
        <f t="shared" si="9"/>
        <v>#REF!</v>
      </c>
      <c r="V44" s="4" t="e">
        <f t="shared" si="10"/>
        <v>#REF!</v>
      </c>
      <c r="W44" s="4" t="e">
        <f t="shared" si="11"/>
        <v>#REF!</v>
      </c>
      <c r="X44" s="4" t="e">
        <f t="shared" si="12"/>
        <v>#REF!</v>
      </c>
      <c r="Y44" s="62" t="e">
        <f t="shared" si="13"/>
        <v>#REF!</v>
      </c>
      <c r="Z44" s="28" t="e">
        <f t="shared" si="14"/>
        <v>#REF!</v>
      </c>
      <c r="AA44" s="28" t="e">
        <f t="shared" si="15"/>
        <v>#REF!</v>
      </c>
      <c r="AB44" s="28" t="e">
        <f t="shared" si="16"/>
        <v>#REF!</v>
      </c>
      <c r="AC44" s="28" t="e">
        <f t="shared" si="4"/>
        <v>#REF!</v>
      </c>
      <c r="AD44" s="26"/>
      <c r="AE44" s="19" t="str">
        <f t="shared" si="17"/>
        <v/>
      </c>
      <c r="AF44" s="65"/>
      <c r="AG44" s="54"/>
      <c r="AH44" s="54"/>
      <c r="AI44" s="55"/>
      <c r="AJ44" s="18"/>
      <c r="AK44" s="73" t="e">
        <f>#REF!</f>
        <v>#REF!</v>
      </c>
      <c r="AL44" s="73" t="e">
        <f>#REF!</f>
        <v>#REF!</v>
      </c>
      <c r="AM44" s="73" t="e">
        <f>#REF!</f>
        <v>#REF!</v>
      </c>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R44" s="117" t="str">
        <f t="shared" si="18"/>
        <v>14_1</v>
      </c>
      <c r="BS44" s="118">
        <f>OOC!G44</f>
        <v>4.1399999999999997</v>
      </c>
      <c r="BT44" s="118">
        <f>OOC!H44</f>
        <v>4.0599999999999996</v>
      </c>
      <c r="BU44" s="2" t="e">
        <f t="shared" si="19"/>
        <v>#REF!</v>
      </c>
      <c r="BV44" s="2" t="e">
        <f t="shared" si="20"/>
        <v>#REF!</v>
      </c>
      <c r="BW44" s="2" t="e">
        <f t="shared" si="21"/>
        <v>#REF!</v>
      </c>
      <c r="BX44" s="119" t="e">
        <f>IF(AND(IF(OOC!G44="",0,OOC!G44) &gt;= IF(O44="",0,O44), IF(O44="",0,O44) &gt; IF(L44="",0,L44)), "OOC",
IF(AND(IF(M44="",0,M44) &gt; IF(P44="",0,P44), IF(P44="",0,P44) &gt;= IF(OOC!H44="",0,OOC!H44)), "OOC",
IF(IF(O44="",0,O44) &gt; IF(OOC!G44="",0,OOC!G44), "OOS",
IF(IF(OOC!H44="",0,OOC!H44) &gt; IF(P44="",0,P44), "OOS", "OK"))))</f>
        <v>#REF!</v>
      </c>
      <c r="FX44" s="68"/>
      <c r="GR44" s="68"/>
      <c r="JR44" s="68"/>
      <c r="JY44" s="68"/>
      <c r="KH44" s="68"/>
      <c r="KQ44" s="68"/>
      <c r="NH44" s="68"/>
      <c r="NV44" s="68"/>
      <c r="OX44" s="68"/>
      <c r="PS44" s="68"/>
      <c r="PY44" s="68"/>
      <c r="SW44" s="68"/>
      <c r="TG44" s="68"/>
      <c r="TS44" s="68"/>
      <c r="XO44" s="68"/>
      <c r="AGR44" s="68"/>
      <c r="AHF44" s="68"/>
      <c r="APM44" s="68"/>
      <c r="AUS44" s="68"/>
      <c r="AXT44" s="68"/>
      <c r="BCE44" s="68"/>
      <c r="BKS44" s="68"/>
      <c r="BKV44" s="68"/>
      <c r="BLY44" s="68"/>
      <c r="BQE44" s="68"/>
      <c r="BQP44" s="68"/>
      <c r="CMV44" s="68"/>
      <c r="CPH44" s="68"/>
      <c r="CUU44" s="68"/>
      <c r="CYH44" s="68"/>
      <c r="DHG44" s="68"/>
    </row>
    <row r="45" spans="1:1016 1084:2037 2054:3056 3078:3078" ht="15" customHeight="1">
      <c r="A45" s="16">
        <v>21</v>
      </c>
      <c r="B45" s="76"/>
      <c r="C45" s="81" t="s">
        <v>83</v>
      </c>
      <c r="D45" s="20" t="s">
        <v>57</v>
      </c>
      <c r="E45" s="78"/>
      <c r="F45" s="11" t="s">
        <v>29</v>
      </c>
      <c r="G45" s="12">
        <v>4.09</v>
      </c>
      <c r="H45" s="13" t="e">
        <f>IF(OOC!S45=0,"",OOC!S45)</f>
        <v>#REF!</v>
      </c>
      <c r="I45" s="13" t="e">
        <f>IF(OOC!T45=0,"",OOC!T45)</f>
        <v>#REF!</v>
      </c>
      <c r="J45" s="14" t="s">
        <v>12</v>
      </c>
      <c r="K45" s="64" t="s">
        <v>49</v>
      </c>
      <c r="L45" s="17" t="e">
        <f t="shared" si="5"/>
        <v>#REF!</v>
      </c>
      <c r="M45" s="17" t="e">
        <f t="shared" si="6"/>
        <v>#REF!</v>
      </c>
      <c r="N45" s="25"/>
      <c r="O45" s="2" t="e">
        <f t="shared" si="0"/>
        <v>#REF!</v>
      </c>
      <c r="P45" s="2" t="e">
        <f t="shared" si="1"/>
        <v>#REF!</v>
      </c>
      <c r="Q45" s="2" t="e">
        <f t="shared" si="2"/>
        <v>#REF!</v>
      </c>
      <c r="R45" s="3" t="e">
        <f t="shared" si="3"/>
        <v>#REF!</v>
      </c>
      <c r="S45" s="4" t="e">
        <f t="shared" si="7"/>
        <v>#REF!</v>
      </c>
      <c r="T45" s="67" t="e">
        <f t="shared" si="8"/>
        <v>#REF!</v>
      </c>
      <c r="U45" s="67" t="e">
        <f t="shared" si="9"/>
        <v>#REF!</v>
      </c>
      <c r="V45" s="4" t="e">
        <f t="shared" si="10"/>
        <v>#REF!</v>
      </c>
      <c r="W45" s="4" t="e">
        <f t="shared" si="11"/>
        <v>#REF!</v>
      </c>
      <c r="X45" s="4" t="e">
        <f t="shared" si="12"/>
        <v>#REF!</v>
      </c>
      <c r="Y45" s="62" t="e">
        <f t="shared" si="13"/>
        <v>#REF!</v>
      </c>
      <c r="Z45" s="28" t="e">
        <f t="shared" si="14"/>
        <v>#REF!</v>
      </c>
      <c r="AA45" s="28" t="e">
        <f t="shared" si="15"/>
        <v>#REF!</v>
      </c>
      <c r="AB45" s="28" t="e">
        <f t="shared" si="16"/>
        <v>#REF!</v>
      </c>
      <c r="AC45" s="28" t="e">
        <f t="shared" si="4"/>
        <v>#REF!</v>
      </c>
      <c r="AD45" s="26"/>
      <c r="AE45" s="19" t="str">
        <f t="shared" si="17"/>
        <v/>
      </c>
      <c r="AF45" s="65"/>
      <c r="AG45" s="54"/>
      <c r="AH45" s="54"/>
      <c r="AI45" s="55"/>
      <c r="AJ45" s="18"/>
      <c r="AK45" s="73" t="e">
        <f>#REF!</f>
        <v>#REF!</v>
      </c>
      <c r="AL45" s="73" t="e">
        <f>#REF!</f>
        <v>#REF!</v>
      </c>
      <c r="AM45" s="73" t="e">
        <f>#REF!</f>
        <v>#REF!</v>
      </c>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R45" s="117" t="str">
        <f t="shared" si="18"/>
        <v>14_2</v>
      </c>
      <c r="BS45" s="118">
        <f>OOC!G45</f>
        <v>4.1399999999999997</v>
      </c>
      <c r="BT45" s="118">
        <f>OOC!H45</f>
        <v>4.0599999999999996</v>
      </c>
      <c r="BU45" s="2" t="e">
        <f t="shared" si="19"/>
        <v>#REF!</v>
      </c>
      <c r="BV45" s="2" t="e">
        <f t="shared" si="20"/>
        <v>#REF!</v>
      </c>
      <c r="BW45" s="2" t="e">
        <f t="shared" si="21"/>
        <v>#REF!</v>
      </c>
      <c r="BX45" s="119" t="e">
        <f>IF(AND(IF(OOC!G45="",0,OOC!G45) &gt;= IF(O45="",0,O45), IF(O45="",0,O45) &gt; IF(L45="",0,L45)), "OOC",
IF(AND(IF(M45="",0,M45) &gt; IF(P45="",0,P45), IF(P45="",0,P45) &gt;= IF(OOC!H45="",0,OOC!H45)), "OOC",
IF(IF(O45="",0,O45) &gt; IF(OOC!G45="",0,OOC!G45), "OOS",
IF(IF(OOC!H45="",0,OOC!H45) &gt; IF(P45="",0,P45), "OOS", "OK"))))</f>
        <v>#REF!</v>
      </c>
      <c r="DH45" s="68"/>
      <c r="GG45" s="68"/>
      <c r="IK45" s="68"/>
      <c r="KY45" s="68"/>
      <c r="LW45" s="68"/>
      <c r="ABH45" s="68"/>
      <c r="AFW45" s="68"/>
      <c r="AMB45" s="68"/>
      <c r="ATA45" s="68"/>
      <c r="AVF45" s="68"/>
      <c r="BBV45" s="68"/>
      <c r="BCO45" s="68"/>
      <c r="BFU45" s="68"/>
      <c r="BMK45" s="68"/>
      <c r="BNY45" s="68"/>
      <c r="BZI45" s="68"/>
      <c r="CAR45" s="68"/>
      <c r="CHW45" s="68"/>
      <c r="CMN45" s="68"/>
      <c r="COI45" s="68"/>
      <c r="CQJ45" s="68"/>
      <c r="CTC45" s="68"/>
      <c r="CTS45" s="68"/>
      <c r="CUK45" s="68"/>
      <c r="CWT45" s="68"/>
      <c r="CYJ45" s="68"/>
      <c r="DFN45" s="68"/>
      <c r="DHZ45" s="68"/>
      <c r="DKT45" s="68"/>
      <c r="DNJ45" s="68"/>
    </row>
    <row r="46" spans="1:1016 1084:2037 2054:3056 3078:3078" ht="15" customHeight="1">
      <c r="A46" s="16"/>
      <c r="B46" s="76"/>
      <c r="C46" s="81"/>
      <c r="D46" s="20"/>
      <c r="E46" s="78"/>
      <c r="F46" s="11"/>
      <c r="G46" s="12"/>
      <c r="H46" s="13"/>
      <c r="I46" s="13"/>
      <c r="J46" s="14"/>
      <c r="K46" s="64"/>
      <c r="L46" s="17"/>
      <c r="M46" s="17"/>
      <c r="N46" s="25"/>
      <c r="O46" s="2"/>
      <c r="P46" s="2"/>
      <c r="Q46" s="2"/>
      <c r="R46" s="3"/>
      <c r="S46" s="4"/>
      <c r="T46" s="67"/>
      <c r="U46" s="67"/>
      <c r="V46" s="4"/>
      <c r="W46" s="4"/>
      <c r="X46" s="4"/>
      <c r="Y46" s="62"/>
      <c r="Z46" s="28"/>
      <c r="AA46" s="28"/>
      <c r="AB46" s="28"/>
      <c r="AC46" s="28"/>
      <c r="AD46" s="26"/>
      <c r="AE46" s="19"/>
      <c r="AF46" s="65"/>
      <c r="AG46" s="54"/>
      <c r="AH46" s="54"/>
      <c r="AI46" s="55"/>
      <c r="AJ46" s="18"/>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R46" s="117"/>
      <c r="BS46" s="118"/>
      <c r="BT46" s="118"/>
      <c r="BU46" s="2"/>
      <c r="BV46" s="2"/>
      <c r="BW46" s="2"/>
      <c r="BX46" s="119"/>
      <c r="DH46" s="68"/>
      <c r="GG46" s="68"/>
      <c r="IK46" s="68"/>
      <c r="KY46" s="68"/>
      <c r="LW46" s="68"/>
      <c r="ABH46" s="68"/>
      <c r="AFW46" s="68"/>
      <c r="AMB46" s="68"/>
      <c r="ATA46" s="68"/>
      <c r="AVF46" s="68"/>
      <c r="BBV46" s="68"/>
      <c r="BCO46" s="68"/>
      <c r="BFU46" s="68"/>
      <c r="BMK46" s="68"/>
      <c r="BNY46" s="68"/>
      <c r="BZI46" s="68"/>
      <c r="CAR46" s="68"/>
      <c r="CHW46" s="68"/>
      <c r="CMN46" s="68"/>
      <c r="COI46" s="68"/>
      <c r="CQJ46" s="68"/>
      <c r="CTC46" s="68"/>
      <c r="CTS46" s="68"/>
      <c r="CUK46" s="68"/>
      <c r="CWT46" s="68"/>
      <c r="CYJ46" s="68"/>
      <c r="DFN46" s="68"/>
      <c r="DHZ46" s="68"/>
      <c r="DKT46" s="68"/>
      <c r="DNJ46" s="68"/>
    </row>
    <row r="47" spans="1:1016 1084:2037 2054:3056 3078:3078" ht="15" customHeight="1">
      <c r="A47" s="16">
        <v>24</v>
      </c>
      <c r="B47" s="76" t="s">
        <v>90</v>
      </c>
      <c r="C47" s="82" t="s">
        <v>80</v>
      </c>
      <c r="D47" s="20" t="s">
        <v>57</v>
      </c>
      <c r="E47" s="78">
        <v>1.33</v>
      </c>
      <c r="F47" s="11" t="s">
        <v>29</v>
      </c>
      <c r="G47" s="83">
        <v>19.794</v>
      </c>
      <c r="H47" s="13" t="e">
        <f>IF(OOC!S47=0,"",OOC!S47)</f>
        <v>#REF!</v>
      </c>
      <c r="I47" s="13" t="e">
        <f>IF(OOC!T47=0,"",OOC!T47)</f>
        <v>#REF!</v>
      </c>
      <c r="J47" s="14" t="s">
        <v>12</v>
      </c>
      <c r="K47" s="64" t="s">
        <v>49</v>
      </c>
      <c r="L47" s="17" t="e">
        <f t="shared" si="5"/>
        <v>#REF!</v>
      </c>
      <c r="M47" s="17" t="e">
        <f t="shared" si="6"/>
        <v>#REF!</v>
      </c>
      <c r="N47" s="25"/>
      <c r="O47" s="2" t="e">
        <f t="shared" si="0"/>
        <v>#REF!</v>
      </c>
      <c r="P47" s="2" t="e">
        <f t="shared" si="1"/>
        <v>#REF!</v>
      </c>
      <c r="Q47" s="2" t="e">
        <f t="shared" si="2"/>
        <v>#REF!</v>
      </c>
      <c r="R47" s="3" t="e">
        <f t="shared" si="3"/>
        <v>#REF!</v>
      </c>
      <c r="S47" s="4" t="e">
        <f t="shared" si="7"/>
        <v>#REF!</v>
      </c>
      <c r="T47" s="67" t="e">
        <f t="shared" si="8"/>
        <v>#REF!</v>
      </c>
      <c r="U47" s="67" t="e">
        <f t="shared" si="9"/>
        <v>#REF!</v>
      </c>
      <c r="V47" s="4" t="e">
        <f t="shared" si="10"/>
        <v>#REF!</v>
      </c>
      <c r="W47" s="4" t="e">
        <f t="shared" si="11"/>
        <v>#REF!</v>
      </c>
      <c r="X47" s="4" t="e">
        <f t="shared" si="12"/>
        <v>#REF!</v>
      </c>
      <c r="Y47" s="62" t="e">
        <f t="shared" si="13"/>
        <v>#REF!</v>
      </c>
      <c r="Z47" s="28" t="e">
        <f t="shared" si="14"/>
        <v>#REF!</v>
      </c>
      <c r="AA47" s="28" t="e">
        <f t="shared" si="15"/>
        <v>#REF!</v>
      </c>
      <c r="AB47" s="28" t="e">
        <f t="shared" si="16"/>
        <v>#REF!</v>
      </c>
      <c r="AC47" s="28" t="e">
        <f t="shared" si="4"/>
        <v>#REF!</v>
      </c>
      <c r="AD47" s="26"/>
      <c r="AE47" s="19" t="str">
        <f t="shared" si="17"/>
        <v/>
      </c>
      <c r="AF47" s="65"/>
      <c r="AG47" s="54"/>
      <c r="AH47" s="54"/>
      <c r="AI47" s="55"/>
      <c r="AJ47" s="18"/>
      <c r="AK47" s="73" t="e">
        <f>#REF!</f>
        <v>#REF!</v>
      </c>
      <c r="AL47" s="73" t="e">
        <f>#REF!</f>
        <v>#REF!</v>
      </c>
      <c r="AM47" s="73" t="e">
        <f>#REF!</f>
        <v>#REF!</v>
      </c>
      <c r="AN47" s="73" t="e">
        <f>#REF!</f>
        <v>#REF!</v>
      </c>
      <c r="AO47" s="73" t="e">
        <f>#REF!</f>
        <v>#REF!</v>
      </c>
      <c r="AP47" s="73" t="e">
        <f>#REF!</f>
        <v>#REF!</v>
      </c>
      <c r="AQ47" s="73" t="e">
        <f>#REF!</f>
        <v>#REF!</v>
      </c>
      <c r="AR47" s="73" t="e">
        <f>#REF!</f>
        <v>#REF!</v>
      </c>
      <c r="AS47" s="73" t="e">
        <f>#REF!</f>
        <v>#REF!</v>
      </c>
      <c r="AT47" s="73" t="e">
        <f>#REF!</f>
        <v>#REF!</v>
      </c>
      <c r="AU47" s="73" t="e">
        <f>#REF!</f>
        <v>#REF!</v>
      </c>
      <c r="AV47" s="73" t="e">
        <f>#REF!</f>
        <v>#REF!</v>
      </c>
      <c r="AW47" s="73" t="e">
        <f>#REF!</f>
        <v>#REF!</v>
      </c>
      <c r="AX47" s="73" t="e">
        <f>#REF!</f>
        <v>#REF!</v>
      </c>
      <c r="AY47" s="73" t="e">
        <f>#REF!</f>
        <v>#REF!</v>
      </c>
      <c r="AZ47" s="73" t="e">
        <f>#REF!</f>
        <v>#REF!</v>
      </c>
      <c r="BA47" s="73" t="e">
        <f>#REF!</f>
        <v>#REF!</v>
      </c>
      <c r="BB47" s="73" t="e">
        <f>#REF!</f>
        <v>#REF!</v>
      </c>
      <c r="BC47" s="73" t="e">
        <f>#REF!</f>
        <v>#REF!</v>
      </c>
      <c r="BD47" s="73" t="e">
        <f>#REF!</f>
        <v>#REF!</v>
      </c>
      <c r="BE47" s="73" t="e">
        <f>#REF!</f>
        <v>#REF!</v>
      </c>
      <c r="BF47" s="73" t="e">
        <f>#REF!</f>
        <v>#REF!</v>
      </c>
      <c r="BG47" s="73" t="e">
        <f>#REF!</f>
        <v>#REF!</v>
      </c>
      <c r="BH47" s="73" t="e">
        <f>#REF!</f>
        <v>#REF!</v>
      </c>
      <c r="BI47" s="73" t="e">
        <f>#REF!</f>
        <v>#REF!</v>
      </c>
      <c r="BJ47" s="73" t="e">
        <f>#REF!</f>
        <v>#REF!</v>
      </c>
      <c r="BK47" s="73" t="e">
        <f>#REF!</f>
        <v>#REF!</v>
      </c>
      <c r="BL47" s="73" t="e">
        <f>#REF!</f>
        <v>#REF!</v>
      </c>
      <c r="BM47" s="73" t="e">
        <f>#REF!</f>
        <v>#REF!</v>
      </c>
      <c r="BN47" s="73" t="e">
        <f>#REF!</f>
        <v>#REF!</v>
      </c>
      <c r="BO47" s="73" t="e">
        <f>#REF!</f>
        <v>#REF!</v>
      </c>
      <c r="BP47" s="73" t="e">
        <f>#REF!</f>
        <v>#REF!</v>
      </c>
      <c r="BR47" s="117" t="str">
        <f t="shared" si="18"/>
        <v>17-1</v>
      </c>
      <c r="BS47" s="118">
        <f>OOC!G47</f>
        <v>19.824000000000002</v>
      </c>
      <c r="BT47" s="118">
        <f>OOC!H47</f>
        <v>19.763999999999999</v>
      </c>
      <c r="BU47" s="2" t="e">
        <f t="shared" si="19"/>
        <v>#REF!</v>
      </c>
      <c r="BV47" s="2" t="e">
        <f t="shared" si="20"/>
        <v>#REF!</v>
      </c>
      <c r="BW47" s="2" t="e">
        <f t="shared" si="21"/>
        <v>#REF!</v>
      </c>
      <c r="BX47" s="119" t="e">
        <f>IF(AND(IF(OOC!G47="",0,OOC!G47) &gt;= IF(O47="",0,O47), IF(O47="",0,O47) &gt; IF(L47="",0,L47)), "OOC",
IF(AND(IF(M47="",0,M47) &gt; IF(P47="",0,P47), IF(P47="",0,P47) &gt;= IF(OOC!H47="",0,OOC!H47)), "OOC",
IF(IF(O47="",0,O47) &gt; IF(OOC!G47="",0,OOC!G47), "OOS",
IF(IF(OOC!H47="",0,OOC!H47) &gt; IF(P47="",0,P47), "OOS", "OK"))))</f>
        <v>#REF!</v>
      </c>
    </row>
    <row r="48" spans="1:1016 1084:2037 2054:3056 3078:3078" ht="15" customHeight="1">
      <c r="A48" s="16">
        <v>24</v>
      </c>
      <c r="B48" s="76" t="s">
        <v>90</v>
      </c>
      <c r="C48" s="82" t="s">
        <v>73</v>
      </c>
      <c r="D48" s="20" t="s">
        <v>57</v>
      </c>
      <c r="E48" s="78">
        <v>1.33</v>
      </c>
      <c r="F48" s="11" t="s">
        <v>29</v>
      </c>
      <c r="G48" s="83">
        <v>19.794</v>
      </c>
      <c r="H48" s="13" t="e">
        <f>IF(OOC!S48=0,"",OOC!S48)</f>
        <v>#REF!</v>
      </c>
      <c r="I48" s="13" t="e">
        <f>IF(OOC!T48=0,"",OOC!T48)</f>
        <v>#REF!</v>
      </c>
      <c r="J48" s="14" t="s">
        <v>12</v>
      </c>
      <c r="K48" s="64" t="s">
        <v>49</v>
      </c>
      <c r="L48" s="17" t="e">
        <f t="shared" si="5"/>
        <v>#REF!</v>
      </c>
      <c r="M48" s="17" t="e">
        <f t="shared" si="6"/>
        <v>#REF!</v>
      </c>
      <c r="N48" s="25"/>
      <c r="O48" s="2" t="e">
        <f t="shared" si="0"/>
        <v>#REF!</v>
      </c>
      <c r="P48" s="2" t="e">
        <f t="shared" si="1"/>
        <v>#REF!</v>
      </c>
      <c r="Q48" s="2" t="e">
        <f t="shared" si="2"/>
        <v>#REF!</v>
      </c>
      <c r="R48" s="3" t="e">
        <f t="shared" si="3"/>
        <v>#REF!</v>
      </c>
      <c r="S48" s="4" t="e">
        <f t="shared" si="7"/>
        <v>#REF!</v>
      </c>
      <c r="T48" s="67" t="e">
        <f t="shared" si="8"/>
        <v>#REF!</v>
      </c>
      <c r="U48" s="67" t="e">
        <f t="shared" si="9"/>
        <v>#REF!</v>
      </c>
      <c r="V48" s="4" t="e">
        <f t="shared" si="10"/>
        <v>#REF!</v>
      </c>
      <c r="W48" s="4" t="e">
        <f t="shared" si="11"/>
        <v>#REF!</v>
      </c>
      <c r="X48" s="4" t="e">
        <f t="shared" si="12"/>
        <v>#REF!</v>
      </c>
      <c r="Y48" s="62" t="e">
        <f t="shared" si="13"/>
        <v>#REF!</v>
      </c>
      <c r="Z48" s="28" t="e">
        <f t="shared" si="14"/>
        <v>#REF!</v>
      </c>
      <c r="AA48" s="28" t="e">
        <f t="shared" si="15"/>
        <v>#REF!</v>
      </c>
      <c r="AB48" s="28" t="e">
        <f t="shared" si="16"/>
        <v>#REF!</v>
      </c>
      <c r="AC48" s="28" t="e">
        <f t="shared" si="4"/>
        <v>#REF!</v>
      </c>
      <c r="AD48" s="26"/>
      <c r="AE48" s="19" t="str">
        <f t="shared" si="17"/>
        <v/>
      </c>
      <c r="AF48" s="65"/>
      <c r="AG48" s="54"/>
      <c r="AH48" s="54"/>
      <c r="AI48" s="55"/>
      <c r="AJ48" s="18"/>
      <c r="AK48" s="73" t="e">
        <f>#REF!</f>
        <v>#REF!</v>
      </c>
      <c r="AL48" s="73" t="e">
        <f>#REF!</f>
        <v>#REF!</v>
      </c>
      <c r="AM48" s="73" t="e">
        <f>#REF!</f>
        <v>#REF!</v>
      </c>
      <c r="AN48" s="73" t="e">
        <f>#REF!</f>
        <v>#REF!</v>
      </c>
      <c r="AO48" s="73" t="e">
        <f>#REF!</f>
        <v>#REF!</v>
      </c>
      <c r="AP48" s="73" t="e">
        <f>#REF!</f>
        <v>#REF!</v>
      </c>
      <c r="AQ48" s="73" t="e">
        <f>#REF!</f>
        <v>#REF!</v>
      </c>
      <c r="AR48" s="73" t="e">
        <f>#REF!</f>
        <v>#REF!</v>
      </c>
      <c r="AS48" s="73" t="e">
        <f>#REF!</f>
        <v>#REF!</v>
      </c>
      <c r="AT48" s="73" t="e">
        <f>#REF!</f>
        <v>#REF!</v>
      </c>
      <c r="AU48" s="73" t="e">
        <f>#REF!</f>
        <v>#REF!</v>
      </c>
      <c r="AV48" s="73" t="e">
        <f>#REF!</f>
        <v>#REF!</v>
      </c>
      <c r="AW48" s="73" t="e">
        <f>#REF!</f>
        <v>#REF!</v>
      </c>
      <c r="AX48" s="73" t="e">
        <f>#REF!</f>
        <v>#REF!</v>
      </c>
      <c r="AY48" s="73" t="e">
        <f>#REF!</f>
        <v>#REF!</v>
      </c>
      <c r="AZ48" s="73" t="e">
        <f>#REF!</f>
        <v>#REF!</v>
      </c>
      <c r="BA48" s="73" t="e">
        <f>#REF!</f>
        <v>#REF!</v>
      </c>
      <c r="BB48" s="73" t="e">
        <f>#REF!</f>
        <v>#REF!</v>
      </c>
      <c r="BC48" s="73" t="e">
        <f>#REF!</f>
        <v>#REF!</v>
      </c>
      <c r="BD48" s="73" t="e">
        <f>#REF!</f>
        <v>#REF!</v>
      </c>
      <c r="BE48" s="73" t="e">
        <f>#REF!</f>
        <v>#REF!</v>
      </c>
      <c r="BF48" s="73" t="e">
        <f>#REF!</f>
        <v>#REF!</v>
      </c>
      <c r="BG48" s="73" t="e">
        <f>#REF!</f>
        <v>#REF!</v>
      </c>
      <c r="BH48" s="73" t="e">
        <f>#REF!</f>
        <v>#REF!</v>
      </c>
      <c r="BI48" s="73" t="e">
        <f>#REF!</f>
        <v>#REF!</v>
      </c>
      <c r="BJ48" s="73" t="e">
        <f>#REF!</f>
        <v>#REF!</v>
      </c>
      <c r="BK48" s="73" t="e">
        <f>#REF!</f>
        <v>#REF!</v>
      </c>
      <c r="BL48" s="73" t="e">
        <f>#REF!</f>
        <v>#REF!</v>
      </c>
      <c r="BM48" s="73" t="e">
        <f>#REF!</f>
        <v>#REF!</v>
      </c>
      <c r="BN48" s="73" t="e">
        <f>#REF!</f>
        <v>#REF!</v>
      </c>
      <c r="BO48" s="73" t="e">
        <f>#REF!</f>
        <v>#REF!</v>
      </c>
      <c r="BP48" s="73" t="e">
        <f>#REF!</f>
        <v>#REF!</v>
      </c>
      <c r="BR48" s="117" t="str">
        <f t="shared" si="18"/>
        <v>17-2</v>
      </c>
      <c r="BS48" s="118">
        <f>OOC!G48</f>
        <v>19.824000000000002</v>
      </c>
      <c r="BT48" s="118">
        <f>OOC!H48</f>
        <v>19.763999999999999</v>
      </c>
      <c r="BU48" s="2" t="e">
        <f t="shared" si="19"/>
        <v>#REF!</v>
      </c>
      <c r="BV48" s="2" t="e">
        <f t="shared" si="20"/>
        <v>#REF!</v>
      </c>
      <c r="BW48" s="2" t="e">
        <f t="shared" si="21"/>
        <v>#REF!</v>
      </c>
      <c r="BX48" s="119" t="e">
        <f>IF(AND(IF(OOC!G48="",0,OOC!G48) &gt;= IF(O48="",0,O48), IF(O48="",0,O48) &gt; IF(L48="",0,L48)), "OOC",
IF(AND(IF(M48="",0,M48) &gt; IF(P48="",0,P48), IF(P48="",0,P48) &gt;= IF(OOC!H48="",0,OOC!H48)), "OOC",
IF(IF(O48="",0,O48) &gt; IF(OOC!G48="",0,OOC!G48), "OOS",
IF(IF(OOC!H48="",0,OOC!H48) &gt; IF(P48="",0,P48), "OOS", "OK"))))</f>
        <v>#REF!</v>
      </c>
    </row>
    <row r="49" spans="1:76" ht="15" customHeight="1">
      <c r="A49" s="16">
        <v>24</v>
      </c>
      <c r="B49" s="76" t="s">
        <v>90</v>
      </c>
      <c r="C49" s="82" t="s">
        <v>74</v>
      </c>
      <c r="D49" s="20" t="s">
        <v>57</v>
      </c>
      <c r="E49" s="78">
        <v>1.33</v>
      </c>
      <c r="F49" s="11" t="s">
        <v>29</v>
      </c>
      <c r="G49" s="83">
        <v>19.794</v>
      </c>
      <c r="H49" s="13" t="e">
        <f>IF(OOC!S49=0,"",OOC!S49)</f>
        <v>#REF!</v>
      </c>
      <c r="I49" s="13" t="e">
        <f>IF(OOC!T49=0,"",OOC!T49)</f>
        <v>#REF!</v>
      </c>
      <c r="J49" s="14" t="s">
        <v>12</v>
      </c>
      <c r="K49" s="64" t="s">
        <v>49</v>
      </c>
      <c r="L49" s="17" t="e">
        <f t="shared" si="5"/>
        <v>#REF!</v>
      </c>
      <c r="M49" s="17" t="e">
        <f t="shared" si="6"/>
        <v>#REF!</v>
      </c>
      <c r="N49" s="25"/>
      <c r="O49" s="2" t="e">
        <f t="shared" si="0"/>
        <v>#REF!</v>
      </c>
      <c r="P49" s="2" t="e">
        <f t="shared" si="1"/>
        <v>#REF!</v>
      </c>
      <c r="Q49" s="2" t="e">
        <f t="shared" si="2"/>
        <v>#REF!</v>
      </c>
      <c r="R49" s="3" t="e">
        <f t="shared" si="3"/>
        <v>#REF!</v>
      </c>
      <c r="S49" s="4" t="e">
        <f t="shared" si="7"/>
        <v>#REF!</v>
      </c>
      <c r="T49" s="67" t="e">
        <f t="shared" si="8"/>
        <v>#REF!</v>
      </c>
      <c r="U49" s="67" t="e">
        <f t="shared" si="9"/>
        <v>#REF!</v>
      </c>
      <c r="V49" s="4" t="e">
        <f t="shared" si="10"/>
        <v>#REF!</v>
      </c>
      <c r="W49" s="4" t="e">
        <f t="shared" si="11"/>
        <v>#REF!</v>
      </c>
      <c r="X49" s="4" t="e">
        <f t="shared" si="12"/>
        <v>#REF!</v>
      </c>
      <c r="Y49" s="62" t="e">
        <f t="shared" si="13"/>
        <v>#REF!</v>
      </c>
      <c r="Z49" s="28" t="e">
        <f t="shared" si="14"/>
        <v>#REF!</v>
      </c>
      <c r="AA49" s="28" t="e">
        <f t="shared" si="15"/>
        <v>#REF!</v>
      </c>
      <c r="AB49" s="28" t="e">
        <f t="shared" si="16"/>
        <v>#REF!</v>
      </c>
      <c r="AC49" s="28" t="e">
        <f t="shared" si="4"/>
        <v>#REF!</v>
      </c>
      <c r="AD49" s="26"/>
      <c r="AE49" s="19" t="str">
        <f t="shared" si="17"/>
        <v/>
      </c>
      <c r="AF49" s="65"/>
      <c r="AG49" s="54"/>
      <c r="AH49" s="54"/>
      <c r="AI49" s="55"/>
      <c r="AJ49" s="18"/>
      <c r="AK49" s="73" t="e">
        <f>#REF!</f>
        <v>#REF!</v>
      </c>
      <c r="AL49" s="73" t="e">
        <f>#REF!</f>
        <v>#REF!</v>
      </c>
      <c r="AM49" s="73" t="e">
        <f>#REF!</f>
        <v>#REF!</v>
      </c>
      <c r="AN49" s="73" t="e">
        <f>#REF!</f>
        <v>#REF!</v>
      </c>
      <c r="AO49" s="73" t="e">
        <f>#REF!</f>
        <v>#REF!</v>
      </c>
      <c r="AP49" s="73" t="e">
        <f>#REF!</f>
        <v>#REF!</v>
      </c>
      <c r="AQ49" s="73" t="e">
        <f>#REF!</f>
        <v>#REF!</v>
      </c>
      <c r="AR49" s="73" t="e">
        <f>#REF!</f>
        <v>#REF!</v>
      </c>
      <c r="AS49" s="73" t="e">
        <f>#REF!</f>
        <v>#REF!</v>
      </c>
      <c r="AT49" s="73" t="e">
        <f>#REF!</f>
        <v>#REF!</v>
      </c>
      <c r="AU49" s="73" t="e">
        <f>#REF!</f>
        <v>#REF!</v>
      </c>
      <c r="AV49" s="73" t="e">
        <f>#REF!</f>
        <v>#REF!</v>
      </c>
      <c r="AW49" s="73" t="e">
        <f>#REF!</f>
        <v>#REF!</v>
      </c>
      <c r="AX49" s="73" t="e">
        <f>#REF!</f>
        <v>#REF!</v>
      </c>
      <c r="AY49" s="73" t="e">
        <f>#REF!</f>
        <v>#REF!</v>
      </c>
      <c r="AZ49" s="73" t="e">
        <f>#REF!</f>
        <v>#REF!</v>
      </c>
      <c r="BA49" s="73" t="e">
        <f>#REF!</f>
        <v>#REF!</v>
      </c>
      <c r="BB49" s="73" t="e">
        <f>#REF!</f>
        <v>#REF!</v>
      </c>
      <c r="BC49" s="73" t="e">
        <f>#REF!</f>
        <v>#REF!</v>
      </c>
      <c r="BD49" s="73" t="e">
        <f>#REF!</f>
        <v>#REF!</v>
      </c>
      <c r="BE49" s="73" t="e">
        <f>#REF!</f>
        <v>#REF!</v>
      </c>
      <c r="BF49" s="73" t="e">
        <f>#REF!</f>
        <v>#REF!</v>
      </c>
      <c r="BG49" s="73" t="e">
        <f>#REF!</f>
        <v>#REF!</v>
      </c>
      <c r="BH49" s="73" t="e">
        <f>#REF!</f>
        <v>#REF!</v>
      </c>
      <c r="BI49" s="73" t="e">
        <f>#REF!</f>
        <v>#REF!</v>
      </c>
      <c r="BJ49" s="73" t="e">
        <f>#REF!</f>
        <v>#REF!</v>
      </c>
      <c r="BK49" s="73" t="e">
        <f>#REF!</f>
        <v>#REF!</v>
      </c>
      <c r="BL49" s="73" t="e">
        <f>#REF!</f>
        <v>#REF!</v>
      </c>
      <c r="BM49" s="73" t="e">
        <f>#REF!</f>
        <v>#REF!</v>
      </c>
      <c r="BN49" s="73" t="e">
        <f>#REF!</f>
        <v>#REF!</v>
      </c>
      <c r="BO49" s="73" t="e">
        <f>#REF!</f>
        <v>#REF!</v>
      </c>
      <c r="BP49" s="73" t="e">
        <f>#REF!</f>
        <v>#REF!</v>
      </c>
      <c r="BR49" s="117" t="str">
        <f t="shared" si="18"/>
        <v>17-3</v>
      </c>
      <c r="BS49" s="118">
        <f>OOC!G49</f>
        <v>19.824000000000002</v>
      </c>
      <c r="BT49" s="118">
        <f>OOC!H49</f>
        <v>19.763999999999999</v>
      </c>
      <c r="BU49" s="2" t="e">
        <f t="shared" si="19"/>
        <v>#REF!</v>
      </c>
      <c r="BV49" s="2" t="e">
        <f t="shared" si="20"/>
        <v>#REF!</v>
      </c>
      <c r="BW49" s="2" t="e">
        <f t="shared" si="21"/>
        <v>#REF!</v>
      </c>
      <c r="BX49" s="119" t="e">
        <f>IF(AND(IF(OOC!G49="",0,OOC!G49) &gt;= IF(O49="",0,O49), IF(O49="",0,O49) &gt; IF(L49="",0,L49)), "OOC",
IF(AND(IF(M49="",0,M49) &gt; IF(P49="",0,P49), IF(P49="",0,P49) &gt;= IF(OOC!H49="",0,OOC!H49)), "OOC",
IF(IF(O49="",0,O49) &gt; IF(OOC!G49="",0,OOC!G49), "OOS",
IF(IF(OOC!H49="",0,OOC!H49) &gt; IF(P49="",0,P49), "OOS", "OK"))))</f>
        <v>#REF!</v>
      </c>
    </row>
    <row r="50" spans="1:76" ht="15" customHeight="1">
      <c r="A50" s="16"/>
      <c r="B50" s="76"/>
      <c r="C50" s="82"/>
      <c r="D50" s="20"/>
      <c r="E50" s="78"/>
      <c r="F50" s="11"/>
      <c r="G50" s="83"/>
      <c r="H50" s="13"/>
      <c r="I50" s="13"/>
      <c r="J50" s="14"/>
      <c r="K50" s="64"/>
      <c r="L50" s="17"/>
      <c r="M50" s="17"/>
      <c r="N50" s="25"/>
      <c r="O50" s="2"/>
      <c r="P50" s="2"/>
      <c r="Q50" s="2"/>
      <c r="R50" s="3"/>
      <c r="S50" s="4"/>
      <c r="T50" s="67"/>
      <c r="U50" s="67"/>
      <c r="V50" s="4"/>
      <c r="W50" s="4"/>
      <c r="X50" s="4"/>
      <c r="Y50" s="62"/>
      <c r="Z50" s="28"/>
      <c r="AA50" s="28"/>
      <c r="AB50" s="28"/>
      <c r="AC50" s="28"/>
      <c r="AD50" s="26"/>
      <c r="AE50" s="19"/>
      <c r="AF50" s="65"/>
      <c r="AG50" s="54"/>
      <c r="AH50" s="54"/>
      <c r="AI50" s="55"/>
      <c r="AJ50" s="18"/>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R50" s="117"/>
      <c r="BS50" s="118"/>
      <c r="BT50" s="118"/>
      <c r="BU50" s="2"/>
      <c r="BV50" s="2"/>
      <c r="BW50" s="2"/>
      <c r="BX50" s="119"/>
    </row>
    <row r="51" spans="1:76" ht="15" customHeight="1">
      <c r="A51" s="16">
        <v>25</v>
      </c>
      <c r="B51" s="76" t="s">
        <v>270</v>
      </c>
      <c r="C51" s="69">
        <v>18</v>
      </c>
      <c r="D51" s="20" t="s">
        <v>57</v>
      </c>
      <c r="E51" s="78">
        <v>1.33</v>
      </c>
      <c r="F51" s="11" t="s">
        <v>29</v>
      </c>
      <c r="G51" s="83">
        <v>18.643000000000001</v>
      </c>
      <c r="H51" s="13" t="e">
        <f>IF(OOC!S51=0,"",OOC!S51)</f>
        <v>#REF!</v>
      </c>
      <c r="I51" s="13" t="e">
        <f>IF(OOC!T51=0,"",OOC!T51)</f>
        <v>#REF!</v>
      </c>
      <c r="J51" s="14" t="s">
        <v>12</v>
      </c>
      <c r="K51" s="64" t="s">
        <v>49</v>
      </c>
      <c r="L51" s="17" t="e">
        <f t="shared" si="5"/>
        <v>#REF!</v>
      </c>
      <c r="M51" s="17" t="e">
        <f t="shared" si="6"/>
        <v>#REF!</v>
      </c>
      <c r="N51" s="25"/>
      <c r="O51" s="2" t="e">
        <f t="shared" si="0"/>
        <v>#REF!</v>
      </c>
      <c r="P51" s="2" t="e">
        <f t="shared" si="1"/>
        <v>#REF!</v>
      </c>
      <c r="Q51" s="2" t="e">
        <f t="shared" si="2"/>
        <v>#REF!</v>
      </c>
      <c r="R51" s="3" t="e">
        <f t="shared" si="3"/>
        <v>#REF!</v>
      </c>
      <c r="S51" s="4" t="e">
        <f t="shared" si="7"/>
        <v>#REF!</v>
      </c>
      <c r="T51" s="67" t="e">
        <f t="shared" si="8"/>
        <v>#REF!</v>
      </c>
      <c r="U51" s="67" t="e">
        <f t="shared" si="9"/>
        <v>#REF!</v>
      </c>
      <c r="V51" s="4" t="e">
        <f t="shared" si="10"/>
        <v>#REF!</v>
      </c>
      <c r="W51" s="4" t="e">
        <f t="shared" si="11"/>
        <v>#REF!</v>
      </c>
      <c r="X51" s="4" t="e">
        <f t="shared" si="12"/>
        <v>#REF!</v>
      </c>
      <c r="Y51" s="62" t="e">
        <f t="shared" si="13"/>
        <v>#REF!</v>
      </c>
      <c r="Z51" s="28" t="e">
        <f t="shared" si="14"/>
        <v>#REF!</v>
      </c>
      <c r="AA51" s="28" t="e">
        <f t="shared" si="15"/>
        <v>#REF!</v>
      </c>
      <c r="AB51" s="28" t="e">
        <f t="shared" si="16"/>
        <v>#REF!</v>
      </c>
      <c r="AC51" s="28" t="e">
        <f t="shared" si="4"/>
        <v>#REF!</v>
      </c>
      <c r="AD51" s="26"/>
      <c r="AE51" s="19" t="str">
        <f t="shared" si="17"/>
        <v/>
      </c>
      <c r="AF51" s="65"/>
      <c r="AG51" s="54"/>
      <c r="AH51" s="54"/>
      <c r="AI51" s="55"/>
      <c r="AJ51" s="18"/>
      <c r="AK51" s="73" t="e">
        <f>#REF!</f>
        <v>#REF!</v>
      </c>
      <c r="AL51" s="73" t="e">
        <f>#REF!</f>
        <v>#REF!</v>
      </c>
      <c r="AM51" s="73" t="e">
        <f>#REF!</f>
        <v>#REF!</v>
      </c>
      <c r="AN51" s="73" t="e">
        <f>#REF!</f>
        <v>#REF!</v>
      </c>
      <c r="AO51" s="73" t="e">
        <f>#REF!</f>
        <v>#REF!</v>
      </c>
      <c r="AP51" s="73" t="e">
        <f>#REF!</f>
        <v>#REF!</v>
      </c>
      <c r="AQ51" s="73" t="e">
        <f>#REF!</f>
        <v>#REF!</v>
      </c>
      <c r="AR51" s="73" t="e">
        <f>#REF!</f>
        <v>#REF!</v>
      </c>
      <c r="AS51" s="73" t="e">
        <f>#REF!</f>
        <v>#REF!</v>
      </c>
      <c r="AT51" s="73" t="e">
        <f>#REF!</f>
        <v>#REF!</v>
      </c>
      <c r="AU51" s="73" t="e">
        <f>#REF!</f>
        <v>#REF!</v>
      </c>
      <c r="AV51" s="73" t="e">
        <f>#REF!</f>
        <v>#REF!</v>
      </c>
      <c r="AW51" s="73" t="e">
        <f>#REF!</f>
        <v>#REF!</v>
      </c>
      <c r="AX51" s="73" t="e">
        <f>#REF!</f>
        <v>#REF!</v>
      </c>
      <c r="AY51" s="73" t="e">
        <f>#REF!</f>
        <v>#REF!</v>
      </c>
      <c r="AZ51" s="73" t="e">
        <f>#REF!</f>
        <v>#REF!</v>
      </c>
      <c r="BA51" s="73" t="e">
        <f>#REF!</f>
        <v>#REF!</v>
      </c>
      <c r="BB51" s="73" t="e">
        <f>#REF!</f>
        <v>#REF!</v>
      </c>
      <c r="BC51" s="73" t="e">
        <f>#REF!</f>
        <v>#REF!</v>
      </c>
      <c r="BD51" s="73" t="e">
        <f>#REF!</f>
        <v>#REF!</v>
      </c>
      <c r="BE51" s="73" t="e">
        <f>#REF!</f>
        <v>#REF!</v>
      </c>
      <c r="BF51" s="73" t="e">
        <f>#REF!</f>
        <v>#REF!</v>
      </c>
      <c r="BG51" s="73" t="e">
        <f>#REF!</f>
        <v>#REF!</v>
      </c>
      <c r="BH51" s="73" t="e">
        <f>#REF!</f>
        <v>#REF!</v>
      </c>
      <c r="BI51" s="73" t="e">
        <f>#REF!</f>
        <v>#REF!</v>
      </c>
      <c r="BJ51" s="73" t="e">
        <f>#REF!</f>
        <v>#REF!</v>
      </c>
      <c r="BK51" s="73" t="e">
        <f>#REF!</f>
        <v>#REF!</v>
      </c>
      <c r="BL51" s="73" t="e">
        <f>#REF!</f>
        <v>#REF!</v>
      </c>
      <c r="BM51" s="73" t="e">
        <f>#REF!</f>
        <v>#REF!</v>
      </c>
      <c r="BN51" s="73" t="e">
        <f>#REF!</f>
        <v>#REF!</v>
      </c>
      <c r="BO51" s="73" t="e">
        <f>#REF!</f>
        <v>#REF!</v>
      </c>
      <c r="BP51" s="73" t="e">
        <f>#REF!</f>
        <v>#REF!</v>
      </c>
      <c r="BR51" s="117">
        <f t="shared" si="18"/>
        <v>18</v>
      </c>
      <c r="BS51" s="118">
        <f>OOC!G51</f>
        <v>18.673000000000002</v>
      </c>
      <c r="BT51" s="118">
        <f>OOC!H51</f>
        <v>18.613</v>
      </c>
      <c r="BU51" s="2" t="e">
        <f t="shared" si="19"/>
        <v>#REF!</v>
      </c>
      <c r="BV51" s="2" t="e">
        <f t="shared" si="20"/>
        <v>#REF!</v>
      </c>
      <c r="BW51" s="2" t="e">
        <f t="shared" si="21"/>
        <v>#REF!</v>
      </c>
      <c r="BX51" s="119" t="e">
        <f>IF(AND(IF(OOC!G51="",0,OOC!G51) &gt;= IF(O51="",0,O51), IF(O51="",0,O51) &gt; IF(L51="",0,L51)), "OOC",
IF(AND(IF(M51="",0,M51) &gt; IF(P51="",0,P51), IF(P51="",0,P51) &gt;= IF(OOC!H51="",0,OOC!H51)), "OOC",
IF(IF(O51="",0,O51) &gt; IF(OOC!G51="",0,OOC!G51), "OOS",
IF(IF(OOC!H51="",0,OOC!H51) &gt; IF(P51="",0,P51), "OOS", "OK"))))</f>
        <v>#REF!</v>
      </c>
    </row>
    <row r="52" spans="1:76" ht="15" customHeight="1">
      <c r="A52" s="16">
        <v>26</v>
      </c>
      <c r="B52" s="76" t="s">
        <v>91</v>
      </c>
      <c r="C52" s="69">
        <v>19</v>
      </c>
      <c r="D52" s="20" t="s">
        <v>57</v>
      </c>
      <c r="E52" s="78">
        <v>1.33</v>
      </c>
      <c r="F52" s="11" t="s">
        <v>29</v>
      </c>
      <c r="G52" s="83">
        <v>15.882999999999999</v>
      </c>
      <c r="H52" s="13" t="e">
        <f>IF(OOC!S52=0,"",OOC!S52)</f>
        <v>#REF!</v>
      </c>
      <c r="I52" s="13" t="e">
        <f>IF(OOC!T52=0,"",OOC!T52)</f>
        <v>#REF!</v>
      </c>
      <c r="J52" s="14" t="s">
        <v>12</v>
      </c>
      <c r="K52" s="64" t="s">
        <v>49</v>
      </c>
      <c r="L52" s="17" t="e">
        <f t="shared" si="5"/>
        <v>#REF!</v>
      </c>
      <c r="M52" s="17" t="e">
        <f t="shared" si="6"/>
        <v>#REF!</v>
      </c>
      <c r="N52" s="25"/>
      <c r="O52" s="2" t="e">
        <f t="shared" si="0"/>
        <v>#REF!</v>
      </c>
      <c r="P52" s="2" t="e">
        <f t="shared" si="1"/>
        <v>#REF!</v>
      </c>
      <c r="Q52" s="2" t="e">
        <f t="shared" si="2"/>
        <v>#REF!</v>
      </c>
      <c r="R52" s="3" t="e">
        <f t="shared" si="3"/>
        <v>#REF!</v>
      </c>
      <c r="S52" s="4" t="e">
        <f t="shared" si="7"/>
        <v>#REF!</v>
      </c>
      <c r="T52" s="67" t="e">
        <f t="shared" si="8"/>
        <v>#REF!</v>
      </c>
      <c r="U52" s="67" t="e">
        <f t="shared" si="9"/>
        <v>#REF!</v>
      </c>
      <c r="V52" s="4" t="e">
        <f t="shared" si="10"/>
        <v>#REF!</v>
      </c>
      <c r="W52" s="4" t="e">
        <f t="shared" si="11"/>
        <v>#REF!</v>
      </c>
      <c r="X52" s="4" t="e">
        <f t="shared" si="12"/>
        <v>#REF!</v>
      </c>
      <c r="Y52" s="62" t="e">
        <f t="shared" si="13"/>
        <v>#REF!</v>
      </c>
      <c r="Z52" s="28" t="e">
        <f t="shared" si="14"/>
        <v>#REF!</v>
      </c>
      <c r="AA52" s="28" t="e">
        <f t="shared" si="15"/>
        <v>#REF!</v>
      </c>
      <c r="AB52" s="28" t="e">
        <f t="shared" si="16"/>
        <v>#REF!</v>
      </c>
      <c r="AC52" s="28" t="e">
        <f t="shared" si="4"/>
        <v>#REF!</v>
      </c>
      <c r="AD52" s="26"/>
      <c r="AE52" s="19" t="str">
        <f t="shared" si="17"/>
        <v/>
      </c>
      <c r="AF52" s="65"/>
      <c r="AG52" s="54"/>
      <c r="AH52" s="54"/>
      <c r="AI52" s="55"/>
      <c r="AJ52" s="18"/>
      <c r="AK52" s="73" t="e">
        <f>#REF!</f>
        <v>#REF!</v>
      </c>
      <c r="AL52" s="73" t="e">
        <f>#REF!</f>
        <v>#REF!</v>
      </c>
      <c r="AM52" s="73" t="e">
        <f>#REF!</f>
        <v>#REF!</v>
      </c>
      <c r="AN52" s="73" t="e">
        <f>#REF!</f>
        <v>#REF!</v>
      </c>
      <c r="AO52" s="73" t="e">
        <f>#REF!</f>
        <v>#REF!</v>
      </c>
      <c r="AP52" s="73" t="e">
        <f>#REF!</f>
        <v>#REF!</v>
      </c>
      <c r="AQ52" s="73" t="e">
        <f>#REF!</f>
        <v>#REF!</v>
      </c>
      <c r="AR52" s="73" t="e">
        <f>#REF!</f>
        <v>#REF!</v>
      </c>
      <c r="AS52" s="73" t="e">
        <f>#REF!</f>
        <v>#REF!</v>
      </c>
      <c r="AT52" s="73" t="e">
        <f>#REF!</f>
        <v>#REF!</v>
      </c>
      <c r="AU52" s="73" t="e">
        <f>#REF!</f>
        <v>#REF!</v>
      </c>
      <c r="AV52" s="73" t="e">
        <f>#REF!</f>
        <v>#REF!</v>
      </c>
      <c r="AW52" s="73" t="e">
        <f>#REF!</f>
        <v>#REF!</v>
      </c>
      <c r="AX52" s="73" t="e">
        <f>#REF!</f>
        <v>#REF!</v>
      </c>
      <c r="AY52" s="73" t="e">
        <f>#REF!</f>
        <v>#REF!</v>
      </c>
      <c r="AZ52" s="73" t="e">
        <f>#REF!</f>
        <v>#REF!</v>
      </c>
      <c r="BA52" s="73" t="e">
        <f>#REF!</f>
        <v>#REF!</v>
      </c>
      <c r="BB52" s="73" t="e">
        <f>#REF!</f>
        <v>#REF!</v>
      </c>
      <c r="BC52" s="73" t="e">
        <f>#REF!</f>
        <v>#REF!</v>
      </c>
      <c r="BD52" s="73" t="e">
        <f>#REF!</f>
        <v>#REF!</v>
      </c>
      <c r="BE52" s="73" t="e">
        <f>#REF!</f>
        <v>#REF!</v>
      </c>
      <c r="BF52" s="73" t="e">
        <f>#REF!</f>
        <v>#REF!</v>
      </c>
      <c r="BG52" s="73" t="e">
        <f>#REF!</f>
        <v>#REF!</v>
      </c>
      <c r="BH52" s="73" t="e">
        <f>#REF!</f>
        <v>#REF!</v>
      </c>
      <c r="BI52" s="73" t="e">
        <f>#REF!</f>
        <v>#REF!</v>
      </c>
      <c r="BJ52" s="73" t="e">
        <f>#REF!</f>
        <v>#REF!</v>
      </c>
      <c r="BK52" s="73" t="e">
        <f>#REF!</f>
        <v>#REF!</v>
      </c>
      <c r="BL52" s="73" t="e">
        <f>#REF!</f>
        <v>#REF!</v>
      </c>
      <c r="BM52" s="73" t="e">
        <f>#REF!</f>
        <v>#REF!</v>
      </c>
      <c r="BN52" s="73" t="e">
        <f>#REF!</f>
        <v>#REF!</v>
      </c>
      <c r="BO52" s="73" t="e">
        <f>#REF!</f>
        <v>#REF!</v>
      </c>
      <c r="BP52" s="73" t="e">
        <f>#REF!</f>
        <v>#REF!</v>
      </c>
      <c r="BR52" s="117">
        <f t="shared" si="18"/>
        <v>19</v>
      </c>
      <c r="BS52" s="118">
        <f>OOC!G52</f>
        <v>15.912999999999998</v>
      </c>
      <c r="BT52" s="118">
        <f>OOC!H52</f>
        <v>15.853</v>
      </c>
      <c r="BU52" s="2" t="e">
        <f t="shared" si="19"/>
        <v>#REF!</v>
      </c>
      <c r="BV52" s="2" t="e">
        <f t="shared" si="20"/>
        <v>#REF!</v>
      </c>
      <c r="BW52" s="2" t="e">
        <f t="shared" si="21"/>
        <v>#REF!</v>
      </c>
      <c r="BX52" s="119" t="e">
        <f>IF(AND(IF(OOC!G52="",0,OOC!G52) &gt;= IF(O52="",0,O52), IF(O52="",0,O52) &gt; IF(L52="",0,L52)), "OOC",
IF(AND(IF(M52="",0,M52) &gt; IF(P52="",0,P52), IF(P52="",0,P52) &gt;= IF(OOC!H52="",0,OOC!H52)), "OOC",
IF(IF(O52="",0,O52) &gt; IF(OOC!G52="",0,OOC!G52), "OOS",
IF(IF(OOC!H52="",0,OOC!H52) &gt; IF(P52="",0,P52), "OOS", "OK"))))</f>
        <v>#REF!</v>
      </c>
    </row>
    <row r="53" spans="1:76" ht="15" customHeight="1">
      <c r="A53" s="16">
        <v>27</v>
      </c>
      <c r="B53" s="76" t="s">
        <v>92</v>
      </c>
      <c r="C53" s="82" t="s">
        <v>95</v>
      </c>
      <c r="D53" s="20" t="s">
        <v>57</v>
      </c>
      <c r="E53" s="78">
        <v>1.33</v>
      </c>
      <c r="F53" s="11" t="s">
        <v>29</v>
      </c>
      <c r="G53" s="83">
        <v>3.9380000000000002</v>
      </c>
      <c r="H53" s="13" t="e">
        <f>IF(OOC!S53=0,"",OOC!S53)</f>
        <v>#REF!</v>
      </c>
      <c r="I53" s="13" t="e">
        <f>IF(OOC!T53=0,"",OOC!T53)</f>
        <v>#REF!</v>
      </c>
      <c r="J53" s="14" t="s">
        <v>12</v>
      </c>
      <c r="K53" s="64" t="s">
        <v>49</v>
      </c>
      <c r="L53" s="17" t="e">
        <f t="shared" si="5"/>
        <v>#REF!</v>
      </c>
      <c r="M53" s="17" t="e">
        <f t="shared" si="6"/>
        <v>#REF!</v>
      </c>
      <c r="N53" s="25"/>
      <c r="O53" s="2" t="e">
        <f t="shared" si="0"/>
        <v>#REF!</v>
      </c>
      <c r="P53" s="2" t="e">
        <f t="shared" si="1"/>
        <v>#REF!</v>
      </c>
      <c r="Q53" s="2" t="e">
        <f t="shared" si="2"/>
        <v>#REF!</v>
      </c>
      <c r="R53" s="3" t="e">
        <f t="shared" si="3"/>
        <v>#REF!</v>
      </c>
      <c r="S53" s="4" t="e">
        <f t="shared" si="7"/>
        <v>#REF!</v>
      </c>
      <c r="T53" s="67" t="e">
        <f t="shared" si="8"/>
        <v>#REF!</v>
      </c>
      <c r="U53" s="67" t="e">
        <f t="shared" si="9"/>
        <v>#REF!</v>
      </c>
      <c r="V53" s="4" t="e">
        <f t="shared" si="10"/>
        <v>#REF!</v>
      </c>
      <c r="W53" s="4" t="e">
        <f t="shared" si="11"/>
        <v>#REF!</v>
      </c>
      <c r="X53" s="4" t="e">
        <f t="shared" si="12"/>
        <v>#REF!</v>
      </c>
      <c r="Y53" s="62" t="e">
        <f t="shared" si="13"/>
        <v>#REF!</v>
      </c>
      <c r="Z53" s="28" t="e">
        <f t="shared" si="14"/>
        <v>#REF!</v>
      </c>
      <c r="AA53" s="28" t="e">
        <f t="shared" si="15"/>
        <v>#REF!</v>
      </c>
      <c r="AB53" s="28" t="e">
        <f t="shared" si="16"/>
        <v>#REF!</v>
      </c>
      <c r="AC53" s="28" t="e">
        <f t="shared" si="4"/>
        <v>#REF!</v>
      </c>
      <c r="AD53" s="26"/>
      <c r="AE53" s="19" t="str">
        <f t="shared" si="17"/>
        <v/>
      </c>
      <c r="AF53" s="65"/>
      <c r="AG53" s="54"/>
      <c r="AH53" s="54"/>
      <c r="AI53" s="55"/>
      <c r="AJ53" s="18"/>
      <c r="AK53" s="73" t="e">
        <f>#REF!</f>
        <v>#REF!</v>
      </c>
      <c r="AL53" s="73" t="e">
        <f>#REF!</f>
        <v>#REF!</v>
      </c>
      <c r="AM53" s="73" t="e">
        <f>#REF!</f>
        <v>#REF!</v>
      </c>
      <c r="AN53" s="73" t="e">
        <f>#REF!</f>
        <v>#REF!</v>
      </c>
      <c r="AO53" s="73" t="e">
        <f>#REF!</f>
        <v>#REF!</v>
      </c>
      <c r="AP53" s="73" t="e">
        <f>#REF!</f>
        <v>#REF!</v>
      </c>
      <c r="AQ53" s="73" t="e">
        <f>#REF!</f>
        <v>#REF!</v>
      </c>
      <c r="AR53" s="73" t="e">
        <f>#REF!</f>
        <v>#REF!</v>
      </c>
      <c r="AS53" s="73" t="e">
        <f>#REF!</f>
        <v>#REF!</v>
      </c>
      <c r="AT53" s="73" t="e">
        <f>#REF!</f>
        <v>#REF!</v>
      </c>
      <c r="AU53" s="73" t="e">
        <f>#REF!</f>
        <v>#REF!</v>
      </c>
      <c r="AV53" s="73" t="e">
        <f>#REF!</f>
        <v>#REF!</v>
      </c>
      <c r="AW53" s="73" t="e">
        <f>#REF!</f>
        <v>#REF!</v>
      </c>
      <c r="AX53" s="73" t="e">
        <f>#REF!</f>
        <v>#REF!</v>
      </c>
      <c r="AY53" s="73" t="e">
        <f>#REF!</f>
        <v>#REF!</v>
      </c>
      <c r="AZ53" s="73" t="e">
        <f>#REF!</f>
        <v>#REF!</v>
      </c>
      <c r="BA53" s="73" t="e">
        <f>#REF!</f>
        <v>#REF!</v>
      </c>
      <c r="BB53" s="73" t="e">
        <f>#REF!</f>
        <v>#REF!</v>
      </c>
      <c r="BC53" s="73" t="e">
        <f>#REF!</f>
        <v>#REF!</v>
      </c>
      <c r="BD53" s="73" t="e">
        <f>#REF!</f>
        <v>#REF!</v>
      </c>
      <c r="BE53" s="73" t="e">
        <f>#REF!</f>
        <v>#REF!</v>
      </c>
      <c r="BF53" s="73" t="e">
        <f>#REF!</f>
        <v>#REF!</v>
      </c>
      <c r="BG53" s="73" t="e">
        <f>#REF!</f>
        <v>#REF!</v>
      </c>
      <c r="BH53" s="73" t="e">
        <f>#REF!</f>
        <v>#REF!</v>
      </c>
      <c r="BI53" s="73" t="e">
        <f>#REF!</f>
        <v>#REF!</v>
      </c>
      <c r="BJ53" s="73" t="e">
        <f>#REF!</f>
        <v>#REF!</v>
      </c>
      <c r="BK53" s="73" t="e">
        <f>#REF!</f>
        <v>#REF!</v>
      </c>
      <c r="BL53" s="73" t="e">
        <f>#REF!</f>
        <v>#REF!</v>
      </c>
      <c r="BM53" s="73" t="e">
        <f>#REF!</f>
        <v>#REF!</v>
      </c>
      <c r="BN53" s="73" t="e">
        <f>#REF!</f>
        <v>#REF!</v>
      </c>
      <c r="BO53" s="73" t="e">
        <f>#REF!</f>
        <v>#REF!</v>
      </c>
      <c r="BP53" s="73" t="e">
        <f>#REF!</f>
        <v>#REF!</v>
      </c>
      <c r="BR53" s="117" t="str">
        <f t="shared" si="18"/>
        <v>20-1</v>
      </c>
      <c r="BS53" s="118">
        <f>OOC!G53</f>
        <v>3.968</v>
      </c>
      <c r="BT53" s="118">
        <f>OOC!H53</f>
        <v>3.9080000000000004</v>
      </c>
      <c r="BU53" s="2" t="e">
        <f t="shared" si="19"/>
        <v>#REF!</v>
      </c>
      <c r="BV53" s="2" t="e">
        <f t="shared" si="20"/>
        <v>#REF!</v>
      </c>
      <c r="BW53" s="2" t="e">
        <f t="shared" si="21"/>
        <v>#REF!</v>
      </c>
      <c r="BX53" s="119" t="e">
        <f>IF(AND(IF(OOC!G53="",0,OOC!G53) &gt;= IF(O53="",0,O53), IF(O53="",0,O53) &gt; IF(L53="",0,L53)), "OOC",
IF(AND(IF(M53="",0,M53) &gt; IF(P53="",0,P53), IF(P53="",0,P53) &gt;= IF(OOC!H53="",0,OOC!H53)), "OOC",
IF(IF(O53="",0,O53) &gt; IF(OOC!G53="",0,OOC!G53), "OOS",
IF(IF(OOC!H53="",0,OOC!H53) &gt; IF(P53="",0,P53), "OOS", "OK"))))</f>
        <v>#REF!</v>
      </c>
    </row>
    <row r="54" spans="1:76" ht="15" customHeight="1">
      <c r="A54" s="16">
        <v>27</v>
      </c>
      <c r="B54" s="76" t="s">
        <v>92</v>
      </c>
      <c r="C54" s="82" t="s">
        <v>96</v>
      </c>
      <c r="D54" s="20" t="s">
        <v>57</v>
      </c>
      <c r="E54" s="78">
        <v>1.33</v>
      </c>
      <c r="F54" s="11" t="s">
        <v>29</v>
      </c>
      <c r="G54" s="83">
        <v>3.9380000000000002</v>
      </c>
      <c r="H54" s="13" t="e">
        <f>IF(OOC!S54=0,"",OOC!S54)</f>
        <v>#REF!</v>
      </c>
      <c r="I54" s="13" t="e">
        <f>IF(OOC!T54=0,"",OOC!T54)</f>
        <v>#REF!</v>
      </c>
      <c r="J54" s="14" t="s">
        <v>12</v>
      </c>
      <c r="K54" s="64" t="s">
        <v>49</v>
      </c>
      <c r="L54" s="17" t="e">
        <f t="shared" si="5"/>
        <v>#REF!</v>
      </c>
      <c r="M54" s="17" t="e">
        <f t="shared" si="6"/>
        <v>#REF!</v>
      </c>
      <c r="N54" s="25"/>
      <c r="O54" s="2" t="e">
        <f t="shared" si="0"/>
        <v>#REF!</v>
      </c>
      <c r="P54" s="2" t="e">
        <f t="shared" si="1"/>
        <v>#REF!</v>
      </c>
      <c r="Q54" s="2" t="e">
        <f t="shared" si="2"/>
        <v>#REF!</v>
      </c>
      <c r="R54" s="3" t="e">
        <f t="shared" si="3"/>
        <v>#REF!</v>
      </c>
      <c r="S54" s="4" t="e">
        <f t="shared" si="7"/>
        <v>#REF!</v>
      </c>
      <c r="T54" s="67" t="e">
        <f t="shared" si="8"/>
        <v>#REF!</v>
      </c>
      <c r="U54" s="67" t="e">
        <f t="shared" si="9"/>
        <v>#REF!</v>
      </c>
      <c r="V54" s="4" t="e">
        <f t="shared" si="10"/>
        <v>#REF!</v>
      </c>
      <c r="W54" s="4" t="e">
        <f t="shared" si="11"/>
        <v>#REF!</v>
      </c>
      <c r="X54" s="4" t="e">
        <f t="shared" si="12"/>
        <v>#REF!</v>
      </c>
      <c r="Y54" s="62" t="e">
        <f t="shared" si="13"/>
        <v>#REF!</v>
      </c>
      <c r="Z54" s="28" t="e">
        <f t="shared" si="14"/>
        <v>#REF!</v>
      </c>
      <c r="AA54" s="28" t="e">
        <f t="shared" si="15"/>
        <v>#REF!</v>
      </c>
      <c r="AB54" s="28" t="e">
        <f t="shared" si="16"/>
        <v>#REF!</v>
      </c>
      <c r="AC54" s="28" t="e">
        <f t="shared" si="4"/>
        <v>#REF!</v>
      </c>
      <c r="AD54" s="26"/>
      <c r="AE54" s="19" t="str">
        <f t="shared" si="17"/>
        <v/>
      </c>
      <c r="AF54" s="65"/>
      <c r="AG54" s="54"/>
      <c r="AH54" s="54"/>
      <c r="AI54" s="55"/>
      <c r="AJ54" s="18"/>
      <c r="AK54" s="73" t="e">
        <f>#REF!</f>
        <v>#REF!</v>
      </c>
      <c r="AL54" s="73" t="e">
        <f>#REF!</f>
        <v>#REF!</v>
      </c>
      <c r="AM54" s="73" t="e">
        <f>#REF!</f>
        <v>#REF!</v>
      </c>
      <c r="AN54" s="73" t="e">
        <f>#REF!</f>
        <v>#REF!</v>
      </c>
      <c r="AO54" s="73" t="e">
        <f>#REF!</f>
        <v>#REF!</v>
      </c>
      <c r="AP54" s="73" t="e">
        <f>#REF!</f>
        <v>#REF!</v>
      </c>
      <c r="AQ54" s="73" t="e">
        <f>#REF!</f>
        <v>#REF!</v>
      </c>
      <c r="AR54" s="73" t="e">
        <f>#REF!</f>
        <v>#REF!</v>
      </c>
      <c r="AS54" s="73" t="e">
        <f>#REF!</f>
        <v>#REF!</v>
      </c>
      <c r="AT54" s="73" t="e">
        <f>#REF!</f>
        <v>#REF!</v>
      </c>
      <c r="AU54" s="73" t="e">
        <f>#REF!</f>
        <v>#REF!</v>
      </c>
      <c r="AV54" s="73" t="e">
        <f>#REF!</f>
        <v>#REF!</v>
      </c>
      <c r="AW54" s="73" t="e">
        <f>#REF!</f>
        <v>#REF!</v>
      </c>
      <c r="AX54" s="73" t="e">
        <f>#REF!</f>
        <v>#REF!</v>
      </c>
      <c r="AY54" s="73" t="e">
        <f>#REF!</f>
        <v>#REF!</v>
      </c>
      <c r="AZ54" s="73" t="e">
        <f>#REF!</f>
        <v>#REF!</v>
      </c>
      <c r="BA54" s="73" t="e">
        <f>#REF!</f>
        <v>#REF!</v>
      </c>
      <c r="BB54" s="73" t="e">
        <f>#REF!</f>
        <v>#REF!</v>
      </c>
      <c r="BC54" s="73" t="e">
        <f>#REF!</f>
        <v>#REF!</v>
      </c>
      <c r="BD54" s="73" t="e">
        <f>#REF!</f>
        <v>#REF!</v>
      </c>
      <c r="BE54" s="73" t="e">
        <f>#REF!</f>
        <v>#REF!</v>
      </c>
      <c r="BF54" s="73" t="e">
        <f>#REF!</f>
        <v>#REF!</v>
      </c>
      <c r="BG54" s="73" t="e">
        <f>#REF!</f>
        <v>#REF!</v>
      </c>
      <c r="BH54" s="73" t="e">
        <f>#REF!</f>
        <v>#REF!</v>
      </c>
      <c r="BI54" s="73" t="e">
        <f>#REF!</f>
        <v>#REF!</v>
      </c>
      <c r="BJ54" s="73" t="e">
        <f>#REF!</f>
        <v>#REF!</v>
      </c>
      <c r="BK54" s="73" t="e">
        <f>#REF!</f>
        <v>#REF!</v>
      </c>
      <c r="BL54" s="73" t="e">
        <f>#REF!</f>
        <v>#REF!</v>
      </c>
      <c r="BM54" s="73" t="e">
        <f>#REF!</f>
        <v>#REF!</v>
      </c>
      <c r="BN54" s="73" t="e">
        <f>#REF!</f>
        <v>#REF!</v>
      </c>
      <c r="BO54" s="73" t="e">
        <f>#REF!</f>
        <v>#REF!</v>
      </c>
      <c r="BP54" s="73" t="e">
        <f>#REF!</f>
        <v>#REF!</v>
      </c>
      <c r="BR54" s="117" t="str">
        <f t="shared" si="18"/>
        <v>20-2</v>
      </c>
      <c r="BS54" s="118">
        <f>OOC!G54</f>
        <v>3.968</v>
      </c>
      <c r="BT54" s="118">
        <f>OOC!H54</f>
        <v>3.9080000000000004</v>
      </c>
      <c r="BU54" s="2" t="e">
        <f t="shared" si="19"/>
        <v>#REF!</v>
      </c>
      <c r="BV54" s="2" t="e">
        <f t="shared" si="20"/>
        <v>#REF!</v>
      </c>
      <c r="BW54" s="2" t="e">
        <f t="shared" si="21"/>
        <v>#REF!</v>
      </c>
      <c r="BX54" s="119" t="e">
        <f>IF(AND(IF(OOC!G54="",0,OOC!G54) &gt;= IF(O54="",0,O54), IF(O54="",0,O54) &gt; IF(L54="",0,L54)), "OOC",
IF(AND(IF(M54="",0,M54) &gt; IF(P54="",0,P54), IF(P54="",0,P54) &gt;= IF(OOC!H54="",0,OOC!H54)), "OOC",
IF(IF(O54="",0,O54) &gt; IF(OOC!G54="",0,OOC!G54), "OOS",
IF(IF(OOC!H54="",0,OOC!H54) &gt; IF(P54="",0,P54), "OOS", "OK"))))</f>
        <v>#REF!</v>
      </c>
    </row>
    <row r="55" spans="1:76" ht="15" customHeight="1">
      <c r="A55" s="16">
        <v>27</v>
      </c>
      <c r="B55" s="76" t="s">
        <v>92</v>
      </c>
      <c r="C55" s="82" t="s">
        <v>97</v>
      </c>
      <c r="D55" s="20" t="s">
        <v>57</v>
      </c>
      <c r="E55" s="78">
        <v>1.33</v>
      </c>
      <c r="F55" s="11" t="s">
        <v>29</v>
      </c>
      <c r="G55" s="83">
        <v>3.9380000000000002</v>
      </c>
      <c r="H55" s="13" t="e">
        <f>IF(OOC!S55=0,"",OOC!S55)</f>
        <v>#REF!</v>
      </c>
      <c r="I55" s="13" t="e">
        <f>IF(OOC!T55=0,"",OOC!T55)</f>
        <v>#REF!</v>
      </c>
      <c r="J55" s="14" t="s">
        <v>12</v>
      </c>
      <c r="K55" s="64" t="s">
        <v>49</v>
      </c>
      <c r="L55" s="17" t="e">
        <f t="shared" si="5"/>
        <v>#REF!</v>
      </c>
      <c r="M55" s="17" t="e">
        <f t="shared" si="6"/>
        <v>#REF!</v>
      </c>
      <c r="N55" s="25"/>
      <c r="O55" s="2" t="e">
        <f t="shared" si="0"/>
        <v>#REF!</v>
      </c>
      <c r="P55" s="2" t="e">
        <f t="shared" si="1"/>
        <v>#REF!</v>
      </c>
      <c r="Q55" s="2" t="e">
        <f t="shared" si="2"/>
        <v>#REF!</v>
      </c>
      <c r="R55" s="3" t="e">
        <f t="shared" si="3"/>
        <v>#REF!</v>
      </c>
      <c r="S55" s="4" t="e">
        <f t="shared" si="7"/>
        <v>#REF!</v>
      </c>
      <c r="T55" s="67" t="e">
        <f t="shared" si="8"/>
        <v>#REF!</v>
      </c>
      <c r="U55" s="67" t="e">
        <f t="shared" si="9"/>
        <v>#REF!</v>
      </c>
      <c r="V55" s="4" t="e">
        <f t="shared" si="10"/>
        <v>#REF!</v>
      </c>
      <c r="W55" s="4" t="e">
        <f t="shared" si="11"/>
        <v>#REF!</v>
      </c>
      <c r="X55" s="4" t="e">
        <f t="shared" si="12"/>
        <v>#REF!</v>
      </c>
      <c r="Y55" s="62" t="e">
        <f t="shared" si="13"/>
        <v>#REF!</v>
      </c>
      <c r="Z55" s="28" t="e">
        <f t="shared" si="14"/>
        <v>#REF!</v>
      </c>
      <c r="AA55" s="28" t="e">
        <f t="shared" si="15"/>
        <v>#REF!</v>
      </c>
      <c r="AB55" s="28" t="e">
        <f t="shared" si="16"/>
        <v>#REF!</v>
      </c>
      <c r="AC55" s="28" t="e">
        <f t="shared" si="4"/>
        <v>#REF!</v>
      </c>
      <c r="AD55" s="26"/>
      <c r="AE55" s="19" t="str">
        <f t="shared" si="17"/>
        <v/>
      </c>
      <c r="AF55" s="65"/>
      <c r="AG55" s="54"/>
      <c r="AH55" s="54"/>
      <c r="AI55" s="55"/>
      <c r="AJ55" s="18"/>
      <c r="AK55" s="73" t="e">
        <f>#REF!</f>
        <v>#REF!</v>
      </c>
      <c r="AL55" s="73" t="e">
        <f>#REF!</f>
        <v>#REF!</v>
      </c>
      <c r="AM55" s="73" t="e">
        <f>#REF!</f>
        <v>#REF!</v>
      </c>
      <c r="AN55" s="73" t="e">
        <f>#REF!</f>
        <v>#REF!</v>
      </c>
      <c r="AO55" s="73" t="e">
        <f>#REF!</f>
        <v>#REF!</v>
      </c>
      <c r="AP55" s="73" t="e">
        <f>#REF!</f>
        <v>#REF!</v>
      </c>
      <c r="AQ55" s="73" t="e">
        <f>#REF!</f>
        <v>#REF!</v>
      </c>
      <c r="AR55" s="73" t="e">
        <f>#REF!</f>
        <v>#REF!</v>
      </c>
      <c r="AS55" s="73" t="e">
        <f>#REF!</f>
        <v>#REF!</v>
      </c>
      <c r="AT55" s="73" t="e">
        <f>#REF!</f>
        <v>#REF!</v>
      </c>
      <c r="AU55" s="73" t="e">
        <f>#REF!</f>
        <v>#REF!</v>
      </c>
      <c r="AV55" s="73" t="e">
        <f>#REF!</f>
        <v>#REF!</v>
      </c>
      <c r="AW55" s="73" t="e">
        <f>#REF!</f>
        <v>#REF!</v>
      </c>
      <c r="AX55" s="73" t="e">
        <f>#REF!</f>
        <v>#REF!</v>
      </c>
      <c r="AY55" s="73" t="e">
        <f>#REF!</f>
        <v>#REF!</v>
      </c>
      <c r="AZ55" s="73" t="e">
        <f>#REF!</f>
        <v>#REF!</v>
      </c>
      <c r="BA55" s="73" t="e">
        <f>#REF!</f>
        <v>#REF!</v>
      </c>
      <c r="BB55" s="73" t="e">
        <f>#REF!</f>
        <v>#REF!</v>
      </c>
      <c r="BC55" s="73" t="e">
        <f>#REF!</f>
        <v>#REF!</v>
      </c>
      <c r="BD55" s="73" t="e">
        <f>#REF!</f>
        <v>#REF!</v>
      </c>
      <c r="BE55" s="73" t="e">
        <f>#REF!</f>
        <v>#REF!</v>
      </c>
      <c r="BF55" s="73" t="e">
        <f>#REF!</f>
        <v>#REF!</v>
      </c>
      <c r="BG55" s="73" t="e">
        <f>#REF!</f>
        <v>#REF!</v>
      </c>
      <c r="BH55" s="73" t="e">
        <f>#REF!</f>
        <v>#REF!</v>
      </c>
      <c r="BI55" s="73" t="e">
        <f>#REF!</f>
        <v>#REF!</v>
      </c>
      <c r="BJ55" s="73" t="e">
        <f>#REF!</f>
        <v>#REF!</v>
      </c>
      <c r="BK55" s="73" t="e">
        <f>#REF!</f>
        <v>#REF!</v>
      </c>
      <c r="BL55" s="73" t="e">
        <f>#REF!</f>
        <v>#REF!</v>
      </c>
      <c r="BM55" s="73" t="e">
        <f>#REF!</f>
        <v>#REF!</v>
      </c>
      <c r="BN55" s="73" t="e">
        <f>#REF!</f>
        <v>#REF!</v>
      </c>
      <c r="BO55" s="73" t="e">
        <f>#REF!</f>
        <v>#REF!</v>
      </c>
      <c r="BP55" s="73" t="e">
        <f>#REF!</f>
        <v>#REF!</v>
      </c>
      <c r="BR55" s="117" t="str">
        <f t="shared" si="18"/>
        <v>20-3</v>
      </c>
      <c r="BS55" s="118">
        <f>OOC!G55</f>
        <v>3.968</v>
      </c>
      <c r="BT55" s="118">
        <f>OOC!H55</f>
        <v>3.9080000000000004</v>
      </c>
      <c r="BU55" s="2" t="e">
        <f t="shared" si="19"/>
        <v>#REF!</v>
      </c>
      <c r="BV55" s="2" t="e">
        <f t="shared" si="20"/>
        <v>#REF!</v>
      </c>
      <c r="BW55" s="2" t="e">
        <f t="shared" si="21"/>
        <v>#REF!</v>
      </c>
      <c r="BX55" s="119" t="e">
        <f>IF(AND(IF(OOC!G55="",0,OOC!G55) &gt;= IF(O55="",0,O55), IF(O55="",0,O55) &gt; IF(L55="",0,L55)), "OOC",
IF(AND(IF(M55="",0,M55) &gt; IF(P55="",0,P55), IF(P55="",0,P55) &gt;= IF(OOC!H55="",0,OOC!H55)), "OOC",
IF(IF(O55="",0,O55) &gt; IF(OOC!G55="",0,OOC!G55), "OOS",
IF(IF(OOC!H55="",0,OOC!H55) &gt; IF(P55="",0,P55), "OOS", "OK"))))</f>
        <v>#REF!</v>
      </c>
    </row>
    <row r="56" spans="1:76" ht="15" customHeight="1">
      <c r="A56" s="16"/>
      <c r="B56" s="76" t="s">
        <v>309</v>
      </c>
      <c r="C56" s="82" t="s">
        <v>311</v>
      </c>
      <c r="D56" s="20" t="s">
        <v>57</v>
      </c>
      <c r="E56" s="78">
        <v>1.33</v>
      </c>
      <c r="F56" s="11" t="s">
        <v>29</v>
      </c>
      <c r="G56" s="83">
        <v>1.125</v>
      </c>
      <c r="H56" s="13" t="e">
        <f>IF(OOC!S56=0,"",OOC!S56)</f>
        <v>#REF!</v>
      </c>
      <c r="I56" s="13" t="e">
        <f>IF(OOC!T56=0,"",OOC!T56)</f>
        <v>#REF!</v>
      </c>
      <c r="J56" s="92" t="s">
        <v>84</v>
      </c>
      <c r="K56" s="64" t="s">
        <v>49</v>
      </c>
      <c r="L56" s="17" t="e">
        <f>IF(AND(G56="",H56=""),"",IF(G56="",H56,G56+H56))</f>
        <v>#REF!</v>
      </c>
      <c r="M56" s="17" t="e">
        <f>IF(AND(G56="",I56=""),"",IF(G56="",I56,G56+I56))</f>
        <v>#REF!</v>
      </c>
      <c r="N56" s="25"/>
      <c r="O56" s="2" t="e">
        <f t="shared" si="0"/>
        <v>#REF!</v>
      </c>
      <c r="P56" s="2" t="e">
        <f t="shared" si="1"/>
        <v>#REF!</v>
      </c>
      <c r="Q56" s="2" t="e">
        <f t="shared" si="2"/>
        <v>#REF!</v>
      </c>
      <c r="R56" s="3" t="e">
        <f t="shared" si="3"/>
        <v>#REF!</v>
      </c>
      <c r="S56" s="4" t="e">
        <f t="shared" si="7"/>
        <v>#REF!</v>
      </c>
      <c r="T56" s="67" t="e">
        <f t="shared" si="8"/>
        <v>#REF!</v>
      </c>
      <c r="U56" s="67" t="e">
        <f t="shared" si="9"/>
        <v>#REF!</v>
      </c>
      <c r="V56" s="4" t="e">
        <f>IF(OR($AK56="",ISNUMBER($AK56)=FALSE),"",IF(H56="","",(L56-Q56)/(3*R56)))</f>
        <v>#REF!</v>
      </c>
      <c r="W56" s="4" t="e">
        <f>IF(OR($AK56="",ISNUMBER($AK56)=FALSE),"",IF(I56="","",(Q56-M56)/(3*R56)))</f>
        <v>#REF!</v>
      </c>
      <c r="X56" s="4" t="e">
        <f>IF(OR($AK56="",ISNUMBER($AK56)=FALSE),"",IF(AND(G56=0,I56=0),((H56)-(Q56))/(3*R56),MIN(V56:W56)))</f>
        <v>#REF!</v>
      </c>
      <c r="Y56" s="62" t="e">
        <f>IF(OR($AK56="",ISNUMBER($AK56)=FALSE),"",IF(AND(G56=0,I56=0),NORMSDIST(3*X56),NORMSDIST(3*X56)+NORMSDIST(6*S56-3*X56)-1))</f>
        <v>#REF!</v>
      </c>
      <c r="Z56" s="28"/>
      <c r="AA56" s="28"/>
      <c r="AB56" s="28"/>
      <c r="AC56" s="28"/>
      <c r="AD56" s="26"/>
      <c r="AE56" s="19"/>
      <c r="AF56" s="65"/>
      <c r="AG56" s="54"/>
      <c r="AH56" s="54"/>
      <c r="AI56" s="55"/>
      <c r="AJ56" s="18"/>
      <c r="AK56" s="73" t="e">
        <f>#REF!</f>
        <v>#REF!</v>
      </c>
      <c r="AL56" s="73" t="e">
        <f>#REF!</f>
        <v>#REF!</v>
      </c>
      <c r="AM56" s="73" t="e">
        <f>#REF!</f>
        <v>#REF!</v>
      </c>
      <c r="AN56" s="73" t="e">
        <f>#REF!</f>
        <v>#REF!</v>
      </c>
      <c r="AO56" s="73" t="e">
        <f>#REF!</f>
        <v>#REF!</v>
      </c>
      <c r="AP56" s="73" t="e">
        <f>#REF!</f>
        <v>#REF!</v>
      </c>
      <c r="AQ56" s="73" t="e">
        <f>#REF!</f>
        <v>#REF!</v>
      </c>
      <c r="AR56" s="73" t="e">
        <f>#REF!</f>
        <v>#REF!</v>
      </c>
      <c r="AS56" s="73" t="e">
        <f>#REF!</f>
        <v>#REF!</v>
      </c>
      <c r="AT56" s="73" t="e">
        <f>#REF!</f>
        <v>#REF!</v>
      </c>
      <c r="AU56" s="73" t="e">
        <f>#REF!</f>
        <v>#REF!</v>
      </c>
      <c r="AV56" s="73" t="e">
        <f>#REF!</f>
        <v>#REF!</v>
      </c>
      <c r="AW56" s="73" t="e">
        <f>#REF!</f>
        <v>#REF!</v>
      </c>
      <c r="AX56" s="73" t="e">
        <f>#REF!</f>
        <v>#REF!</v>
      </c>
      <c r="AY56" s="73" t="e">
        <f>#REF!</f>
        <v>#REF!</v>
      </c>
      <c r="AZ56" s="73" t="e">
        <f>#REF!</f>
        <v>#REF!</v>
      </c>
      <c r="BA56" s="73" t="e">
        <f>#REF!</f>
        <v>#REF!</v>
      </c>
      <c r="BB56" s="73" t="e">
        <f>#REF!</f>
        <v>#REF!</v>
      </c>
      <c r="BC56" s="73" t="e">
        <f>#REF!</f>
        <v>#REF!</v>
      </c>
      <c r="BD56" s="73" t="e">
        <f>#REF!</f>
        <v>#REF!</v>
      </c>
      <c r="BE56" s="73" t="e">
        <f>#REF!</f>
        <v>#REF!</v>
      </c>
      <c r="BF56" s="73" t="e">
        <f>#REF!</f>
        <v>#REF!</v>
      </c>
      <c r="BG56" s="73" t="e">
        <f>#REF!</f>
        <v>#REF!</v>
      </c>
      <c r="BH56" s="73" t="e">
        <f>#REF!</f>
        <v>#REF!</v>
      </c>
      <c r="BI56" s="73" t="e">
        <f>#REF!</f>
        <v>#REF!</v>
      </c>
      <c r="BJ56" s="73" t="e">
        <f>#REF!</f>
        <v>#REF!</v>
      </c>
      <c r="BK56" s="73" t="e">
        <f>#REF!</f>
        <v>#REF!</v>
      </c>
      <c r="BL56" s="73" t="e">
        <f>#REF!</f>
        <v>#REF!</v>
      </c>
      <c r="BM56" s="73" t="e">
        <f>#REF!</f>
        <v>#REF!</v>
      </c>
      <c r="BN56" s="73" t="e">
        <f>#REF!</f>
        <v>#REF!</v>
      </c>
      <c r="BO56" s="73" t="e">
        <f>#REF!</f>
        <v>#REF!</v>
      </c>
      <c r="BP56" s="73" t="e">
        <f>#REF!</f>
        <v>#REF!</v>
      </c>
      <c r="BR56" s="117" t="str">
        <f t="shared" si="18"/>
        <v>21-1 (P73)</v>
      </c>
      <c r="BS56" s="118">
        <f>OOC!G56</f>
        <v>1.155</v>
      </c>
      <c r="BT56" s="118">
        <f>OOC!H56</f>
        <v>1.105</v>
      </c>
      <c r="BU56" s="2" t="e">
        <f t="shared" si="19"/>
        <v>#REF!</v>
      </c>
      <c r="BV56" s="2" t="e">
        <f t="shared" si="20"/>
        <v>#REF!</v>
      </c>
      <c r="BW56" s="2" t="e">
        <f t="shared" si="21"/>
        <v>#REF!</v>
      </c>
      <c r="BX56" s="119" t="e">
        <f>IF(AND(IF(OOC!G56="",0,OOC!G56) &gt;= IF(O56="",0,O56), IF(O56="",0,O56) &gt; IF(L56="",0,L56)), "OOC",
IF(AND(IF(M56="",0,M56) &gt; IF(P56="",0,P56), IF(P56="",0,P56) &gt;= IF(OOC!H56="",0,OOC!H56)), "OOC",
IF(IF(O56="",0,O56) &gt; IF(OOC!G56="",0,OOC!G56), "OOS",
IF(IF(OOC!H56="",0,OOC!H56) &gt; IF(P56="",0,P56), "OOS", "OK"))))</f>
        <v>#REF!</v>
      </c>
    </row>
    <row r="57" spans="1:76" ht="15" customHeight="1">
      <c r="A57" s="16">
        <v>28</v>
      </c>
      <c r="B57" s="76" t="s">
        <v>309</v>
      </c>
      <c r="C57" s="82" t="s">
        <v>451</v>
      </c>
      <c r="D57" s="20" t="s">
        <v>57</v>
      </c>
      <c r="E57" s="78">
        <v>1.33</v>
      </c>
      <c r="F57" s="11" t="s">
        <v>29</v>
      </c>
      <c r="G57" s="83">
        <v>1.125</v>
      </c>
      <c r="H57" s="13" t="e">
        <f>IF(OOC!S57=0,"",OOC!S57)</f>
        <v>#REF!</v>
      </c>
      <c r="I57" s="13" t="e">
        <f>IF(OOC!T57=0,"",OOC!T57)</f>
        <v>#REF!</v>
      </c>
      <c r="J57" s="92" t="s">
        <v>84</v>
      </c>
      <c r="K57" s="64" t="s">
        <v>49</v>
      </c>
      <c r="L57" s="17" t="e">
        <f t="shared" si="5"/>
        <v>#REF!</v>
      </c>
      <c r="M57" s="17" t="e">
        <f t="shared" si="6"/>
        <v>#REF!</v>
      </c>
      <c r="N57" s="25"/>
      <c r="O57" s="2" t="e">
        <f t="shared" si="0"/>
        <v>#REF!</v>
      </c>
      <c r="P57" s="2" t="e">
        <f t="shared" si="1"/>
        <v>#REF!</v>
      </c>
      <c r="Q57" s="2" t="e">
        <f t="shared" si="2"/>
        <v>#REF!</v>
      </c>
      <c r="R57" s="3" t="e">
        <f t="shared" si="3"/>
        <v>#REF!</v>
      </c>
      <c r="S57" s="4" t="e">
        <f t="shared" si="7"/>
        <v>#REF!</v>
      </c>
      <c r="T57" s="67" t="e">
        <f t="shared" si="8"/>
        <v>#REF!</v>
      </c>
      <c r="U57" s="67" t="e">
        <f t="shared" si="9"/>
        <v>#REF!</v>
      </c>
      <c r="V57" s="4" t="e">
        <f t="shared" si="10"/>
        <v>#REF!</v>
      </c>
      <c r="W57" s="4" t="e">
        <f t="shared" si="11"/>
        <v>#REF!</v>
      </c>
      <c r="X57" s="4" t="e">
        <f t="shared" si="12"/>
        <v>#REF!</v>
      </c>
      <c r="Y57" s="62" t="e">
        <f t="shared" si="13"/>
        <v>#REF!</v>
      </c>
      <c r="Z57" s="28" t="e">
        <f t="shared" si="14"/>
        <v>#REF!</v>
      </c>
      <c r="AA57" s="28" t="e">
        <f t="shared" si="15"/>
        <v>#REF!</v>
      </c>
      <c r="AB57" s="28" t="e">
        <f t="shared" si="16"/>
        <v>#REF!</v>
      </c>
      <c r="AC57" s="28" t="e">
        <f t="shared" si="4"/>
        <v>#REF!</v>
      </c>
      <c r="AD57" s="26"/>
      <c r="AE57" s="19" t="str">
        <f t="shared" si="17"/>
        <v/>
      </c>
      <c r="AF57" s="65"/>
      <c r="AG57" s="54"/>
      <c r="AH57" s="54"/>
      <c r="AI57" s="55"/>
      <c r="AJ57" s="18"/>
      <c r="AK57" s="73" t="e">
        <f>#REF!</f>
        <v>#REF!</v>
      </c>
      <c r="AL57" s="73" t="e">
        <f>#REF!</f>
        <v>#REF!</v>
      </c>
      <c r="AM57" s="73" t="e">
        <f>#REF!</f>
        <v>#REF!</v>
      </c>
      <c r="AN57" s="73" t="e">
        <f>#REF!</f>
        <v>#REF!</v>
      </c>
      <c r="AO57" s="73" t="e">
        <f>#REF!</f>
        <v>#REF!</v>
      </c>
      <c r="AP57" s="73" t="e">
        <f>#REF!</f>
        <v>#REF!</v>
      </c>
      <c r="AQ57" s="73" t="e">
        <f>#REF!</f>
        <v>#REF!</v>
      </c>
      <c r="AR57" s="73" t="e">
        <f>#REF!</f>
        <v>#REF!</v>
      </c>
      <c r="AS57" s="73" t="e">
        <f>#REF!</f>
        <v>#REF!</v>
      </c>
      <c r="AT57" s="73" t="e">
        <f>#REF!</f>
        <v>#REF!</v>
      </c>
      <c r="AU57" s="73" t="e">
        <f>#REF!</f>
        <v>#REF!</v>
      </c>
      <c r="AV57" s="73" t="e">
        <f>#REF!</f>
        <v>#REF!</v>
      </c>
      <c r="AW57" s="73" t="e">
        <f>#REF!</f>
        <v>#REF!</v>
      </c>
      <c r="AX57" s="73" t="e">
        <f>#REF!</f>
        <v>#REF!</v>
      </c>
      <c r="AY57" s="73" t="e">
        <f>#REF!</f>
        <v>#REF!</v>
      </c>
      <c r="AZ57" s="73" t="e">
        <f>#REF!</f>
        <v>#REF!</v>
      </c>
      <c r="BA57" s="73" t="e">
        <f>#REF!</f>
        <v>#REF!</v>
      </c>
      <c r="BB57" s="73" t="e">
        <f>#REF!</f>
        <v>#REF!</v>
      </c>
      <c r="BC57" s="73" t="e">
        <f>#REF!</f>
        <v>#REF!</v>
      </c>
      <c r="BD57" s="73" t="e">
        <f>#REF!</f>
        <v>#REF!</v>
      </c>
      <c r="BE57" s="73" t="e">
        <f>#REF!</f>
        <v>#REF!</v>
      </c>
      <c r="BF57" s="73" t="e">
        <f>#REF!</f>
        <v>#REF!</v>
      </c>
      <c r="BG57" s="73" t="e">
        <f>#REF!</f>
        <v>#REF!</v>
      </c>
      <c r="BH57" s="73" t="e">
        <f>#REF!</f>
        <v>#REF!</v>
      </c>
      <c r="BI57" s="73" t="e">
        <f>#REF!</f>
        <v>#REF!</v>
      </c>
      <c r="BJ57" s="73" t="e">
        <f>#REF!</f>
        <v>#REF!</v>
      </c>
      <c r="BK57" s="73" t="e">
        <f>#REF!</f>
        <v>#REF!</v>
      </c>
      <c r="BL57" s="73" t="e">
        <f>#REF!</f>
        <v>#REF!</v>
      </c>
      <c r="BM57" s="73" t="e">
        <f>#REF!</f>
        <v>#REF!</v>
      </c>
      <c r="BN57" s="73" t="e">
        <f>#REF!</f>
        <v>#REF!</v>
      </c>
      <c r="BO57" s="73" t="e">
        <f>#REF!</f>
        <v>#REF!</v>
      </c>
      <c r="BP57" s="73" t="e">
        <f>#REF!</f>
        <v>#REF!</v>
      </c>
      <c r="BR57" s="117" t="str">
        <f t="shared" si="18"/>
        <v>21-2 (P52)</v>
      </c>
      <c r="BS57" s="118">
        <f>OOC!G57</f>
        <v>1.155</v>
      </c>
      <c r="BT57" s="118">
        <f>OOC!H57</f>
        <v>1.105</v>
      </c>
      <c r="BU57" s="2" t="e">
        <f t="shared" si="19"/>
        <v>#REF!</v>
      </c>
      <c r="BV57" s="2" t="e">
        <f t="shared" si="20"/>
        <v>#REF!</v>
      </c>
      <c r="BW57" s="2" t="e">
        <f t="shared" si="21"/>
        <v>#REF!</v>
      </c>
      <c r="BX57" s="119" t="e">
        <f>IF(AND(IF(OOC!G57="",0,OOC!G57) &gt;= IF(O57="",0,O57), IF(O57="",0,O57) &gt; IF(L57="",0,L57)), "OOC",
IF(AND(IF(M57="",0,M57) &gt; IF(P57="",0,P57), IF(P57="",0,P57) &gt;= IF(OOC!H57="",0,OOC!H57)), "OOC",
IF(IF(O57="",0,O57) &gt; IF(OOC!G57="",0,OOC!G57), "OOS",
IF(IF(OOC!H57="",0,OOC!H57) &gt; IF(P57="",0,P57), "OOS", "OK"))))</f>
        <v>#REF!</v>
      </c>
    </row>
    <row r="58" spans="1:76" ht="15" customHeight="1">
      <c r="A58" s="16">
        <v>28</v>
      </c>
      <c r="B58" s="76" t="s">
        <v>309</v>
      </c>
      <c r="C58" s="82" t="s">
        <v>452</v>
      </c>
      <c r="D58" s="20" t="s">
        <v>57</v>
      </c>
      <c r="E58" s="78">
        <v>1.33</v>
      </c>
      <c r="F58" s="11" t="s">
        <v>29</v>
      </c>
      <c r="G58" s="83">
        <v>1.125</v>
      </c>
      <c r="H58" s="13" t="e">
        <f>IF(OOC!S58=0,"",OOC!S58)</f>
        <v>#REF!</v>
      </c>
      <c r="I58" s="13" t="e">
        <f>IF(OOC!T58=0,"",OOC!T58)</f>
        <v>#REF!</v>
      </c>
      <c r="J58" s="92" t="s">
        <v>84</v>
      </c>
      <c r="K58" s="64" t="s">
        <v>49</v>
      </c>
      <c r="L58" s="17" t="e">
        <f t="shared" si="5"/>
        <v>#REF!</v>
      </c>
      <c r="M58" s="17" t="e">
        <f t="shared" si="6"/>
        <v>#REF!</v>
      </c>
      <c r="N58" s="25"/>
      <c r="O58" s="2" t="e">
        <f t="shared" si="0"/>
        <v>#REF!</v>
      </c>
      <c r="P58" s="2" t="e">
        <f t="shared" si="1"/>
        <v>#REF!</v>
      </c>
      <c r="Q58" s="2" t="e">
        <f t="shared" si="2"/>
        <v>#REF!</v>
      </c>
      <c r="R58" s="3" t="e">
        <f t="shared" si="3"/>
        <v>#REF!</v>
      </c>
      <c r="S58" s="4" t="e">
        <f t="shared" si="7"/>
        <v>#REF!</v>
      </c>
      <c r="T58" s="67" t="e">
        <f t="shared" si="8"/>
        <v>#REF!</v>
      </c>
      <c r="U58" s="67" t="e">
        <f t="shared" si="9"/>
        <v>#REF!</v>
      </c>
      <c r="V58" s="4" t="e">
        <f t="shared" si="10"/>
        <v>#REF!</v>
      </c>
      <c r="W58" s="4" t="e">
        <f t="shared" si="11"/>
        <v>#REF!</v>
      </c>
      <c r="X58" s="4" t="e">
        <f t="shared" si="12"/>
        <v>#REF!</v>
      </c>
      <c r="Y58" s="62" t="e">
        <f t="shared" si="13"/>
        <v>#REF!</v>
      </c>
      <c r="Z58" s="28" t="e">
        <f t="shared" si="14"/>
        <v>#REF!</v>
      </c>
      <c r="AA58" s="28" t="e">
        <f t="shared" si="15"/>
        <v>#REF!</v>
      </c>
      <c r="AB58" s="28" t="e">
        <f t="shared" si="16"/>
        <v>#REF!</v>
      </c>
      <c r="AC58" s="28" t="e">
        <f t="shared" si="4"/>
        <v>#REF!</v>
      </c>
      <c r="AD58" s="26"/>
      <c r="AE58" s="19" t="str">
        <f t="shared" si="17"/>
        <v/>
      </c>
      <c r="AF58" s="65"/>
      <c r="AG58" s="54"/>
      <c r="AH58" s="54"/>
      <c r="AI58" s="55"/>
      <c r="AJ58" s="18"/>
      <c r="AK58" s="73" t="e">
        <f>#REF!</f>
        <v>#REF!</v>
      </c>
      <c r="AL58" s="73" t="e">
        <f>#REF!</f>
        <v>#REF!</v>
      </c>
      <c r="AM58" s="73" t="e">
        <f>#REF!</f>
        <v>#REF!</v>
      </c>
      <c r="AN58" s="73" t="e">
        <f>#REF!</f>
        <v>#REF!</v>
      </c>
      <c r="AO58" s="73" t="e">
        <f>#REF!</f>
        <v>#REF!</v>
      </c>
      <c r="AP58" s="73" t="e">
        <f>#REF!</f>
        <v>#REF!</v>
      </c>
      <c r="AQ58" s="73" t="e">
        <f>#REF!</f>
        <v>#REF!</v>
      </c>
      <c r="AR58" s="73" t="e">
        <f>#REF!</f>
        <v>#REF!</v>
      </c>
      <c r="AS58" s="73" t="e">
        <f>#REF!</f>
        <v>#REF!</v>
      </c>
      <c r="AT58" s="73" t="e">
        <f>#REF!</f>
        <v>#REF!</v>
      </c>
      <c r="AU58" s="73" t="e">
        <f>#REF!</f>
        <v>#REF!</v>
      </c>
      <c r="AV58" s="73" t="e">
        <f>#REF!</f>
        <v>#REF!</v>
      </c>
      <c r="AW58" s="73" t="e">
        <f>#REF!</f>
        <v>#REF!</v>
      </c>
      <c r="AX58" s="73" t="e">
        <f>#REF!</f>
        <v>#REF!</v>
      </c>
      <c r="AY58" s="73" t="e">
        <f>#REF!</f>
        <v>#REF!</v>
      </c>
      <c r="AZ58" s="73" t="e">
        <f>#REF!</f>
        <v>#REF!</v>
      </c>
      <c r="BA58" s="73" t="e">
        <f>#REF!</f>
        <v>#REF!</v>
      </c>
      <c r="BB58" s="73" t="e">
        <f>#REF!</f>
        <v>#REF!</v>
      </c>
      <c r="BC58" s="73" t="e">
        <f>#REF!</f>
        <v>#REF!</v>
      </c>
      <c r="BD58" s="73" t="e">
        <f>#REF!</f>
        <v>#REF!</v>
      </c>
      <c r="BE58" s="73" t="e">
        <f>#REF!</f>
        <v>#REF!</v>
      </c>
      <c r="BF58" s="73" t="e">
        <f>#REF!</f>
        <v>#REF!</v>
      </c>
      <c r="BG58" s="73" t="e">
        <f>#REF!</f>
        <v>#REF!</v>
      </c>
      <c r="BH58" s="73" t="e">
        <f>#REF!</f>
        <v>#REF!</v>
      </c>
      <c r="BI58" s="73" t="e">
        <f>#REF!</f>
        <v>#REF!</v>
      </c>
      <c r="BJ58" s="73" t="e">
        <f>#REF!</f>
        <v>#REF!</v>
      </c>
      <c r="BK58" s="73" t="e">
        <f>#REF!</f>
        <v>#REF!</v>
      </c>
      <c r="BL58" s="73" t="e">
        <f>#REF!</f>
        <v>#REF!</v>
      </c>
      <c r="BM58" s="73" t="e">
        <f>#REF!</f>
        <v>#REF!</v>
      </c>
      <c r="BN58" s="73" t="e">
        <f>#REF!</f>
        <v>#REF!</v>
      </c>
      <c r="BO58" s="73" t="e">
        <f>#REF!</f>
        <v>#REF!</v>
      </c>
      <c r="BP58" s="73" t="e">
        <f>#REF!</f>
        <v>#REF!</v>
      </c>
      <c r="BR58" s="117" t="str">
        <f t="shared" si="18"/>
        <v>21-3 (P36)</v>
      </c>
      <c r="BS58" s="118">
        <f>OOC!G58</f>
        <v>1.155</v>
      </c>
      <c r="BT58" s="118">
        <f>OOC!H58</f>
        <v>1.105</v>
      </c>
      <c r="BU58" s="2" t="e">
        <f t="shared" si="19"/>
        <v>#REF!</v>
      </c>
      <c r="BV58" s="2" t="e">
        <f t="shared" si="20"/>
        <v>#REF!</v>
      </c>
      <c r="BW58" s="2" t="e">
        <f t="shared" si="21"/>
        <v>#REF!</v>
      </c>
      <c r="BX58" s="119" t="e">
        <f>IF(AND(IF(OOC!G58="",0,OOC!G58) &gt;= IF(O58="",0,O58), IF(O58="",0,O58) &gt; IF(L58="",0,L58)), "OOC",
IF(AND(IF(M58="",0,M58) &gt; IF(P58="",0,P58), IF(P58="",0,P58) &gt;= IF(OOC!H58="",0,OOC!H58)), "OOC",
IF(IF(O58="",0,O58) &gt; IF(OOC!G58="",0,OOC!G58), "OOS",
IF(IF(OOC!H58="",0,OOC!H58) &gt; IF(P58="",0,P58), "OOS", "OK"))))</f>
        <v>#REF!</v>
      </c>
    </row>
    <row r="59" spans="1:76" ht="15" customHeight="1">
      <c r="A59" s="16">
        <v>28</v>
      </c>
      <c r="B59" s="76" t="s">
        <v>309</v>
      </c>
      <c r="C59" s="82" t="s">
        <v>453</v>
      </c>
      <c r="D59" s="20" t="s">
        <v>57</v>
      </c>
      <c r="E59" s="78">
        <v>1.33</v>
      </c>
      <c r="F59" s="11" t="s">
        <v>29</v>
      </c>
      <c r="G59" s="83">
        <v>1.125</v>
      </c>
      <c r="H59" s="13" t="e">
        <f>IF(OOC!S59=0,"",OOC!S59)</f>
        <v>#REF!</v>
      </c>
      <c r="I59" s="13" t="e">
        <f>IF(OOC!T59=0,"",OOC!T59)</f>
        <v>#REF!</v>
      </c>
      <c r="J59" s="92" t="s">
        <v>84</v>
      </c>
      <c r="K59" s="64" t="s">
        <v>49</v>
      </c>
      <c r="L59" s="17" t="e">
        <f t="shared" si="5"/>
        <v>#REF!</v>
      </c>
      <c r="M59" s="17" t="e">
        <f t="shared" si="6"/>
        <v>#REF!</v>
      </c>
      <c r="N59" s="25"/>
      <c r="O59" s="2" t="e">
        <f t="shared" si="0"/>
        <v>#REF!</v>
      </c>
      <c r="P59" s="2" t="e">
        <f t="shared" si="1"/>
        <v>#REF!</v>
      </c>
      <c r="Q59" s="2" t="e">
        <f t="shared" si="2"/>
        <v>#REF!</v>
      </c>
      <c r="R59" s="3" t="e">
        <f t="shared" si="3"/>
        <v>#REF!</v>
      </c>
      <c r="S59" s="4" t="e">
        <f t="shared" si="7"/>
        <v>#REF!</v>
      </c>
      <c r="T59" s="67" t="e">
        <f t="shared" si="8"/>
        <v>#REF!</v>
      </c>
      <c r="U59" s="67" t="e">
        <f t="shared" si="9"/>
        <v>#REF!</v>
      </c>
      <c r="V59" s="4" t="e">
        <f t="shared" si="10"/>
        <v>#REF!</v>
      </c>
      <c r="W59" s="4" t="e">
        <f t="shared" si="11"/>
        <v>#REF!</v>
      </c>
      <c r="X59" s="4" t="e">
        <f t="shared" si="12"/>
        <v>#REF!</v>
      </c>
      <c r="Y59" s="62" t="e">
        <f t="shared" si="13"/>
        <v>#REF!</v>
      </c>
      <c r="Z59" s="28" t="e">
        <f>IF($Q59="","",IF(F59="Tolerance",IF(($E59*3*R59+Q59)-G59&lt;H59,"",($E59*3*R59+Q59)-G59),IF(OR(F59="GD&amp;T",F59="MAX"),IF(($E59*3*R59+Q59)&lt;H59,"",($E59*3*R59+Q59)),"")))</f>
        <v>#REF!</v>
      </c>
      <c r="AA59" s="28" t="e">
        <f>IF(Q59="","",IF(F59="Tolerance",IF(-(($E59*3*R59)-Q59)-G59&gt;I59,"",-(($E59*3*R59)-Q59)-G59),IF(F59="MIN",IF(-(($E59*3*R59)-Q59)&gt;I59,"",-(($E59*3*R59)-Q59)),"")))</f>
        <v>#REF!</v>
      </c>
      <c r="AB59" s="28" t="e">
        <f>IF(OR(G59="",Q59=""),"",(L59+M59)/2-Q59)</f>
        <v>#REF!</v>
      </c>
      <c r="AC59" s="28" t="e">
        <f t="shared" si="4"/>
        <v>#REF!</v>
      </c>
      <c r="AD59" s="26"/>
      <c r="AE59" s="19" t="str">
        <f>IF(AD59="","",IF(AD59&gt;=0.966,"Normal","Not Normal"))</f>
        <v/>
      </c>
      <c r="AF59" s="65"/>
      <c r="AG59" s="54"/>
      <c r="AH59" s="54"/>
      <c r="AI59" s="55"/>
      <c r="AJ59" s="18"/>
      <c r="AK59" s="73" t="e">
        <f>#REF!</f>
        <v>#REF!</v>
      </c>
      <c r="AL59" s="73" t="e">
        <f>#REF!</f>
        <v>#REF!</v>
      </c>
      <c r="AM59" s="73" t="e">
        <f>#REF!</f>
        <v>#REF!</v>
      </c>
      <c r="AN59" s="73" t="e">
        <f>#REF!</f>
        <v>#REF!</v>
      </c>
      <c r="AO59" s="73" t="e">
        <f>#REF!</f>
        <v>#REF!</v>
      </c>
      <c r="AP59" s="73" t="e">
        <f>#REF!</f>
        <v>#REF!</v>
      </c>
      <c r="AQ59" s="73" t="e">
        <f>#REF!</f>
        <v>#REF!</v>
      </c>
      <c r="AR59" s="73" t="e">
        <f>#REF!</f>
        <v>#REF!</v>
      </c>
      <c r="AS59" s="73" t="e">
        <f>#REF!</f>
        <v>#REF!</v>
      </c>
      <c r="AT59" s="73" t="e">
        <f>#REF!</f>
        <v>#REF!</v>
      </c>
      <c r="AU59" s="73" t="e">
        <f>#REF!</f>
        <v>#REF!</v>
      </c>
      <c r="AV59" s="73" t="e">
        <f>#REF!</f>
        <v>#REF!</v>
      </c>
      <c r="AW59" s="73" t="e">
        <f>#REF!</f>
        <v>#REF!</v>
      </c>
      <c r="AX59" s="73" t="e">
        <f>#REF!</f>
        <v>#REF!</v>
      </c>
      <c r="AY59" s="73" t="e">
        <f>#REF!</f>
        <v>#REF!</v>
      </c>
      <c r="AZ59" s="73" t="e">
        <f>#REF!</f>
        <v>#REF!</v>
      </c>
      <c r="BA59" s="73" t="e">
        <f>#REF!</f>
        <v>#REF!</v>
      </c>
      <c r="BB59" s="73" t="e">
        <f>#REF!</f>
        <v>#REF!</v>
      </c>
      <c r="BC59" s="73" t="e">
        <f>#REF!</f>
        <v>#REF!</v>
      </c>
      <c r="BD59" s="73" t="e">
        <f>#REF!</f>
        <v>#REF!</v>
      </c>
      <c r="BE59" s="73" t="e">
        <f>#REF!</f>
        <v>#REF!</v>
      </c>
      <c r="BF59" s="73" t="e">
        <f>#REF!</f>
        <v>#REF!</v>
      </c>
      <c r="BG59" s="73" t="e">
        <f>#REF!</f>
        <v>#REF!</v>
      </c>
      <c r="BH59" s="73" t="e">
        <f>#REF!</f>
        <v>#REF!</v>
      </c>
      <c r="BI59" s="73" t="e">
        <f>#REF!</f>
        <v>#REF!</v>
      </c>
      <c r="BJ59" s="73" t="e">
        <f>#REF!</f>
        <v>#REF!</v>
      </c>
      <c r="BK59" s="73" t="e">
        <f>#REF!</f>
        <v>#REF!</v>
      </c>
      <c r="BL59" s="73" t="e">
        <f>#REF!</f>
        <v>#REF!</v>
      </c>
      <c r="BM59" s="73" t="e">
        <f>#REF!</f>
        <v>#REF!</v>
      </c>
      <c r="BN59" s="73" t="e">
        <f>#REF!</f>
        <v>#REF!</v>
      </c>
      <c r="BO59" s="73" t="e">
        <f>#REF!</f>
        <v>#REF!</v>
      </c>
      <c r="BP59" s="73" t="e">
        <f>#REF!</f>
        <v>#REF!</v>
      </c>
      <c r="BR59" s="117" t="str">
        <f t="shared" si="18"/>
        <v>21-4 (P21)</v>
      </c>
      <c r="BS59" s="118">
        <f>OOC!G59</f>
        <v>1.155</v>
      </c>
      <c r="BT59" s="118">
        <f>OOC!H59</f>
        <v>1.105</v>
      </c>
      <c r="BU59" s="2" t="e">
        <f t="shared" si="19"/>
        <v>#REF!</v>
      </c>
      <c r="BV59" s="2" t="e">
        <f t="shared" si="20"/>
        <v>#REF!</v>
      </c>
      <c r="BW59" s="2" t="e">
        <f t="shared" si="21"/>
        <v>#REF!</v>
      </c>
      <c r="BX59" s="119" t="e">
        <f>IF(AND(IF(OOC!G59="",0,OOC!G59) &gt;= IF(O59="",0,O59), IF(O59="",0,O59) &gt; IF(L59="",0,L59)), "OOC",
IF(AND(IF(M59="",0,M59) &gt; IF(P59="",0,P59), IF(P59="",0,P59) &gt;= IF(OOC!H59="",0,OOC!H59)), "OOC",
IF(IF(O59="",0,O59) &gt; IF(OOC!G59="",0,OOC!G59), "OOS",
IF(IF(OOC!H59="",0,OOC!H59) &gt; IF(P59="",0,P59), "OOS", "OK"))))</f>
        <v>#REF!</v>
      </c>
    </row>
    <row r="60" spans="1:76" ht="15" customHeight="1">
      <c r="A60" s="16">
        <v>28</v>
      </c>
      <c r="B60" s="76" t="s">
        <v>309</v>
      </c>
      <c r="C60" s="82" t="s">
        <v>454</v>
      </c>
      <c r="D60" s="20" t="s">
        <v>57</v>
      </c>
      <c r="E60" s="78">
        <v>1.33</v>
      </c>
      <c r="F60" s="11" t="s">
        <v>29</v>
      </c>
      <c r="G60" s="83">
        <v>1.125</v>
      </c>
      <c r="H60" s="13" t="e">
        <f>IF(OOC!S60=0,"",OOC!S60)</f>
        <v>#REF!</v>
      </c>
      <c r="I60" s="13" t="e">
        <f>IF(OOC!T60=0,"",OOC!T60)</f>
        <v>#REF!</v>
      </c>
      <c r="J60" s="92" t="s">
        <v>84</v>
      </c>
      <c r="K60" s="64" t="s">
        <v>49</v>
      </c>
      <c r="L60" s="17" t="e">
        <f t="shared" si="5"/>
        <v>#REF!</v>
      </c>
      <c r="M60" s="17" t="e">
        <f t="shared" si="6"/>
        <v>#REF!</v>
      </c>
      <c r="N60" s="25"/>
      <c r="O60" s="2" t="e">
        <f t="shared" si="0"/>
        <v>#REF!</v>
      </c>
      <c r="P60" s="2" t="e">
        <f t="shared" si="1"/>
        <v>#REF!</v>
      </c>
      <c r="Q60" s="2" t="e">
        <f t="shared" si="2"/>
        <v>#REF!</v>
      </c>
      <c r="R60" s="3" t="e">
        <f t="shared" si="3"/>
        <v>#REF!</v>
      </c>
      <c r="S60" s="4" t="e">
        <f t="shared" si="7"/>
        <v>#REF!</v>
      </c>
      <c r="T60" s="67" t="e">
        <f t="shared" si="8"/>
        <v>#REF!</v>
      </c>
      <c r="U60" s="67" t="e">
        <f t="shared" si="9"/>
        <v>#REF!</v>
      </c>
      <c r="V60" s="4" t="e">
        <f t="shared" si="10"/>
        <v>#REF!</v>
      </c>
      <c r="W60" s="4" t="e">
        <f t="shared" si="11"/>
        <v>#REF!</v>
      </c>
      <c r="X60" s="4" t="e">
        <f t="shared" si="12"/>
        <v>#REF!</v>
      </c>
      <c r="Y60" s="62" t="e">
        <f t="shared" si="13"/>
        <v>#REF!</v>
      </c>
      <c r="Z60" s="28" t="e">
        <f t="shared" si="14"/>
        <v>#REF!</v>
      </c>
      <c r="AA60" s="28" t="e">
        <f t="shared" si="15"/>
        <v>#REF!</v>
      </c>
      <c r="AB60" s="28" t="e">
        <f t="shared" si="16"/>
        <v>#REF!</v>
      </c>
      <c r="AC60" s="28" t="e">
        <f t="shared" si="4"/>
        <v>#REF!</v>
      </c>
      <c r="AD60" s="26"/>
      <c r="AE60" s="19" t="str">
        <f t="shared" si="17"/>
        <v/>
      </c>
      <c r="AF60" s="65"/>
      <c r="AG60" s="54"/>
      <c r="AH60" s="54"/>
      <c r="AI60" s="55"/>
      <c r="AJ60" s="18"/>
      <c r="AK60" s="73" t="e">
        <f>#REF!</f>
        <v>#REF!</v>
      </c>
      <c r="AL60" s="73" t="e">
        <f>#REF!</f>
        <v>#REF!</v>
      </c>
      <c r="AM60" s="73" t="e">
        <f>#REF!</f>
        <v>#REF!</v>
      </c>
      <c r="AN60" s="73" t="e">
        <f>#REF!</f>
        <v>#REF!</v>
      </c>
      <c r="AO60" s="73" t="e">
        <f>#REF!</f>
        <v>#REF!</v>
      </c>
      <c r="AP60" s="73" t="e">
        <f>#REF!</f>
        <v>#REF!</v>
      </c>
      <c r="AQ60" s="73" t="e">
        <f>#REF!</f>
        <v>#REF!</v>
      </c>
      <c r="AR60" s="73" t="e">
        <f>#REF!</f>
        <v>#REF!</v>
      </c>
      <c r="AS60" s="73" t="e">
        <f>#REF!</f>
        <v>#REF!</v>
      </c>
      <c r="AT60" s="73" t="e">
        <f>#REF!</f>
        <v>#REF!</v>
      </c>
      <c r="AU60" s="73" t="e">
        <f>#REF!</f>
        <v>#REF!</v>
      </c>
      <c r="AV60" s="73" t="e">
        <f>#REF!</f>
        <v>#REF!</v>
      </c>
      <c r="AW60" s="73" t="e">
        <f>#REF!</f>
        <v>#REF!</v>
      </c>
      <c r="AX60" s="73" t="e">
        <f>#REF!</f>
        <v>#REF!</v>
      </c>
      <c r="AY60" s="73" t="e">
        <f>#REF!</f>
        <v>#REF!</v>
      </c>
      <c r="AZ60" s="73" t="e">
        <f>#REF!</f>
        <v>#REF!</v>
      </c>
      <c r="BA60" s="73" t="e">
        <f>#REF!</f>
        <v>#REF!</v>
      </c>
      <c r="BB60" s="73" t="e">
        <f>#REF!</f>
        <v>#REF!</v>
      </c>
      <c r="BC60" s="73" t="e">
        <f>#REF!</f>
        <v>#REF!</v>
      </c>
      <c r="BD60" s="73" t="e">
        <f>#REF!</f>
        <v>#REF!</v>
      </c>
      <c r="BE60" s="73" t="e">
        <f>#REF!</f>
        <v>#REF!</v>
      </c>
      <c r="BF60" s="73" t="e">
        <f>#REF!</f>
        <v>#REF!</v>
      </c>
      <c r="BG60" s="73" t="e">
        <f>#REF!</f>
        <v>#REF!</v>
      </c>
      <c r="BH60" s="73" t="e">
        <f>#REF!</f>
        <v>#REF!</v>
      </c>
      <c r="BI60" s="73" t="e">
        <f>#REF!</f>
        <v>#REF!</v>
      </c>
      <c r="BJ60" s="73" t="e">
        <f>#REF!</f>
        <v>#REF!</v>
      </c>
      <c r="BK60" s="73" t="e">
        <f>#REF!</f>
        <v>#REF!</v>
      </c>
      <c r="BL60" s="73" t="e">
        <f>#REF!</f>
        <v>#REF!</v>
      </c>
      <c r="BM60" s="73" t="e">
        <f>#REF!</f>
        <v>#REF!</v>
      </c>
      <c r="BN60" s="73" t="e">
        <f>#REF!</f>
        <v>#REF!</v>
      </c>
      <c r="BO60" s="73" t="e">
        <f>#REF!</f>
        <v>#REF!</v>
      </c>
      <c r="BP60" s="73" t="e">
        <f>#REF!</f>
        <v>#REF!</v>
      </c>
      <c r="BR60" s="117" t="str">
        <f t="shared" si="18"/>
        <v>21-5 (P2)</v>
      </c>
      <c r="BS60" s="118">
        <f>OOC!G60</f>
        <v>1.155</v>
      </c>
      <c r="BT60" s="118">
        <f>OOC!H60</f>
        <v>1.105</v>
      </c>
      <c r="BU60" s="2" t="e">
        <f t="shared" si="19"/>
        <v>#REF!</v>
      </c>
      <c r="BV60" s="2" t="e">
        <f t="shared" si="20"/>
        <v>#REF!</v>
      </c>
      <c r="BW60" s="2" t="e">
        <f t="shared" si="21"/>
        <v>#REF!</v>
      </c>
      <c r="BX60" s="119" t="e">
        <f>IF(AND(IF(OOC!G60="",0,OOC!G60) &gt;= IF(O60="",0,O60), IF(O60="",0,O60) &gt; IF(L60="",0,L60)), "OOC",
IF(AND(IF(M60="",0,M60) &gt; IF(P60="",0,P60), IF(P60="",0,P60) &gt;= IF(OOC!H60="",0,OOC!H60)), "OOC",
IF(IF(O60="",0,O60) &gt; IF(OOC!G60="",0,OOC!G60), "OOS",
IF(IF(OOC!H60="",0,OOC!H60) &gt; IF(P60="",0,P60), "OOS", "OK"))))</f>
        <v>#REF!</v>
      </c>
    </row>
    <row r="61" spans="1:76" ht="15" customHeight="1">
      <c r="A61" s="16">
        <v>28</v>
      </c>
      <c r="B61" s="76" t="s">
        <v>309</v>
      </c>
      <c r="C61" s="82" t="s">
        <v>455</v>
      </c>
      <c r="D61" s="20" t="s">
        <v>57</v>
      </c>
      <c r="E61" s="78">
        <v>1.33</v>
      </c>
      <c r="F61" s="11" t="s">
        <v>29</v>
      </c>
      <c r="G61" s="83">
        <v>1.125</v>
      </c>
      <c r="H61" s="13" t="e">
        <f>IF(OOC!S61=0,"",OOC!S61)</f>
        <v>#REF!</v>
      </c>
      <c r="I61" s="13" t="e">
        <f>IF(OOC!T61=0,"",OOC!T61)</f>
        <v>#REF!</v>
      </c>
      <c r="J61" s="92" t="s">
        <v>84</v>
      </c>
      <c r="K61" s="64" t="s">
        <v>49</v>
      </c>
      <c r="L61" s="17" t="e">
        <f>IF(AND(G61="",H61=""),"",IF(G61="",H61,G61+H61))</f>
        <v>#REF!</v>
      </c>
      <c r="M61" s="17" t="e">
        <f>IF(AND(G61="",I61=""),"",IF(G61="",I61,G61+I61))</f>
        <v>#REF!</v>
      </c>
      <c r="N61" s="25"/>
      <c r="O61" s="2" t="e">
        <f t="shared" si="0"/>
        <v>#REF!</v>
      </c>
      <c r="P61" s="2" t="e">
        <f t="shared" si="1"/>
        <v>#REF!</v>
      </c>
      <c r="Q61" s="2" t="e">
        <f t="shared" si="2"/>
        <v>#REF!</v>
      </c>
      <c r="R61" s="3" t="e">
        <f t="shared" si="3"/>
        <v>#REF!</v>
      </c>
      <c r="S61" s="4" t="e">
        <f t="shared" si="7"/>
        <v>#REF!</v>
      </c>
      <c r="T61" s="67" t="e">
        <f t="shared" si="8"/>
        <v>#REF!</v>
      </c>
      <c r="U61" s="67" t="e">
        <f t="shared" si="9"/>
        <v>#REF!</v>
      </c>
      <c r="V61" s="4" t="e">
        <f>IF(OR($AK61="",ISNUMBER($AK61)=FALSE),"",IF(H61="","",(L61-Q61)/(3*R61)))</f>
        <v>#REF!</v>
      </c>
      <c r="W61" s="4" t="e">
        <f>IF(OR($AK61="",ISNUMBER($AK61)=FALSE),"",IF(I61="","",(Q61-M61)/(3*R61)))</f>
        <v>#REF!</v>
      </c>
      <c r="X61" s="4" t="e">
        <f>IF(OR($AK61="",ISNUMBER($AK61)=FALSE),"",IF(AND(G61=0,I61=0),((H61)-(Q61))/(3*R61),MIN(V61:W61)))</f>
        <v>#REF!</v>
      </c>
      <c r="Y61" s="62" t="e">
        <f>IF(OR($AK61="",ISNUMBER($AK61)=FALSE),"",IF(AND(G61=0,I61=0),NORMSDIST(3*X61),NORMSDIST(3*X61)+NORMSDIST(6*S61-3*X61)-1))</f>
        <v>#REF!</v>
      </c>
      <c r="Z61" s="28" t="e">
        <f>IF($Q61="","",IF(F61="Tolerance",IF(($E61*3*R61+Q61)-G61&lt;H61,"",($E61*3*R61+Q61)-G61),IF(OR(F61="GD&amp;T",F61="MAX"),IF(($E61*3*R61+Q61)&lt;H61,"",($E61*3*R61+Q61)),"")))</f>
        <v>#REF!</v>
      </c>
      <c r="AA61" s="28" t="e">
        <f>IF(Q61="","",IF(F61="Tolerance",IF(-(($E61*3*R61)-Q61)-G61&gt;I61,"",-(($E61*3*R61)-Q61)-G61),IF(F61="MIN",IF(-(($E61*3*R61)-Q61)&gt;I61,"",-(($E61*3*R61)-Q61)),"")))</f>
        <v>#REF!</v>
      </c>
      <c r="AB61" s="28" t="e">
        <f>IF(OR(G61="",Q61=""),"",(L61+M61)/2-Q61)</f>
        <v>#REF!</v>
      </c>
      <c r="AC61" s="28" t="e">
        <f t="shared" si="4"/>
        <v>#REF!</v>
      </c>
      <c r="AD61" s="26"/>
      <c r="AE61" s="19" t="str">
        <f>IF(AD61="","",IF(AD61&gt;=0.966,"Normal","Not Normal"))</f>
        <v/>
      </c>
      <c r="AF61" s="65"/>
      <c r="AG61" s="54"/>
      <c r="AH61" s="54"/>
      <c r="AI61" s="55"/>
      <c r="AJ61" s="18"/>
      <c r="AK61" s="73" t="e">
        <f>#REF!</f>
        <v>#REF!</v>
      </c>
      <c r="AL61" s="73" t="e">
        <f>#REF!</f>
        <v>#REF!</v>
      </c>
      <c r="AM61" s="73" t="e">
        <f>#REF!</f>
        <v>#REF!</v>
      </c>
      <c r="AN61" s="73" t="e">
        <f>#REF!</f>
        <v>#REF!</v>
      </c>
      <c r="AO61" s="73" t="e">
        <f>#REF!</f>
        <v>#REF!</v>
      </c>
      <c r="AP61" s="73" t="e">
        <f>#REF!</f>
        <v>#REF!</v>
      </c>
      <c r="AQ61" s="73" t="e">
        <f>#REF!</f>
        <v>#REF!</v>
      </c>
      <c r="AR61" s="73" t="e">
        <f>#REF!</f>
        <v>#REF!</v>
      </c>
      <c r="AS61" s="73" t="e">
        <f>#REF!</f>
        <v>#REF!</v>
      </c>
      <c r="AT61" s="73" t="e">
        <f>#REF!</f>
        <v>#REF!</v>
      </c>
      <c r="AU61" s="73" t="e">
        <f>#REF!</f>
        <v>#REF!</v>
      </c>
      <c r="AV61" s="73" t="e">
        <f>#REF!</f>
        <v>#REF!</v>
      </c>
      <c r="AW61" s="73" t="e">
        <f>#REF!</f>
        <v>#REF!</v>
      </c>
      <c r="AX61" s="73" t="e">
        <f>#REF!</f>
        <v>#REF!</v>
      </c>
      <c r="AY61" s="73" t="e">
        <f>#REF!</f>
        <v>#REF!</v>
      </c>
      <c r="AZ61" s="73" t="e">
        <f>#REF!</f>
        <v>#REF!</v>
      </c>
      <c r="BA61" s="73" t="e">
        <f>#REF!</f>
        <v>#REF!</v>
      </c>
      <c r="BB61" s="73" t="e">
        <f>#REF!</f>
        <v>#REF!</v>
      </c>
      <c r="BC61" s="73" t="e">
        <f>#REF!</f>
        <v>#REF!</v>
      </c>
      <c r="BD61" s="73" t="e">
        <f>#REF!</f>
        <v>#REF!</v>
      </c>
      <c r="BE61" s="73" t="e">
        <f>#REF!</f>
        <v>#REF!</v>
      </c>
      <c r="BF61" s="73" t="e">
        <f>#REF!</f>
        <v>#REF!</v>
      </c>
      <c r="BG61" s="73" t="e">
        <f>#REF!</f>
        <v>#REF!</v>
      </c>
      <c r="BH61" s="73" t="e">
        <f>#REF!</f>
        <v>#REF!</v>
      </c>
      <c r="BI61" s="73" t="e">
        <f>#REF!</f>
        <v>#REF!</v>
      </c>
      <c r="BJ61" s="73" t="e">
        <f>#REF!</f>
        <v>#REF!</v>
      </c>
      <c r="BK61" s="73" t="e">
        <f>#REF!</f>
        <v>#REF!</v>
      </c>
      <c r="BL61" s="73" t="e">
        <f>#REF!</f>
        <v>#REF!</v>
      </c>
      <c r="BM61" s="73" t="e">
        <f>#REF!</f>
        <v>#REF!</v>
      </c>
      <c r="BN61" s="73" t="e">
        <f>#REF!</f>
        <v>#REF!</v>
      </c>
      <c r="BO61" s="73" t="e">
        <f>#REF!</f>
        <v>#REF!</v>
      </c>
      <c r="BP61" s="73" t="e">
        <f>#REF!</f>
        <v>#REF!</v>
      </c>
      <c r="BR61" s="117" t="str">
        <f t="shared" si="18"/>
        <v>21-6 (P1)</v>
      </c>
      <c r="BS61" s="118">
        <f>OOC!G61</f>
        <v>1.155</v>
      </c>
      <c r="BT61" s="118">
        <f>OOC!H61</f>
        <v>1.105</v>
      </c>
      <c r="BU61" s="2" t="e">
        <f t="shared" si="19"/>
        <v>#REF!</v>
      </c>
      <c r="BV61" s="2" t="e">
        <f t="shared" si="20"/>
        <v>#REF!</v>
      </c>
      <c r="BW61" s="2" t="e">
        <f t="shared" si="21"/>
        <v>#REF!</v>
      </c>
      <c r="BX61" s="119" t="e">
        <f>IF(AND(IF(OOC!G61="",0,OOC!G61) &gt;= IF(O61="",0,O61), IF(O61="",0,O61) &gt; IF(L61="",0,L61)), "OOC",
IF(AND(IF(M61="",0,M61) &gt; IF(P61="",0,P61), IF(P61="",0,P61) &gt;= IF(OOC!H61="",0,OOC!H61)), "OOC",
IF(IF(O61="",0,O61) &gt; IF(OOC!G61="",0,OOC!G61), "OOS",
IF(IF(OOC!H61="",0,OOC!H61) &gt; IF(P61="",0,P61), "OOS", "OK"))))</f>
        <v>#REF!</v>
      </c>
    </row>
    <row r="62" spans="1:76" ht="15" customHeight="1">
      <c r="A62" s="16">
        <v>29</v>
      </c>
      <c r="B62" s="76" t="s">
        <v>260</v>
      </c>
      <c r="C62" s="69" t="s">
        <v>98</v>
      </c>
      <c r="D62" s="20" t="s">
        <v>57</v>
      </c>
      <c r="E62" s="78"/>
      <c r="F62" s="11" t="s">
        <v>29</v>
      </c>
      <c r="G62" s="83">
        <v>0.27500000000000002</v>
      </c>
      <c r="H62" s="13" t="e">
        <f>IF(OOC!S62=0,"",OOC!S62)</f>
        <v>#REF!</v>
      </c>
      <c r="I62" s="13" t="e">
        <f>IF(OOC!T62=0,"",OOC!T62)</f>
        <v>#REF!</v>
      </c>
      <c r="J62" s="14" t="s">
        <v>12</v>
      </c>
      <c r="K62" s="64" t="s">
        <v>49</v>
      </c>
      <c r="L62" s="17" t="e">
        <f t="shared" si="5"/>
        <v>#REF!</v>
      </c>
      <c r="M62" s="17" t="e">
        <f t="shared" si="6"/>
        <v>#REF!</v>
      </c>
      <c r="N62" s="25"/>
      <c r="O62" s="2" t="e">
        <f t="shared" si="0"/>
        <v>#REF!</v>
      </c>
      <c r="P62" s="2" t="e">
        <f t="shared" si="1"/>
        <v>#REF!</v>
      </c>
      <c r="Q62" s="2" t="e">
        <f t="shared" si="2"/>
        <v>#REF!</v>
      </c>
      <c r="R62" s="3" t="e">
        <f t="shared" si="3"/>
        <v>#REF!</v>
      </c>
      <c r="S62" s="4" t="e">
        <f t="shared" si="7"/>
        <v>#REF!</v>
      </c>
      <c r="T62" s="67" t="e">
        <f t="shared" si="8"/>
        <v>#REF!</v>
      </c>
      <c r="U62" s="67" t="e">
        <f t="shared" si="9"/>
        <v>#REF!</v>
      </c>
      <c r="V62" s="4" t="e">
        <f t="shared" si="10"/>
        <v>#REF!</v>
      </c>
      <c r="W62" s="4" t="e">
        <f t="shared" si="11"/>
        <v>#REF!</v>
      </c>
      <c r="X62" s="4" t="e">
        <f t="shared" si="12"/>
        <v>#REF!</v>
      </c>
      <c r="Y62" s="62" t="e">
        <f t="shared" si="13"/>
        <v>#REF!</v>
      </c>
      <c r="Z62" s="28" t="e">
        <f t="shared" si="14"/>
        <v>#REF!</v>
      </c>
      <c r="AA62" s="28" t="e">
        <f t="shared" si="15"/>
        <v>#REF!</v>
      </c>
      <c r="AB62" s="28" t="e">
        <f t="shared" si="16"/>
        <v>#REF!</v>
      </c>
      <c r="AC62" s="28" t="e">
        <f t="shared" si="4"/>
        <v>#REF!</v>
      </c>
      <c r="AD62" s="26"/>
      <c r="AE62" s="19" t="str">
        <f t="shared" si="17"/>
        <v/>
      </c>
      <c r="AF62" s="65"/>
      <c r="AG62" s="54"/>
      <c r="AH62" s="54"/>
      <c r="AI62" s="55"/>
      <c r="AJ62" s="18"/>
      <c r="AK62" s="73" t="e">
        <f>#REF!</f>
        <v>#REF!</v>
      </c>
      <c r="AL62" s="73" t="e">
        <f>#REF!</f>
        <v>#REF!</v>
      </c>
      <c r="AM62" s="73" t="e">
        <f>#REF!</f>
        <v>#REF!</v>
      </c>
      <c r="AN62" s="73" t="e">
        <f>#REF!</f>
        <v>#REF!</v>
      </c>
      <c r="AO62" s="73" t="e">
        <f>#REF!</f>
        <v>#REF!</v>
      </c>
      <c r="AP62" s="73" t="e">
        <f>#REF!</f>
        <v>#REF!</v>
      </c>
      <c r="AQ62" s="73" t="e">
        <f>#REF!</f>
        <v>#REF!</v>
      </c>
      <c r="AR62" s="73" t="e">
        <f>#REF!</f>
        <v>#REF!</v>
      </c>
      <c r="AS62" s="73" t="e">
        <f>#REF!</f>
        <v>#REF!</v>
      </c>
      <c r="AT62" s="73" t="e">
        <f>#REF!</f>
        <v>#REF!</v>
      </c>
      <c r="AU62" s="73" t="e">
        <f>#REF!</f>
        <v>#REF!</v>
      </c>
      <c r="AV62" s="73" t="e">
        <f>#REF!</f>
        <v>#REF!</v>
      </c>
      <c r="AW62" s="73" t="e">
        <f>#REF!</f>
        <v>#REF!</v>
      </c>
      <c r="AX62" s="73" t="e">
        <f>#REF!</f>
        <v>#REF!</v>
      </c>
      <c r="AY62" s="73" t="e">
        <f>#REF!</f>
        <v>#REF!</v>
      </c>
      <c r="AZ62" s="73" t="e">
        <f>#REF!</f>
        <v>#REF!</v>
      </c>
      <c r="BA62" s="73" t="e">
        <f>#REF!</f>
        <v>#REF!</v>
      </c>
      <c r="BB62" s="73" t="e">
        <f>#REF!</f>
        <v>#REF!</v>
      </c>
      <c r="BC62" s="73" t="e">
        <f>#REF!</f>
        <v>#REF!</v>
      </c>
      <c r="BD62" s="73" t="e">
        <f>#REF!</f>
        <v>#REF!</v>
      </c>
      <c r="BE62" s="73" t="e">
        <f>#REF!</f>
        <v>#REF!</v>
      </c>
      <c r="BF62" s="73" t="e">
        <f>#REF!</f>
        <v>#REF!</v>
      </c>
      <c r="BG62" s="73" t="e">
        <f>#REF!</f>
        <v>#REF!</v>
      </c>
      <c r="BH62" s="73" t="e">
        <f>#REF!</f>
        <v>#REF!</v>
      </c>
      <c r="BI62" s="73" t="e">
        <f>#REF!</f>
        <v>#REF!</v>
      </c>
      <c r="BJ62" s="73" t="e">
        <f>#REF!</f>
        <v>#REF!</v>
      </c>
      <c r="BK62" s="73" t="e">
        <f>#REF!</f>
        <v>#REF!</v>
      </c>
      <c r="BL62" s="73" t="e">
        <f>#REF!</f>
        <v>#REF!</v>
      </c>
      <c r="BM62" s="73" t="e">
        <f>#REF!</f>
        <v>#REF!</v>
      </c>
      <c r="BN62" s="73" t="e">
        <f>#REF!</f>
        <v>#REF!</v>
      </c>
      <c r="BO62" s="73" t="e">
        <f>#REF!</f>
        <v>#REF!</v>
      </c>
      <c r="BP62" s="73" t="e">
        <f>#REF!</f>
        <v>#REF!</v>
      </c>
      <c r="BR62" s="117" t="str">
        <f t="shared" si="18"/>
        <v>22-1</v>
      </c>
      <c r="BS62" s="118">
        <f>OOC!G62</f>
        <v>0.30500000000000005</v>
      </c>
      <c r="BT62" s="118">
        <f>OOC!H62</f>
        <v>0.24500000000000002</v>
      </c>
      <c r="BU62" s="2" t="e">
        <f t="shared" si="19"/>
        <v>#REF!</v>
      </c>
      <c r="BV62" s="2" t="e">
        <f t="shared" si="20"/>
        <v>#REF!</v>
      </c>
      <c r="BW62" s="2" t="e">
        <f t="shared" si="21"/>
        <v>#REF!</v>
      </c>
      <c r="BX62" s="119" t="e">
        <f>IF(AND(IF(OOC!G62="",0,OOC!G62) &gt;= IF(O62="",0,O62), IF(O62="",0,O62) &gt; IF(L62="",0,L62)), "OOC",
IF(AND(IF(M62="",0,M62) &gt; IF(P62="",0,P62), IF(P62="",0,P62) &gt;= IF(OOC!H62="",0,OOC!H62)), "OOC",
IF(IF(O62="",0,O62) &gt; IF(OOC!G62="",0,OOC!G62), "OOS",
IF(IF(OOC!H62="",0,OOC!H62) &gt; IF(P62="",0,P62), "OOS", "OK"))))</f>
        <v>#REF!</v>
      </c>
    </row>
    <row r="63" spans="1:76" ht="15" customHeight="1">
      <c r="A63" s="16">
        <v>30</v>
      </c>
      <c r="B63" s="76" t="s">
        <v>260</v>
      </c>
      <c r="C63" s="69" t="s">
        <v>99</v>
      </c>
      <c r="D63" s="20" t="s">
        <v>57</v>
      </c>
      <c r="E63" s="78"/>
      <c r="F63" s="11" t="s">
        <v>29</v>
      </c>
      <c r="G63" s="83">
        <v>0.27500000000000002</v>
      </c>
      <c r="H63" s="13" t="e">
        <f>IF(OOC!S63=0,"",OOC!S63)</f>
        <v>#REF!</v>
      </c>
      <c r="I63" s="13" t="e">
        <f>IF(OOC!T63=0,"",OOC!T63)</f>
        <v>#REF!</v>
      </c>
      <c r="J63" s="14" t="s">
        <v>12</v>
      </c>
      <c r="K63" s="64" t="s">
        <v>49</v>
      </c>
      <c r="L63" s="17" t="e">
        <f t="shared" si="5"/>
        <v>#REF!</v>
      </c>
      <c r="M63" s="17" t="e">
        <f t="shared" si="6"/>
        <v>#REF!</v>
      </c>
      <c r="N63" s="25"/>
      <c r="O63" s="2" t="e">
        <f t="shared" si="0"/>
        <v>#REF!</v>
      </c>
      <c r="P63" s="2" t="e">
        <f t="shared" si="1"/>
        <v>#REF!</v>
      </c>
      <c r="Q63" s="2" t="e">
        <f t="shared" si="2"/>
        <v>#REF!</v>
      </c>
      <c r="R63" s="3" t="e">
        <f t="shared" si="3"/>
        <v>#REF!</v>
      </c>
      <c r="S63" s="4" t="e">
        <f t="shared" si="7"/>
        <v>#REF!</v>
      </c>
      <c r="T63" s="67" t="e">
        <f t="shared" si="8"/>
        <v>#REF!</v>
      </c>
      <c r="U63" s="67" t="e">
        <f t="shared" si="9"/>
        <v>#REF!</v>
      </c>
      <c r="V63" s="4" t="e">
        <f t="shared" si="10"/>
        <v>#REF!</v>
      </c>
      <c r="W63" s="4" t="e">
        <f t="shared" si="11"/>
        <v>#REF!</v>
      </c>
      <c r="X63" s="4" t="e">
        <f t="shared" si="12"/>
        <v>#REF!</v>
      </c>
      <c r="Y63" s="62" t="e">
        <f t="shared" si="13"/>
        <v>#REF!</v>
      </c>
      <c r="Z63" s="28" t="e">
        <f t="shared" si="14"/>
        <v>#REF!</v>
      </c>
      <c r="AA63" s="28" t="e">
        <f t="shared" si="15"/>
        <v>#REF!</v>
      </c>
      <c r="AB63" s="28" t="e">
        <f t="shared" si="16"/>
        <v>#REF!</v>
      </c>
      <c r="AC63" s="28" t="e">
        <f t="shared" si="4"/>
        <v>#REF!</v>
      </c>
      <c r="AD63" s="26"/>
      <c r="AE63" s="19" t="str">
        <f t="shared" si="17"/>
        <v/>
      </c>
      <c r="AF63" s="65"/>
      <c r="AG63" s="54"/>
      <c r="AH63" s="54"/>
      <c r="AI63" s="55"/>
      <c r="AJ63" s="18"/>
      <c r="AK63" s="73" t="e">
        <f>#REF!</f>
        <v>#REF!</v>
      </c>
      <c r="AL63" s="73" t="e">
        <f>#REF!</f>
        <v>#REF!</v>
      </c>
      <c r="AM63" s="73" t="e">
        <f>#REF!</f>
        <v>#REF!</v>
      </c>
      <c r="AN63" s="73" t="e">
        <f>#REF!</f>
        <v>#REF!</v>
      </c>
      <c r="AO63" s="73" t="e">
        <f>#REF!</f>
        <v>#REF!</v>
      </c>
      <c r="AP63" s="73" t="e">
        <f>#REF!</f>
        <v>#REF!</v>
      </c>
      <c r="AQ63" s="73" t="e">
        <f>#REF!</f>
        <v>#REF!</v>
      </c>
      <c r="AR63" s="73" t="e">
        <f>#REF!</f>
        <v>#REF!</v>
      </c>
      <c r="AS63" s="73" t="e">
        <f>#REF!</f>
        <v>#REF!</v>
      </c>
      <c r="AT63" s="73" t="e">
        <f>#REF!</f>
        <v>#REF!</v>
      </c>
      <c r="AU63" s="73" t="e">
        <f>#REF!</f>
        <v>#REF!</v>
      </c>
      <c r="AV63" s="73" t="e">
        <f>#REF!</f>
        <v>#REF!</v>
      </c>
      <c r="AW63" s="73" t="e">
        <f>#REF!</f>
        <v>#REF!</v>
      </c>
      <c r="AX63" s="73" t="e">
        <f>#REF!</f>
        <v>#REF!</v>
      </c>
      <c r="AY63" s="73" t="e">
        <f>#REF!</f>
        <v>#REF!</v>
      </c>
      <c r="AZ63" s="73" t="e">
        <f>#REF!</f>
        <v>#REF!</v>
      </c>
      <c r="BA63" s="73" t="e">
        <f>#REF!</f>
        <v>#REF!</v>
      </c>
      <c r="BB63" s="73" t="e">
        <f>#REF!</f>
        <v>#REF!</v>
      </c>
      <c r="BC63" s="73" t="e">
        <f>#REF!</f>
        <v>#REF!</v>
      </c>
      <c r="BD63" s="73" t="e">
        <f>#REF!</f>
        <v>#REF!</v>
      </c>
      <c r="BE63" s="73" t="e">
        <f>#REF!</f>
        <v>#REF!</v>
      </c>
      <c r="BF63" s="73" t="e">
        <f>#REF!</f>
        <v>#REF!</v>
      </c>
      <c r="BG63" s="73" t="e">
        <f>#REF!</f>
        <v>#REF!</v>
      </c>
      <c r="BH63" s="73" t="e">
        <f>#REF!</f>
        <v>#REF!</v>
      </c>
      <c r="BI63" s="73" t="e">
        <f>#REF!</f>
        <v>#REF!</v>
      </c>
      <c r="BJ63" s="73" t="e">
        <f>#REF!</f>
        <v>#REF!</v>
      </c>
      <c r="BK63" s="73" t="e">
        <f>#REF!</f>
        <v>#REF!</v>
      </c>
      <c r="BL63" s="73" t="e">
        <f>#REF!</f>
        <v>#REF!</v>
      </c>
      <c r="BM63" s="73" t="e">
        <f>#REF!</f>
        <v>#REF!</v>
      </c>
      <c r="BN63" s="73" t="e">
        <f>#REF!</f>
        <v>#REF!</v>
      </c>
      <c r="BO63" s="73" t="e">
        <f>#REF!</f>
        <v>#REF!</v>
      </c>
      <c r="BP63" s="73" t="e">
        <f>#REF!</f>
        <v>#REF!</v>
      </c>
      <c r="BR63" s="117" t="str">
        <f t="shared" si="18"/>
        <v>22-2</v>
      </c>
      <c r="BS63" s="118">
        <f>OOC!G63</f>
        <v>0.30500000000000005</v>
      </c>
      <c r="BT63" s="118">
        <f>OOC!H63</f>
        <v>0.24500000000000002</v>
      </c>
      <c r="BU63" s="2" t="e">
        <f t="shared" si="19"/>
        <v>#REF!</v>
      </c>
      <c r="BV63" s="2" t="e">
        <f t="shared" si="20"/>
        <v>#REF!</v>
      </c>
      <c r="BW63" s="2" t="e">
        <f t="shared" si="21"/>
        <v>#REF!</v>
      </c>
      <c r="BX63" s="119" t="e">
        <f>IF(AND(IF(OOC!G63="",0,OOC!G63) &gt;= IF(O63="",0,O63), IF(O63="",0,O63) &gt; IF(L63="",0,L63)), "OOC",
IF(AND(IF(M63="",0,M63) &gt; IF(P63="",0,P63), IF(P63="",0,P63) &gt;= IF(OOC!H63="",0,OOC!H63)), "OOC",
IF(IF(O63="",0,O63) &gt; IF(OOC!G63="",0,OOC!G63), "OOS",
IF(IF(OOC!H63="",0,OOC!H63) &gt; IF(P63="",0,P63), "OOS", "OK"))))</f>
        <v>#REF!</v>
      </c>
    </row>
    <row r="64" spans="1:76" ht="15" customHeight="1">
      <c r="A64" s="16">
        <v>30</v>
      </c>
      <c r="B64" s="76" t="s">
        <v>260</v>
      </c>
      <c r="C64" s="69" t="s">
        <v>300</v>
      </c>
      <c r="D64" s="20" t="s">
        <v>57</v>
      </c>
      <c r="E64" s="78"/>
      <c r="F64" s="11" t="s">
        <v>29</v>
      </c>
      <c r="G64" s="83">
        <v>0.27500000000000002</v>
      </c>
      <c r="H64" s="13" t="e">
        <f>IF(OOC!S64=0,"",OOC!S64)</f>
        <v>#REF!</v>
      </c>
      <c r="I64" s="13" t="e">
        <f>IF(OOC!T64=0,"",OOC!T64)</f>
        <v>#REF!</v>
      </c>
      <c r="J64" s="14" t="s">
        <v>12</v>
      </c>
      <c r="K64" s="64" t="s">
        <v>49</v>
      </c>
      <c r="L64" s="17" t="e">
        <f>IF(AND(G64="",H64=""),"",IF(G64="",H64,G64+H64))</f>
        <v>#REF!</v>
      </c>
      <c r="M64" s="17" t="e">
        <f>IF(AND(G64="",I64=""),"",IF(G64="",I64,G64+I64))</f>
        <v>#REF!</v>
      </c>
      <c r="N64" s="25"/>
      <c r="O64" s="2" t="e">
        <f t="shared" ref="O64:O112" si="22">IF(OR($AK64="",ISNUMBER($AK64)=FALSE),"",MAX(AK64:BP64))</f>
        <v>#REF!</v>
      </c>
      <c r="P64" s="2" t="e">
        <f t="shared" ref="P64:P112" si="23">IF(OR($AK64="",ISNUMBER($AK64)=FALSE),"",MIN(AK64:BP64))</f>
        <v>#REF!</v>
      </c>
      <c r="Q64" s="2" t="e">
        <f t="shared" ref="Q64:Q112" si="24">IF(OR($AK64="",ISNUMBER($AK64)=FALSE),"",AVERAGE(AK64:BP64))</f>
        <v>#REF!</v>
      </c>
      <c r="R64" s="3" t="e">
        <f t="shared" ref="R64:R112" si="25">IF(OR($AK64="",ISNUMBER($AK64)=FALSE),"",STDEV(AK64:BP64))</f>
        <v>#REF!</v>
      </c>
      <c r="S64" s="4" t="e">
        <f t="shared" si="7"/>
        <v>#REF!</v>
      </c>
      <c r="T64" s="67" t="e">
        <f t="shared" si="8"/>
        <v>#REF!</v>
      </c>
      <c r="U64" s="67" t="e">
        <f t="shared" si="9"/>
        <v>#REF!</v>
      </c>
      <c r="V64" s="4" t="e">
        <f>IF(OR($AK64="",ISNUMBER($AK64)=FALSE),"",IF(H64="","",(L64-Q64)/(3*R64)))</f>
        <v>#REF!</v>
      </c>
      <c r="W64" s="4" t="e">
        <f>IF(OR($AK64="",ISNUMBER($AK64)=FALSE),"",IF(I64="","",(Q64-M64)/(3*R64)))</f>
        <v>#REF!</v>
      </c>
      <c r="X64" s="4" t="e">
        <f>IF(OR($AK64="",ISNUMBER($AK64)=FALSE),"",IF(AND(G64=0,I64=0),((H64)-(Q64))/(3*R64),MIN(V64:W64)))</f>
        <v>#REF!</v>
      </c>
      <c r="Y64" s="62" t="e">
        <f>IF(OR($AK64="",ISNUMBER($AK64)=FALSE),"",IF(AND(G64=0,I64=0),NORMSDIST(3*X64),NORMSDIST(3*X64)+NORMSDIST(6*S64-3*X64)-1))</f>
        <v>#REF!</v>
      </c>
      <c r="Z64" s="28" t="e">
        <f>IF($Q64="","",IF(F64="Tolerance",IF(($E64*3*R64+Q64)-G64&lt;H64,"",($E64*3*R64+Q64)-G64),IF(OR(F64="GD&amp;T",F64="MAX"),IF(($E64*3*R64+Q64)&lt;H64,"",($E64*3*R64+Q64)),"")))</f>
        <v>#REF!</v>
      </c>
      <c r="AA64" s="28" t="e">
        <f>IF(Q64="","",IF(F64="Tolerance",IF(-(($E64*3*R64)-Q64)-G64&gt;I64,"",-(($E64*3*R64)-Q64)-G64),IF(F64="MIN",IF(-(($E64*3*R64)-Q64)&gt;I64,"",-(($E64*3*R64)-Q64)),"")))</f>
        <v>#REF!</v>
      </c>
      <c r="AB64" s="28" t="e">
        <f>IF(OR(G64="",Q64=""),"",(L64+M64)/2-Q64)</f>
        <v>#REF!</v>
      </c>
      <c r="AC64" s="28" t="e">
        <f t="shared" si="4"/>
        <v>#REF!</v>
      </c>
      <c r="AD64" s="26"/>
      <c r="AE64" s="19" t="str">
        <f>IF(AD64="","",IF(AD64&gt;=0.966,"Normal","Not Normal"))</f>
        <v/>
      </c>
      <c r="AF64" s="65"/>
      <c r="AG64" s="54"/>
      <c r="AH64" s="54"/>
      <c r="AI64" s="55"/>
      <c r="AJ64" s="18"/>
      <c r="AK64" s="73" t="e">
        <f>#REF!</f>
        <v>#REF!</v>
      </c>
      <c r="AL64" s="73" t="e">
        <f>#REF!</f>
        <v>#REF!</v>
      </c>
      <c r="AM64" s="73" t="e">
        <f>#REF!</f>
        <v>#REF!</v>
      </c>
      <c r="AN64" s="73" t="e">
        <f>#REF!</f>
        <v>#REF!</v>
      </c>
      <c r="AO64" s="73" t="e">
        <f>#REF!</f>
        <v>#REF!</v>
      </c>
      <c r="AP64" s="73" t="e">
        <f>#REF!</f>
        <v>#REF!</v>
      </c>
      <c r="AQ64" s="73" t="e">
        <f>#REF!</f>
        <v>#REF!</v>
      </c>
      <c r="AR64" s="73" t="e">
        <f>#REF!</f>
        <v>#REF!</v>
      </c>
      <c r="AS64" s="73" t="e">
        <f>#REF!</f>
        <v>#REF!</v>
      </c>
      <c r="AT64" s="73" t="e">
        <f>#REF!</f>
        <v>#REF!</v>
      </c>
      <c r="AU64" s="73" t="e">
        <f>#REF!</f>
        <v>#REF!</v>
      </c>
      <c r="AV64" s="73" t="e">
        <f>#REF!</f>
        <v>#REF!</v>
      </c>
      <c r="AW64" s="73" t="e">
        <f>#REF!</f>
        <v>#REF!</v>
      </c>
      <c r="AX64" s="73" t="e">
        <f>#REF!</f>
        <v>#REF!</v>
      </c>
      <c r="AY64" s="73" t="e">
        <f>#REF!</f>
        <v>#REF!</v>
      </c>
      <c r="AZ64" s="73" t="e">
        <f>#REF!</f>
        <v>#REF!</v>
      </c>
      <c r="BA64" s="73" t="e">
        <f>#REF!</f>
        <v>#REF!</v>
      </c>
      <c r="BB64" s="73" t="e">
        <f>#REF!</f>
        <v>#REF!</v>
      </c>
      <c r="BC64" s="73" t="e">
        <f>#REF!</f>
        <v>#REF!</v>
      </c>
      <c r="BD64" s="73" t="e">
        <f>#REF!</f>
        <v>#REF!</v>
      </c>
      <c r="BE64" s="73" t="e">
        <f>#REF!</f>
        <v>#REF!</v>
      </c>
      <c r="BF64" s="73" t="e">
        <f>#REF!</f>
        <v>#REF!</v>
      </c>
      <c r="BG64" s="73" t="e">
        <f>#REF!</f>
        <v>#REF!</v>
      </c>
      <c r="BH64" s="73" t="e">
        <f>#REF!</f>
        <v>#REF!</v>
      </c>
      <c r="BI64" s="73" t="e">
        <f>#REF!</f>
        <v>#REF!</v>
      </c>
      <c r="BJ64" s="73" t="e">
        <f>#REF!</f>
        <v>#REF!</v>
      </c>
      <c r="BK64" s="73" t="e">
        <f>#REF!</f>
        <v>#REF!</v>
      </c>
      <c r="BL64" s="73" t="e">
        <f>#REF!</f>
        <v>#REF!</v>
      </c>
      <c r="BM64" s="73" t="e">
        <f>#REF!</f>
        <v>#REF!</v>
      </c>
      <c r="BN64" s="73" t="e">
        <f>#REF!</f>
        <v>#REF!</v>
      </c>
      <c r="BO64" s="73" t="e">
        <f>#REF!</f>
        <v>#REF!</v>
      </c>
      <c r="BP64" s="73" t="e">
        <f>#REF!</f>
        <v>#REF!</v>
      </c>
      <c r="BR64" s="117" t="str">
        <f t="shared" si="18"/>
        <v>22-3</v>
      </c>
      <c r="BS64" s="118">
        <f>OOC!G64</f>
        <v>0.30500000000000005</v>
      </c>
      <c r="BT64" s="118">
        <f>OOC!H64</f>
        <v>0.24500000000000002</v>
      </c>
      <c r="BU64" s="2" t="e">
        <f t="shared" si="19"/>
        <v>#REF!</v>
      </c>
      <c r="BV64" s="2" t="e">
        <f t="shared" si="20"/>
        <v>#REF!</v>
      </c>
      <c r="BW64" s="2" t="e">
        <f t="shared" si="21"/>
        <v>#REF!</v>
      </c>
      <c r="BX64" s="119" t="e">
        <f>IF(AND(IF(OOC!G64="",0,OOC!G64) &gt;= IF(O64="",0,O64), IF(O64="",0,O64) &gt; IF(L64="",0,L64)), "OOC",
IF(AND(IF(M64="",0,M64) &gt; IF(P64="",0,P64), IF(P64="",0,P64) &gt;= IF(OOC!H64="",0,OOC!H64)), "OOC",
IF(IF(O64="",0,O64) &gt; IF(OOC!G64="",0,OOC!G64), "OOS",
IF(IF(OOC!H64="",0,OOC!H64) &gt; IF(P64="",0,P64), "OOS", "OK"))))</f>
        <v>#REF!</v>
      </c>
    </row>
    <row r="65" spans="1:76" ht="15" customHeight="1">
      <c r="A65" s="16">
        <v>30</v>
      </c>
      <c r="B65" s="76" t="s">
        <v>260</v>
      </c>
      <c r="C65" s="69" t="s">
        <v>301</v>
      </c>
      <c r="D65" s="20" t="s">
        <v>57</v>
      </c>
      <c r="E65" s="78"/>
      <c r="F65" s="11" t="s">
        <v>29</v>
      </c>
      <c r="G65" s="83">
        <v>0.27500000000000002</v>
      </c>
      <c r="H65" s="13" t="e">
        <f>IF(OOC!S65=0,"",OOC!S65)</f>
        <v>#REF!</v>
      </c>
      <c r="I65" s="13" t="e">
        <f>IF(OOC!T65=0,"",OOC!T65)</f>
        <v>#REF!</v>
      </c>
      <c r="J65" s="14" t="s">
        <v>12</v>
      </c>
      <c r="K65" s="64" t="s">
        <v>49</v>
      </c>
      <c r="L65" s="17" t="e">
        <f>IF(AND(G65="",H65=""),"",IF(G65="",H65,G65+H65))</f>
        <v>#REF!</v>
      </c>
      <c r="M65" s="17" t="e">
        <f>IF(AND(G65="",I65=""),"",IF(G65="",I65,G65+I65))</f>
        <v>#REF!</v>
      </c>
      <c r="N65" s="25"/>
      <c r="O65" s="2" t="e">
        <f t="shared" si="22"/>
        <v>#REF!</v>
      </c>
      <c r="P65" s="2" t="e">
        <f t="shared" si="23"/>
        <v>#REF!</v>
      </c>
      <c r="Q65" s="2" t="e">
        <f t="shared" si="24"/>
        <v>#REF!</v>
      </c>
      <c r="R65" s="3" t="e">
        <f t="shared" si="25"/>
        <v>#REF!</v>
      </c>
      <c r="S65" s="4" t="e">
        <f t="shared" si="7"/>
        <v>#REF!</v>
      </c>
      <c r="T65" s="67" t="e">
        <f t="shared" si="8"/>
        <v>#REF!</v>
      </c>
      <c r="U65" s="67" t="e">
        <f t="shared" si="9"/>
        <v>#REF!</v>
      </c>
      <c r="V65" s="4" t="e">
        <f>IF(OR($AK65="",ISNUMBER($AK65)=FALSE),"",IF(H65="","",(L65-Q65)/(3*R65)))</f>
        <v>#REF!</v>
      </c>
      <c r="W65" s="4" t="e">
        <f>IF(OR($AK65="",ISNUMBER($AK65)=FALSE),"",IF(I65="","",(Q65-M65)/(3*R65)))</f>
        <v>#REF!</v>
      </c>
      <c r="X65" s="4" t="e">
        <f>IF(OR($AK65="",ISNUMBER($AK65)=FALSE),"",IF(AND(G65=0,I65=0),((H65)-(Q65))/(3*R65),MIN(V65:W65)))</f>
        <v>#REF!</v>
      </c>
      <c r="Y65" s="62" t="e">
        <f>IF(OR($AK65="",ISNUMBER($AK65)=FALSE),"",IF(AND(G65=0,I65=0),NORMSDIST(3*X65),NORMSDIST(3*X65)+NORMSDIST(6*S65-3*X65)-1))</f>
        <v>#REF!</v>
      </c>
      <c r="Z65" s="28" t="e">
        <f>IF($Q65="","",IF(F65="Tolerance",IF(($E65*3*R65+Q65)-G65&lt;H65,"",($E65*3*R65+Q65)-G65),IF(OR(F65="GD&amp;T",F65="MAX"),IF(($E65*3*R65+Q65)&lt;H65,"",($E65*3*R65+Q65)),"")))</f>
        <v>#REF!</v>
      </c>
      <c r="AA65" s="28" t="e">
        <f>IF(Q65="","",IF(F65="Tolerance",IF(-(($E65*3*R65)-Q65)-G65&gt;I65,"",-(($E65*3*R65)-Q65)-G65),IF(F65="MIN",IF(-(($E65*3*R65)-Q65)&gt;I65,"",-(($E65*3*R65)-Q65)),"")))</f>
        <v>#REF!</v>
      </c>
      <c r="AB65" s="28" t="e">
        <f>IF(OR(G65="",Q65=""),"",(L65+M65)/2-Q65)</f>
        <v>#REF!</v>
      </c>
      <c r="AC65" s="28" t="e">
        <f t="shared" si="4"/>
        <v>#REF!</v>
      </c>
      <c r="AD65" s="26"/>
      <c r="AE65" s="19" t="str">
        <f>IF(AD65="","",IF(AD65&gt;=0.966,"Normal","Not Normal"))</f>
        <v/>
      </c>
      <c r="AF65" s="65"/>
      <c r="AG65" s="54"/>
      <c r="AH65" s="54"/>
      <c r="AI65" s="55"/>
      <c r="AJ65" s="18"/>
      <c r="AK65" s="73" t="e">
        <f>#REF!</f>
        <v>#REF!</v>
      </c>
      <c r="AL65" s="73" t="e">
        <f>#REF!</f>
        <v>#REF!</v>
      </c>
      <c r="AM65" s="73" t="e">
        <f>#REF!</f>
        <v>#REF!</v>
      </c>
      <c r="AN65" s="73" t="e">
        <f>#REF!</f>
        <v>#REF!</v>
      </c>
      <c r="AO65" s="73" t="e">
        <f>#REF!</f>
        <v>#REF!</v>
      </c>
      <c r="AP65" s="73" t="e">
        <f>#REF!</f>
        <v>#REF!</v>
      </c>
      <c r="AQ65" s="73" t="e">
        <f>#REF!</f>
        <v>#REF!</v>
      </c>
      <c r="AR65" s="73" t="e">
        <f>#REF!</f>
        <v>#REF!</v>
      </c>
      <c r="AS65" s="73" t="e">
        <f>#REF!</f>
        <v>#REF!</v>
      </c>
      <c r="AT65" s="73" t="e">
        <f>#REF!</f>
        <v>#REF!</v>
      </c>
      <c r="AU65" s="73" t="e">
        <f>#REF!</f>
        <v>#REF!</v>
      </c>
      <c r="AV65" s="73" t="e">
        <f>#REF!</f>
        <v>#REF!</v>
      </c>
      <c r="AW65" s="73" t="e">
        <f>#REF!</f>
        <v>#REF!</v>
      </c>
      <c r="AX65" s="73" t="e">
        <f>#REF!</f>
        <v>#REF!</v>
      </c>
      <c r="AY65" s="73" t="e">
        <f>#REF!</f>
        <v>#REF!</v>
      </c>
      <c r="AZ65" s="73" t="e">
        <f>#REF!</f>
        <v>#REF!</v>
      </c>
      <c r="BA65" s="73" t="e">
        <f>#REF!</f>
        <v>#REF!</v>
      </c>
      <c r="BB65" s="73" t="e">
        <f>#REF!</f>
        <v>#REF!</v>
      </c>
      <c r="BC65" s="73" t="e">
        <f>#REF!</f>
        <v>#REF!</v>
      </c>
      <c r="BD65" s="73" t="e">
        <f>#REF!</f>
        <v>#REF!</v>
      </c>
      <c r="BE65" s="73" t="e">
        <f>#REF!</f>
        <v>#REF!</v>
      </c>
      <c r="BF65" s="73" t="e">
        <f>#REF!</f>
        <v>#REF!</v>
      </c>
      <c r="BG65" s="73" t="e">
        <f>#REF!</f>
        <v>#REF!</v>
      </c>
      <c r="BH65" s="73" t="e">
        <f>#REF!</f>
        <v>#REF!</v>
      </c>
      <c r="BI65" s="73" t="e">
        <f>#REF!</f>
        <v>#REF!</v>
      </c>
      <c r="BJ65" s="73" t="e">
        <f>#REF!</f>
        <v>#REF!</v>
      </c>
      <c r="BK65" s="73" t="e">
        <f>#REF!</f>
        <v>#REF!</v>
      </c>
      <c r="BL65" s="73" t="e">
        <f>#REF!</f>
        <v>#REF!</v>
      </c>
      <c r="BM65" s="73" t="e">
        <f>#REF!</f>
        <v>#REF!</v>
      </c>
      <c r="BN65" s="73" t="e">
        <f>#REF!</f>
        <v>#REF!</v>
      </c>
      <c r="BO65" s="73" t="e">
        <f>#REF!</f>
        <v>#REF!</v>
      </c>
      <c r="BP65" s="73" t="e">
        <f>#REF!</f>
        <v>#REF!</v>
      </c>
      <c r="BR65" s="117" t="str">
        <f t="shared" si="18"/>
        <v>22-4</v>
      </c>
      <c r="BS65" s="118">
        <f>OOC!G65</f>
        <v>0.30500000000000005</v>
      </c>
      <c r="BT65" s="118">
        <f>OOC!H65</f>
        <v>0.24500000000000002</v>
      </c>
      <c r="BU65" s="2" t="e">
        <f t="shared" si="19"/>
        <v>#REF!</v>
      </c>
      <c r="BV65" s="2" t="e">
        <f t="shared" si="20"/>
        <v>#REF!</v>
      </c>
      <c r="BW65" s="2" t="e">
        <f t="shared" si="21"/>
        <v>#REF!</v>
      </c>
      <c r="BX65" s="119" t="e">
        <f>IF(AND(IF(OOC!G65="",0,OOC!G65) &gt;= IF(O65="",0,O65), IF(O65="",0,O65) &gt; IF(L65="",0,L65)), "OOC",
IF(AND(IF(M65="",0,M65) &gt; IF(P65="",0,P65), IF(P65="",0,P65) &gt;= IF(OOC!H65="",0,OOC!H65)), "OOC",
IF(IF(O65="",0,O65) &gt; IF(OOC!G65="",0,OOC!G65), "OOS",
IF(IF(OOC!H65="",0,OOC!H65) &gt; IF(P65="",0,P65), "OOS", "OK"))))</f>
        <v>#REF!</v>
      </c>
    </row>
    <row r="66" spans="1:76" ht="15" customHeight="1">
      <c r="A66" s="16">
        <v>30</v>
      </c>
      <c r="B66" s="76" t="s">
        <v>260</v>
      </c>
      <c r="C66" s="69" t="s">
        <v>302</v>
      </c>
      <c r="D66" s="20" t="s">
        <v>57</v>
      </c>
      <c r="E66" s="78"/>
      <c r="F66" s="11" t="s">
        <v>29</v>
      </c>
      <c r="G66" s="83">
        <v>0.27500000000000002</v>
      </c>
      <c r="H66" s="13" t="e">
        <f>IF(OOC!S66=0,"",OOC!S66)</f>
        <v>#REF!</v>
      </c>
      <c r="I66" s="13" t="e">
        <f>IF(OOC!T66=0,"",OOC!T66)</f>
        <v>#REF!</v>
      </c>
      <c r="J66" s="14" t="s">
        <v>12</v>
      </c>
      <c r="K66" s="64" t="s">
        <v>49</v>
      </c>
      <c r="L66" s="17" t="e">
        <f>IF(AND(G66="",H66=""),"",IF(G66="",H66,G66+H66))</f>
        <v>#REF!</v>
      </c>
      <c r="M66" s="17" t="e">
        <f>IF(AND(G66="",I66=""),"",IF(G66="",I66,G66+I66))</f>
        <v>#REF!</v>
      </c>
      <c r="N66" s="25"/>
      <c r="O66" s="2" t="e">
        <f t="shared" si="22"/>
        <v>#REF!</v>
      </c>
      <c r="P66" s="2" t="e">
        <f t="shared" si="23"/>
        <v>#REF!</v>
      </c>
      <c r="Q66" s="2" t="e">
        <f t="shared" si="24"/>
        <v>#REF!</v>
      </c>
      <c r="R66" s="3" t="e">
        <f t="shared" si="25"/>
        <v>#REF!</v>
      </c>
      <c r="S66" s="4" t="e">
        <f t="shared" si="7"/>
        <v>#REF!</v>
      </c>
      <c r="T66" s="67" t="e">
        <f t="shared" si="8"/>
        <v>#REF!</v>
      </c>
      <c r="U66" s="67" t="e">
        <f t="shared" si="9"/>
        <v>#REF!</v>
      </c>
      <c r="V66" s="4" t="e">
        <f>IF(OR($AK66="",ISNUMBER($AK66)=FALSE),"",IF(H66="","",(L66-Q66)/(3*R66)))</f>
        <v>#REF!</v>
      </c>
      <c r="W66" s="4" t="e">
        <f>IF(OR($AK66="",ISNUMBER($AK66)=FALSE),"",IF(I66="","",(Q66-M66)/(3*R66)))</f>
        <v>#REF!</v>
      </c>
      <c r="X66" s="4" t="e">
        <f>IF(OR($AK66="",ISNUMBER($AK66)=FALSE),"",IF(AND(G66=0,I66=0),((H66)-(Q66))/(3*R66),MIN(V66:W66)))</f>
        <v>#REF!</v>
      </c>
      <c r="Y66" s="62" t="e">
        <f>IF(OR($AK66="",ISNUMBER($AK66)=FALSE),"",IF(AND(G66=0,I66=0),NORMSDIST(3*X66),NORMSDIST(3*X66)+NORMSDIST(6*S66-3*X66)-1))</f>
        <v>#REF!</v>
      </c>
      <c r="Z66" s="28" t="e">
        <f>IF($Q66="","",IF(F66="Tolerance",IF(($E66*3*R66+Q66)-G66&lt;H66,"",($E66*3*R66+Q66)-G66),IF(OR(F66="GD&amp;T",F66="MAX"),IF(($E66*3*R66+Q66)&lt;H66,"",($E66*3*R66+Q66)),"")))</f>
        <v>#REF!</v>
      </c>
      <c r="AA66" s="28" t="e">
        <f>IF(Q66="","",IF(F66="Tolerance",IF(-(($E66*3*R66)-Q66)-G66&gt;I66,"",-(($E66*3*R66)-Q66)-G66),IF(F66="MIN",IF(-(($E66*3*R66)-Q66)&gt;I66,"",-(($E66*3*R66)-Q66)),"")))</f>
        <v>#REF!</v>
      </c>
      <c r="AB66" s="28" t="e">
        <f>IF(OR(G66="",Q66=""),"",(L66+M66)/2-Q66)</f>
        <v>#REF!</v>
      </c>
      <c r="AC66" s="28" t="e">
        <f t="shared" si="4"/>
        <v>#REF!</v>
      </c>
      <c r="AD66" s="26"/>
      <c r="AE66" s="19" t="str">
        <f>IF(AD66="","",IF(AD66&gt;=0.966,"Normal","Not Normal"))</f>
        <v/>
      </c>
      <c r="AF66" s="65"/>
      <c r="AG66" s="54"/>
      <c r="AH66" s="54"/>
      <c r="AI66" s="55"/>
      <c r="AJ66" s="18"/>
      <c r="AK66" s="73" t="e">
        <f>#REF!</f>
        <v>#REF!</v>
      </c>
      <c r="AL66" s="73" t="e">
        <f>#REF!</f>
        <v>#REF!</v>
      </c>
      <c r="AM66" s="73" t="e">
        <f>#REF!</f>
        <v>#REF!</v>
      </c>
      <c r="AN66" s="73" t="e">
        <f>#REF!</f>
        <v>#REF!</v>
      </c>
      <c r="AO66" s="73" t="e">
        <f>#REF!</f>
        <v>#REF!</v>
      </c>
      <c r="AP66" s="73" t="e">
        <f>#REF!</f>
        <v>#REF!</v>
      </c>
      <c r="AQ66" s="73" t="e">
        <f>#REF!</f>
        <v>#REF!</v>
      </c>
      <c r="AR66" s="73" t="e">
        <f>#REF!</f>
        <v>#REF!</v>
      </c>
      <c r="AS66" s="73" t="e">
        <f>#REF!</f>
        <v>#REF!</v>
      </c>
      <c r="AT66" s="73" t="e">
        <f>#REF!</f>
        <v>#REF!</v>
      </c>
      <c r="AU66" s="73" t="e">
        <f>#REF!</f>
        <v>#REF!</v>
      </c>
      <c r="AV66" s="73" t="e">
        <f>#REF!</f>
        <v>#REF!</v>
      </c>
      <c r="AW66" s="73" t="e">
        <f>#REF!</f>
        <v>#REF!</v>
      </c>
      <c r="AX66" s="73" t="e">
        <f>#REF!</f>
        <v>#REF!</v>
      </c>
      <c r="AY66" s="73" t="e">
        <f>#REF!</f>
        <v>#REF!</v>
      </c>
      <c r="AZ66" s="73" t="e">
        <f>#REF!</f>
        <v>#REF!</v>
      </c>
      <c r="BA66" s="73" t="e">
        <f>#REF!</f>
        <v>#REF!</v>
      </c>
      <c r="BB66" s="73" t="e">
        <f>#REF!</f>
        <v>#REF!</v>
      </c>
      <c r="BC66" s="73" t="e">
        <f>#REF!</f>
        <v>#REF!</v>
      </c>
      <c r="BD66" s="73" t="e">
        <f>#REF!</f>
        <v>#REF!</v>
      </c>
      <c r="BE66" s="73" t="e">
        <f>#REF!</f>
        <v>#REF!</v>
      </c>
      <c r="BF66" s="73" t="e">
        <f>#REF!</f>
        <v>#REF!</v>
      </c>
      <c r="BG66" s="73" t="e">
        <f>#REF!</f>
        <v>#REF!</v>
      </c>
      <c r="BH66" s="73" t="e">
        <f>#REF!</f>
        <v>#REF!</v>
      </c>
      <c r="BI66" s="73" t="e">
        <f>#REF!</f>
        <v>#REF!</v>
      </c>
      <c r="BJ66" s="73" t="e">
        <f>#REF!</f>
        <v>#REF!</v>
      </c>
      <c r="BK66" s="73" t="e">
        <f>#REF!</f>
        <v>#REF!</v>
      </c>
      <c r="BL66" s="73" t="e">
        <f>#REF!</f>
        <v>#REF!</v>
      </c>
      <c r="BM66" s="73" t="e">
        <f>#REF!</f>
        <v>#REF!</v>
      </c>
      <c r="BN66" s="73" t="e">
        <f>#REF!</f>
        <v>#REF!</v>
      </c>
      <c r="BO66" s="73" t="e">
        <f>#REF!</f>
        <v>#REF!</v>
      </c>
      <c r="BP66" s="73" t="e">
        <f>#REF!</f>
        <v>#REF!</v>
      </c>
      <c r="BR66" s="117" t="str">
        <f t="shared" si="18"/>
        <v>22-5</v>
      </c>
      <c r="BS66" s="118">
        <f>OOC!G66</f>
        <v>0.30500000000000005</v>
      </c>
      <c r="BT66" s="118">
        <f>OOC!H66</f>
        <v>0.24500000000000002</v>
      </c>
      <c r="BU66" s="2" t="e">
        <f t="shared" si="19"/>
        <v>#REF!</v>
      </c>
      <c r="BV66" s="2" t="e">
        <f t="shared" si="20"/>
        <v>#REF!</v>
      </c>
      <c r="BW66" s="2" t="e">
        <f t="shared" si="21"/>
        <v>#REF!</v>
      </c>
      <c r="BX66" s="119" t="e">
        <f>IF(AND(IF(OOC!G66="",0,OOC!G66) &gt;= IF(O66="",0,O66), IF(O66="",0,O66) &gt; IF(L66="",0,L66)), "OOC",
IF(AND(IF(M66="",0,M66) &gt; IF(P66="",0,P66), IF(P66="",0,P66) &gt;= IF(OOC!H66="",0,OOC!H66)), "OOC",
IF(IF(O66="",0,O66) &gt; IF(OOC!G66="",0,OOC!G66), "OOS",
IF(IF(OOC!H66="",0,OOC!H66) &gt; IF(P66="",0,P66), "OOS", "OK"))))</f>
        <v>#REF!</v>
      </c>
    </row>
    <row r="67" spans="1:76" ht="15" customHeight="1">
      <c r="A67" s="16">
        <v>33</v>
      </c>
      <c r="B67" s="76" t="s">
        <v>260</v>
      </c>
      <c r="C67" s="69" t="s">
        <v>100</v>
      </c>
      <c r="D67" s="20" t="s">
        <v>57</v>
      </c>
      <c r="E67" s="78"/>
      <c r="F67" s="11" t="s">
        <v>29</v>
      </c>
      <c r="G67" s="12">
        <v>0.27500000000000002</v>
      </c>
      <c r="H67" s="13" t="e">
        <f>IF(OOC!S67=0,"",OOC!S67)</f>
        <v>#REF!</v>
      </c>
      <c r="I67" s="13" t="e">
        <f>IF(OOC!T67=0,"",OOC!T67)</f>
        <v>#REF!</v>
      </c>
      <c r="J67" s="14" t="s">
        <v>12</v>
      </c>
      <c r="K67" s="64" t="s">
        <v>49</v>
      </c>
      <c r="L67" s="17" t="e">
        <f t="shared" si="5"/>
        <v>#REF!</v>
      </c>
      <c r="M67" s="17" t="e">
        <f t="shared" si="6"/>
        <v>#REF!</v>
      </c>
      <c r="N67" s="25"/>
      <c r="O67" s="2" t="e">
        <f t="shared" si="22"/>
        <v>#REF!</v>
      </c>
      <c r="P67" s="2" t="e">
        <f t="shared" si="23"/>
        <v>#REF!</v>
      </c>
      <c r="Q67" s="2" t="e">
        <f t="shared" si="24"/>
        <v>#REF!</v>
      </c>
      <c r="R67" s="3" t="e">
        <f t="shared" si="25"/>
        <v>#REF!</v>
      </c>
      <c r="S67" s="4" t="e">
        <f t="shared" si="7"/>
        <v>#REF!</v>
      </c>
      <c r="T67" s="67" t="e">
        <f t="shared" si="8"/>
        <v>#REF!</v>
      </c>
      <c r="U67" s="67" t="e">
        <f t="shared" si="9"/>
        <v>#REF!</v>
      </c>
      <c r="V67" s="4" t="e">
        <f t="shared" si="10"/>
        <v>#REF!</v>
      </c>
      <c r="W67" s="4" t="e">
        <f t="shared" si="11"/>
        <v>#REF!</v>
      </c>
      <c r="X67" s="4" t="e">
        <f t="shared" si="12"/>
        <v>#REF!</v>
      </c>
      <c r="Y67" s="62" t="e">
        <f t="shared" si="13"/>
        <v>#REF!</v>
      </c>
      <c r="Z67" s="28" t="e">
        <f t="shared" si="14"/>
        <v>#REF!</v>
      </c>
      <c r="AA67" s="28" t="e">
        <f t="shared" si="15"/>
        <v>#REF!</v>
      </c>
      <c r="AB67" s="28" t="e">
        <f t="shared" si="16"/>
        <v>#REF!</v>
      </c>
      <c r="AC67" s="28" t="e">
        <f t="shared" si="4"/>
        <v>#REF!</v>
      </c>
      <c r="AD67" s="26"/>
      <c r="AE67" s="19" t="str">
        <f t="shared" si="17"/>
        <v/>
      </c>
      <c r="AF67" s="65"/>
      <c r="AG67" s="54"/>
      <c r="AH67" s="54"/>
      <c r="AI67" s="55"/>
      <c r="AJ67" s="18"/>
      <c r="AK67" s="73" t="e">
        <f>#REF!</f>
        <v>#REF!</v>
      </c>
      <c r="AL67" s="73" t="e">
        <f>#REF!</f>
        <v>#REF!</v>
      </c>
      <c r="AM67" s="73" t="e">
        <f>#REF!</f>
        <v>#REF!</v>
      </c>
      <c r="AN67" s="73" t="e">
        <f>#REF!</f>
        <v>#REF!</v>
      </c>
      <c r="AO67" s="73" t="e">
        <f>#REF!</f>
        <v>#REF!</v>
      </c>
      <c r="AP67" s="73" t="e">
        <f>#REF!</f>
        <v>#REF!</v>
      </c>
      <c r="AQ67" s="73" t="e">
        <f>#REF!</f>
        <v>#REF!</v>
      </c>
      <c r="AR67" s="73" t="e">
        <f>#REF!</f>
        <v>#REF!</v>
      </c>
      <c r="AS67" s="73" t="e">
        <f>#REF!</f>
        <v>#REF!</v>
      </c>
      <c r="AT67" s="73" t="e">
        <f>#REF!</f>
        <v>#REF!</v>
      </c>
      <c r="AU67" s="73" t="e">
        <f>#REF!</f>
        <v>#REF!</v>
      </c>
      <c r="AV67" s="73" t="e">
        <f>#REF!</f>
        <v>#REF!</v>
      </c>
      <c r="AW67" s="73" t="e">
        <f>#REF!</f>
        <v>#REF!</v>
      </c>
      <c r="AX67" s="73" t="e">
        <f>#REF!</f>
        <v>#REF!</v>
      </c>
      <c r="AY67" s="73" t="e">
        <f>#REF!</f>
        <v>#REF!</v>
      </c>
      <c r="AZ67" s="73" t="e">
        <f>#REF!</f>
        <v>#REF!</v>
      </c>
      <c r="BA67" s="73" t="e">
        <f>#REF!</f>
        <v>#REF!</v>
      </c>
      <c r="BB67" s="73" t="e">
        <f>#REF!</f>
        <v>#REF!</v>
      </c>
      <c r="BC67" s="73" t="e">
        <f>#REF!</f>
        <v>#REF!</v>
      </c>
      <c r="BD67" s="73" t="e">
        <f>#REF!</f>
        <v>#REF!</v>
      </c>
      <c r="BE67" s="73" t="e">
        <f>#REF!</f>
        <v>#REF!</v>
      </c>
      <c r="BF67" s="73" t="e">
        <f>#REF!</f>
        <v>#REF!</v>
      </c>
      <c r="BG67" s="73" t="e">
        <f>#REF!</f>
        <v>#REF!</v>
      </c>
      <c r="BH67" s="73" t="e">
        <f>#REF!</f>
        <v>#REF!</v>
      </c>
      <c r="BI67" s="73" t="e">
        <f>#REF!</f>
        <v>#REF!</v>
      </c>
      <c r="BJ67" s="73" t="e">
        <f>#REF!</f>
        <v>#REF!</v>
      </c>
      <c r="BK67" s="73" t="e">
        <f>#REF!</f>
        <v>#REF!</v>
      </c>
      <c r="BL67" s="73" t="e">
        <f>#REF!</f>
        <v>#REF!</v>
      </c>
      <c r="BM67" s="73" t="e">
        <f>#REF!</f>
        <v>#REF!</v>
      </c>
      <c r="BN67" s="73" t="e">
        <f>#REF!</f>
        <v>#REF!</v>
      </c>
      <c r="BO67" s="73" t="e">
        <f>#REF!</f>
        <v>#REF!</v>
      </c>
      <c r="BP67" s="73" t="e">
        <f>#REF!</f>
        <v>#REF!</v>
      </c>
      <c r="BR67" s="117" t="str">
        <f t="shared" si="18"/>
        <v>23-1</v>
      </c>
      <c r="BS67" s="118">
        <f>OOC!G67</f>
        <v>0.29000000000000004</v>
      </c>
      <c r="BT67" s="118">
        <f>OOC!H67</f>
        <v>0.26</v>
      </c>
      <c r="BU67" s="2" t="e">
        <f t="shared" si="19"/>
        <v>#REF!</v>
      </c>
      <c r="BV67" s="2" t="e">
        <f t="shared" si="20"/>
        <v>#REF!</v>
      </c>
      <c r="BW67" s="2" t="e">
        <f t="shared" si="21"/>
        <v>#REF!</v>
      </c>
      <c r="BX67" s="119" t="e">
        <f>IF(AND(IF(OOC!G67="",0,OOC!G67) &gt;= IF(O67="",0,O67), IF(O67="",0,O67) &gt; IF(L67="",0,L67)), "OOC",
IF(AND(IF(M67="",0,M67) &gt; IF(P67="",0,P67), IF(P67="",0,P67) &gt;= IF(OOC!H67="",0,OOC!H67)), "OOC",
IF(IF(O67="",0,O67) &gt; IF(OOC!G67="",0,OOC!G67), "OOS",
IF(IF(OOC!H67="",0,OOC!H67) &gt; IF(P67="",0,P67), "OOS", "OK"))))</f>
        <v>#REF!</v>
      </c>
    </row>
    <row r="68" spans="1:76" ht="15" customHeight="1">
      <c r="A68" s="16">
        <v>33</v>
      </c>
      <c r="B68" s="76" t="s">
        <v>260</v>
      </c>
      <c r="C68" s="69" t="s">
        <v>101</v>
      </c>
      <c r="D68" s="20" t="s">
        <v>57</v>
      </c>
      <c r="E68" s="78"/>
      <c r="F68" s="11" t="s">
        <v>29</v>
      </c>
      <c r="G68" s="12">
        <v>0.27500000000000002</v>
      </c>
      <c r="H68" s="13" t="e">
        <f>IF(OOC!S68=0,"",OOC!S68)</f>
        <v>#REF!</v>
      </c>
      <c r="I68" s="13" t="e">
        <f>IF(OOC!T68=0,"",OOC!T68)</f>
        <v>#REF!</v>
      </c>
      <c r="J68" s="14" t="s">
        <v>12</v>
      </c>
      <c r="K68" s="64" t="s">
        <v>49</v>
      </c>
      <c r="L68" s="17" t="e">
        <f t="shared" si="5"/>
        <v>#REF!</v>
      </c>
      <c r="M68" s="17" t="e">
        <f t="shared" si="6"/>
        <v>#REF!</v>
      </c>
      <c r="N68" s="25"/>
      <c r="O68" s="2" t="e">
        <f t="shared" si="22"/>
        <v>#REF!</v>
      </c>
      <c r="P68" s="2" t="e">
        <f t="shared" si="23"/>
        <v>#REF!</v>
      </c>
      <c r="Q68" s="2" t="e">
        <f t="shared" si="24"/>
        <v>#REF!</v>
      </c>
      <c r="R68" s="3" t="e">
        <f t="shared" si="25"/>
        <v>#REF!</v>
      </c>
      <c r="S68" s="4" t="e">
        <f t="shared" si="7"/>
        <v>#REF!</v>
      </c>
      <c r="T68" s="67" t="e">
        <f t="shared" si="8"/>
        <v>#REF!</v>
      </c>
      <c r="U68" s="67" t="e">
        <f t="shared" si="9"/>
        <v>#REF!</v>
      </c>
      <c r="V68" s="4" t="e">
        <f t="shared" si="10"/>
        <v>#REF!</v>
      </c>
      <c r="W68" s="4" t="e">
        <f t="shared" si="11"/>
        <v>#REF!</v>
      </c>
      <c r="X68" s="4" t="e">
        <f t="shared" si="12"/>
        <v>#REF!</v>
      </c>
      <c r="Y68" s="62" t="e">
        <f t="shared" si="13"/>
        <v>#REF!</v>
      </c>
      <c r="Z68" s="28" t="e">
        <f t="shared" si="14"/>
        <v>#REF!</v>
      </c>
      <c r="AA68" s="28" t="e">
        <f t="shared" si="15"/>
        <v>#REF!</v>
      </c>
      <c r="AB68" s="28" t="e">
        <f t="shared" si="16"/>
        <v>#REF!</v>
      </c>
      <c r="AC68" s="28" t="e">
        <f t="shared" si="4"/>
        <v>#REF!</v>
      </c>
      <c r="AD68" s="26"/>
      <c r="AE68" s="19" t="str">
        <f t="shared" si="17"/>
        <v/>
      </c>
      <c r="AF68" s="65"/>
      <c r="AG68" s="54"/>
      <c r="AH68" s="54"/>
      <c r="AI68" s="55"/>
      <c r="AJ68" s="18"/>
      <c r="AK68" s="73" t="e">
        <f>#REF!</f>
        <v>#REF!</v>
      </c>
      <c r="AL68" s="73" t="e">
        <f>#REF!</f>
        <v>#REF!</v>
      </c>
      <c r="AM68" s="73" t="e">
        <f>#REF!</f>
        <v>#REF!</v>
      </c>
      <c r="AN68" s="73" t="e">
        <f>#REF!</f>
        <v>#REF!</v>
      </c>
      <c r="AO68" s="73" t="e">
        <f>#REF!</f>
        <v>#REF!</v>
      </c>
      <c r="AP68" s="73" t="e">
        <f>#REF!</f>
        <v>#REF!</v>
      </c>
      <c r="AQ68" s="73" t="e">
        <f>#REF!</f>
        <v>#REF!</v>
      </c>
      <c r="AR68" s="73" t="e">
        <f>#REF!</f>
        <v>#REF!</v>
      </c>
      <c r="AS68" s="73" t="e">
        <f>#REF!</f>
        <v>#REF!</v>
      </c>
      <c r="AT68" s="73" t="e">
        <f>#REF!</f>
        <v>#REF!</v>
      </c>
      <c r="AU68" s="73" t="e">
        <f>#REF!</f>
        <v>#REF!</v>
      </c>
      <c r="AV68" s="73" t="e">
        <f>#REF!</f>
        <v>#REF!</v>
      </c>
      <c r="AW68" s="73" t="e">
        <f>#REF!</f>
        <v>#REF!</v>
      </c>
      <c r="AX68" s="73" t="e">
        <f>#REF!</f>
        <v>#REF!</v>
      </c>
      <c r="AY68" s="73" t="e">
        <f>#REF!</f>
        <v>#REF!</v>
      </c>
      <c r="AZ68" s="73" t="e">
        <f>#REF!</f>
        <v>#REF!</v>
      </c>
      <c r="BA68" s="73" t="e">
        <f>#REF!</f>
        <v>#REF!</v>
      </c>
      <c r="BB68" s="73" t="e">
        <f>#REF!</f>
        <v>#REF!</v>
      </c>
      <c r="BC68" s="73" t="e">
        <f>#REF!</f>
        <v>#REF!</v>
      </c>
      <c r="BD68" s="73" t="e">
        <f>#REF!</f>
        <v>#REF!</v>
      </c>
      <c r="BE68" s="73" t="e">
        <f>#REF!</f>
        <v>#REF!</v>
      </c>
      <c r="BF68" s="73" t="e">
        <f>#REF!</f>
        <v>#REF!</v>
      </c>
      <c r="BG68" s="73" t="e">
        <f>#REF!</f>
        <v>#REF!</v>
      </c>
      <c r="BH68" s="73" t="e">
        <f>#REF!</f>
        <v>#REF!</v>
      </c>
      <c r="BI68" s="73" t="e">
        <f>#REF!</f>
        <v>#REF!</v>
      </c>
      <c r="BJ68" s="73" t="e">
        <f>#REF!</f>
        <v>#REF!</v>
      </c>
      <c r="BK68" s="73" t="e">
        <f>#REF!</f>
        <v>#REF!</v>
      </c>
      <c r="BL68" s="73" t="e">
        <f>#REF!</f>
        <v>#REF!</v>
      </c>
      <c r="BM68" s="73" t="e">
        <f>#REF!</f>
        <v>#REF!</v>
      </c>
      <c r="BN68" s="73" t="e">
        <f>#REF!</f>
        <v>#REF!</v>
      </c>
      <c r="BO68" s="73" t="e">
        <f>#REF!</f>
        <v>#REF!</v>
      </c>
      <c r="BP68" s="73" t="e">
        <f>#REF!</f>
        <v>#REF!</v>
      </c>
      <c r="BR68" s="117" t="str">
        <f t="shared" si="18"/>
        <v>23-2</v>
      </c>
      <c r="BS68" s="118">
        <f>OOC!G68</f>
        <v>0.29000000000000004</v>
      </c>
      <c r="BT68" s="118">
        <f>OOC!H68</f>
        <v>0.26</v>
      </c>
      <c r="BU68" s="2" t="e">
        <f t="shared" si="19"/>
        <v>#REF!</v>
      </c>
      <c r="BV68" s="2" t="e">
        <f t="shared" si="20"/>
        <v>#REF!</v>
      </c>
      <c r="BW68" s="2" t="e">
        <f t="shared" si="21"/>
        <v>#REF!</v>
      </c>
      <c r="BX68" s="119" t="e">
        <f>IF(AND(IF(OOC!G68="",0,OOC!G68) &gt;= IF(O68="",0,O68), IF(O68="",0,O68) &gt; IF(L68="",0,L68)), "OOC",
IF(AND(IF(M68="",0,M68) &gt; IF(P68="",0,P68), IF(P68="",0,P68) &gt;= IF(OOC!H68="",0,OOC!H68)), "OOC",
IF(IF(O68="",0,O68) &gt; IF(OOC!G68="",0,OOC!G68), "OOS",
IF(IF(OOC!H68="",0,OOC!H68) &gt; IF(P68="",0,P68), "OOS", "OK"))))</f>
        <v>#REF!</v>
      </c>
    </row>
    <row r="69" spans="1:76" ht="15" customHeight="1">
      <c r="A69" s="16"/>
      <c r="B69" s="76"/>
      <c r="C69" s="69"/>
      <c r="D69" s="20"/>
      <c r="E69" s="78"/>
      <c r="F69" s="11"/>
      <c r="G69" s="12"/>
      <c r="H69" s="13"/>
      <c r="I69" s="13"/>
      <c r="J69" s="14"/>
      <c r="K69" s="64"/>
      <c r="L69" s="17"/>
      <c r="M69" s="17"/>
      <c r="N69" s="25"/>
      <c r="O69" s="2"/>
      <c r="P69" s="2"/>
      <c r="Q69" s="2"/>
      <c r="R69" s="3"/>
      <c r="S69" s="4"/>
      <c r="T69" s="67"/>
      <c r="U69" s="67"/>
      <c r="V69" s="4"/>
      <c r="W69" s="4"/>
      <c r="X69" s="4"/>
      <c r="Y69" s="62"/>
      <c r="Z69" s="28"/>
      <c r="AA69" s="28"/>
      <c r="AB69" s="28"/>
      <c r="AC69" s="28"/>
      <c r="AD69" s="26"/>
      <c r="AE69" s="19"/>
      <c r="AF69" s="65"/>
      <c r="AG69" s="54"/>
      <c r="AH69" s="54"/>
      <c r="AI69" s="55"/>
      <c r="AJ69" s="18"/>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R69" s="117"/>
      <c r="BS69" s="118"/>
      <c r="BT69" s="118"/>
      <c r="BU69" s="2"/>
      <c r="BV69" s="2"/>
      <c r="BW69" s="2"/>
      <c r="BX69" s="119"/>
    </row>
    <row r="70" spans="1:76" ht="15" customHeight="1">
      <c r="A70" s="16"/>
      <c r="B70" s="76"/>
      <c r="C70" s="69"/>
      <c r="D70" s="20"/>
      <c r="E70" s="78"/>
      <c r="F70" s="11"/>
      <c r="G70" s="12"/>
      <c r="H70" s="13"/>
      <c r="I70" s="13"/>
      <c r="J70" s="14"/>
      <c r="K70" s="64"/>
      <c r="L70" s="17"/>
      <c r="M70" s="17"/>
      <c r="N70" s="25"/>
      <c r="O70" s="2"/>
      <c r="P70" s="2"/>
      <c r="Q70" s="2"/>
      <c r="R70" s="3"/>
      <c r="S70" s="4"/>
      <c r="T70" s="67"/>
      <c r="U70" s="67"/>
      <c r="V70" s="4"/>
      <c r="W70" s="4"/>
      <c r="X70" s="4"/>
      <c r="Y70" s="62"/>
      <c r="Z70" s="28"/>
      <c r="AA70" s="28"/>
      <c r="AB70" s="28"/>
      <c r="AC70" s="28"/>
      <c r="AD70" s="26"/>
      <c r="AE70" s="19"/>
      <c r="AF70" s="65"/>
      <c r="AG70" s="54"/>
      <c r="AH70" s="54"/>
      <c r="AI70" s="55"/>
      <c r="AJ70" s="18"/>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R70" s="117"/>
      <c r="BS70" s="118"/>
      <c r="BT70" s="118"/>
      <c r="BU70" s="2"/>
      <c r="BV70" s="2"/>
      <c r="BW70" s="2"/>
      <c r="BX70" s="119"/>
    </row>
    <row r="71" spans="1:76" ht="15" customHeight="1">
      <c r="A71" s="16">
        <v>33</v>
      </c>
      <c r="B71" s="76"/>
      <c r="C71" s="69" t="s">
        <v>318</v>
      </c>
      <c r="D71" s="20" t="s">
        <v>57</v>
      </c>
      <c r="E71" s="78"/>
      <c r="F71" s="11" t="s">
        <v>29</v>
      </c>
      <c r="G71" s="83">
        <v>1.8180000000000001</v>
      </c>
      <c r="H71" s="13" t="e">
        <f>IF(OOC!S71=0,"",OOC!S71)</f>
        <v>#REF!</v>
      </c>
      <c r="I71" s="13" t="e">
        <f>IF(OOC!T71=0,"",OOC!T71)</f>
        <v>#REF!</v>
      </c>
      <c r="J71" s="14" t="s">
        <v>12</v>
      </c>
      <c r="K71" s="64" t="s">
        <v>49</v>
      </c>
      <c r="L71" s="17" t="e">
        <f>IF(AND(G71="",H71=""),"",IF(G71="",H71,G71+H71))</f>
        <v>#REF!</v>
      </c>
      <c r="M71" s="17" t="e">
        <f>IF(AND(G71="",I71=""),"",IF(G71="",I71,G71+I71))</f>
        <v>#REF!</v>
      </c>
      <c r="N71" s="25"/>
      <c r="O71" s="2" t="e">
        <f>IF(OR($AK71="",ISNUMBER($AK71)=FALSE),"",MAX(AK71:BP71))</f>
        <v>#REF!</v>
      </c>
      <c r="P71" s="2" t="e">
        <f>IF(OR($AK71="",ISNUMBER($AK71)=FALSE),"",MIN(AK71:BP71))</f>
        <v>#REF!</v>
      </c>
      <c r="Q71" s="2" t="e">
        <f>IF(OR($AK71="",ISNUMBER($AK71)=FALSE),"",AVERAGE(AK71:BP71))</f>
        <v>#REF!</v>
      </c>
      <c r="R71" s="3" t="e">
        <f>IF(OR($AK71="",ISNUMBER($AK71)=FALSE),"",STDEV(AK71:BP71))</f>
        <v>#REF!</v>
      </c>
      <c r="S71" s="4" t="e">
        <f t="shared" si="7"/>
        <v>#REF!</v>
      </c>
      <c r="T71" s="67" t="e">
        <f t="shared" si="8"/>
        <v>#REF!</v>
      </c>
      <c r="U71" s="67" t="e">
        <f t="shared" si="9"/>
        <v>#REF!</v>
      </c>
      <c r="V71" s="4" t="e">
        <f>IF(OR($AK71="",ISNUMBER($AK71)=FALSE),"",IF(H71="","",(L71-Q71)/(3*R71)))</f>
        <v>#REF!</v>
      </c>
      <c r="W71" s="4" t="e">
        <f>IF(OR($AK71="",ISNUMBER($AK71)=FALSE),"",IF(I71="","",(Q71-M71)/(3*R71)))</f>
        <v>#REF!</v>
      </c>
      <c r="X71" s="4" t="e">
        <f>IF(OR($AK71="",ISNUMBER($AK71)=FALSE),"",IF(AND(G71=0,I71=0),((H71)-(Q71))/(3*R71),MIN(V71:W71)))</f>
        <v>#REF!</v>
      </c>
      <c r="Y71" s="62" t="e">
        <f>IF(OR($AK71="",ISNUMBER($AK71)=FALSE),"",IF(AND(G71=0,I71=0),NORMSDIST(3*X71),NORMSDIST(3*X71)+NORMSDIST(6*S71-3*X71)-1))</f>
        <v>#REF!</v>
      </c>
      <c r="Z71" s="28" t="e">
        <f>IF($Q71="","",IF(F71="Tolerance",IF(($E71*3*R71+Q71)-G71&lt;H71,"",($E71*3*R71+Q71)-G71),IF(OR(F71="GD&amp;T",F71="MAX"),IF(($E71*3*R71+Q71)&lt;H71,"",($E71*3*R71+Q71)),"")))</f>
        <v>#REF!</v>
      </c>
      <c r="AA71" s="28" t="e">
        <f>IF(Q71="","",IF(F71="Tolerance",IF(-(($E71*3*R71)-Q71)-G71&gt;I71,"",-(($E71*3*R71)-Q71)-G71),IF(F71="MIN",IF(-(($E71*3*R71)-Q71)&gt;I71,"",-(($E71*3*R71)-Q71)),"")))</f>
        <v>#REF!</v>
      </c>
      <c r="AB71" s="28" t="e">
        <f>IF(OR(G71="",Q71=""),"",(L71+M71)/2-Q71)</f>
        <v>#REF!</v>
      </c>
      <c r="AC71" s="28" t="e">
        <f t="shared" si="4"/>
        <v>#REF!</v>
      </c>
      <c r="AD71" s="26"/>
      <c r="AE71" s="19" t="str">
        <f>IF(AD71="","",IF(AD71&gt;=0.966,"Normal","Not Normal"))</f>
        <v/>
      </c>
      <c r="AF71" s="65"/>
      <c r="AG71" s="54"/>
      <c r="AH71" s="54"/>
      <c r="AI71" s="55"/>
      <c r="AJ71" s="18"/>
      <c r="AK71" s="73" t="e">
        <f>#REF!</f>
        <v>#REF!</v>
      </c>
      <c r="AL71" s="73" t="e">
        <f>#REF!</f>
        <v>#REF!</v>
      </c>
      <c r="AM71" s="73" t="e">
        <f>#REF!</f>
        <v>#REF!</v>
      </c>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R71" s="117" t="str">
        <f t="shared" si="18"/>
        <v>25-PA</v>
      </c>
      <c r="BS71" s="118">
        <f>OOC!G71</f>
        <v>1.8480000000000001</v>
      </c>
      <c r="BT71" s="118">
        <f>OOC!H71</f>
        <v>1.788</v>
      </c>
      <c r="BU71" s="2" t="e">
        <f t="shared" si="19"/>
        <v>#REF!</v>
      </c>
      <c r="BV71" s="2" t="e">
        <f t="shared" si="20"/>
        <v>#REF!</v>
      </c>
      <c r="BW71" s="2" t="e">
        <f t="shared" si="21"/>
        <v>#REF!</v>
      </c>
      <c r="BX71" s="119" t="e">
        <f>IF(AND(IF(OOC!G71="",0,OOC!G71) &gt;= IF(O71="",0,O71), IF(O71="",0,O71) &gt; IF(L71="",0,L71)), "OOC",
IF(AND(IF(M71="",0,M71) &gt; IF(P71="",0,P71), IF(P71="",0,P71) &gt;= IF(OOC!H71="",0,OOC!H71)), "OOC",
IF(IF(O71="",0,O71) &gt; IF(OOC!G71="",0,OOC!G71), "OOS",
IF(IF(OOC!H71="",0,OOC!H71) &gt; IF(P71="",0,P71), "OOS", "OK"))))</f>
        <v>#REF!</v>
      </c>
    </row>
    <row r="72" spans="1:76" ht="15" customHeight="1">
      <c r="A72" s="16">
        <v>33</v>
      </c>
      <c r="B72" s="79" t="s">
        <v>260</v>
      </c>
      <c r="C72" s="69" t="s">
        <v>102</v>
      </c>
      <c r="D72" s="20" t="s">
        <v>57</v>
      </c>
      <c r="E72" s="78"/>
      <c r="F72" s="11" t="s">
        <v>29</v>
      </c>
      <c r="G72" s="83">
        <v>1.8180000000000001</v>
      </c>
      <c r="H72" s="13">
        <f>IF(OOC!S72=0,"",OOC!S72)</f>
        <v>0.03</v>
      </c>
      <c r="I72" s="13">
        <f>IF(OOC!T72=0,"",OOC!T72)</f>
        <v>-0.03</v>
      </c>
      <c r="J72" s="14" t="s">
        <v>12</v>
      </c>
      <c r="K72" s="64" t="s">
        <v>49</v>
      </c>
      <c r="L72" s="17">
        <f t="shared" si="5"/>
        <v>1.8480000000000001</v>
      </c>
      <c r="M72" s="17">
        <f t="shared" si="6"/>
        <v>1.788</v>
      </c>
      <c r="N72" s="25"/>
      <c r="O72" s="2" t="e">
        <f t="shared" si="22"/>
        <v>#REF!</v>
      </c>
      <c r="P72" s="2" t="e">
        <f t="shared" si="23"/>
        <v>#REF!</v>
      </c>
      <c r="Q72" s="2" t="e">
        <f t="shared" si="24"/>
        <v>#REF!</v>
      </c>
      <c r="R72" s="3" t="e">
        <f t="shared" si="25"/>
        <v>#REF!</v>
      </c>
      <c r="S72" s="4" t="e">
        <f t="shared" si="7"/>
        <v>#REF!</v>
      </c>
      <c r="T72" s="67" t="e">
        <f t="shared" si="8"/>
        <v>#REF!</v>
      </c>
      <c r="U72" s="67" t="e">
        <f t="shared" si="9"/>
        <v>#REF!</v>
      </c>
      <c r="V72" s="4" t="e">
        <f t="shared" si="10"/>
        <v>#REF!</v>
      </c>
      <c r="W72" s="4" t="e">
        <f t="shared" si="11"/>
        <v>#REF!</v>
      </c>
      <c r="X72" s="4" t="e">
        <f t="shared" si="12"/>
        <v>#REF!</v>
      </c>
      <c r="Y72" s="62" t="e">
        <f t="shared" si="13"/>
        <v>#REF!</v>
      </c>
      <c r="Z72" s="28" t="e">
        <f t="shared" si="14"/>
        <v>#REF!</v>
      </c>
      <c r="AA72" s="28" t="e">
        <f t="shared" si="15"/>
        <v>#REF!</v>
      </c>
      <c r="AB72" s="28" t="e">
        <f t="shared" si="16"/>
        <v>#REF!</v>
      </c>
      <c r="AC72" s="28" t="e">
        <f t="shared" si="4"/>
        <v>#REF!</v>
      </c>
      <c r="AD72" s="26"/>
      <c r="AE72" s="19" t="str">
        <f t="shared" si="17"/>
        <v/>
      </c>
      <c r="AF72" s="65"/>
      <c r="AG72" s="54"/>
      <c r="AH72" s="54"/>
      <c r="AI72" s="55"/>
      <c r="AJ72" s="18"/>
      <c r="AK72" s="73" t="e">
        <f>#REF!</f>
        <v>#REF!</v>
      </c>
      <c r="AL72" s="73" t="e">
        <f>#REF!</f>
        <v>#REF!</v>
      </c>
      <c r="AM72" s="73" t="e">
        <f>#REF!</f>
        <v>#REF!</v>
      </c>
      <c r="AN72" s="73" t="e">
        <f>#REF!</f>
        <v>#REF!</v>
      </c>
      <c r="AO72" s="73" t="e">
        <f>#REF!</f>
        <v>#REF!</v>
      </c>
      <c r="AP72" s="73" t="e">
        <f>#REF!</f>
        <v>#REF!</v>
      </c>
      <c r="AQ72" s="73" t="e">
        <f>#REF!</f>
        <v>#REF!</v>
      </c>
      <c r="AR72" s="73" t="e">
        <f>#REF!</f>
        <v>#REF!</v>
      </c>
      <c r="AS72" s="73" t="e">
        <f>#REF!</f>
        <v>#REF!</v>
      </c>
      <c r="AT72" s="73" t="e">
        <f>#REF!</f>
        <v>#REF!</v>
      </c>
      <c r="AU72" s="73" t="e">
        <f>#REF!</f>
        <v>#REF!</v>
      </c>
      <c r="AV72" s="73" t="e">
        <f>#REF!</f>
        <v>#REF!</v>
      </c>
      <c r="AW72" s="73" t="e">
        <f>#REF!</f>
        <v>#REF!</v>
      </c>
      <c r="AX72" s="73" t="e">
        <f>#REF!</f>
        <v>#REF!</v>
      </c>
      <c r="AY72" s="73" t="e">
        <f>#REF!</f>
        <v>#REF!</v>
      </c>
      <c r="AZ72" s="73" t="e">
        <f>#REF!</f>
        <v>#REF!</v>
      </c>
      <c r="BA72" s="73" t="e">
        <f>#REF!</f>
        <v>#REF!</v>
      </c>
      <c r="BB72" s="73" t="e">
        <f>#REF!</f>
        <v>#REF!</v>
      </c>
      <c r="BC72" s="73" t="e">
        <f>#REF!</f>
        <v>#REF!</v>
      </c>
      <c r="BD72" s="73" t="e">
        <f>#REF!</f>
        <v>#REF!</v>
      </c>
      <c r="BE72" s="73" t="e">
        <f>#REF!</f>
        <v>#REF!</v>
      </c>
      <c r="BF72" s="73" t="e">
        <f>#REF!</f>
        <v>#REF!</v>
      </c>
      <c r="BG72" s="73" t="e">
        <f>#REF!</f>
        <v>#REF!</v>
      </c>
      <c r="BH72" s="73" t="e">
        <f>#REF!</f>
        <v>#REF!</v>
      </c>
      <c r="BI72" s="73" t="e">
        <f>#REF!</f>
        <v>#REF!</v>
      </c>
      <c r="BJ72" s="73" t="e">
        <f>#REF!</f>
        <v>#REF!</v>
      </c>
      <c r="BK72" s="73" t="e">
        <f>#REF!</f>
        <v>#REF!</v>
      </c>
      <c r="BL72" s="73" t="e">
        <f>#REF!</f>
        <v>#REF!</v>
      </c>
      <c r="BM72" s="73" t="e">
        <f>#REF!</f>
        <v>#REF!</v>
      </c>
      <c r="BN72" s="73" t="e">
        <f>#REF!</f>
        <v>#REF!</v>
      </c>
      <c r="BO72" s="73" t="e">
        <f>#REF!</f>
        <v>#REF!</v>
      </c>
      <c r="BP72" s="73" t="e">
        <f>#REF!</f>
        <v>#REF!</v>
      </c>
      <c r="BR72" s="117" t="str">
        <f t="shared" si="18"/>
        <v>25-1</v>
      </c>
      <c r="BS72" s="118">
        <f>OOC!G72</f>
        <v>1.8480000000000001</v>
      </c>
      <c r="BT72" s="118">
        <f>OOC!H72</f>
        <v>1.788</v>
      </c>
      <c r="BU72" s="2" t="e">
        <f t="shared" si="19"/>
        <v>#REF!</v>
      </c>
      <c r="BV72" s="2" t="e">
        <f t="shared" si="20"/>
        <v>#REF!</v>
      </c>
      <c r="BW72" s="2" t="e">
        <f t="shared" si="21"/>
        <v>#REF!</v>
      </c>
      <c r="BX72" s="119"/>
    </row>
    <row r="73" spans="1:76" ht="15" customHeight="1">
      <c r="A73" s="16">
        <v>34</v>
      </c>
      <c r="B73" s="79" t="s">
        <v>260</v>
      </c>
      <c r="C73" s="69" t="s">
        <v>103</v>
      </c>
      <c r="D73" s="20" t="s">
        <v>57</v>
      </c>
      <c r="E73" s="78"/>
      <c r="F73" s="11" t="s">
        <v>29</v>
      </c>
      <c r="G73" s="83">
        <v>1.8180000000000001</v>
      </c>
      <c r="H73" s="13">
        <f>IF(OOC!S73=0,"",OOC!S73)</f>
        <v>0.03</v>
      </c>
      <c r="I73" s="13">
        <f>IF(OOC!T73=0,"",OOC!T73)</f>
        <v>-0.03</v>
      </c>
      <c r="J73" s="14" t="s">
        <v>12</v>
      </c>
      <c r="K73" s="64" t="s">
        <v>49</v>
      </c>
      <c r="L73" s="17">
        <f t="shared" si="5"/>
        <v>1.8480000000000001</v>
      </c>
      <c r="M73" s="17">
        <f t="shared" si="6"/>
        <v>1.788</v>
      </c>
      <c r="N73" s="25"/>
      <c r="O73" s="2" t="e">
        <f t="shared" si="22"/>
        <v>#REF!</v>
      </c>
      <c r="P73" s="2" t="e">
        <f t="shared" si="23"/>
        <v>#REF!</v>
      </c>
      <c r="Q73" s="2" t="e">
        <f t="shared" si="24"/>
        <v>#REF!</v>
      </c>
      <c r="R73" s="3" t="e">
        <f t="shared" si="25"/>
        <v>#REF!</v>
      </c>
      <c r="S73" s="4" t="e">
        <f t="shared" si="7"/>
        <v>#REF!</v>
      </c>
      <c r="T73" s="67" t="e">
        <f t="shared" si="8"/>
        <v>#REF!</v>
      </c>
      <c r="U73" s="67" t="e">
        <f t="shared" si="9"/>
        <v>#REF!</v>
      </c>
      <c r="V73" s="4" t="e">
        <f t="shared" si="10"/>
        <v>#REF!</v>
      </c>
      <c r="W73" s="4" t="e">
        <f t="shared" si="11"/>
        <v>#REF!</v>
      </c>
      <c r="X73" s="4" t="e">
        <f t="shared" si="12"/>
        <v>#REF!</v>
      </c>
      <c r="Y73" s="62" t="e">
        <f t="shared" si="13"/>
        <v>#REF!</v>
      </c>
      <c r="Z73" s="28" t="e">
        <f t="shared" si="14"/>
        <v>#REF!</v>
      </c>
      <c r="AA73" s="28" t="e">
        <f t="shared" si="15"/>
        <v>#REF!</v>
      </c>
      <c r="AB73" s="28" t="e">
        <f t="shared" si="16"/>
        <v>#REF!</v>
      </c>
      <c r="AC73" s="28" t="e">
        <f t="shared" si="4"/>
        <v>#REF!</v>
      </c>
      <c r="AD73" s="26"/>
      <c r="AE73" s="19" t="str">
        <f t="shared" si="17"/>
        <v/>
      </c>
      <c r="AF73" s="65"/>
      <c r="AG73" s="54"/>
      <c r="AH73" s="54"/>
      <c r="AI73" s="55"/>
      <c r="AJ73" s="18"/>
      <c r="AK73" s="73" t="e">
        <f>#REF!</f>
        <v>#REF!</v>
      </c>
      <c r="AL73" s="73" t="e">
        <f>#REF!</f>
        <v>#REF!</v>
      </c>
      <c r="AM73" s="73" t="e">
        <f>#REF!</f>
        <v>#REF!</v>
      </c>
      <c r="AN73" s="73" t="e">
        <f>#REF!</f>
        <v>#REF!</v>
      </c>
      <c r="AO73" s="73" t="e">
        <f>#REF!</f>
        <v>#REF!</v>
      </c>
      <c r="AP73" s="73" t="e">
        <f>#REF!</f>
        <v>#REF!</v>
      </c>
      <c r="AQ73" s="73" t="e">
        <f>#REF!</f>
        <v>#REF!</v>
      </c>
      <c r="AR73" s="73" t="e">
        <f>#REF!</f>
        <v>#REF!</v>
      </c>
      <c r="AS73" s="73" t="e">
        <f>#REF!</f>
        <v>#REF!</v>
      </c>
      <c r="AT73" s="73" t="e">
        <f>#REF!</f>
        <v>#REF!</v>
      </c>
      <c r="AU73" s="73" t="e">
        <f>#REF!</f>
        <v>#REF!</v>
      </c>
      <c r="AV73" s="73" t="e">
        <f>#REF!</f>
        <v>#REF!</v>
      </c>
      <c r="AW73" s="73" t="e">
        <f>#REF!</f>
        <v>#REF!</v>
      </c>
      <c r="AX73" s="73" t="e">
        <f>#REF!</f>
        <v>#REF!</v>
      </c>
      <c r="AY73" s="73" t="e">
        <f>#REF!</f>
        <v>#REF!</v>
      </c>
      <c r="AZ73" s="73" t="e">
        <f>#REF!</f>
        <v>#REF!</v>
      </c>
      <c r="BA73" s="73" t="e">
        <f>#REF!</f>
        <v>#REF!</v>
      </c>
      <c r="BB73" s="73" t="e">
        <f>#REF!</f>
        <v>#REF!</v>
      </c>
      <c r="BC73" s="73" t="e">
        <f>#REF!</f>
        <v>#REF!</v>
      </c>
      <c r="BD73" s="73" t="e">
        <f>#REF!</f>
        <v>#REF!</v>
      </c>
      <c r="BE73" s="73" t="e">
        <f>#REF!</f>
        <v>#REF!</v>
      </c>
      <c r="BF73" s="73" t="e">
        <f>#REF!</f>
        <v>#REF!</v>
      </c>
      <c r="BG73" s="73" t="e">
        <f>#REF!</f>
        <v>#REF!</v>
      </c>
      <c r="BH73" s="73" t="e">
        <f>#REF!</f>
        <v>#REF!</v>
      </c>
      <c r="BI73" s="73" t="e">
        <f>#REF!</f>
        <v>#REF!</v>
      </c>
      <c r="BJ73" s="73" t="e">
        <f>#REF!</f>
        <v>#REF!</v>
      </c>
      <c r="BK73" s="73" t="e">
        <f>#REF!</f>
        <v>#REF!</v>
      </c>
      <c r="BL73" s="73" t="e">
        <f>#REF!</f>
        <v>#REF!</v>
      </c>
      <c r="BM73" s="73" t="e">
        <f>#REF!</f>
        <v>#REF!</v>
      </c>
      <c r="BN73" s="73" t="e">
        <f>#REF!</f>
        <v>#REF!</v>
      </c>
      <c r="BO73" s="73" t="e">
        <f>#REF!</f>
        <v>#REF!</v>
      </c>
      <c r="BP73" s="73" t="e">
        <f>#REF!</f>
        <v>#REF!</v>
      </c>
      <c r="BR73" s="117" t="str">
        <f t="shared" si="18"/>
        <v>25-2</v>
      </c>
      <c r="BS73" s="118">
        <f>OOC!G73</f>
        <v>1.8480000000000001</v>
      </c>
      <c r="BT73" s="118">
        <f>OOC!H73</f>
        <v>1.788</v>
      </c>
      <c r="BU73" s="2" t="e">
        <f t="shared" si="19"/>
        <v>#REF!</v>
      </c>
      <c r="BV73" s="2" t="e">
        <f t="shared" si="20"/>
        <v>#REF!</v>
      </c>
      <c r="BW73" s="2" t="e">
        <f t="shared" si="21"/>
        <v>#REF!</v>
      </c>
      <c r="BX73" s="119"/>
    </row>
    <row r="74" spans="1:76" ht="15" customHeight="1">
      <c r="A74" s="16">
        <v>35</v>
      </c>
      <c r="B74" s="76"/>
      <c r="C74" s="69">
        <v>26</v>
      </c>
      <c r="D74" s="20" t="s">
        <v>57</v>
      </c>
      <c r="E74" s="78"/>
      <c r="F74" s="11" t="s">
        <v>29</v>
      </c>
      <c r="G74" s="12">
        <v>5.9269999999999996</v>
      </c>
      <c r="H74" s="13" t="e">
        <f>IF(OOC!S74=0,"",OOC!S74)</f>
        <v>#REF!</v>
      </c>
      <c r="I74" s="13" t="e">
        <f>IF(OOC!T74=0,"",OOC!T74)</f>
        <v>#REF!</v>
      </c>
      <c r="J74" s="14" t="s">
        <v>12</v>
      </c>
      <c r="K74" s="64" t="s">
        <v>49</v>
      </c>
      <c r="L74" s="17" t="e">
        <f t="shared" si="5"/>
        <v>#REF!</v>
      </c>
      <c r="M74" s="17" t="e">
        <f t="shared" si="6"/>
        <v>#REF!</v>
      </c>
      <c r="N74" s="25"/>
      <c r="O74" s="2" t="e">
        <f t="shared" si="22"/>
        <v>#REF!</v>
      </c>
      <c r="P74" s="2" t="e">
        <f t="shared" si="23"/>
        <v>#REF!</v>
      </c>
      <c r="Q74" s="2" t="e">
        <f t="shared" si="24"/>
        <v>#REF!</v>
      </c>
      <c r="R74" s="3" t="e">
        <f t="shared" si="25"/>
        <v>#REF!</v>
      </c>
      <c r="S74" s="4" t="e">
        <f t="shared" si="7"/>
        <v>#REF!</v>
      </c>
      <c r="T74" s="67" t="e">
        <f t="shared" si="8"/>
        <v>#REF!</v>
      </c>
      <c r="U74" s="67" t="e">
        <f t="shared" si="9"/>
        <v>#REF!</v>
      </c>
      <c r="V74" s="4" t="e">
        <f t="shared" si="10"/>
        <v>#REF!</v>
      </c>
      <c r="W74" s="4" t="e">
        <f t="shared" si="11"/>
        <v>#REF!</v>
      </c>
      <c r="X74" s="4" t="e">
        <f t="shared" si="12"/>
        <v>#REF!</v>
      </c>
      <c r="Y74" s="62" t="e">
        <f t="shared" si="13"/>
        <v>#REF!</v>
      </c>
      <c r="Z74" s="28" t="e">
        <f t="shared" si="14"/>
        <v>#REF!</v>
      </c>
      <c r="AA74" s="28" t="e">
        <f t="shared" si="15"/>
        <v>#REF!</v>
      </c>
      <c r="AB74" s="28" t="e">
        <f t="shared" si="16"/>
        <v>#REF!</v>
      </c>
      <c r="AC74" s="28" t="e">
        <f t="shared" si="4"/>
        <v>#REF!</v>
      </c>
      <c r="AD74" s="26"/>
      <c r="AE74" s="19" t="str">
        <f t="shared" si="17"/>
        <v/>
      </c>
      <c r="AF74" s="65"/>
      <c r="AG74" s="54"/>
      <c r="AH74" s="54"/>
      <c r="AI74" s="55"/>
      <c r="AJ74" s="18"/>
      <c r="AK74" s="73" t="e">
        <f>#REF!</f>
        <v>#REF!</v>
      </c>
      <c r="AL74" s="73" t="e">
        <f>#REF!</f>
        <v>#REF!</v>
      </c>
      <c r="AM74" s="73" t="e">
        <f>#REF!</f>
        <v>#REF!</v>
      </c>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R74" s="117">
        <f t="shared" si="18"/>
        <v>26</v>
      </c>
      <c r="BS74" s="118">
        <f>OOC!G74</f>
        <v>5.9569999999999999</v>
      </c>
      <c r="BT74" s="118">
        <f>OOC!H74</f>
        <v>5.8969999999999994</v>
      </c>
      <c r="BU74" s="2" t="e">
        <f t="shared" si="19"/>
        <v>#REF!</v>
      </c>
      <c r="BV74" s="2" t="e">
        <f t="shared" si="20"/>
        <v>#REF!</v>
      </c>
      <c r="BW74" s="2" t="e">
        <f t="shared" si="21"/>
        <v>#REF!</v>
      </c>
      <c r="BX74" s="119" t="e">
        <f>IF(AND(IF(OOC!G74="",0,OOC!G74) &gt;= IF(O74="",0,O74), IF(O74="",0,O74) &gt; IF(L74="",0,L74)), "OOC",
IF(AND(IF(M74="",0,M74) &gt; IF(P74="",0,P74), IF(P74="",0,P74) &gt;= IF(OOC!H74="",0,OOC!H74)), "OOC",
IF(IF(O74="",0,O74) &gt; IF(OOC!G74="",0,OOC!G74), "OOS",
IF(IF(OOC!H74="",0,OOC!H74) &gt; IF(P74="",0,P74), "OOS", "OK"))))</f>
        <v>#REF!</v>
      </c>
    </row>
    <row r="75" spans="1:76" ht="15" customHeight="1">
      <c r="A75" s="66">
        <v>36</v>
      </c>
      <c r="B75" s="76" t="s">
        <v>106</v>
      </c>
      <c r="C75" s="69" t="s">
        <v>105</v>
      </c>
      <c r="D75" s="20" t="s">
        <v>57</v>
      </c>
      <c r="E75" s="78">
        <v>1.33</v>
      </c>
      <c r="F75" s="11" t="s">
        <v>29</v>
      </c>
      <c r="G75" s="12">
        <v>8.3719999999999999</v>
      </c>
      <c r="H75" s="13" t="e">
        <f>IF(OOC!S75=0,"",OOC!S75)</f>
        <v>#REF!</v>
      </c>
      <c r="I75" s="13" t="e">
        <f>IF(OOC!T75=0,"",OOC!T75)</f>
        <v>#REF!</v>
      </c>
      <c r="J75" s="14" t="s">
        <v>12</v>
      </c>
      <c r="K75" s="64" t="s">
        <v>49</v>
      </c>
      <c r="L75" s="17" t="e">
        <f t="shared" si="5"/>
        <v>#REF!</v>
      </c>
      <c r="M75" s="17" t="e">
        <f t="shared" si="6"/>
        <v>#REF!</v>
      </c>
      <c r="N75" s="25"/>
      <c r="O75" s="2" t="e">
        <f t="shared" si="22"/>
        <v>#REF!</v>
      </c>
      <c r="P75" s="2" t="e">
        <f t="shared" si="23"/>
        <v>#REF!</v>
      </c>
      <c r="Q75" s="2" t="e">
        <f t="shared" si="24"/>
        <v>#REF!</v>
      </c>
      <c r="R75" s="3" t="e">
        <f t="shared" si="25"/>
        <v>#REF!</v>
      </c>
      <c r="S75" s="4" t="e">
        <f t="shared" si="7"/>
        <v>#REF!</v>
      </c>
      <c r="T75" s="67" t="e">
        <f t="shared" si="8"/>
        <v>#REF!</v>
      </c>
      <c r="U75" s="67" t="e">
        <f t="shared" si="9"/>
        <v>#REF!</v>
      </c>
      <c r="V75" s="4" t="e">
        <f t="shared" si="10"/>
        <v>#REF!</v>
      </c>
      <c r="W75" s="4" t="e">
        <f t="shared" si="11"/>
        <v>#REF!</v>
      </c>
      <c r="X75" s="4" t="e">
        <f t="shared" si="12"/>
        <v>#REF!</v>
      </c>
      <c r="Y75" s="62" t="e">
        <f t="shared" si="13"/>
        <v>#REF!</v>
      </c>
      <c r="Z75" s="28" t="e">
        <f t="shared" si="14"/>
        <v>#REF!</v>
      </c>
      <c r="AA75" s="28" t="e">
        <f t="shared" si="15"/>
        <v>#REF!</v>
      </c>
      <c r="AB75" s="28" t="e">
        <f t="shared" si="16"/>
        <v>#REF!</v>
      </c>
      <c r="AC75" s="28" t="e">
        <f t="shared" si="4"/>
        <v>#REF!</v>
      </c>
      <c r="AD75" s="26"/>
      <c r="AE75" s="19" t="str">
        <f t="shared" si="17"/>
        <v/>
      </c>
      <c r="AF75" s="65"/>
      <c r="AG75" s="54"/>
      <c r="AH75" s="54"/>
      <c r="AI75" s="55"/>
      <c r="AJ75" s="18"/>
      <c r="AK75" s="73" t="e">
        <f>#REF!</f>
        <v>#REF!</v>
      </c>
      <c r="AL75" s="73" t="e">
        <f>#REF!</f>
        <v>#REF!</v>
      </c>
      <c r="AM75" s="73" t="e">
        <f>#REF!</f>
        <v>#REF!</v>
      </c>
      <c r="AN75" s="73" t="e">
        <f>#REF!</f>
        <v>#REF!</v>
      </c>
      <c r="AO75" s="73" t="e">
        <f>#REF!</f>
        <v>#REF!</v>
      </c>
      <c r="AP75" s="73" t="e">
        <f>#REF!</f>
        <v>#REF!</v>
      </c>
      <c r="AQ75" s="73" t="e">
        <f>#REF!</f>
        <v>#REF!</v>
      </c>
      <c r="AR75" s="73" t="e">
        <f>#REF!</f>
        <v>#REF!</v>
      </c>
      <c r="AS75" s="73" t="e">
        <f>#REF!</f>
        <v>#REF!</v>
      </c>
      <c r="AT75" s="73" t="e">
        <f>#REF!</f>
        <v>#REF!</v>
      </c>
      <c r="AU75" s="73" t="e">
        <f>#REF!</f>
        <v>#REF!</v>
      </c>
      <c r="AV75" s="73" t="e">
        <f>#REF!</f>
        <v>#REF!</v>
      </c>
      <c r="AW75" s="73" t="e">
        <f>#REF!</f>
        <v>#REF!</v>
      </c>
      <c r="AX75" s="73" t="e">
        <f>#REF!</f>
        <v>#REF!</v>
      </c>
      <c r="AY75" s="73" t="e">
        <f>#REF!</f>
        <v>#REF!</v>
      </c>
      <c r="AZ75" s="73" t="e">
        <f>#REF!</f>
        <v>#REF!</v>
      </c>
      <c r="BA75" s="73" t="e">
        <f>#REF!</f>
        <v>#REF!</v>
      </c>
      <c r="BB75" s="73" t="e">
        <f>#REF!</f>
        <v>#REF!</v>
      </c>
      <c r="BC75" s="73" t="e">
        <f>#REF!</f>
        <v>#REF!</v>
      </c>
      <c r="BD75" s="73" t="e">
        <f>#REF!</f>
        <v>#REF!</v>
      </c>
      <c r="BE75" s="73" t="e">
        <f>#REF!</f>
        <v>#REF!</v>
      </c>
      <c r="BF75" s="73" t="e">
        <f>#REF!</f>
        <v>#REF!</v>
      </c>
      <c r="BG75" s="73" t="e">
        <f>#REF!</f>
        <v>#REF!</v>
      </c>
      <c r="BH75" s="73" t="e">
        <f>#REF!</f>
        <v>#REF!</v>
      </c>
      <c r="BI75" s="73" t="e">
        <f>#REF!</f>
        <v>#REF!</v>
      </c>
      <c r="BJ75" s="73" t="e">
        <f>#REF!</f>
        <v>#REF!</v>
      </c>
      <c r="BK75" s="73" t="e">
        <f>#REF!</f>
        <v>#REF!</v>
      </c>
      <c r="BL75" s="73" t="e">
        <f>#REF!</f>
        <v>#REF!</v>
      </c>
      <c r="BM75" s="73" t="e">
        <f>#REF!</f>
        <v>#REF!</v>
      </c>
      <c r="BN75" s="73" t="e">
        <f>#REF!</f>
        <v>#REF!</v>
      </c>
      <c r="BO75" s="73" t="e">
        <f>#REF!</f>
        <v>#REF!</v>
      </c>
      <c r="BP75" s="73" t="e">
        <f>#REF!</f>
        <v>#REF!</v>
      </c>
      <c r="BR75" s="117" t="str">
        <f t="shared" si="18"/>
        <v>27-1</v>
      </c>
      <c r="BS75" s="118">
        <f>OOC!G75</f>
        <v>8.4019999999999992</v>
      </c>
      <c r="BT75" s="118">
        <f>OOC!H75</f>
        <v>8.3420000000000005</v>
      </c>
      <c r="BU75" s="2" t="e">
        <f t="shared" si="19"/>
        <v>#REF!</v>
      </c>
      <c r="BV75" s="2" t="e">
        <f t="shared" si="20"/>
        <v>#REF!</v>
      </c>
      <c r="BW75" s="2" t="e">
        <f t="shared" si="21"/>
        <v>#REF!</v>
      </c>
      <c r="BX75" s="119" t="e">
        <f>IF(AND(IF(OOC!G75="",0,OOC!G75) &gt;= IF(O75="",0,O75), IF(O75="",0,O75) &gt; IF(L75="",0,L75)), "OOC",
IF(AND(IF(M75="",0,M75) &gt; IF(P75="",0,P75), IF(P75="",0,P75) &gt;= IF(OOC!H75="",0,OOC!H75)), "OOC",
IF(IF(O75="",0,O75) &gt; IF(OOC!G75="",0,OOC!G75), "OOS",
IF(IF(OOC!H75="",0,OOC!H75) &gt; IF(P75="",0,P75), "OOS", "OK"))))</f>
        <v>#REF!</v>
      </c>
    </row>
    <row r="76" spans="1:76" ht="15" customHeight="1">
      <c r="A76" s="66">
        <v>36</v>
      </c>
      <c r="B76" s="76" t="s">
        <v>106</v>
      </c>
      <c r="C76" s="69" t="s">
        <v>104</v>
      </c>
      <c r="D76" s="20" t="s">
        <v>57</v>
      </c>
      <c r="E76" s="78">
        <v>1.33</v>
      </c>
      <c r="F76" s="11" t="s">
        <v>29</v>
      </c>
      <c r="G76" s="12">
        <v>8.3719999999999999</v>
      </c>
      <c r="H76" s="13" t="e">
        <f>IF(OOC!S76=0,"",OOC!S76)</f>
        <v>#REF!</v>
      </c>
      <c r="I76" s="13" t="e">
        <f>IF(OOC!T76=0,"",OOC!T76)</f>
        <v>#REF!</v>
      </c>
      <c r="J76" s="14" t="s">
        <v>12</v>
      </c>
      <c r="K76" s="64" t="s">
        <v>49</v>
      </c>
      <c r="L76" s="17" t="e">
        <f t="shared" si="5"/>
        <v>#REF!</v>
      </c>
      <c r="M76" s="17" t="e">
        <f t="shared" si="6"/>
        <v>#REF!</v>
      </c>
      <c r="N76" s="25"/>
      <c r="O76" s="2" t="e">
        <f t="shared" si="22"/>
        <v>#REF!</v>
      </c>
      <c r="P76" s="2" t="e">
        <f t="shared" si="23"/>
        <v>#REF!</v>
      </c>
      <c r="Q76" s="2" t="e">
        <f t="shared" si="24"/>
        <v>#REF!</v>
      </c>
      <c r="R76" s="3" t="e">
        <f t="shared" si="25"/>
        <v>#REF!</v>
      </c>
      <c r="S76" s="4" t="e">
        <f t="shared" si="7"/>
        <v>#REF!</v>
      </c>
      <c r="T76" s="67" t="e">
        <f t="shared" si="8"/>
        <v>#REF!</v>
      </c>
      <c r="U76" s="67" t="e">
        <f t="shared" si="9"/>
        <v>#REF!</v>
      </c>
      <c r="V76" s="4" t="e">
        <f t="shared" si="10"/>
        <v>#REF!</v>
      </c>
      <c r="W76" s="4" t="e">
        <f t="shared" si="11"/>
        <v>#REF!</v>
      </c>
      <c r="X76" s="4" t="e">
        <f t="shared" si="12"/>
        <v>#REF!</v>
      </c>
      <c r="Y76" s="62" t="e">
        <f t="shared" si="13"/>
        <v>#REF!</v>
      </c>
      <c r="Z76" s="28" t="e">
        <f t="shared" si="14"/>
        <v>#REF!</v>
      </c>
      <c r="AA76" s="28" t="e">
        <f t="shared" si="15"/>
        <v>#REF!</v>
      </c>
      <c r="AB76" s="28" t="e">
        <f t="shared" si="16"/>
        <v>#REF!</v>
      </c>
      <c r="AC76" s="28" t="e">
        <f t="shared" si="4"/>
        <v>#REF!</v>
      </c>
      <c r="AD76" s="26"/>
      <c r="AE76" s="19" t="str">
        <f t="shared" si="17"/>
        <v/>
      </c>
      <c r="AF76" s="65"/>
      <c r="AG76" s="54"/>
      <c r="AH76" s="54"/>
      <c r="AI76" s="55"/>
      <c r="AJ76" s="18"/>
      <c r="AK76" s="73" t="e">
        <f>#REF!</f>
        <v>#REF!</v>
      </c>
      <c r="AL76" s="73" t="e">
        <f>#REF!</f>
        <v>#REF!</v>
      </c>
      <c r="AM76" s="73" t="e">
        <f>#REF!</f>
        <v>#REF!</v>
      </c>
      <c r="AN76" s="73" t="e">
        <f>#REF!</f>
        <v>#REF!</v>
      </c>
      <c r="AO76" s="73" t="e">
        <f>#REF!</f>
        <v>#REF!</v>
      </c>
      <c r="AP76" s="73" t="e">
        <f>#REF!</f>
        <v>#REF!</v>
      </c>
      <c r="AQ76" s="73" t="e">
        <f>#REF!</f>
        <v>#REF!</v>
      </c>
      <c r="AR76" s="73" t="e">
        <f>#REF!</f>
        <v>#REF!</v>
      </c>
      <c r="AS76" s="73" t="e">
        <f>#REF!</f>
        <v>#REF!</v>
      </c>
      <c r="AT76" s="73" t="e">
        <f>#REF!</f>
        <v>#REF!</v>
      </c>
      <c r="AU76" s="73" t="e">
        <f>#REF!</f>
        <v>#REF!</v>
      </c>
      <c r="AV76" s="73" t="e">
        <f>#REF!</f>
        <v>#REF!</v>
      </c>
      <c r="AW76" s="73" t="e">
        <f>#REF!</f>
        <v>#REF!</v>
      </c>
      <c r="AX76" s="73" t="e">
        <f>#REF!</f>
        <v>#REF!</v>
      </c>
      <c r="AY76" s="73" t="e">
        <f>#REF!</f>
        <v>#REF!</v>
      </c>
      <c r="AZ76" s="73" t="e">
        <f>#REF!</f>
        <v>#REF!</v>
      </c>
      <c r="BA76" s="73" t="e">
        <f>#REF!</f>
        <v>#REF!</v>
      </c>
      <c r="BB76" s="73" t="e">
        <f>#REF!</f>
        <v>#REF!</v>
      </c>
      <c r="BC76" s="73" t="e">
        <f>#REF!</f>
        <v>#REF!</v>
      </c>
      <c r="BD76" s="73" t="e">
        <f>#REF!</f>
        <v>#REF!</v>
      </c>
      <c r="BE76" s="73" t="e">
        <f>#REF!</f>
        <v>#REF!</v>
      </c>
      <c r="BF76" s="73" t="e">
        <f>#REF!</f>
        <v>#REF!</v>
      </c>
      <c r="BG76" s="73" t="e">
        <f>#REF!</f>
        <v>#REF!</v>
      </c>
      <c r="BH76" s="73" t="e">
        <f>#REF!</f>
        <v>#REF!</v>
      </c>
      <c r="BI76" s="73" t="e">
        <f>#REF!</f>
        <v>#REF!</v>
      </c>
      <c r="BJ76" s="73" t="e">
        <f>#REF!</f>
        <v>#REF!</v>
      </c>
      <c r="BK76" s="73" t="e">
        <f>#REF!</f>
        <v>#REF!</v>
      </c>
      <c r="BL76" s="73" t="e">
        <f>#REF!</f>
        <v>#REF!</v>
      </c>
      <c r="BM76" s="73" t="e">
        <f>#REF!</f>
        <v>#REF!</v>
      </c>
      <c r="BN76" s="73" t="e">
        <f>#REF!</f>
        <v>#REF!</v>
      </c>
      <c r="BO76" s="73" t="e">
        <f>#REF!</f>
        <v>#REF!</v>
      </c>
      <c r="BP76" s="73" t="e">
        <f>#REF!</f>
        <v>#REF!</v>
      </c>
      <c r="BR76" s="117" t="str">
        <f t="shared" si="18"/>
        <v>27-2</v>
      </c>
      <c r="BS76" s="118">
        <f>OOC!G76</f>
        <v>8.4019999999999992</v>
      </c>
      <c r="BT76" s="118">
        <f>OOC!H76</f>
        <v>8.3420000000000005</v>
      </c>
      <c r="BU76" s="2" t="e">
        <f t="shared" si="19"/>
        <v>#REF!</v>
      </c>
      <c r="BV76" s="2" t="e">
        <f t="shared" si="20"/>
        <v>#REF!</v>
      </c>
      <c r="BW76" s="2" t="e">
        <f t="shared" si="21"/>
        <v>#REF!</v>
      </c>
      <c r="BX76" s="119" t="e">
        <f>IF(AND(IF(OOC!G76="",0,OOC!G76) &gt;= IF(O76="",0,O76), IF(O76="",0,O76) &gt; IF(L76="",0,L76)), "OOC",
IF(AND(IF(M76="",0,M76) &gt; IF(P76="",0,P76), IF(P76="",0,P76) &gt;= IF(OOC!H76="",0,OOC!H76)), "OOC",
IF(IF(O76="",0,O76) &gt; IF(OOC!G76="",0,OOC!G76), "OOS",
IF(IF(OOC!H76="",0,OOC!H76) &gt; IF(P76="",0,P76), "OOS", "OK"))))</f>
        <v>#REF!</v>
      </c>
    </row>
    <row r="77" spans="1:76" ht="15" customHeight="1">
      <c r="A77" s="66">
        <v>36</v>
      </c>
      <c r="B77" s="76"/>
      <c r="C77" s="69" t="s">
        <v>107</v>
      </c>
      <c r="D77" s="20" t="s">
        <v>57</v>
      </c>
      <c r="E77" s="78"/>
      <c r="F77" s="11" t="s">
        <v>29</v>
      </c>
      <c r="G77" s="83">
        <v>20.184999999999999</v>
      </c>
      <c r="H77" s="13" t="e">
        <f>IF(OOC!S77=0,"",OOC!S77)</f>
        <v>#REF!</v>
      </c>
      <c r="I77" s="13" t="e">
        <f>IF(OOC!T77=0,"",OOC!T77)</f>
        <v>#REF!</v>
      </c>
      <c r="J77" s="14" t="s">
        <v>12</v>
      </c>
      <c r="K77" s="64" t="s">
        <v>49</v>
      </c>
      <c r="L77" s="17" t="e">
        <f t="shared" si="5"/>
        <v>#REF!</v>
      </c>
      <c r="M77" s="17" t="e">
        <f t="shared" si="6"/>
        <v>#REF!</v>
      </c>
      <c r="N77" s="25"/>
      <c r="O77" s="2" t="e">
        <f t="shared" si="22"/>
        <v>#REF!</v>
      </c>
      <c r="P77" s="2" t="e">
        <f t="shared" si="23"/>
        <v>#REF!</v>
      </c>
      <c r="Q77" s="2" t="e">
        <f t="shared" si="24"/>
        <v>#REF!</v>
      </c>
      <c r="R77" s="3" t="e">
        <f t="shared" si="25"/>
        <v>#REF!</v>
      </c>
      <c r="S77" s="4" t="e">
        <f t="shared" si="7"/>
        <v>#REF!</v>
      </c>
      <c r="T77" s="67" t="e">
        <f t="shared" si="8"/>
        <v>#REF!</v>
      </c>
      <c r="U77" s="67" t="e">
        <f t="shared" si="9"/>
        <v>#REF!</v>
      </c>
      <c r="V77" s="4" t="e">
        <f t="shared" si="10"/>
        <v>#REF!</v>
      </c>
      <c r="W77" s="4" t="e">
        <f t="shared" si="11"/>
        <v>#REF!</v>
      </c>
      <c r="X77" s="4" t="e">
        <f t="shared" si="12"/>
        <v>#REF!</v>
      </c>
      <c r="Y77" s="62" t="e">
        <f t="shared" si="13"/>
        <v>#REF!</v>
      </c>
      <c r="Z77" s="28" t="e">
        <f t="shared" si="14"/>
        <v>#REF!</v>
      </c>
      <c r="AA77" s="28" t="e">
        <f t="shared" si="15"/>
        <v>#REF!</v>
      </c>
      <c r="AB77" s="28" t="e">
        <f t="shared" si="16"/>
        <v>#REF!</v>
      </c>
      <c r="AC77" s="28" t="e">
        <f t="shared" si="4"/>
        <v>#REF!</v>
      </c>
      <c r="AD77" s="26"/>
      <c r="AE77" s="19" t="str">
        <f t="shared" si="17"/>
        <v/>
      </c>
      <c r="AF77" s="65"/>
      <c r="AG77" s="54"/>
      <c r="AH77" s="54"/>
      <c r="AI77" s="55"/>
      <c r="AJ77" s="18"/>
      <c r="AK77" s="73" t="e">
        <f>#REF!</f>
        <v>#REF!</v>
      </c>
      <c r="AL77" s="73" t="e">
        <f>#REF!</f>
        <v>#REF!</v>
      </c>
      <c r="AM77" s="73" t="e">
        <f>#REF!</f>
        <v>#REF!</v>
      </c>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R77" s="117" t="str">
        <f t="shared" si="18"/>
        <v>28-1</v>
      </c>
      <c r="BS77" s="118">
        <f>OOC!G77</f>
        <v>20.215</v>
      </c>
      <c r="BT77" s="118">
        <f>OOC!H77</f>
        <v>20.154999999999998</v>
      </c>
      <c r="BU77" s="2" t="e">
        <f t="shared" si="19"/>
        <v>#REF!</v>
      </c>
      <c r="BV77" s="2" t="e">
        <f t="shared" si="20"/>
        <v>#REF!</v>
      </c>
      <c r="BW77" s="2" t="e">
        <f t="shared" si="21"/>
        <v>#REF!</v>
      </c>
      <c r="BX77" s="119" t="e">
        <f>IF(AND(IF(OOC!G77="",0,OOC!G77) &gt;= IF(O77="",0,O77), IF(O77="",0,O77) &gt; IF(L77="",0,L77)), "OOC",
IF(AND(IF(M77="",0,M77) &gt; IF(P77="",0,P77), IF(P77="",0,P77) &gt;= IF(OOC!H77="",0,OOC!H77)), "OOC",
IF(IF(O77="",0,O77) &gt; IF(OOC!G77="",0,OOC!G77), "OOS",
IF(IF(OOC!H77="",0,OOC!H77) &gt; IF(P77="",0,P77), "OOS", "OK"))))</f>
        <v>#REF!</v>
      </c>
    </row>
    <row r="78" spans="1:76" ht="15" customHeight="1">
      <c r="A78" s="16">
        <v>37</v>
      </c>
      <c r="B78" s="76"/>
      <c r="C78" s="69" t="s">
        <v>108</v>
      </c>
      <c r="D78" s="20" t="s">
        <v>57</v>
      </c>
      <c r="E78" s="78"/>
      <c r="F78" s="11" t="s">
        <v>29</v>
      </c>
      <c r="G78" s="83">
        <v>20.184999999999999</v>
      </c>
      <c r="H78" s="13" t="e">
        <f>IF(OOC!S78=0,"",OOC!S78)</f>
        <v>#REF!</v>
      </c>
      <c r="I78" s="13" t="e">
        <f>IF(OOC!T78=0,"",OOC!T78)</f>
        <v>#REF!</v>
      </c>
      <c r="J78" s="14" t="s">
        <v>12</v>
      </c>
      <c r="K78" s="64" t="s">
        <v>49</v>
      </c>
      <c r="L78" s="17" t="e">
        <f t="shared" si="5"/>
        <v>#REF!</v>
      </c>
      <c r="M78" s="17" t="e">
        <f t="shared" si="6"/>
        <v>#REF!</v>
      </c>
      <c r="N78" s="25"/>
      <c r="O78" s="2" t="e">
        <f t="shared" si="22"/>
        <v>#REF!</v>
      </c>
      <c r="P78" s="2" t="e">
        <f t="shared" si="23"/>
        <v>#REF!</v>
      </c>
      <c r="Q78" s="2" t="e">
        <f t="shared" si="24"/>
        <v>#REF!</v>
      </c>
      <c r="R78" s="3" t="e">
        <f t="shared" si="25"/>
        <v>#REF!</v>
      </c>
      <c r="S78" s="4" t="e">
        <f t="shared" si="7"/>
        <v>#REF!</v>
      </c>
      <c r="T78" s="67" t="e">
        <f t="shared" si="8"/>
        <v>#REF!</v>
      </c>
      <c r="U78" s="67" t="e">
        <f t="shared" si="9"/>
        <v>#REF!</v>
      </c>
      <c r="V78" s="4" t="e">
        <f t="shared" si="10"/>
        <v>#REF!</v>
      </c>
      <c r="W78" s="4" t="e">
        <f t="shared" si="11"/>
        <v>#REF!</v>
      </c>
      <c r="X78" s="4" t="e">
        <f t="shared" si="12"/>
        <v>#REF!</v>
      </c>
      <c r="Y78" s="62" t="e">
        <f t="shared" si="13"/>
        <v>#REF!</v>
      </c>
      <c r="Z78" s="28" t="e">
        <f t="shared" si="14"/>
        <v>#REF!</v>
      </c>
      <c r="AA78" s="28" t="e">
        <f t="shared" si="15"/>
        <v>#REF!</v>
      </c>
      <c r="AB78" s="28" t="e">
        <f t="shared" si="16"/>
        <v>#REF!</v>
      </c>
      <c r="AC78" s="28" t="e">
        <f t="shared" si="4"/>
        <v>#REF!</v>
      </c>
      <c r="AD78" s="26"/>
      <c r="AE78" s="19" t="str">
        <f t="shared" si="17"/>
        <v/>
      </c>
      <c r="AF78" s="65"/>
      <c r="AG78" s="54"/>
      <c r="AH78" s="54"/>
      <c r="AI78" s="55"/>
      <c r="AJ78" s="18"/>
      <c r="AK78" s="73" t="e">
        <f>#REF!</f>
        <v>#REF!</v>
      </c>
      <c r="AL78" s="73" t="e">
        <f>#REF!</f>
        <v>#REF!</v>
      </c>
      <c r="AM78" s="73" t="e">
        <f>#REF!</f>
        <v>#REF!</v>
      </c>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R78" s="117" t="str">
        <f t="shared" si="18"/>
        <v>28-2</v>
      </c>
      <c r="BS78" s="118">
        <f>OOC!G78</f>
        <v>20.215</v>
      </c>
      <c r="BT78" s="118">
        <f>OOC!H78</f>
        <v>20.154999999999998</v>
      </c>
      <c r="BU78" s="2" t="e">
        <f t="shared" si="19"/>
        <v>#REF!</v>
      </c>
      <c r="BV78" s="2" t="e">
        <f t="shared" si="20"/>
        <v>#REF!</v>
      </c>
      <c r="BW78" s="2" t="e">
        <f t="shared" si="21"/>
        <v>#REF!</v>
      </c>
      <c r="BX78" s="119" t="e">
        <f>IF(AND(IF(OOC!G78="",0,OOC!G78) &gt;= IF(O78="",0,O78), IF(O78="",0,O78) &gt; IF(L78="",0,L78)), "OOC",
IF(AND(IF(M78="",0,M78) &gt; IF(P78="",0,P78), IF(P78="",0,P78) &gt;= IF(OOC!H78="",0,OOC!H78)), "OOC",
IF(IF(O78="",0,O78) &gt; IF(OOC!G78="",0,OOC!G78), "OOS",
IF(IF(OOC!H78="",0,OOC!H78) &gt; IF(P78="",0,P78), "OOS", "OK"))))</f>
        <v>#REF!</v>
      </c>
    </row>
    <row r="79" spans="1:76" ht="15" customHeight="1">
      <c r="A79" s="16">
        <v>38</v>
      </c>
      <c r="B79" s="76" t="s">
        <v>109</v>
      </c>
      <c r="C79" s="69">
        <v>29</v>
      </c>
      <c r="D79" s="20" t="s">
        <v>57</v>
      </c>
      <c r="E79" s="78">
        <v>1.33</v>
      </c>
      <c r="F79" s="11" t="s">
        <v>29</v>
      </c>
      <c r="G79" s="83">
        <v>9.6820000000000004</v>
      </c>
      <c r="H79" s="13" t="e">
        <f>IF(OOC!S79=0,"",OOC!S79)</f>
        <v>#REF!</v>
      </c>
      <c r="I79" s="13" t="e">
        <f>IF(OOC!T79=0,"",OOC!T79)</f>
        <v>#REF!</v>
      </c>
      <c r="J79" s="14" t="s">
        <v>12</v>
      </c>
      <c r="K79" s="64" t="s">
        <v>49</v>
      </c>
      <c r="L79" s="17" t="e">
        <f t="shared" si="5"/>
        <v>#REF!</v>
      </c>
      <c r="M79" s="17" t="e">
        <f t="shared" si="6"/>
        <v>#REF!</v>
      </c>
      <c r="N79" s="25"/>
      <c r="O79" s="2" t="e">
        <f t="shared" si="22"/>
        <v>#REF!</v>
      </c>
      <c r="P79" s="2" t="e">
        <f t="shared" si="23"/>
        <v>#REF!</v>
      </c>
      <c r="Q79" s="2" t="e">
        <f t="shared" si="24"/>
        <v>#REF!</v>
      </c>
      <c r="R79" s="3" t="e">
        <f t="shared" si="25"/>
        <v>#REF!</v>
      </c>
      <c r="S79" s="4" t="e">
        <f t="shared" si="7"/>
        <v>#REF!</v>
      </c>
      <c r="T79" s="67" t="e">
        <f t="shared" si="8"/>
        <v>#REF!</v>
      </c>
      <c r="U79" s="67" t="e">
        <f t="shared" si="9"/>
        <v>#REF!</v>
      </c>
      <c r="V79" s="4" t="e">
        <f t="shared" si="10"/>
        <v>#REF!</v>
      </c>
      <c r="W79" s="4" t="e">
        <f t="shared" si="11"/>
        <v>#REF!</v>
      </c>
      <c r="X79" s="4" t="e">
        <f t="shared" si="12"/>
        <v>#REF!</v>
      </c>
      <c r="Y79" s="62" t="e">
        <f t="shared" si="13"/>
        <v>#REF!</v>
      </c>
      <c r="Z79" s="28" t="e">
        <f t="shared" si="14"/>
        <v>#REF!</v>
      </c>
      <c r="AA79" s="28" t="e">
        <f t="shared" si="15"/>
        <v>#REF!</v>
      </c>
      <c r="AB79" s="28" t="e">
        <f t="shared" si="16"/>
        <v>#REF!</v>
      </c>
      <c r="AC79" s="28" t="e">
        <f t="shared" si="4"/>
        <v>#REF!</v>
      </c>
      <c r="AD79" s="26"/>
      <c r="AE79" s="19" t="str">
        <f t="shared" si="17"/>
        <v/>
      </c>
      <c r="AF79" s="65"/>
      <c r="AG79" s="54"/>
      <c r="AH79" s="54"/>
      <c r="AI79" s="55"/>
      <c r="AJ79" s="18"/>
      <c r="AK79" s="73" t="e">
        <f>#REF!</f>
        <v>#REF!</v>
      </c>
      <c r="AL79" s="73" t="e">
        <f>#REF!</f>
        <v>#REF!</v>
      </c>
      <c r="AM79" s="73" t="e">
        <f>#REF!</f>
        <v>#REF!</v>
      </c>
      <c r="AN79" s="73" t="e">
        <f>#REF!</f>
        <v>#REF!</v>
      </c>
      <c r="AO79" s="73" t="e">
        <f>#REF!</f>
        <v>#REF!</v>
      </c>
      <c r="AP79" s="73" t="e">
        <f>#REF!</f>
        <v>#REF!</v>
      </c>
      <c r="AQ79" s="73" t="e">
        <f>#REF!</f>
        <v>#REF!</v>
      </c>
      <c r="AR79" s="73" t="e">
        <f>#REF!</f>
        <v>#REF!</v>
      </c>
      <c r="AS79" s="73" t="e">
        <f>#REF!</f>
        <v>#REF!</v>
      </c>
      <c r="AT79" s="73" t="e">
        <f>#REF!</f>
        <v>#REF!</v>
      </c>
      <c r="AU79" s="73" t="e">
        <f>#REF!</f>
        <v>#REF!</v>
      </c>
      <c r="AV79" s="73" t="e">
        <f>#REF!</f>
        <v>#REF!</v>
      </c>
      <c r="AW79" s="73" t="e">
        <f>#REF!</f>
        <v>#REF!</v>
      </c>
      <c r="AX79" s="73" t="e">
        <f>#REF!</f>
        <v>#REF!</v>
      </c>
      <c r="AY79" s="73" t="e">
        <f>#REF!</f>
        <v>#REF!</v>
      </c>
      <c r="AZ79" s="73" t="e">
        <f>#REF!</f>
        <v>#REF!</v>
      </c>
      <c r="BA79" s="73" t="e">
        <f>#REF!</f>
        <v>#REF!</v>
      </c>
      <c r="BB79" s="73" t="e">
        <f>#REF!</f>
        <v>#REF!</v>
      </c>
      <c r="BC79" s="73" t="e">
        <f>#REF!</f>
        <v>#REF!</v>
      </c>
      <c r="BD79" s="73" t="e">
        <f>#REF!</f>
        <v>#REF!</v>
      </c>
      <c r="BE79" s="73" t="e">
        <f>#REF!</f>
        <v>#REF!</v>
      </c>
      <c r="BF79" s="73" t="e">
        <f>#REF!</f>
        <v>#REF!</v>
      </c>
      <c r="BG79" s="73" t="e">
        <f>#REF!</f>
        <v>#REF!</v>
      </c>
      <c r="BH79" s="73" t="e">
        <f>#REF!</f>
        <v>#REF!</v>
      </c>
      <c r="BI79" s="73" t="e">
        <f>#REF!</f>
        <v>#REF!</v>
      </c>
      <c r="BJ79" s="73" t="e">
        <f>#REF!</f>
        <v>#REF!</v>
      </c>
      <c r="BK79" s="73" t="e">
        <f>#REF!</f>
        <v>#REF!</v>
      </c>
      <c r="BL79" s="73" t="e">
        <f>#REF!</f>
        <v>#REF!</v>
      </c>
      <c r="BM79" s="73" t="e">
        <f>#REF!</f>
        <v>#REF!</v>
      </c>
      <c r="BN79" s="73" t="e">
        <f>#REF!</f>
        <v>#REF!</v>
      </c>
      <c r="BO79" s="73" t="e">
        <f>#REF!</f>
        <v>#REF!</v>
      </c>
      <c r="BP79" s="73" t="e">
        <f>#REF!</f>
        <v>#REF!</v>
      </c>
      <c r="BR79" s="117">
        <f t="shared" si="18"/>
        <v>29</v>
      </c>
      <c r="BS79" s="118">
        <f>OOC!G79</f>
        <v>9.7119999999999997</v>
      </c>
      <c r="BT79" s="118">
        <f>OOC!H79</f>
        <v>9.652000000000001</v>
      </c>
      <c r="BU79" s="2" t="e">
        <f t="shared" si="19"/>
        <v>#REF!</v>
      </c>
      <c r="BV79" s="2" t="e">
        <f t="shared" si="20"/>
        <v>#REF!</v>
      </c>
      <c r="BW79" s="2" t="e">
        <f t="shared" si="21"/>
        <v>#REF!</v>
      </c>
      <c r="BX79" s="119" t="e">
        <f>IF(AND(IF(OOC!G79="",0,OOC!G79) &gt;= IF(O79="",0,O79), IF(O79="",0,O79) &gt; IF(L79="",0,L79)), "OOC",
IF(AND(IF(M79="",0,M79) &gt; IF(P79="",0,P79), IF(P79="",0,P79) &gt;= IF(OOC!H79="",0,OOC!H79)), "OOC",
IF(IF(O79="",0,O79) &gt; IF(OOC!G79="",0,OOC!G79), "OOS",
IF(IF(OOC!H79="",0,OOC!H79) &gt; IF(P79="",0,P79), "OOS", "OK"))))</f>
        <v>#REF!</v>
      </c>
    </row>
    <row r="80" spans="1:76" ht="15" customHeight="1">
      <c r="A80" s="16">
        <v>38</v>
      </c>
      <c r="B80" s="76" t="s">
        <v>260</v>
      </c>
      <c r="C80" s="82" t="s">
        <v>464</v>
      </c>
      <c r="D80" s="20" t="s">
        <v>57</v>
      </c>
      <c r="E80" s="78">
        <v>1.33</v>
      </c>
      <c r="F80" s="11" t="s">
        <v>29</v>
      </c>
      <c r="G80" s="83">
        <v>9.6820000000000004</v>
      </c>
      <c r="H80" s="13">
        <f>IF(OOC!S80=0,"",OOC!S80)</f>
        <v>0.03</v>
      </c>
      <c r="I80" s="13">
        <f>IF(OOC!T80=0,"",OOC!T80)</f>
        <v>-0.03</v>
      </c>
      <c r="J80" s="92" t="s">
        <v>263</v>
      </c>
      <c r="K80" s="64" t="s">
        <v>49</v>
      </c>
      <c r="L80" s="17">
        <f t="shared" si="5"/>
        <v>9.7119999999999997</v>
      </c>
      <c r="M80" s="17">
        <f t="shared" si="6"/>
        <v>9.652000000000001</v>
      </c>
      <c r="N80" s="25"/>
      <c r="O80" s="2" t="e">
        <f t="shared" si="22"/>
        <v>#REF!</v>
      </c>
      <c r="P80" s="2" t="e">
        <f t="shared" si="23"/>
        <v>#REF!</v>
      </c>
      <c r="Q80" s="2" t="e">
        <f t="shared" si="24"/>
        <v>#REF!</v>
      </c>
      <c r="R80" s="3" t="e">
        <f t="shared" si="25"/>
        <v>#REF!</v>
      </c>
      <c r="S80" s="4" t="e">
        <f t="shared" si="7"/>
        <v>#REF!</v>
      </c>
      <c r="T80" s="67" t="e">
        <f t="shared" si="8"/>
        <v>#REF!</v>
      </c>
      <c r="U80" s="67" t="e">
        <f t="shared" si="9"/>
        <v>#REF!</v>
      </c>
      <c r="V80" s="4" t="e">
        <f t="shared" si="10"/>
        <v>#REF!</v>
      </c>
      <c r="W80" s="4" t="e">
        <f t="shared" si="11"/>
        <v>#REF!</v>
      </c>
      <c r="X80" s="4" t="e">
        <f t="shared" si="12"/>
        <v>#REF!</v>
      </c>
      <c r="Y80" s="62" t="e">
        <f t="shared" si="13"/>
        <v>#REF!</v>
      </c>
      <c r="Z80" s="28" t="e">
        <f t="shared" si="14"/>
        <v>#REF!</v>
      </c>
      <c r="AA80" s="28" t="e">
        <f t="shared" si="15"/>
        <v>#REF!</v>
      </c>
      <c r="AB80" s="28" t="e">
        <f t="shared" si="16"/>
        <v>#REF!</v>
      </c>
      <c r="AC80" s="28" t="e">
        <f t="shared" si="4"/>
        <v>#REF!</v>
      </c>
      <c r="AD80" s="26"/>
      <c r="AE80" s="19" t="str">
        <f t="shared" si="17"/>
        <v/>
      </c>
      <c r="AF80" s="65"/>
      <c r="AG80" s="54"/>
      <c r="AH80" s="54"/>
      <c r="AI80" s="55"/>
      <c r="AJ80" s="18"/>
      <c r="AK80" s="73" t="e">
        <f>#REF!</f>
        <v>#REF!</v>
      </c>
      <c r="AL80" s="73" t="e">
        <f>#REF!</f>
        <v>#REF!</v>
      </c>
      <c r="AM80" s="73" t="e">
        <f>#REF!</f>
        <v>#REF!</v>
      </c>
      <c r="AN80" s="73" t="e">
        <f>#REF!</f>
        <v>#REF!</v>
      </c>
      <c r="AO80" s="73" t="e">
        <f>#REF!</f>
        <v>#REF!</v>
      </c>
      <c r="AP80" s="73" t="e">
        <f>#REF!</f>
        <v>#REF!</v>
      </c>
      <c r="AQ80" s="73" t="e">
        <f>#REF!</f>
        <v>#REF!</v>
      </c>
      <c r="AR80" s="73" t="e">
        <f>#REF!</f>
        <v>#REF!</v>
      </c>
      <c r="AS80" s="73" t="e">
        <f>#REF!</f>
        <v>#REF!</v>
      </c>
      <c r="AT80" s="73" t="e">
        <f>#REF!</f>
        <v>#REF!</v>
      </c>
      <c r="AU80" s="73" t="e">
        <f>#REF!</f>
        <v>#REF!</v>
      </c>
      <c r="AV80" s="73" t="e">
        <f>#REF!</f>
        <v>#REF!</v>
      </c>
      <c r="AW80" s="73" t="e">
        <f>#REF!</f>
        <v>#REF!</v>
      </c>
      <c r="AX80" s="73" t="e">
        <f>#REF!</f>
        <v>#REF!</v>
      </c>
      <c r="AY80" s="73" t="e">
        <f>#REF!</f>
        <v>#REF!</v>
      </c>
      <c r="AZ80" s="73" t="e">
        <f>#REF!</f>
        <v>#REF!</v>
      </c>
      <c r="BA80" s="73" t="e">
        <f>#REF!</f>
        <v>#REF!</v>
      </c>
      <c r="BB80" s="73" t="e">
        <f>#REF!</f>
        <v>#REF!</v>
      </c>
      <c r="BC80" s="73" t="e">
        <f>#REF!</f>
        <v>#REF!</v>
      </c>
      <c r="BD80" s="73" t="e">
        <f>#REF!</f>
        <v>#REF!</v>
      </c>
      <c r="BE80" s="73" t="e">
        <f>#REF!</f>
        <v>#REF!</v>
      </c>
      <c r="BF80" s="73" t="e">
        <f>#REF!</f>
        <v>#REF!</v>
      </c>
      <c r="BG80" s="73" t="e">
        <f>#REF!</f>
        <v>#REF!</v>
      </c>
      <c r="BH80" s="73" t="e">
        <f>#REF!</f>
        <v>#REF!</v>
      </c>
      <c r="BI80" s="73" t="e">
        <f>#REF!</f>
        <v>#REF!</v>
      </c>
      <c r="BJ80" s="73" t="e">
        <f>#REF!</f>
        <v>#REF!</v>
      </c>
      <c r="BK80" s="73" t="e">
        <f>#REF!</f>
        <v>#REF!</v>
      </c>
      <c r="BL80" s="73" t="e">
        <f>#REF!</f>
        <v>#REF!</v>
      </c>
      <c r="BM80" s="73" t="e">
        <f>#REF!</f>
        <v>#REF!</v>
      </c>
      <c r="BN80" s="73" t="e">
        <f>#REF!</f>
        <v>#REF!</v>
      </c>
      <c r="BO80" s="73" t="e">
        <f>#REF!</f>
        <v>#REF!</v>
      </c>
      <c r="BP80" s="73" t="e">
        <f>#REF!</f>
        <v>#REF!</v>
      </c>
      <c r="BR80" s="117" t="str">
        <f t="shared" si="18"/>
        <v>29-1 (P73)</v>
      </c>
      <c r="BS80" s="118">
        <f>OOC!G80</f>
        <v>9.7119999999999997</v>
      </c>
      <c r="BT80" s="118">
        <f>OOC!H80</f>
        <v>9.652000000000001</v>
      </c>
      <c r="BU80" s="2" t="e">
        <f t="shared" si="19"/>
        <v>#REF!</v>
      </c>
      <c r="BV80" s="2" t="e">
        <f t="shared" si="20"/>
        <v>#REF!</v>
      </c>
      <c r="BW80" s="2" t="e">
        <f t="shared" si="21"/>
        <v>#REF!</v>
      </c>
      <c r="BX80" s="119"/>
    </row>
    <row r="81" spans="1:76" ht="15" customHeight="1">
      <c r="A81" s="16">
        <v>38</v>
      </c>
      <c r="B81" s="76" t="s">
        <v>260</v>
      </c>
      <c r="C81" s="82" t="s">
        <v>465</v>
      </c>
      <c r="D81" s="20" t="s">
        <v>57</v>
      </c>
      <c r="E81" s="78">
        <v>1.33</v>
      </c>
      <c r="F81" s="11" t="s">
        <v>29</v>
      </c>
      <c r="G81" s="83">
        <v>9.6820000000000004</v>
      </c>
      <c r="H81" s="13">
        <f>IF(OOC!S81=0,"",OOC!S81)</f>
        <v>0.03</v>
      </c>
      <c r="I81" s="13">
        <f>IF(OOC!T81=0,"",OOC!T81)</f>
        <v>-0.03</v>
      </c>
      <c r="J81" s="92" t="s">
        <v>263</v>
      </c>
      <c r="K81" s="64" t="s">
        <v>49</v>
      </c>
      <c r="L81" s="17">
        <f t="shared" si="5"/>
        <v>9.7119999999999997</v>
      </c>
      <c r="M81" s="17">
        <f t="shared" si="6"/>
        <v>9.652000000000001</v>
      </c>
      <c r="N81" s="25"/>
      <c r="O81" s="2" t="e">
        <f t="shared" si="22"/>
        <v>#REF!</v>
      </c>
      <c r="P81" s="2" t="e">
        <f t="shared" si="23"/>
        <v>#REF!</v>
      </c>
      <c r="Q81" s="2" t="e">
        <f t="shared" si="24"/>
        <v>#REF!</v>
      </c>
      <c r="R81" s="3" t="e">
        <f t="shared" si="25"/>
        <v>#REF!</v>
      </c>
      <c r="S81" s="4" t="e">
        <f t="shared" si="7"/>
        <v>#REF!</v>
      </c>
      <c r="T81" s="67" t="e">
        <f t="shared" si="8"/>
        <v>#REF!</v>
      </c>
      <c r="U81" s="67" t="e">
        <f t="shared" si="9"/>
        <v>#REF!</v>
      </c>
      <c r="V81" s="4" t="e">
        <f t="shared" si="10"/>
        <v>#REF!</v>
      </c>
      <c r="W81" s="4" t="e">
        <f t="shared" si="11"/>
        <v>#REF!</v>
      </c>
      <c r="X81" s="4" t="e">
        <f t="shared" si="12"/>
        <v>#REF!</v>
      </c>
      <c r="Y81" s="62" t="e">
        <f t="shared" si="13"/>
        <v>#REF!</v>
      </c>
      <c r="Z81" s="28" t="e">
        <f t="shared" si="14"/>
        <v>#REF!</v>
      </c>
      <c r="AA81" s="28" t="e">
        <f t="shared" si="15"/>
        <v>#REF!</v>
      </c>
      <c r="AB81" s="28" t="e">
        <f t="shared" si="16"/>
        <v>#REF!</v>
      </c>
      <c r="AC81" s="28" t="e">
        <f t="shared" si="4"/>
        <v>#REF!</v>
      </c>
      <c r="AD81" s="26"/>
      <c r="AE81" s="19" t="str">
        <f t="shared" si="17"/>
        <v/>
      </c>
      <c r="AF81" s="65"/>
      <c r="AG81" s="54"/>
      <c r="AH81" s="54"/>
      <c r="AI81" s="55"/>
      <c r="AJ81" s="18"/>
      <c r="AK81" s="73" t="e">
        <f>#REF!</f>
        <v>#REF!</v>
      </c>
      <c r="AL81" s="73" t="e">
        <f>#REF!</f>
        <v>#REF!</v>
      </c>
      <c r="AM81" s="73" t="e">
        <f>#REF!</f>
        <v>#REF!</v>
      </c>
      <c r="AN81" s="73" t="e">
        <f>#REF!</f>
        <v>#REF!</v>
      </c>
      <c r="AO81" s="73" t="e">
        <f>#REF!</f>
        <v>#REF!</v>
      </c>
      <c r="AP81" s="73" t="e">
        <f>#REF!</f>
        <v>#REF!</v>
      </c>
      <c r="AQ81" s="73" t="e">
        <f>#REF!</f>
        <v>#REF!</v>
      </c>
      <c r="AR81" s="73" t="e">
        <f>#REF!</f>
        <v>#REF!</v>
      </c>
      <c r="AS81" s="73" t="e">
        <f>#REF!</f>
        <v>#REF!</v>
      </c>
      <c r="AT81" s="73" t="e">
        <f>#REF!</f>
        <v>#REF!</v>
      </c>
      <c r="AU81" s="73" t="e">
        <f>#REF!</f>
        <v>#REF!</v>
      </c>
      <c r="AV81" s="73" t="e">
        <f>#REF!</f>
        <v>#REF!</v>
      </c>
      <c r="AW81" s="73" t="e">
        <f>#REF!</f>
        <v>#REF!</v>
      </c>
      <c r="AX81" s="73" t="e">
        <f>#REF!</f>
        <v>#REF!</v>
      </c>
      <c r="AY81" s="73" t="e">
        <f>#REF!</f>
        <v>#REF!</v>
      </c>
      <c r="AZ81" s="73" t="e">
        <f>#REF!</f>
        <v>#REF!</v>
      </c>
      <c r="BA81" s="73" t="e">
        <f>#REF!</f>
        <v>#REF!</v>
      </c>
      <c r="BB81" s="73" t="e">
        <f>#REF!</f>
        <v>#REF!</v>
      </c>
      <c r="BC81" s="73" t="e">
        <f>#REF!</f>
        <v>#REF!</v>
      </c>
      <c r="BD81" s="73" t="e">
        <f>#REF!</f>
        <v>#REF!</v>
      </c>
      <c r="BE81" s="73" t="e">
        <f>#REF!</f>
        <v>#REF!</v>
      </c>
      <c r="BF81" s="73" t="e">
        <f>#REF!</f>
        <v>#REF!</v>
      </c>
      <c r="BG81" s="73" t="e">
        <f>#REF!</f>
        <v>#REF!</v>
      </c>
      <c r="BH81" s="73" t="e">
        <f>#REF!</f>
        <v>#REF!</v>
      </c>
      <c r="BI81" s="73" t="e">
        <f>#REF!</f>
        <v>#REF!</v>
      </c>
      <c r="BJ81" s="73" t="e">
        <f>#REF!</f>
        <v>#REF!</v>
      </c>
      <c r="BK81" s="73" t="e">
        <f>#REF!</f>
        <v>#REF!</v>
      </c>
      <c r="BL81" s="73" t="e">
        <f>#REF!</f>
        <v>#REF!</v>
      </c>
      <c r="BM81" s="73" t="e">
        <f>#REF!</f>
        <v>#REF!</v>
      </c>
      <c r="BN81" s="73" t="e">
        <f>#REF!</f>
        <v>#REF!</v>
      </c>
      <c r="BO81" s="73" t="e">
        <f>#REF!</f>
        <v>#REF!</v>
      </c>
      <c r="BP81" s="73" t="e">
        <f>#REF!</f>
        <v>#REF!</v>
      </c>
      <c r="BR81" s="117" t="str">
        <f t="shared" si="18"/>
        <v>29-2 (P52)</v>
      </c>
      <c r="BS81" s="118">
        <f>OOC!G81</f>
        <v>9.7119999999999997</v>
      </c>
      <c r="BT81" s="118">
        <f>OOC!H81</f>
        <v>9.652000000000001</v>
      </c>
      <c r="BU81" s="2" t="e">
        <f t="shared" si="19"/>
        <v>#REF!</v>
      </c>
      <c r="BV81" s="2" t="e">
        <f t="shared" si="20"/>
        <v>#REF!</v>
      </c>
      <c r="BW81" s="2" t="e">
        <f t="shared" si="21"/>
        <v>#REF!</v>
      </c>
      <c r="BX81" s="119"/>
    </row>
    <row r="82" spans="1:76" ht="15" customHeight="1">
      <c r="A82" s="16">
        <v>38</v>
      </c>
      <c r="B82" s="76" t="s">
        <v>260</v>
      </c>
      <c r="C82" s="82" t="s">
        <v>466</v>
      </c>
      <c r="D82" s="20" t="s">
        <v>57</v>
      </c>
      <c r="E82" s="78">
        <v>1.33</v>
      </c>
      <c r="F82" s="11" t="s">
        <v>29</v>
      </c>
      <c r="G82" s="83">
        <v>9.6820000000000004</v>
      </c>
      <c r="H82" s="13">
        <f>IF(OOC!S82=0,"",OOC!S82)</f>
        <v>0.03</v>
      </c>
      <c r="I82" s="13">
        <f>IF(OOC!T82=0,"",OOC!T82)</f>
        <v>-0.03</v>
      </c>
      <c r="J82" s="92" t="s">
        <v>263</v>
      </c>
      <c r="K82" s="64" t="s">
        <v>49</v>
      </c>
      <c r="L82" s="17">
        <f>IF(AND(G82="",H82=""),"",IF(G82="",H82,G82+H82))</f>
        <v>9.7119999999999997</v>
      </c>
      <c r="M82" s="17">
        <f>IF(AND(G82="",I82=""),"",IF(G82="",I82,G82+I82))</f>
        <v>9.652000000000001</v>
      </c>
      <c r="N82" s="25"/>
      <c r="O82" s="2" t="e">
        <f>IF(OR($AK82="",ISNUMBER($AK82)=FALSE),"",MAX(AK82:BP82))</f>
        <v>#REF!</v>
      </c>
      <c r="P82" s="2" t="e">
        <f>IF(OR($AK82="",ISNUMBER($AK82)=FALSE),"",MIN(AK82:BP82))</f>
        <v>#REF!</v>
      </c>
      <c r="Q82" s="2" t="e">
        <f>IF(OR($AK82="",ISNUMBER($AK82)=FALSE),"",AVERAGE(AK82:BP82))</f>
        <v>#REF!</v>
      </c>
      <c r="R82" s="3" t="e">
        <f>IF(OR($AK82="",ISNUMBER($AK82)=FALSE),"",STDEV(AK82:BP82))</f>
        <v>#REF!</v>
      </c>
      <c r="S82" s="4" t="e">
        <f t="shared" si="7"/>
        <v>#REF!</v>
      </c>
      <c r="T82" s="67" t="e">
        <f t="shared" si="8"/>
        <v>#REF!</v>
      </c>
      <c r="U82" s="67" t="e">
        <f t="shared" si="9"/>
        <v>#REF!</v>
      </c>
      <c r="V82" s="4" t="e">
        <f>IF(OR($AK82="",ISNUMBER($AK82)=FALSE),"",IF(H82="","",(L82-Q82)/(3*R82)))</f>
        <v>#REF!</v>
      </c>
      <c r="W82" s="4" t="e">
        <f>IF(OR($AK82="",ISNUMBER($AK82)=FALSE),"",IF(I82="","",(Q82-M82)/(3*R82)))</f>
        <v>#REF!</v>
      </c>
      <c r="X82" s="4" t="e">
        <f>IF(OR($AK82="",ISNUMBER($AK82)=FALSE),"",IF(AND(G82=0,I82=0),((H82)-(Q82))/(3*R82),MIN(V82:W82)))</f>
        <v>#REF!</v>
      </c>
      <c r="Y82" s="62" t="e">
        <f>IF(OR($AK82="",ISNUMBER($AK82)=FALSE),"",IF(AND(G82=0,I82=0),NORMSDIST(3*X82),NORMSDIST(3*X82)+NORMSDIST(6*S82-3*X82)-1))</f>
        <v>#REF!</v>
      </c>
      <c r="Z82" s="28" t="e">
        <f>IF($Q82="","",IF(F82="Tolerance",IF(($E82*3*R82+Q82)-G82&lt;H82,"",($E82*3*R82+Q82)-G82),IF(OR(F82="GD&amp;T",F82="MAX"),IF(($E82*3*R82+Q82)&lt;H82,"",($E82*3*R82+Q82)),"")))</f>
        <v>#REF!</v>
      </c>
      <c r="AA82" s="28" t="e">
        <f>IF(Q82="","",IF(F82="Tolerance",IF(-(($E82*3*R82)-Q82)-G82&gt;I82,"",-(($E82*3*R82)-Q82)-G82),IF(F82="MIN",IF(-(($E82*3*R82)-Q82)&gt;I82,"",-(($E82*3*R82)-Q82)),"")))</f>
        <v>#REF!</v>
      </c>
      <c r="AB82" s="28" t="e">
        <f>IF(OR(G82="",Q82=""),"",(L82+M82)/2-Q82)</f>
        <v>#REF!</v>
      </c>
      <c r="AC82" s="28" t="e">
        <f t="shared" si="4"/>
        <v>#REF!</v>
      </c>
      <c r="AD82" s="26"/>
      <c r="AE82" s="19" t="str">
        <f>IF(AD82="","",IF(AD82&gt;=0.966,"Normal","Not Normal"))</f>
        <v/>
      </c>
      <c r="AF82" s="65"/>
      <c r="AG82" s="54"/>
      <c r="AH82" s="54"/>
      <c r="AI82" s="55"/>
      <c r="AJ82" s="18"/>
      <c r="AK82" s="73" t="e">
        <f>#REF!</f>
        <v>#REF!</v>
      </c>
      <c r="AL82" s="73" t="e">
        <f>#REF!</f>
        <v>#REF!</v>
      </c>
      <c r="AM82" s="73" t="e">
        <f>#REF!</f>
        <v>#REF!</v>
      </c>
      <c r="AN82" s="73" t="e">
        <f>#REF!</f>
        <v>#REF!</v>
      </c>
      <c r="AO82" s="73" t="e">
        <f>#REF!</f>
        <v>#REF!</v>
      </c>
      <c r="AP82" s="73" t="e">
        <f>#REF!</f>
        <v>#REF!</v>
      </c>
      <c r="AQ82" s="73" t="e">
        <f>#REF!</f>
        <v>#REF!</v>
      </c>
      <c r="AR82" s="73" t="e">
        <f>#REF!</f>
        <v>#REF!</v>
      </c>
      <c r="AS82" s="73" t="e">
        <f>#REF!</f>
        <v>#REF!</v>
      </c>
      <c r="AT82" s="73" t="e">
        <f>#REF!</f>
        <v>#REF!</v>
      </c>
      <c r="AU82" s="73" t="e">
        <f>#REF!</f>
        <v>#REF!</v>
      </c>
      <c r="AV82" s="73" t="e">
        <f>#REF!</f>
        <v>#REF!</v>
      </c>
      <c r="AW82" s="73" t="e">
        <f>#REF!</f>
        <v>#REF!</v>
      </c>
      <c r="AX82" s="73" t="e">
        <f>#REF!</f>
        <v>#REF!</v>
      </c>
      <c r="AY82" s="73" t="e">
        <f>#REF!</f>
        <v>#REF!</v>
      </c>
      <c r="AZ82" s="73" t="e">
        <f>#REF!</f>
        <v>#REF!</v>
      </c>
      <c r="BA82" s="73" t="e">
        <f>#REF!</f>
        <v>#REF!</v>
      </c>
      <c r="BB82" s="73" t="e">
        <f>#REF!</f>
        <v>#REF!</v>
      </c>
      <c r="BC82" s="73" t="e">
        <f>#REF!</f>
        <v>#REF!</v>
      </c>
      <c r="BD82" s="73" t="e">
        <f>#REF!</f>
        <v>#REF!</v>
      </c>
      <c r="BE82" s="73" t="e">
        <f>#REF!</f>
        <v>#REF!</v>
      </c>
      <c r="BF82" s="73" t="e">
        <f>#REF!</f>
        <v>#REF!</v>
      </c>
      <c r="BG82" s="73" t="e">
        <f>#REF!</f>
        <v>#REF!</v>
      </c>
      <c r="BH82" s="73" t="e">
        <f>#REF!</f>
        <v>#REF!</v>
      </c>
      <c r="BI82" s="73" t="e">
        <f>#REF!</f>
        <v>#REF!</v>
      </c>
      <c r="BJ82" s="73" t="e">
        <f>#REF!</f>
        <v>#REF!</v>
      </c>
      <c r="BK82" s="73" t="e">
        <f>#REF!</f>
        <v>#REF!</v>
      </c>
      <c r="BL82" s="73" t="e">
        <f>#REF!</f>
        <v>#REF!</v>
      </c>
      <c r="BM82" s="73" t="e">
        <f>#REF!</f>
        <v>#REF!</v>
      </c>
      <c r="BN82" s="73" t="e">
        <f>#REF!</f>
        <v>#REF!</v>
      </c>
      <c r="BO82" s="73" t="e">
        <f>#REF!</f>
        <v>#REF!</v>
      </c>
      <c r="BP82" s="73" t="e">
        <f>#REF!</f>
        <v>#REF!</v>
      </c>
      <c r="BR82" s="117" t="str">
        <f t="shared" si="18"/>
        <v>29-3 (P36)</v>
      </c>
      <c r="BS82" s="118">
        <f>OOC!G82</f>
        <v>9.7119999999999997</v>
      </c>
      <c r="BT82" s="118">
        <f>OOC!H82</f>
        <v>9.652000000000001</v>
      </c>
      <c r="BU82" s="2" t="e">
        <f t="shared" si="19"/>
        <v>#REF!</v>
      </c>
      <c r="BV82" s="2" t="e">
        <f t="shared" si="20"/>
        <v>#REF!</v>
      </c>
      <c r="BW82" s="2" t="e">
        <f t="shared" si="21"/>
        <v>#REF!</v>
      </c>
      <c r="BX82" s="119"/>
    </row>
    <row r="83" spans="1:76" ht="15" customHeight="1">
      <c r="A83" s="16">
        <v>38</v>
      </c>
      <c r="B83" s="76" t="s">
        <v>260</v>
      </c>
      <c r="C83" s="82" t="s">
        <v>467</v>
      </c>
      <c r="D83" s="20" t="s">
        <v>57</v>
      </c>
      <c r="E83" s="78">
        <v>1.33</v>
      </c>
      <c r="F83" s="11" t="s">
        <v>29</v>
      </c>
      <c r="G83" s="83">
        <v>9.6820000000000004</v>
      </c>
      <c r="H83" s="13">
        <f>IF(OOC!S83=0,"",OOC!S83)</f>
        <v>0.03</v>
      </c>
      <c r="I83" s="13">
        <f>IF(OOC!T83=0,"",OOC!T83)</f>
        <v>-0.03</v>
      </c>
      <c r="J83" s="92" t="s">
        <v>263</v>
      </c>
      <c r="K83" s="64" t="s">
        <v>49</v>
      </c>
      <c r="L83" s="17">
        <f>IF(AND(G83="",H83=""),"",IF(G83="",H83,G83+H83))</f>
        <v>9.7119999999999997</v>
      </c>
      <c r="M83" s="17">
        <f>IF(AND(G83="",I83=""),"",IF(G83="",I83,G83+I83))</f>
        <v>9.652000000000001</v>
      </c>
      <c r="N83" s="25"/>
      <c r="O83" s="2" t="e">
        <f>IF(OR($AK83="",ISNUMBER($AK83)=FALSE),"",MAX(AK83:BP83))</f>
        <v>#REF!</v>
      </c>
      <c r="P83" s="2" t="e">
        <f>IF(OR($AK83="",ISNUMBER($AK83)=FALSE),"",MIN(AK83:BP83))</f>
        <v>#REF!</v>
      </c>
      <c r="Q83" s="2" t="e">
        <f>IF(OR($AK83="",ISNUMBER($AK83)=FALSE),"",AVERAGE(AK83:BP83))</f>
        <v>#REF!</v>
      </c>
      <c r="R83" s="3" t="e">
        <f>IF(OR($AK83="",ISNUMBER($AK83)=FALSE),"",STDEV(AK83:BP83))</f>
        <v>#REF!</v>
      </c>
      <c r="S83" s="4" t="e">
        <f t="shared" si="7"/>
        <v>#REF!</v>
      </c>
      <c r="T83" s="67" t="e">
        <f t="shared" si="8"/>
        <v>#REF!</v>
      </c>
      <c r="U83" s="67" t="e">
        <f t="shared" si="9"/>
        <v>#REF!</v>
      </c>
      <c r="V83" s="4" t="e">
        <f>IF(OR($AK83="",ISNUMBER($AK83)=FALSE),"",IF(H83="","",(L83-Q83)/(3*R83)))</f>
        <v>#REF!</v>
      </c>
      <c r="W83" s="4" t="e">
        <f>IF(OR($AK83="",ISNUMBER($AK83)=FALSE),"",IF(I83="","",(Q83-M83)/(3*R83)))</f>
        <v>#REF!</v>
      </c>
      <c r="X83" s="4" t="e">
        <f>IF(OR($AK83="",ISNUMBER($AK83)=FALSE),"",IF(AND(G83=0,I83=0),((H83)-(Q83))/(3*R83),MIN(V83:W83)))</f>
        <v>#REF!</v>
      </c>
      <c r="Y83" s="62" t="e">
        <f>IF(OR($AK83="",ISNUMBER($AK83)=FALSE),"",IF(AND(G83=0,I83=0),NORMSDIST(3*X83),NORMSDIST(3*X83)+NORMSDIST(6*S83-3*X83)-1))</f>
        <v>#REF!</v>
      </c>
      <c r="Z83" s="28" t="e">
        <f>IF($Q83="","",IF(F83="Tolerance",IF(($E83*3*R83+Q83)-G83&lt;H83,"",($E83*3*R83+Q83)-G83),IF(OR(F83="GD&amp;T",F83="MAX"),IF(($E83*3*R83+Q83)&lt;H83,"",($E83*3*R83+Q83)),"")))</f>
        <v>#REF!</v>
      </c>
      <c r="AA83" s="28" t="e">
        <f>IF(Q83="","",IF(F83="Tolerance",IF(-(($E83*3*R83)-Q83)-G83&gt;I83,"",-(($E83*3*R83)-Q83)-G83),IF(F83="MIN",IF(-(($E83*3*R83)-Q83)&gt;I83,"",-(($E83*3*R83)-Q83)),"")))</f>
        <v>#REF!</v>
      </c>
      <c r="AB83" s="28" t="e">
        <f>IF(OR(G83="",Q83=""),"",(L83+M83)/2-Q83)</f>
        <v>#REF!</v>
      </c>
      <c r="AC83" s="28" t="e">
        <f t="shared" si="4"/>
        <v>#REF!</v>
      </c>
      <c r="AD83" s="26"/>
      <c r="AE83" s="19" t="str">
        <f>IF(AD83="","",IF(AD83&gt;=0.966,"Normal","Not Normal"))</f>
        <v/>
      </c>
      <c r="AF83" s="65"/>
      <c r="AG83" s="54"/>
      <c r="AH83" s="54"/>
      <c r="AI83" s="55"/>
      <c r="AJ83" s="18"/>
      <c r="AK83" s="73" t="e">
        <f>#REF!</f>
        <v>#REF!</v>
      </c>
      <c r="AL83" s="73" t="e">
        <f>#REF!</f>
        <v>#REF!</v>
      </c>
      <c r="AM83" s="73" t="e">
        <f>#REF!</f>
        <v>#REF!</v>
      </c>
      <c r="AN83" s="73" t="e">
        <f>#REF!</f>
        <v>#REF!</v>
      </c>
      <c r="AO83" s="73" t="e">
        <f>#REF!</f>
        <v>#REF!</v>
      </c>
      <c r="AP83" s="73" t="e">
        <f>#REF!</f>
        <v>#REF!</v>
      </c>
      <c r="AQ83" s="73" t="e">
        <f>#REF!</f>
        <v>#REF!</v>
      </c>
      <c r="AR83" s="73" t="e">
        <f>#REF!</f>
        <v>#REF!</v>
      </c>
      <c r="AS83" s="73" t="e">
        <f>#REF!</f>
        <v>#REF!</v>
      </c>
      <c r="AT83" s="73" t="e">
        <f>#REF!</f>
        <v>#REF!</v>
      </c>
      <c r="AU83" s="73" t="e">
        <f>#REF!</f>
        <v>#REF!</v>
      </c>
      <c r="AV83" s="73" t="e">
        <f>#REF!</f>
        <v>#REF!</v>
      </c>
      <c r="AW83" s="73" t="e">
        <f>#REF!</f>
        <v>#REF!</v>
      </c>
      <c r="AX83" s="73" t="e">
        <f>#REF!</f>
        <v>#REF!</v>
      </c>
      <c r="AY83" s="73" t="e">
        <f>#REF!</f>
        <v>#REF!</v>
      </c>
      <c r="AZ83" s="73" t="e">
        <f>#REF!</f>
        <v>#REF!</v>
      </c>
      <c r="BA83" s="73" t="e">
        <f>#REF!</f>
        <v>#REF!</v>
      </c>
      <c r="BB83" s="73" t="e">
        <f>#REF!</f>
        <v>#REF!</v>
      </c>
      <c r="BC83" s="73" t="e">
        <f>#REF!</f>
        <v>#REF!</v>
      </c>
      <c r="BD83" s="73" t="e">
        <f>#REF!</f>
        <v>#REF!</v>
      </c>
      <c r="BE83" s="73" t="e">
        <f>#REF!</f>
        <v>#REF!</v>
      </c>
      <c r="BF83" s="73" t="e">
        <f>#REF!</f>
        <v>#REF!</v>
      </c>
      <c r="BG83" s="73" t="e">
        <f>#REF!</f>
        <v>#REF!</v>
      </c>
      <c r="BH83" s="73" t="e">
        <f>#REF!</f>
        <v>#REF!</v>
      </c>
      <c r="BI83" s="73" t="e">
        <f>#REF!</f>
        <v>#REF!</v>
      </c>
      <c r="BJ83" s="73" t="e">
        <f>#REF!</f>
        <v>#REF!</v>
      </c>
      <c r="BK83" s="73" t="e">
        <f>#REF!</f>
        <v>#REF!</v>
      </c>
      <c r="BL83" s="73" t="e">
        <f>#REF!</f>
        <v>#REF!</v>
      </c>
      <c r="BM83" s="73" t="e">
        <f>#REF!</f>
        <v>#REF!</v>
      </c>
      <c r="BN83" s="73" t="e">
        <f>#REF!</f>
        <v>#REF!</v>
      </c>
      <c r="BO83" s="73" t="e">
        <f>#REF!</f>
        <v>#REF!</v>
      </c>
      <c r="BP83" s="73" t="e">
        <f>#REF!</f>
        <v>#REF!</v>
      </c>
      <c r="BR83" s="117" t="str">
        <f t="shared" si="18"/>
        <v>29-4 (P29)</v>
      </c>
      <c r="BS83" s="118">
        <f>OOC!G83</f>
        <v>9.7119999999999997</v>
      </c>
      <c r="BT83" s="118">
        <f>OOC!H83</f>
        <v>9.652000000000001</v>
      </c>
      <c r="BU83" s="2" t="e">
        <f t="shared" si="19"/>
        <v>#REF!</v>
      </c>
      <c r="BV83" s="2" t="e">
        <f t="shared" si="20"/>
        <v>#REF!</v>
      </c>
      <c r="BW83" s="2" t="e">
        <f t="shared" si="21"/>
        <v>#REF!</v>
      </c>
      <c r="BX83" s="119"/>
    </row>
    <row r="84" spans="1:76" ht="15" customHeight="1">
      <c r="A84" s="16">
        <v>38</v>
      </c>
      <c r="B84" s="76" t="s">
        <v>260</v>
      </c>
      <c r="C84" s="82" t="s">
        <v>468</v>
      </c>
      <c r="D84" s="20" t="s">
        <v>57</v>
      </c>
      <c r="E84" s="78">
        <v>1.33</v>
      </c>
      <c r="F84" s="11" t="s">
        <v>29</v>
      </c>
      <c r="G84" s="83">
        <v>9.6820000000000004</v>
      </c>
      <c r="H84" s="13">
        <f>IF(OOC!S84=0,"",OOC!S84)</f>
        <v>0.03</v>
      </c>
      <c r="I84" s="13">
        <f>IF(OOC!T84=0,"",OOC!T84)</f>
        <v>-0.03</v>
      </c>
      <c r="J84" s="92" t="s">
        <v>263</v>
      </c>
      <c r="K84" s="64" t="s">
        <v>49</v>
      </c>
      <c r="L84" s="17">
        <f t="shared" si="5"/>
        <v>9.7119999999999997</v>
      </c>
      <c r="M84" s="17">
        <f t="shared" si="6"/>
        <v>9.652000000000001</v>
      </c>
      <c r="N84" s="25"/>
      <c r="O84" s="2" t="e">
        <f t="shared" si="22"/>
        <v>#REF!</v>
      </c>
      <c r="P84" s="2" t="e">
        <f t="shared" si="23"/>
        <v>#REF!</v>
      </c>
      <c r="Q84" s="2" t="e">
        <f t="shared" si="24"/>
        <v>#REF!</v>
      </c>
      <c r="R84" s="3" t="e">
        <f t="shared" si="25"/>
        <v>#REF!</v>
      </c>
      <c r="S84" s="4" t="e">
        <f t="shared" si="7"/>
        <v>#REF!</v>
      </c>
      <c r="T84" s="67" t="e">
        <f t="shared" si="8"/>
        <v>#REF!</v>
      </c>
      <c r="U84" s="67" t="e">
        <f t="shared" si="9"/>
        <v>#REF!</v>
      </c>
      <c r="V84" s="4" t="e">
        <f t="shared" si="10"/>
        <v>#REF!</v>
      </c>
      <c r="W84" s="4" t="e">
        <f t="shared" si="11"/>
        <v>#REF!</v>
      </c>
      <c r="X84" s="4" t="e">
        <f t="shared" si="12"/>
        <v>#REF!</v>
      </c>
      <c r="Y84" s="62" t="e">
        <f t="shared" si="13"/>
        <v>#REF!</v>
      </c>
      <c r="Z84" s="28" t="e">
        <f t="shared" si="14"/>
        <v>#REF!</v>
      </c>
      <c r="AA84" s="28" t="e">
        <f t="shared" si="15"/>
        <v>#REF!</v>
      </c>
      <c r="AB84" s="28" t="e">
        <f t="shared" si="16"/>
        <v>#REF!</v>
      </c>
      <c r="AC84" s="28" t="e">
        <f t="shared" si="4"/>
        <v>#REF!</v>
      </c>
      <c r="AD84" s="26"/>
      <c r="AE84" s="19" t="str">
        <f t="shared" si="17"/>
        <v/>
      </c>
      <c r="AF84" s="65"/>
      <c r="AG84" s="54"/>
      <c r="AH84" s="54"/>
      <c r="AI84" s="55"/>
      <c r="AJ84" s="18"/>
      <c r="AK84" s="73" t="e">
        <f>#REF!</f>
        <v>#REF!</v>
      </c>
      <c r="AL84" s="73" t="e">
        <f>#REF!</f>
        <v>#REF!</v>
      </c>
      <c r="AM84" s="73" t="e">
        <f>#REF!</f>
        <v>#REF!</v>
      </c>
      <c r="AN84" s="73" t="e">
        <f>#REF!</f>
        <v>#REF!</v>
      </c>
      <c r="AO84" s="73" t="e">
        <f>#REF!</f>
        <v>#REF!</v>
      </c>
      <c r="AP84" s="73" t="e">
        <f>#REF!</f>
        <v>#REF!</v>
      </c>
      <c r="AQ84" s="73" t="e">
        <f>#REF!</f>
        <v>#REF!</v>
      </c>
      <c r="AR84" s="73" t="e">
        <f>#REF!</f>
        <v>#REF!</v>
      </c>
      <c r="AS84" s="73" t="e">
        <f>#REF!</f>
        <v>#REF!</v>
      </c>
      <c r="AT84" s="73" t="e">
        <f>#REF!</f>
        <v>#REF!</v>
      </c>
      <c r="AU84" s="73" t="e">
        <f>#REF!</f>
        <v>#REF!</v>
      </c>
      <c r="AV84" s="73" t="e">
        <f>#REF!</f>
        <v>#REF!</v>
      </c>
      <c r="AW84" s="73" t="e">
        <f>#REF!</f>
        <v>#REF!</v>
      </c>
      <c r="AX84" s="73" t="e">
        <f>#REF!</f>
        <v>#REF!</v>
      </c>
      <c r="AY84" s="73" t="e">
        <f>#REF!</f>
        <v>#REF!</v>
      </c>
      <c r="AZ84" s="73" t="e">
        <f>#REF!</f>
        <v>#REF!</v>
      </c>
      <c r="BA84" s="73" t="e">
        <f>#REF!</f>
        <v>#REF!</v>
      </c>
      <c r="BB84" s="73" t="e">
        <f>#REF!</f>
        <v>#REF!</v>
      </c>
      <c r="BC84" s="73" t="e">
        <f>#REF!</f>
        <v>#REF!</v>
      </c>
      <c r="BD84" s="73" t="e">
        <f>#REF!</f>
        <v>#REF!</v>
      </c>
      <c r="BE84" s="73" t="e">
        <f>#REF!</f>
        <v>#REF!</v>
      </c>
      <c r="BF84" s="73" t="e">
        <f>#REF!</f>
        <v>#REF!</v>
      </c>
      <c r="BG84" s="73" t="e">
        <f>#REF!</f>
        <v>#REF!</v>
      </c>
      <c r="BH84" s="73" t="e">
        <f>#REF!</f>
        <v>#REF!</v>
      </c>
      <c r="BI84" s="73" t="e">
        <f>#REF!</f>
        <v>#REF!</v>
      </c>
      <c r="BJ84" s="73" t="e">
        <f>#REF!</f>
        <v>#REF!</v>
      </c>
      <c r="BK84" s="73" t="e">
        <f>#REF!</f>
        <v>#REF!</v>
      </c>
      <c r="BL84" s="73" t="e">
        <f>#REF!</f>
        <v>#REF!</v>
      </c>
      <c r="BM84" s="73" t="e">
        <f>#REF!</f>
        <v>#REF!</v>
      </c>
      <c r="BN84" s="73" t="e">
        <f>#REF!</f>
        <v>#REF!</v>
      </c>
      <c r="BO84" s="73" t="e">
        <f>#REF!</f>
        <v>#REF!</v>
      </c>
      <c r="BP84" s="73" t="e">
        <f>#REF!</f>
        <v>#REF!</v>
      </c>
      <c r="BR84" s="117" t="str">
        <f t="shared" si="18"/>
        <v>29-5 (P2)</v>
      </c>
      <c r="BS84" s="118">
        <f>OOC!G84</f>
        <v>9.7119999999999997</v>
      </c>
      <c r="BT84" s="118">
        <f>OOC!H84</f>
        <v>9.652000000000001</v>
      </c>
      <c r="BU84" s="2" t="e">
        <f t="shared" si="19"/>
        <v>#REF!</v>
      </c>
      <c r="BV84" s="2" t="e">
        <f t="shared" si="20"/>
        <v>#REF!</v>
      </c>
      <c r="BW84" s="2" t="e">
        <f t="shared" si="21"/>
        <v>#REF!</v>
      </c>
      <c r="BX84" s="119"/>
    </row>
    <row r="85" spans="1:76" ht="15" customHeight="1">
      <c r="A85" s="16">
        <v>38</v>
      </c>
      <c r="B85" s="76" t="s">
        <v>260</v>
      </c>
      <c r="C85" s="82" t="s">
        <v>469</v>
      </c>
      <c r="D85" s="20" t="s">
        <v>57</v>
      </c>
      <c r="E85" s="78">
        <v>1.33</v>
      </c>
      <c r="F85" s="11" t="s">
        <v>29</v>
      </c>
      <c r="G85" s="83">
        <v>9.6820000000000004</v>
      </c>
      <c r="H85" s="13">
        <f>IF(OOC!S85=0,"",OOC!S85)</f>
        <v>0.03</v>
      </c>
      <c r="I85" s="13">
        <f>IF(OOC!T85=0,"",OOC!T85)</f>
        <v>-0.03</v>
      </c>
      <c r="J85" s="92" t="s">
        <v>263</v>
      </c>
      <c r="K85" s="64" t="s">
        <v>49</v>
      </c>
      <c r="L85" s="17">
        <f>IF(AND(G85="",H85=""),"",IF(G85="",H85,G85+H85))</f>
        <v>9.7119999999999997</v>
      </c>
      <c r="M85" s="17">
        <f>IF(AND(G85="",I85=""),"",IF(G85="",I85,G85+I85))</f>
        <v>9.652000000000001</v>
      </c>
      <c r="N85" s="25"/>
      <c r="O85" s="2" t="e">
        <f>IF(OR($AK85="",ISNUMBER($AK85)=FALSE),"",MAX(AK85:BP85))</f>
        <v>#REF!</v>
      </c>
      <c r="P85" s="2" t="e">
        <f>IF(OR($AK85="",ISNUMBER($AK85)=FALSE),"",MIN(AK85:BP85))</f>
        <v>#REF!</v>
      </c>
      <c r="Q85" s="2" t="e">
        <f>IF(OR($AK85="",ISNUMBER($AK85)=FALSE),"",AVERAGE(AK85:BP85))</f>
        <v>#REF!</v>
      </c>
      <c r="R85" s="3" t="e">
        <f>IF(OR($AK85="",ISNUMBER($AK85)=FALSE),"",STDEV(AK85:BP85))</f>
        <v>#REF!</v>
      </c>
      <c r="S85" s="4" t="e">
        <f t="shared" si="7"/>
        <v>#REF!</v>
      </c>
      <c r="T85" s="67" t="e">
        <f t="shared" si="8"/>
        <v>#REF!</v>
      </c>
      <c r="U85" s="67" t="e">
        <f t="shared" si="9"/>
        <v>#REF!</v>
      </c>
      <c r="V85" s="4" t="e">
        <f>IF(OR($AK85="",ISNUMBER($AK85)=FALSE),"",IF(H85="","",(L85-Q85)/(3*R85)))</f>
        <v>#REF!</v>
      </c>
      <c r="W85" s="4" t="e">
        <f>IF(OR($AK85="",ISNUMBER($AK85)=FALSE),"",IF(I85="","",(Q85-M85)/(3*R85)))</f>
        <v>#REF!</v>
      </c>
      <c r="X85" s="4" t="e">
        <f>IF(OR($AK85="",ISNUMBER($AK85)=FALSE),"",IF(AND(G85=0,I85=0),((H85)-(Q85))/(3*R85),MIN(V85:W85)))</f>
        <v>#REF!</v>
      </c>
      <c r="Y85" s="62" t="e">
        <f>IF(OR($AK85="",ISNUMBER($AK85)=FALSE),"",IF(AND(G85=0,I85=0),NORMSDIST(3*X85),NORMSDIST(3*X85)+NORMSDIST(6*S85-3*X85)-1))</f>
        <v>#REF!</v>
      </c>
      <c r="Z85" s="28" t="e">
        <f>IF($Q85="","",IF(F85="Tolerance",IF(($E85*3*R85+Q85)-G85&lt;H85,"",($E85*3*R85+Q85)-G85),IF(OR(F85="GD&amp;T",F85="MAX"),IF(($E85*3*R85+Q85)&lt;H85,"",($E85*3*R85+Q85)),"")))</f>
        <v>#REF!</v>
      </c>
      <c r="AA85" s="28" t="e">
        <f>IF(Q85="","",IF(F85="Tolerance",IF(-(($E85*3*R85)-Q85)-G85&gt;I85,"",-(($E85*3*R85)-Q85)-G85),IF(F85="MIN",IF(-(($E85*3*R85)-Q85)&gt;I85,"",-(($E85*3*R85)-Q85)),"")))</f>
        <v>#REF!</v>
      </c>
      <c r="AB85" s="28" t="e">
        <f>IF(OR(G85="",Q85=""),"",(L85+M85)/2-Q85)</f>
        <v>#REF!</v>
      </c>
      <c r="AC85" s="28" t="e">
        <f t="shared" si="4"/>
        <v>#REF!</v>
      </c>
      <c r="AD85" s="26"/>
      <c r="AE85" s="19" t="str">
        <f>IF(AD85="","",IF(AD85&gt;=0.966,"Normal","Not Normal"))</f>
        <v/>
      </c>
      <c r="AF85" s="65"/>
      <c r="AG85" s="54"/>
      <c r="AH85" s="54"/>
      <c r="AI85" s="55"/>
      <c r="AJ85" s="18"/>
      <c r="AK85" s="73" t="e">
        <f>#REF!</f>
        <v>#REF!</v>
      </c>
      <c r="AL85" s="73" t="e">
        <f>#REF!</f>
        <v>#REF!</v>
      </c>
      <c r="AM85" s="73" t="e">
        <f>#REF!</f>
        <v>#REF!</v>
      </c>
      <c r="AN85" s="73" t="e">
        <f>#REF!</f>
        <v>#REF!</v>
      </c>
      <c r="AO85" s="73" t="e">
        <f>#REF!</f>
        <v>#REF!</v>
      </c>
      <c r="AP85" s="73" t="e">
        <f>#REF!</f>
        <v>#REF!</v>
      </c>
      <c r="AQ85" s="73" t="e">
        <f>#REF!</f>
        <v>#REF!</v>
      </c>
      <c r="AR85" s="73" t="e">
        <f>#REF!</f>
        <v>#REF!</v>
      </c>
      <c r="AS85" s="73" t="e">
        <f>#REF!</f>
        <v>#REF!</v>
      </c>
      <c r="AT85" s="73" t="e">
        <f>#REF!</f>
        <v>#REF!</v>
      </c>
      <c r="AU85" s="73" t="e">
        <f>#REF!</f>
        <v>#REF!</v>
      </c>
      <c r="AV85" s="73" t="e">
        <f>#REF!</f>
        <v>#REF!</v>
      </c>
      <c r="AW85" s="73" t="e">
        <f>#REF!</f>
        <v>#REF!</v>
      </c>
      <c r="AX85" s="73" t="e">
        <f>#REF!</f>
        <v>#REF!</v>
      </c>
      <c r="AY85" s="73" t="e">
        <f>#REF!</f>
        <v>#REF!</v>
      </c>
      <c r="AZ85" s="73" t="e">
        <f>#REF!</f>
        <v>#REF!</v>
      </c>
      <c r="BA85" s="73" t="e">
        <f>#REF!</f>
        <v>#REF!</v>
      </c>
      <c r="BB85" s="73" t="e">
        <f>#REF!</f>
        <v>#REF!</v>
      </c>
      <c r="BC85" s="73" t="e">
        <f>#REF!</f>
        <v>#REF!</v>
      </c>
      <c r="BD85" s="73" t="e">
        <f>#REF!</f>
        <v>#REF!</v>
      </c>
      <c r="BE85" s="73" t="e">
        <f>#REF!</f>
        <v>#REF!</v>
      </c>
      <c r="BF85" s="73" t="e">
        <f>#REF!</f>
        <v>#REF!</v>
      </c>
      <c r="BG85" s="73" t="e">
        <f>#REF!</f>
        <v>#REF!</v>
      </c>
      <c r="BH85" s="73" t="e">
        <f>#REF!</f>
        <v>#REF!</v>
      </c>
      <c r="BI85" s="73" t="e">
        <f>#REF!</f>
        <v>#REF!</v>
      </c>
      <c r="BJ85" s="73" t="e">
        <f>#REF!</f>
        <v>#REF!</v>
      </c>
      <c r="BK85" s="73" t="e">
        <f>#REF!</f>
        <v>#REF!</v>
      </c>
      <c r="BL85" s="73" t="e">
        <f>#REF!</f>
        <v>#REF!</v>
      </c>
      <c r="BM85" s="73" t="e">
        <f>#REF!</f>
        <v>#REF!</v>
      </c>
      <c r="BN85" s="73" t="e">
        <f>#REF!</f>
        <v>#REF!</v>
      </c>
      <c r="BO85" s="73" t="e">
        <f>#REF!</f>
        <v>#REF!</v>
      </c>
      <c r="BP85" s="73" t="e">
        <f>#REF!</f>
        <v>#REF!</v>
      </c>
      <c r="BR85" s="117" t="str">
        <f t="shared" si="18"/>
        <v>29-6 (P1)</v>
      </c>
      <c r="BS85" s="118">
        <f>OOC!G85</f>
        <v>9.7119999999999997</v>
      </c>
      <c r="BT85" s="118">
        <f>OOC!H85</f>
        <v>9.652000000000001</v>
      </c>
      <c r="BU85" s="2" t="e">
        <f t="shared" si="19"/>
        <v>#REF!</v>
      </c>
      <c r="BV85" s="2" t="e">
        <f t="shared" si="20"/>
        <v>#REF!</v>
      </c>
      <c r="BW85" s="2" t="e">
        <f t="shared" si="21"/>
        <v>#REF!</v>
      </c>
      <c r="BX85" s="119"/>
    </row>
    <row r="86" spans="1:76" ht="15" customHeight="1">
      <c r="A86" s="16">
        <v>40</v>
      </c>
      <c r="B86" s="76" t="s">
        <v>110</v>
      </c>
      <c r="C86" s="69">
        <v>30</v>
      </c>
      <c r="D86" s="20" t="s">
        <v>57</v>
      </c>
      <c r="E86" s="78">
        <v>1.33</v>
      </c>
      <c r="F86" s="11" t="s">
        <v>29</v>
      </c>
      <c r="G86" s="83">
        <v>24.37</v>
      </c>
      <c r="H86" s="13" t="e">
        <f>IF(OOC!S86=0,"",OOC!S86)</f>
        <v>#REF!</v>
      </c>
      <c r="I86" s="13" t="e">
        <f>IF(OOC!T86=0,"",OOC!T86)</f>
        <v>#REF!</v>
      </c>
      <c r="J86" s="14" t="s">
        <v>12</v>
      </c>
      <c r="K86" s="64" t="s">
        <v>49</v>
      </c>
      <c r="L86" s="17" t="e">
        <f t="shared" si="5"/>
        <v>#REF!</v>
      </c>
      <c r="M86" s="17" t="e">
        <f t="shared" si="6"/>
        <v>#REF!</v>
      </c>
      <c r="N86" s="25"/>
      <c r="O86" s="2" t="e">
        <f t="shared" si="22"/>
        <v>#REF!</v>
      </c>
      <c r="P86" s="2" t="e">
        <f t="shared" si="23"/>
        <v>#REF!</v>
      </c>
      <c r="Q86" s="2" t="e">
        <f t="shared" si="24"/>
        <v>#REF!</v>
      </c>
      <c r="R86" s="3" t="e">
        <f t="shared" si="25"/>
        <v>#REF!</v>
      </c>
      <c r="S86" s="4" t="e">
        <f t="shared" si="7"/>
        <v>#REF!</v>
      </c>
      <c r="T86" s="67" t="e">
        <f t="shared" si="8"/>
        <v>#REF!</v>
      </c>
      <c r="U86" s="67" t="e">
        <f t="shared" si="9"/>
        <v>#REF!</v>
      </c>
      <c r="V86" s="4" t="e">
        <f t="shared" si="10"/>
        <v>#REF!</v>
      </c>
      <c r="W86" s="4" t="e">
        <f t="shared" si="11"/>
        <v>#REF!</v>
      </c>
      <c r="X86" s="4" t="e">
        <f t="shared" si="12"/>
        <v>#REF!</v>
      </c>
      <c r="Y86" s="62" t="e">
        <f t="shared" si="13"/>
        <v>#REF!</v>
      </c>
      <c r="Z86" s="28" t="e">
        <f t="shared" si="14"/>
        <v>#REF!</v>
      </c>
      <c r="AA86" s="28" t="e">
        <f t="shared" si="15"/>
        <v>#REF!</v>
      </c>
      <c r="AB86" s="28" t="e">
        <f t="shared" si="16"/>
        <v>#REF!</v>
      </c>
      <c r="AC86" s="28" t="e">
        <f t="shared" si="4"/>
        <v>#REF!</v>
      </c>
      <c r="AD86" s="26"/>
      <c r="AE86" s="19" t="str">
        <f t="shared" si="17"/>
        <v/>
      </c>
      <c r="AF86" s="65"/>
      <c r="AG86" s="54"/>
      <c r="AH86" s="54"/>
      <c r="AI86" s="55"/>
      <c r="AJ86" s="18"/>
      <c r="AK86" s="73" t="e">
        <f>#REF!</f>
        <v>#REF!</v>
      </c>
      <c r="AL86" s="73" t="e">
        <f>#REF!</f>
        <v>#REF!</v>
      </c>
      <c r="AM86" s="73" t="e">
        <f>#REF!</f>
        <v>#REF!</v>
      </c>
      <c r="AN86" s="73" t="e">
        <f>#REF!</f>
        <v>#REF!</v>
      </c>
      <c r="AO86" s="73" t="e">
        <f>#REF!</f>
        <v>#REF!</v>
      </c>
      <c r="AP86" s="73" t="e">
        <f>#REF!</f>
        <v>#REF!</v>
      </c>
      <c r="AQ86" s="73" t="e">
        <f>#REF!</f>
        <v>#REF!</v>
      </c>
      <c r="AR86" s="73" t="e">
        <f>#REF!</f>
        <v>#REF!</v>
      </c>
      <c r="AS86" s="73" t="e">
        <f>#REF!</f>
        <v>#REF!</v>
      </c>
      <c r="AT86" s="73" t="e">
        <f>#REF!</f>
        <v>#REF!</v>
      </c>
      <c r="AU86" s="73" t="e">
        <f>#REF!</f>
        <v>#REF!</v>
      </c>
      <c r="AV86" s="73" t="e">
        <f>#REF!</f>
        <v>#REF!</v>
      </c>
      <c r="AW86" s="73" t="e">
        <f>#REF!</f>
        <v>#REF!</v>
      </c>
      <c r="AX86" s="73" t="e">
        <f>#REF!</f>
        <v>#REF!</v>
      </c>
      <c r="AY86" s="73" t="e">
        <f>#REF!</f>
        <v>#REF!</v>
      </c>
      <c r="AZ86" s="73" t="e">
        <f>#REF!</f>
        <v>#REF!</v>
      </c>
      <c r="BA86" s="73" t="e">
        <f>#REF!</f>
        <v>#REF!</v>
      </c>
      <c r="BB86" s="73" t="e">
        <f>#REF!</f>
        <v>#REF!</v>
      </c>
      <c r="BC86" s="73" t="e">
        <f>#REF!</f>
        <v>#REF!</v>
      </c>
      <c r="BD86" s="73" t="e">
        <f>#REF!</f>
        <v>#REF!</v>
      </c>
      <c r="BE86" s="73" t="e">
        <f>#REF!</f>
        <v>#REF!</v>
      </c>
      <c r="BF86" s="73" t="e">
        <f>#REF!</f>
        <v>#REF!</v>
      </c>
      <c r="BG86" s="73" t="e">
        <f>#REF!</f>
        <v>#REF!</v>
      </c>
      <c r="BH86" s="73" t="e">
        <f>#REF!</f>
        <v>#REF!</v>
      </c>
      <c r="BI86" s="73" t="e">
        <f>#REF!</f>
        <v>#REF!</v>
      </c>
      <c r="BJ86" s="73" t="e">
        <f>#REF!</f>
        <v>#REF!</v>
      </c>
      <c r="BK86" s="73" t="e">
        <f>#REF!</f>
        <v>#REF!</v>
      </c>
      <c r="BL86" s="73" t="e">
        <f>#REF!</f>
        <v>#REF!</v>
      </c>
      <c r="BM86" s="73" t="e">
        <f>#REF!</f>
        <v>#REF!</v>
      </c>
      <c r="BN86" s="73" t="e">
        <f>#REF!</f>
        <v>#REF!</v>
      </c>
      <c r="BO86" s="73" t="e">
        <f>#REF!</f>
        <v>#REF!</v>
      </c>
      <c r="BP86" s="73" t="e">
        <f>#REF!</f>
        <v>#REF!</v>
      </c>
      <c r="BR86" s="117">
        <f t="shared" si="18"/>
        <v>30</v>
      </c>
      <c r="BS86" s="118">
        <f>OOC!G86</f>
        <v>24.400000000000002</v>
      </c>
      <c r="BT86" s="118">
        <f>OOC!H86</f>
        <v>24.34</v>
      </c>
      <c r="BU86" s="2" t="e">
        <f t="shared" si="19"/>
        <v>#REF!</v>
      </c>
      <c r="BV86" s="2" t="e">
        <f t="shared" si="20"/>
        <v>#REF!</v>
      </c>
      <c r="BW86" s="2" t="e">
        <f t="shared" si="21"/>
        <v>#REF!</v>
      </c>
      <c r="BX86" s="119" t="e">
        <f>IF(AND(IF(OOC!G86="",0,OOC!G86) &gt;= IF(O86="",0,O86), IF(O86="",0,O86) &gt; IF(L86="",0,L86)), "OOC",
IF(AND(IF(M86="",0,M86) &gt; IF(P86="",0,P86), IF(P86="",0,P86) &gt;= IF(OOC!H86="",0,OOC!H86)), "OOC",
IF(IF(O86="",0,O86) &gt; IF(OOC!G86="",0,OOC!G86), "OOS",
IF(IF(OOC!H86="",0,OOC!H86) &gt; IF(P86="",0,P86), "OOS", "OK"))))</f>
        <v>#REF!</v>
      </c>
    </row>
    <row r="87" spans="1:76" ht="15" customHeight="1">
      <c r="A87" s="16">
        <v>41</v>
      </c>
      <c r="B87" s="76" t="s">
        <v>111</v>
      </c>
      <c r="C87" s="69">
        <v>31</v>
      </c>
      <c r="D87" s="20" t="s">
        <v>57</v>
      </c>
      <c r="E87" s="78">
        <v>1.33</v>
      </c>
      <c r="F87" s="11" t="s">
        <v>29</v>
      </c>
      <c r="G87" s="83">
        <v>22.236000000000001</v>
      </c>
      <c r="H87" s="13" t="e">
        <f>IF(OOC!S87=0,"",OOC!S87)</f>
        <v>#REF!</v>
      </c>
      <c r="I87" s="13" t="e">
        <f>IF(OOC!T87=0,"",OOC!T87)</f>
        <v>#REF!</v>
      </c>
      <c r="J87" s="14" t="s">
        <v>12</v>
      </c>
      <c r="K87" s="64" t="s">
        <v>49</v>
      </c>
      <c r="L87" s="17" t="e">
        <f t="shared" si="5"/>
        <v>#REF!</v>
      </c>
      <c r="M87" s="17" t="e">
        <f t="shared" si="6"/>
        <v>#REF!</v>
      </c>
      <c r="N87" s="25"/>
      <c r="O87" s="2" t="e">
        <f t="shared" si="22"/>
        <v>#REF!</v>
      </c>
      <c r="P87" s="2" t="e">
        <f t="shared" si="23"/>
        <v>#REF!</v>
      </c>
      <c r="Q87" s="2" t="e">
        <f t="shared" si="24"/>
        <v>#REF!</v>
      </c>
      <c r="R87" s="3" t="e">
        <f t="shared" si="25"/>
        <v>#REF!</v>
      </c>
      <c r="S87" s="4" t="e">
        <f t="shared" si="7"/>
        <v>#REF!</v>
      </c>
      <c r="T87" s="67" t="e">
        <f t="shared" si="8"/>
        <v>#REF!</v>
      </c>
      <c r="U87" s="67" t="e">
        <f t="shared" si="9"/>
        <v>#REF!</v>
      </c>
      <c r="V87" s="4" t="e">
        <f t="shared" si="10"/>
        <v>#REF!</v>
      </c>
      <c r="W87" s="4" t="e">
        <f t="shared" si="11"/>
        <v>#REF!</v>
      </c>
      <c r="X87" s="4" t="e">
        <f t="shared" si="12"/>
        <v>#REF!</v>
      </c>
      <c r="Y87" s="62" t="e">
        <f t="shared" si="13"/>
        <v>#REF!</v>
      </c>
      <c r="Z87" s="28" t="e">
        <f t="shared" si="14"/>
        <v>#REF!</v>
      </c>
      <c r="AA87" s="28" t="e">
        <f t="shared" si="15"/>
        <v>#REF!</v>
      </c>
      <c r="AB87" s="28" t="e">
        <f t="shared" si="16"/>
        <v>#REF!</v>
      </c>
      <c r="AC87" s="28" t="e">
        <f t="shared" si="4"/>
        <v>#REF!</v>
      </c>
      <c r="AD87" s="26"/>
      <c r="AE87" s="19" t="str">
        <f t="shared" si="17"/>
        <v/>
      </c>
      <c r="AF87" s="65"/>
      <c r="AG87" s="54"/>
      <c r="AH87" s="54"/>
      <c r="AI87" s="55"/>
      <c r="AJ87" s="18"/>
      <c r="AK87" s="73" t="e">
        <f>#REF!</f>
        <v>#REF!</v>
      </c>
      <c r="AL87" s="73" t="e">
        <f>#REF!</f>
        <v>#REF!</v>
      </c>
      <c r="AM87" s="73" t="e">
        <f>#REF!</f>
        <v>#REF!</v>
      </c>
      <c r="AN87" s="73" t="e">
        <f>#REF!</f>
        <v>#REF!</v>
      </c>
      <c r="AO87" s="73" t="e">
        <f>#REF!</f>
        <v>#REF!</v>
      </c>
      <c r="AP87" s="73" t="e">
        <f>#REF!</f>
        <v>#REF!</v>
      </c>
      <c r="AQ87" s="73" t="e">
        <f>#REF!</f>
        <v>#REF!</v>
      </c>
      <c r="AR87" s="73" t="e">
        <f>#REF!</f>
        <v>#REF!</v>
      </c>
      <c r="AS87" s="73" t="e">
        <f>#REF!</f>
        <v>#REF!</v>
      </c>
      <c r="AT87" s="73" t="e">
        <f>#REF!</f>
        <v>#REF!</v>
      </c>
      <c r="AU87" s="73" t="e">
        <f>#REF!</f>
        <v>#REF!</v>
      </c>
      <c r="AV87" s="73" t="e">
        <f>#REF!</f>
        <v>#REF!</v>
      </c>
      <c r="AW87" s="73" t="e">
        <f>#REF!</f>
        <v>#REF!</v>
      </c>
      <c r="AX87" s="73" t="e">
        <f>#REF!</f>
        <v>#REF!</v>
      </c>
      <c r="AY87" s="73" t="e">
        <f>#REF!</f>
        <v>#REF!</v>
      </c>
      <c r="AZ87" s="73" t="e">
        <f>#REF!</f>
        <v>#REF!</v>
      </c>
      <c r="BA87" s="73" t="e">
        <f>#REF!</f>
        <v>#REF!</v>
      </c>
      <c r="BB87" s="73" t="e">
        <f>#REF!</f>
        <v>#REF!</v>
      </c>
      <c r="BC87" s="73" t="e">
        <f>#REF!</f>
        <v>#REF!</v>
      </c>
      <c r="BD87" s="73" t="e">
        <f>#REF!</f>
        <v>#REF!</v>
      </c>
      <c r="BE87" s="73" t="e">
        <f>#REF!</f>
        <v>#REF!</v>
      </c>
      <c r="BF87" s="73" t="e">
        <f>#REF!</f>
        <v>#REF!</v>
      </c>
      <c r="BG87" s="73" t="e">
        <f>#REF!</f>
        <v>#REF!</v>
      </c>
      <c r="BH87" s="73" t="e">
        <f>#REF!</f>
        <v>#REF!</v>
      </c>
      <c r="BI87" s="73" t="e">
        <f>#REF!</f>
        <v>#REF!</v>
      </c>
      <c r="BJ87" s="73" t="e">
        <f>#REF!</f>
        <v>#REF!</v>
      </c>
      <c r="BK87" s="73" t="e">
        <f>#REF!</f>
        <v>#REF!</v>
      </c>
      <c r="BL87" s="73" t="e">
        <f>#REF!</f>
        <v>#REF!</v>
      </c>
      <c r="BM87" s="73" t="e">
        <f>#REF!</f>
        <v>#REF!</v>
      </c>
      <c r="BN87" s="73" t="e">
        <f>#REF!</f>
        <v>#REF!</v>
      </c>
      <c r="BO87" s="73" t="e">
        <f>#REF!</f>
        <v>#REF!</v>
      </c>
      <c r="BP87" s="73" t="e">
        <f>#REF!</f>
        <v>#REF!</v>
      </c>
      <c r="BR87" s="117">
        <f t="shared" si="18"/>
        <v>31</v>
      </c>
      <c r="BS87" s="118">
        <f>OOC!G87</f>
        <v>22.266000000000002</v>
      </c>
      <c r="BT87" s="118">
        <f>OOC!H87</f>
        <v>22.206</v>
      </c>
      <c r="BU87" s="2" t="e">
        <f t="shared" si="19"/>
        <v>#REF!</v>
      </c>
      <c r="BV87" s="2" t="e">
        <f t="shared" si="20"/>
        <v>#REF!</v>
      </c>
      <c r="BW87" s="2" t="e">
        <f t="shared" si="21"/>
        <v>#REF!</v>
      </c>
      <c r="BX87" s="119" t="e">
        <f>IF(AND(IF(OOC!G87="",0,OOC!G87) &gt;= IF(O87="",0,O87), IF(O87="",0,O87) &gt; IF(L87="",0,L87)), "OOC",
IF(AND(IF(M87="",0,M87) &gt; IF(P87="",0,P87), IF(P87="",0,P87) &gt;= IF(OOC!H87="",0,OOC!H87)), "OOC",
IF(IF(O87="",0,O87) &gt; IF(OOC!G87="",0,OOC!G87), "OOS",
IF(IF(OOC!H87="",0,OOC!H87) &gt; IF(P87="",0,P87), "OOS", "OK"))))</f>
        <v>#REF!</v>
      </c>
    </row>
    <row r="88" spans="1:76" ht="15" customHeight="1">
      <c r="A88" s="16">
        <v>41</v>
      </c>
      <c r="B88" s="76" t="s">
        <v>260</v>
      </c>
      <c r="C88" s="69" t="s">
        <v>470</v>
      </c>
      <c r="D88" s="20" t="s">
        <v>57</v>
      </c>
      <c r="E88" s="78">
        <v>1.33</v>
      </c>
      <c r="F88" s="11" t="s">
        <v>29</v>
      </c>
      <c r="G88" s="83">
        <v>22.236000000000001</v>
      </c>
      <c r="H88" s="13">
        <f>IF(OOC!S88=0,"",OOC!S88)</f>
        <v>0.03</v>
      </c>
      <c r="I88" s="13">
        <f>IF(OOC!T88=0,"",OOC!T88)</f>
        <v>-0.03</v>
      </c>
      <c r="J88" s="92" t="s">
        <v>263</v>
      </c>
      <c r="K88" s="64" t="s">
        <v>49</v>
      </c>
      <c r="L88" s="17">
        <f t="shared" ref="L88:L93" si="26">IF(AND(G88="",H88=""),"",IF(G88="",H88,G88+H88))</f>
        <v>22.266000000000002</v>
      </c>
      <c r="M88" s="17">
        <f t="shared" ref="M88:M93" si="27">IF(AND(G88="",I88=""),"",IF(G88="",I88,G88+I88))</f>
        <v>22.206</v>
      </c>
      <c r="N88" s="25"/>
      <c r="O88" s="2" t="e">
        <f t="shared" ref="O88:O93" si="28">IF(OR($AK88="",ISNUMBER($AK88)=FALSE),"",MAX(AK88:BP88))</f>
        <v>#REF!</v>
      </c>
      <c r="P88" s="2" t="e">
        <f t="shared" ref="P88:P93" si="29">IF(OR($AK88="",ISNUMBER($AK88)=FALSE),"",MIN(AK88:BP88))</f>
        <v>#REF!</v>
      </c>
      <c r="Q88" s="2" t="e">
        <f t="shared" ref="Q88:Q93" si="30">IF(OR($AK88="",ISNUMBER($AK88)=FALSE),"",AVERAGE(AK88:BP88))</f>
        <v>#REF!</v>
      </c>
      <c r="R88" s="3" t="e">
        <f t="shared" ref="R88:R93" si="31">IF(OR($AK88="",ISNUMBER($AK88)=FALSE),"",STDEV(AK88:BP88))</f>
        <v>#REF!</v>
      </c>
      <c r="S88" s="4" t="e">
        <f t="shared" si="7"/>
        <v>#REF!</v>
      </c>
      <c r="T88" s="67" t="e">
        <f>IF(OR($AK88="",ISNUMBER($AK88)=FALSE),"",IF(AND($F88="Tolerance",$G88&lt;&gt;""),($Q88-$G88)/(($L88-$M88)/2),IF(AND($F88="GD&amp;T",$H88&lt;&gt;""),$Q88/$H88,"")))</f>
        <v>#REF!</v>
      </c>
      <c r="U88" s="67" t="e">
        <f t="shared" si="9"/>
        <v>#REF!</v>
      </c>
      <c r="V88" s="4" t="e">
        <f t="shared" ref="V88:V93" si="32">IF(OR($AK88="",ISNUMBER($AK88)=FALSE),"",IF(H88="","",(L88-Q88)/(3*R88)))</f>
        <v>#REF!</v>
      </c>
      <c r="W88" s="4" t="e">
        <f t="shared" ref="W88:W93" si="33">IF(OR($AK88="",ISNUMBER($AK88)=FALSE),"",IF(I88="","",(Q88-M88)/(3*R88)))</f>
        <v>#REF!</v>
      </c>
      <c r="X88" s="4" t="e">
        <f t="shared" ref="X88:X93" si="34">IF(OR($AK88="",ISNUMBER($AK88)=FALSE),"",IF(AND(G88=0,I88=0),((H88)-(Q88))/(3*R88),MIN(V88:W88)))</f>
        <v>#REF!</v>
      </c>
      <c r="Y88" s="62" t="e">
        <f t="shared" ref="Y88:Y93" si="35">IF(OR($AK88="",ISNUMBER($AK88)=FALSE),"",IF(AND(G88=0,I88=0),NORMSDIST(3*X88),NORMSDIST(3*X88)+NORMSDIST(6*S88-3*X88)-1))</f>
        <v>#REF!</v>
      </c>
      <c r="Z88" s="28" t="e">
        <f t="shared" ref="Z88:Z93" si="36">IF($Q88="","",IF(F88="Tolerance",IF(($E88*3*R88+Q88)-G88&lt;H88,"",($E88*3*R88+Q88)-G88),IF(OR(F88="GD&amp;T",F88="MAX"),IF(($E88*3*R88+Q88)&lt;H88,"",($E88*3*R88+Q88)),"")))</f>
        <v>#REF!</v>
      </c>
      <c r="AA88" s="28" t="e">
        <f t="shared" ref="AA88:AA93" si="37">IF(Q88="","",IF(F88="Tolerance",IF(-(($E88*3*R88)-Q88)-G88&gt;I88,"",-(($E88*3*R88)-Q88)-G88),IF(F88="MIN",IF(-(($E88*3*R88)-Q88)&gt;I88,"",-(($E88*3*R88)-Q88)),"")))</f>
        <v>#REF!</v>
      </c>
      <c r="AB88" s="28" t="e">
        <f t="shared" ref="AB88:AB93" si="38">IF(OR(G88="",Q88=""),"",(L88+M88)/2-Q88)</f>
        <v>#REF!</v>
      </c>
      <c r="AC88" s="28" t="e">
        <f t="shared" si="4"/>
        <v>#REF!</v>
      </c>
      <c r="AD88" s="26"/>
      <c r="AE88" s="19" t="str">
        <f t="shared" ref="AE88:AE93" si="39">IF(AD88="","",IF(AD88&gt;=0.966,"Normal","Not Normal"))</f>
        <v/>
      </c>
      <c r="AF88" s="65"/>
      <c r="AG88" s="54"/>
      <c r="AH88" s="54"/>
      <c r="AI88" s="55"/>
      <c r="AJ88" s="18"/>
      <c r="AK88" s="73" t="e">
        <f>#REF!</f>
        <v>#REF!</v>
      </c>
      <c r="AL88" s="73" t="e">
        <f>#REF!</f>
        <v>#REF!</v>
      </c>
      <c r="AM88" s="73" t="e">
        <f>#REF!</f>
        <v>#REF!</v>
      </c>
      <c r="AN88" s="73" t="e">
        <f>#REF!</f>
        <v>#REF!</v>
      </c>
      <c r="AO88" s="73" t="e">
        <f>#REF!</f>
        <v>#REF!</v>
      </c>
      <c r="AP88" s="73" t="e">
        <f>#REF!</f>
        <v>#REF!</v>
      </c>
      <c r="AQ88" s="73" t="e">
        <f>#REF!</f>
        <v>#REF!</v>
      </c>
      <c r="AR88" s="73" t="e">
        <f>#REF!</f>
        <v>#REF!</v>
      </c>
      <c r="AS88" s="73" t="e">
        <f>#REF!</f>
        <v>#REF!</v>
      </c>
      <c r="AT88" s="73" t="e">
        <f>#REF!</f>
        <v>#REF!</v>
      </c>
      <c r="AU88" s="73" t="e">
        <f>#REF!</f>
        <v>#REF!</v>
      </c>
      <c r="AV88" s="73" t="e">
        <f>#REF!</f>
        <v>#REF!</v>
      </c>
      <c r="AW88" s="73" t="e">
        <f>#REF!</f>
        <v>#REF!</v>
      </c>
      <c r="AX88" s="73" t="e">
        <f>#REF!</f>
        <v>#REF!</v>
      </c>
      <c r="AY88" s="73" t="e">
        <f>#REF!</f>
        <v>#REF!</v>
      </c>
      <c r="AZ88" s="73" t="e">
        <f>#REF!</f>
        <v>#REF!</v>
      </c>
      <c r="BA88" s="73" t="e">
        <f>#REF!</f>
        <v>#REF!</v>
      </c>
      <c r="BB88" s="73" t="e">
        <f>#REF!</f>
        <v>#REF!</v>
      </c>
      <c r="BC88" s="73" t="e">
        <f>#REF!</f>
        <v>#REF!</v>
      </c>
      <c r="BD88" s="73" t="e">
        <f>#REF!</f>
        <v>#REF!</v>
      </c>
      <c r="BE88" s="73" t="e">
        <f>#REF!</f>
        <v>#REF!</v>
      </c>
      <c r="BF88" s="73" t="e">
        <f>#REF!</f>
        <v>#REF!</v>
      </c>
      <c r="BG88" s="73" t="e">
        <f>#REF!</f>
        <v>#REF!</v>
      </c>
      <c r="BH88" s="73" t="e">
        <f>#REF!</f>
        <v>#REF!</v>
      </c>
      <c r="BI88" s="73" t="e">
        <f>#REF!</f>
        <v>#REF!</v>
      </c>
      <c r="BJ88" s="73" t="e">
        <f>#REF!</f>
        <v>#REF!</v>
      </c>
      <c r="BK88" s="73" t="e">
        <f>#REF!</f>
        <v>#REF!</v>
      </c>
      <c r="BL88" s="73" t="e">
        <f>#REF!</f>
        <v>#REF!</v>
      </c>
      <c r="BM88" s="73" t="e">
        <f>#REF!</f>
        <v>#REF!</v>
      </c>
      <c r="BN88" s="73" t="e">
        <f>#REF!</f>
        <v>#REF!</v>
      </c>
      <c r="BO88" s="73" t="e">
        <f>#REF!</f>
        <v>#REF!</v>
      </c>
      <c r="BP88" s="73" t="e">
        <f>#REF!</f>
        <v>#REF!</v>
      </c>
      <c r="BR88" s="117" t="str">
        <f t="shared" si="18"/>
        <v>31-1 (P73)</v>
      </c>
      <c r="BS88" s="118">
        <f>OOC!G88</f>
        <v>22.266000000000002</v>
      </c>
      <c r="BT88" s="118">
        <f>OOC!H88</f>
        <v>22.206</v>
      </c>
      <c r="BU88" s="2" t="e">
        <f t="shared" si="19"/>
        <v>#REF!</v>
      </c>
      <c r="BV88" s="2" t="e">
        <f t="shared" si="20"/>
        <v>#REF!</v>
      </c>
      <c r="BW88" s="2" t="e">
        <f t="shared" si="21"/>
        <v>#REF!</v>
      </c>
      <c r="BX88" s="119"/>
    </row>
    <row r="89" spans="1:76" ht="15" customHeight="1">
      <c r="A89" s="16">
        <v>41</v>
      </c>
      <c r="B89" s="76" t="s">
        <v>260</v>
      </c>
      <c r="C89" s="69" t="s">
        <v>471</v>
      </c>
      <c r="D89" s="20" t="s">
        <v>57</v>
      </c>
      <c r="E89" s="78">
        <v>1.33</v>
      </c>
      <c r="F89" s="11" t="s">
        <v>29</v>
      </c>
      <c r="G89" s="83">
        <v>22.236000000000001</v>
      </c>
      <c r="H89" s="13">
        <f>IF(OOC!S89=0,"",OOC!S89)</f>
        <v>0.03</v>
      </c>
      <c r="I89" s="13">
        <f>IF(OOC!T89=0,"",OOC!T89)</f>
        <v>-0.03</v>
      </c>
      <c r="J89" s="92" t="s">
        <v>263</v>
      </c>
      <c r="K89" s="64" t="s">
        <v>49</v>
      </c>
      <c r="L89" s="17">
        <f t="shared" si="26"/>
        <v>22.266000000000002</v>
      </c>
      <c r="M89" s="17">
        <f t="shared" si="27"/>
        <v>22.206</v>
      </c>
      <c r="N89" s="25"/>
      <c r="O89" s="2" t="e">
        <f t="shared" si="28"/>
        <v>#REF!</v>
      </c>
      <c r="P89" s="2" t="e">
        <f t="shared" si="29"/>
        <v>#REF!</v>
      </c>
      <c r="Q89" s="2" t="e">
        <f t="shared" si="30"/>
        <v>#REF!</v>
      </c>
      <c r="R89" s="3" t="e">
        <f t="shared" si="31"/>
        <v>#REF!</v>
      </c>
      <c r="S89" s="4" t="e">
        <f t="shared" si="7"/>
        <v>#REF!</v>
      </c>
      <c r="T89" s="67" t="e">
        <f>IF(OR($AK89="",ISNUMBER($AK89)=FALSE),"",IF(AND($F89="Tolerance",$G89&lt;&gt;""),($Q89-$G89)/(($L89-$M89)/2),IF(AND($F89="GD&amp;T",$H89&lt;&gt;""),$Q89/$H89,"")))</f>
        <v>#REF!</v>
      </c>
      <c r="U89" s="67" t="e">
        <f t="shared" si="9"/>
        <v>#REF!</v>
      </c>
      <c r="V89" s="4" t="e">
        <f t="shared" si="32"/>
        <v>#REF!</v>
      </c>
      <c r="W89" s="4" t="e">
        <f t="shared" si="33"/>
        <v>#REF!</v>
      </c>
      <c r="X89" s="4" t="e">
        <f t="shared" si="34"/>
        <v>#REF!</v>
      </c>
      <c r="Y89" s="62" t="e">
        <f t="shared" si="35"/>
        <v>#REF!</v>
      </c>
      <c r="Z89" s="28" t="e">
        <f t="shared" si="36"/>
        <v>#REF!</v>
      </c>
      <c r="AA89" s="28" t="e">
        <f t="shared" si="37"/>
        <v>#REF!</v>
      </c>
      <c r="AB89" s="28" t="e">
        <f t="shared" si="38"/>
        <v>#REF!</v>
      </c>
      <c r="AC89" s="28" t="e">
        <f t="shared" si="4"/>
        <v>#REF!</v>
      </c>
      <c r="AD89" s="26"/>
      <c r="AE89" s="19" t="str">
        <f t="shared" si="39"/>
        <v/>
      </c>
      <c r="AF89" s="65"/>
      <c r="AG89" s="54"/>
      <c r="AH89" s="54"/>
      <c r="AI89" s="55"/>
      <c r="AJ89" s="18"/>
      <c r="AK89" s="73" t="e">
        <f>#REF!</f>
        <v>#REF!</v>
      </c>
      <c r="AL89" s="73" t="e">
        <f>#REF!</f>
        <v>#REF!</v>
      </c>
      <c r="AM89" s="73" t="e">
        <f>#REF!</f>
        <v>#REF!</v>
      </c>
      <c r="AN89" s="73" t="e">
        <f>#REF!</f>
        <v>#REF!</v>
      </c>
      <c r="AO89" s="73" t="e">
        <f>#REF!</f>
        <v>#REF!</v>
      </c>
      <c r="AP89" s="73" t="e">
        <f>#REF!</f>
        <v>#REF!</v>
      </c>
      <c r="AQ89" s="73" t="e">
        <f>#REF!</f>
        <v>#REF!</v>
      </c>
      <c r="AR89" s="73" t="e">
        <f>#REF!</f>
        <v>#REF!</v>
      </c>
      <c r="AS89" s="73" t="e">
        <f>#REF!</f>
        <v>#REF!</v>
      </c>
      <c r="AT89" s="73" t="e">
        <f>#REF!</f>
        <v>#REF!</v>
      </c>
      <c r="AU89" s="73" t="e">
        <f>#REF!</f>
        <v>#REF!</v>
      </c>
      <c r="AV89" s="73" t="e">
        <f>#REF!</f>
        <v>#REF!</v>
      </c>
      <c r="AW89" s="73" t="e">
        <f>#REF!</f>
        <v>#REF!</v>
      </c>
      <c r="AX89" s="73" t="e">
        <f>#REF!</f>
        <v>#REF!</v>
      </c>
      <c r="AY89" s="73" t="e">
        <f>#REF!</f>
        <v>#REF!</v>
      </c>
      <c r="AZ89" s="73" t="e">
        <f>#REF!</f>
        <v>#REF!</v>
      </c>
      <c r="BA89" s="73" t="e">
        <f>#REF!</f>
        <v>#REF!</v>
      </c>
      <c r="BB89" s="73" t="e">
        <f>#REF!</f>
        <v>#REF!</v>
      </c>
      <c r="BC89" s="73" t="e">
        <f>#REF!</f>
        <v>#REF!</v>
      </c>
      <c r="BD89" s="73" t="e">
        <f>#REF!</f>
        <v>#REF!</v>
      </c>
      <c r="BE89" s="73" t="e">
        <f>#REF!</f>
        <v>#REF!</v>
      </c>
      <c r="BF89" s="73" t="e">
        <f>#REF!</f>
        <v>#REF!</v>
      </c>
      <c r="BG89" s="73" t="e">
        <f>#REF!</f>
        <v>#REF!</v>
      </c>
      <c r="BH89" s="73" t="e">
        <f>#REF!</f>
        <v>#REF!</v>
      </c>
      <c r="BI89" s="73" t="e">
        <f>#REF!</f>
        <v>#REF!</v>
      </c>
      <c r="BJ89" s="73" t="e">
        <f>#REF!</f>
        <v>#REF!</v>
      </c>
      <c r="BK89" s="73" t="e">
        <f>#REF!</f>
        <v>#REF!</v>
      </c>
      <c r="BL89" s="73" t="e">
        <f>#REF!</f>
        <v>#REF!</v>
      </c>
      <c r="BM89" s="73" t="e">
        <f>#REF!</f>
        <v>#REF!</v>
      </c>
      <c r="BN89" s="73" t="e">
        <f>#REF!</f>
        <v>#REF!</v>
      </c>
      <c r="BO89" s="73" t="e">
        <f>#REF!</f>
        <v>#REF!</v>
      </c>
      <c r="BP89" s="73" t="e">
        <f>#REF!</f>
        <v>#REF!</v>
      </c>
      <c r="BR89" s="117" t="str">
        <f t="shared" si="18"/>
        <v>31-2 (P52)</v>
      </c>
      <c r="BS89" s="118">
        <f>OOC!G89</f>
        <v>22.266000000000002</v>
      </c>
      <c r="BT89" s="118">
        <f>OOC!H89</f>
        <v>22.206</v>
      </c>
      <c r="BU89" s="2" t="e">
        <f t="shared" si="19"/>
        <v>#REF!</v>
      </c>
      <c r="BV89" s="2" t="e">
        <f t="shared" si="20"/>
        <v>#REF!</v>
      </c>
      <c r="BW89" s="2" t="e">
        <f t="shared" si="21"/>
        <v>#REF!</v>
      </c>
      <c r="BX89" s="119"/>
    </row>
    <row r="90" spans="1:76" ht="15" customHeight="1">
      <c r="A90" s="16">
        <v>41</v>
      </c>
      <c r="B90" s="76" t="s">
        <v>260</v>
      </c>
      <c r="C90" s="69" t="s">
        <v>472</v>
      </c>
      <c r="D90" s="20" t="s">
        <v>57</v>
      </c>
      <c r="E90" s="78">
        <v>1.33</v>
      </c>
      <c r="F90" s="11" t="s">
        <v>29</v>
      </c>
      <c r="G90" s="83">
        <v>22.236000000000001</v>
      </c>
      <c r="H90" s="13">
        <f>IF(OOC!S90=0,"",OOC!S90)</f>
        <v>0.03</v>
      </c>
      <c r="I90" s="13">
        <f>IF(OOC!T90=0,"",OOC!T90)</f>
        <v>-0.03</v>
      </c>
      <c r="J90" s="92" t="s">
        <v>263</v>
      </c>
      <c r="K90" s="64" t="s">
        <v>49</v>
      </c>
      <c r="L90" s="17">
        <f t="shared" si="26"/>
        <v>22.266000000000002</v>
      </c>
      <c r="M90" s="17">
        <f t="shared" si="27"/>
        <v>22.206</v>
      </c>
      <c r="N90" s="25"/>
      <c r="O90" s="2" t="e">
        <f t="shared" si="28"/>
        <v>#REF!</v>
      </c>
      <c r="P90" s="2" t="e">
        <f t="shared" si="29"/>
        <v>#REF!</v>
      </c>
      <c r="Q90" s="2" t="e">
        <f t="shared" si="30"/>
        <v>#REF!</v>
      </c>
      <c r="R90" s="3" t="e">
        <f t="shared" si="31"/>
        <v>#REF!</v>
      </c>
      <c r="S90" s="4" t="e">
        <f t="shared" si="7"/>
        <v>#REF!</v>
      </c>
      <c r="T90" s="67" t="e">
        <f t="shared" si="8"/>
        <v>#REF!</v>
      </c>
      <c r="U90" s="67" t="e">
        <f t="shared" si="9"/>
        <v>#REF!</v>
      </c>
      <c r="V90" s="4" t="e">
        <f t="shared" si="32"/>
        <v>#REF!</v>
      </c>
      <c r="W90" s="4" t="e">
        <f t="shared" si="33"/>
        <v>#REF!</v>
      </c>
      <c r="X90" s="4" t="e">
        <f t="shared" si="34"/>
        <v>#REF!</v>
      </c>
      <c r="Y90" s="62" t="e">
        <f t="shared" si="35"/>
        <v>#REF!</v>
      </c>
      <c r="Z90" s="28" t="e">
        <f t="shared" si="36"/>
        <v>#REF!</v>
      </c>
      <c r="AA90" s="28" t="e">
        <f t="shared" si="37"/>
        <v>#REF!</v>
      </c>
      <c r="AB90" s="28" t="e">
        <f t="shared" si="38"/>
        <v>#REF!</v>
      </c>
      <c r="AC90" s="28" t="e">
        <f t="shared" si="4"/>
        <v>#REF!</v>
      </c>
      <c r="AD90" s="26"/>
      <c r="AE90" s="19" t="str">
        <f t="shared" si="39"/>
        <v/>
      </c>
      <c r="AF90" s="65"/>
      <c r="AG90" s="54"/>
      <c r="AH90" s="54"/>
      <c r="AI90" s="55"/>
      <c r="AJ90" s="18"/>
      <c r="AK90" s="73" t="e">
        <f>#REF!</f>
        <v>#REF!</v>
      </c>
      <c r="AL90" s="73" t="e">
        <f>#REF!</f>
        <v>#REF!</v>
      </c>
      <c r="AM90" s="73" t="e">
        <f>#REF!</f>
        <v>#REF!</v>
      </c>
      <c r="AN90" s="73" t="e">
        <f>#REF!</f>
        <v>#REF!</v>
      </c>
      <c r="AO90" s="73" t="e">
        <f>#REF!</f>
        <v>#REF!</v>
      </c>
      <c r="AP90" s="73" t="e">
        <f>#REF!</f>
        <v>#REF!</v>
      </c>
      <c r="AQ90" s="73" t="e">
        <f>#REF!</f>
        <v>#REF!</v>
      </c>
      <c r="AR90" s="73" t="e">
        <f>#REF!</f>
        <v>#REF!</v>
      </c>
      <c r="AS90" s="73" t="e">
        <f>#REF!</f>
        <v>#REF!</v>
      </c>
      <c r="AT90" s="73" t="e">
        <f>#REF!</f>
        <v>#REF!</v>
      </c>
      <c r="AU90" s="73" t="e">
        <f>#REF!</f>
        <v>#REF!</v>
      </c>
      <c r="AV90" s="73" t="e">
        <f>#REF!</f>
        <v>#REF!</v>
      </c>
      <c r="AW90" s="73" t="e">
        <f>#REF!</f>
        <v>#REF!</v>
      </c>
      <c r="AX90" s="73" t="e">
        <f>#REF!</f>
        <v>#REF!</v>
      </c>
      <c r="AY90" s="73" t="e">
        <f>#REF!</f>
        <v>#REF!</v>
      </c>
      <c r="AZ90" s="73" t="e">
        <f>#REF!</f>
        <v>#REF!</v>
      </c>
      <c r="BA90" s="73" t="e">
        <f>#REF!</f>
        <v>#REF!</v>
      </c>
      <c r="BB90" s="73" t="e">
        <f>#REF!</f>
        <v>#REF!</v>
      </c>
      <c r="BC90" s="73" t="e">
        <f>#REF!</f>
        <v>#REF!</v>
      </c>
      <c r="BD90" s="73" t="e">
        <f>#REF!</f>
        <v>#REF!</v>
      </c>
      <c r="BE90" s="73" t="e">
        <f>#REF!</f>
        <v>#REF!</v>
      </c>
      <c r="BF90" s="73" t="e">
        <f>#REF!</f>
        <v>#REF!</v>
      </c>
      <c r="BG90" s="73" t="e">
        <f>#REF!</f>
        <v>#REF!</v>
      </c>
      <c r="BH90" s="73" t="e">
        <f>#REF!</f>
        <v>#REF!</v>
      </c>
      <c r="BI90" s="73" t="e">
        <f>#REF!</f>
        <v>#REF!</v>
      </c>
      <c r="BJ90" s="73" t="e">
        <f>#REF!</f>
        <v>#REF!</v>
      </c>
      <c r="BK90" s="73" t="e">
        <f>#REF!</f>
        <v>#REF!</v>
      </c>
      <c r="BL90" s="73" t="e">
        <f>#REF!</f>
        <v>#REF!</v>
      </c>
      <c r="BM90" s="73" t="e">
        <f>#REF!</f>
        <v>#REF!</v>
      </c>
      <c r="BN90" s="73" t="e">
        <f>#REF!</f>
        <v>#REF!</v>
      </c>
      <c r="BO90" s="73" t="e">
        <f>#REF!</f>
        <v>#REF!</v>
      </c>
      <c r="BP90" s="73" t="e">
        <f>#REF!</f>
        <v>#REF!</v>
      </c>
      <c r="BR90" s="117" t="str">
        <f t="shared" si="18"/>
        <v>31-3 (P36)</v>
      </c>
      <c r="BS90" s="118">
        <f>OOC!G90</f>
        <v>22.266000000000002</v>
      </c>
      <c r="BT90" s="118">
        <f>OOC!H90</f>
        <v>22.206</v>
      </c>
      <c r="BU90" s="2" t="e">
        <f t="shared" si="19"/>
        <v>#REF!</v>
      </c>
      <c r="BV90" s="2" t="e">
        <f t="shared" si="20"/>
        <v>#REF!</v>
      </c>
      <c r="BW90" s="2" t="e">
        <f t="shared" si="21"/>
        <v>#REF!</v>
      </c>
      <c r="BX90" s="119"/>
    </row>
    <row r="91" spans="1:76" ht="15" customHeight="1">
      <c r="A91" s="16">
        <v>41</v>
      </c>
      <c r="B91" s="76" t="s">
        <v>260</v>
      </c>
      <c r="C91" s="69" t="s">
        <v>473</v>
      </c>
      <c r="D91" s="20" t="s">
        <v>57</v>
      </c>
      <c r="E91" s="78">
        <v>1.33</v>
      </c>
      <c r="F91" s="11" t="s">
        <v>29</v>
      </c>
      <c r="G91" s="83">
        <v>22.236000000000001</v>
      </c>
      <c r="H91" s="13">
        <f>IF(OOC!S91=0,"",OOC!S91)</f>
        <v>0.03</v>
      </c>
      <c r="I91" s="13">
        <f>IF(OOC!T91=0,"",OOC!T91)</f>
        <v>-0.03</v>
      </c>
      <c r="J91" s="92" t="s">
        <v>263</v>
      </c>
      <c r="K91" s="64" t="s">
        <v>49</v>
      </c>
      <c r="L91" s="17">
        <f t="shared" si="26"/>
        <v>22.266000000000002</v>
      </c>
      <c r="M91" s="17">
        <f t="shared" si="27"/>
        <v>22.206</v>
      </c>
      <c r="N91" s="25"/>
      <c r="O91" s="2" t="e">
        <f t="shared" si="28"/>
        <v>#REF!</v>
      </c>
      <c r="P91" s="2" t="e">
        <f t="shared" si="29"/>
        <v>#REF!</v>
      </c>
      <c r="Q91" s="2" t="e">
        <f t="shared" si="30"/>
        <v>#REF!</v>
      </c>
      <c r="R91" s="3" t="e">
        <f t="shared" si="31"/>
        <v>#REF!</v>
      </c>
      <c r="S91" s="4" t="e">
        <f t="shared" si="7"/>
        <v>#REF!</v>
      </c>
      <c r="T91" s="67" t="e">
        <f t="shared" si="8"/>
        <v>#REF!</v>
      </c>
      <c r="U91" s="67" t="e">
        <f t="shared" si="9"/>
        <v>#REF!</v>
      </c>
      <c r="V91" s="4" t="e">
        <f t="shared" si="32"/>
        <v>#REF!</v>
      </c>
      <c r="W91" s="4" t="e">
        <f t="shared" si="33"/>
        <v>#REF!</v>
      </c>
      <c r="X91" s="4" t="e">
        <f t="shared" si="34"/>
        <v>#REF!</v>
      </c>
      <c r="Y91" s="62" t="e">
        <f t="shared" si="35"/>
        <v>#REF!</v>
      </c>
      <c r="Z91" s="28" t="e">
        <f t="shared" si="36"/>
        <v>#REF!</v>
      </c>
      <c r="AA91" s="28" t="e">
        <f t="shared" si="37"/>
        <v>#REF!</v>
      </c>
      <c r="AB91" s="28" t="e">
        <f t="shared" si="38"/>
        <v>#REF!</v>
      </c>
      <c r="AC91" s="28" t="e">
        <f t="shared" si="4"/>
        <v>#REF!</v>
      </c>
      <c r="AD91" s="26"/>
      <c r="AE91" s="19" t="str">
        <f t="shared" si="39"/>
        <v/>
      </c>
      <c r="AF91" s="65"/>
      <c r="AG91" s="54"/>
      <c r="AH91" s="54"/>
      <c r="AI91" s="55"/>
      <c r="AJ91" s="18"/>
      <c r="AK91" s="73" t="e">
        <f>#REF!</f>
        <v>#REF!</v>
      </c>
      <c r="AL91" s="73" t="e">
        <f>#REF!</f>
        <v>#REF!</v>
      </c>
      <c r="AM91" s="73" t="e">
        <f>#REF!</f>
        <v>#REF!</v>
      </c>
      <c r="AN91" s="73" t="e">
        <f>#REF!</f>
        <v>#REF!</v>
      </c>
      <c r="AO91" s="73" t="e">
        <f>#REF!</f>
        <v>#REF!</v>
      </c>
      <c r="AP91" s="73" t="e">
        <f>#REF!</f>
        <v>#REF!</v>
      </c>
      <c r="AQ91" s="73" t="e">
        <f>#REF!</f>
        <v>#REF!</v>
      </c>
      <c r="AR91" s="73" t="e">
        <f>#REF!</f>
        <v>#REF!</v>
      </c>
      <c r="AS91" s="73" t="e">
        <f>#REF!</f>
        <v>#REF!</v>
      </c>
      <c r="AT91" s="73" t="e">
        <f>#REF!</f>
        <v>#REF!</v>
      </c>
      <c r="AU91" s="73" t="e">
        <f>#REF!</f>
        <v>#REF!</v>
      </c>
      <c r="AV91" s="73" t="e">
        <f>#REF!</f>
        <v>#REF!</v>
      </c>
      <c r="AW91" s="73" t="e">
        <f>#REF!</f>
        <v>#REF!</v>
      </c>
      <c r="AX91" s="73" t="e">
        <f>#REF!</f>
        <v>#REF!</v>
      </c>
      <c r="AY91" s="73" t="e">
        <f>#REF!</f>
        <v>#REF!</v>
      </c>
      <c r="AZ91" s="73" t="e">
        <f>#REF!</f>
        <v>#REF!</v>
      </c>
      <c r="BA91" s="73" t="e">
        <f>#REF!</f>
        <v>#REF!</v>
      </c>
      <c r="BB91" s="73" t="e">
        <f>#REF!</f>
        <v>#REF!</v>
      </c>
      <c r="BC91" s="73" t="e">
        <f>#REF!</f>
        <v>#REF!</v>
      </c>
      <c r="BD91" s="73" t="e">
        <f>#REF!</f>
        <v>#REF!</v>
      </c>
      <c r="BE91" s="73" t="e">
        <f>#REF!</f>
        <v>#REF!</v>
      </c>
      <c r="BF91" s="73" t="e">
        <f>#REF!</f>
        <v>#REF!</v>
      </c>
      <c r="BG91" s="73" t="e">
        <f>#REF!</f>
        <v>#REF!</v>
      </c>
      <c r="BH91" s="73" t="e">
        <f>#REF!</f>
        <v>#REF!</v>
      </c>
      <c r="BI91" s="73" t="e">
        <f>#REF!</f>
        <v>#REF!</v>
      </c>
      <c r="BJ91" s="73" t="e">
        <f>#REF!</f>
        <v>#REF!</v>
      </c>
      <c r="BK91" s="73" t="e">
        <f>#REF!</f>
        <v>#REF!</v>
      </c>
      <c r="BL91" s="73" t="e">
        <f>#REF!</f>
        <v>#REF!</v>
      </c>
      <c r="BM91" s="73" t="e">
        <f>#REF!</f>
        <v>#REF!</v>
      </c>
      <c r="BN91" s="73" t="e">
        <f>#REF!</f>
        <v>#REF!</v>
      </c>
      <c r="BO91" s="73" t="e">
        <f>#REF!</f>
        <v>#REF!</v>
      </c>
      <c r="BP91" s="73" t="e">
        <f>#REF!</f>
        <v>#REF!</v>
      </c>
      <c r="BR91" s="117" t="str">
        <f t="shared" si="18"/>
        <v>31-4 (P31)</v>
      </c>
      <c r="BS91" s="118">
        <f>OOC!G91</f>
        <v>22.266000000000002</v>
      </c>
      <c r="BT91" s="118">
        <f>OOC!H91</f>
        <v>22.206</v>
      </c>
      <c r="BU91" s="2" t="e">
        <f t="shared" si="19"/>
        <v>#REF!</v>
      </c>
      <c r="BV91" s="2" t="e">
        <f t="shared" si="20"/>
        <v>#REF!</v>
      </c>
      <c r="BW91" s="2" t="e">
        <f t="shared" si="21"/>
        <v>#REF!</v>
      </c>
      <c r="BX91" s="119"/>
    </row>
    <row r="92" spans="1:76" ht="15" customHeight="1">
      <c r="A92" s="16">
        <v>41</v>
      </c>
      <c r="B92" s="76" t="s">
        <v>260</v>
      </c>
      <c r="C92" s="69" t="s">
        <v>474</v>
      </c>
      <c r="D92" s="20" t="s">
        <v>57</v>
      </c>
      <c r="E92" s="78">
        <v>1.33</v>
      </c>
      <c r="F92" s="11" t="s">
        <v>29</v>
      </c>
      <c r="G92" s="83">
        <v>22.236000000000001</v>
      </c>
      <c r="H92" s="13">
        <f>IF(OOC!S92=0,"",OOC!S92)</f>
        <v>0.03</v>
      </c>
      <c r="I92" s="13">
        <f>IF(OOC!T92=0,"",OOC!T92)</f>
        <v>-0.03</v>
      </c>
      <c r="J92" s="92" t="s">
        <v>263</v>
      </c>
      <c r="K92" s="64" t="s">
        <v>49</v>
      </c>
      <c r="L92" s="17">
        <f t="shared" si="26"/>
        <v>22.266000000000002</v>
      </c>
      <c r="M92" s="17">
        <f t="shared" si="27"/>
        <v>22.206</v>
      </c>
      <c r="N92" s="25"/>
      <c r="O92" s="2" t="e">
        <f t="shared" si="28"/>
        <v>#REF!</v>
      </c>
      <c r="P92" s="2" t="e">
        <f t="shared" si="29"/>
        <v>#REF!</v>
      </c>
      <c r="Q92" s="2" t="e">
        <f t="shared" si="30"/>
        <v>#REF!</v>
      </c>
      <c r="R92" s="3" t="e">
        <f t="shared" si="31"/>
        <v>#REF!</v>
      </c>
      <c r="S92" s="4" t="e">
        <f t="shared" si="7"/>
        <v>#REF!</v>
      </c>
      <c r="T92" s="67" t="e">
        <f t="shared" si="8"/>
        <v>#REF!</v>
      </c>
      <c r="U92" s="67" t="e">
        <f t="shared" si="9"/>
        <v>#REF!</v>
      </c>
      <c r="V92" s="4" t="e">
        <f t="shared" si="32"/>
        <v>#REF!</v>
      </c>
      <c r="W92" s="4" t="e">
        <f t="shared" si="33"/>
        <v>#REF!</v>
      </c>
      <c r="X92" s="4" t="e">
        <f t="shared" si="34"/>
        <v>#REF!</v>
      </c>
      <c r="Y92" s="62" t="e">
        <f t="shared" si="35"/>
        <v>#REF!</v>
      </c>
      <c r="Z92" s="28" t="e">
        <f t="shared" si="36"/>
        <v>#REF!</v>
      </c>
      <c r="AA92" s="28" t="e">
        <f t="shared" si="37"/>
        <v>#REF!</v>
      </c>
      <c r="AB92" s="28" t="e">
        <f t="shared" si="38"/>
        <v>#REF!</v>
      </c>
      <c r="AC92" s="28" t="e">
        <f t="shared" si="4"/>
        <v>#REF!</v>
      </c>
      <c r="AD92" s="26"/>
      <c r="AE92" s="19" t="str">
        <f t="shared" si="39"/>
        <v/>
      </c>
      <c r="AF92" s="65"/>
      <c r="AG92" s="54"/>
      <c r="AH92" s="54"/>
      <c r="AI92" s="55"/>
      <c r="AJ92" s="18"/>
      <c r="AK92" s="73" t="e">
        <f>#REF!</f>
        <v>#REF!</v>
      </c>
      <c r="AL92" s="73" t="e">
        <f>#REF!</f>
        <v>#REF!</v>
      </c>
      <c r="AM92" s="73" t="e">
        <f>#REF!</f>
        <v>#REF!</v>
      </c>
      <c r="AN92" s="73" t="e">
        <f>#REF!</f>
        <v>#REF!</v>
      </c>
      <c r="AO92" s="73" t="e">
        <f>#REF!</f>
        <v>#REF!</v>
      </c>
      <c r="AP92" s="73" t="e">
        <f>#REF!</f>
        <v>#REF!</v>
      </c>
      <c r="AQ92" s="73" t="e">
        <f>#REF!</f>
        <v>#REF!</v>
      </c>
      <c r="AR92" s="73" t="e">
        <f>#REF!</f>
        <v>#REF!</v>
      </c>
      <c r="AS92" s="73" t="e">
        <f>#REF!</f>
        <v>#REF!</v>
      </c>
      <c r="AT92" s="73" t="e">
        <f>#REF!</f>
        <v>#REF!</v>
      </c>
      <c r="AU92" s="73" t="e">
        <f>#REF!</f>
        <v>#REF!</v>
      </c>
      <c r="AV92" s="73" t="e">
        <f>#REF!</f>
        <v>#REF!</v>
      </c>
      <c r="AW92" s="73" t="e">
        <f>#REF!</f>
        <v>#REF!</v>
      </c>
      <c r="AX92" s="73" t="e">
        <f>#REF!</f>
        <v>#REF!</v>
      </c>
      <c r="AY92" s="73" t="e">
        <f>#REF!</f>
        <v>#REF!</v>
      </c>
      <c r="AZ92" s="73" t="e">
        <f>#REF!</f>
        <v>#REF!</v>
      </c>
      <c r="BA92" s="73" t="e">
        <f>#REF!</f>
        <v>#REF!</v>
      </c>
      <c r="BB92" s="73" t="e">
        <f>#REF!</f>
        <v>#REF!</v>
      </c>
      <c r="BC92" s="73" t="e">
        <f>#REF!</f>
        <v>#REF!</v>
      </c>
      <c r="BD92" s="73" t="e">
        <f>#REF!</f>
        <v>#REF!</v>
      </c>
      <c r="BE92" s="73" t="e">
        <f>#REF!</f>
        <v>#REF!</v>
      </c>
      <c r="BF92" s="73" t="e">
        <f>#REF!</f>
        <v>#REF!</v>
      </c>
      <c r="BG92" s="73" t="e">
        <f>#REF!</f>
        <v>#REF!</v>
      </c>
      <c r="BH92" s="73" t="e">
        <f>#REF!</f>
        <v>#REF!</v>
      </c>
      <c r="BI92" s="73" t="e">
        <f>#REF!</f>
        <v>#REF!</v>
      </c>
      <c r="BJ92" s="73" t="e">
        <f>#REF!</f>
        <v>#REF!</v>
      </c>
      <c r="BK92" s="73" t="e">
        <f>#REF!</f>
        <v>#REF!</v>
      </c>
      <c r="BL92" s="73" t="e">
        <f>#REF!</f>
        <v>#REF!</v>
      </c>
      <c r="BM92" s="73" t="e">
        <f>#REF!</f>
        <v>#REF!</v>
      </c>
      <c r="BN92" s="73" t="e">
        <f>#REF!</f>
        <v>#REF!</v>
      </c>
      <c r="BO92" s="73" t="e">
        <f>#REF!</f>
        <v>#REF!</v>
      </c>
      <c r="BP92" s="73" t="e">
        <f>#REF!</f>
        <v>#REF!</v>
      </c>
      <c r="BR92" s="117" t="str">
        <f t="shared" si="18"/>
        <v>31-5 (P2)</v>
      </c>
      <c r="BS92" s="118">
        <f>OOC!G92</f>
        <v>22.266000000000002</v>
      </c>
      <c r="BT92" s="118">
        <f>OOC!H92</f>
        <v>22.206</v>
      </c>
      <c r="BU92" s="2" t="e">
        <f t="shared" si="19"/>
        <v>#REF!</v>
      </c>
      <c r="BV92" s="2" t="e">
        <f t="shared" si="20"/>
        <v>#REF!</v>
      </c>
      <c r="BW92" s="2" t="e">
        <f t="shared" si="21"/>
        <v>#REF!</v>
      </c>
      <c r="BX92" s="119"/>
    </row>
    <row r="93" spans="1:76" ht="15" customHeight="1">
      <c r="A93" s="16">
        <v>41</v>
      </c>
      <c r="B93" s="76" t="s">
        <v>260</v>
      </c>
      <c r="C93" s="69" t="s">
        <v>475</v>
      </c>
      <c r="D93" s="20" t="s">
        <v>57</v>
      </c>
      <c r="E93" s="78">
        <v>1.33</v>
      </c>
      <c r="F93" s="11" t="s">
        <v>29</v>
      </c>
      <c r="G93" s="83">
        <v>22.236000000000001</v>
      </c>
      <c r="H93" s="13">
        <f>IF(OOC!S93=0,"",OOC!S93)</f>
        <v>0.03</v>
      </c>
      <c r="I93" s="13">
        <f>IF(OOC!T93=0,"",OOC!T93)</f>
        <v>-0.03</v>
      </c>
      <c r="J93" s="92" t="s">
        <v>263</v>
      </c>
      <c r="K93" s="64" t="s">
        <v>49</v>
      </c>
      <c r="L93" s="17">
        <f t="shared" si="26"/>
        <v>22.266000000000002</v>
      </c>
      <c r="M93" s="17">
        <f t="shared" si="27"/>
        <v>22.206</v>
      </c>
      <c r="N93" s="25"/>
      <c r="O93" s="2" t="e">
        <f t="shared" si="28"/>
        <v>#REF!</v>
      </c>
      <c r="P93" s="2" t="e">
        <f t="shared" si="29"/>
        <v>#REF!</v>
      </c>
      <c r="Q93" s="2" t="e">
        <f t="shared" si="30"/>
        <v>#REF!</v>
      </c>
      <c r="R93" s="3" t="e">
        <f t="shared" si="31"/>
        <v>#REF!</v>
      </c>
      <c r="S93" s="4" t="e">
        <f t="shared" si="7"/>
        <v>#REF!</v>
      </c>
      <c r="T93" s="67" t="e">
        <f t="shared" si="8"/>
        <v>#REF!</v>
      </c>
      <c r="U93" s="67" t="e">
        <f t="shared" si="9"/>
        <v>#REF!</v>
      </c>
      <c r="V93" s="4" t="e">
        <f t="shared" si="32"/>
        <v>#REF!</v>
      </c>
      <c r="W93" s="4" t="e">
        <f t="shared" si="33"/>
        <v>#REF!</v>
      </c>
      <c r="X93" s="4" t="e">
        <f t="shared" si="34"/>
        <v>#REF!</v>
      </c>
      <c r="Y93" s="62" t="e">
        <f t="shared" si="35"/>
        <v>#REF!</v>
      </c>
      <c r="Z93" s="28" t="e">
        <f t="shared" si="36"/>
        <v>#REF!</v>
      </c>
      <c r="AA93" s="28" t="e">
        <f t="shared" si="37"/>
        <v>#REF!</v>
      </c>
      <c r="AB93" s="28" t="e">
        <f t="shared" si="38"/>
        <v>#REF!</v>
      </c>
      <c r="AC93" s="28" t="e">
        <f t="shared" si="4"/>
        <v>#REF!</v>
      </c>
      <c r="AD93" s="26"/>
      <c r="AE93" s="19" t="str">
        <f t="shared" si="39"/>
        <v/>
      </c>
      <c r="AF93" s="65"/>
      <c r="AG93" s="54"/>
      <c r="AH93" s="54"/>
      <c r="AI93" s="55"/>
      <c r="AJ93" s="18"/>
      <c r="AK93" s="73" t="e">
        <f>#REF!</f>
        <v>#REF!</v>
      </c>
      <c r="AL93" s="73" t="e">
        <f>#REF!</f>
        <v>#REF!</v>
      </c>
      <c r="AM93" s="73" t="e">
        <f>#REF!</f>
        <v>#REF!</v>
      </c>
      <c r="AN93" s="73" t="e">
        <f>#REF!</f>
        <v>#REF!</v>
      </c>
      <c r="AO93" s="73" t="e">
        <f>#REF!</f>
        <v>#REF!</v>
      </c>
      <c r="AP93" s="73" t="e">
        <f>#REF!</f>
        <v>#REF!</v>
      </c>
      <c r="AQ93" s="73" t="e">
        <f>#REF!</f>
        <v>#REF!</v>
      </c>
      <c r="AR93" s="73" t="e">
        <f>#REF!</f>
        <v>#REF!</v>
      </c>
      <c r="AS93" s="73" t="e">
        <f>#REF!</f>
        <v>#REF!</v>
      </c>
      <c r="AT93" s="73" t="e">
        <f>#REF!</f>
        <v>#REF!</v>
      </c>
      <c r="AU93" s="73" t="e">
        <f>#REF!</f>
        <v>#REF!</v>
      </c>
      <c r="AV93" s="73" t="e">
        <f>#REF!</f>
        <v>#REF!</v>
      </c>
      <c r="AW93" s="73" t="e">
        <f>#REF!</f>
        <v>#REF!</v>
      </c>
      <c r="AX93" s="73" t="e">
        <f>#REF!</f>
        <v>#REF!</v>
      </c>
      <c r="AY93" s="73" t="e">
        <f>#REF!</f>
        <v>#REF!</v>
      </c>
      <c r="AZ93" s="73" t="e">
        <f>#REF!</f>
        <v>#REF!</v>
      </c>
      <c r="BA93" s="73" t="e">
        <f>#REF!</f>
        <v>#REF!</v>
      </c>
      <c r="BB93" s="73" t="e">
        <f>#REF!</f>
        <v>#REF!</v>
      </c>
      <c r="BC93" s="73" t="e">
        <f>#REF!</f>
        <v>#REF!</v>
      </c>
      <c r="BD93" s="73" t="e">
        <f>#REF!</f>
        <v>#REF!</v>
      </c>
      <c r="BE93" s="73" t="e">
        <f>#REF!</f>
        <v>#REF!</v>
      </c>
      <c r="BF93" s="73" t="e">
        <f>#REF!</f>
        <v>#REF!</v>
      </c>
      <c r="BG93" s="73" t="e">
        <f>#REF!</f>
        <v>#REF!</v>
      </c>
      <c r="BH93" s="73" t="e">
        <f>#REF!</f>
        <v>#REF!</v>
      </c>
      <c r="BI93" s="73" t="e">
        <f>#REF!</f>
        <v>#REF!</v>
      </c>
      <c r="BJ93" s="73" t="e">
        <f>#REF!</f>
        <v>#REF!</v>
      </c>
      <c r="BK93" s="73" t="e">
        <f>#REF!</f>
        <v>#REF!</v>
      </c>
      <c r="BL93" s="73" t="e">
        <f>#REF!</f>
        <v>#REF!</v>
      </c>
      <c r="BM93" s="73" t="e">
        <f>#REF!</f>
        <v>#REF!</v>
      </c>
      <c r="BN93" s="73" t="e">
        <f>#REF!</f>
        <v>#REF!</v>
      </c>
      <c r="BO93" s="73" t="e">
        <f>#REF!</f>
        <v>#REF!</v>
      </c>
      <c r="BP93" s="73" t="e">
        <f>#REF!</f>
        <v>#REF!</v>
      </c>
      <c r="BR93" s="117" t="str">
        <f t="shared" si="18"/>
        <v>31-6 (P1)</v>
      </c>
      <c r="BS93" s="118">
        <f>OOC!G93</f>
        <v>22.266000000000002</v>
      </c>
      <c r="BT93" s="118">
        <f>OOC!H93</f>
        <v>22.206</v>
      </c>
      <c r="BU93" s="2" t="e">
        <f t="shared" si="19"/>
        <v>#REF!</v>
      </c>
      <c r="BV93" s="2" t="e">
        <f t="shared" si="20"/>
        <v>#REF!</v>
      </c>
      <c r="BW93" s="2" t="e">
        <f t="shared" si="21"/>
        <v>#REF!</v>
      </c>
      <c r="BX93" s="119"/>
    </row>
    <row r="94" spans="1:76" ht="15" customHeight="1">
      <c r="A94" s="16"/>
      <c r="B94" s="76" t="s">
        <v>112</v>
      </c>
      <c r="C94" s="69" t="s">
        <v>113</v>
      </c>
      <c r="D94" s="20" t="s">
        <v>57</v>
      </c>
      <c r="E94" s="78">
        <v>1.5</v>
      </c>
      <c r="F94" s="11" t="s">
        <v>29</v>
      </c>
      <c r="G94" s="83">
        <v>23.802</v>
      </c>
      <c r="H94" s="13" t="e">
        <f>IF(OOC!S94=0,"",OOC!S94)</f>
        <v>#REF!</v>
      </c>
      <c r="I94" s="13" t="e">
        <f>IF(OOC!T94=0,"",OOC!T94)</f>
        <v>#REF!</v>
      </c>
      <c r="J94" s="14" t="s">
        <v>12</v>
      </c>
      <c r="K94" s="64" t="s">
        <v>49</v>
      </c>
      <c r="L94" s="17" t="e">
        <f t="shared" si="5"/>
        <v>#REF!</v>
      </c>
      <c r="M94" s="17" t="e">
        <f t="shared" si="6"/>
        <v>#REF!</v>
      </c>
      <c r="N94" s="25"/>
      <c r="O94" s="2" t="e">
        <f t="shared" si="22"/>
        <v>#REF!</v>
      </c>
      <c r="P94" s="2" t="e">
        <f t="shared" si="23"/>
        <v>#REF!</v>
      </c>
      <c r="Q94" s="2" t="e">
        <f t="shared" si="24"/>
        <v>#REF!</v>
      </c>
      <c r="R94" s="3" t="e">
        <f t="shared" si="25"/>
        <v>#REF!</v>
      </c>
      <c r="S94" s="4" t="e">
        <f t="shared" si="7"/>
        <v>#REF!</v>
      </c>
      <c r="T94" s="67" t="e">
        <f t="shared" si="8"/>
        <v>#REF!</v>
      </c>
      <c r="U94" s="67" t="e">
        <f t="shared" si="9"/>
        <v>#REF!</v>
      </c>
      <c r="V94" s="4" t="e">
        <f t="shared" si="10"/>
        <v>#REF!</v>
      </c>
      <c r="W94" s="4" t="e">
        <f t="shared" si="11"/>
        <v>#REF!</v>
      </c>
      <c r="X94" s="4" t="e">
        <f t="shared" si="12"/>
        <v>#REF!</v>
      </c>
      <c r="Y94" s="62" t="e">
        <f t="shared" si="13"/>
        <v>#REF!</v>
      </c>
      <c r="Z94" s="28"/>
      <c r="AA94" s="28"/>
      <c r="AB94" s="28"/>
      <c r="AC94" s="28"/>
      <c r="AD94" s="26"/>
      <c r="AE94" s="19"/>
      <c r="AF94" s="65"/>
      <c r="AG94" s="54"/>
      <c r="AH94" s="54"/>
      <c r="AI94" s="55"/>
      <c r="AJ94" s="18"/>
      <c r="AK94" s="73" t="e">
        <f>#REF!</f>
        <v>#REF!</v>
      </c>
      <c r="AL94" s="73" t="e">
        <f>#REF!</f>
        <v>#REF!</v>
      </c>
      <c r="AM94" s="73" t="e">
        <f>#REF!</f>
        <v>#REF!</v>
      </c>
      <c r="AN94" s="73" t="e">
        <f>#REF!</f>
        <v>#REF!</v>
      </c>
      <c r="AO94" s="73" t="e">
        <f>#REF!</f>
        <v>#REF!</v>
      </c>
      <c r="AP94" s="73" t="e">
        <f>#REF!</f>
        <v>#REF!</v>
      </c>
      <c r="AQ94" s="73" t="e">
        <f>#REF!</f>
        <v>#REF!</v>
      </c>
      <c r="AR94" s="73" t="e">
        <f>#REF!</f>
        <v>#REF!</v>
      </c>
      <c r="AS94" s="73" t="e">
        <f>#REF!</f>
        <v>#REF!</v>
      </c>
      <c r="AT94" s="73" t="e">
        <f>#REF!</f>
        <v>#REF!</v>
      </c>
      <c r="AU94" s="73" t="e">
        <f>#REF!</f>
        <v>#REF!</v>
      </c>
      <c r="AV94" s="73" t="e">
        <f>#REF!</f>
        <v>#REF!</v>
      </c>
      <c r="AW94" s="73" t="e">
        <f>#REF!</f>
        <v>#REF!</v>
      </c>
      <c r="AX94" s="73" t="e">
        <f>#REF!</f>
        <v>#REF!</v>
      </c>
      <c r="AY94" s="73" t="e">
        <f>#REF!</f>
        <v>#REF!</v>
      </c>
      <c r="AZ94" s="73" t="e">
        <f>#REF!</f>
        <v>#REF!</v>
      </c>
      <c r="BA94" s="73" t="e">
        <f>#REF!</f>
        <v>#REF!</v>
      </c>
      <c r="BB94" s="73" t="e">
        <f>#REF!</f>
        <v>#REF!</v>
      </c>
      <c r="BC94" s="73" t="e">
        <f>#REF!</f>
        <v>#REF!</v>
      </c>
      <c r="BD94" s="73" t="e">
        <f>#REF!</f>
        <v>#REF!</v>
      </c>
      <c r="BE94" s="73" t="e">
        <f>#REF!</f>
        <v>#REF!</v>
      </c>
      <c r="BF94" s="73" t="e">
        <f>#REF!</f>
        <v>#REF!</v>
      </c>
      <c r="BG94" s="73" t="e">
        <f>#REF!</f>
        <v>#REF!</v>
      </c>
      <c r="BH94" s="73" t="e">
        <f>#REF!</f>
        <v>#REF!</v>
      </c>
      <c r="BI94" s="73" t="e">
        <f>#REF!</f>
        <v>#REF!</v>
      </c>
      <c r="BJ94" s="73" t="e">
        <f>#REF!</f>
        <v>#REF!</v>
      </c>
      <c r="BK94" s="73" t="e">
        <f>#REF!</f>
        <v>#REF!</v>
      </c>
      <c r="BL94" s="73" t="e">
        <f>#REF!</f>
        <v>#REF!</v>
      </c>
      <c r="BM94" s="73" t="e">
        <f>#REF!</f>
        <v>#REF!</v>
      </c>
      <c r="BN94" s="73" t="e">
        <f>#REF!</f>
        <v>#REF!</v>
      </c>
      <c r="BO94" s="73" t="e">
        <f>#REF!</f>
        <v>#REF!</v>
      </c>
      <c r="BP94" s="73" t="e">
        <f>#REF!</f>
        <v>#REF!</v>
      </c>
      <c r="BR94" s="117" t="str">
        <f t="shared" si="18"/>
        <v>32-1</v>
      </c>
      <c r="BS94" s="118">
        <f>OOC!G94</f>
        <v>23.832000000000001</v>
      </c>
      <c r="BT94" s="118">
        <f>OOC!H94</f>
        <v>23.771999999999998</v>
      </c>
      <c r="BU94" s="2" t="e">
        <f t="shared" si="19"/>
        <v>#REF!</v>
      </c>
      <c r="BV94" s="2" t="e">
        <f t="shared" si="20"/>
        <v>#REF!</v>
      </c>
      <c r="BW94" s="2" t="e">
        <f t="shared" si="21"/>
        <v>#REF!</v>
      </c>
      <c r="BX94" s="119" t="e">
        <f>IF(AND(IF(OOC!G94="",0,OOC!G94) &gt;= IF(O94="",0,O94), IF(O94="",0,O94) &gt; IF(L94="",0,L94)), "OOC",
IF(AND(IF(M94="",0,M94) &gt; IF(P94="",0,P94), IF(P94="",0,P94) &gt;= IF(OOC!H94="",0,OOC!H94)), "OOC",
IF(IF(O94="",0,O94) &gt; IF(OOC!G94="",0,OOC!G94), "OOS",
IF(IF(OOC!H94="",0,OOC!H94) &gt; IF(P94="",0,P94), "OOS", "OK"))))</f>
        <v>#REF!</v>
      </c>
    </row>
    <row r="95" spans="1:76" ht="15" customHeight="1">
      <c r="A95" s="16"/>
      <c r="B95" s="76" t="s">
        <v>112</v>
      </c>
      <c r="C95" s="69" t="s">
        <v>114</v>
      </c>
      <c r="D95" s="20" t="s">
        <v>57</v>
      </c>
      <c r="E95" s="78">
        <v>1.5</v>
      </c>
      <c r="F95" s="11" t="s">
        <v>29</v>
      </c>
      <c r="G95" s="83">
        <v>23.802</v>
      </c>
      <c r="H95" s="13" t="e">
        <f>IF(OOC!S95=0,"",OOC!S95)</f>
        <v>#REF!</v>
      </c>
      <c r="I95" s="13" t="e">
        <f>IF(OOC!T95=0,"",OOC!T95)</f>
        <v>#REF!</v>
      </c>
      <c r="J95" s="14" t="s">
        <v>12</v>
      </c>
      <c r="K95" s="64" t="s">
        <v>49</v>
      </c>
      <c r="L95" s="17" t="e">
        <f t="shared" si="5"/>
        <v>#REF!</v>
      </c>
      <c r="M95" s="17" t="e">
        <f t="shared" si="6"/>
        <v>#REF!</v>
      </c>
      <c r="N95" s="25"/>
      <c r="O95" s="2" t="e">
        <f t="shared" si="22"/>
        <v>#REF!</v>
      </c>
      <c r="P95" s="2" t="e">
        <f t="shared" si="23"/>
        <v>#REF!</v>
      </c>
      <c r="Q95" s="2" t="e">
        <f t="shared" si="24"/>
        <v>#REF!</v>
      </c>
      <c r="R95" s="3" t="e">
        <f t="shared" si="25"/>
        <v>#REF!</v>
      </c>
      <c r="S95" s="4" t="e">
        <f t="shared" si="7"/>
        <v>#REF!</v>
      </c>
      <c r="T95" s="67" t="e">
        <f t="shared" si="8"/>
        <v>#REF!</v>
      </c>
      <c r="U95" s="67" t="e">
        <f t="shared" si="9"/>
        <v>#REF!</v>
      </c>
      <c r="V95" s="4" t="e">
        <f t="shared" si="10"/>
        <v>#REF!</v>
      </c>
      <c r="W95" s="4" t="e">
        <f t="shared" si="11"/>
        <v>#REF!</v>
      </c>
      <c r="X95" s="4" t="e">
        <f t="shared" si="12"/>
        <v>#REF!</v>
      </c>
      <c r="Y95" s="62" t="e">
        <f t="shared" si="13"/>
        <v>#REF!</v>
      </c>
      <c r="Z95" s="28"/>
      <c r="AA95" s="28"/>
      <c r="AB95" s="28"/>
      <c r="AC95" s="28"/>
      <c r="AD95" s="26"/>
      <c r="AE95" s="19"/>
      <c r="AF95" s="65"/>
      <c r="AG95" s="54"/>
      <c r="AH95" s="54"/>
      <c r="AI95" s="55"/>
      <c r="AJ95" s="18"/>
      <c r="AK95" s="73" t="e">
        <f>#REF!</f>
        <v>#REF!</v>
      </c>
      <c r="AL95" s="73" t="e">
        <f>#REF!</f>
        <v>#REF!</v>
      </c>
      <c r="AM95" s="73" t="e">
        <f>#REF!</f>
        <v>#REF!</v>
      </c>
      <c r="AN95" s="73" t="e">
        <f>#REF!</f>
        <v>#REF!</v>
      </c>
      <c r="AO95" s="73" t="e">
        <f>#REF!</f>
        <v>#REF!</v>
      </c>
      <c r="AP95" s="73" t="e">
        <f>#REF!</f>
        <v>#REF!</v>
      </c>
      <c r="AQ95" s="73" t="e">
        <f>#REF!</f>
        <v>#REF!</v>
      </c>
      <c r="AR95" s="73" t="e">
        <f>#REF!</f>
        <v>#REF!</v>
      </c>
      <c r="AS95" s="73" t="e">
        <f>#REF!</f>
        <v>#REF!</v>
      </c>
      <c r="AT95" s="73" t="e">
        <f>#REF!</f>
        <v>#REF!</v>
      </c>
      <c r="AU95" s="73" t="e">
        <f>#REF!</f>
        <v>#REF!</v>
      </c>
      <c r="AV95" s="73" t="e">
        <f>#REF!</f>
        <v>#REF!</v>
      </c>
      <c r="AW95" s="73" t="e">
        <f>#REF!</f>
        <v>#REF!</v>
      </c>
      <c r="AX95" s="73" t="e">
        <f>#REF!</f>
        <v>#REF!</v>
      </c>
      <c r="AY95" s="73" t="e">
        <f>#REF!</f>
        <v>#REF!</v>
      </c>
      <c r="AZ95" s="73" t="e">
        <f>#REF!</f>
        <v>#REF!</v>
      </c>
      <c r="BA95" s="73" t="e">
        <f>#REF!</f>
        <v>#REF!</v>
      </c>
      <c r="BB95" s="73" t="e">
        <f>#REF!</f>
        <v>#REF!</v>
      </c>
      <c r="BC95" s="73" t="e">
        <f>#REF!</f>
        <v>#REF!</v>
      </c>
      <c r="BD95" s="73" t="e">
        <f>#REF!</f>
        <v>#REF!</v>
      </c>
      <c r="BE95" s="73" t="e">
        <f>#REF!</f>
        <v>#REF!</v>
      </c>
      <c r="BF95" s="73" t="e">
        <f>#REF!</f>
        <v>#REF!</v>
      </c>
      <c r="BG95" s="73" t="e">
        <f>#REF!</f>
        <v>#REF!</v>
      </c>
      <c r="BH95" s="73" t="e">
        <f>#REF!</f>
        <v>#REF!</v>
      </c>
      <c r="BI95" s="73" t="e">
        <f>#REF!</f>
        <v>#REF!</v>
      </c>
      <c r="BJ95" s="73" t="e">
        <f>#REF!</f>
        <v>#REF!</v>
      </c>
      <c r="BK95" s="73" t="e">
        <f>#REF!</f>
        <v>#REF!</v>
      </c>
      <c r="BL95" s="73" t="e">
        <f>#REF!</f>
        <v>#REF!</v>
      </c>
      <c r="BM95" s="73" t="e">
        <f>#REF!</f>
        <v>#REF!</v>
      </c>
      <c r="BN95" s="73" t="e">
        <f>#REF!</f>
        <v>#REF!</v>
      </c>
      <c r="BO95" s="73" t="e">
        <f>#REF!</f>
        <v>#REF!</v>
      </c>
      <c r="BP95" s="73" t="e">
        <f>#REF!</f>
        <v>#REF!</v>
      </c>
      <c r="BR95" s="117" t="str">
        <f t="shared" si="18"/>
        <v>32-2</v>
      </c>
      <c r="BS95" s="118">
        <f>OOC!G95</f>
        <v>23.832000000000001</v>
      </c>
      <c r="BT95" s="118">
        <f>OOC!H95</f>
        <v>23.771999999999998</v>
      </c>
      <c r="BU95" s="2" t="e">
        <f t="shared" si="19"/>
        <v>#REF!</v>
      </c>
      <c r="BV95" s="2" t="e">
        <f t="shared" si="20"/>
        <v>#REF!</v>
      </c>
      <c r="BW95" s="2" t="e">
        <f t="shared" si="21"/>
        <v>#REF!</v>
      </c>
      <c r="BX95" s="119" t="e">
        <f>IF(AND(IF(OOC!G95="",0,OOC!G95) &gt;= IF(O95="",0,O95), IF(O95="",0,O95) &gt; IF(L95="",0,L95)), "OOC",
IF(AND(IF(M95="",0,M95) &gt; IF(P95="",0,P95), IF(P95="",0,P95) &gt;= IF(OOC!H95="",0,OOC!H95)), "OOC",
IF(IF(O95="",0,O95) &gt; IF(OOC!G95="",0,OOC!G95), "OOS",
IF(IF(OOC!H95="",0,OOC!H95) &gt; IF(P95="",0,P95), "OOS", "OK"))))</f>
        <v>#REF!</v>
      </c>
    </row>
    <row r="96" spans="1:76" ht="15" customHeight="1">
      <c r="A96" s="16">
        <v>43</v>
      </c>
      <c r="B96" s="76" t="s">
        <v>260</v>
      </c>
      <c r="C96" s="69" t="s">
        <v>113</v>
      </c>
      <c r="D96" s="20" t="s">
        <v>57</v>
      </c>
      <c r="E96" s="78"/>
      <c r="F96" s="11" t="s">
        <v>29</v>
      </c>
      <c r="G96" s="83">
        <v>23.802</v>
      </c>
      <c r="H96" s="13">
        <f>IF(OOC!S96=0,"",OOC!S96)</f>
        <v>0.03</v>
      </c>
      <c r="I96" s="13">
        <f>IF(OOC!T96=0,"",OOC!T96)</f>
        <v>-0.03</v>
      </c>
      <c r="J96" s="14" t="s">
        <v>12</v>
      </c>
      <c r="K96" s="64" t="s">
        <v>49</v>
      </c>
      <c r="L96" s="17">
        <f t="shared" si="5"/>
        <v>23.832000000000001</v>
      </c>
      <c r="M96" s="17">
        <f t="shared" si="6"/>
        <v>23.771999999999998</v>
      </c>
      <c r="N96" s="25"/>
      <c r="O96" s="2" t="e">
        <f t="shared" si="22"/>
        <v>#REF!</v>
      </c>
      <c r="P96" s="2" t="e">
        <f t="shared" si="23"/>
        <v>#REF!</v>
      </c>
      <c r="Q96" s="2" t="e">
        <f t="shared" si="24"/>
        <v>#REF!</v>
      </c>
      <c r="R96" s="3" t="e">
        <f t="shared" si="25"/>
        <v>#REF!</v>
      </c>
      <c r="S96" s="4" t="e">
        <f t="shared" si="7"/>
        <v>#REF!</v>
      </c>
      <c r="T96" s="67" t="e">
        <f t="shared" si="8"/>
        <v>#REF!</v>
      </c>
      <c r="U96" s="67" t="e">
        <f t="shared" si="9"/>
        <v>#REF!</v>
      </c>
      <c r="V96" s="4" t="e">
        <f t="shared" si="10"/>
        <v>#REF!</v>
      </c>
      <c r="W96" s="4" t="e">
        <f t="shared" si="11"/>
        <v>#REF!</v>
      </c>
      <c r="X96" s="4" t="e">
        <f t="shared" si="12"/>
        <v>#REF!</v>
      </c>
      <c r="Y96" s="62" t="e">
        <f t="shared" si="13"/>
        <v>#REF!</v>
      </c>
      <c r="Z96" s="28" t="e">
        <f t="shared" si="14"/>
        <v>#REF!</v>
      </c>
      <c r="AA96" s="28" t="e">
        <f t="shared" si="15"/>
        <v>#REF!</v>
      </c>
      <c r="AB96" s="28" t="e">
        <f t="shared" si="16"/>
        <v>#REF!</v>
      </c>
      <c r="AC96" s="28" t="e">
        <f t="shared" si="4"/>
        <v>#REF!</v>
      </c>
      <c r="AD96" s="26"/>
      <c r="AE96" s="19" t="str">
        <f t="shared" si="17"/>
        <v/>
      </c>
      <c r="AF96" s="65"/>
      <c r="AG96" s="54"/>
      <c r="AH96" s="54"/>
      <c r="AI96" s="55"/>
      <c r="AJ96" s="18"/>
      <c r="AK96" s="73" t="e">
        <f>#REF!</f>
        <v>#REF!</v>
      </c>
      <c r="AL96" s="73" t="e">
        <f>#REF!</f>
        <v>#REF!</v>
      </c>
      <c r="AM96" s="73" t="e">
        <f>#REF!</f>
        <v>#REF!</v>
      </c>
      <c r="AN96" s="73" t="e">
        <f>#REF!</f>
        <v>#REF!</v>
      </c>
      <c r="AO96" s="73" t="e">
        <f>#REF!</f>
        <v>#REF!</v>
      </c>
      <c r="AP96" s="73" t="e">
        <f>#REF!</f>
        <v>#REF!</v>
      </c>
      <c r="AQ96" s="73" t="e">
        <f>#REF!</f>
        <v>#REF!</v>
      </c>
      <c r="AR96" s="73" t="e">
        <f>#REF!</f>
        <v>#REF!</v>
      </c>
      <c r="AS96" s="73" t="e">
        <f>#REF!</f>
        <v>#REF!</v>
      </c>
      <c r="AT96" s="73" t="e">
        <f>#REF!</f>
        <v>#REF!</v>
      </c>
      <c r="AU96" s="73" t="e">
        <f>#REF!</f>
        <v>#REF!</v>
      </c>
      <c r="AV96" s="73" t="e">
        <f>#REF!</f>
        <v>#REF!</v>
      </c>
      <c r="AW96" s="73" t="e">
        <f>#REF!</f>
        <v>#REF!</v>
      </c>
      <c r="AX96" s="73" t="e">
        <f>#REF!</f>
        <v>#REF!</v>
      </c>
      <c r="AY96" s="73" t="e">
        <f>#REF!</f>
        <v>#REF!</v>
      </c>
      <c r="AZ96" s="73" t="e">
        <f>#REF!</f>
        <v>#REF!</v>
      </c>
      <c r="BA96" s="73" t="e">
        <f>#REF!</f>
        <v>#REF!</v>
      </c>
      <c r="BB96" s="73" t="e">
        <f>#REF!</f>
        <v>#REF!</v>
      </c>
      <c r="BC96" s="73" t="e">
        <f>#REF!</f>
        <v>#REF!</v>
      </c>
      <c r="BD96" s="73" t="e">
        <f>#REF!</f>
        <v>#REF!</v>
      </c>
      <c r="BE96" s="73" t="e">
        <f>#REF!</f>
        <v>#REF!</v>
      </c>
      <c r="BF96" s="73" t="e">
        <f>#REF!</f>
        <v>#REF!</v>
      </c>
      <c r="BG96" s="73" t="e">
        <f>#REF!</f>
        <v>#REF!</v>
      </c>
      <c r="BH96" s="73" t="e">
        <f>#REF!</f>
        <v>#REF!</v>
      </c>
      <c r="BI96" s="73" t="e">
        <f>#REF!</f>
        <v>#REF!</v>
      </c>
      <c r="BJ96" s="73" t="e">
        <f>#REF!</f>
        <v>#REF!</v>
      </c>
      <c r="BK96" s="73" t="e">
        <f>#REF!</f>
        <v>#REF!</v>
      </c>
      <c r="BL96" s="73" t="e">
        <f>#REF!</f>
        <v>#REF!</v>
      </c>
      <c r="BM96" s="73" t="e">
        <f>#REF!</f>
        <v>#REF!</v>
      </c>
      <c r="BN96" s="73" t="e">
        <f>#REF!</f>
        <v>#REF!</v>
      </c>
      <c r="BO96" s="73" t="e">
        <f>#REF!</f>
        <v>#REF!</v>
      </c>
      <c r="BP96" s="73" t="e">
        <f>#REF!</f>
        <v>#REF!</v>
      </c>
      <c r="BR96" s="117" t="str">
        <f t="shared" si="18"/>
        <v>32-1</v>
      </c>
      <c r="BS96" s="118">
        <f>OOC!G96</f>
        <v>23.832000000000001</v>
      </c>
      <c r="BT96" s="118">
        <f>OOC!H96</f>
        <v>23.771999999999998</v>
      </c>
      <c r="BU96" s="2" t="e">
        <f t="shared" si="19"/>
        <v>#REF!</v>
      </c>
      <c r="BV96" s="2" t="e">
        <f t="shared" si="20"/>
        <v>#REF!</v>
      </c>
      <c r="BW96" s="2" t="e">
        <f t="shared" si="21"/>
        <v>#REF!</v>
      </c>
      <c r="BX96" s="119"/>
    </row>
    <row r="97" spans="1:76" ht="15" customHeight="1">
      <c r="A97" s="16">
        <v>44</v>
      </c>
      <c r="B97" s="76" t="s">
        <v>260</v>
      </c>
      <c r="C97" s="69" t="s">
        <v>114</v>
      </c>
      <c r="D97" s="20" t="s">
        <v>57</v>
      </c>
      <c r="E97" s="78"/>
      <c r="F97" s="11" t="s">
        <v>29</v>
      </c>
      <c r="G97" s="83">
        <v>23.802</v>
      </c>
      <c r="H97" s="13">
        <f>IF(OOC!S97=0,"",OOC!S97)</f>
        <v>0.03</v>
      </c>
      <c r="I97" s="13">
        <f>IF(OOC!T97=0,"",OOC!T97)</f>
        <v>-0.03</v>
      </c>
      <c r="J97" s="14" t="s">
        <v>12</v>
      </c>
      <c r="K97" s="64" t="s">
        <v>49</v>
      </c>
      <c r="L97" s="17">
        <f t="shared" si="5"/>
        <v>23.832000000000001</v>
      </c>
      <c r="M97" s="17">
        <f t="shared" si="6"/>
        <v>23.771999999999998</v>
      </c>
      <c r="N97" s="25"/>
      <c r="O97" s="2" t="e">
        <f t="shared" si="22"/>
        <v>#REF!</v>
      </c>
      <c r="P97" s="2" t="e">
        <f t="shared" si="23"/>
        <v>#REF!</v>
      </c>
      <c r="Q97" s="2" t="e">
        <f t="shared" si="24"/>
        <v>#REF!</v>
      </c>
      <c r="R97" s="3" t="e">
        <f t="shared" si="25"/>
        <v>#REF!</v>
      </c>
      <c r="S97" s="4" t="e">
        <f t="shared" si="7"/>
        <v>#REF!</v>
      </c>
      <c r="T97" s="67" t="e">
        <f t="shared" si="8"/>
        <v>#REF!</v>
      </c>
      <c r="U97" s="67" t="e">
        <f t="shared" si="9"/>
        <v>#REF!</v>
      </c>
      <c r="V97" s="4" t="e">
        <f t="shared" si="10"/>
        <v>#REF!</v>
      </c>
      <c r="W97" s="4" t="e">
        <f t="shared" si="11"/>
        <v>#REF!</v>
      </c>
      <c r="X97" s="4" t="e">
        <f t="shared" si="12"/>
        <v>#REF!</v>
      </c>
      <c r="Y97" s="62" t="e">
        <f t="shared" si="13"/>
        <v>#REF!</v>
      </c>
      <c r="Z97" s="28" t="e">
        <f t="shared" si="14"/>
        <v>#REF!</v>
      </c>
      <c r="AA97" s="28" t="e">
        <f t="shared" si="15"/>
        <v>#REF!</v>
      </c>
      <c r="AB97" s="28" t="e">
        <f t="shared" si="16"/>
        <v>#REF!</v>
      </c>
      <c r="AC97" s="28" t="e">
        <f t="shared" si="4"/>
        <v>#REF!</v>
      </c>
      <c r="AD97" s="26"/>
      <c r="AE97" s="19" t="str">
        <f t="shared" si="17"/>
        <v/>
      </c>
      <c r="AF97" s="65"/>
      <c r="AG97" s="54"/>
      <c r="AH97" s="54"/>
      <c r="AI97" s="55"/>
      <c r="AJ97" s="18"/>
      <c r="AK97" s="73" t="e">
        <f>#REF!</f>
        <v>#REF!</v>
      </c>
      <c r="AL97" s="73" t="e">
        <f>#REF!</f>
        <v>#REF!</v>
      </c>
      <c r="AM97" s="73" t="e">
        <f>#REF!</f>
        <v>#REF!</v>
      </c>
      <c r="AN97" s="73" t="e">
        <f>#REF!</f>
        <v>#REF!</v>
      </c>
      <c r="AO97" s="73" t="e">
        <f>#REF!</f>
        <v>#REF!</v>
      </c>
      <c r="AP97" s="73" t="e">
        <f>#REF!</f>
        <v>#REF!</v>
      </c>
      <c r="AQ97" s="73" t="e">
        <f>#REF!</f>
        <v>#REF!</v>
      </c>
      <c r="AR97" s="73" t="e">
        <f>#REF!</f>
        <v>#REF!</v>
      </c>
      <c r="AS97" s="73" t="e">
        <f>#REF!</f>
        <v>#REF!</v>
      </c>
      <c r="AT97" s="73" t="e">
        <f>#REF!</f>
        <v>#REF!</v>
      </c>
      <c r="AU97" s="73" t="e">
        <f>#REF!</f>
        <v>#REF!</v>
      </c>
      <c r="AV97" s="73" t="e">
        <f>#REF!</f>
        <v>#REF!</v>
      </c>
      <c r="AW97" s="73" t="e">
        <f>#REF!</f>
        <v>#REF!</v>
      </c>
      <c r="AX97" s="73" t="e">
        <f>#REF!</f>
        <v>#REF!</v>
      </c>
      <c r="AY97" s="73" t="e">
        <f>#REF!</f>
        <v>#REF!</v>
      </c>
      <c r="AZ97" s="73" t="e">
        <f>#REF!</f>
        <v>#REF!</v>
      </c>
      <c r="BA97" s="73" t="e">
        <f>#REF!</f>
        <v>#REF!</v>
      </c>
      <c r="BB97" s="73" t="e">
        <f>#REF!</f>
        <v>#REF!</v>
      </c>
      <c r="BC97" s="73" t="e">
        <f>#REF!</f>
        <v>#REF!</v>
      </c>
      <c r="BD97" s="73" t="e">
        <f>#REF!</f>
        <v>#REF!</v>
      </c>
      <c r="BE97" s="73" t="e">
        <f>#REF!</f>
        <v>#REF!</v>
      </c>
      <c r="BF97" s="73" t="e">
        <f>#REF!</f>
        <v>#REF!</v>
      </c>
      <c r="BG97" s="73" t="e">
        <f>#REF!</f>
        <v>#REF!</v>
      </c>
      <c r="BH97" s="73" t="e">
        <f>#REF!</f>
        <v>#REF!</v>
      </c>
      <c r="BI97" s="73" t="e">
        <f>#REF!</f>
        <v>#REF!</v>
      </c>
      <c r="BJ97" s="73" t="e">
        <f>#REF!</f>
        <v>#REF!</v>
      </c>
      <c r="BK97" s="73" t="e">
        <f>#REF!</f>
        <v>#REF!</v>
      </c>
      <c r="BL97" s="73" t="e">
        <f>#REF!</f>
        <v>#REF!</v>
      </c>
      <c r="BM97" s="73" t="e">
        <f>#REF!</f>
        <v>#REF!</v>
      </c>
      <c r="BN97" s="73" t="e">
        <f>#REF!</f>
        <v>#REF!</v>
      </c>
      <c r="BO97" s="73" t="e">
        <f>#REF!</f>
        <v>#REF!</v>
      </c>
      <c r="BP97" s="73" t="e">
        <f>#REF!</f>
        <v>#REF!</v>
      </c>
      <c r="BR97" s="117" t="str">
        <f t="shared" si="18"/>
        <v>32-2</v>
      </c>
      <c r="BS97" s="118">
        <f>OOC!G97</f>
        <v>23.832000000000001</v>
      </c>
      <c r="BT97" s="118">
        <f>OOC!H97</f>
        <v>23.771999999999998</v>
      </c>
      <c r="BU97" s="2" t="e">
        <f t="shared" si="19"/>
        <v>#REF!</v>
      </c>
      <c r="BV97" s="2" t="e">
        <f t="shared" si="20"/>
        <v>#REF!</v>
      </c>
      <c r="BW97" s="2" t="e">
        <f t="shared" si="21"/>
        <v>#REF!</v>
      </c>
      <c r="BX97" s="119"/>
    </row>
    <row r="98" spans="1:76" ht="15" customHeight="1">
      <c r="A98" s="16"/>
      <c r="B98" s="76"/>
      <c r="C98" s="69" t="s">
        <v>115</v>
      </c>
      <c r="D98" s="20" t="s">
        <v>57</v>
      </c>
      <c r="E98" s="78"/>
      <c r="F98" s="11" t="s">
        <v>29</v>
      </c>
      <c r="G98" s="83">
        <v>24.17</v>
      </c>
      <c r="H98" s="13" t="e">
        <f>IF(OOC!S98=0,"",OOC!S98)</f>
        <v>#REF!</v>
      </c>
      <c r="I98" s="13" t="e">
        <f>IF(OOC!T98=0,"",OOC!T98)</f>
        <v>#REF!</v>
      </c>
      <c r="J98" s="14" t="s">
        <v>12</v>
      </c>
      <c r="K98" s="64" t="s">
        <v>49</v>
      </c>
      <c r="L98" s="17" t="e">
        <f t="shared" si="5"/>
        <v>#REF!</v>
      </c>
      <c r="M98" s="17" t="e">
        <f t="shared" si="6"/>
        <v>#REF!</v>
      </c>
      <c r="N98" s="25"/>
      <c r="O98" s="2" t="e">
        <f t="shared" si="22"/>
        <v>#REF!</v>
      </c>
      <c r="P98" s="2" t="e">
        <f t="shared" si="23"/>
        <v>#REF!</v>
      </c>
      <c r="Q98" s="2" t="e">
        <f t="shared" si="24"/>
        <v>#REF!</v>
      </c>
      <c r="R98" s="3" t="e">
        <f t="shared" si="25"/>
        <v>#REF!</v>
      </c>
      <c r="S98" s="4" t="e">
        <f t="shared" si="7"/>
        <v>#REF!</v>
      </c>
      <c r="T98" s="67" t="e">
        <f t="shared" si="8"/>
        <v>#REF!</v>
      </c>
      <c r="U98" s="67" t="e">
        <f t="shared" si="9"/>
        <v>#REF!</v>
      </c>
      <c r="V98" s="4" t="e">
        <f t="shared" si="10"/>
        <v>#REF!</v>
      </c>
      <c r="W98" s="4" t="e">
        <f t="shared" si="11"/>
        <v>#REF!</v>
      </c>
      <c r="X98" s="4" t="e">
        <f t="shared" si="12"/>
        <v>#REF!</v>
      </c>
      <c r="Y98" s="62" t="e">
        <f t="shared" si="13"/>
        <v>#REF!</v>
      </c>
      <c r="Z98" s="28" t="e">
        <f t="shared" si="14"/>
        <v>#REF!</v>
      </c>
      <c r="AA98" s="28" t="e">
        <f t="shared" si="15"/>
        <v>#REF!</v>
      </c>
      <c r="AB98" s="28" t="e">
        <f t="shared" si="16"/>
        <v>#REF!</v>
      </c>
      <c r="AC98" s="28" t="e">
        <f t="shared" si="4"/>
        <v>#REF!</v>
      </c>
      <c r="AD98" s="26"/>
      <c r="AE98" s="19" t="str">
        <f t="shared" si="17"/>
        <v/>
      </c>
      <c r="AF98" s="65"/>
      <c r="AG98" s="54"/>
      <c r="AH98" s="54"/>
      <c r="AI98" s="55"/>
      <c r="AJ98" s="18"/>
      <c r="AK98" s="73" t="e">
        <f>#REF!</f>
        <v>#REF!</v>
      </c>
      <c r="AL98" s="73" t="e">
        <f>#REF!</f>
        <v>#REF!</v>
      </c>
      <c r="AM98" s="73" t="e">
        <f>#REF!</f>
        <v>#REF!</v>
      </c>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R98" s="117" t="str">
        <f t="shared" si="18"/>
        <v>33-1</v>
      </c>
      <c r="BS98" s="118">
        <f>OOC!G98</f>
        <v>24.200000000000003</v>
      </c>
      <c r="BT98" s="118">
        <f>OOC!H98</f>
        <v>24.14</v>
      </c>
      <c r="BU98" s="2" t="e">
        <f t="shared" si="19"/>
        <v>#REF!</v>
      </c>
      <c r="BV98" s="2" t="e">
        <f t="shared" si="20"/>
        <v>#REF!</v>
      </c>
      <c r="BW98" s="2" t="e">
        <f t="shared" si="21"/>
        <v>#REF!</v>
      </c>
      <c r="BX98" s="119" t="e">
        <f>IF(AND(IF(OOC!G98="",0,OOC!G98) &gt;= IF(O98="",0,O98), IF(O98="",0,O98) &gt; IF(L98="",0,L98)), "OOC",
IF(AND(IF(M98="",0,M98) &gt; IF(P98="",0,P98), IF(P98="",0,P98) &gt;= IF(OOC!H98="",0,OOC!H98)), "OOC",
IF(IF(O98="",0,O98) &gt; IF(OOC!G98="",0,OOC!G98), "OOS",
IF(IF(OOC!H98="",0,OOC!H98) &gt; IF(P98="",0,P98), "OOS", "OK"))))</f>
        <v>#REF!</v>
      </c>
    </row>
    <row r="99" spans="1:76" ht="15" customHeight="1">
      <c r="A99" s="16">
        <v>45</v>
      </c>
      <c r="B99" s="76"/>
      <c r="C99" s="69" t="s">
        <v>116</v>
      </c>
      <c r="D99" s="20" t="s">
        <v>57</v>
      </c>
      <c r="E99" s="78"/>
      <c r="F99" s="11" t="s">
        <v>29</v>
      </c>
      <c r="G99" s="83">
        <v>24.17</v>
      </c>
      <c r="H99" s="13" t="e">
        <f>IF(OOC!S99=0,"",OOC!S99)</f>
        <v>#REF!</v>
      </c>
      <c r="I99" s="13" t="e">
        <f>IF(OOC!T99=0,"",OOC!T99)</f>
        <v>#REF!</v>
      </c>
      <c r="J99" s="14" t="s">
        <v>12</v>
      </c>
      <c r="K99" s="64" t="s">
        <v>49</v>
      </c>
      <c r="L99" s="17" t="e">
        <f t="shared" si="5"/>
        <v>#REF!</v>
      </c>
      <c r="M99" s="17" t="e">
        <f t="shared" si="6"/>
        <v>#REF!</v>
      </c>
      <c r="N99" s="25"/>
      <c r="O99" s="2" t="e">
        <f t="shared" si="22"/>
        <v>#REF!</v>
      </c>
      <c r="P99" s="2" t="e">
        <f t="shared" si="23"/>
        <v>#REF!</v>
      </c>
      <c r="Q99" s="2" t="e">
        <f t="shared" si="24"/>
        <v>#REF!</v>
      </c>
      <c r="R99" s="3" t="e">
        <f t="shared" si="25"/>
        <v>#REF!</v>
      </c>
      <c r="S99" s="4" t="e">
        <f t="shared" ref="S99:S185" si="40">IF(OR($AK99="",ISNUMBER($AK99)=FALSE),"",IF(AND(G99=0,I99=""),V99,IF(AND(G99="",H99=""),W99,(H99+ABS(I99))/(6*R99))))</f>
        <v>#REF!</v>
      </c>
      <c r="T99" s="67" t="e">
        <f t="shared" si="8"/>
        <v>#REF!</v>
      </c>
      <c r="U99" s="67" t="e">
        <f t="shared" si="9"/>
        <v>#REF!</v>
      </c>
      <c r="V99" s="4" t="e">
        <f t="shared" si="10"/>
        <v>#REF!</v>
      </c>
      <c r="W99" s="4" t="e">
        <f t="shared" si="11"/>
        <v>#REF!</v>
      </c>
      <c r="X99" s="4" t="e">
        <f t="shared" si="12"/>
        <v>#REF!</v>
      </c>
      <c r="Y99" s="62" t="e">
        <f t="shared" si="13"/>
        <v>#REF!</v>
      </c>
      <c r="Z99" s="28" t="e">
        <f t="shared" si="14"/>
        <v>#REF!</v>
      </c>
      <c r="AA99" s="28" t="e">
        <f t="shared" si="15"/>
        <v>#REF!</v>
      </c>
      <c r="AB99" s="28" t="e">
        <f t="shared" si="16"/>
        <v>#REF!</v>
      </c>
      <c r="AC99" s="28" t="e">
        <f t="shared" si="4"/>
        <v>#REF!</v>
      </c>
      <c r="AD99" s="26"/>
      <c r="AE99" s="19" t="str">
        <f t="shared" si="17"/>
        <v/>
      </c>
      <c r="AF99" s="65"/>
      <c r="AG99" s="54"/>
      <c r="AH99" s="54"/>
      <c r="AI99" s="55"/>
      <c r="AJ99" s="18"/>
      <c r="AK99" s="73" t="e">
        <f>#REF!</f>
        <v>#REF!</v>
      </c>
      <c r="AL99" s="73" t="e">
        <f>#REF!</f>
        <v>#REF!</v>
      </c>
      <c r="AM99" s="73" t="e">
        <f>#REF!</f>
        <v>#REF!</v>
      </c>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R99" s="117" t="str">
        <f t="shared" ref="BR99:BR185" si="41">C99</f>
        <v>33-2</v>
      </c>
      <c r="BS99" s="118">
        <f>OOC!G99</f>
        <v>24.200000000000003</v>
      </c>
      <c r="BT99" s="118">
        <f>OOC!H99</f>
        <v>24.14</v>
      </c>
      <c r="BU99" s="2" t="e">
        <f t="shared" ref="BU99:BU185" si="42">IF(OR($AK99="",ISNUMBER($AK99)=FALSE),"",MAX(AK99:BP99))</f>
        <v>#REF!</v>
      </c>
      <c r="BV99" s="2" t="e">
        <f t="shared" ref="BV99:BV185" si="43">IF(OR($AK99="",ISNUMBER($AK99)=FALSE),"",MIN(AK99:BP99))</f>
        <v>#REF!</v>
      </c>
      <c r="BW99" s="2" t="e">
        <f t="shared" ref="BW99:BW185" si="44">IF(OR($AK99="",ISNUMBER($AK99)=FALSE),"",AVERAGE(AK99:BP99))</f>
        <v>#REF!</v>
      </c>
      <c r="BX99" s="119" t="e">
        <f>IF(AND(IF(OOC!G99="",0,OOC!G99) &gt;= IF(O99="",0,O99), IF(O99="",0,O99) &gt; IF(L99="",0,L99)), "OOC",
IF(AND(IF(M99="",0,M99) &gt; IF(P99="",0,P99), IF(P99="",0,P99) &gt;= IF(OOC!H99="",0,OOC!H99)), "OOC",
IF(IF(O99="",0,O99) &gt; IF(OOC!G99="",0,OOC!G99), "OOS",
IF(IF(OOC!H99="",0,OOC!H99) &gt; IF(P99="",0,P99), "OOS", "OK"))))</f>
        <v>#REF!</v>
      </c>
    </row>
    <row r="100" spans="1:76" ht="15" customHeight="1">
      <c r="A100" s="16"/>
      <c r="B100" s="76"/>
      <c r="C100" s="69"/>
      <c r="D100" s="20"/>
      <c r="E100" s="78"/>
      <c r="F100" s="11"/>
      <c r="G100" s="83"/>
      <c r="H100" s="13"/>
      <c r="I100" s="13"/>
      <c r="J100" s="14"/>
      <c r="K100" s="64"/>
      <c r="L100" s="17"/>
      <c r="M100" s="17"/>
      <c r="N100" s="25"/>
      <c r="O100" s="2"/>
      <c r="P100" s="2"/>
      <c r="Q100" s="2"/>
      <c r="R100" s="3"/>
      <c r="S100" s="4"/>
      <c r="T100" s="67"/>
      <c r="U100" s="67"/>
      <c r="V100" s="4"/>
      <c r="W100" s="4"/>
      <c r="X100" s="4"/>
      <c r="Y100" s="62"/>
      <c r="Z100" s="28"/>
      <c r="AA100" s="28"/>
      <c r="AB100" s="28"/>
      <c r="AC100" s="28"/>
      <c r="AD100" s="26"/>
      <c r="AE100" s="19"/>
      <c r="AF100" s="65"/>
      <c r="AG100" s="54"/>
      <c r="AH100" s="54"/>
      <c r="AI100" s="55"/>
      <c r="AJ100" s="18"/>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R100" s="117"/>
      <c r="BS100" s="118"/>
      <c r="BT100" s="118"/>
      <c r="BU100" s="2"/>
      <c r="BV100" s="2"/>
      <c r="BW100" s="2"/>
      <c r="BX100" s="119"/>
    </row>
    <row r="101" spans="1:76" ht="15" customHeight="1">
      <c r="A101" s="16">
        <v>46</v>
      </c>
      <c r="B101" s="76" t="s">
        <v>118</v>
      </c>
      <c r="C101" s="84" t="s">
        <v>119</v>
      </c>
      <c r="D101" s="20" t="s">
        <v>57</v>
      </c>
      <c r="E101" s="78">
        <v>1.33</v>
      </c>
      <c r="F101" s="11" t="s">
        <v>29</v>
      </c>
      <c r="G101" s="83">
        <v>8.4719999999999995</v>
      </c>
      <c r="H101" s="13" t="e">
        <f>IF(OOC!S101=0,"",OOC!S101)</f>
        <v>#REF!</v>
      </c>
      <c r="I101" s="13" t="e">
        <f>IF(OOC!T101=0,"",OOC!T101)</f>
        <v>#REF!</v>
      </c>
      <c r="J101" s="14" t="s">
        <v>12</v>
      </c>
      <c r="K101" s="64" t="s">
        <v>49</v>
      </c>
      <c r="L101" s="17" t="e">
        <f t="shared" si="5"/>
        <v>#REF!</v>
      </c>
      <c r="M101" s="17" t="e">
        <f t="shared" si="6"/>
        <v>#REF!</v>
      </c>
      <c r="N101" s="25"/>
      <c r="O101" s="2" t="e">
        <f t="shared" si="22"/>
        <v>#REF!</v>
      </c>
      <c r="P101" s="2" t="e">
        <f t="shared" si="23"/>
        <v>#REF!</v>
      </c>
      <c r="Q101" s="2" t="e">
        <f t="shared" si="24"/>
        <v>#REF!</v>
      </c>
      <c r="R101" s="3" t="e">
        <f t="shared" si="25"/>
        <v>#REF!</v>
      </c>
      <c r="S101" s="4" t="e">
        <f t="shared" si="40"/>
        <v>#REF!</v>
      </c>
      <c r="T101" s="67" t="e">
        <f t="shared" si="8"/>
        <v>#REF!</v>
      </c>
      <c r="U101" s="67" t="e">
        <f t="shared" si="9"/>
        <v>#REF!</v>
      </c>
      <c r="V101" s="4" t="e">
        <f t="shared" si="10"/>
        <v>#REF!</v>
      </c>
      <c r="W101" s="4" t="e">
        <f t="shared" si="11"/>
        <v>#REF!</v>
      </c>
      <c r="X101" s="4" t="e">
        <f t="shared" si="12"/>
        <v>#REF!</v>
      </c>
      <c r="Y101" s="62" t="e">
        <f t="shared" si="13"/>
        <v>#REF!</v>
      </c>
      <c r="Z101" s="28" t="e">
        <f t="shared" si="14"/>
        <v>#REF!</v>
      </c>
      <c r="AA101" s="28" t="e">
        <f t="shared" si="15"/>
        <v>#REF!</v>
      </c>
      <c r="AB101" s="28" t="e">
        <f t="shared" si="16"/>
        <v>#REF!</v>
      </c>
      <c r="AC101" s="28" t="e">
        <f t="shared" si="4"/>
        <v>#REF!</v>
      </c>
      <c r="AD101" s="26"/>
      <c r="AE101" s="19" t="str">
        <f t="shared" si="17"/>
        <v/>
      </c>
      <c r="AF101" s="65"/>
      <c r="AG101" s="54"/>
      <c r="AH101" s="54"/>
      <c r="AI101" s="55"/>
      <c r="AJ101" s="18"/>
      <c r="AK101" s="73" t="e">
        <f>#REF!</f>
        <v>#REF!</v>
      </c>
      <c r="AL101" s="73" t="e">
        <f>#REF!</f>
        <v>#REF!</v>
      </c>
      <c r="AM101" s="73" t="e">
        <f>#REF!</f>
        <v>#REF!</v>
      </c>
      <c r="AN101" s="73" t="e">
        <f>#REF!</f>
        <v>#REF!</v>
      </c>
      <c r="AO101" s="73" t="e">
        <f>#REF!</f>
        <v>#REF!</v>
      </c>
      <c r="AP101" s="73" t="e">
        <f>#REF!</f>
        <v>#REF!</v>
      </c>
      <c r="AQ101" s="73" t="e">
        <f>#REF!</f>
        <v>#REF!</v>
      </c>
      <c r="AR101" s="73" t="e">
        <f>#REF!</f>
        <v>#REF!</v>
      </c>
      <c r="AS101" s="73" t="e">
        <f>#REF!</f>
        <v>#REF!</v>
      </c>
      <c r="AT101" s="73" t="e">
        <f>#REF!</f>
        <v>#REF!</v>
      </c>
      <c r="AU101" s="73" t="e">
        <f>#REF!</f>
        <v>#REF!</v>
      </c>
      <c r="AV101" s="73" t="e">
        <f>#REF!</f>
        <v>#REF!</v>
      </c>
      <c r="AW101" s="73" t="e">
        <f>#REF!</f>
        <v>#REF!</v>
      </c>
      <c r="AX101" s="73" t="e">
        <f>#REF!</f>
        <v>#REF!</v>
      </c>
      <c r="AY101" s="73" t="e">
        <f>#REF!</f>
        <v>#REF!</v>
      </c>
      <c r="AZ101" s="73" t="e">
        <f>#REF!</f>
        <v>#REF!</v>
      </c>
      <c r="BA101" s="73" t="e">
        <f>#REF!</f>
        <v>#REF!</v>
      </c>
      <c r="BB101" s="73" t="e">
        <f>#REF!</f>
        <v>#REF!</v>
      </c>
      <c r="BC101" s="73" t="e">
        <f>#REF!</f>
        <v>#REF!</v>
      </c>
      <c r="BD101" s="73" t="e">
        <f>#REF!</f>
        <v>#REF!</v>
      </c>
      <c r="BE101" s="73" t="e">
        <f>#REF!</f>
        <v>#REF!</v>
      </c>
      <c r="BF101" s="73" t="e">
        <f>#REF!</f>
        <v>#REF!</v>
      </c>
      <c r="BG101" s="73" t="e">
        <f>#REF!</f>
        <v>#REF!</v>
      </c>
      <c r="BH101" s="73" t="e">
        <f>#REF!</f>
        <v>#REF!</v>
      </c>
      <c r="BI101" s="73" t="e">
        <f>#REF!</f>
        <v>#REF!</v>
      </c>
      <c r="BJ101" s="73" t="e">
        <f>#REF!</f>
        <v>#REF!</v>
      </c>
      <c r="BK101" s="73" t="e">
        <f>#REF!</f>
        <v>#REF!</v>
      </c>
      <c r="BL101" s="73" t="e">
        <f>#REF!</f>
        <v>#REF!</v>
      </c>
      <c r="BM101" s="73" t="e">
        <f>#REF!</f>
        <v>#REF!</v>
      </c>
      <c r="BN101" s="73" t="e">
        <f>#REF!</f>
        <v>#REF!</v>
      </c>
      <c r="BO101" s="73" t="e">
        <f>#REF!</f>
        <v>#REF!</v>
      </c>
      <c r="BP101" s="73" t="e">
        <f>#REF!</f>
        <v>#REF!</v>
      </c>
      <c r="BR101" s="117" t="str">
        <f t="shared" si="41"/>
        <v>35-1</v>
      </c>
      <c r="BS101" s="118">
        <f>OOC!G101</f>
        <v>8.5019999999999989</v>
      </c>
      <c r="BT101" s="118">
        <f>OOC!H101</f>
        <v>8.4420000000000002</v>
      </c>
      <c r="BU101" s="2" t="e">
        <f t="shared" si="42"/>
        <v>#REF!</v>
      </c>
      <c r="BV101" s="2" t="e">
        <f t="shared" si="43"/>
        <v>#REF!</v>
      </c>
      <c r="BW101" s="2" t="e">
        <f t="shared" si="44"/>
        <v>#REF!</v>
      </c>
      <c r="BX101" s="119" t="e">
        <f>IF(AND(IF(OOC!G101="",0,OOC!G101) &gt;= IF(O101="",0,O101), IF(O101="",0,O101) &gt; IF(L101="",0,L101)), "OOC",
IF(AND(IF(M101="",0,M101) &gt; IF(P101="",0,P101), IF(P101="",0,P101) &gt;= IF(OOC!H101="",0,OOC!H101)), "OOC",
IF(IF(O101="",0,O101) &gt; IF(OOC!G101="",0,OOC!G101), "OOS",
IF(IF(OOC!H101="",0,OOC!H101) &gt; IF(P101="",0,P101), "OOS", "OK"))))</f>
        <v>#REF!</v>
      </c>
    </row>
    <row r="102" spans="1:76" ht="15" customHeight="1">
      <c r="A102" s="16">
        <v>47</v>
      </c>
      <c r="B102" s="76" t="s">
        <v>118</v>
      </c>
      <c r="C102" s="69" t="s">
        <v>120</v>
      </c>
      <c r="D102" s="20" t="s">
        <v>57</v>
      </c>
      <c r="E102" s="78">
        <v>1.33</v>
      </c>
      <c r="F102" s="11" t="s">
        <v>29</v>
      </c>
      <c r="G102" s="83">
        <v>8.4719999999999995</v>
      </c>
      <c r="H102" s="13" t="e">
        <f>IF(OOC!S102=0,"",OOC!S102)</f>
        <v>#REF!</v>
      </c>
      <c r="I102" s="13" t="e">
        <f>IF(OOC!T102=0,"",OOC!T102)</f>
        <v>#REF!</v>
      </c>
      <c r="J102" s="14" t="s">
        <v>12</v>
      </c>
      <c r="K102" s="64" t="s">
        <v>49</v>
      </c>
      <c r="L102" s="17" t="e">
        <f t="shared" si="5"/>
        <v>#REF!</v>
      </c>
      <c r="M102" s="17" t="e">
        <f t="shared" si="6"/>
        <v>#REF!</v>
      </c>
      <c r="N102" s="25"/>
      <c r="O102" s="2" t="e">
        <f t="shared" si="22"/>
        <v>#REF!</v>
      </c>
      <c r="P102" s="2" t="e">
        <f t="shared" si="23"/>
        <v>#REF!</v>
      </c>
      <c r="Q102" s="2" t="e">
        <f t="shared" si="24"/>
        <v>#REF!</v>
      </c>
      <c r="R102" s="3" t="e">
        <f t="shared" si="25"/>
        <v>#REF!</v>
      </c>
      <c r="S102" s="4" t="e">
        <f t="shared" si="40"/>
        <v>#REF!</v>
      </c>
      <c r="T102" s="67" t="e">
        <f t="shared" si="8"/>
        <v>#REF!</v>
      </c>
      <c r="U102" s="67" t="e">
        <f t="shared" si="9"/>
        <v>#REF!</v>
      </c>
      <c r="V102" s="4" t="e">
        <f t="shared" si="10"/>
        <v>#REF!</v>
      </c>
      <c r="W102" s="4" t="e">
        <f t="shared" si="11"/>
        <v>#REF!</v>
      </c>
      <c r="X102" s="4" t="e">
        <f t="shared" si="12"/>
        <v>#REF!</v>
      </c>
      <c r="Y102" s="62" t="e">
        <f t="shared" si="13"/>
        <v>#REF!</v>
      </c>
      <c r="Z102" s="28" t="e">
        <f t="shared" si="14"/>
        <v>#REF!</v>
      </c>
      <c r="AA102" s="28" t="e">
        <f t="shared" si="15"/>
        <v>#REF!</v>
      </c>
      <c r="AB102" s="28" t="e">
        <f t="shared" si="16"/>
        <v>#REF!</v>
      </c>
      <c r="AC102" s="28" t="e">
        <f t="shared" si="4"/>
        <v>#REF!</v>
      </c>
      <c r="AD102" s="26"/>
      <c r="AE102" s="19" t="str">
        <f t="shared" si="17"/>
        <v/>
      </c>
      <c r="AF102" s="65"/>
      <c r="AG102" s="54"/>
      <c r="AH102" s="54"/>
      <c r="AI102" s="55"/>
      <c r="AJ102" s="18"/>
      <c r="AK102" s="73" t="e">
        <f>#REF!</f>
        <v>#REF!</v>
      </c>
      <c r="AL102" s="73" t="e">
        <f>#REF!</f>
        <v>#REF!</v>
      </c>
      <c r="AM102" s="73" t="e">
        <f>#REF!</f>
        <v>#REF!</v>
      </c>
      <c r="AN102" s="73" t="e">
        <f>#REF!</f>
        <v>#REF!</v>
      </c>
      <c r="AO102" s="73" t="e">
        <f>#REF!</f>
        <v>#REF!</v>
      </c>
      <c r="AP102" s="73" t="e">
        <f>#REF!</f>
        <v>#REF!</v>
      </c>
      <c r="AQ102" s="73" t="e">
        <f>#REF!</f>
        <v>#REF!</v>
      </c>
      <c r="AR102" s="73" t="e">
        <f>#REF!</f>
        <v>#REF!</v>
      </c>
      <c r="AS102" s="73" t="e">
        <f>#REF!</f>
        <v>#REF!</v>
      </c>
      <c r="AT102" s="73" t="e">
        <f>#REF!</f>
        <v>#REF!</v>
      </c>
      <c r="AU102" s="73" t="e">
        <f>#REF!</f>
        <v>#REF!</v>
      </c>
      <c r="AV102" s="73" t="e">
        <f>#REF!</f>
        <v>#REF!</v>
      </c>
      <c r="AW102" s="73" t="e">
        <f>#REF!</f>
        <v>#REF!</v>
      </c>
      <c r="AX102" s="73" t="e">
        <f>#REF!</f>
        <v>#REF!</v>
      </c>
      <c r="AY102" s="73" t="e">
        <f>#REF!</f>
        <v>#REF!</v>
      </c>
      <c r="AZ102" s="73" t="e">
        <f>#REF!</f>
        <v>#REF!</v>
      </c>
      <c r="BA102" s="73" t="e">
        <f>#REF!</f>
        <v>#REF!</v>
      </c>
      <c r="BB102" s="73" t="e">
        <f>#REF!</f>
        <v>#REF!</v>
      </c>
      <c r="BC102" s="73" t="e">
        <f>#REF!</f>
        <v>#REF!</v>
      </c>
      <c r="BD102" s="73" t="e">
        <f>#REF!</f>
        <v>#REF!</v>
      </c>
      <c r="BE102" s="73" t="e">
        <f>#REF!</f>
        <v>#REF!</v>
      </c>
      <c r="BF102" s="73" t="e">
        <f>#REF!</f>
        <v>#REF!</v>
      </c>
      <c r="BG102" s="73" t="e">
        <f>#REF!</f>
        <v>#REF!</v>
      </c>
      <c r="BH102" s="73" t="e">
        <f>#REF!</f>
        <v>#REF!</v>
      </c>
      <c r="BI102" s="73" t="e">
        <f>#REF!</f>
        <v>#REF!</v>
      </c>
      <c r="BJ102" s="73" t="e">
        <f>#REF!</f>
        <v>#REF!</v>
      </c>
      <c r="BK102" s="73" t="e">
        <f>#REF!</f>
        <v>#REF!</v>
      </c>
      <c r="BL102" s="73" t="e">
        <f>#REF!</f>
        <v>#REF!</v>
      </c>
      <c r="BM102" s="73" t="e">
        <f>#REF!</f>
        <v>#REF!</v>
      </c>
      <c r="BN102" s="73" t="e">
        <f>#REF!</f>
        <v>#REF!</v>
      </c>
      <c r="BO102" s="73" t="e">
        <f>#REF!</f>
        <v>#REF!</v>
      </c>
      <c r="BP102" s="73" t="e">
        <f>#REF!</f>
        <v>#REF!</v>
      </c>
      <c r="BR102" s="117" t="str">
        <f t="shared" si="41"/>
        <v>35-2</v>
      </c>
      <c r="BS102" s="118">
        <f>OOC!G102</f>
        <v>8.5019999999999989</v>
      </c>
      <c r="BT102" s="118">
        <f>OOC!H102</f>
        <v>8.4420000000000002</v>
      </c>
      <c r="BU102" s="2" t="e">
        <f t="shared" si="42"/>
        <v>#REF!</v>
      </c>
      <c r="BV102" s="2" t="e">
        <f t="shared" si="43"/>
        <v>#REF!</v>
      </c>
      <c r="BW102" s="2" t="e">
        <f t="shared" si="44"/>
        <v>#REF!</v>
      </c>
      <c r="BX102" s="119" t="e">
        <f>IF(AND(IF(OOC!G102="",0,OOC!G102) &gt;= IF(O102="",0,O102), IF(O102="",0,O102) &gt; IF(L102="",0,L102)), "OOC",
IF(AND(IF(M102="",0,M102) &gt; IF(P102="",0,P102), IF(P102="",0,P102) &gt;= IF(OOC!H102="",0,OOC!H102)), "OOC",
IF(IF(O102="",0,O102) &gt; IF(OOC!G102="",0,OOC!G102), "OOS",
IF(IF(OOC!H102="",0,OOC!H102) &gt; IF(P102="",0,P102), "OOS", "OK"))))</f>
        <v>#REF!</v>
      </c>
    </row>
    <row r="103" spans="1:76" ht="15" customHeight="1">
      <c r="A103" s="16"/>
      <c r="B103" s="76"/>
      <c r="C103" s="69"/>
      <c r="D103" s="20"/>
      <c r="E103" s="78"/>
      <c r="F103" s="11"/>
      <c r="G103" s="83"/>
      <c r="H103" s="13"/>
      <c r="I103" s="13"/>
      <c r="J103" s="14"/>
      <c r="K103" s="64"/>
      <c r="L103" s="17"/>
      <c r="M103" s="17"/>
      <c r="N103" s="25"/>
      <c r="O103" s="2"/>
      <c r="P103" s="2"/>
      <c r="Q103" s="2"/>
      <c r="R103" s="3"/>
      <c r="S103" s="4"/>
      <c r="T103" s="67"/>
      <c r="U103" s="67"/>
      <c r="V103" s="4"/>
      <c r="W103" s="4"/>
      <c r="X103" s="4"/>
      <c r="Y103" s="62"/>
      <c r="Z103" s="28"/>
      <c r="AA103" s="28"/>
      <c r="AB103" s="28"/>
      <c r="AC103" s="28"/>
      <c r="AD103" s="26"/>
      <c r="AE103" s="19"/>
      <c r="AF103" s="65"/>
      <c r="AG103" s="54"/>
      <c r="AH103" s="54"/>
      <c r="AI103" s="55"/>
      <c r="AJ103" s="18"/>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R103" s="117"/>
      <c r="BS103" s="118"/>
      <c r="BT103" s="118"/>
      <c r="BU103" s="2"/>
      <c r="BV103" s="2"/>
      <c r="BW103" s="2"/>
      <c r="BX103" s="119"/>
    </row>
    <row r="104" spans="1:76" ht="15" customHeight="1">
      <c r="A104" s="16">
        <v>2</v>
      </c>
      <c r="B104" s="76" t="s">
        <v>121</v>
      </c>
      <c r="C104" s="69" t="s">
        <v>122</v>
      </c>
      <c r="D104" s="20" t="s">
        <v>57</v>
      </c>
      <c r="E104" s="78">
        <v>1.33</v>
      </c>
      <c r="F104" s="11" t="s">
        <v>29</v>
      </c>
      <c r="G104" s="83">
        <v>23.006</v>
      </c>
      <c r="H104" s="13" t="e">
        <f>IF(OOC!S104=0,"",OOC!S104)</f>
        <v>#REF!</v>
      </c>
      <c r="I104" s="13" t="e">
        <f>IF(OOC!T104=0,"",OOC!T104)</f>
        <v>#REF!</v>
      </c>
      <c r="J104" s="14" t="s">
        <v>12</v>
      </c>
      <c r="K104" s="64" t="s">
        <v>49</v>
      </c>
      <c r="L104" s="17" t="e">
        <f t="shared" si="5"/>
        <v>#REF!</v>
      </c>
      <c r="M104" s="17" t="e">
        <f t="shared" si="6"/>
        <v>#REF!</v>
      </c>
      <c r="N104" s="25"/>
      <c r="O104" s="2" t="e">
        <f t="shared" si="22"/>
        <v>#REF!</v>
      </c>
      <c r="P104" s="2" t="e">
        <f t="shared" si="23"/>
        <v>#REF!</v>
      </c>
      <c r="Q104" s="2" t="e">
        <f t="shared" si="24"/>
        <v>#REF!</v>
      </c>
      <c r="R104" s="3" t="e">
        <f t="shared" si="25"/>
        <v>#REF!</v>
      </c>
      <c r="S104" s="4" t="e">
        <f t="shared" si="40"/>
        <v>#REF!</v>
      </c>
      <c r="T104" s="67" t="e">
        <f t="shared" si="8"/>
        <v>#REF!</v>
      </c>
      <c r="U104" s="67" t="e">
        <f t="shared" si="9"/>
        <v>#REF!</v>
      </c>
      <c r="V104" s="4" t="e">
        <f t="shared" si="10"/>
        <v>#REF!</v>
      </c>
      <c r="W104" s="4" t="e">
        <f t="shared" si="11"/>
        <v>#REF!</v>
      </c>
      <c r="X104" s="4" t="e">
        <f t="shared" si="12"/>
        <v>#REF!</v>
      </c>
      <c r="Y104" s="62" t="e">
        <f t="shared" si="13"/>
        <v>#REF!</v>
      </c>
      <c r="Z104" s="28" t="e">
        <f t="shared" si="14"/>
        <v>#REF!</v>
      </c>
      <c r="AA104" s="28" t="e">
        <f t="shared" si="15"/>
        <v>#REF!</v>
      </c>
      <c r="AB104" s="28" t="e">
        <f t="shared" si="16"/>
        <v>#REF!</v>
      </c>
      <c r="AC104" s="28" t="e">
        <f t="shared" si="4"/>
        <v>#REF!</v>
      </c>
      <c r="AD104" s="26"/>
      <c r="AE104" s="19" t="str">
        <f t="shared" si="17"/>
        <v/>
      </c>
      <c r="AF104" s="65"/>
      <c r="AG104" s="54"/>
      <c r="AH104" s="54"/>
      <c r="AI104" s="55"/>
      <c r="AJ104" s="21"/>
      <c r="AK104" s="73" t="e">
        <f>#REF!</f>
        <v>#REF!</v>
      </c>
      <c r="AL104" s="73" t="e">
        <f>#REF!</f>
        <v>#REF!</v>
      </c>
      <c r="AM104" s="73" t="e">
        <f>#REF!</f>
        <v>#REF!</v>
      </c>
      <c r="AN104" s="73" t="e">
        <f>#REF!</f>
        <v>#REF!</v>
      </c>
      <c r="AO104" s="73" t="e">
        <f>#REF!</f>
        <v>#REF!</v>
      </c>
      <c r="AP104" s="73" t="e">
        <f>#REF!</f>
        <v>#REF!</v>
      </c>
      <c r="AQ104" s="73" t="e">
        <f>#REF!</f>
        <v>#REF!</v>
      </c>
      <c r="AR104" s="73" t="e">
        <f>#REF!</f>
        <v>#REF!</v>
      </c>
      <c r="AS104" s="73" t="e">
        <f>#REF!</f>
        <v>#REF!</v>
      </c>
      <c r="AT104" s="73" t="e">
        <f>#REF!</f>
        <v>#REF!</v>
      </c>
      <c r="AU104" s="73" t="e">
        <f>#REF!</f>
        <v>#REF!</v>
      </c>
      <c r="AV104" s="73" t="e">
        <f>#REF!</f>
        <v>#REF!</v>
      </c>
      <c r="AW104" s="73" t="e">
        <f>#REF!</f>
        <v>#REF!</v>
      </c>
      <c r="AX104" s="73" t="e">
        <f>#REF!</f>
        <v>#REF!</v>
      </c>
      <c r="AY104" s="73" t="e">
        <f>#REF!</f>
        <v>#REF!</v>
      </c>
      <c r="AZ104" s="73" t="e">
        <f>#REF!</f>
        <v>#REF!</v>
      </c>
      <c r="BA104" s="73" t="e">
        <f>#REF!</f>
        <v>#REF!</v>
      </c>
      <c r="BB104" s="73" t="e">
        <f>#REF!</f>
        <v>#REF!</v>
      </c>
      <c r="BC104" s="73" t="e">
        <f>#REF!</f>
        <v>#REF!</v>
      </c>
      <c r="BD104" s="73" t="e">
        <f>#REF!</f>
        <v>#REF!</v>
      </c>
      <c r="BE104" s="73" t="e">
        <f>#REF!</f>
        <v>#REF!</v>
      </c>
      <c r="BF104" s="73" t="e">
        <f>#REF!</f>
        <v>#REF!</v>
      </c>
      <c r="BG104" s="73" t="e">
        <f>#REF!</f>
        <v>#REF!</v>
      </c>
      <c r="BH104" s="73" t="e">
        <f>#REF!</f>
        <v>#REF!</v>
      </c>
      <c r="BI104" s="73" t="e">
        <f>#REF!</f>
        <v>#REF!</v>
      </c>
      <c r="BJ104" s="73" t="e">
        <f>#REF!</f>
        <v>#REF!</v>
      </c>
      <c r="BK104" s="73" t="e">
        <f>#REF!</f>
        <v>#REF!</v>
      </c>
      <c r="BL104" s="73" t="e">
        <f>#REF!</f>
        <v>#REF!</v>
      </c>
      <c r="BM104" s="73" t="e">
        <f>#REF!</f>
        <v>#REF!</v>
      </c>
      <c r="BN104" s="73" t="e">
        <f>#REF!</f>
        <v>#REF!</v>
      </c>
      <c r="BO104" s="73" t="e">
        <f>#REF!</f>
        <v>#REF!</v>
      </c>
      <c r="BP104" s="73" t="e">
        <f>#REF!</f>
        <v>#REF!</v>
      </c>
      <c r="BR104" s="117" t="str">
        <f t="shared" si="41"/>
        <v>37-1</v>
      </c>
      <c r="BS104" s="118">
        <f>OOC!G104</f>
        <v>23.036000000000001</v>
      </c>
      <c r="BT104" s="118">
        <f>OOC!H104</f>
        <v>22.975999999999999</v>
      </c>
      <c r="BU104" s="2" t="e">
        <f t="shared" si="42"/>
        <v>#REF!</v>
      </c>
      <c r="BV104" s="2" t="e">
        <f t="shared" si="43"/>
        <v>#REF!</v>
      </c>
      <c r="BW104" s="2" t="e">
        <f t="shared" si="44"/>
        <v>#REF!</v>
      </c>
      <c r="BX104" s="119" t="e">
        <f>IF(AND(IF(OOC!G104="",0,OOC!G104) &gt;= IF(O104="",0,O104), IF(O104="",0,O104) &gt; IF(L104="",0,L104)), "OOC",
IF(AND(IF(M104="",0,M104) &gt; IF(P104="",0,P104), IF(P104="",0,P104) &gt;= IF(OOC!H104="",0,OOC!H104)), "OOC",
IF(IF(O104="",0,O104) &gt; IF(OOC!G104="",0,OOC!G104), "OOS",
IF(IF(OOC!H104="",0,OOC!H104) &gt; IF(P104="",0,P104), "OOS", "OK"))))</f>
        <v>#REF!</v>
      </c>
    </row>
    <row r="105" spans="1:76" ht="15" customHeight="1">
      <c r="A105" s="16">
        <v>12</v>
      </c>
      <c r="B105" s="76" t="s">
        <v>121</v>
      </c>
      <c r="C105" s="69" t="s">
        <v>123</v>
      </c>
      <c r="D105" s="20" t="s">
        <v>57</v>
      </c>
      <c r="E105" s="78">
        <v>1.33</v>
      </c>
      <c r="F105" s="11" t="s">
        <v>29</v>
      </c>
      <c r="G105" s="83">
        <v>23.006</v>
      </c>
      <c r="H105" s="13" t="e">
        <f>IF(OOC!S105=0,"",OOC!S105)</f>
        <v>#REF!</v>
      </c>
      <c r="I105" s="13" t="e">
        <f>IF(OOC!T105=0,"",OOC!T105)</f>
        <v>#REF!</v>
      </c>
      <c r="J105" s="14" t="s">
        <v>12</v>
      </c>
      <c r="K105" s="64" t="s">
        <v>49</v>
      </c>
      <c r="L105" s="17" t="e">
        <f t="shared" si="5"/>
        <v>#REF!</v>
      </c>
      <c r="M105" s="17" t="e">
        <f t="shared" si="6"/>
        <v>#REF!</v>
      </c>
      <c r="N105" s="25"/>
      <c r="O105" s="2" t="e">
        <f t="shared" si="22"/>
        <v>#REF!</v>
      </c>
      <c r="P105" s="2" t="e">
        <f t="shared" si="23"/>
        <v>#REF!</v>
      </c>
      <c r="Q105" s="2" t="e">
        <f t="shared" si="24"/>
        <v>#REF!</v>
      </c>
      <c r="R105" s="3" t="e">
        <f t="shared" si="25"/>
        <v>#REF!</v>
      </c>
      <c r="S105" s="4" t="e">
        <f t="shared" si="40"/>
        <v>#REF!</v>
      </c>
      <c r="T105" s="67" t="e">
        <f t="shared" si="8"/>
        <v>#REF!</v>
      </c>
      <c r="U105" s="67" t="e">
        <f t="shared" si="9"/>
        <v>#REF!</v>
      </c>
      <c r="V105" s="4" t="e">
        <f t="shared" si="10"/>
        <v>#REF!</v>
      </c>
      <c r="W105" s="4" t="e">
        <f t="shared" si="11"/>
        <v>#REF!</v>
      </c>
      <c r="X105" s="4" t="e">
        <f t="shared" si="12"/>
        <v>#REF!</v>
      </c>
      <c r="Y105" s="62" t="e">
        <f t="shared" si="13"/>
        <v>#REF!</v>
      </c>
      <c r="Z105" s="28" t="e">
        <f t="shared" si="14"/>
        <v>#REF!</v>
      </c>
      <c r="AA105" s="28" t="e">
        <f t="shared" si="15"/>
        <v>#REF!</v>
      </c>
      <c r="AB105" s="28" t="e">
        <f t="shared" si="16"/>
        <v>#REF!</v>
      </c>
      <c r="AC105" s="28" t="e">
        <f t="shared" si="4"/>
        <v>#REF!</v>
      </c>
      <c r="AD105" s="26"/>
      <c r="AE105" s="19" t="str">
        <f t="shared" si="17"/>
        <v/>
      </c>
      <c r="AF105" s="65"/>
      <c r="AG105" s="54"/>
      <c r="AH105" s="54"/>
      <c r="AI105" s="55"/>
      <c r="AJ105" s="18"/>
      <c r="AK105" s="73" t="e">
        <f>#REF!</f>
        <v>#REF!</v>
      </c>
      <c r="AL105" s="73" t="e">
        <f>#REF!</f>
        <v>#REF!</v>
      </c>
      <c r="AM105" s="73" t="e">
        <f>#REF!</f>
        <v>#REF!</v>
      </c>
      <c r="AN105" s="73" t="e">
        <f>#REF!</f>
        <v>#REF!</v>
      </c>
      <c r="AO105" s="73" t="e">
        <f>#REF!</f>
        <v>#REF!</v>
      </c>
      <c r="AP105" s="73" t="e">
        <f>#REF!</f>
        <v>#REF!</v>
      </c>
      <c r="AQ105" s="73" t="e">
        <f>#REF!</f>
        <v>#REF!</v>
      </c>
      <c r="AR105" s="73" t="e">
        <f>#REF!</f>
        <v>#REF!</v>
      </c>
      <c r="AS105" s="73" t="e">
        <f>#REF!</f>
        <v>#REF!</v>
      </c>
      <c r="AT105" s="73" t="e">
        <f>#REF!</f>
        <v>#REF!</v>
      </c>
      <c r="AU105" s="73" t="e">
        <f>#REF!</f>
        <v>#REF!</v>
      </c>
      <c r="AV105" s="73" t="e">
        <f>#REF!</f>
        <v>#REF!</v>
      </c>
      <c r="AW105" s="73" t="e">
        <f>#REF!</f>
        <v>#REF!</v>
      </c>
      <c r="AX105" s="73" t="e">
        <f>#REF!</f>
        <v>#REF!</v>
      </c>
      <c r="AY105" s="73" t="e">
        <f>#REF!</f>
        <v>#REF!</v>
      </c>
      <c r="AZ105" s="73" t="e">
        <f>#REF!</f>
        <v>#REF!</v>
      </c>
      <c r="BA105" s="73" t="e">
        <f>#REF!</f>
        <v>#REF!</v>
      </c>
      <c r="BB105" s="73" t="e">
        <f>#REF!</f>
        <v>#REF!</v>
      </c>
      <c r="BC105" s="73" t="e">
        <f>#REF!</f>
        <v>#REF!</v>
      </c>
      <c r="BD105" s="73" t="e">
        <f>#REF!</f>
        <v>#REF!</v>
      </c>
      <c r="BE105" s="73" t="e">
        <f>#REF!</f>
        <v>#REF!</v>
      </c>
      <c r="BF105" s="73" t="e">
        <f>#REF!</f>
        <v>#REF!</v>
      </c>
      <c r="BG105" s="73" t="e">
        <f>#REF!</f>
        <v>#REF!</v>
      </c>
      <c r="BH105" s="73" t="e">
        <f>#REF!</f>
        <v>#REF!</v>
      </c>
      <c r="BI105" s="73" t="e">
        <f>#REF!</f>
        <v>#REF!</v>
      </c>
      <c r="BJ105" s="73" t="e">
        <f>#REF!</f>
        <v>#REF!</v>
      </c>
      <c r="BK105" s="73" t="e">
        <f>#REF!</f>
        <v>#REF!</v>
      </c>
      <c r="BL105" s="73" t="e">
        <f>#REF!</f>
        <v>#REF!</v>
      </c>
      <c r="BM105" s="73" t="e">
        <f>#REF!</f>
        <v>#REF!</v>
      </c>
      <c r="BN105" s="73" t="e">
        <f>#REF!</f>
        <v>#REF!</v>
      </c>
      <c r="BO105" s="73" t="e">
        <f>#REF!</f>
        <v>#REF!</v>
      </c>
      <c r="BP105" s="73" t="e">
        <f>#REF!</f>
        <v>#REF!</v>
      </c>
      <c r="BR105" s="117" t="str">
        <f t="shared" si="41"/>
        <v>37-2</v>
      </c>
      <c r="BS105" s="118">
        <f>OOC!G105</f>
        <v>23.036000000000001</v>
      </c>
      <c r="BT105" s="118">
        <f>OOC!H105</f>
        <v>22.975999999999999</v>
      </c>
      <c r="BU105" s="2" t="e">
        <f t="shared" si="42"/>
        <v>#REF!</v>
      </c>
      <c r="BV105" s="2" t="e">
        <f t="shared" si="43"/>
        <v>#REF!</v>
      </c>
      <c r="BW105" s="2" t="e">
        <f t="shared" si="44"/>
        <v>#REF!</v>
      </c>
      <c r="BX105" s="119" t="e">
        <f>IF(AND(IF(OOC!G105="",0,OOC!G105) &gt;= IF(O105="",0,O105), IF(O105="",0,O105) &gt; IF(L105="",0,L105)), "OOC",
IF(AND(IF(M105="",0,M105) &gt; IF(P105="",0,P105), IF(P105="",0,P105) &gt;= IF(OOC!H105="",0,OOC!H105)), "OOC",
IF(IF(O105="",0,O105) &gt; IF(OOC!G105="",0,OOC!G105), "OOS",
IF(IF(OOC!H105="",0,OOC!H105) &gt; IF(P105="",0,P105), "OOS", "OK"))))</f>
        <v>#REF!</v>
      </c>
    </row>
    <row r="106" spans="1:76" ht="15" customHeight="1">
      <c r="A106" s="16">
        <v>13</v>
      </c>
      <c r="B106" s="76" t="s">
        <v>121</v>
      </c>
      <c r="C106" s="69" t="s">
        <v>124</v>
      </c>
      <c r="D106" s="20" t="s">
        <v>57</v>
      </c>
      <c r="E106" s="78">
        <v>1.33</v>
      </c>
      <c r="F106" s="11" t="s">
        <v>29</v>
      </c>
      <c r="G106" s="83">
        <v>23.006</v>
      </c>
      <c r="H106" s="13" t="e">
        <f>IF(OOC!S106=0,"",OOC!S106)</f>
        <v>#REF!</v>
      </c>
      <c r="I106" s="13" t="e">
        <f>IF(OOC!T106=0,"",OOC!T106)</f>
        <v>#REF!</v>
      </c>
      <c r="J106" s="14" t="s">
        <v>12</v>
      </c>
      <c r="K106" s="64" t="s">
        <v>49</v>
      </c>
      <c r="L106" s="17" t="e">
        <f t="shared" si="5"/>
        <v>#REF!</v>
      </c>
      <c r="M106" s="17" t="e">
        <f t="shared" si="6"/>
        <v>#REF!</v>
      </c>
      <c r="N106" s="25"/>
      <c r="O106" s="2" t="e">
        <f t="shared" si="22"/>
        <v>#REF!</v>
      </c>
      <c r="P106" s="2" t="e">
        <f t="shared" si="23"/>
        <v>#REF!</v>
      </c>
      <c r="Q106" s="2" t="e">
        <f t="shared" si="24"/>
        <v>#REF!</v>
      </c>
      <c r="R106" s="3" t="e">
        <f t="shared" si="25"/>
        <v>#REF!</v>
      </c>
      <c r="S106" s="4" t="e">
        <f t="shared" si="40"/>
        <v>#REF!</v>
      </c>
      <c r="T106" s="67" t="e">
        <f t="shared" si="8"/>
        <v>#REF!</v>
      </c>
      <c r="U106" s="67" t="e">
        <f t="shared" si="9"/>
        <v>#REF!</v>
      </c>
      <c r="V106" s="4" t="e">
        <f t="shared" si="10"/>
        <v>#REF!</v>
      </c>
      <c r="W106" s="4" t="e">
        <f t="shared" si="11"/>
        <v>#REF!</v>
      </c>
      <c r="X106" s="4" t="e">
        <f t="shared" si="12"/>
        <v>#REF!</v>
      </c>
      <c r="Y106" s="62" t="e">
        <f t="shared" si="13"/>
        <v>#REF!</v>
      </c>
      <c r="Z106" s="28" t="e">
        <f t="shared" si="14"/>
        <v>#REF!</v>
      </c>
      <c r="AA106" s="28" t="e">
        <f t="shared" si="15"/>
        <v>#REF!</v>
      </c>
      <c r="AB106" s="28" t="e">
        <f t="shared" si="16"/>
        <v>#REF!</v>
      </c>
      <c r="AC106" s="28" t="e">
        <f t="shared" si="4"/>
        <v>#REF!</v>
      </c>
      <c r="AD106" s="26"/>
      <c r="AE106" s="19" t="str">
        <f t="shared" si="17"/>
        <v/>
      </c>
      <c r="AF106" s="65"/>
      <c r="AG106" s="54"/>
      <c r="AH106" s="54"/>
      <c r="AI106" s="55"/>
      <c r="AJ106" s="18"/>
      <c r="AK106" s="73" t="e">
        <f>#REF!</f>
        <v>#REF!</v>
      </c>
      <c r="AL106" s="73" t="e">
        <f>#REF!</f>
        <v>#REF!</v>
      </c>
      <c r="AM106" s="73" t="e">
        <f>#REF!</f>
        <v>#REF!</v>
      </c>
      <c r="AN106" s="73" t="e">
        <f>#REF!</f>
        <v>#REF!</v>
      </c>
      <c r="AO106" s="73" t="e">
        <f>#REF!</f>
        <v>#REF!</v>
      </c>
      <c r="AP106" s="73" t="e">
        <f>#REF!</f>
        <v>#REF!</v>
      </c>
      <c r="AQ106" s="73" t="e">
        <f>#REF!</f>
        <v>#REF!</v>
      </c>
      <c r="AR106" s="73" t="e">
        <f>#REF!</f>
        <v>#REF!</v>
      </c>
      <c r="AS106" s="73" t="e">
        <f>#REF!</f>
        <v>#REF!</v>
      </c>
      <c r="AT106" s="73" t="e">
        <f>#REF!</f>
        <v>#REF!</v>
      </c>
      <c r="AU106" s="73" t="e">
        <f>#REF!</f>
        <v>#REF!</v>
      </c>
      <c r="AV106" s="73" t="e">
        <f>#REF!</f>
        <v>#REF!</v>
      </c>
      <c r="AW106" s="73" t="e">
        <f>#REF!</f>
        <v>#REF!</v>
      </c>
      <c r="AX106" s="73" t="e">
        <f>#REF!</f>
        <v>#REF!</v>
      </c>
      <c r="AY106" s="73" t="e">
        <f>#REF!</f>
        <v>#REF!</v>
      </c>
      <c r="AZ106" s="73" t="e">
        <f>#REF!</f>
        <v>#REF!</v>
      </c>
      <c r="BA106" s="73" t="e">
        <f>#REF!</f>
        <v>#REF!</v>
      </c>
      <c r="BB106" s="73" t="e">
        <f>#REF!</f>
        <v>#REF!</v>
      </c>
      <c r="BC106" s="73" t="e">
        <f>#REF!</f>
        <v>#REF!</v>
      </c>
      <c r="BD106" s="73" t="e">
        <f>#REF!</f>
        <v>#REF!</v>
      </c>
      <c r="BE106" s="73" t="e">
        <f>#REF!</f>
        <v>#REF!</v>
      </c>
      <c r="BF106" s="73" t="e">
        <f>#REF!</f>
        <v>#REF!</v>
      </c>
      <c r="BG106" s="73" t="e">
        <f>#REF!</f>
        <v>#REF!</v>
      </c>
      <c r="BH106" s="73" t="e">
        <f>#REF!</f>
        <v>#REF!</v>
      </c>
      <c r="BI106" s="73" t="e">
        <f>#REF!</f>
        <v>#REF!</v>
      </c>
      <c r="BJ106" s="73" t="e">
        <f>#REF!</f>
        <v>#REF!</v>
      </c>
      <c r="BK106" s="73" t="e">
        <f>#REF!</f>
        <v>#REF!</v>
      </c>
      <c r="BL106" s="73" t="e">
        <f>#REF!</f>
        <v>#REF!</v>
      </c>
      <c r="BM106" s="73" t="e">
        <f>#REF!</f>
        <v>#REF!</v>
      </c>
      <c r="BN106" s="73" t="e">
        <f>#REF!</f>
        <v>#REF!</v>
      </c>
      <c r="BO106" s="73" t="e">
        <f>#REF!</f>
        <v>#REF!</v>
      </c>
      <c r="BP106" s="73" t="e">
        <f>#REF!</f>
        <v>#REF!</v>
      </c>
      <c r="BR106" s="117" t="str">
        <f t="shared" si="41"/>
        <v>37-3</v>
      </c>
      <c r="BS106" s="118">
        <f>OOC!G106</f>
        <v>23.036000000000001</v>
      </c>
      <c r="BT106" s="118">
        <f>OOC!H106</f>
        <v>22.975999999999999</v>
      </c>
      <c r="BU106" s="2" t="e">
        <f t="shared" si="42"/>
        <v>#REF!</v>
      </c>
      <c r="BV106" s="2" t="e">
        <f t="shared" si="43"/>
        <v>#REF!</v>
      </c>
      <c r="BW106" s="2" t="e">
        <f t="shared" si="44"/>
        <v>#REF!</v>
      </c>
      <c r="BX106" s="119" t="e">
        <f>IF(AND(IF(OOC!G106="",0,OOC!G106) &gt;= IF(O106="",0,O106), IF(O106="",0,O106) &gt; IF(L106="",0,L106)), "OOC",
IF(AND(IF(M106="",0,M106) &gt; IF(P106="",0,P106), IF(P106="",0,P106) &gt;= IF(OOC!H106="",0,OOC!H106)), "OOC",
IF(IF(O106="",0,O106) &gt; IF(OOC!G106="",0,OOC!G106), "OOS",
IF(IF(OOC!H106="",0,OOC!H106) &gt; IF(P106="",0,P106), "OOS", "OK"))))</f>
        <v>#REF!</v>
      </c>
    </row>
    <row r="107" spans="1:76" ht="15" customHeight="1">
      <c r="A107" s="16">
        <v>14</v>
      </c>
      <c r="B107" s="76" t="s">
        <v>125</v>
      </c>
      <c r="C107" s="69" t="s">
        <v>126</v>
      </c>
      <c r="D107" s="20" t="s">
        <v>57</v>
      </c>
      <c r="E107" s="78">
        <v>1.33</v>
      </c>
      <c r="F107" s="11" t="s">
        <v>29</v>
      </c>
      <c r="G107" s="83">
        <v>23.385999999999999</v>
      </c>
      <c r="H107" s="13" t="e">
        <f>IF(OOC!S107=0,"",OOC!S107)</f>
        <v>#REF!</v>
      </c>
      <c r="I107" s="13" t="e">
        <f>IF(OOC!T107=0,"",OOC!T107)</f>
        <v>#REF!</v>
      </c>
      <c r="J107" s="14" t="s">
        <v>12</v>
      </c>
      <c r="K107" s="64" t="s">
        <v>49</v>
      </c>
      <c r="L107" s="17" t="e">
        <f t="shared" si="5"/>
        <v>#REF!</v>
      </c>
      <c r="M107" s="17" t="e">
        <f t="shared" si="6"/>
        <v>#REF!</v>
      </c>
      <c r="N107" s="25"/>
      <c r="O107" s="2" t="e">
        <f t="shared" si="22"/>
        <v>#REF!</v>
      </c>
      <c r="P107" s="2" t="e">
        <f t="shared" si="23"/>
        <v>#REF!</v>
      </c>
      <c r="Q107" s="2" t="e">
        <f t="shared" si="24"/>
        <v>#REF!</v>
      </c>
      <c r="R107" s="3" t="e">
        <f t="shared" si="25"/>
        <v>#REF!</v>
      </c>
      <c r="S107" s="4" t="e">
        <f t="shared" si="40"/>
        <v>#REF!</v>
      </c>
      <c r="T107" s="67" t="e">
        <f t="shared" si="8"/>
        <v>#REF!</v>
      </c>
      <c r="U107" s="67" t="e">
        <f t="shared" si="9"/>
        <v>#REF!</v>
      </c>
      <c r="V107" s="4" t="e">
        <f t="shared" si="10"/>
        <v>#REF!</v>
      </c>
      <c r="W107" s="4" t="e">
        <f t="shared" si="11"/>
        <v>#REF!</v>
      </c>
      <c r="X107" s="4" t="e">
        <f t="shared" si="12"/>
        <v>#REF!</v>
      </c>
      <c r="Y107" s="62" t="e">
        <f t="shared" si="13"/>
        <v>#REF!</v>
      </c>
      <c r="Z107" s="28" t="e">
        <f t="shared" si="14"/>
        <v>#REF!</v>
      </c>
      <c r="AA107" s="28" t="e">
        <f t="shared" si="15"/>
        <v>#REF!</v>
      </c>
      <c r="AB107" s="28" t="e">
        <f t="shared" si="16"/>
        <v>#REF!</v>
      </c>
      <c r="AC107" s="28" t="e">
        <f t="shared" si="4"/>
        <v>#REF!</v>
      </c>
      <c r="AD107" s="26"/>
      <c r="AE107" s="19" t="str">
        <f t="shared" si="17"/>
        <v/>
      </c>
      <c r="AF107" s="65"/>
      <c r="AG107" s="54"/>
      <c r="AH107" s="54"/>
      <c r="AI107" s="55"/>
      <c r="AJ107" s="21"/>
      <c r="AK107" s="73" t="e">
        <f>#REF!</f>
        <v>#REF!</v>
      </c>
      <c r="AL107" s="73" t="e">
        <f>#REF!</f>
        <v>#REF!</v>
      </c>
      <c r="AM107" s="73" t="e">
        <f>#REF!</f>
        <v>#REF!</v>
      </c>
      <c r="AN107" s="73" t="e">
        <f>#REF!</f>
        <v>#REF!</v>
      </c>
      <c r="AO107" s="73" t="e">
        <f>#REF!</f>
        <v>#REF!</v>
      </c>
      <c r="AP107" s="73" t="e">
        <f>#REF!</f>
        <v>#REF!</v>
      </c>
      <c r="AQ107" s="73" t="e">
        <f>#REF!</f>
        <v>#REF!</v>
      </c>
      <c r="AR107" s="73" t="e">
        <f>#REF!</f>
        <v>#REF!</v>
      </c>
      <c r="AS107" s="73" t="e">
        <f>#REF!</f>
        <v>#REF!</v>
      </c>
      <c r="AT107" s="73" t="e">
        <f>#REF!</f>
        <v>#REF!</v>
      </c>
      <c r="AU107" s="73" t="e">
        <f>#REF!</f>
        <v>#REF!</v>
      </c>
      <c r="AV107" s="73" t="e">
        <f>#REF!</f>
        <v>#REF!</v>
      </c>
      <c r="AW107" s="73" t="e">
        <f>#REF!</f>
        <v>#REF!</v>
      </c>
      <c r="AX107" s="73" t="e">
        <f>#REF!</f>
        <v>#REF!</v>
      </c>
      <c r="AY107" s="73" t="e">
        <f>#REF!</f>
        <v>#REF!</v>
      </c>
      <c r="AZ107" s="73" t="e">
        <f>#REF!</f>
        <v>#REF!</v>
      </c>
      <c r="BA107" s="73" t="e">
        <f>#REF!</f>
        <v>#REF!</v>
      </c>
      <c r="BB107" s="73" t="e">
        <f>#REF!</f>
        <v>#REF!</v>
      </c>
      <c r="BC107" s="73" t="e">
        <f>#REF!</f>
        <v>#REF!</v>
      </c>
      <c r="BD107" s="73" t="e">
        <f>#REF!</f>
        <v>#REF!</v>
      </c>
      <c r="BE107" s="73" t="e">
        <f>#REF!</f>
        <v>#REF!</v>
      </c>
      <c r="BF107" s="73" t="e">
        <f>#REF!</f>
        <v>#REF!</v>
      </c>
      <c r="BG107" s="73" t="e">
        <f>#REF!</f>
        <v>#REF!</v>
      </c>
      <c r="BH107" s="73" t="e">
        <f>#REF!</f>
        <v>#REF!</v>
      </c>
      <c r="BI107" s="73" t="e">
        <f>#REF!</f>
        <v>#REF!</v>
      </c>
      <c r="BJ107" s="73" t="e">
        <f>#REF!</f>
        <v>#REF!</v>
      </c>
      <c r="BK107" s="73" t="e">
        <f>#REF!</f>
        <v>#REF!</v>
      </c>
      <c r="BL107" s="73" t="e">
        <f>#REF!</f>
        <v>#REF!</v>
      </c>
      <c r="BM107" s="73" t="e">
        <f>#REF!</f>
        <v>#REF!</v>
      </c>
      <c r="BN107" s="73" t="e">
        <f>#REF!</f>
        <v>#REF!</v>
      </c>
      <c r="BO107" s="73" t="e">
        <f>#REF!</f>
        <v>#REF!</v>
      </c>
      <c r="BP107" s="73" t="e">
        <f>#REF!</f>
        <v>#REF!</v>
      </c>
      <c r="BR107" s="117" t="str">
        <f t="shared" si="41"/>
        <v>38-1</v>
      </c>
      <c r="BS107" s="118">
        <f>OOC!G107</f>
        <v>23.420999999999999</v>
      </c>
      <c r="BT107" s="118">
        <f>OOC!H107</f>
        <v>23.350999999999999</v>
      </c>
      <c r="BU107" s="2" t="e">
        <f t="shared" si="42"/>
        <v>#REF!</v>
      </c>
      <c r="BV107" s="2" t="e">
        <f t="shared" si="43"/>
        <v>#REF!</v>
      </c>
      <c r="BW107" s="2" t="e">
        <f t="shared" si="44"/>
        <v>#REF!</v>
      </c>
      <c r="BX107" s="119" t="e">
        <f>IF(AND(IF(OOC!G107="",0,OOC!G107) &gt;= IF(O107="",0,O107), IF(O107="",0,O107) &gt; IF(L107="",0,L107)), "OOC",
IF(AND(IF(M107="",0,M107) &gt; IF(P107="",0,P107), IF(P107="",0,P107) &gt;= IF(OOC!H107="",0,OOC!H107)), "OOC",
IF(IF(O107="",0,O107) &gt; IF(OOC!G107="",0,OOC!G107), "OOS",
IF(IF(OOC!H107="",0,OOC!H107) &gt; IF(P107="",0,P107), "OOS", "OK"))))</f>
        <v>#REF!</v>
      </c>
    </row>
    <row r="108" spans="1:76" ht="15" customHeight="1">
      <c r="A108" s="16">
        <v>12</v>
      </c>
      <c r="B108" s="76" t="s">
        <v>125</v>
      </c>
      <c r="C108" s="69" t="s">
        <v>65</v>
      </c>
      <c r="D108" s="20" t="s">
        <v>57</v>
      </c>
      <c r="E108" s="78">
        <v>1.33</v>
      </c>
      <c r="F108" s="11" t="s">
        <v>29</v>
      </c>
      <c r="G108" s="83">
        <v>23.385999999999999</v>
      </c>
      <c r="H108" s="13" t="e">
        <f>IF(OOC!S108=0,"",OOC!S108)</f>
        <v>#REF!</v>
      </c>
      <c r="I108" s="13" t="e">
        <f>IF(OOC!T108=0,"",OOC!T108)</f>
        <v>#REF!</v>
      </c>
      <c r="J108" s="14" t="s">
        <v>12</v>
      </c>
      <c r="K108" s="64" t="s">
        <v>49</v>
      </c>
      <c r="L108" s="17" t="e">
        <f t="shared" si="5"/>
        <v>#REF!</v>
      </c>
      <c r="M108" s="17" t="e">
        <f t="shared" si="6"/>
        <v>#REF!</v>
      </c>
      <c r="N108" s="25"/>
      <c r="O108" s="2" t="e">
        <f t="shared" si="22"/>
        <v>#REF!</v>
      </c>
      <c r="P108" s="2" t="e">
        <f t="shared" si="23"/>
        <v>#REF!</v>
      </c>
      <c r="Q108" s="2" t="e">
        <f t="shared" si="24"/>
        <v>#REF!</v>
      </c>
      <c r="R108" s="3" t="e">
        <f t="shared" si="25"/>
        <v>#REF!</v>
      </c>
      <c r="S108" s="4" t="e">
        <f t="shared" si="40"/>
        <v>#REF!</v>
      </c>
      <c r="T108" s="67" t="e">
        <f t="shared" si="8"/>
        <v>#REF!</v>
      </c>
      <c r="U108" s="67" t="e">
        <f t="shared" si="9"/>
        <v>#REF!</v>
      </c>
      <c r="V108" s="4" t="e">
        <f t="shared" si="10"/>
        <v>#REF!</v>
      </c>
      <c r="W108" s="4" t="e">
        <f t="shared" si="11"/>
        <v>#REF!</v>
      </c>
      <c r="X108" s="4" t="e">
        <f t="shared" si="12"/>
        <v>#REF!</v>
      </c>
      <c r="Y108" s="62" t="e">
        <f t="shared" si="13"/>
        <v>#REF!</v>
      </c>
      <c r="Z108" s="28" t="e">
        <f t="shared" si="14"/>
        <v>#REF!</v>
      </c>
      <c r="AA108" s="28" t="e">
        <f t="shared" si="15"/>
        <v>#REF!</v>
      </c>
      <c r="AB108" s="28" t="e">
        <f t="shared" si="16"/>
        <v>#REF!</v>
      </c>
      <c r="AC108" s="28" t="e">
        <f t="shared" si="4"/>
        <v>#REF!</v>
      </c>
      <c r="AD108" s="26"/>
      <c r="AE108" s="19" t="str">
        <f t="shared" si="17"/>
        <v/>
      </c>
      <c r="AF108" s="65"/>
      <c r="AG108" s="54"/>
      <c r="AH108" s="54"/>
      <c r="AI108" s="55"/>
      <c r="AJ108" s="18"/>
      <c r="AK108" s="73" t="e">
        <f>#REF!</f>
        <v>#REF!</v>
      </c>
      <c r="AL108" s="73" t="e">
        <f>#REF!</f>
        <v>#REF!</v>
      </c>
      <c r="AM108" s="73" t="e">
        <f>#REF!</f>
        <v>#REF!</v>
      </c>
      <c r="AN108" s="73" t="e">
        <f>#REF!</f>
        <v>#REF!</v>
      </c>
      <c r="AO108" s="73" t="e">
        <f>#REF!</f>
        <v>#REF!</v>
      </c>
      <c r="AP108" s="73" t="e">
        <f>#REF!</f>
        <v>#REF!</v>
      </c>
      <c r="AQ108" s="73" t="e">
        <f>#REF!</f>
        <v>#REF!</v>
      </c>
      <c r="AR108" s="73" t="e">
        <f>#REF!</f>
        <v>#REF!</v>
      </c>
      <c r="AS108" s="73" t="e">
        <f>#REF!</f>
        <v>#REF!</v>
      </c>
      <c r="AT108" s="73" t="e">
        <f>#REF!</f>
        <v>#REF!</v>
      </c>
      <c r="AU108" s="73" t="e">
        <f>#REF!</f>
        <v>#REF!</v>
      </c>
      <c r="AV108" s="73" t="e">
        <f>#REF!</f>
        <v>#REF!</v>
      </c>
      <c r="AW108" s="73" t="e">
        <f>#REF!</f>
        <v>#REF!</v>
      </c>
      <c r="AX108" s="73" t="e">
        <f>#REF!</f>
        <v>#REF!</v>
      </c>
      <c r="AY108" s="73" t="e">
        <f>#REF!</f>
        <v>#REF!</v>
      </c>
      <c r="AZ108" s="73" t="e">
        <f>#REF!</f>
        <v>#REF!</v>
      </c>
      <c r="BA108" s="73" t="e">
        <f>#REF!</f>
        <v>#REF!</v>
      </c>
      <c r="BB108" s="73" t="e">
        <f>#REF!</f>
        <v>#REF!</v>
      </c>
      <c r="BC108" s="73" t="e">
        <f>#REF!</f>
        <v>#REF!</v>
      </c>
      <c r="BD108" s="73" t="e">
        <f>#REF!</f>
        <v>#REF!</v>
      </c>
      <c r="BE108" s="73" t="e">
        <f>#REF!</f>
        <v>#REF!</v>
      </c>
      <c r="BF108" s="73" t="e">
        <f>#REF!</f>
        <v>#REF!</v>
      </c>
      <c r="BG108" s="73" t="e">
        <f>#REF!</f>
        <v>#REF!</v>
      </c>
      <c r="BH108" s="73" t="e">
        <f>#REF!</f>
        <v>#REF!</v>
      </c>
      <c r="BI108" s="73" t="e">
        <f>#REF!</f>
        <v>#REF!</v>
      </c>
      <c r="BJ108" s="73" t="e">
        <f>#REF!</f>
        <v>#REF!</v>
      </c>
      <c r="BK108" s="73" t="e">
        <f>#REF!</f>
        <v>#REF!</v>
      </c>
      <c r="BL108" s="73" t="e">
        <f>#REF!</f>
        <v>#REF!</v>
      </c>
      <c r="BM108" s="73" t="e">
        <f>#REF!</f>
        <v>#REF!</v>
      </c>
      <c r="BN108" s="73" t="e">
        <f>#REF!</f>
        <v>#REF!</v>
      </c>
      <c r="BO108" s="73" t="e">
        <f>#REF!</f>
        <v>#REF!</v>
      </c>
      <c r="BP108" s="73" t="e">
        <f>#REF!</f>
        <v>#REF!</v>
      </c>
      <c r="BR108" s="117" t="str">
        <f t="shared" si="41"/>
        <v>38-2</v>
      </c>
      <c r="BS108" s="118">
        <f>OOC!G108</f>
        <v>23.420999999999999</v>
      </c>
      <c r="BT108" s="118">
        <f>OOC!H108</f>
        <v>23.350999999999999</v>
      </c>
      <c r="BU108" s="2" t="e">
        <f t="shared" si="42"/>
        <v>#REF!</v>
      </c>
      <c r="BV108" s="2" t="e">
        <f t="shared" si="43"/>
        <v>#REF!</v>
      </c>
      <c r="BW108" s="2" t="e">
        <f t="shared" si="44"/>
        <v>#REF!</v>
      </c>
      <c r="BX108" s="119" t="e">
        <f>IF(AND(IF(OOC!G108="",0,OOC!G108) &gt;= IF(O108="",0,O108), IF(O108="",0,O108) &gt; IF(L108="",0,L108)), "OOC",
IF(AND(IF(M108="",0,M108) &gt; IF(P108="",0,P108), IF(P108="",0,P108) &gt;= IF(OOC!H108="",0,OOC!H108)), "OOC",
IF(IF(O108="",0,O108) &gt; IF(OOC!G108="",0,OOC!G108), "OOS",
IF(IF(OOC!H108="",0,OOC!H108) &gt; IF(P108="",0,P108), "OOS", "OK"))))</f>
        <v>#REF!</v>
      </c>
    </row>
    <row r="109" spans="1:76" ht="15" customHeight="1">
      <c r="A109" s="16">
        <v>13</v>
      </c>
      <c r="B109" s="76"/>
      <c r="C109" s="70" t="s">
        <v>127</v>
      </c>
      <c r="D109" s="20" t="s">
        <v>57</v>
      </c>
      <c r="E109" s="78"/>
      <c r="F109" s="11" t="s">
        <v>29</v>
      </c>
      <c r="G109" s="83">
        <v>15.667</v>
      </c>
      <c r="H109" s="13" t="e">
        <f>IF(OOC!S109=0,"",OOC!S109)</f>
        <v>#REF!</v>
      </c>
      <c r="I109" s="13" t="e">
        <f>IF(OOC!T109=0,"",OOC!T109)</f>
        <v>#REF!</v>
      </c>
      <c r="J109" s="14" t="s">
        <v>12</v>
      </c>
      <c r="K109" s="64" t="s">
        <v>49</v>
      </c>
      <c r="L109" s="17" t="e">
        <f t="shared" si="5"/>
        <v>#REF!</v>
      </c>
      <c r="M109" s="17" t="e">
        <f t="shared" si="6"/>
        <v>#REF!</v>
      </c>
      <c r="N109" s="25"/>
      <c r="O109" s="2" t="e">
        <f t="shared" si="22"/>
        <v>#REF!</v>
      </c>
      <c r="P109" s="2" t="e">
        <f t="shared" si="23"/>
        <v>#REF!</v>
      </c>
      <c r="Q109" s="2" t="e">
        <f t="shared" si="24"/>
        <v>#REF!</v>
      </c>
      <c r="R109" s="3" t="e">
        <f t="shared" si="25"/>
        <v>#REF!</v>
      </c>
      <c r="S109" s="4" t="e">
        <f t="shared" si="40"/>
        <v>#REF!</v>
      </c>
      <c r="T109" s="67" t="e">
        <f t="shared" si="8"/>
        <v>#REF!</v>
      </c>
      <c r="U109" s="67" t="e">
        <f t="shared" si="9"/>
        <v>#REF!</v>
      </c>
      <c r="V109" s="4" t="e">
        <f t="shared" si="10"/>
        <v>#REF!</v>
      </c>
      <c r="W109" s="4" t="e">
        <f t="shared" si="11"/>
        <v>#REF!</v>
      </c>
      <c r="X109" s="4" t="e">
        <f t="shared" si="12"/>
        <v>#REF!</v>
      </c>
      <c r="Y109" s="62" t="e">
        <f t="shared" si="13"/>
        <v>#REF!</v>
      </c>
      <c r="Z109" s="28" t="e">
        <f t="shared" si="14"/>
        <v>#REF!</v>
      </c>
      <c r="AA109" s="28" t="e">
        <f t="shared" si="15"/>
        <v>#REF!</v>
      </c>
      <c r="AB109" s="28" t="e">
        <f t="shared" si="16"/>
        <v>#REF!</v>
      </c>
      <c r="AC109" s="28" t="e">
        <f t="shared" si="4"/>
        <v>#REF!</v>
      </c>
      <c r="AD109" s="26"/>
      <c r="AE109" s="19" t="str">
        <f t="shared" si="17"/>
        <v/>
      </c>
      <c r="AF109" s="65"/>
      <c r="AG109" s="54"/>
      <c r="AH109" s="54"/>
      <c r="AI109" s="55"/>
      <c r="AJ109" s="18"/>
      <c r="AK109" s="73" t="e">
        <f>#REF!</f>
        <v>#REF!</v>
      </c>
      <c r="AL109" s="73" t="e">
        <f>#REF!</f>
        <v>#REF!</v>
      </c>
      <c r="AM109" s="73" t="e">
        <f>#REF!</f>
        <v>#REF!</v>
      </c>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R109" s="117" t="str">
        <f t="shared" si="41"/>
        <v>39-1</v>
      </c>
      <c r="BS109" s="118">
        <f>OOC!G109</f>
        <v>15.696999999999999</v>
      </c>
      <c r="BT109" s="118">
        <f>OOC!H109</f>
        <v>15.637</v>
      </c>
      <c r="BU109" s="2" t="e">
        <f t="shared" si="42"/>
        <v>#REF!</v>
      </c>
      <c r="BV109" s="2" t="e">
        <f t="shared" si="43"/>
        <v>#REF!</v>
      </c>
      <c r="BW109" s="2" t="e">
        <f t="shared" si="44"/>
        <v>#REF!</v>
      </c>
      <c r="BX109" s="119" t="e">
        <f>IF(AND(IF(OOC!G109="",0,OOC!G109) &gt;= IF(O109="",0,O109), IF(O109="",0,O109) &gt; IF(L109="",0,L109)), "OOC",
IF(AND(IF(M109="",0,M109) &gt; IF(P109="",0,P109), IF(P109="",0,P109) &gt;= IF(OOC!H109="",0,OOC!H109)), "OOC",
IF(IF(O109="",0,O109) &gt; IF(OOC!G109="",0,OOC!G109), "OOS",
IF(IF(OOC!H109="",0,OOC!H109) &gt; IF(P109="",0,P109), "OOS", "OK"))))</f>
        <v>#REF!</v>
      </c>
    </row>
    <row r="110" spans="1:76" ht="15" customHeight="1">
      <c r="A110" s="16">
        <v>14</v>
      </c>
      <c r="B110" s="76"/>
      <c r="C110" s="70" t="s">
        <v>128</v>
      </c>
      <c r="D110" s="20" t="s">
        <v>57</v>
      </c>
      <c r="E110" s="78"/>
      <c r="F110" s="11" t="s">
        <v>29</v>
      </c>
      <c r="G110" s="83">
        <v>15.667</v>
      </c>
      <c r="H110" s="13" t="e">
        <f>IF(OOC!S110=0,"",OOC!S110)</f>
        <v>#REF!</v>
      </c>
      <c r="I110" s="13" t="e">
        <f>IF(OOC!T110=0,"",OOC!T110)</f>
        <v>#REF!</v>
      </c>
      <c r="J110" s="14" t="s">
        <v>12</v>
      </c>
      <c r="K110" s="64" t="s">
        <v>49</v>
      </c>
      <c r="L110" s="17" t="e">
        <f t="shared" si="5"/>
        <v>#REF!</v>
      </c>
      <c r="M110" s="17" t="e">
        <f t="shared" si="6"/>
        <v>#REF!</v>
      </c>
      <c r="N110" s="25"/>
      <c r="O110" s="2" t="e">
        <f t="shared" si="22"/>
        <v>#REF!</v>
      </c>
      <c r="P110" s="2" t="e">
        <f t="shared" si="23"/>
        <v>#REF!</v>
      </c>
      <c r="Q110" s="2" t="e">
        <f t="shared" si="24"/>
        <v>#REF!</v>
      </c>
      <c r="R110" s="3" t="e">
        <f t="shared" si="25"/>
        <v>#REF!</v>
      </c>
      <c r="S110" s="4" t="e">
        <f t="shared" si="40"/>
        <v>#REF!</v>
      </c>
      <c r="T110" s="67" t="e">
        <f t="shared" si="8"/>
        <v>#REF!</v>
      </c>
      <c r="U110" s="67" t="e">
        <f t="shared" si="9"/>
        <v>#REF!</v>
      </c>
      <c r="V110" s="4" t="e">
        <f t="shared" si="10"/>
        <v>#REF!</v>
      </c>
      <c r="W110" s="4" t="e">
        <f t="shared" si="11"/>
        <v>#REF!</v>
      </c>
      <c r="X110" s="4" t="e">
        <f t="shared" si="12"/>
        <v>#REF!</v>
      </c>
      <c r="Y110" s="62" t="e">
        <f t="shared" si="13"/>
        <v>#REF!</v>
      </c>
      <c r="Z110" s="28" t="e">
        <f t="shared" si="14"/>
        <v>#REF!</v>
      </c>
      <c r="AA110" s="28" t="e">
        <f t="shared" si="15"/>
        <v>#REF!</v>
      </c>
      <c r="AB110" s="28" t="e">
        <f t="shared" si="16"/>
        <v>#REF!</v>
      </c>
      <c r="AC110" s="28" t="e">
        <f t="shared" si="4"/>
        <v>#REF!</v>
      </c>
      <c r="AD110" s="26"/>
      <c r="AE110" s="19" t="str">
        <f t="shared" si="17"/>
        <v/>
      </c>
      <c r="AF110" s="65"/>
      <c r="AG110" s="54"/>
      <c r="AH110" s="54"/>
      <c r="AI110" s="55"/>
      <c r="AJ110" s="21"/>
      <c r="AK110" s="73" t="e">
        <f>#REF!</f>
        <v>#REF!</v>
      </c>
      <c r="AL110" s="73" t="e">
        <f>#REF!</f>
        <v>#REF!</v>
      </c>
      <c r="AM110" s="73" t="e">
        <f>#REF!</f>
        <v>#REF!</v>
      </c>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R110" s="117" t="str">
        <f t="shared" si="41"/>
        <v>39-2</v>
      </c>
      <c r="BS110" s="118">
        <f>OOC!G110</f>
        <v>15.696999999999999</v>
      </c>
      <c r="BT110" s="118">
        <f>OOC!H110</f>
        <v>15.637</v>
      </c>
      <c r="BU110" s="2" t="e">
        <f t="shared" si="42"/>
        <v>#REF!</v>
      </c>
      <c r="BV110" s="2" t="e">
        <f t="shared" si="43"/>
        <v>#REF!</v>
      </c>
      <c r="BW110" s="2" t="e">
        <f t="shared" si="44"/>
        <v>#REF!</v>
      </c>
      <c r="BX110" s="119" t="e">
        <f>IF(AND(IF(OOC!G110="",0,OOC!G110) &gt;= IF(O110="",0,O110), IF(O110="",0,O110) &gt; IF(L110="",0,L110)), "OOC",
IF(AND(IF(M110="",0,M110) &gt; IF(P110="",0,P110), IF(P110="",0,P110) &gt;= IF(OOC!H110="",0,OOC!H110)), "OOC",
IF(IF(O110="",0,O110) &gt; IF(OOC!G110="",0,OOC!G110), "OOS",
IF(IF(OOC!H110="",0,OOC!H110) &gt; IF(P110="",0,P110), "OOS", "OK"))))</f>
        <v>#REF!</v>
      </c>
    </row>
    <row r="111" spans="1:76" ht="15" customHeight="1">
      <c r="A111" s="16">
        <v>15</v>
      </c>
      <c r="B111" s="76" t="s">
        <v>129</v>
      </c>
      <c r="C111" s="70" t="s">
        <v>130</v>
      </c>
      <c r="D111" s="20" t="s">
        <v>57</v>
      </c>
      <c r="E111" s="78">
        <v>1.33</v>
      </c>
      <c r="F111" s="11" t="s">
        <v>29</v>
      </c>
      <c r="G111" s="83">
        <v>18.323</v>
      </c>
      <c r="H111" s="13" t="e">
        <f>IF(OOC!S111=0,"",OOC!S111)</f>
        <v>#REF!</v>
      </c>
      <c r="I111" s="13" t="e">
        <f>IF(OOC!T111=0,"",OOC!T111)</f>
        <v>#REF!</v>
      </c>
      <c r="J111" s="14" t="s">
        <v>12</v>
      </c>
      <c r="K111" s="64" t="s">
        <v>49</v>
      </c>
      <c r="L111" s="17" t="e">
        <f t="shared" si="5"/>
        <v>#REF!</v>
      </c>
      <c r="M111" s="17" t="e">
        <f t="shared" si="6"/>
        <v>#REF!</v>
      </c>
      <c r="N111" s="25"/>
      <c r="O111" s="2" t="e">
        <f t="shared" si="22"/>
        <v>#REF!</v>
      </c>
      <c r="P111" s="2" t="e">
        <f t="shared" si="23"/>
        <v>#REF!</v>
      </c>
      <c r="Q111" s="2" t="e">
        <f t="shared" si="24"/>
        <v>#REF!</v>
      </c>
      <c r="R111" s="3" t="e">
        <f t="shared" si="25"/>
        <v>#REF!</v>
      </c>
      <c r="S111" s="4" t="e">
        <f t="shared" si="40"/>
        <v>#REF!</v>
      </c>
      <c r="T111" s="67" t="e">
        <f t="shared" si="8"/>
        <v>#REF!</v>
      </c>
      <c r="U111" s="67" t="e">
        <f t="shared" si="9"/>
        <v>#REF!</v>
      </c>
      <c r="V111" s="4" t="e">
        <f t="shared" si="10"/>
        <v>#REF!</v>
      </c>
      <c r="W111" s="4" t="e">
        <f t="shared" si="11"/>
        <v>#REF!</v>
      </c>
      <c r="X111" s="4" t="e">
        <f t="shared" si="12"/>
        <v>#REF!</v>
      </c>
      <c r="Y111" s="62" t="e">
        <f t="shared" si="13"/>
        <v>#REF!</v>
      </c>
      <c r="Z111" s="28" t="e">
        <f t="shared" si="14"/>
        <v>#REF!</v>
      </c>
      <c r="AA111" s="28" t="e">
        <f t="shared" si="15"/>
        <v>#REF!</v>
      </c>
      <c r="AB111" s="28" t="e">
        <f t="shared" si="16"/>
        <v>#REF!</v>
      </c>
      <c r="AC111" s="28" t="e">
        <f t="shared" si="4"/>
        <v>#REF!</v>
      </c>
      <c r="AD111" s="26"/>
      <c r="AE111" s="19" t="str">
        <f t="shared" si="17"/>
        <v/>
      </c>
      <c r="AF111" s="65"/>
      <c r="AG111" s="54"/>
      <c r="AH111" s="54"/>
      <c r="AI111" s="55"/>
      <c r="AJ111" s="21"/>
      <c r="AK111" s="73" t="e">
        <f>#REF!</f>
        <v>#REF!</v>
      </c>
      <c r="AL111" s="73" t="e">
        <f>#REF!</f>
        <v>#REF!</v>
      </c>
      <c r="AM111" s="73" t="e">
        <f>#REF!</f>
        <v>#REF!</v>
      </c>
      <c r="AN111" s="73" t="e">
        <f>#REF!</f>
        <v>#REF!</v>
      </c>
      <c r="AO111" s="73" t="e">
        <f>#REF!</f>
        <v>#REF!</v>
      </c>
      <c r="AP111" s="73" t="e">
        <f>#REF!</f>
        <v>#REF!</v>
      </c>
      <c r="AQ111" s="73" t="e">
        <f>#REF!</f>
        <v>#REF!</v>
      </c>
      <c r="AR111" s="73" t="e">
        <f>#REF!</f>
        <v>#REF!</v>
      </c>
      <c r="AS111" s="73" t="e">
        <f>#REF!</f>
        <v>#REF!</v>
      </c>
      <c r="AT111" s="73" t="e">
        <f>#REF!</f>
        <v>#REF!</v>
      </c>
      <c r="AU111" s="73" t="e">
        <f>#REF!</f>
        <v>#REF!</v>
      </c>
      <c r="AV111" s="73" t="e">
        <f>#REF!</f>
        <v>#REF!</v>
      </c>
      <c r="AW111" s="73" t="e">
        <f>#REF!</f>
        <v>#REF!</v>
      </c>
      <c r="AX111" s="73" t="e">
        <f>#REF!</f>
        <v>#REF!</v>
      </c>
      <c r="AY111" s="73" t="e">
        <f>#REF!</f>
        <v>#REF!</v>
      </c>
      <c r="AZ111" s="73" t="e">
        <f>#REF!</f>
        <v>#REF!</v>
      </c>
      <c r="BA111" s="73" t="e">
        <f>#REF!</f>
        <v>#REF!</v>
      </c>
      <c r="BB111" s="73" t="e">
        <f>#REF!</f>
        <v>#REF!</v>
      </c>
      <c r="BC111" s="73" t="e">
        <f>#REF!</f>
        <v>#REF!</v>
      </c>
      <c r="BD111" s="73" t="e">
        <f>#REF!</f>
        <v>#REF!</v>
      </c>
      <c r="BE111" s="73" t="e">
        <f>#REF!</f>
        <v>#REF!</v>
      </c>
      <c r="BF111" s="73" t="e">
        <f>#REF!</f>
        <v>#REF!</v>
      </c>
      <c r="BG111" s="73" t="e">
        <f>#REF!</f>
        <v>#REF!</v>
      </c>
      <c r="BH111" s="73" t="e">
        <f>#REF!</f>
        <v>#REF!</v>
      </c>
      <c r="BI111" s="73" t="e">
        <f>#REF!</f>
        <v>#REF!</v>
      </c>
      <c r="BJ111" s="73" t="e">
        <f>#REF!</f>
        <v>#REF!</v>
      </c>
      <c r="BK111" s="73" t="e">
        <f>#REF!</f>
        <v>#REF!</v>
      </c>
      <c r="BL111" s="73" t="e">
        <f>#REF!</f>
        <v>#REF!</v>
      </c>
      <c r="BM111" s="73" t="e">
        <f>#REF!</f>
        <v>#REF!</v>
      </c>
      <c r="BN111" s="73" t="e">
        <f>#REF!</f>
        <v>#REF!</v>
      </c>
      <c r="BO111" s="73" t="e">
        <f>#REF!</f>
        <v>#REF!</v>
      </c>
      <c r="BP111" s="73" t="e">
        <f>#REF!</f>
        <v>#REF!</v>
      </c>
      <c r="BR111" s="117" t="str">
        <f t="shared" si="41"/>
        <v>40-1</v>
      </c>
      <c r="BS111" s="118">
        <f>OOC!G111</f>
        <v>18.358000000000001</v>
      </c>
      <c r="BT111" s="118">
        <f>OOC!H111</f>
        <v>18.288</v>
      </c>
      <c r="BU111" s="2" t="e">
        <f t="shared" si="42"/>
        <v>#REF!</v>
      </c>
      <c r="BV111" s="2" t="e">
        <f t="shared" si="43"/>
        <v>#REF!</v>
      </c>
      <c r="BW111" s="2" t="e">
        <f t="shared" si="44"/>
        <v>#REF!</v>
      </c>
      <c r="BX111" s="119" t="e">
        <f>IF(AND(IF(OOC!G111="",0,OOC!G111) &gt;= IF(O111="",0,O111), IF(O111="",0,O111) &gt; IF(L111="",0,L111)), "OOC",
IF(AND(IF(M111="",0,M111) &gt; IF(P111="",0,P111), IF(P111="",0,P111) &gt;= IF(OOC!H111="",0,OOC!H111)), "OOC",
IF(IF(O111="",0,O111) &gt; IF(OOC!G111="",0,OOC!G111), "OOS",
IF(IF(OOC!H111="",0,OOC!H111) &gt; IF(P111="",0,P111), "OOS", "OK"))))</f>
        <v>#REF!</v>
      </c>
    </row>
    <row r="112" spans="1:76" ht="15" customHeight="1">
      <c r="A112" s="16">
        <v>15</v>
      </c>
      <c r="B112" s="76" t="s">
        <v>129</v>
      </c>
      <c r="C112" s="70" t="s">
        <v>131</v>
      </c>
      <c r="D112" s="20" t="s">
        <v>57</v>
      </c>
      <c r="E112" s="78">
        <v>1.33</v>
      </c>
      <c r="F112" s="11" t="s">
        <v>29</v>
      </c>
      <c r="G112" s="83">
        <v>18.323</v>
      </c>
      <c r="H112" s="13" t="e">
        <f>IF(OOC!S112=0,"",OOC!S112)</f>
        <v>#REF!</v>
      </c>
      <c r="I112" s="13" t="e">
        <f>IF(OOC!T112=0,"",OOC!T112)</f>
        <v>#REF!</v>
      </c>
      <c r="J112" s="14" t="s">
        <v>12</v>
      </c>
      <c r="K112" s="64" t="s">
        <v>49</v>
      </c>
      <c r="L112" s="17" t="e">
        <f t="shared" si="5"/>
        <v>#REF!</v>
      </c>
      <c r="M112" s="17" t="e">
        <f t="shared" si="6"/>
        <v>#REF!</v>
      </c>
      <c r="N112" s="25"/>
      <c r="O112" s="2" t="e">
        <f t="shared" si="22"/>
        <v>#REF!</v>
      </c>
      <c r="P112" s="2" t="e">
        <f t="shared" si="23"/>
        <v>#REF!</v>
      </c>
      <c r="Q112" s="2" t="e">
        <f t="shared" si="24"/>
        <v>#REF!</v>
      </c>
      <c r="R112" s="3" t="e">
        <f t="shared" si="25"/>
        <v>#REF!</v>
      </c>
      <c r="S112" s="4" t="e">
        <f t="shared" si="40"/>
        <v>#REF!</v>
      </c>
      <c r="T112" s="67" t="e">
        <f t="shared" si="8"/>
        <v>#REF!</v>
      </c>
      <c r="U112" s="67" t="e">
        <f t="shared" si="9"/>
        <v>#REF!</v>
      </c>
      <c r="V112" s="4" t="e">
        <f t="shared" si="10"/>
        <v>#REF!</v>
      </c>
      <c r="W112" s="4" t="e">
        <f t="shared" si="11"/>
        <v>#REF!</v>
      </c>
      <c r="X112" s="4" t="e">
        <f t="shared" si="12"/>
        <v>#REF!</v>
      </c>
      <c r="Y112" s="62" t="e">
        <f t="shared" si="13"/>
        <v>#REF!</v>
      </c>
      <c r="Z112" s="28" t="e">
        <f t="shared" si="14"/>
        <v>#REF!</v>
      </c>
      <c r="AA112" s="28" t="e">
        <f t="shared" si="15"/>
        <v>#REF!</v>
      </c>
      <c r="AB112" s="28" t="e">
        <f t="shared" si="16"/>
        <v>#REF!</v>
      </c>
      <c r="AC112" s="28" t="e">
        <f t="shared" si="4"/>
        <v>#REF!</v>
      </c>
      <c r="AD112" s="26"/>
      <c r="AE112" s="19" t="str">
        <f t="shared" si="17"/>
        <v/>
      </c>
      <c r="AF112" s="65"/>
      <c r="AG112" s="54"/>
      <c r="AH112" s="54"/>
      <c r="AI112" s="55"/>
      <c r="AJ112" s="21"/>
      <c r="AK112" s="73" t="e">
        <f>#REF!</f>
        <v>#REF!</v>
      </c>
      <c r="AL112" s="73" t="e">
        <f>#REF!</f>
        <v>#REF!</v>
      </c>
      <c r="AM112" s="73" t="e">
        <f>#REF!</f>
        <v>#REF!</v>
      </c>
      <c r="AN112" s="73" t="e">
        <f>#REF!</f>
        <v>#REF!</v>
      </c>
      <c r="AO112" s="73" t="e">
        <f>#REF!</f>
        <v>#REF!</v>
      </c>
      <c r="AP112" s="73" t="e">
        <f>#REF!</f>
        <v>#REF!</v>
      </c>
      <c r="AQ112" s="73" t="e">
        <f>#REF!</f>
        <v>#REF!</v>
      </c>
      <c r="AR112" s="73" t="e">
        <f>#REF!</f>
        <v>#REF!</v>
      </c>
      <c r="AS112" s="73" t="e">
        <f>#REF!</f>
        <v>#REF!</v>
      </c>
      <c r="AT112" s="73" t="e">
        <f>#REF!</f>
        <v>#REF!</v>
      </c>
      <c r="AU112" s="73" t="e">
        <f>#REF!</f>
        <v>#REF!</v>
      </c>
      <c r="AV112" s="73" t="e">
        <f>#REF!</f>
        <v>#REF!</v>
      </c>
      <c r="AW112" s="73" t="e">
        <f>#REF!</f>
        <v>#REF!</v>
      </c>
      <c r="AX112" s="73" t="e">
        <f>#REF!</f>
        <v>#REF!</v>
      </c>
      <c r="AY112" s="73" t="e">
        <f>#REF!</f>
        <v>#REF!</v>
      </c>
      <c r="AZ112" s="73" t="e">
        <f>#REF!</f>
        <v>#REF!</v>
      </c>
      <c r="BA112" s="73" t="e">
        <f>#REF!</f>
        <v>#REF!</v>
      </c>
      <c r="BB112" s="73" t="e">
        <f>#REF!</f>
        <v>#REF!</v>
      </c>
      <c r="BC112" s="73" t="e">
        <f>#REF!</f>
        <v>#REF!</v>
      </c>
      <c r="BD112" s="73" t="e">
        <f>#REF!</f>
        <v>#REF!</v>
      </c>
      <c r="BE112" s="73" t="e">
        <f>#REF!</f>
        <v>#REF!</v>
      </c>
      <c r="BF112" s="73" t="e">
        <f>#REF!</f>
        <v>#REF!</v>
      </c>
      <c r="BG112" s="73" t="e">
        <f>#REF!</f>
        <v>#REF!</v>
      </c>
      <c r="BH112" s="73" t="e">
        <f>#REF!</f>
        <v>#REF!</v>
      </c>
      <c r="BI112" s="73" t="e">
        <f>#REF!</f>
        <v>#REF!</v>
      </c>
      <c r="BJ112" s="73" t="e">
        <f>#REF!</f>
        <v>#REF!</v>
      </c>
      <c r="BK112" s="73" t="e">
        <f>#REF!</f>
        <v>#REF!</v>
      </c>
      <c r="BL112" s="73" t="e">
        <f>#REF!</f>
        <v>#REF!</v>
      </c>
      <c r="BM112" s="73" t="e">
        <f>#REF!</f>
        <v>#REF!</v>
      </c>
      <c r="BN112" s="73" t="e">
        <f>#REF!</f>
        <v>#REF!</v>
      </c>
      <c r="BO112" s="73" t="e">
        <f>#REF!</f>
        <v>#REF!</v>
      </c>
      <c r="BP112" s="73" t="e">
        <f>#REF!</f>
        <v>#REF!</v>
      </c>
      <c r="BR112" s="117" t="str">
        <f t="shared" si="41"/>
        <v>40-2</v>
      </c>
      <c r="BS112" s="118">
        <f>OOC!G112</f>
        <v>18.358000000000001</v>
      </c>
      <c r="BT112" s="118">
        <f>OOC!H112</f>
        <v>18.288</v>
      </c>
      <c r="BU112" s="2" t="e">
        <f t="shared" si="42"/>
        <v>#REF!</v>
      </c>
      <c r="BV112" s="2" t="e">
        <f t="shared" si="43"/>
        <v>#REF!</v>
      </c>
      <c r="BW112" s="2" t="e">
        <f t="shared" si="44"/>
        <v>#REF!</v>
      </c>
      <c r="BX112" s="119" t="e">
        <f>IF(AND(IF(OOC!G112="",0,OOC!G112) &gt;= IF(O112="",0,O112), IF(O112="",0,O112) &gt; IF(L112="",0,L112)), "OOC",
IF(AND(IF(M112="",0,M112) &gt; IF(P112="",0,P112), IF(P112="",0,P112) &gt;= IF(OOC!H112="",0,OOC!H112)), "OOC",
IF(IF(O112="",0,O112) &gt; IF(OOC!G112="",0,OOC!G112), "OOS",
IF(IF(OOC!H112="",0,OOC!H112) &gt; IF(P112="",0,P112), "OOS", "OK"))))</f>
        <v>#REF!</v>
      </c>
    </row>
    <row r="113" spans="1:76" ht="15" customHeight="1">
      <c r="A113" s="16">
        <v>15</v>
      </c>
      <c r="B113" s="76" t="s">
        <v>129</v>
      </c>
      <c r="C113" s="70" t="s">
        <v>132</v>
      </c>
      <c r="D113" s="20" t="s">
        <v>57</v>
      </c>
      <c r="E113" s="78">
        <v>1.33</v>
      </c>
      <c r="F113" s="11" t="s">
        <v>29</v>
      </c>
      <c r="G113" s="83">
        <v>18.323</v>
      </c>
      <c r="H113" s="13" t="e">
        <f>IF(OOC!S113=0,"",OOC!S113)</f>
        <v>#REF!</v>
      </c>
      <c r="I113" s="13" t="e">
        <f>IF(OOC!T113=0,"",OOC!T113)</f>
        <v>#REF!</v>
      </c>
      <c r="J113" s="14" t="s">
        <v>12</v>
      </c>
      <c r="K113" s="64" t="s">
        <v>49</v>
      </c>
      <c r="L113" s="17" t="e">
        <f t="shared" ref="L113:L191" si="45">IF(AND(G113="",H113=""),"",IF(G113="",H113,G113+H113))</f>
        <v>#REF!</v>
      </c>
      <c r="M113" s="17" t="e">
        <f t="shared" ref="M113:M191" si="46">IF(AND(G113="",I113=""),"",IF(G113="",I113,G113+I113))</f>
        <v>#REF!</v>
      </c>
      <c r="N113" s="25"/>
      <c r="O113" s="2" t="e">
        <f t="shared" ref="O113:O129" si="47">IF(OR($AK113="",ISNUMBER($AK113)=FALSE),"",MAX(AK113:BP113))</f>
        <v>#REF!</v>
      </c>
      <c r="P113" s="2" t="e">
        <f t="shared" ref="P113:P129" si="48">IF(OR($AK113="",ISNUMBER($AK113)=FALSE),"",MIN(AK113:BP113))</f>
        <v>#REF!</v>
      </c>
      <c r="Q113" s="2" t="e">
        <f t="shared" ref="Q113:Q129" si="49">IF(OR($AK113="",ISNUMBER($AK113)=FALSE),"",AVERAGE(AK113:BP113))</f>
        <v>#REF!</v>
      </c>
      <c r="R113" s="3" t="e">
        <f t="shared" ref="R113:R129" si="50">IF(OR($AK113="",ISNUMBER($AK113)=FALSE),"",STDEV(AK113:BP113))</f>
        <v>#REF!</v>
      </c>
      <c r="S113" s="4" t="e">
        <f t="shared" si="40"/>
        <v>#REF!</v>
      </c>
      <c r="T113" s="67" t="e">
        <f t="shared" ref="T113:T199" si="51">IF(OR($AK113="",ISNUMBER($AK113)=FALSE),"",IF(AND($F113="Tolerance",$G113&lt;&gt;""),($Q113-$G113)/(($L113-$M113)/2),IF(AND($F113="GD&amp;T",$H113&lt;&gt;""),$Q113/$H113,"")))</f>
        <v>#REF!</v>
      </c>
      <c r="U113" s="67" t="e">
        <f t="shared" ref="U113:U199" si="52">IF($T113="","",IF(ABS($T113)&lt;=0.125, "Level A",IF(AND(ABS($T113)&gt;0.125,ABS($T113)&lt;=0.25), "Level B",IF(AND(ABS($T113)&gt;0.25,ABS($T113)&lt;=0.5), "Level C", IF(ABS($T113)&gt;0.5, "Level D")))))</f>
        <v>#REF!</v>
      </c>
      <c r="V113" s="4" t="e">
        <f>IF(OR($AK113="",ISNUMBER($AK113)=FALSE),"",IF(H113="","",(L113-Q113)/(3*R113)))</f>
        <v>#REF!</v>
      </c>
      <c r="W113" s="4" t="e">
        <f>IF(OR($AK113="",ISNUMBER($AK113)=FALSE),"",IF(I113="","",(Q113-M113)/(3*R113)))</f>
        <v>#REF!</v>
      </c>
      <c r="X113" s="4" t="e">
        <f>IF(OR($AK113="",ISNUMBER($AK113)=FALSE),"",IF(AND(G113=0,I113=0),((H113)-(Q113))/(3*R113),MIN(V113:W113)))</f>
        <v>#REF!</v>
      </c>
      <c r="Y113" s="62" t="e">
        <f>IF(OR($AK113="",ISNUMBER($AK113)=FALSE),"",IF(AND(G113=0,I113=0),NORMSDIST(3*X113),NORMSDIST(3*X113)+NORMSDIST(6*S113-3*X113)-1))</f>
        <v>#REF!</v>
      </c>
      <c r="Z113" s="28" t="e">
        <f t="shared" si="14"/>
        <v>#REF!</v>
      </c>
      <c r="AA113" s="28" t="e">
        <f t="shared" si="15"/>
        <v>#REF!</v>
      </c>
      <c r="AB113" s="28" t="e">
        <f t="shared" si="16"/>
        <v>#REF!</v>
      </c>
      <c r="AC113" s="28" t="e">
        <f t="shared" si="4"/>
        <v>#REF!</v>
      </c>
      <c r="AD113" s="26"/>
      <c r="AE113" s="19" t="str">
        <f t="shared" si="17"/>
        <v/>
      </c>
      <c r="AF113" s="65"/>
      <c r="AG113" s="54"/>
      <c r="AH113" s="54"/>
      <c r="AI113" s="55"/>
      <c r="AJ113" s="21"/>
      <c r="AK113" s="73" t="e">
        <f>#REF!</f>
        <v>#REF!</v>
      </c>
      <c r="AL113" s="73" t="e">
        <f>#REF!</f>
        <v>#REF!</v>
      </c>
      <c r="AM113" s="73" t="e">
        <f>#REF!</f>
        <v>#REF!</v>
      </c>
      <c r="AN113" s="73" t="e">
        <f>#REF!</f>
        <v>#REF!</v>
      </c>
      <c r="AO113" s="73" t="e">
        <f>#REF!</f>
        <v>#REF!</v>
      </c>
      <c r="AP113" s="73" t="e">
        <f>#REF!</f>
        <v>#REF!</v>
      </c>
      <c r="AQ113" s="73" t="e">
        <f>#REF!</f>
        <v>#REF!</v>
      </c>
      <c r="AR113" s="73" t="e">
        <f>#REF!</f>
        <v>#REF!</v>
      </c>
      <c r="AS113" s="73" t="e">
        <f>#REF!</f>
        <v>#REF!</v>
      </c>
      <c r="AT113" s="73" t="e">
        <f>#REF!</f>
        <v>#REF!</v>
      </c>
      <c r="AU113" s="73" t="e">
        <f>#REF!</f>
        <v>#REF!</v>
      </c>
      <c r="AV113" s="73" t="e">
        <f>#REF!</f>
        <v>#REF!</v>
      </c>
      <c r="AW113" s="73" t="e">
        <f>#REF!</f>
        <v>#REF!</v>
      </c>
      <c r="AX113" s="73" t="e">
        <f>#REF!</f>
        <v>#REF!</v>
      </c>
      <c r="AY113" s="73" t="e">
        <f>#REF!</f>
        <v>#REF!</v>
      </c>
      <c r="AZ113" s="73" t="e">
        <f>#REF!</f>
        <v>#REF!</v>
      </c>
      <c r="BA113" s="73" t="e">
        <f>#REF!</f>
        <v>#REF!</v>
      </c>
      <c r="BB113" s="73" t="e">
        <f>#REF!</f>
        <v>#REF!</v>
      </c>
      <c r="BC113" s="73" t="e">
        <f>#REF!</f>
        <v>#REF!</v>
      </c>
      <c r="BD113" s="73" t="e">
        <f>#REF!</f>
        <v>#REF!</v>
      </c>
      <c r="BE113" s="73" t="e">
        <f>#REF!</f>
        <v>#REF!</v>
      </c>
      <c r="BF113" s="73" t="e">
        <f>#REF!</f>
        <v>#REF!</v>
      </c>
      <c r="BG113" s="73" t="e">
        <f>#REF!</f>
        <v>#REF!</v>
      </c>
      <c r="BH113" s="73" t="e">
        <f>#REF!</f>
        <v>#REF!</v>
      </c>
      <c r="BI113" s="73" t="e">
        <f>#REF!</f>
        <v>#REF!</v>
      </c>
      <c r="BJ113" s="73" t="e">
        <f>#REF!</f>
        <v>#REF!</v>
      </c>
      <c r="BK113" s="73" t="e">
        <f>#REF!</f>
        <v>#REF!</v>
      </c>
      <c r="BL113" s="73" t="e">
        <f>#REF!</f>
        <v>#REF!</v>
      </c>
      <c r="BM113" s="73" t="e">
        <f>#REF!</f>
        <v>#REF!</v>
      </c>
      <c r="BN113" s="73" t="e">
        <f>#REF!</f>
        <v>#REF!</v>
      </c>
      <c r="BO113" s="73" t="e">
        <f>#REF!</f>
        <v>#REF!</v>
      </c>
      <c r="BP113" s="73" t="e">
        <f>#REF!</f>
        <v>#REF!</v>
      </c>
      <c r="BR113" s="117" t="str">
        <f t="shared" si="41"/>
        <v>40-3</v>
      </c>
      <c r="BS113" s="118">
        <f>OOC!G113</f>
        <v>18.358000000000001</v>
      </c>
      <c r="BT113" s="118">
        <f>OOC!H113</f>
        <v>18.288</v>
      </c>
      <c r="BU113" s="2" t="e">
        <f t="shared" si="42"/>
        <v>#REF!</v>
      </c>
      <c r="BV113" s="2" t="e">
        <f t="shared" si="43"/>
        <v>#REF!</v>
      </c>
      <c r="BW113" s="2" t="e">
        <f t="shared" si="44"/>
        <v>#REF!</v>
      </c>
      <c r="BX113" s="119" t="e">
        <f>IF(AND(IF(OOC!G113="",0,OOC!G113) &gt;= IF(O113="",0,O113), IF(O113="",0,O113) &gt; IF(L113="",0,L113)), "OOC",
IF(AND(IF(M113="",0,M113) &gt; IF(P113="",0,P113), IF(P113="",0,P113) &gt;= IF(OOC!H113="",0,OOC!H113)), "OOC",
IF(IF(O113="",0,O113) &gt; IF(OOC!G113="",0,OOC!G113), "OOS",
IF(IF(OOC!H113="",0,OOC!H113) &gt; IF(P113="",0,P113), "OOS", "OK"))))</f>
        <v>#REF!</v>
      </c>
    </row>
    <row r="114" spans="1:76" ht="15" customHeight="1">
      <c r="A114" s="16">
        <v>15</v>
      </c>
      <c r="B114" s="76" t="s">
        <v>133</v>
      </c>
      <c r="C114" s="70" t="s">
        <v>134</v>
      </c>
      <c r="D114" s="20" t="s">
        <v>57</v>
      </c>
      <c r="E114" s="78">
        <v>1.33</v>
      </c>
      <c r="F114" s="11" t="s">
        <v>29</v>
      </c>
      <c r="G114" s="83">
        <v>1.5249999999999999</v>
      </c>
      <c r="H114" s="13" t="e">
        <f>IF(OOC!S114=0,"",OOC!S114)</f>
        <v>#REF!</v>
      </c>
      <c r="I114" s="13" t="e">
        <f>IF(OOC!T114=0,"",OOC!T114)</f>
        <v>#REF!</v>
      </c>
      <c r="J114" s="14" t="s">
        <v>12</v>
      </c>
      <c r="K114" s="64" t="s">
        <v>49</v>
      </c>
      <c r="L114" s="17" t="e">
        <f t="shared" si="45"/>
        <v>#REF!</v>
      </c>
      <c r="M114" s="17" t="e">
        <f t="shared" si="46"/>
        <v>#REF!</v>
      </c>
      <c r="N114" s="25"/>
      <c r="O114" s="2" t="e">
        <f t="shared" si="47"/>
        <v>#REF!</v>
      </c>
      <c r="P114" s="2" t="e">
        <f t="shared" si="48"/>
        <v>#REF!</v>
      </c>
      <c r="Q114" s="2" t="e">
        <f t="shared" si="49"/>
        <v>#REF!</v>
      </c>
      <c r="R114" s="3" t="e">
        <f t="shared" si="50"/>
        <v>#REF!</v>
      </c>
      <c r="S114" s="4" t="e">
        <f t="shared" si="40"/>
        <v>#REF!</v>
      </c>
      <c r="T114" s="67" t="e">
        <f t="shared" si="51"/>
        <v>#REF!</v>
      </c>
      <c r="U114" s="67" t="e">
        <f t="shared" si="52"/>
        <v>#REF!</v>
      </c>
      <c r="V114" s="4" t="e">
        <f>IF(OR($AK114="",ISNUMBER($AK114)=FALSE),"",IF(H114="","",(L114-Q114)/(3*R114)))</f>
        <v>#REF!</v>
      </c>
      <c r="W114" s="4" t="e">
        <f>IF(OR($AK114="",ISNUMBER($AK114)=FALSE),"",IF(I114="","",(Q114-M114)/(3*R114)))</f>
        <v>#REF!</v>
      </c>
      <c r="X114" s="4" t="e">
        <f>IF(OR($AK114="",ISNUMBER($AK114)=FALSE),"",IF(AND(G114=0,I114=0),((H114)-(Q114))/(3*R114),MIN(V114:W114)))</f>
        <v>#REF!</v>
      </c>
      <c r="Y114" s="62" t="e">
        <f>IF(OR($AK114="",ISNUMBER($AK114)=FALSE),"",IF(AND(G114=0,I114=0),NORMSDIST(3*X114),NORMSDIST(3*X114)+NORMSDIST(6*S114-3*X114)-1))</f>
        <v>#REF!</v>
      </c>
      <c r="Z114" s="28" t="e">
        <f t="shared" si="14"/>
        <v>#REF!</v>
      </c>
      <c r="AA114" s="28" t="e">
        <f t="shared" si="15"/>
        <v>#REF!</v>
      </c>
      <c r="AB114" s="28" t="e">
        <f t="shared" si="16"/>
        <v>#REF!</v>
      </c>
      <c r="AC114" s="28" t="e">
        <f t="shared" si="4"/>
        <v>#REF!</v>
      </c>
      <c r="AD114" s="26"/>
      <c r="AE114" s="19" t="str">
        <f t="shared" si="17"/>
        <v/>
      </c>
      <c r="AF114" s="65"/>
      <c r="AG114" s="54"/>
      <c r="AH114" s="54"/>
      <c r="AI114" s="55"/>
      <c r="AJ114" s="21"/>
      <c r="AK114" s="73" t="e">
        <f>#REF!</f>
        <v>#REF!</v>
      </c>
      <c r="AL114" s="73" t="e">
        <f>#REF!</f>
        <v>#REF!</v>
      </c>
      <c r="AM114" s="73" t="e">
        <f>#REF!</f>
        <v>#REF!</v>
      </c>
      <c r="AN114" s="73" t="e">
        <f>#REF!</f>
        <v>#REF!</v>
      </c>
      <c r="AO114" s="73" t="e">
        <f>#REF!</f>
        <v>#REF!</v>
      </c>
      <c r="AP114" s="73" t="e">
        <f>#REF!</f>
        <v>#REF!</v>
      </c>
      <c r="AQ114" s="73" t="e">
        <f>#REF!</f>
        <v>#REF!</v>
      </c>
      <c r="AR114" s="73" t="e">
        <f>#REF!</f>
        <v>#REF!</v>
      </c>
      <c r="AS114" s="73" t="e">
        <f>#REF!</f>
        <v>#REF!</v>
      </c>
      <c r="AT114" s="73" t="e">
        <f>#REF!</f>
        <v>#REF!</v>
      </c>
      <c r="AU114" s="73" t="e">
        <f>#REF!</f>
        <v>#REF!</v>
      </c>
      <c r="AV114" s="73" t="e">
        <f>#REF!</f>
        <v>#REF!</v>
      </c>
      <c r="AW114" s="73" t="e">
        <f>#REF!</f>
        <v>#REF!</v>
      </c>
      <c r="AX114" s="73" t="e">
        <f>#REF!</f>
        <v>#REF!</v>
      </c>
      <c r="AY114" s="73" t="e">
        <f>#REF!</f>
        <v>#REF!</v>
      </c>
      <c r="AZ114" s="73" t="e">
        <f>#REF!</f>
        <v>#REF!</v>
      </c>
      <c r="BA114" s="73" t="e">
        <f>#REF!</f>
        <v>#REF!</v>
      </c>
      <c r="BB114" s="73" t="e">
        <f>#REF!</f>
        <v>#REF!</v>
      </c>
      <c r="BC114" s="73" t="e">
        <f>#REF!</f>
        <v>#REF!</v>
      </c>
      <c r="BD114" s="73" t="e">
        <f>#REF!</f>
        <v>#REF!</v>
      </c>
      <c r="BE114" s="73" t="e">
        <f>#REF!</f>
        <v>#REF!</v>
      </c>
      <c r="BF114" s="73" t="e">
        <f>#REF!</f>
        <v>#REF!</v>
      </c>
      <c r="BG114" s="73" t="e">
        <f>#REF!</f>
        <v>#REF!</v>
      </c>
      <c r="BH114" s="73" t="e">
        <f>#REF!</f>
        <v>#REF!</v>
      </c>
      <c r="BI114" s="73" t="e">
        <f>#REF!</f>
        <v>#REF!</v>
      </c>
      <c r="BJ114" s="73" t="e">
        <f>#REF!</f>
        <v>#REF!</v>
      </c>
      <c r="BK114" s="73" t="e">
        <f>#REF!</f>
        <v>#REF!</v>
      </c>
      <c r="BL114" s="73" t="e">
        <f>#REF!</f>
        <v>#REF!</v>
      </c>
      <c r="BM114" s="73" t="e">
        <f>#REF!</f>
        <v>#REF!</v>
      </c>
      <c r="BN114" s="73" t="e">
        <f>#REF!</f>
        <v>#REF!</v>
      </c>
      <c r="BO114" s="73" t="e">
        <f>#REF!</f>
        <v>#REF!</v>
      </c>
      <c r="BP114" s="73" t="e">
        <f>#REF!</f>
        <v>#REF!</v>
      </c>
      <c r="BR114" s="117" t="str">
        <f t="shared" si="41"/>
        <v>41-1</v>
      </c>
      <c r="BS114" s="118">
        <f>OOC!G114</f>
        <v>1.5549999999999999</v>
      </c>
      <c r="BT114" s="118">
        <f>OOC!H114</f>
        <v>1.4949999999999999</v>
      </c>
      <c r="BU114" s="2" t="e">
        <f t="shared" si="42"/>
        <v>#REF!</v>
      </c>
      <c r="BV114" s="2" t="e">
        <f t="shared" si="43"/>
        <v>#REF!</v>
      </c>
      <c r="BW114" s="2" t="e">
        <f t="shared" si="44"/>
        <v>#REF!</v>
      </c>
      <c r="BX114" s="119" t="e">
        <f>IF(AND(IF(OOC!G114="",0,OOC!G114) &gt;= IF(O114="",0,O114), IF(O114="",0,O114) &gt; IF(L114="",0,L114)), "OOC",
IF(AND(IF(M114="",0,M114) &gt; IF(P114="",0,P114), IF(P114="",0,P114) &gt;= IF(OOC!H114="",0,OOC!H114)), "OOC",
IF(IF(O114="",0,O114) &gt; IF(OOC!G114="",0,OOC!G114), "OOS",
IF(IF(OOC!H114="",0,OOC!H114) &gt; IF(P114="",0,P114), "OOS", "OK"))))</f>
        <v>#REF!</v>
      </c>
    </row>
    <row r="115" spans="1:76" ht="15" customHeight="1">
      <c r="A115" s="16">
        <v>15</v>
      </c>
      <c r="B115" s="76" t="s">
        <v>133</v>
      </c>
      <c r="C115" s="70" t="s">
        <v>66</v>
      </c>
      <c r="D115" s="20" t="s">
        <v>57</v>
      </c>
      <c r="E115" s="78">
        <v>1.33</v>
      </c>
      <c r="F115" s="11" t="s">
        <v>29</v>
      </c>
      <c r="G115" s="83">
        <v>1.5249999999999999</v>
      </c>
      <c r="H115" s="13" t="e">
        <f>IF(OOC!S115=0,"",OOC!S115)</f>
        <v>#REF!</v>
      </c>
      <c r="I115" s="13" t="e">
        <f>IF(OOC!T115=0,"",OOC!T115)</f>
        <v>#REF!</v>
      </c>
      <c r="J115" s="14" t="s">
        <v>12</v>
      </c>
      <c r="K115" s="64" t="s">
        <v>49</v>
      </c>
      <c r="L115" s="17" t="e">
        <f t="shared" si="45"/>
        <v>#REF!</v>
      </c>
      <c r="M115" s="17" t="e">
        <f t="shared" si="46"/>
        <v>#REF!</v>
      </c>
      <c r="N115" s="25"/>
      <c r="O115" s="2" t="e">
        <f t="shared" si="47"/>
        <v>#REF!</v>
      </c>
      <c r="P115" s="2" t="e">
        <f t="shared" si="48"/>
        <v>#REF!</v>
      </c>
      <c r="Q115" s="2" t="e">
        <f t="shared" si="49"/>
        <v>#REF!</v>
      </c>
      <c r="R115" s="3" t="e">
        <f t="shared" si="50"/>
        <v>#REF!</v>
      </c>
      <c r="S115" s="4" t="e">
        <f t="shared" si="40"/>
        <v>#REF!</v>
      </c>
      <c r="T115" s="67" t="e">
        <f t="shared" si="51"/>
        <v>#REF!</v>
      </c>
      <c r="U115" s="67" t="e">
        <f t="shared" si="52"/>
        <v>#REF!</v>
      </c>
      <c r="V115" s="4" t="e">
        <f>IF(OR($AK115="",ISNUMBER($AK115)=FALSE),"",IF(H115="","",(L115-Q115)/(3*R115)))</f>
        <v>#REF!</v>
      </c>
      <c r="W115" s="4" t="e">
        <f>IF(OR($AK115="",ISNUMBER($AK115)=FALSE),"",IF(I115="","",(Q115-M115)/(3*R115)))</f>
        <v>#REF!</v>
      </c>
      <c r="X115" s="4" t="e">
        <f>IF(OR($AK115="",ISNUMBER($AK115)=FALSE),"",IF(AND(G115=0,I115=0),((H115)-(Q115))/(3*R115),MIN(V115:W115)))</f>
        <v>#REF!</v>
      </c>
      <c r="Y115" s="62" t="e">
        <f>IF(OR($AK115="",ISNUMBER($AK115)=FALSE),"",IF(AND(G115=0,I115=0),NORMSDIST(3*X115),NORMSDIST(3*X115)+NORMSDIST(6*S115-3*X115)-1))</f>
        <v>#REF!</v>
      </c>
      <c r="Z115" s="28" t="e">
        <f t="shared" si="14"/>
        <v>#REF!</v>
      </c>
      <c r="AA115" s="28" t="e">
        <f t="shared" si="15"/>
        <v>#REF!</v>
      </c>
      <c r="AB115" s="28" t="e">
        <f t="shared" si="16"/>
        <v>#REF!</v>
      </c>
      <c r="AC115" s="28" t="e">
        <f t="shared" si="4"/>
        <v>#REF!</v>
      </c>
      <c r="AD115" s="26"/>
      <c r="AE115" s="19" t="str">
        <f t="shared" si="17"/>
        <v/>
      </c>
      <c r="AF115" s="65"/>
      <c r="AG115" s="54"/>
      <c r="AH115" s="54"/>
      <c r="AI115" s="55"/>
      <c r="AJ115" s="21"/>
      <c r="AK115" s="73" t="e">
        <f>#REF!</f>
        <v>#REF!</v>
      </c>
      <c r="AL115" s="73" t="e">
        <f>#REF!</f>
        <v>#REF!</v>
      </c>
      <c r="AM115" s="73" t="e">
        <f>#REF!</f>
        <v>#REF!</v>
      </c>
      <c r="AN115" s="73" t="e">
        <f>#REF!</f>
        <v>#REF!</v>
      </c>
      <c r="AO115" s="73" t="e">
        <f>#REF!</f>
        <v>#REF!</v>
      </c>
      <c r="AP115" s="73" t="e">
        <f>#REF!</f>
        <v>#REF!</v>
      </c>
      <c r="AQ115" s="73" t="e">
        <f>#REF!</f>
        <v>#REF!</v>
      </c>
      <c r="AR115" s="73" t="e">
        <f>#REF!</f>
        <v>#REF!</v>
      </c>
      <c r="AS115" s="73" t="e">
        <f>#REF!</f>
        <v>#REF!</v>
      </c>
      <c r="AT115" s="73" t="e">
        <f>#REF!</f>
        <v>#REF!</v>
      </c>
      <c r="AU115" s="73" t="e">
        <f>#REF!</f>
        <v>#REF!</v>
      </c>
      <c r="AV115" s="73" t="e">
        <f>#REF!</f>
        <v>#REF!</v>
      </c>
      <c r="AW115" s="73" t="e">
        <f>#REF!</f>
        <v>#REF!</v>
      </c>
      <c r="AX115" s="73" t="e">
        <f>#REF!</f>
        <v>#REF!</v>
      </c>
      <c r="AY115" s="73" t="e">
        <f>#REF!</f>
        <v>#REF!</v>
      </c>
      <c r="AZ115" s="73" t="e">
        <f>#REF!</f>
        <v>#REF!</v>
      </c>
      <c r="BA115" s="73" t="e">
        <f>#REF!</f>
        <v>#REF!</v>
      </c>
      <c r="BB115" s="73" t="e">
        <f>#REF!</f>
        <v>#REF!</v>
      </c>
      <c r="BC115" s="73" t="e">
        <f>#REF!</f>
        <v>#REF!</v>
      </c>
      <c r="BD115" s="73" t="e">
        <f>#REF!</f>
        <v>#REF!</v>
      </c>
      <c r="BE115" s="73" t="e">
        <f>#REF!</f>
        <v>#REF!</v>
      </c>
      <c r="BF115" s="73" t="e">
        <f>#REF!</f>
        <v>#REF!</v>
      </c>
      <c r="BG115" s="73" t="e">
        <f>#REF!</f>
        <v>#REF!</v>
      </c>
      <c r="BH115" s="73" t="e">
        <f>#REF!</f>
        <v>#REF!</v>
      </c>
      <c r="BI115" s="73" t="e">
        <f>#REF!</f>
        <v>#REF!</v>
      </c>
      <c r="BJ115" s="73" t="e">
        <f>#REF!</f>
        <v>#REF!</v>
      </c>
      <c r="BK115" s="73" t="e">
        <f>#REF!</f>
        <v>#REF!</v>
      </c>
      <c r="BL115" s="73" t="e">
        <f>#REF!</f>
        <v>#REF!</v>
      </c>
      <c r="BM115" s="73" t="e">
        <f>#REF!</f>
        <v>#REF!</v>
      </c>
      <c r="BN115" s="73" t="e">
        <f>#REF!</f>
        <v>#REF!</v>
      </c>
      <c r="BO115" s="73" t="e">
        <f>#REF!</f>
        <v>#REF!</v>
      </c>
      <c r="BP115" s="73" t="e">
        <f>#REF!</f>
        <v>#REF!</v>
      </c>
      <c r="BR115" s="117" t="str">
        <f t="shared" si="41"/>
        <v>41-2</v>
      </c>
      <c r="BS115" s="118">
        <f>OOC!G115</f>
        <v>1.5549999999999999</v>
      </c>
      <c r="BT115" s="118">
        <f>OOC!H115</f>
        <v>1.4949999999999999</v>
      </c>
      <c r="BU115" s="2" t="e">
        <f t="shared" si="42"/>
        <v>#REF!</v>
      </c>
      <c r="BV115" s="2" t="e">
        <f t="shared" si="43"/>
        <v>#REF!</v>
      </c>
      <c r="BW115" s="2" t="e">
        <f t="shared" si="44"/>
        <v>#REF!</v>
      </c>
      <c r="BX115" s="119" t="e">
        <f>IF(AND(IF(OOC!G115="",0,OOC!G115) &gt;= IF(O115="",0,O115), IF(O115="",0,O115) &gt; IF(L115="",0,L115)), "OOC",
IF(AND(IF(M115="",0,M115) &gt; IF(P115="",0,P115), IF(P115="",0,P115) &gt;= IF(OOC!H115="",0,OOC!H115)), "OOC",
IF(IF(O115="",0,O115) &gt; IF(OOC!G115="",0,OOC!G115), "OOS",
IF(IF(OOC!H115="",0,OOC!H115) &gt; IF(P115="",0,P115), "OOS", "OK"))))</f>
        <v>#REF!</v>
      </c>
    </row>
    <row r="116" spans="1:76" ht="15" customHeight="1">
      <c r="A116" s="16">
        <v>15</v>
      </c>
      <c r="B116" s="76" t="s">
        <v>133</v>
      </c>
      <c r="C116" s="70" t="s">
        <v>135</v>
      </c>
      <c r="D116" s="20" t="s">
        <v>57</v>
      </c>
      <c r="E116" s="78">
        <v>1.33</v>
      </c>
      <c r="F116" s="11" t="s">
        <v>29</v>
      </c>
      <c r="G116" s="83">
        <v>1.5249999999999999</v>
      </c>
      <c r="H116" s="13" t="e">
        <f>IF(OOC!S116=0,"",OOC!S116)</f>
        <v>#REF!</v>
      </c>
      <c r="I116" s="13" t="e">
        <f>IF(OOC!T116=0,"",OOC!T116)</f>
        <v>#REF!</v>
      </c>
      <c r="J116" s="14" t="s">
        <v>12</v>
      </c>
      <c r="K116" s="64" t="s">
        <v>49</v>
      </c>
      <c r="L116" s="17" t="e">
        <f t="shared" si="45"/>
        <v>#REF!</v>
      </c>
      <c r="M116" s="17" t="e">
        <f t="shared" si="46"/>
        <v>#REF!</v>
      </c>
      <c r="N116" s="25"/>
      <c r="O116" s="2" t="e">
        <f t="shared" si="47"/>
        <v>#REF!</v>
      </c>
      <c r="P116" s="2" t="e">
        <f t="shared" si="48"/>
        <v>#REF!</v>
      </c>
      <c r="Q116" s="2" t="e">
        <f t="shared" si="49"/>
        <v>#REF!</v>
      </c>
      <c r="R116" s="3" t="e">
        <f t="shared" si="50"/>
        <v>#REF!</v>
      </c>
      <c r="S116" s="4" t="e">
        <f t="shared" si="40"/>
        <v>#REF!</v>
      </c>
      <c r="T116" s="67" t="e">
        <f t="shared" si="51"/>
        <v>#REF!</v>
      </c>
      <c r="U116" s="67" t="e">
        <f t="shared" si="52"/>
        <v>#REF!</v>
      </c>
      <c r="V116" s="4" t="e">
        <f>IF(OR($AK116="",ISNUMBER($AK116)=FALSE),"",IF(H116="","",(L116-Q116)/(3*R116)))</f>
        <v>#REF!</v>
      </c>
      <c r="W116" s="4" t="e">
        <f>IF(OR($AK116="",ISNUMBER($AK116)=FALSE),"",IF(I116="","",(Q116-M116)/(3*R116)))</f>
        <v>#REF!</v>
      </c>
      <c r="X116" s="4" t="e">
        <f>IF(OR($AK116="",ISNUMBER($AK116)=FALSE),"",IF(AND(G116=0,I116=0),((H116)-(Q116))/(3*R116),MIN(V116:W116)))</f>
        <v>#REF!</v>
      </c>
      <c r="Y116" s="62" t="e">
        <f>IF(OR($AK116="",ISNUMBER($AK116)=FALSE),"",IF(AND(G116=0,I116=0),NORMSDIST(3*X116),NORMSDIST(3*X116)+NORMSDIST(6*S116-3*X116)-1))</f>
        <v>#REF!</v>
      </c>
      <c r="Z116" s="28" t="e">
        <f t="shared" si="14"/>
        <v>#REF!</v>
      </c>
      <c r="AA116" s="28" t="e">
        <f t="shared" si="15"/>
        <v>#REF!</v>
      </c>
      <c r="AB116" s="28" t="e">
        <f t="shared" si="16"/>
        <v>#REF!</v>
      </c>
      <c r="AC116" s="28" t="e">
        <f t="shared" si="4"/>
        <v>#REF!</v>
      </c>
      <c r="AD116" s="26"/>
      <c r="AE116" s="19" t="str">
        <f t="shared" si="17"/>
        <v/>
      </c>
      <c r="AF116" s="65"/>
      <c r="AG116" s="54"/>
      <c r="AH116" s="54"/>
      <c r="AI116" s="55"/>
      <c r="AJ116" s="21"/>
      <c r="AK116" s="73" t="e">
        <f>#REF!</f>
        <v>#REF!</v>
      </c>
      <c r="AL116" s="73" t="e">
        <f>#REF!</f>
        <v>#REF!</v>
      </c>
      <c r="AM116" s="73" t="e">
        <f>#REF!</f>
        <v>#REF!</v>
      </c>
      <c r="AN116" s="73" t="e">
        <f>#REF!</f>
        <v>#REF!</v>
      </c>
      <c r="AO116" s="73" t="e">
        <f>#REF!</f>
        <v>#REF!</v>
      </c>
      <c r="AP116" s="73" t="e">
        <f>#REF!</f>
        <v>#REF!</v>
      </c>
      <c r="AQ116" s="73" t="e">
        <f>#REF!</f>
        <v>#REF!</v>
      </c>
      <c r="AR116" s="73" t="e">
        <f>#REF!</f>
        <v>#REF!</v>
      </c>
      <c r="AS116" s="73" t="e">
        <f>#REF!</f>
        <v>#REF!</v>
      </c>
      <c r="AT116" s="73" t="e">
        <f>#REF!</f>
        <v>#REF!</v>
      </c>
      <c r="AU116" s="73" t="e">
        <f>#REF!</f>
        <v>#REF!</v>
      </c>
      <c r="AV116" s="73" t="e">
        <f>#REF!</f>
        <v>#REF!</v>
      </c>
      <c r="AW116" s="73" t="e">
        <f>#REF!</f>
        <v>#REF!</v>
      </c>
      <c r="AX116" s="73" t="e">
        <f>#REF!</f>
        <v>#REF!</v>
      </c>
      <c r="AY116" s="73" t="e">
        <f>#REF!</f>
        <v>#REF!</v>
      </c>
      <c r="AZ116" s="73" t="e">
        <f>#REF!</f>
        <v>#REF!</v>
      </c>
      <c r="BA116" s="73" t="e">
        <f>#REF!</f>
        <v>#REF!</v>
      </c>
      <c r="BB116" s="73" t="e">
        <f>#REF!</f>
        <v>#REF!</v>
      </c>
      <c r="BC116" s="73" t="e">
        <f>#REF!</f>
        <v>#REF!</v>
      </c>
      <c r="BD116" s="73" t="e">
        <f>#REF!</f>
        <v>#REF!</v>
      </c>
      <c r="BE116" s="73" t="e">
        <f>#REF!</f>
        <v>#REF!</v>
      </c>
      <c r="BF116" s="73" t="e">
        <f>#REF!</f>
        <v>#REF!</v>
      </c>
      <c r="BG116" s="73" t="e">
        <f>#REF!</f>
        <v>#REF!</v>
      </c>
      <c r="BH116" s="73" t="e">
        <f>#REF!</f>
        <v>#REF!</v>
      </c>
      <c r="BI116" s="73" t="e">
        <f>#REF!</f>
        <v>#REF!</v>
      </c>
      <c r="BJ116" s="73" t="e">
        <f>#REF!</f>
        <v>#REF!</v>
      </c>
      <c r="BK116" s="73" t="e">
        <f>#REF!</f>
        <v>#REF!</v>
      </c>
      <c r="BL116" s="73" t="e">
        <f>#REF!</f>
        <v>#REF!</v>
      </c>
      <c r="BM116" s="73" t="e">
        <f>#REF!</f>
        <v>#REF!</v>
      </c>
      <c r="BN116" s="73" t="e">
        <f>#REF!</f>
        <v>#REF!</v>
      </c>
      <c r="BO116" s="73" t="e">
        <f>#REF!</f>
        <v>#REF!</v>
      </c>
      <c r="BP116" s="73" t="e">
        <f>#REF!</f>
        <v>#REF!</v>
      </c>
      <c r="BR116" s="117" t="str">
        <f t="shared" si="41"/>
        <v>41-3</v>
      </c>
      <c r="BS116" s="118">
        <f>OOC!G116</f>
        <v>1.5549999999999999</v>
      </c>
      <c r="BT116" s="118">
        <f>OOC!H116</f>
        <v>1.4949999999999999</v>
      </c>
      <c r="BU116" s="2" t="e">
        <f t="shared" si="42"/>
        <v>#REF!</v>
      </c>
      <c r="BV116" s="2" t="e">
        <f t="shared" si="43"/>
        <v>#REF!</v>
      </c>
      <c r="BW116" s="2" t="e">
        <f t="shared" si="44"/>
        <v>#REF!</v>
      </c>
      <c r="BX116" s="119" t="e">
        <f>IF(AND(IF(OOC!G116="",0,OOC!G116) &gt;= IF(O116="",0,O116), IF(O116="",0,O116) &gt; IF(L116="",0,L116)), "OOC",
IF(AND(IF(M116="",0,M116) &gt; IF(P116="",0,P116), IF(P116="",0,P116) &gt;= IF(OOC!H116="",0,OOC!H116)), "OOC",
IF(IF(O116="",0,O116) &gt; IF(OOC!G116="",0,OOC!G116), "OOS",
IF(IF(OOC!H116="",0,OOC!H116) &gt; IF(P116="",0,P116), "OOS", "OK"))))</f>
        <v>#REF!</v>
      </c>
    </row>
    <row r="117" spans="1:76" ht="15.75" customHeight="1">
      <c r="A117" s="16">
        <v>17</v>
      </c>
      <c r="B117" s="76" t="s">
        <v>133</v>
      </c>
      <c r="C117" s="70" t="s">
        <v>136</v>
      </c>
      <c r="D117" s="20" t="s">
        <v>57</v>
      </c>
      <c r="E117" s="78">
        <v>1.33</v>
      </c>
      <c r="F117" s="11" t="s">
        <v>29</v>
      </c>
      <c r="G117" s="83">
        <v>1.5249999999999999</v>
      </c>
      <c r="H117" s="13" t="e">
        <f>IF(OOC!S117=0,"",OOC!S117)</f>
        <v>#REF!</v>
      </c>
      <c r="I117" s="13" t="e">
        <f>IF(OOC!T117=0,"",OOC!T117)</f>
        <v>#REF!</v>
      </c>
      <c r="J117" s="14" t="s">
        <v>12</v>
      </c>
      <c r="K117" s="64" t="s">
        <v>49</v>
      </c>
      <c r="L117" s="17" t="e">
        <f t="shared" si="45"/>
        <v>#REF!</v>
      </c>
      <c r="M117" s="17" t="e">
        <f t="shared" si="46"/>
        <v>#REF!</v>
      </c>
      <c r="N117" s="25"/>
      <c r="O117" s="2" t="e">
        <f t="shared" si="47"/>
        <v>#REF!</v>
      </c>
      <c r="P117" s="2" t="e">
        <f t="shared" si="48"/>
        <v>#REF!</v>
      </c>
      <c r="Q117" s="2" t="e">
        <f t="shared" si="49"/>
        <v>#REF!</v>
      </c>
      <c r="R117" s="3" t="e">
        <f t="shared" si="50"/>
        <v>#REF!</v>
      </c>
      <c r="S117" s="4" t="e">
        <f t="shared" si="40"/>
        <v>#REF!</v>
      </c>
      <c r="T117" s="67" t="e">
        <f t="shared" si="51"/>
        <v>#REF!</v>
      </c>
      <c r="U117" s="67" t="e">
        <f t="shared" si="52"/>
        <v>#REF!</v>
      </c>
      <c r="V117" s="4" t="e">
        <f t="shared" ref="V117:V212" si="53">IF(OR($AK117="",ISNUMBER($AK117)=FALSE),"",IF(H117="","",(L117-Q117)/(3*R117)))</f>
        <v>#REF!</v>
      </c>
      <c r="W117" s="4" t="e">
        <f t="shared" ref="W117:W212" si="54">IF(OR($AK117="",ISNUMBER($AK117)=FALSE),"",IF(I117="","",(Q117-M117)/(3*R117)))</f>
        <v>#REF!</v>
      </c>
      <c r="X117" s="4" t="e">
        <f t="shared" ref="X117:X212" si="55">IF(OR($AK117="",ISNUMBER($AK117)=FALSE),"",IF(AND(G117=0,I117=0),((H117)-(Q117))/(3*R117),MIN(V117:W117)))</f>
        <v>#REF!</v>
      </c>
      <c r="Y117" s="62" t="e">
        <f t="shared" ref="Y117:Y212" si="56">IF(OR($AK117="",ISNUMBER($AK117)=FALSE),"",IF(AND(G117=0,I117=0),NORMSDIST(3*X117),NORMSDIST(3*X117)+NORMSDIST(6*S117-3*X117)-1))</f>
        <v>#REF!</v>
      </c>
      <c r="Z117" s="28" t="e">
        <f t="shared" ref="Z117:Z212" si="57">IF($Q117="","",IF(F117="Tolerance",IF(($E117*3*R117+Q117)-G117&lt;H117,"",($E117*3*R117+Q117)-G117),IF(OR(F117="GD&amp;T",F117="MAX"),IF(($E117*3*R117+Q117)&lt;H117,"",($E117*3*R117+Q117)),"")))</f>
        <v>#REF!</v>
      </c>
      <c r="AA117" s="28" t="e">
        <f t="shared" ref="AA117:AA212" si="58">IF(Q117="","",IF(F117="Tolerance",IF(-(($E117*3*R117)-Q117)-G117&gt;I117,"",-(($E117*3*R117)-Q117)-G117),IF(F117="MIN",IF(-(($E117*3*R117)-Q117)&gt;I117,"",-(($E117*3*R117)-Q117)),"")))</f>
        <v>#REF!</v>
      </c>
      <c r="AB117" s="28" t="e">
        <f t="shared" ref="AB117:AB212" si="59">IF(OR(G117="",Q117=""),"",(L117+M117)/2-Q117)</f>
        <v>#REF!</v>
      </c>
      <c r="AC117" s="28" t="e">
        <f t="shared" si="4"/>
        <v>#REF!</v>
      </c>
      <c r="AD117" s="26"/>
      <c r="AE117" s="19" t="str">
        <f t="shared" ref="AE117:AE212" si="60">IF(AD117="","",IF(AD117&gt;=0.966,"Normal","Not Normal"))</f>
        <v/>
      </c>
      <c r="AF117" s="65"/>
      <c r="AG117" s="54"/>
      <c r="AH117" s="54"/>
      <c r="AI117" s="55"/>
      <c r="AJ117" s="18"/>
      <c r="AK117" s="73" t="e">
        <f>#REF!</f>
        <v>#REF!</v>
      </c>
      <c r="AL117" s="73" t="e">
        <f>#REF!</f>
        <v>#REF!</v>
      </c>
      <c r="AM117" s="73" t="e">
        <f>#REF!</f>
        <v>#REF!</v>
      </c>
      <c r="AN117" s="73" t="e">
        <f>#REF!</f>
        <v>#REF!</v>
      </c>
      <c r="AO117" s="73" t="e">
        <f>#REF!</f>
        <v>#REF!</v>
      </c>
      <c r="AP117" s="73" t="e">
        <f>#REF!</f>
        <v>#REF!</v>
      </c>
      <c r="AQ117" s="73" t="e">
        <f>#REF!</f>
        <v>#REF!</v>
      </c>
      <c r="AR117" s="73" t="e">
        <f>#REF!</f>
        <v>#REF!</v>
      </c>
      <c r="AS117" s="73" t="e">
        <f>#REF!</f>
        <v>#REF!</v>
      </c>
      <c r="AT117" s="73" t="e">
        <f>#REF!</f>
        <v>#REF!</v>
      </c>
      <c r="AU117" s="73" t="e">
        <f>#REF!</f>
        <v>#REF!</v>
      </c>
      <c r="AV117" s="73" t="e">
        <f>#REF!</f>
        <v>#REF!</v>
      </c>
      <c r="AW117" s="73" t="e">
        <f>#REF!</f>
        <v>#REF!</v>
      </c>
      <c r="AX117" s="73" t="e">
        <f>#REF!</f>
        <v>#REF!</v>
      </c>
      <c r="AY117" s="73" t="e">
        <f>#REF!</f>
        <v>#REF!</v>
      </c>
      <c r="AZ117" s="73" t="e">
        <f>#REF!</f>
        <v>#REF!</v>
      </c>
      <c r="BA117" s="73" t="e">
        <f>#REF!</f>
        <v>#REF!</v>
      </c>
      <c r="BB117" s="73" t="e">
        <f>#REF!</f>
        <v>#REF!</v>
      </c>
      <c r="BC117" s="73" t="e">
        <f>#REF!</f>
        <v>#REF!</v>
      </c>
      <c r="BD117" s="73" t="e">
        <f>#REF!</f>
        <v>#REF!</v>
      </c>
      <c r="BE117" s="73" t="e">
        <f>#REF!</f>
        <v>#REF!</v>
      </c>
      <c r="BF117" s="73" t="e">
        <f>#REF!</f>
        <v>#REF!</v>
      </c>
      <c r="BG117" s="73" t="e">
        <f>#REF!</f>
        <v>#REF!</v>
      </c>
      <c r="BH117" s="73" t="e">
        <f>#REF!</f>
        <v>#REF!</v>
      </c>
      <c r="BI117" s="73" t="e">
        <f>#REF!</f>
        <v>#REF!</v>
      </c>
      <c r="BJ117" s="73" t="e">
        <f>#REF!</f>
        <v>#REF!</v>
      </c>
      <c r="BK117" s="73" t="e">
        <f>#REF!</f>
        <v>#REF!</v>
      </c>
      <c r="BL117" s="73" t="e">
        <f>#REF!</f>
        <v>#REF!</v>
      </c>
      <c r="BM117" s="73" t="e">
        <f>#REF!</f>
        <v>#REF!</v>
      </c>
      <c r="BN117" s="73" t="e">
        <f>#REF!</f>
        <v>#REF!</v>
      </c>
      <c r="BO117" s="73" t="e">
        <f>#REF!</f>
        <v>#REF!</v>
      </c>
      <c r="BP117" s="73" t="e">
        <f>#REF!</f>
        <v>#REF!</v>
      </c>
      <c r="BR117" s="117" t="str">
        <f t="shared" si="41"/>
        <v>41-4</v>
      </c>
      <c r="BS117" s="118">
        <f>OOC!G117</f>
        <v>1.5549999999999999</v>
      </c>
      <c r="BT117" s="118">
        <f>OOC!H117</f>
        <v>1.4949999999999999</v>
      </c>
      <c r="BU117" s="2" t="e">
        <f t="shared" si="42"/>
        <v>#REF!</v>
      </c>
      <c r="BV117" s="2" t="e">
        <f t="shared" si="43"/>
        <v>#REF!</v>
      </c>
      <c r="BW117" s="2" t="e">
        <f t="shared" si="44"/>
        <v>#REF!</v>
      </c>
      <c r="BX117" s="119" t="e">
        <f>IF(AND(IF(OOC!G117="",0,OOC!G117) &gt;= IF(O117="",0,O117), IF(O117="",0,O117) &gt; IF(L117="",0,L117)), "OOC",
IF(AND(IF(M117="",0,M117) &gt; IF(P117="",0,P117), IF(P117="",0,P117) &gt;= IF(OOC!H117="",0,OOC!H117)), "OOC",
IF(IF(O117="",0,O117) &gt; IF(OOC!G117="",0,OOC!G117), "OOS",
IF(IF(OOC!H117="",0,OOC!H117) &gt; IF(P117="",0,P117), "OOS", "OK"))))</f>
        <v>#REF!</v>
      </c>
    </row>
    <row r="118" spans="1:76" ht="15" customHeight="1">
      <c r="A118" s="16">
        <v>23</v>
      </c>
      <c r="B118" s="76" t="s">
        <v>93</v>
      </c>
      <c r="C118" s="70" t="s">
        <v>138</v>
      </c>
      <c r="D118" s="77" t="s">
        <v>141</v>
      </c>
      <c r="E118" s="78">
        <v>1.33</v>
      </c>
      <c r="F118" s="11" t="s">
        <v>29</v>
      </c>
      <c r="G118" s="83">
        <v>0.72499999999999998</v>
      </c>
      <c r="H118" s="13" t="e">
        <f>IF(OOC!S118=0,"",OOC!S118)</f>
        <v>#REF!</v>
      </c>
      <c r="I118" s="13" t="e">
        <f>IF(OOC!T118=0,"",OOC!T118)</f>
        <v>#REF!</v>
      </c>
      <c r="J118" s="14" t="s">
        <v>12</v>
      </c>
      <c r="K118" s="64" t="s">
        <v>49</v>
      </c>
      <c r="L118" s="17" t="e">
        <f t="shared" si="45"/>
        <v>#REF!</v>
      </c>
      <c r="M118" s="17" t="e">
        <f t="shared" si="46"/>
        <v>#REF!</v>
      </c>
      <c r="N118" s="25"/>
      <c r="O118" s="2" t="e">
        <f t="shared" si="47"/>
        <v>#REF!</v>
      </c>
      <c r="P118" s="2" t="e">
        <f t="shared" si="48"/>
        <v>#REF!</v>
      </c>
      <c r="Q118" s="2" t="e">
        <f t="shared" si="49"/>
        <v>#REF!</v>
      </c>
      <c r="R118" s="3" t="e">
        <f t="shared" si="50"/>
        <v>#REF!</v>
      </c>
      <c r="S118" s="4" t="e">
        <f t="shared" si="40"/>
        <v>#REF!</v>
      </c>
      <c r="T118" s="67" t="e">
        <f t="shared" si="51"/>
        <v>#REF!</v>
      </c>
      <c r="U118" s="67" t="e">
        <f t="shared" si="52"/>
        <v>#REF!</v>
      </c>
      <c r="V118" s="4" t="e">
        <f t="shared" si="53"/>
        <v>#REF!</v>
      </c>
      <c r="W118" s="4" t="e">
        <f t="shared" si="54"/>
        <v>#REF!</v>
      </c>
      <c r="X118" s="4" t="e">
        <f t="shared" si="55"/>
        <v>#REF!</v>
      </c>
      <c r="Y118" s="62" t="e">
        <f t="shared" si="56"/>
        <v>#REF!</v>
      </c>
      <c r="Z118" s="28" t="e">
        <f t="shared" si="57"/>
        <v>#REF!</v>
      </c>
      <c r="AA118" s="28" t="e">
        <f t="shared" si="58"/>
        <v>#REF!</v>
      </c>
      <c r="AB118" s="28" t="e">
        <f t="shared" si="59"/>
        <v>#REF!</v>
      </c>
      <c r="AC118" s="28" t="e">
        <f t="shared" si="4"/>
        <v>#REF!</v>
      </c>
      <c r="AD118" s="26"/>
      <c r="AE118" s="19" t="str">
        <f t="shared" si="60"/>
        <v/>
      </c>
      <c r="AF118" s="65"/>
      <c r="AG118" s="54"/>
      <c r="AH118" s="54"/>
      <c r="AI118" s="55"/>
      <c r="AJ118" s="18"/>
      <c r="AK118" s="73" t="e">
        <f>#REF!</f>
        <v>#REF!</v>
      </c>
      <c r="AL118" s="73" t="e">
        <f>#REF!</f>
        <v>#REF!</v>
      </c>
      <c r="AM118" s="73" t="e">
        <f>#REF!</f>
        <v>#REF!</v>
      </c>
      <c r="AN118" s="73" t="e">
        <f>#REF!</f>
        <v>#REF!</v>
      </c>
      <c r="AO118" s="73" t="e">
        <f>#REF!</f>
        <v>#REF!</v>
      </c>
      <c r="AP118" s="73" t="e">
        <f>#REF!</f>
        <v>#REF!</v>
      </c>
      <c r="AQ118" s="73" t="e">
        <f>#REF!</f>
        <v>#REF!</v>
      </c>
      <c r="AR118" s="73" t="e">
        <f>#REF!</f>
        <v>#REF!</v>
      </c>
      <c r="AS118" s="73" t="e">
        <f>#REF!</f>
        <v>#REF!</v>
      </c>
      <c r="AT118" s="73" t="e">
        <f>#REF!</f>
        <v>#REF!</v>
      </c>
      <c r="AU118" s="73" t="e">
        <f>#REF!</f>
        <v>#REF!</v>
      </c>
      <c r="AV118" s="73" t="e">
        <f>#REF!</f>
        <v>#REF!</v>
      </c>
      <c r="AW118" s="73" t="e">
        <f>#REF!</f>
        <v>#REF!</v>
      </c>
      <c r="AX118" s="73" t="e">
        <f>#REF!</f>
        <v>#REF!</v>
      </c>
      <c r="AY118" s="73" t="e">
        <f>#REF!</f>
        <v>#REF!</v>
      </c>
      <c r="AZ118" s="73" t="e">
        <f>#REF!</f>
        <v>#REF!</v>
      </c>
      <c r="BA118" s="73" t="e">
        <f>#REF!</f>
        <v>#REF!</v>
      </c>
      <c r="BB118" s="73" t="e">
        <f>#REF!</f>
        <v>#REF!</v>
      </c>
      <c r="BC118" s="73" t="e">
        <f>#REF!</f>
        <v>#REF!</v>
      </c>
      <c r="BD118" s="73" t="e">
        <f>#REF!</f>
        <v>#REF!</v>
      </c>
      <c r="BE118" s="73" t="e">
        <f>#REF!</f>
        <v>#REF!</v>
      </c>
      <c r="BF118" s="73" t="e">
        <f>#REF!</f>
        <v>#REF!</v>
      </c>
      <c r="BG118" s="73" t="e">
        <f>#REF!</f>
        <v>#REF!</v>
      </c>
      <c r="BH118" s="73" t="e">
        <f>#REF!</f>
        <v>#REF!</v>
      </c>
      <c r="BI118" s="73" t="e">
        <f>#REF!</f>
        <v>#REF!</v>
      </c>
      <c r="BJ118" s="73" t="e">
        <f>#REF!</f>
        <v>#REF!</v>
      </c>
      <c r="BK118" s="73" t="e">
        <f>#REF!</f>
        <v>#REF!</v>
      </c>
      <c r="BL118" s="73" t="e">
        <f>#REF!</f>
        <v>#REF!</v>
      </c>
      <c r="BM118" s="73" t="e">
        <f>#REF!</f>
        <v>#REF!</v>
      </c>
      <c r="BN118" s="73" t="e">
        <f>#REF!</f>
        <v>#REF!</v>
      </c>
      <c r="BO118" s="73" t="e">
        <f>#REF!</f>
        <v>#REF!</v>
      </c>
      <c r="BP118" s="73" t="e">
        <f>#REF!</f>
        <v>#REF!</v>
      </c>
      <c r="BR118" s="117" t="str">
        <f t="shared" si="41"/>
        <v>42-1</v>
      </c>
      <c r="BS118" s="118">
        <f>OOC!G118</f>
        <v>0.755</v>
      </c>
      <c r="BT118" s="118">
        <f>OOC!H118</f>
        <v>0.69499999999999995</v>
      </c>
      <c r="BU118" s="2" t="e">
        <f t="shared" si="42"/>
        <v>#REF!</v>
      </c>
      <c r="BV118" s="2" t="e">
        <f t="shared" si="43"/>
        <v>#REF!</v>
      </c>
      <c r="BW118" s="2" t="e">
        <f t="shared" si="44"/>
        <v>#REF!</v>
      </c>
      <c r="BX118" s="119" t="e">
        <f>IF(AND(IF(OOC!G118="",0,OOC!G118) &gt;= IF(O118="",0,O118), IF(O118="",0,O118) &gt; IF(L118="",0,L118)), "OOC",
IF(AND(IF(M118="",0,M118) &gt; IF(P118="",0,P118), IF(P118="",0,P118) &gt;= IF(OOC!H118="",0,OOC!H118)), "OOC",
IF(IF(O118="",0,O118) &gt; IF(OOC!G118="",0,OOC!G118), "OOS",
IF(IF(OOC!H118="",0,OOC!H118) &gt; IF(P118="",0,P118), "OOS", "OK"))))</f>
        <v>#REF!</v>
      </c>
    </row>
    <row r="119" spans="1:76" ht="15" customHeight="1">
      <c r="A119" s="16">
        <v>24</v>
      </c>
      <c r="B119" s="76" t="s">
        <v>93</v>
      </c>
      <c r="C119" s="70" t="s">
        <v>139</v>
      </c>
      <c r="D119" s="77" t="s">
        <v>141</v>
      </c>
      <c r="E119" s="78">
        <v>1.33</v>
      </c>
      <c r="F119" s="11" t="s">
        <v>29</v>
      </c>
      <c r="G119" s="83">
        <v>0.72499999999999998</v>
      </c>
      <c r="H119" s="13" t="e">
        <f>IF(OOC!S119=0,"",OOC!S119)</f>
        <v>#REF!</v>
      </c>
      <c r="I119" s="13" t="e">
        <f>IF(OOC!T119=0,"",OOC!T119)</f>
        <v>#REF!</v>
      </c>
      <c r="J119" s="14" t="s">
        <v>12</v>
      </c>
      <c r="K119" s="64" t="s">
        <v>49</v>
      </c>
      <c r="L119" s="17" t="e">
        <f t="shared" si="45"/>
        <v>#REF!</v>
      </c>
      <c r="M119" s="17" t="e">
        <f t="shared" si="46"/>
        <v>#REF!</v>
      </c>
      <c r="N119" s="25"/>
      <c r="O119" s="2" t="e">
        <f t="shared" si="47"/>
        <v>#REF!</v>
      </c>
      <c r="P119" s="2" t="e">
        <f t="shared" si="48"/>
        <v>#REF!</v>
      </c>
      <c r="Q119" s="2" t="e">
        <f t="shared" si="49"/>
        <v>#REF!</v>
      </c>
      <c r="R119" s="3" t="e">
        <f t="shared" si="50"/>
        <v>#REF!</v>
      </c>
      <c r="S119" s="4" t="e">
        <f t="shared" si="40"/>
        <v>#REF!</v>
      </c>
      <c r="T119" s="67" t="e">
        <f t="shared" si="51"/>
        <v>#REF!</v>
      </c>
      <c r="U119" s="67" t="e">
        <f t="shared" si="52"/>
        <v>#REF!</v>
      </c>
      <c r="V119" s="4" t="e">
        <f t="shared" si="53"/>
        <v>#REF!</v>
      </c>
      <c r="W119" s="4" t="e">
        <f t="shared" si="54"/>
        <v>#REF!</v>
      </c>
      <c r="X119" s="4" t="e">
        <f t="shared" si="55"/>
        <v>#REF!</v>
      </c>
      <c r="Y119" s="62" t="e">
        <f t="shared" si="56"/>
        <v>#REF!</v>
      </c>
      <c r="Z119" s="28" t="e">
        <f t="shared" si="57"/>
        <v>#REF!</v>
      </c>
      <c r="AA119" s="28" t="e">
        <f t="shared" si="58"/>
        <v>#REF!</v>
      </c>
      <c r="AB119" s="28" t="e">
        <f t="shared" si="59"/>
        <v>#REF!</v>
      </c>
      <c r="AC119" s="28" t="e">
        <f t="shared" si="4"/>
        <v>#REF!</v>
      </c>
      <c r="AD119" s="26"/>
      <c r="AE119" s="19" t="str">
        <f t="shared" si="60"/>
        <v/>
      </c>
      <c r="AF119" s="65"/>
      <c r="AG119" s="54"/>
      <c r="AH119" s="54"/>
      <c r="AI119" s="55"/>
      <c r="AJ119" s="18"/>
      <c r="AK119" s="73" t="e">
        <f>#REF!</f>
        <v>#REF!</v>
      </c>
      <c r="AL119" s="73" t="e">
        <f>#REF!</f>
        <v>#REF!</v>
      </c>
      <c r="AM119" s="73" t="e">
        <f>#REF!</f>
        <v>#REF!</v>
      </c>
      <c r="AN119" s="73" t="e">
        <f>#REF!</f>
        <v>#REF!</v>
      </c>
      <c r="AO119" s="73" t="e">
        <f>#REF!</f>
        <v>#REF!</v>
      </c>
      <c r="AP119" s="73" t="e">
        <f>#REF!</f>
        <v>#REF!</v>
      </c>
      <c r="AQ119" s="73" t="e">
        <f>#REF!</f>
        <v>#REF!</v>
      </c>
      <c r="AR119" s="73" t="e">
        <f>#REF!</f>
        <v>#REF!</v>
      </c>
      <c r="AS119" s="73" t="e">
        <f>#REF!</f>
        <v>#REF!</v>
      </c>
      <c r="AT119" s="73" t="e">
        <f>#REF!</f>
        <v>#REF!</v>
      </c>
      <c r="AU119" s="73" t="e">
        <f>#REF!</f>
        <v>#REF!</v>
      </c>
      <c r="AV119" s="73" t="e">
        <f>#REF!</f>
        <v>#REF!</v>
      </c>
      <c r="AW119" s="73" t="e">
        <f>#REF!</f>
        <v>#REF!</v>
      </c>
      <c r="AX119" s="73" t="e">
        <f>#REF!</f>
        <v>#REF!</v>
      </c>
      <c r="AY119" s="73" t="e">
        <f>#REF!</f>
        <v>#REF!</v>
      </c>
      <c r="AZ119" s="73" t="e">
        <f>#REF!</f>
        <v>#REF!</v>
      </c>
      <c r="BA119" s="73" t="e">
        <f>#REF!</f>
        <v>#REF!</v>
      </c>
      <c r="BB119" s="73" t="e">
        <f>#REF!</f>
        <v>#REF!</v>
      </c>
      <c r="BC119" s="73" t="e">
        <f>#REF!</f>
        <v>#REF!</v>
      </c>
      <c r="BD119" s="73" t="e">
        <f>#REF!</f>
        <v>#REF!</v>
      </c>
      <c r="BE119" s="73" t="e">
        <f>#REF!</f>
        <v>#REF!</v>
      </c>
      <c r="BF119" s="73" t="e">
        <f>#REF!</f>
        <v>#REF!</v>
      </c>
      <c r="BG119" s="73" t="e">
        <f>#REF!</f>
        <v>#REF!</v>
      </c>
      <c r="BH119" s="73" t="e">
        <f>#REF!</f>
        <v>#REF!</v>
      </c>
      <c r="BI119" s="73" t="e">
        <f>#REF!</f>
        <v>#REF!</v>
      </c>
      <c r="BJ119" s="73" t="e">
        <f>#REF!</f>
        <v>#REF!</v>
      </c>
      <c r="BK119" s="73" t="e">
        <f>#REF!</f>
        <v>#REF!</v>
      </c>
      <c r="BL119" s="73" t="e">
        <f>#REF!</f>
        <v>#REF!</v>
      </c>
      <c r="BM119" s="73" t="e">
        <f>#REF!</f>
        <v>#REF!</v>
      </c>
      <c r="BN119" s="73" t="e">
        <f>#REF!</f>
        <v>#REF!</v>
      </c>
      <c r="BO119" s="73" t="e">
        <f>#REF!</f>
        <v>#REF!</v>
      </c>
      <c r="BP119" s="73" t="e">
        <f>#REF!</f>
        <v>#REF!</v>
      </c>
      <c r="BR119" s="117" t="str">
        <f t="shared" si="41"/>
        <v>42-2</v>
      </c>
      <c r="BS119" s="118">
        <f>OOC!G119</f>
        <v>0.755</v>
      </c>
      <c r="BT119" s="118">
        <f>OOC!H119</f>
        <v>0.69499999999999995</v>
      </c>
      <c r="BU119" s="2" t="e">
        <f t="shared" si="42"/>
        <v>#REF!</v>
      </c>
      <c r="BV119" s="2" t="e">
        <f t="shared" si="43"/>
        <v>#REF!</v>
      </c>
      <c r="BW119" s="2" t="e">
        <f t="shared" si="44"/>
        <v>#REF!</v>
      </c>
      <c r="BX119" s="119" t="e">
        <f>IF(AND(IF(OOC!G119="",0,OOC!G119) &gt;= IF(O119="",0,O119), IF(O119="",0,O119) &gt; IF(L119="",0,L119)), "OOC",
IF(AND(IF(M119="",0,M119) &gt; IF(P119="",0,P119), IF(P119="",0,P119) &gt;= IF(OOC!H119="",0,OOC!H119)), "OOC",
IF(IF(O119="",0,O119) &gt; IF(OOC!G119="",0,OOC!G119), "OOS",
IF(IF(OOC!H119="",0,OOC!H119) &gt; IF(P119="",0,P119), "OOS", "OK"))))</f>
        <v>#REF!</v>
      </c>
    </row>
    <row r="120" spans="1:76" ht="15" customHeight="1">
      <c r="A120" s="16">
        <v>29</v>
      </c>
      <c r="B120" s="76" t="s">
        <v>93</v>
      </c>
      <c r="C120" s="70" t="s">
        <v>140</v>
      </c>
      <c r="D120" s="77" t="s">
        <v>141</v>
      </c>
      <c r="E120" s="78">
        <v>1.33</v>
      </c>
      <c r="F120" s="11" t="s">
        <v>29</v>
      </c>
      <c r="G120" s="83">
        <v>0.72499999999999998</v>
      </c>
      <c r="H120" s="13" t="e">
        <f>IF(OOC!S120=0,"",OOC!S120)</f>
        <v>#REF!</v>
      </c>
      <c r="I120" s="13" t="e">
        <f>IF(OOC!T120=0,"",OOC!T120)</f>
        <v>#REF!</v>
      </c>
      <c r="J120" s="14" t="s">
        <v>12</v>
      </c>
      <c r="K120" s="64" t="s">
        <v>49</v>
      </c>
      <c r="L120" s="17" t="e">
        <f t="shared" si="45"/>
        <v>#REF!</v>
      </c>
      <c r="M120" s="17" t="e">
        <f t="shared" si="46"/>
        <v>#REF!</v>
      </c>
      <c r="N120" s="25"/>
      <c r="O120" s="2" t="e">
        <f t="shared" si="47"/>
        <v>#REF!</v>
      </c>
      <c r="P120" s="2" t="e">
        <f t="shared" si="48"/>
        <v>#REF!</v>
      </c>
      <c r="Q120" s="2" t="e">
        <f t="shared" si="49"/>
        <v>#REF!</v>
      </c>
      <c r="R120" s="3" t="e">
        <f t="shared" si="50"/>
        <v>#REF!</v>
      </c>
      <c r="S120" s="4" t="e">
        <f t="shared" si="40"/>
        <v>#REF!</v>
      </c>
      <c r="T120" s="67" t="e">
        <f t="shared" si="51"/>
        <v>#REF!</v>
      </c>
      <c r="U120" s="67" t="e">
        <f t="shared" si="52"/>
        <v>#REF!</v>
      </c>
      <c r="V120" s="4" t="e">
        <f t="shared" si="53"/>
        <v>#REF!</v>
      </c>
      <c r="W120" s="4" t="e">
        <f t="shared" si="54"/>
        <v>#REF!</v>
      </c>
      <c r="X120" s="4" t="e">
        <f t="shared" si="55"/>
        <v>#REF!</v>
      </c>
      <c r="Y120" s="62" t="e">
        <f t="shared" si="56"/>
        <v>#REF!</v>
      </c>
      <c r="Z120" s="28" t="e">
        <f t="shared" si="57"/>
        <v>#REF!</v>
      </c>
      <c r="AA120" s="28" t="e">
        <f t="shared" si="58"/>
        <v>#REF!</v>
      </c>
      <c r="AB120" s="28" t="e">
        <f t="shared" si="59"/>
        <v>#REF!</v>
      </c>
      <c r="AC120" s="28" t="e">
        <f t="shared" si="4"/>
        <v>#REF!</v>
      </c>
      <c r="AD120" s="26"/>
      <c r="AE120" s="19" t="str">
        <f t="shared" si="60"/>
        <v/>
      </c>
      <c r="AF120" s="65"/>
      <c r="AG120" s="54"/>
      <c r="AH120" s="54"/>
      <c r="AI120" s="55"/>
      <c r="AJ120" s="18"/>
      <c r="AK120" s="73" t="e">
        <f>#REF!</f>
        <v>#REF!</v>
      </c>
      <c r="AL120" s="73" t="e">
        <f>#REF!</f>
        <v>#REF!</v>
      </c>
      <c r="AM120" s="73" t="e">
        <f>#REF!</f>
        <v>#REF!</v>
      </c>
      <c r="AN120" s="73" t="e">
        <f>#REF!</f>
        <v>#REF!</v>
      </c>
      <c r="AO120" s="73" t="e">
        <f>#REF!</f>
        <v>#REF!</v>
      </c>
      <c r="AP120" s="73" t="e">
        <f>#REF!</f>
        <v>#REF!</v>
      </c>
      <c r="AQ120" s="73" t="e">
        <f>#REF!</f>
        <v>#REF!</v>
      </c>
      <c r="AR120" s="73" t="e">
        <f>#REF!</f>
        <v>#REF!</v>
      </c>
      <c r="AS120" s="73" t="e">
        <f>#REF!</f>
        <v>#REF!</v>
      </c>
      <c r="AT120" s="73" t="e">
        <f>#REF!</f>
        <v>#REF!</v>
      </c>
      <c r="AU120" s="73" t="e">
        <f>#REF!</f>
        <v>#REF!</v>
      </c>
      <c r="AV120" s="73" t="e">
        <f>#REF!</f>
        <v>#REF!</v>
      </c>
      <c r="AW120" s="73" t="e">
        <f>#REF!</f>
        <v>#REF!</v>
      </c>
      <c r="AX120" s="73" t="e">
        <f>#REF!</f>
        <v>#REF!</v>
      </c>
      <c r="AY120" s="73" t="e">
        <f>#REF!</f>
        <v>#REF!</v>
      </c>
      <c r="AZ120" s="73" t="e">
        <f>#REF!</f>
        <v>#REF!</v>
      </c>
      <c r="BA120" s="73" t="e">
        <f>#REF!</f>
        <v>#REF!</v>
      </c>
      <c r="BB120" s="73" t="e">
        <f>#REF!</f>
        <v>#REF!</v>
      </c>
      <c r="BC120" s="73" t="e">
        <f>#REF!</f>
        <v>#REF!</v>
      </c>
      <c r="BD120" s="73" t="e">
        <f>#REF!</f>
        <v>#REF!</v>
      </c>
      <c r="BE120" s="73" t="e">
        <f>#REF!</f>
        <v>#REF!</v>
      </c>
      <c r="BF120" s="73" t="e">
        <f>#REF!</f>
        <v>#REF!</v>
      </c>
      <c r="BG120" s="73" t="e">
        <f>#REF!</f>
        <v>#REF!</v>
      </c>
      <c r="BH120" s="73" t="e">
        <f>#REF!</f>
        <v>#REF!</v>
      </c>
      <c r="BI120" s="73" t="e">
        <f>#REF!</f>
        <v>#REF!</v>
      </c>
      <c r="BJ120" s="73" t="e">
        <f>#REF!</f>
        <v>#REF!</v>
      </c>
      <c r="BK120" s="73" t="e">
        <f>#REF!</f>
        <v>#REF!</v>
      </c>
      <c r="BL120" s="73" t="e">
        <f>#REF!</f>
        <v>#REF!</v>
      </c>
      <c r="BM120" s="73" t="e">
        <f>#REF!</f>
        <v>#REF!</v>
      </c>
      <c r="BN120" s="73" t="e">
        <f>#REF!</f>
        <v>#REF!</v>
      </c>
      <c r="BO120" s="73" t="e">
        <f>#REF!</f>
        <v>#REF!</v>
      </c>
      <c r="BP120" s="73" t="e">
        <f>#REF!</f>
        <v>#REF!</v>
      </c>
      <c r="BR120" s="117" t="str">
        <f t="shared" si="41"/>
        <v>42-3</v>
      </c>
      <c r="BS120" s="118">
        <f>OOC!G120</f>
        <v>0.755</v>
      </c>
      <c r="BT120" s="118">
        <f>OOC!H120</f>
        <v>0.69499999999999995</v>
      </c>
      <c r="BU120" s="2" t="e">
        <f t="shared" si="42"/>
        <v>#REF!</v>
      </c>
      <c r="BV120" s="2" t="e">
        <f t="shared" si="43"/>
        <v>#REF!</v>
      </c>
      <c r="BW120" s="2" t="e">
        <f t="shared" si="44"/>
        <v>#REF!</v>
      </c>
      <c r="BX120" s="119" t="e">
        <f>IF(AND(IF(OOC!G120="",0,OOC!G120) &gt;= IF(O120="",0,O120), IF(O120="",0,O120) &gt; IF(L120="",0,L120)), "OOC",
IF(AND(IF(M120="",0,M120) &gt; IF(P120="",0,P120), IF(P120="",0,P120) &gt;= IF(OOC!H120="",0,OOC!H120)), "OOC",
IF(IF(O120="",0,O120) &gt; IF(OOC!G120="",0,OOC!G120), "OOS",
IF(IF(OOC!H120="",0,OOC!H120) &gt; IF(P120="",0,P120), "OOS", "OK"))))</f>
        <v>#REF!</v>
      </c>
    </row>
    <row r="121" spans="1:76" ht="15" customHeight="1">
      <c r="A121" s="16">
        <v>23</v>
      </c>
      <c r="B121" s="76" t="s">
        <v>260</v>
      </c>
      <c r="C121" s="70" t="s">
        <v>138</v>
      </c>
      <c r="D121" s="77" t="s">
        <v>141</v>
      </c>
      <c r="E121" s="78"/>
      <c r="F121" s="11" t="s">
        <v>29</v>
      </c>
      <c r="G121" s="83">
        <v>0.72499999999999998</v>
      </c>
      <c r="H121" s="13">
        <f>IF(OOC!S121=0,"",OOC!S121)</f>
        <v>0.03</v>
      </c>
      <c r="I121" s="13">
        <f>IF(OOC!T121=0,"",OOC!T121)</f>
        <v>-0.03</v>
      </c>
      <c r="J121" s="14" t="s">
        <v>12</v>
      </c>
      <c r="K121" s="64" t="s">
        <v>49</v>
      </c>
      <c r="L121" s="17">
        <f t="shared" si="45"/>
        <v>0.755</v>
      </c>
      <c r="M121" s="17">
        <f t="shared" si="46"/>
        <v>0.69499999999999995</v>
      </c>
      <c r="N121" s="25"/>
      <c r="O121" s="2" t="e">
        <f t="shared" si="47"/>
        <v>#REF!</v>
      </c>
      <c r="P121" s="2" t="e">
        <f t="shared" si="48"/>
        <v>#REF!</v>
      </c>
      <c r="Q121" s="2" t="e">
        <f t="shared" si="49"/>
        <v>#REF!</v>
      </c>
      <c r="R121" s="3" t="e">
        <f t="shared" si="50"/>
        <v>#REF!</v>
      </c>
      <c r="S121" s="4" t="e">
        <f t="shared" si="40"/>
        <v>#REF!</v>
      </c>
      <c r="T121" s="67" t="e">
        <f t="shared" si="51"/>
        <v>#REF!</v>
      </c>
      <c r="U121" s="67" t="e">
        <f t="shared" si="52"/>
        <v>#REF!</v>
      </c>
      <c r="V121" s="4" t="e">
        <f t="shared" si="53"/>
        <v>#REF!</v>
      </c>
      <c r="W121" s="4" t="e">
        <f t="shared" si="54"/>
        <v>#REF!</v>
      </c>
      <c r="X121" s="4" t="e">
        <f t="shared" si="55"/>
        <v>#REF!</v>
      </c>
      <c r="Y121" s="62" t="e">
        <f t="shared" si="56"/>
        <v>#REF!</v>
      </c>
      <c r="Z121" s="28" t="e">
        <f t="shared" si="57"/>
        <v>#REF!</v>
      </c>
      <c r="AA121" s="28" t="e">
        <f t="shared" si="58"/>
        <v>#REF!</v>
      </c>
      <c r="AB121" s="28" t="e">
        <f t="shared" si="59"/>
        <v>#REF!</v>
      </c>
      <c r="AC121" s="28" t="e">
        <f t="shared" si="4"/>
        <v>#REF!</v>
      </c>
      <c r="AD121" s="26"/>
      <c r="AE121" s="19" t="str">
        <f t="shared" si="60"/>
        <v/>
      </c>
      <c r="AF121" s="65"/>
      <c r="AG121" s="54"/>
      <c r="AH121" s="54"/>
      <c r="AI121" s="55"/>
      <c r="AJ121" s="18"/>
      <c r="AK121" s="73" t="e">
        <f>#REF!</f>
        <v>#REF!</v>
      </c>
      <c r="AL121" s="73" t="e">
        <f>#REF!</f>
        <v>#REF!</v>
      </c>
      <c r="AM121" s="73" t="e">
        <f>#REF!</f>
        <v>#REF!</v>
      </c>
      <c r="AN121" s="73" t="e">
        <f>#REF!</f>
        <v>#REF!</v>
      </c>
      <c r="AO121" s="73" t="e">
        <f>#REF!</f>
        <v>#REF!</v>
      </c>
      <c r="AP121" s="73" t="e">
        <f>#REF!</f>
        <v>#REF!</v>
      </c>
      <c r="AQ121" s="73" t="e">
        <f>#REF!</f>
        <v>#REF!</v>
      </c>
      <c r="AR121" s="73" t="e">
        <f>#REF!</f>
        <v>#REF!</v>
      </c>
      <c r="AS121" s="73" t="e">
        <f>#REF!</f>
        <v>#REF!</v>
      </c>
      <c r="AT121" s="73" t="e">
        <f>#REF!</f>
        <v>#REF!</v>
      </c>
      <c r="AU121" s="73" t="e">
        <f>#REF!</f>
        <v>#REF!</v>
      </c>
      <c r="AV121" s="73" t="e">
        <f>#REF!</f>
        <v>#REF!</v>
      </c>
      <c r="AW121" s="73" t="e">
        <f>#REF!</f>
        <v>#REF!</v>
      </c>
      <c r="AX121" s="73" t="e">
        <f>#REF!</f>
        <v>#REF!</v>
      </c>
      <c r="AY121" s="73" t="e">
        <f>#REF!</f>
        <v>#REF!</v>
      </c>
      <c r="AZ121" s="73" t="e">
        <f>#REF!</f>
        <v>#REF!</v>
      </c>
      <c r="BA121" s="73" t="e">
        <f>#REF!</f>
        <v>#REF!</v>
      </c>
      <c r="BB121" s="73" t="e">
        <f>#REF!</f>
        <v>#REF!</v>
      </c>
      <c r="BC121" s="73" t="e">
        <f>#REF!</f>
        <v>#REF!</v>
      </c>
      <c r="BD121" s="73" t="e">
        <f>#REF!</f>
        <v>#REF!</v>
      </c>
      <c r="BE121" s="73" t="e">
        <f>#REF!</f>
        <v>#REF!</v>
      </c>
      <c r="BF121" s="73" t="e">
        <f>#REF!</f>
        <v>#REF!</v>
      </c>
      <c r="BG121" s="73" t="e">
        <f>#REF!</f>
        <v>#REF!</v>
      </c>
      <c r="BH121" s="73" t="e">
        <f>#REF!</f>
        <v>#REF!</v>
      </c>
      <c r="BI121" s="73" t="e">
        <f>#REF!</f>
        <v>#REF!</v>
      </c>
      <c r="BJ121" s="73" t="e">
        <f>#REF!</f>
        <v>#REF!</v>
      </c>
      <c r="BK121" s="73" t="e">
        <f>#REF!</f>
        <v>#REF!</v>
      </c>
      <c r="BL121" s="73" t="e">
        <f>#REF!</f>
        <v>#REF!</v>
      </c>
      <c r="BM121" s="73" t="e">
        <f>#REF!</f>
        <v>#REF!</v>
      </c>
      <c r="BN121" s="73" t="e">
        <f>#REF!</f>
        <v>#REF!</v>
      </c>
      <c r="BO121" s="73" t="e">
        <f>#REF!</f>
        <v>#REF!</v>
      </c>
      <c r="BP121" s="73" t="e">
        <f>#REF!</f>
        <v>#REF!</v>
      </c>
      <c r="BR121" s="117" t="str">
        <f t="shared" si="41"/>
        <v>42-1</v>
      </c>
      <c r="BS121" s="118">
        <f>OOC!G121</f>
        <v>0.755</v>
      </c>
      <c r="BT121" s="118">
        <f>OOC!H121</f>
        <v>0.69499999999999995</v>
      </c>
      <c r="BU121" s="2" t="e">
        <f t="shared" si="42"/>
        <v>#REF!</v>
      </c>
      <c r="BV121" s="2" t="e">
        <f t="shared" si="43"/>
        <v>#REF!</v>
      </c>
      <c r="BW121" s="2" t="e">
        <f t="shared" si="44"/>
        <v>#REF!</v>
      </c>
      <c r="BX121" s="119"/>
    </row>
    <row r="122" spans="1:76" ht="15" customHeight="1">
      <c r="A122" s="16">
        <v>24</v>
      </c>
      <c r="B122" s="76" t="s">
        <v>260</v>
      </c>
      <c r="C122" s="70" t="s">
        <v>139</v>
      </c>
      <c r="D122" s="77" t="s">
        <v>141</v>
      </c>
      <c r="E122" s="78"/>
      <c r="F122" s="11" t="s">
        <v>29</v>
      </c>
      <c r="G122" s="83">
        <v>0.72499999999999998</v>
      </c>
      <c r="H122" s="13">
        <f>IF(OOC!S122=0,"",OOC!S122)</f>
        <v>0.03</v>
      </c>
      <c r="I122" s="13">
        <f>IF(OOC!T122=0,"",OOC!T122)</f>
        <v>-0.03</v>
      </c>
      <c r="J122" s="14" t="s">
        <v>12</v>
      </c>
      <c r="K122" s="64" t="s">
        <v>49</v>
      </c>
      <c r="L122" s="17">
        <f t="shared" si="45"/>
        <v>0.755</v>
      </c>
      <c r="M122" s="17">
        <f t="shared" si="46"/>
        <v>0.69499999999999995</v>
      </c>
      <c r="N122" s="25"/>
      <c r="O122" s="2" t="e">
        <f t="shared" si="47"/>
        <v>#REF!</v>
      </c>
      <c r="P122" s="2" t="e">
        <f t="shared" si="48"/>
        <v>#REF!</v>
      </c>
      <c r="Q122" s="2" t="e">
        <f t="shared" si="49"/>
        <v>#REF!</v>
      </c>
      <c r="R122" s="3" t="e">
        <f t="shared" si="50"/>
        <v>#REF!</v>
      </c>
      <c r="S122" s="4" t="e">
        <f t="shared" si="40"/>
        <v>#REF!</v>
      </c>
      <c r="T122" s="67" t="e">
        <f t="shared" si="51"/>
        <v>#REF!</v>
      </c>
      <c r="U122" s="67" t="e">
        <f t="shared" si="52"/>
        <v>#REF!</v>
      </c>
      <c r="V122" s="4" t="e">
        <f t="shared" si="53"/>
        <v>#REF!</v>
      </c>
      <c r="W122" s="4" t="e">
        <f t="shared" si="54"/>
        <v>#REF!</v>
      </c>
      <c r="X122" s="4" t="e">
        <f t="shared" si="55"/>
        <v>#REF!</v>
      </c>
      <c r="Y122" s="62" t="e">
        <f t="shared" si="56"/>
        <v>#REF!</v>
      </c>
      <c r="Z122" s="28" t="e">
        <f t="shared" si="57"/>
        <v>#REF!</v>
      </c>
      <c r="AA122" s="28" t="e">
        <f t="shared" si="58"/>
        <v>#REF!</v>
      </c>
      <c r="AB122" s="28" t="e">
        <f t="shared" si="59"/>
        <v>#REF!</v>
      </c>
      <c r="AC122" s="28" t="e">
        <f t="shared" ref="AC122:AC220" si="61">IF(OR($S122&gt;$AC$9,$R122=""),"",$AC$9*6*$R122)</f>
        <v>#REF!</v>
      </c>
      <c r="AD122" s="26"/>
      <c r="AE122" s="19" t="str">
        <f t="shared" si="60"/>
        <v/>
      </c>
      <c r="AF122" s="65"/>
      <c r="AG122" s="54"/>
      <c r="AH122" s="54"/>
      <c r="AI122" s="55"/>
      <c r="AJ122" s="18"/>
      <c r="AK122" s="73" t="e">
        <f>#REF!</f>
        <v>#REF!</v>
      </c>
      <c r="AL122" s="73" t="e">
        <f>#REF!</f>
        <v>#REF!</v>
      </c>
      <c r="AM122" s="73" t="e">
        <f>#REF!</f>
        <v>#REF!</v>
      </c>
      <c r="AN122" s="73" t="e">
        <f>#REF!</f>
        <v>#REF!</v>
      </c>
      <c r="AO122" s="73" t="e">
        <f>#REF!</f>
        <v>#REF!</v>
      </c>
      <c r="AP122" s="73" t="e">
        <f>#REF!</f>
        <v>#REF!</v>
      </c>
      <c r="AQ122" s="73" t="e">
        <f>#REF!</f>
        <v>#REF!</v>
      </c>
      <c r="AR122" s="73" t="e">
        <f>#REF!</f>
        <v>#REF!</v>
      </c>
      <c r="AS122" s="73" t="e">
        <f>#REF!</f>
        <v>#REF!</v>
      </c>
      <c r="AT122" s="73" t="e">
        <f>#REF!</f>
        <v>#REF!</v>
      </c>
      <c r="AU122" s="73" t="e">
        <f>#REF!</f>
        <v>#REF!</v>
      </c>
      <c r="AV122" s="73" t="e">
        <f>#REF!</f>
        <v>#REF!</v>
      </c>
      <c r="AW122" s="73" t="e">
        <f>#REF!</f>
        <v>#REF!</v>
      </c>
      <c r="AX122" s="73" t="e">
        <f>#REF!</f>
        <v>#REF!</v>
      </c>
      <c r="AY122" s="73" t="e">
        <f>#REF!</f>
        <v>#REF!</v>
      </c>
      <c r="AZ122" s="73" t="e">
        <f>#REF!</f>
        <v>#REF!</v>
      </c>
      <c r="BA122" s="73" t="e">
        <f>#REF!</f>
        <v>#REF!</v>
      </c>
      <c r="BB122" s="73" t="e">
        <f>#REF!</f>
        <v>#REF!</v>
      </c>
      <c r="BC122" s="73" t="e">
        <f>#REF!</f>
        <v>#REF!</v>
      </c>
      <c r="BD122" s="73" t="e">
        <f>#REF!</f>
        <v>#REF!</v>
      </c>
      <c r="BE122" s="73" t="e">
        <f>#REF!</f>
        <v>#REF!</v>
      </c>
      <c r="BF122" s="73" t="e">
        <f>#REF!</f>
        <v>#REF!</v>
      </c>
      <c r="BG122" s="73" t="e">
        <f>#REF!</f>
        <v>#REF!</v>
      </c>
      <c r="BH122" s="73" t="e">
        <f>#REF!</f>
        <v>#REF!</v>
      </c>
      <c r="BI122" s="73" t="e">
        <f>#REF!</f>
        <v>#REF!</v>
      </c>
      <c r="BJ122" s="73" t="e">
        <f>#REF!</f>
        <v>#REF!</v>
      </c>
      <c r="BK122" s="73" t="e">
        <f>#REF!</f>
        <v>#REF!</v>
      </c>
      <c r="BL122" s="73" t="e">
        <f>#REF!</f>
        <v>#REF!</v>
      </c>
      <c r="BM122" s="73" t="e">
        <f>#REF!</f>
        <v>#REF!</v>
      </c>
      <c r="BN122" s="73" t="e">
        <f>#REF!</f>
        <v>#REF!</v>
      </c>
      <c r="BO122" s="73" t="e">
        <f>#REF!</f>
        <v>#REF!</v>
      </c>
      <c r="BP122" s="73" t="e">
        <f>#REF!</f>
        <v>#REF!</v>
      </c>
      <c r="BR122" s="117" t="str">
        <f t="shared" si="41"/>
        <v>42-2</v>
      </c>
      <c r="BS122" s="118">
        <f>OOC!G122</f>
        <v>0.755</v>
      </c>
      <c r="BT122" s="118">
        <f>OOC!H122</f>
        <v>0.69499999999999995</v>
      </c>
      <c r="BU122" s="2" t="e">
        <f t="shared" si="42"/>
        <v>#REF!</v>
      </c>
      <c r="BV122" s="2" t="e">
        <f t="shared" si="43"/>
        <v>#REF!</v>
      </c>
      <c r="BW122" s="2" t="e">
        <f t="shared" si="44"/>
        <v>#REF!</v>
      </c>
      <c r="BX122" s="119"/>
    </row>
    <row r="123" spans="1:76" ht="15" customHeight="1">
      <c r="A123" s="16">
        <v>29</v>
      </c>
      <c r="B123" s="76" t="s">
        <v>260</v>
      </c>
      <c r="C123" s="70" t="s">
        <v>140</v>
      </c>
      <c r="D123" s="77" t="s">
        <v>141</v>
      </c>
      <c r="E123" s="78"/>
      <c r="F123" s="11" t="s">
        <v>29</v>
      </c>
      <c r="G123" s="83">
        <v>0.72499999999999998</v>
      </c>
      <c r="H123" s="13">
        <f>IF(OOC!S123=0,"",OOC!S123)</f>
        <v>0.03</v>
      </c>
      <c r="I123" s="13">
        <f>IF(OOC!T123=0,"",OOC!T123)</f>
        <v>-0.03</v>
      </c>
      <c r="J123" s="14" t="s">
        <v>12</v>
      </c>
      <c r="K123" s="64" t="s">
        <v>49</v>
      </c>
      <c r="L123" s="17">
        <f t="shared" si="45"/>
        <v>0.755</v>
      </c>
      <c r="M123" s="17">
        <f t="shared" si="46"/>
        <v>0.69499999999999995</v>
      </c>
      <c r="N123" s="25"/>
      <c r="O123" s="2" t="e">
        <f t="shared" si="47"/>
        <v>#REF!</v>
      </c>
      <c r="P123" s="2" t="e">
        <f t="shared" si="48"/>
        <v>#REF!</v>
      </c>
      <c r="Q123" s="2" t="e">
        <f t="shared" si="49"/>
        <v>#REF!</v>
      </c>
      <c r="R123" s="3" t="e">
        <f t="shared" si="50"/>
        <v>#REF!</v>
      </c>
      <c r="S123" s="4" t="e">
        <f t="shared" si="40"/>
        <v>#REF!</v>
      </c>
      <c r="T123" s="67" t="e">
        <f t="shared" si="51"/>
        <v>#REF!</v>
      </c>
      <c r="U123" s="67" t="e">
        <f t="shared" si="52"/>
        <v>#REF!</v>
      </c>
      <c r="V123" s="4" t="e">
        <f t="shared" si="53"/>
        <v>#REF!</v>
      </c>
      <c r="W123" s="4" t="e">
        <f t="shared" si="54"/>
        <v>#REF!</v>
      </c>
      <c r="X123" s="4" t="e">
        <f t="shared" si="55"/>
        <v>#REF!</v>
      </c>
      <c r="Y123" s="62" t="e">
        <f t="shared" si="56"/>
        <v>#REF!</v>
      </c>
      <c r="Z123" s="28" t="e">
        <f t="shared" si="57"/>
        <v>#REF!</v>
      </c>
      <c r="AA123" s="28" t="e">
        <f t="shared" si="58"/>
        <v>#REF!</v>
      </c>
      <c r="AB123" s="28" t="e">
        <f t="shared" si="59"/>
        <v>#REF!</v>
      </c>
      <c r="AC123" s="28" t="e">
        <f t="shared" si="61"/>
        <v>#REF!</v>
      </c>
      <c r="AD123" s="26"/>
      <c r="AE123" s="19" t="str">
        <f t="shared" si="60"/>
        <v/>
      </c>
      <c r="AF123" s="65"/>
      <c r="AG123" s="54"/>
      <c r="AH123" s="54"/>
      <c r="AI123" s="55"/>
      <c r="AJ123" s="18"/>
      <c r="AK123" s="73" t="e">
        <f>#REF!</f>
        <v>#REF!</v>
      </c>
      <c r="AL123" s="73" t="e">
        <f>#REF!</f>
        <v>#REF!</v>
      </c>
      <c r="AM123" s="73" t="e">
        <f>#REF!</f>
        <v>#REF!</v>
      </c>
      <c r="AN123" s="73" t="e">
        <f>#REF!</f>
        <v>#REF!</v>
      </c>
      <c r="AO123" s="73" t="e">
        <f>#REF!</f>
        <v>#REF!</v>
      </c>
      <c r="AP123" s="73" t="e">
        <f>#REF!</f>
        <v>#REF!</v>
      </c>
      <c r="AQ123" s="73" t="e">
        <f>#REF!</f>
        <v>#REF!</v>
      </c>
      <c r="AR123" s="73" t="e">
        <f>#REF!</f>
        <v>#REF!</v>
      </c>
      <c r="AS123" s="73" t="e">
        <f>#REF!</f>
        <v>#REF!</v>
      </c>
      <c r="AT123" s="73" t="e">
        <f>#REF!</f>
        <v>#REF!</v>
      </c>
      <c r="AU123" s="73" t="e">
        <f>#REF!</f>
        <v>#REF!</v>
      </c>
      <c r="AV123" s="73" t="e">
        <f>#REF!</f>
        <v>#REF!</v>
      </c>
      <c r="AW123" s="73" t="e">
        <f>#REF!</f>
        <v>#REF!</v>
      </c>
      <c r="AX123" s="73" t="e">
        <f>#REF!</f>
        <v>#REF!</v>
      </c>
      <c r="AY123" s="73" t="e">
        <f>#REF!</f>
        <v>#REF!</v>
      </c>
      <c r="AZ123" s="73" t="e">
        <f>#REF!</f>
        <v>#REF!</v>
      </c>
      <c r="BA123" s="73" t="e">
        <f>#REF!</f>
        <v>#REF!</v>
      </c>
      <c r="BB123" s="73" t="e">
        <f>#REF!</f>
        <v>#REF!</v>
      </c>
      <c r="BC123" s="73" t="e">
        <f>#REF!</f>
        <v>#REF!</v>
      </c>
      <c r="BD123" s="73" t="e">
        <f>#REF!</f>
        <v>#REF!</v>
      </c>
      <c r="BE123" s="73" t="e">
        <f>#REF!</f>
        <v>#REF!</v>
      </c>
      <c r="BF123" s="73" t="e">
        <f>#REF!</f>
        <v>#REF!</v>
      </c>
      <c r="BG123" s="73" t="e">
        <f>#REF!</f>
        <v>#REF!</v>
      </c>
      <c r="BH123" s="73" t="e">
        <f>#REF!</f>
        <v>#REF!</v>
      </c>
      <c r="BI123" s="73" t="e">
        <f>#REF!</f>
        <v>#REF!</v>
      </c>
      <c r="BJ123" s="73" t="e">
        <f>#REF!</f>
        <v>#REF!</v>
      </c>
      <c r="BK123" s="73" t="e">
        <f>#REF!</f>
        <v>#REF!</v>
      </c>
      <c r="BL123" s="73" t="e">
        <f>#REF!</f>
        <v>#REF!</v>
      </c>
      <c r="BM123" s="73" t="e">
        <f>#REF!</f>
        <v>#REF!</v>
      </c>
      <c r="BN123" s="73" t="e">
        <f>#REF!</f>
        <v>#REF!</v>
      </c>
      <c r="BO123" s="73" t="e">
        <f>#REF!</f>
        <v>#REF!</v>
      </c>
      <c r="BP123" s="73" t="e">
        <f>#REF!</f>
        <v>#REF!</v>
      </c>
      <c r="BR123" s="117" t="str">
        <f t="shared" si="41"/>
        <v>42-3</v>
      </c>
      <c r="BS123" s="118">
        <f>OOC!G123</f>
        <v>0.755</v>
      </c>
      <c r="BT123" s="118">
        <f>OOC!H123</f>
        <v>0.69499999999999995</v>
      </c>
      <c r="BU123" s="2" t="e">
        <f t="shared" si="42"/>
        <v>#REF!</v>
      </c>
      <c r="BV123" s="2" t="e">
        <f t="shared" si="43"/>
        <v>#REF!</v>
      </c>
      <c r="BW123" s="2" t="e">
        <f t="shared" si="44"/>
        <v>#REF!</v>
      </c>
      <c r="BX123" s="119"/>
    </row>
    <row r="124" spans="1:76" ht="15" customHeight="1">
      <c r="A124" s="16">
        <v>29</v>
      </c>
      <c r="B124" s="76" t="s">
        <v>260</v>
      </c>
      <c r="C124" s="70" t="s">
        <v>244</v>
      </c>
      <c r="D124" s="77" t="s">
        <v>141</v>
      </c>
      <c r="E124" s="78"/>
      <c r="F124" s="11" t="s">
        <v>29</v>
      </c>
      <c r="G124" s="83">
        <v>0.72499999999999998</v>
      </c>
      <c r="H124" s="13">
        <f>IF(OOC!S124=0,"",OOC!S124)</f>
        <v>0.03</v>
      </c>
      <c r="I124" s="13">
        <f>IF(OOC!T124=0,"",OOC!T124)</f>
        <v>-0.03</v>
      </c>
      <c r="J124" s="14" t="s">
        <v>12</v>
      </c>
      <c r="K124" s="64" t="s">
        <v>49</v>
      </c>
      <c r="L124" s="17">
        <f t="shared" si="45"/>
        <v>0.755</v>
      </c>
      <c r="M124" s="17">
        <f t="shared" si="46"/>
        <v>0.69499999999999995</v>
      </c>
      <c r="N124" s="25"/>
      <c r="O124" s="2" t="e">
        <f t="shared" si="47"/>
        <v>#REF!</v>
      </c>
      <c r="P124" s="2" t="e">
        <f t="shared" si="48"/>
        <v>#REF!</v>
      </c>
      <c r="Q124" s="2" t="e">
        <f t="shared" si="49"/>
        <v>#REF!</v>
      </c>
      <c r="R124" s="3" t="e">
        <f t="shared" si="50"/>
        <v>#REF!</v>
      </c>
      <c r="S124" s="4" t="e">
        <f t="shared" si="40"/>
        <v>#REF!</v>
      </c>
      <c r="T124" s="67" t="e">
        <f t="shared" si="51"/>
        <v>#REF!</v>
      </c>
      <c r="U124" s="67" t="e">
        <f t="shared" si="52"/>
        <v>#REF!</v>
      </c>
      <c r="V124" s="4" t="e">
        <f t="shared" si="53"/>
        <v>#REF!</v>
      </c>
      <c r="W124" s="4" t="e">
        <f t="shared" si="54"/>
        <v>#REF!</v>
      </c>
      <c r="X124" s="4" t="e">
        <f t="shared" si="55"/>
        <v>#REF!</v>
      </c>
      <c r="Y124" s="62" t="e">
        <f t="shared" si="56"/>
        <v>#REF!</v>
      </c>
      <c r="Z124" s="28" t="e">
        <f t="shared" si="57"/>
        <v>#REF!</v>
      </c>
      <c r="AA124" s="28" t="e">
        <f t="shared" si="58"/>
        <v>#REF!</v>
      </c>
      <c r="AB124" s="28" t="e">
        <f t="shared" si="59"/>
        <v>#REF!</v>
      </c>
      <c r="AC124" s="28" t="e">
        <f t="shared" si="61"/>
        <v>#REF!</v>
      </c>
      <c r="AD124" s="26"/>
      <c r="AE124" s="19" t="str">
        <f t="shared" si="60"/>
        <v/>
      </c>
      <c r="AF124" s="65"/>
      <c r="AG124" s="54"/>
      <c r="AH124" s="54"/>
      <c r="AI124" s="55"/>
      <c r="AJ124" s="18"/>
      <c r="AK124" s="73" t="e">
        <f>#REF!</f>
        <v>#REF!</v>
      </c>
      <c r="AL124" s="73" t="e">
        <f>#REF!</f>
        <v>#REF!</v>
      </c>
      <c r="AM124" s="73" t="e">
        <f>#REF!</f>
        <v>#REF!</v>
      </c>
      <c r="AN124" s="73" t="e">
        <f>#REF!</f>
        <v>#REF!</v>
      </c>
      <c r="AO124" s="73" t="e">
        <f>#REF!</f>
        <v>#REF!</v>
      </c>
      <c r="AP124" s="73" t="e">
        <f>#REF!</f>
        <v>#REF!</v>
      </c>
      <c r="AQ124" s="73" t="e">
        <f>#REF!</f>
        <v>#REF!</v>
      </c>
      <c r="AR124" s="73" t="e">
        <f>#REF!</f>
        <v>#REF!</v>
      </c>
      <c r="AS124" s="73" t="e">
        <f>#REF!</f>
        <v>#REF!</v>
      </c>
      <c r="AT124" s="73" t="e">
        <f>#REF!</f>
        <v>#REF!</v>
      </c>
      <c r="AU124" s="73" t="e">
        <f>#REF!</f>
        <v>#REF!</v>
      </c>
      <c r="AV124" s="73" t="e">
        <f>#REF!</f>
        <v>#REF!</v>
      </c>
      <c r="AW124" s="73" t="e">
        <f>#REF!</f>
        <v>#REF!</v>
      </c>
      <c r="AX124" s="73" t="e">
        <f>#REF!</f>
        <v>#REF!</v>
      </c>
      <c r="AY124" s="73" t="e">
        <f>#REF!</f>
        <v>#REF!</v>
      </c>
      <c r="AZ124" s="73" t="e">
        <f>#REF!</f>
        <v>#REF!</v>
      </c>
      <c r="BA124" s="73" t="e">
        <f>#REF!</f>
        <v>#REF!</v>
      </c>
      <c r="BB124" s="73" t="e">
        <f>#REF!</f>
        <v>#REF!</v>
      </c>
      <c r="BC124" s="73" t="e">
        <f>#REF!</f>
        <v>#REF!</v>
      </c>
      <c r="BD124" s="73" t="e">
        <f>#REF!</f>
        <v>#REF!</v>
      </c>
      <c r="BE124" s="73" t="e">
        <f>#REF!</f>
        <v>#REF!</v>
      </c>
      <c r="BF124" s="73" t="e">
        <f>#REF!</f>
        <v>#REF!</v>
      </c>
      <c r="BG124" s="73" t="e">
        <f>#REF!</f>
        <v>#REF!</v>
      </c>
      <c r="BH124" s="73" t="e">
        <f>#REF!</f>
        <v>#REF!</v>
      </c>
      <c r="BI124" s="73" t="e">
        <f>#REF!</f>
        <v>#REF!</v>
      </c>
      <c r="BJ124" s="73" t="e">
        <f>#REF!</f>
        <v>#REF!</v>
      </c>
      <c r="BK124" s="73" t="e">
        <f>#REF!</f>
        <v>#REF!</v>
      </c>
      <c r="BL124" s="73" t="e">
        <f>#REF!</f>
        <v>#REF!</v>
      </c>
      <c r="BM124" s="73" t="e">
        <f>#REF!</f>
        <v>#REF!</v>
      </c>
      <c r="BN124" s="73" t="e">
        <f>#REF!</f>
        <v>#REF!</v>
      </c>
      <c r="BO124" s="73" t="e">
        <f>#REF!</f>
        <v>#REF!</v>
      </c>
      <c r="BP124" s="73" t="e">
        <f>#REF!</f>
        <v>#REF!</v>
      </c>
      <c r="BR124" s="117" t="str">
        <f t="shared" si="41"/>
        <v>42-4</v>
      </c>
      <c r="BS124" s="118">
        <f>OOC!G124</f>
        <v>0.755</v>
      </c>
      <c r="BT124" s="118">
        <f>OOC!H124</f>
        <v>0.69499999999999995</v>
      </c>
      <c r="BU124" s="2" t="e">
        <f t="shared" si="42"/>
        <v>#REF!</v>
      </c>
      <c r="BV124" s="2" t="e">
        <f t="shared" si="43"/>
        <v>#REF!</v>
      </c>
      <c r="BW124" s="2" t="e">
        <f t="shared" si="44"/>
        <v>#REF!</v>
      </c>
      <c r="BX124" s="119"/>
    </row>
    <row r="125" spans="1:76" ht="15" customHeight="1">
      <c r="A125" s="16">
        <v>30</v>
      </c>
      <c r="B125" s="76"/>
      <c r="C125" s="70">
        <v>43</v>
      </c>
      <c r="D125" s="20" t="s">
        <v>57</v>
      </c>
      <c r="E125" s="78"/>
      <c r="F125" s="11" t="s">
        <v>29</v>
      </c>
      <c r="G125" s="83">
        <v>18.573</v>
      </c>
      <c r="H125" s="13" t="e">
        <f>IF(OOC!S125=0,"",OOC!S125)</f>
        <v>#REF!</v>
      </c>
      <c r="I125" s="13" t="e">
        <f>IF(OOC!T125=0,"",OOC!T125)</f>
        <v>#REF!</v>
      </c>
      <c r="J125" s="14" t="s">
        <v>12</v>
      </c>
      <c r="K125" s="64" t="s">
        <v>49</v>
      </c>
      <c r="L125" s="17" t="e">
        <f t="shared" si="45"/>
        <v>#REF!</v>
      </c>
      <c r="M125" s="17" t="e">
        <f t="shared" si="46"/>
        <v>#REF!</v>
      </c>
      <c r="N125" s="25"/>
      <c r="O125" s="2" t="e">
        <f t="shared" si="47"/>
        <v>#REF!</v>
      </c>
      <c r="P125" s="2" t="e">
        <f t="shared" si="48"/>
        <v>#REF!</v>
      </c>
      <c r="Q125" s="2" t="e">
        <f t="shared" si="49"/>
        <v>#REF!</v>
      </c>
      <c r="R125" s="3" t="e">
        <f t="shared" si="50"/>
        <v>#REF!</v>
      </c>
      <c r="S125" s="4" t="e">
        <f t="shared" si="40"/>
        <v>#REF!</v>
      </c>
      <c r="T125" s="67" t="e">
        <f t="shared" si="51"/>
        <v>#REF!</v>
      </c>
      <c r="U125" s="67" t="e">
        <f t="shared" si="52"/>
        <v>#REF!</v>
      </c>
      <c r="V125" s="4" t="e">
        <f t="shared" si="53"/>
        <v>#REF!</v>
      </c>
      <c r="W125" s="4" t="e">
        <f t="shared" si="54"/>
        <v>#REF!</v>
      </c>
      <c r="X125" s="4" t="e">
        <f t="shared" si="55"/>
        <v>#REF!</v>
      </c>
      <c r="Y125" s="62" t="e">
        <f t="shared" si="56"/>
        <v>#REF!</v>
      </c>
      <c r="Z125" s="28" t="e">
        <f t="shared" si="57"/>
        <v>#REF!</v>
      </c>
      <c r="AA125" s="28" t="e">
        <f t="shared" si="58"/>
        <v>#REF!</v>
      </c>
      <c r="AB125" s="28" t="e">
        <f t="shared" si="59"/>
        <v>#REF!</v>
      </c>
      <c r="AC125" s="28" t="e">
        <f t="shared" si="61"/>
        <v>#REF!</v>
      </c>
      <c r="AD125" s="26"/>
      <c r="AE125" s="19" t="str">
        <f t="shared" si="60"/>
        <v/>
      </c>
      <c r="AF125" s="65"/>
      <c r="AG125" s="54"/>
      <c r="AH125" s="54"/>
      <c r="AI125" s="55"/>
      <c r="AJ125" s="18"/>
      <c r="AK125" s="73" t="e">
        <f>#REF!</f>
        <v>#REF!</v>
      </c>
      <c r="AL125" s="73" t="e">
        <f>#REF!</f>
        <v>#REF!</v>
      </c>
      <c r="AM125" s="73" t="e">
        <f>#REF!</f>
        <v>#REF!</v>
      </c>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R125" s="117">
        <f t="shared" si="41"/>
        <v>43</v>
      </c>
      <c r="BS125" s="118">
        <f>OOC!G125</f>
        <v>18.603000000000002</v>
      </c>
      <c r="BT125" s="118">
        <f>OOC!H125</f>
        <v>18.542999999999999</v>
      </c>
      <c r="BU125" s="2" t="e">
        <f t="shared" si="42"/>
        <v>#REF!</v>
      </c>
      <c r="BV125" s="2" t="e">
        <f t="shared" si="43"/>
        <v>#REF!</v>
      </c>
      <c r="BW125" s="2" t="e">
        <f t="shared" si="44"/>
        <v>#REF!</v>
      </c>
      <c r="BX125" s="119" t="e">
        <f>IF(AND(IF(OOC!G125="",0,OOC!G125) &gt;= IF(O125="",0,O125), IF(O125="",0,O125) &gt; IF(L125="",0,L125)), "OOC",
IF(AND(IF(M125="",0,M125) &gt; IF(P125="",0,P125), IF(P125="",0,P125) &gt;= IF(OOC!H125="",0,OOC!H125)), "OOC",
IF(IF(O125="",0,O125) &gt; IF(OOC!G125="",0,OOC!G125), "OOS",
IF(IF(OOC!H125="",0,OOC!H125) &gt; IF(P125="",0,P125), "OOS", "OK"))))</f>
        <v>#REF!</v>
      </c>
    </row>
    <row r="126" spans="1:76" ht="15" customHeight="1">
      <c r="A126" s="16">
        <v>33</v>
      </c>
      <c r="B126" s="76" t="s">
        <v>81</v>
      </c>
      <c r="C126" s="82" t="s">
        <v>456</v>
      </c>
      <c r="D126" s="20" t="s">
        <v>57</v>
      </c>
      <c r="E126" s="78">
        <v>1.33</v>
      </c>
      <c r="F126" s="11" t="s">
        <v>29</v>
      </c>
      <c r="G126" s="83">
        <v>0.93899999999999995</v>
      </c>
      <c r="H126" s="13" t="e">
        <f>IF(OOC!S126=0,"",OOC!S126)</f>
        <v>#REF!</v>
      </c>
      <c r="I126" s="13" t="e">
        <f>IF(OOC!T126=0,"",OOC!T126)</f>
        <v>#REF!</v>
      </c>
      <c r="J126" s="92" t="s">
        <v>84</v>
      </c>
      <c r="K126" s="64" t="s">
        <v>49</v>
      </c>
      <c r="L126" s="17" t="e">
        <f t="shared" si="45"/>
        <v>#REF!</v>
      </c>
      <c r="M126" s="17" t="e">
        <f t="shared" si="46"/>
        <v>#REF!</v>
      </c>
      <c r="N126" s="25"/>
      <c r="O126" s="2" t="e">
        <f t="shared" si="47"/>
        <v>#REF!</v>
      </c>
      <c r="P126" s="2" t="e">
        <f t="shared" si="48"/>
        <v>#REF!</v>
      </c>
      <c r="Q126" s="2" t="e">
        <f t="shared" si="49"/>
        <v>#REF!</v>
      </c>
      <c r="R126" s="3" t="e">
        <f t="shared" si="50"/>
        <v>#REF!</v>
      </c>
      <c r="S126" s="4" t="e">
        <f t="shared" si="40"/>
        <v>#REF!</v>
      </c>
      <c r="T126" s="67" t="e">
        <f t="shared" si="51"/>
        <v>#REF!</v>
      </c>
      <c r="U126" s="67" t="e">
        <f t="shared" si="52"/>
        <v>#REF!</v>
      </c>
      <c r="V126" s="4" t="e">
        <f t="shared" si="53"/>
        <v>#REF!</v>
      </c>
      <c r="W126" s="4" t="e">
        <f t="shared" si="54"/>
        <v>#REF!</v>
      </c>
      <c r="X126" s="4" t="e">
        <f t="shared" si="55"/>
        <v>#REF!</v>
      </c>
      <c r="Y126" s="62" t="e">
        <f t="shared" si="56"/>
        <v>#REF!</v>
      </c>
      <c r="Z126" s="28" t="e">
        <f t="shared" si="57"/>
        <v>#REF!</v>
      </c>
      <c r="AA126" s="28" t="e">
        <f t="shared" si="58"/>
        <v>#REF!</v>
      </c>
      <c r="AB126" s="28" t="e">
        <f t="shared" si="59"/>
        <v>#REF!</v>
      </c>
      <c r="AC126" s="28" t="e">
        <f t="shared" si="61"/>
        <v>#REF!</v>
      </c>
      <c r="AD126" s="26"/>
      <c r="AE126" s="19" t="str">
        <f t="shared" si="60"/>
        <v/>
      </c>
      <c r="AF126" s="65"/>
      <c r="AG126" s="54"/>
      <c r="AH126" s="54"/>
      <c r="AI126" s="55"/>
      <c r="AJ126" s="18"/>
      <c r="AK126" s="73" t="e">
        <f>#REF!</f>
        <v>#REF!</v>
      </c>
      <c r="AL126" s="73" t="e">
        <f>#REF!</f>
        <v>#REF!</v>
      </c>
      <c r="AM126" s="73" t="e">
        <f>#REF!</f>
        <v>#REF!</v>
      </c>
      <c r="AN126" s="73" t="e">
        <f>#REF!</f>
        <v>#REF!</v>
      </c>
      <c r="AO126" s="73" t="e">
        <f>#REF!</f>
        <v>#REF!</v>
      </c>
      <c r="AP126" s="73" t="e">
        <f>#REF!</f>
        <v>#REF!</v>
      </c>
      <c r="AQ126" s="73" t="e">
        <f>#REF!</f>
        <v>#REF!</v>
      </c>
      <c r="AR126" s="73" t="e">
        <f>#REF!</f>
        <v>#REF!</v>
      </c>
      <c r="AS126" s="73" t="e">
        <f>#REF!</f>
        <v>#REF!</v>
      </c>
      <c r="AT126" s="73" t="e">
        <f>#REF!</f>
        <v>#REF!</v>
      </c>
      <c r="AU126" s="73" t="e">
        <f>#REF!</f>
        <v>#REF!</v>
      </c>
      <c r="AV126" s="73" t="e">
        <f>#REF!</f>
        <v>#REF!</v>
      </c>
      <c r="AW126" s="73" t="e">
        <f>#REF!</f>
        <v>#REF!</v>
      </c>
      <c r="AX126" s="73" t="e">
        <f>#REF!</f>
        <v>#REF!</v>
      </c>
      <c r="AY126" s="73" t="e">
        <f>#REF!</f>
        <v>#REF!</v>
      </c>
      <c r="AZ126" s="73" t="e">
        <f>#REF!</f>
        <v>#REF!</v>
      </c>
      <c r="BA126" s="73" t="e">
        <f>#REF!</f>
        <v>#REF!</v>
      </c>
      <c r="BB126" s="73" t="e">
        <f>#REF!</f>
        <v>#REF!</v>
      </c>
      <c r="BC126" s="73" t="e">
        <f>#REF!</f>
        <v>#REF!</v>
      </c>
      <c r="BD126" s="73" t="e">
        <f>#REF!</f>
        <v>#REF!</v>
      </c>
      <c r="BE126" s="73" t="e">
        <f>#REF!</f>
        <v>#REF!</v>
      </c>
      <c r="BF126" s="73" t="e">
        <f>#REF!</f>
        <v>#REF!</v>
      </c>
      <c r="BG126" s="73" t="e">
        <f>#REF!</f>
        <v>#REF!</v>
      </c>
      <c r="BH126" s="73" t="e">
        <f>#REF!</f>
        <v>#REF!</v>
      </c>
      <c r="BI126" s="73" t="e">
        <f>#REF!</f>
        <v>#REF!</v>
      </c>
      <c r="BJ126" s="73" t="e">
        <f>#REF!</f>
        <v>#REF!</v>
      </c>
      <c r="BK126" s="73" t="e">
        <f>#REF!</f>
        <v>#REF!</v>
      </c>
      <c r="BL126" s="73" t="e">
        <f>#REF!</f>
        <v>#REF!</v>
      </c>
      <c r="BM126" s="73" t="e">
        <f>#REF!</f>
        <v>#REF!</v>
      </c>
      <c r="BN126" s="73" t="e">
        <f>#REF!</f>
        <v>#REF!</v>
      </c>
      <c r="BO126" s="73" t="e">
        <f>#REF!</f>
        <v>#REF!</v>
      </c>
      <c r="BP126" s="73" t="e">
        <f>#REF!</f>
        <v>#REF!</v>
      </c>
      <c r="BR126" s="117" t="str">
        <f t="shared" si="41"/>
        <v>44-1 (P73)</v>
      </c>
      <c r="BS126" s="118">
        <f>OOC!G126</f>
        <v>0.96899999999999997</v>
      </c>
      <c r="BT126" s="118">
        <f>OOC!H126</f>
        <v>0.91899999999999993</v>
      </c>
      <c r="BU126" s="2" t="e">
        <f t="shared" si="42"/>
        <v>#REF!</v>
      </c>
      <c r="BV126" s="2" t="e">
        <f t="shared" si="43"/>
        <v>#REF!</v>
      </c>
      <c r="BW126" s="2" t="e">
        <f t="shared" si="44"/>
        <v>#REF!</v>
      </c>
      <c r="BX126" s="119" t="e">
        <f>IF(AND(IF(OOC!G126="",0,OOC!G126) &gt;= IF(O126="",0,O126), IF(O126="",0,O126) &gt; IF(L126="",0,L126)), "OOC",
IF(AND(IF(M126="",0,M126) &gt; IF(P126="",0,P126), IF(P126="",0,P126) &gt;= IF(OOC!H126="",0,OOC!H126)), "OOC",
IF(IF(O126="",0,O126) &gt; IF(OOC!G126="",0,OOC!G126), "OOS",
IF(IF(OOC!H126="",0,OOC!H126) &gt; IF(P126="",0,P126), "OOS", "OK"))))</f>
        <v>#REF!</v>
      </c>
    </row>
    <row r="127" spans="1:76" ht="15" customHeight="1">
      <c r="A127" s="16">
        <v>34</v>
      </c>
      <c r="B127" s="76" t="s">
        <v>81</v>
      </c>
      <c r="C127" s="82" t="s">
        <v>457</v>
      </c>
      <c r="D127" s="20" t="s">
        <v>57</v>
      </c>
      <c r="E127" s="78">
        <v>1.33</v>
      </c>
      <c r="F127" s="11" t="s">
        <v>29</v>
      </c>
      <c r="G127" s="83">
        <v>0.93899999999999995</v>
      </c>
      <c r="H127" s="13" t="e">
        <f>IF(OOC!S127=0,"",OOC!S127)</f>
        <v>#REF!</v>
      </c>
      <c r="I127" s="13" t="e">
        <f>IF(OOC!T127=0,"",OOC!T127)</f>
        <v>#REF!</v>
      </c>
      <c r="J127" s="92" t="s">
        <v>84</v>
      </c>
      <c r="K127" s="64" t="s">
        <v>49</v>
      </c>
      <c r="L127" s="17" t="e">
        <f t="shared" si="45"/>
        <v>#REF!</v>
      </c>
      <c r="M127" s="17" t="e">
        <f t="shared" si="46"/>
        <v>#REF!</v>
      </c>
      <c r="N127" s="25"/>
      <c r="O127" s="2" t="e">
        <f t="shared" si="47"/>
        <v>#REF!</v>
      </c>
      <c r="P127" s="2" t="e">
        <f t="shared" si="48"/>
        <v>#REF!</v>
      </c>
      <c r="Q127" s="2" t="e">
        <f t="shared" si="49"/>
        <v>#REF!</v>
      </c>
      <c r="R127" s="3" t="e">
        <f t="shared" si="50"/>
        <v>#REF!</v>
      </c>
      <c r="S127" s="4" t="e">
        <f t="shared" si="40"/>
        <v>#REF!</v>
      </c>
      <c r="T127" s="67" t="e">
        <f t="shared" si="51"/>
        <v>#REF!</v>
      </c>
      <c r="U127" s="67" t="e">
        <f t="shared" si="52"/>
        <v>#REF!</v>
      </c>
      <c r="V127" s="4" t="e">
        <f t="shared" si="53"/>
        <v>#REF!</v>
      </c>
      <c r="W127" s="4" t="e">
        <f t="shared" si="54"/>
        <v>#REF!</v>
      </c>
      <c r="X127" s="4" t="e">
        <f t="shared" si="55"/>
        <v>#REF!</v>
      </c>
      <c r="Y127" s="62" t="e">
        <f t="shared" si="56"/>
        <v>#REF!</v>
      </c>
      <c r="Z127" s="28" t="e">
        <f t="shared" si="57"/>
        <v>#REF!</v>
      </c>
      <c r="AA127" s="28" t="e">
        <f t="shared" si="58"/>
        <v>#REF!</v>
      </c>
      <c r="AB127" s="28" t="e">
        <f t="shared" si="59"/>
        <v>#REF!</v>
      </c>
      <c r="AC127" s="28" t="e">
        <f t="shared" si="61"/>
        <v>#REF!</v>
      </c>
      <c r="AD127" s="26"/>
      <c r="AE127" s="19" t="str">
        <f t="shared" si="60"/>
        <v/>
      </c>
      <c r="AF127" s="65"/>
      <c r="AG127" s="54"/>
      <c r="AH127" s="54"/>
      <c r="AI127" s="55"/>
      <c r="AJ127" s="18"/>
      <c r="AK127" s="73" t="e">
        <f>#REF!</f>
        <v>#REF!</v>
      </c>
      <c r="AL127" s="73" t="e">
        <f>#REF!</f>
        <v>#REF!</v>
      </c>
      <c r="AM127" s="73" t="e">
        <f>#REF!</f>
        <v>#REF!</v>
      </c>
      <c r="AN127" s="73" t="e">
        <f>#REF!</f>
        <v>#REF!</v>
      </c>
      <c r="AO127" s="73" t="e">
        <f>#REF!</f>
        <v>#REF!</v>
      </c>
      <c r="AP127" s="73" t="e">
        <f>#REF!</f>
        <v>#REF!</v>
      </c>
      <c r="AQ127" s="73" t="e">
        <f>#REF!</f>
        <v>#REF!</v>
      </c>
      <c r="AR127" s="73" t="e">
        <f>#REF!</f>
        <v>#REF!</v>
      </c>
      <c r="AS127" s="73" t="e">
        <f>#REF!</f>
        <v>#REF!</v>
      </c>
      <c r="AT127" s="73" t="e">
        <f>#REF!</f>
        <v>#REF!</v>
      </c>
      <c r="AU127" s="73" t="e">
        <f>#REF!</f>
        <v>#REF!</v>
      </c>
      <c r="AV127" s="73" t="e">
        <f>#REF!</f>
        <v>#REF!</v>
      </c>
      <c r="AW127" s="73" t="e">
        <f>#REF!</f>
        <v>#REF!</v>
      </c>
      <c r="AX127" s="73" t="e">
        <f>#REF!</f>
        <v>#REF!</v>
      </c>
      <c r="AY127" s="73" t="e">
        <f>#REF!</f>
        <v>#REF!</v>
      </c>
      <c r="AZ127" s="73" t="e">
        <f>#REF!</f>
        <v>#REF!</v>
      </c>
      <c r="BA127" s="73" t="e">
        <f>#REF!</f>
        <v>#REF!</v>
      </c>
      <c r="BB127" s="73" t="e">
        <f>#REF!</f>
        <v>#REF!</v>
      </c>
      <c r="BC127" s="73" t="e">
        <f>#REF!</f>
        <v>#REF!</v>
      </c>
      <c r="BD127" s="73" t="e">
        <f>#REF!</f>
        <v>#REF!</v>
      </c>
      <c r="BE127" s="73" t="e">
        <f>#REF!</f>
        <v>#REF!</v>
      </c>
      <c r="BF127" s="73" t="e">
        <f>#REF!</f>
        <v>#REF!</v>
      </c>
      <c r="BG127" s="73" t="e">
        <f>#REF!</f>
        <v>#REF!</v>
      </c>
      <c r="BH127" s="73" t="e">
        <f>#REF!</f>
        <v>#REF!</v>
      </c>
      <c r="BI127" s="73" t="e">
        <f>#REF!</f>
        <v>#REF!</v>
      </c>
      <c r="BJ127" s="73" t="e">
        <f>#REF!</f>
        <v>#REF!</v>
      </c>
      <c r="BK127" s="73" t="e">
        <f>#REF!</f>
        <v>#REF!</v>
      </c>
      <c r="BL127" s="73" t="e">
        <f>#REF!</f>
        <v>#REF!</v>
      </c>
      <c r="BM127" s="73" t="e">
        <f>#REF!</f>
        <v>#REF!</v>
      </c>
      <c r="BN127" s="73" t="e">
        <f>#REF!</f>
        <v>#REF!</v>
      </c>
      <c r="BO127" s="73" t="e">
        <f>#REF!</f>
        <v>#REF!</v>
      </c>
      <c r="BP127" s="73" t="e">
        <f>#REF!</f>
        <v>#REF!</v>
      </c>
      <c r="BR127" s="117" t="str">
        <f t="shared" si="41"/>
        <v>44-2 (P52)</v>
      </c>
      <c r="BS127" s="118">
        <f>OOC!G127</f>
        <v>0.96899999999999997</v>
      </c>
      <c r="BT127" s="118">
        <f>OOC!H127</f>
        <v>0.91899999999999993</v>
      </c>
      <c r="BU127" s="2" t="e">
        <f t="shared" si="42"/>
        <v>#REF!</v>
      </c>
      <c r="BV127" s="2" t="e">
        <f t="shared" si="43"/>
        <v>#REF!</v>
      </c>
      <c r="BW127" s="2" t="e">
        <f t="shared" si="44"/>
        <v>#REF!</v>
      </c>
      <c r="BX127" s="119" t="e">
        <f>IF(AND(IF(OOC!G127="",0,OOC!G127) &gt;= IF(O127="",0,O127), IF(O127="",0,O127) &gt; IF(L127="",0,L127)), "OOC",
IF(AND(IF(M127="",0,M127) &gt; IF(P127="",0,P127), IF(P127="",0,P127) &gt;= IF(OOC!H127="",0,OOC!H127)), "OOC",
IF(IF(O127="",0,O127) &gt; IF(OOC!G127="",0,OOC!G127), "OOS",
IF(IF(OOC!H127="",0,OOC!H127) &gt; IF(P127="",0,P127), "OOS", "OK"))))</f>
        <v>#REF!</v>
      </c>
    </row>
    <row r="128" spans="1:76" ht="15" customHeight="1">
      <c r="A128" s="16">
        <v>35</v>
      </c>
      <c r="B128" s="76" t="s">
        <v>81</v>
      </c>
      <c r="C128" s="82" t="s">
        <v>458</v>
      </c>
      <c r="D128" s="20" t="s">
        <v>57</v>
      </c>
      <c r="E128" s="78">
        <v>1.33</v>
      </c>
      <c r="F128" s="11" t="s">
        <v>29</v>
      </c>
      <c r="G128" s="83">
        <v>0.93899999999999995</v>
      </c>
      <c r="H128" s="13" t="e">
        <f>IF(OOC!S128=0,"",OOC!S128)</f>
        <v>#REF!</v>
      </c>
      <c r="I128" s="13" t="e">
        <f>IF(OOC!T128=0,"",OOC!T128)</f>
        <v>#REF!</v>
      </c>
      <c r="J128" s="92" t="s">
        <v>84</v>
      </c>
      <c r="K128" s="64" t="s">
        <v>49</v>
      </c>
      <c r="L128" s="17" t="e">
        <f t="shared" si="45"/>
        <v>#REF!</v>
      </c>
      <c r="M128" s="17" t="e">
        <f t="shared" si="46"/>
        <v>#REF!</v>
      </c>
      <c r="N128" s="25"/>
      <c r="O128" s="2" t="e">
        <f t="shared" si="47"/>
        <v>#REF!</v>
      </c>
      <c r="P128" s="2" t="e">
        <f t="shared" si="48"/>
        <v>#REF!</v>
      </c>
      <c r="Q128" s="2" t="e">
        <f t="shared" si="49"/>
        <v>#REF!</v>
      </c>
      <c r="R128" s="3" t="e">
        <f t="shared" si="50"/>
        <v>#REF!</v>
      </c>
      <c r="S128" s="4" t="e">
        <f t="shared" si="40"/>
        <v>#REF!</v>
      </c>
      <c r="T128" s="67" t="e">
        <f t="shared" si="51"/>
        <v>#REF!</v>
      </c>
      <c r="U128" s="67" t="e">
        <f t="shared" si="52"/>
        <v>#REF!</v>
      </c>
      <c r="V128" s="4" t="e">
        <f t="shared" si="53"/>
        <v>#REF!</v>
      </c>
      <c r="W128" s="4" t="e">
        <f t="shared" si="54"/>
        <v>#REF!</v>
      </c>
      <c r="X128" s="4" t="e">
        <f t="shared" si="55"/>
        <v>#REF!</v>
      </c>
      <c r="Y128" s="62" t="e">
        <f t="shared" si="56"/>
        <v>#REF!</v>
      </c>
      <c r="Z128" s="28" t="e">
        <f t="shared" si="57"/>
        <v>#REF!</v>
      </c>
      <c r="AA128" s="28" t="e">
        <f t="shared" si="58"/>
        <v>#REF!</v>
      </c>
      <c r="AB128" s="28" t="e">
        <f t="shared" si="59"/>
        <v>#REF!</v>
      </c>
      <c r="AC128" s="28" t="e">
        <f t="shared" si="61"/>
        <v>#REF!</v>
      </c>
      <c r="AD128" s="26"/>
      <c r="AE128" s="19" t="str">
        <f t="shared" si="60"/>
        <v/>
      </c>
      <c r="AF128" s="65"/>
      <c r="AG128" s="54"/>
      <c r="AH128" s="54"/>
      <c r="AI128" s="55"/>
      <c r="AJ128" s="18"/>
      <c r="AK128" s="73" t="e">
        <f>#REF!</f>
        <v>#REF!</v>
      </c>
      <c r="AL128" s="73" t="e">
        <f>#REF!</f>
        <v>#REF!</v>
      </c>
      <c r="AM128" s="73" t="e">
        <f>#REF!</f>
        <v>#REF!</v>
      </c>
      <c r="AN128" s="73" t="e">
        <f>#REF!</f>
        <v>#REF!</v>
      </c>
      <c r="AO128" s="73" t="e">
        <f>#REF!</f>
        <v>#REF!</v>
      </c>
      <c r="AP128" s="73" t="e">
        <f>#REF!</f>
        <v>#REF!</v>
      </c>
      <c r="AQ128" s="73" t="e">
        <f>#REF!</f>
        <v>#REF!</v>
      </c>
      <c r="AR128" s="73" t="e">
        <f>#REF!</f>
        <v>#REF!</v>
      </c>
      <c r="AS128" s="73" t="e">
        <f>#REF!</f>
        <v>#REF!</v>
      </c>
      <c r="AT128" s="73" t="e">
        <f>#REF!</f>
        <v>#REF!</v>
      </c>
      <c r="AU128" s="73" t="e">
        <f>#REF!</f>
        <v>#REF!</v>
      </c>
      <c r="AV128" s="73" t="e">
        <f>#REF!</f>
        <v>#REF!</v>
      </c>
      <c r="AW128" s="73" t="e">
        <f>#REF!</f>
        <v>#REF!</v>
      </c>
      <c r="AX128" s="73" t="e">
        <f>#REF!</f>
        <v>#REF!</v>
      </c>
      <c r="AY128" s="73" t="e">
        <f>#REF!</f>
        <v>#REF!</v>
      </c>
      <c r="AZ128" s="73" t="e">
        <f>#REF!</f>
        <v>#REF!</v>
      </c>
      <c r="BA128" s="73" t="e">
        <f>#REF!</f>
        <v>#REF!</v>
      </c>
      <c r="BB128" s="73" t="e">
        <f>#REF!</f>
        <v>#REF!</v>
      </c>
      <c r="BC128" s="73" t="e">
        <f>#REF!</f>
        <v>#REF!</v>
      </c>
      <c r="BD128" s="73" t="e">
        <f>#REF!</f>
        <v>#REF!</v>
      </c>
      <c r="BE128" s="73" t="e">
        <f>#REF!</f>
        <v>#REF!</v>
      </c>
      <c r="BF128" s="73" t="e">
        <f>#REF!</f>
        <v>#REF!</v>
      </c>
      <c r="BG128" s="73" t="e">
        <f>#REF!</f>
        <v>#REF!</v>
      </c>
      <c r="BH128" s="73" t="e">
        <f>#REF!</f>
        <v>#REF!</v>
      </c>
      <c r="BI128" s="73" t="e">
        <f>#REF!</f>
        <v>#REF!</v>
      </c>
      <c r="BJ128" s="73" t="e">
        <f>#REF!</f>
        <v>#REF!</v>
      </c>
      <c r="BK128" s="73" t="e">
        <f>#REF!</f>
        <v>#REF!</v>
      </c>
      <c r="BL128" s="73" t="e">
        <f>#REF!</f>
        <v>#REF!</v>
      </c>
      <c r="BM128" s="73" t="e">
        <f>#REF!</f>
        <v>#REF!</v>
      </c>
      <c r="BN128" s="73" t="e">
        <f>#REF!</f>
        <v>#REF!</v>
      </c>
      <c r="BO128" s="73" t="e">
        <f>#REF!</f>
        <v>#REF!</v>
      </c>
      <c r="BP128" s="73" t="e">
        <f>#REF!</f>
        <v>#REF!</v>
      </c>
      <c r="BR128" s="117" t="str">
        <f t="shared" si="41"/>
        <v>44-3 (P36)</v>
      </c>
      <c r="BS128" s="118">
        <f>OOC!G128</f>
        <v>0.96899999999999997</v>
      </c>
      <c r="BT128" s="118">
        <f>OOC!H128</f>
        <v>0.91899999999999993</v>
      </c>
      <c r="BU128" s="2" t="e">
        <f t="shared" si="42"/>
        <v>#REF!</v>
      </c>
      <c r="BV128" s="2" t="e">
        <f t="shared" si="43"/>
        <v>#REF!</v>
      </c>
      <c r="BW128" s="2" t="e">
        <f t="shared" si="44"/>
        <v>#REF!</v>
      </c>
      <c r="BX128" s="119" t="e">
        <f>IF(AND(IF(OOC!G128="",0,OOC!G128) &gt;= IF(O128="",0,O128), IF(O128="",0,O128) &gt; IF(L128="",0,L128)), "OOC",
IF(AND(IF(M128="",0,M128) &gt; IF(P128="",0,P128), IF(P128="",0,P128) &gt;= IF(OOC!H128="",0,OOC!H128)), "OOC",
IF(IF(O128="",0,O128) &gt; IF(OOC!G128="",0,OOC!G128), "OOS",
IF(IF(OOC!H128="",0,OOC!H128) &gt; IF(P128="",0,P128), "OOS", "OK"))))</f>
        <v>#REF!</v>
      </c>
    </row>
    <row r="129" spans="1:76" ht="15" customHeight="1">
      <c r="A129" s="66">
        <v>36</v>
      </c>
      <c r="B129" s="76" t="s">
        <v>81</v>
      </c>
      <c r="C129" s="82" t="s">
        <v>459</v>
      </c>
      <c r="D129" s="20" t="s">
        <v>141</v>
      </c>
      <c r="E129" s="78">
        <v>1.33</v>
      </c>
      <c r="F129" s="11" t="s">
        <v>29</v>
      </c>
      <c r="G129" s="83">
        <v>0.93899999999999995</v>
      </c>
      <c r="H129" s="13" t="e">
        <f>IF(OOC!S129=0,"",OOC!S129)</f>
        <v>#REF!</v>
      </c>
      <c r="I129" s="13" t="e">
        <f>IF(OOC!T129=0,"",OOC!T129)</f>
        <v>#REF!</v>
      </c>
      <c r="J129" s="92" t="s">
        <v>84</v>
      </c>
      <c r="K129" s="64" t="s">
        <v>49</v>
      </c>
      <c r="L129" s="17" t="e">
        <f t="shared" si="45"/>
        <v>#REF!</v>
      </c>
      <c r="M129" s="17" t="e">
        <f t="shared" si="46"/>
        <v>#REF!</v>
      </c>
      <c r="N129" s="25"/>
      <c r="O129" s="2" t="e">
        <f t="shared" si="47"/>
        <v>#REF!</v>
      </c>
      <c r="P129" s="2" t="e">
        <f t="shared" si="48"/>
        <v>#REF!</v>
      </c>
      <c r="Q129" s="2" t="e">
        <f t="shared" si="49"/>
        <v>#REF!</v>
      </c>
      <c r="R129" s="3" t="e">
        <f t="shared" si="50"/>
        <v>#REF!</v>
      </c>
      <c r="S129" s="4" t="e">
        <f t="shared" si="40"/>
        <v>#REF!</v>
      </c>
      <c r="T129" s="67" t="e">
        <f t="shared" si="51"/>
        <v>#REF!</v>
      </c>
      <c r="U129" s="67" t="e">
        <f t="shared" si="52"/>
        <v>#REF!</v>
      </c>
      <c r="V129" s="4" t="e">
        <f t="shared" si="53"/>
        <v>#REF!</v>
      </c>
      <c r="W129" s="4" t="e">
        <f t="shared" si="54"/>
        <v>#REF!</v>
      </c>
      <c r="X129" s="4" t="e">
        <f t="shared" si="55"/>
        <v>#REF!</v>
      </c>
      <c r="Y129" s="62" t="e">
        <f t="shared" si="56"/>
        <v>#REF!</v>
      </c>
      <c r="Z129" s="28" t="e">
        <f t="shared" si="57"/>
        <v>#REF!</v>
      </c>
      <c r="AA129" s="28" t="e">
        <f t="shared" si="58"/>
        <v>#REF!</v>
      </c>
      <c r="AB129" s="28" t="e">
        <f t="shared" si="59"/>
        <v>#REF!</v>
      </c>
      <c r="AC129" s="28" t="e">
        <f t="shared" si="61"/>
        <v>#REF!</v>
      </c>
      <c r="AD129" s="26"/>
      <c r="AE129" s="19" t="str">
        <f t="shared" si="60"/>
        <v/>
      </c>
      <c r="AF129" s="65"/>
      <c r="AG129" s="54"/>
      <c r="AH129" s="54"/>
      <c r="AI129" s="55"/>
      <c r="AJ129" s="18"/>
      <c r="AK129" s="73" t="e">
        <f>#REF!</f>
        <v>#REF!</v>
      </c>
      <c r="AL129" s="73" t="e">
        <f>#REF!</f>
        <v>#REF!</v>
      </c>
      <c r="AM129" s="73" t="e">
        <f>#REF!</f>
        <v>#REF!</v>
      </c>
      <c r="AN129" s="73" t="e">
        <f>#REF!</f>
        <v>#REF!</v>
      </c>
      <c r="AO129" s="73" t="e">
        <f>#REF!</f>
        <v>#REF!</v>
      </c>
      <c r="AP129" s="73" t="e">
        <f>#REF!</f>
        <v>#REF!</v>
      </c>
      <c r="AQ129" s="73" t="e">
        <f>#REF!</f>
        <v>#REF!</v>
      </c>
      <c r="AR129" s="73" t="e">
        <f>#REF!</f>
        <v>#REF!</v>
      </c>
      <c r="AS129" s="73" t="e">
        <f>#REF!</f>
        <v>#REF!</v>
      </c>
      <c r="AT129" s="73" t="e">
        <f>#REF!</f>
        <v>#REF!</v>
      </c>
      <c r="AU129" s="73" t="e">
        <f>#REF!</f>
        <v>#REF!</v>
      </c>
      <c r="AV129" s="73" t="e">
        <f>#REF!</f>
        <v>#REF!</v>
      </c>
      <c r="AW129" s="73" t="e">
        <f>#REF!</f>
        <v>#REF!</v>
      </c>
      <c r="AX129" s="73" t="e">
        <f>#REF!</f>
        <v>#REF!</v>
      </c>
      <c r="AY129" s="73" t="e">
        <f>#REF!</f>
        <v>#REF!</v>
      </c>
      <c r="AZ129" s="73" t="e">
        <f>#REF!</f>
        <v>#REF!</v>
      </c>
      <c r="BA129" s="73" t="e">
        <f>#REF!</f>
        <v>#REF!</v>
      </c>
      <c r="BB129" s="73" t="e">
        <f>#REF!</f>
        <v>#REF!</v>
      </c>
      <c r="BC129" s="73" t="e">
        <f>#REF!</f>
        <v>#REF!</v>
      </c>
      <c r="BD129" s="73" t="e">
        <f>#REF!</f>
        <v>#REF!</v>
      </c>
      <c r="BE129" s="73" t="e">
        <f>#REF!</f>
        <v>#REF!</v>
      </c>
      <c r="BF129" s="73" t="e">
        <f>#REF!</f>
        <v>#REF!</v>
      </c>
      <c r="BG129" s="73" t="e">
        <f>#REF!</f>
        <v>#REF!</v>
      </c>
      <c r="BH129" s="73" t="e">
        <f>#REF!</f>
        <v>#REF!</v>
      </c>
      <c r="BI129" s="73" t="e">
        <f>#REF!</f>
        <v>#REF!</v>
      </c>
      <c r="BJ129" s="73" t="e">
        <f>#REF!</f>
        <v>#REF!</v>
      </c>
      <c r="BK129" s="73" t="e">
        <f>#REF!</f>
        <v>#REF!</v>
      </c>
      <c r="BL129" s="73" t="e">
        <f>#REF!</f>
        <v>#REF!</v>
      </c>
      <c r="BM129" s="73" t="e">
        <f>#REF!</f>
        <v>#REF!</v>
      </c>
      <c r="BN129" s="73" t="e">
        <f>#REF!</f>
        <v>#REF!</v>
      </c>
      <c r="BO129" s="73" t="e">
        <f>#REF!</f>
        <v>#REF!</v>
      </c>
      <c r="BP129" s="73" t="e">
        <f>#REF!</f>
        <v>#REF!</v>
      </c>
      <c r="BR129" s="117" t="str">
        <f t="shared" si="41"/>
        <v>44-4 (P44)</v>
      </c>
      <c r="BS129" s="118">
        <f>OOC!G129</f>
        <v>0.96899999999999997</v>
      </c>
      <c r="BT129" s="118">
        <f>OOC!H129</f>
        <v>0.91899999999999993</v>
      </c>
      <c r="BU129" s="2" t="e">
        <f t="shared" si="42"/>
        <v>#REF!</v>
      </c>
      <c r="BV129" s="2" t="e">
        <f t="shared" si="43"/>
        <v>#REF!</v>
      </c>
      <c r="BW129" s="2" t="e">
        <f t="shared" si="44"/>
        <v>#REF!</v>
      </c>
      <c r="BX129" s="119" t="e">
        <f>IF(AND(IF(OOC!G129="",0,OOC!G129) &gt;= IF(O129="",0,O129), IF(O129="",0,O129) &gt; IF(L129="",0,L129)), "OOC",
IF(AND(IF(M129="",0,M129) &gt; IF(P129="",0,P129), IF(P129="",0,P129) &gt;= IF(OOC!H129="",0,OOC!H129)), "OOC",
IF(IF(O129="",0,O129) &gt; IF(OOC!G129="",0,OOC!G129), "OOS",
IF(IF(OOC!H129="",0,OOC!H129) &gt; IF(P129="",0,P129), "OOS", "OK"))))</f>
        <v>#REF!</v>
      </c>
    </row>
    <row r="130" spans="1:76" ht="15" customHeight="1">
      <c r="A130" s="66">
        <v>36</v>
      </c>
      <c r="B130" s="76" t="s">
        <v>81</v>
      </c>
      <c r="C130" s="82" t="s">
        <v>460</v>
      </c>
      <c r="D130" s="20" t="s">
        <v>141</v>
      </c>
      <c r="E130" s="78">
        <v>1.33</v>
      </c>
      <c r="F130" s="11" t="s">
        <v>29</v>
      </c>
      <c r="G130" s="83">
        <v>0.93899999999999995</v>
      </c>
      <c r="H130" s="13" t="e">
        <f>IF(OOC!S130=0,"",OOC!S130)</f>
        <v>#REF!</v>
      </c>
      <c r="I130" s="13" t="e">
        <f>IF(OOC!T130=0,"",OOC!T130)</f>
        <v>#REF!</v>
      </c>
      <c r="J130" s="92" t="s">
        <v>84</v>
      </c>
      <c r="K130" s="64" t="s">
        <v>49</v>
      </c>
      <c r="L130" s="17" t="e">
        <f>IF(AND(G130="",H130=""),"",IF(G130="",H130,G130+H130))</f>
        <v>#REF!</v>
      </c>
      <c r="M130" s="17" t="e">
        <f>IF(AND(G130="",I130=""),"",IF(G130="",I130,G130+I130))</f>
        <v>#REF!</v>
      </c>
      <c r="N130" s="25"/>
      <c r="O130" s="2" t="e">
        <f t="shared" ref="O130:O137" si="62">IF(OR($AK130="",ISNUMBER($AK130)=FALSE),"",MAX(AK130:BP130))</f>
        <v>#REF!</v>
      </c>
      <c r="P130" s="2" t="e">
        <f t="shared" ref="P130:P137" si="63">IF(OR($AK130="",ISNUMBER($AK130)=FALSE),"",MIN(AK130:BP130))</f>
        <v>#REF!</v>
      </c>
      <c r="Q130" s="2" t="e">
        <f t="shared" ref="Q130:Q137" si="64">IF(OR($AK130="",ISNUMBER($AK130)=FALSE),"",AVERAGE(AK130:BP130))</f>
        <v>#REF!</v>
      </c>
      <c r="R130" s="3" t="e">
        <f t="shared" ref="R130:R137" si="65">IF(OR($AK130="",ISNUMBER($AK130)=FALSE),"",STDEV(AK130:BP130))</f>
        <v>#REF!</v>
      </c>
      <c r="S130" s="4" t="e">
        <f t="shared" si="40"/>
        <v>#REF!</v>
      </c>
      <c r="T130" s="67" t="e">
        <f t="shared" si="51"/>
        <v>#REF!</v>
      </c>
      <c r="U130" s="67" t="e">
        <f t="shared" si="52"/>
        <v>#REF!</v>
      </c>
      <c r="V130" s="4" t="e">
        <f t="shared" ref="V130:V137" si="66">IF(OR($AK130="",ISNUMBER($AK130)=FALSE),"",IF(H130="","",(L130-Q130)/(3*R130)))</f>
        <v>#REF!</v>
      </c>
      <c r="W130" s="4" t="e">
        <f t="shared" ref="W130:W137" si="67">IF(OR($AK130="",ISNUMBER($AK130)=FALSE),"",IF(I130="","",(Q130-M130)/(3*R130)))</f>
        <v>#REF!</v>
      </c>
      <c r="X130" s="4" t="e">
        <f t="shared" ref="X130:X137" si="68">IF(OR($AK130="",ISNUMBER($AK130)=FALSE),"",IF(AND(G130=0,I130=0),((H130)-(Q130))/(3*R130),MIN(V130:W130)))</f>
        <v>#REF!</v>
      </c>
      <c r="Y130" s="62" t="e">
        <f t="shared" ref="Y130:Y137" si="69">IF(OR($AK130="",ISNUMBER($AK130)=FALSE),"",IF(AND(G130=0,I130=0),NORMSDIST(3*X130),NORMSDIST(3*X130)+NORMSDIST(6*S130-3*X130)-1))</f>
        <v>#REF!</v>
      </c>
      <c r="Z130" s="28" t="e">
        <f>IF($Q130="","",IF(F130="Tolerance",IF(($E130*3*R130+Q130)-G130&lt;H130,"",($E130*3*R130+Q130)-G130),IF(OR(F130="GD&amp;T",F130="MAX"),IF(($E130*3*R130+Q130)&lt;H130,"",($E130*3*R130+Q130)),"")))</f>
        <v>#REF!</v>
      </c>
      <c r="AA130" s="28" t="e">
        <f>IF(Q130="","",IF(F130="Tolerance",IF(-(($E130*3*R130)-Q130)-G130&gt;I130,"",-(($E130*3*R130)-Q130)-G130),IF(F130="MIN",IF(-(($E130*3*R130)-Q130)&gt;I130,"",-(($E130*3*R130)-Q130)),"")))</f>
        <v>#REF!</v>
      </c>
      <c r="AB130" s="28" t="e">
        <f>IF(OR(G130="",Q130=""),"",(L130+M130)/2-Q130)</f>
        <v>#REF!</v>
      </c>
      <c r="AC130" s="28" t="e">
        <f t="shared" si="61"/>
        <v>#REF!</v>
      </c>
      <c r="AD130" s="26"/>
      <c r="AE130" s="19" t="str">
        <f>IF(AD130="","",IF(AD130&gt;=0.966,"Normal","Not Normal"))</f>
        <v/>
      </c>
      <c r="AF130" s="65"/>
      <c r="AG130" s="54"/>
      <c r="AH130" s="54"/>
      <c r="AI130" s="55"/>
      <c r="AJ130" s="18"/>
      <c r="AK130" s="73" t="e">
        <f>#REF!</f>
        <v>#REF!</v>
      </c>
      <c r="AL130" s="73" t="e">
        <f>#REF!</f>
        <v>#REF!</v>
      </c>
      <c r="AM130" s="73" t="e">
        <f>#REF!</f>
        <v>#REF!</v>
      </c>
      <c r="AN130" s="73" t="e">
        <f>#REF!</f>
        <v>#REF!</v>
      </c>
      <c r="AO130" s="73" t="e">
        <f>#REF!</f>
        <v>#REF!</v>
      </c>
      <c r="AP130" s="73" t="e">
        <f>#REF!</f>
        <v>#REF!</v>
      </c>
      <c r="AQ130" s="73" t="e">
        <f>#REF!</f>
        <v>#REF!</v>
      </c>
      <c r="AR130" s="73" t="e">
        <f>#REF!</f>
        <v>#REF!</v>
      </c>
      <c r="AS130" s="73" t="e">
        <f>#REF!</f>
        <v>#REF!</v>
      </c>
      <c r="AT130" s="73" t="e">
        <f>#REF!</f>
        <v>#REF!</v>
      </c>
      <c r="AU130" s="73" t="e">
        <f>#REF!</f>
        <v>#REF!</v>
      </c>
      <c r="AV130" s="73" t="e">
        <f>#REF!</f>
        <v>#REF!</v>
      </c>
      <c r="AW130" s="73" t="e">
        <f>#REF!</f>
        <v>#REF!</v>
      </c>
      <c r="AX130" s="73" t="e">
        <f>#REF!</f>
        <v>#REF!</v>
      </c>
      <c r="AY130" s="73" t="e">
        <f>#REF!</f>
        <v>#REF!</v>
      </c>
      <c r="AZ130" s="73" t="e">
        <f>#REF!</f>
        <v>#REF!</v>
      </c>
      <c r="BA130" s="73" t="e">
        <f>#REF!</f>
        <v>#REF!</v>
      </c>
      <c r="BB130" s="73" t="e">
        <f>#REF!</f>
        <v>#REF!</v>
      </c>
      <c r="BC130" s="73" t="e">
        <f>#REF!</f>
        <v>#REF!</v>
      </c>
      <c r="BD130" s="73" t="e">
        <f>#REF!</f>
        <v>#REF!</v>
      </c>
      <c r="BE130" s="73" t="e">
        <f>#REF!</f>
        <v>#REF!</v>
      </c>
      <c r="BF130" s="73" t="e">
        <f>#REF!</f>
        <v>#REF!</v>
      </c>
      <c r="BG130" s="73" t="e">
        <f>#REF!</f>
        <v>#REF!</v>
      </c>
      <c r="BH130" s="73" t="e">
        <f>#REF!</f>
        <v>#REF!</v>
      </c>
      <c r="BI130" s="73" t="e">
        <f>#REF!</f>
        <v>#REF!</v>
      </c>
      <c r="BJ130" s="73" t="e">
        <f>#REF!</f>
        <v>#REF!</v>
      </c>
      <c r="BK130" s="73" t="e">
        <f>#REF!</f>
        <v>#REF!</v>
      </c>
      <c r="BL130" s="73" t="e">
        <f>#REF!</f>
        <v>#REF!</v>
      </c>
      <c r="BM130" s="73" t="e">
        <f>#REF!</f>
        <v>#REF!</v>
      </c>
      <c r="BN130" s="73" t="e">
        <f>#REF!</f>
        <v>#REF!</v>
      </c>
      <c r="BO130" s="73" t="e">
        <f>#REF!</f>
        <v>#REF!</v>
      </c>
      <c r="BP130" s="73" t="e">
        <f>#REF!</f>
        <v>#REF!</v>
      </c>
      <c r="BR130" s="117" t="str">
        <f t="shared" si="41"/>
        <v>44-5 (P2)</v>
      </c>
      <c r="BS130" s="118">
        <f>OOC!G130</f>
        <v>0.96899999999999997</v>
      </c>
      <c r="BT130" s="118">
        <f>OOC!H130</f>
        <v>0.91899999999999993</v>
      </c>
      <c r="BU130" s="2" t="e">
        <f t="shared" si="42"/>
        <v>#REF!</v>
      </c>
      <c r="BV130" s="2" t="e">
        <f t="shared" si="43"/>
        <v>#REF!</v>
      </c>
      <c r="BW130" s="2" t="e">
        <f t="shared" si="44"/>
        <v>#REF!</v>
      </c>
      <c r="BX130" s="119" t="e">
        <f>IF(AND(IF(OOC!G130="",0,OOC!G130) &gt;= IF(O130="",0,O130), IF(O130="",0,O130) &gt; IF(L130="",0,L130)), "OOC",
IF(AND(IF(M130="",0,M130) &gt; IF(P130="",0,P130), IF(P130="",0,P130) &gt;= IF(OOC!H130="",0,OOC!H130)), "OOC",
IF(IF(O130="",0,O130) &gt; IF(OOC!G130="",0,OOC!G130), "OOS",
IF(IF(OOC!H130="",0,OOC!H130) &gt; IF(P130="",0,P130), "OOS", "OK"))))</f>
        <v>#REF!</v>
      </c>
    </row>
    <row r="131" spans="1:76" ht="15" customHeight="1">
      <c r="A131" s="66"/>
      <c r="B131" s="76" t="s">
        <v>81</v>
      </c>
      <c r="C131" s="82" t="s">
        <v>461</v>
      </c>
      <c r="D131" s="20" t="s">
        <v>141</v>
      </c>
      <c r="E131" s="78">
        <v>1.33</v>
      </c>
      <c r="F131" s="11" t="s">
        <v>29</v>
      </c>
      <c r="G131" s="83">
        <v>0.93899999999999995</v>
      </c>
      <c r="H131" s="13" t="e">
        <f>IF(OOC!S131=0,"",OOC!S131)</f>
        <v>#REF!</v>
      </c>
      <c r="I131" s="13" t="e">
        <f>IF(OOC!T131=0,"",OOC!T131)</f>
        <v>#REF!</v>
      </c>
      <c r="J131" s="92" t="s">
        <v>84</v>
      </c>
      <c r="K131" s="64" t="s">
        <v>49</v>
      </c>
      <c r="L131" s="17" t="e">
        <f>IF(AND(G131="",H131=""),"",IF(G131="",H131,G131+H131))</f>
        <v>#REF!</v>
      </c>
      <c r="M131" s="17" t="e">
        <f>IF(AND(G131="",I131=""),"",IF(G131="",I131,G131+I131))</f>
        <v>#REF!</v>
      </c>
      <c r="N131" s="25"/>
      <c r="O131" s="2" t="e">
        <f t="shared" si="62"/>
        <v>#REF!</v>
      </c>
      <c r="P131" s="2" t="e">
        <f t="shared" si="63"/>
        <v>#REF!</v>
      </c>
      <c r="Q131" s="2" t="e">
        <f t="shared" si="64"/>
        <v>#REF!</v>
      </c>
      <c r="R131" s="3" t="e">
        <f t="shared" si="65"/>
        <v>#REF!</v>
      </c>
      <c r="S131" s="4" t="e">
        <f t="shared" si="40"/>
        <v>#REF!</v>
      </c>
      <c r="T131" s="67" t="e">
        <f t="shared" si="51"/>
        <v>#REF!</v>
      </c>
      <c r="U131" s="67" t="e">
        <f t="shared" si="52"/>
        <v>#REF!</v>
      </c>
      <c r="V131" s="4" t="e">
        <f t="shared" si="66"/>
        <v>#REF!</v>
      </c>
      <c r="W131" s="4" t="e">
        <f t="shared" si="67"/>
        <v>#REF!</v>
      </c>
      <c r="X131" s="4" t="e">
        <f t="shared" si="68"/>
        <v>#REF!</v>
      </c>
      <c r="Y131" s="62" t="e">
        <f t="shared" si="69"/>
        <v>#REF!</v>
      </c>
      <c r="Z131" s="28"/>
      <c r="AA131" s="28"/>
      <c r="AB131" s="28"/>
      <c r="AC131" s="28"/>
      <c r="AD131" s="26"/>
      <c r="AE131" s="19"/>
      <c r="AF131" s="65"/>
      <c r="AG131" s="54"/>
      <c r="AH131" s="54"/>
      <c r="AI131" s="55"/>
      <c r="AJ131" s="18"/>
      <c r="AK131" s="73" t="e">
        <f>#REF!</f>
        <v>#REF!</v>
      </c>
      <c r="AL131" s="73" t="e">
        <f>#REF!</f>
        <v>#REF!</v>
      </c>
      <c r="AM131" s="73" t="e">
        <f>#REF!</f>
        <v>#REF!</v>
      </c>
      <c r="AN131" s="73" t="e">
        <f>#REF!</f>
        <v>#REF!</v>
      </c>
      <c r="AO131" s="73" t="e">
        <f>#REF!</f>
        <v>#REF!</v>
      </c>
      <c r="AP131" s="73" t="e">
        <f>#REF!</f>
        <v>#REF!</v>
      </c>
      <c r="AQ131" s="73" t="e">
        <f>#REF!</f>
        <v>#REF!</v>
      </c>
      <c r="AR131" s="73" t="e">
        <f>#REF!</f>
        <v>#REF!</v>
      </c>
      <c r="AS131" s="73" t="e">
        <f>#REF!</f>
        <v>#REF!</v>
      </c>
      <c r="AT131" s="73" t="e">
        <f>#REF!</f>
        <v>#REF!</v>
      </c>
      <c r="AU131" s="73" t="e">
        <f>#REF!</f>
        <v>#REF!</v>
      </c>
      <c r="AV131" s="73" t="e">
        <f>#REF!</f>
        <v>#REF!</v>
      </c>
      <c r="AW131" s="73" t="e">
        <f>#REF!</f>
        <v>#REF!</v>
      </c>
      <c r="AX131" s="73" t="e">
        <f>#REF!</f>
        <v>#REF!</v>
      </c>
      <c r="AY131" s="73" t="e">
        <f>#REF!</f>
        <v>#REF!</v>
      </c>
      <c r="AZ131" s="73" t="e">
        <f>#REF!</f>
        <v>#REF!</v>
      </c>
      <c r="BA131" s="73" t="e">
        <f>#REF!</f>
        <v>#REF!</v>
      </c>
      <c r="BB131" s="73" t="e">
        <f>#REF!</f>
        <v>#REF!</v>
      </c>
      <c r="BC131" s="73" t="e">
        <f>#REF!</f>
        <v>#REF!</v>
      </c>
      <c r="BD131" s="73" t="e">
        <f>#REF!</f>
        <v>#REF!</v>
      </c>
      <c r="BE131" s="73" t="e">
        <f>#REF!</f>
        <v>#REF!</v>
      </c>
      <c r="BF131" s="73" t="e">
        <f>#REF!</f>
        <v>#REF!</v>
      </c>
      <c r="BG131" s="73" t="e">
        <f>#REF!</f>
        <v>#REF!</v>
      </c>
      <c r="BH131" s="73" t="e">
        <f>#REF!</f>
        <v>#REF!</v>
      </c>
      <c r="BI131" s="73" t="e">
        <f>#REF!</f>
        <v>#REF!</v>
      </c>
      <c r="BJ131" s="73" t="e">
        <f>#REF!</f>
        <v>#REF!</v>
      </c>
      <c r="BK131" s="73" t="e">
        <f>#REF!</f>
        <v>#REF!</v>
      </c>
      <c r="BL131" s="73" t="e">
        <f>#REF!</f>
        <v>#REF!</v>
      </c>
      <c r="BM131" s="73" t="e">
        <f>#REF!</f>
        <v>#REF!</v>
      </c>
      <c r="BN131" s="73" t="e">
        <f>#REF!</f>
        <v>#REF!</v>
      </c>
      <c r="BO131" s="73" t="e">
        <f>#REF!</f>
        <v>#REF!</v>
      </c>
      <c r="BP131" s="73" t="e">
        <f>#REF!</f>
        <v>#REF!</v>
      </c>
      <c r="BR131" s="117" t="str">
        <f t="shared" si="41"/>
        <v>44-6 (P1)</v>
      </c>
      <c r="BS131" s="118">
        <f>OOC!G131</f>
        <v>0.96899999999999997</v>
      </c>
      <c r="BT131" s="118">
        <f>OOC!H131</f>
        <v>0.91899999999999993</v>
      </c>
      <c r="BU131" s="2" t="e">
        <f t="shared" si="42"/>
        <v>#REF!</v>
      </c>
      <c r="BV131" s="2" t="e">
        <f t="shared" si="43"/>
        <v>#REF!</v>
      </c>
      <c r="BW131" s="2" t="e">
        <f t="shared" si="44"/>
        <v>#REF!</v>
      </c>
      <c r="BX131" s="119" t="e">
        <f>IF(AND(IF(OOC!G131="",0,OOC!G131) &gt;= IF(O131="",0,O131), IF(O131="",0,O131) &gt; IF(L131="",0,L131)), "OOC",
IF(AND(IF(M131="",0,M131) &gt; IF(P131="",0,P131), IF(P131="",0,P131) &gt;= IF(OOC!H131="",0,OOC!H131)), "OOC",
IF(IF(O131="",0,O131) &gt; IF(OOC!G131="",0,OOC!G131), "OOS",
IF(IF(OOC!H131="",0,OOC!H131) &gt; IF(P131="",0,P131), "OOS", "OK"))))</f>
        <v>#REF!</v>
      </c>
    </row>
    <row r="132" spans="1:76" ht="15" customHeight="1">
      <c r="A132" s="16">
        <v>37</v>
      </c>
      <c r="B132" s="76" t="s">
        <v>94</v>
      </c>
      <c r="C132" s="70" t="s">
        <v>145</v>
      </c>
      <c r="D132" s="20" t="s">
        <v>141</v>
      </c>
      <c r="E132" s="78">
        <v>1.5</v>
      </c>
      <c r="F132" s="11" t="s">
        <v>29</v>
      </c>
      <c r="G132" s="83">
        <v>18.419</v>
      </c>
      <c r="H132" s="13" t="e">
        <f>IF(OOC!S132=0,"",OOC!S132)</f>
        <v>#REF!</v>
      </c>
      <c r="I132" s="13" t="e">
        <f>IF(OOC!T132=0,"",OOC!T132)</f>
        <v>#REF!</v>
      </c>
      <c r="J132" s="14" t="s">
        <v>12</v>
      </c>
      <c r="K132" s="64" t="s">
        <v>49</v>
      </c>
      <c r="L132" s="17" t="e">
        <f t="shared" si="45"/>
        <v>#REF!</v>
      </c>
      <c r="M132" s="17" t="e">
        <f t="shared" si="46"/>
        <v>#REF!</v>
      </c>
      <c r="N132" s="25"/>
      <c r="O132" s="2" t="e">
        <f t="shared" si="62"/>
        <v>#REF!</v>
      </c>
      <c r="P132" s="2" t="e">
        <f t="shared" si="63"/>
        <v>#REF!</v>
      </c>
      <c r="Q132" s="2" t="e">
        <f t="shared" si="64"/>
        <v>#REF!</v>
      </c>
      <c r="R132" s="3" t="e">
        <f t="shared" si="65"/>
        <v>#REF!</v>
      </c>
      <c r="S132" s="4" t="e">
        <f t="shared" si="40"/>
        <v>#REF!</v>
      </c>
      <c r="T132" s="67" t="e">
        <f t="shared" si="51"/>
        <v>#REF!</v>
      </c>
      <c r="U132" s="67" t="e">
        <f t="shared" si="52"/>
        <v>#REF!</v>
      </c>
      <c r="V132" s="4" t="e">
        <f t="shared" si="66"/>
        <v>#REF!</v>
      </c>
      <c r="W132" s="4" t="e">
        <f t="shared" si="67"/>
        <v>#REF!</v>
      </c>
      <c r="X132" s="4" t="e">
        <f t="shared" si="68"/>
        <v>#REF!</v>
      </c>
      <c r="Y132" s="62" t="e">
        <f t="shared" si="69"/>
        <v>#REF!</v>
      </c>
      <c r="Z132" s="28" t="e">
        <f t="shared" si="57"/>
        <v>#REF!</v>
      </c>
      <c r="AA132" s="28" t="e">
        <f t="shared" si="58"/>
        <v>#REF!</v>
      </c>
      <c r="AB132" s="28" t="e">
        <f t="shared" si="59"/>
        <v>#REF!</v>
      </c>
      <c r="AC132" s="28" t="e">
        <f t="shared" si="61"/>
        <v>#REF!</v>
      </c>
      <c r="AD132" s="26"/>
      <c r="AE132" s="19" t="str">
        <f t="shared" si="60"/>
        <v/>
      </c>
      <c r="AF132" s="65"/>
      <c r="AG132" s="54"/>
      <c r="AH132" s="54"/>
      <c r="AI132" s="55"/>
      <c r="AJ132" s="18"/>
      <c r="AK132" s="73" t="e">
        <f>#REF!</f>
        <v>#REF!</v>
      </c>
      <c r="AL132" s="73" t="e">
        <f>#REF!</f>
        <v>#REF!</v>
      </c>
      <c r="AM132" s="73" t="e">
        <f>#REF!</f>
        <v>#REF!</v>
      </c>
      <c r="AN132" s="73" t="e">
        <f>#REF!</f>
        <v>#REF!</v>
      </c>
      <c r="AO132" s="73" t="e">
        <f>#REF!</f>
        <v>#REF!</v>
      </c>
      <c r="AP132" s="73" t="e">
        <f>#REF!</f>
        <v>#REF!</v>
      </c>
      <c r="AQ132" s="73" t="e">
        <f>#REF!</f>
        <v>#REF!</v>
      </c>
      <c r="AR132" s="73" t="e">
        <f>#REF!</f>
        <v>#REF!</v>
      </c>
      <c r="AS132" s="73" t="e">
        <f>#REF!</f>
        <v>#REF!</v>
      </c>
      <c r="AT132" s="73" t="e">
        <f>#REF!</f>
        <v>#REF!</v>
      </c>
      <c r="AU132" s="73" t="e">
        <f>#REF!</f>
        <v>#REF!</v>
      </c>
      <c r="AV132" s="73" t="e">
        <f>#REF!</f>
        <v>#REF!</v>
      </c>
      <c r="AW132" s="73" t="e">
        <f>#REF!</f>
        <v>#REF!</v>
      </c>
      <c r="AX132" s="73" t="e">
        <f>#REF!</f>
        <v>#REF!</v>
      </c>
      <c r="AY132" s="73" t="e">
        <f>#REF!</f>
        <v>#REF!</v>
      </c>
      <c r="AZ132" s="73" t="e">
        <f>#REF!</f>
        <v>#REF!</v>
      </c>
      <c r="BA132" s="73" t="e">
        <f>#REF!</f>
        <v>#REF!</v>
      </c>
      <c r="BB132" s="73" t="e">
        <f>#REF!</f>
        <v>#REF!</v>
      </c>
      <c r="BC132" s="73" t="e">
        <f>#REF!</f>
        <v>#REF!</v>
      </c>
      <c r="BD132" s="73" t="e">
        <f>#REF!</f>
        <v>#REF!</v>
      </c>
      <c r="BE132" s="73" t="e">
        <f>#REF!</f>
        <v>#REF!</v>
      </c>
      <c r="BF132" s="73" t="e">
        <f>#REF!</f>
        <v>#REF!</v>
      </c>
      <c r="BG132" s="73" t="e">
        <f>#REF!</f>
        <v>#REF!</v>
      </c>
      <c r="BH132" s="73" t="e">
        <f>#REF!</f>
        <v>#REF!</v>
      </c>
      <c r="BI132" s="73" t="e">
        <f>#REF!</f>
        <v>#REF!</v>
      </c>
      <c r="BJ132" s="73" t="e">
        <f>#REF!</f>
        <v>#REF!</v>
      </c>
      <c r="BK132" s="73" t="e">
        <f>#REF!</f>
        <v>#REF!</v>
      </c>
      <c r="BL132" s="73" t="e">
        <f>#REF!</f>
        <v>#REF!</v>
      </c>
      <c r="BM132" s="73" t="e">
        <f>#REF!</f>
        <v>#REF!</v>
      </c>
      <c r="BN132" s="73" t="e">
        <f>#REF!</f>
        <v>#REF!</v>
      </c>
      <c r="BO132" s="73" t="e">
        <f>#REF!</f>
        <v>#REF!</v>
      </c>
      <c r="BP132" s="73" t="e">
        <f>#REF!</f>
        <v>#REF!</v>
      </c>
      <c r="BR132" s="117" t="str">
        <f t="shared" si="41"/>
        <v>45-1</v>
      </c>
      <c r="BS132" s="118">
        <f>OOC!G132</f>
        <v>18.449000000000002</v>
      </c>
      <c r="BT132" s="118">
        <f>OOC!H132</f>
        <v>18.388999999999999</v>
      </c>
      <c r="BU132" s="2" t="e">
        <f t="shared" si="42"/>
        <v>#REF!</v>
      </c>
      <c r="BV132" s="2" t="e">
        <f t="shared" si="43"/>
        <v>#REF!</v>
      </c>
      <c r="BW132" s="2" t="e">
        <f t="shared" si="44"/>
        <v>#REF!</v>
      </c>
      <c r="BX132" s="119" t="e">
        <f>IF(AND(IF(OOC!G132="",0,OOC!G132) &gt;= IF(O132="",0,O132), IF(O132="",0,O132) &gt; IF(L132="",0,L132)), "OOC",
IF(AND(IF(M132="",0,M132) &gt; IF(P132="",0,P132), IF(P132="",0,P132) &gt;= IF(OOC!H132="",0,OOC!H132)), "OOC",
IF(IF(O132="",0,O132) &gt; IF(OOC!G132="",0,OOC!G132), "OOS",
IF(IF(OOC!H132="",0,OOC!H132) &gt; IF(P132="",0,P132), "OOS", "OK"))))</f>
        <v>#REF!</v>
      </c>
    </row>
    <row r="133" spans="1:76" ht="15" customHeight="1">
      <c r="A133" s="16">
        <v>38</v>
      </c>
      <c r="B133" s="76" t="s">
        <v>94</v>
      </c>
      <c r="C133" s="70" t="s">
        <v>146</v>
      </c>
      <c r="D133" s="20" t="s">
        <v>57</v>
      </c>
      <c r="E133" s="78">
        <v>1.5</v>
      </c>
      <c r="F133" s="11" t="s">
        <v>29</v>
      </c>
      <c r="G133" s="83">
        <v>18.419</v>
      </c>
      <c r="H133" s="13" t="e">
        <f>IF(OOC!S133=0,"",OOC!S133)</f>
        <v>#REF!</v>
      </c>
      <c r="I133" s="13" t="e">
        <f>IF(OOC!T133=0,"",OOC!T133)</f>
        <v>#REF!</v>
      </c>
      <c r="J133" s="14" t="s">
        <v>12</v>
      </c>
      <c r="K133" s="64" t="s">
        <v>49</v>
      </c>
      <c r="L133" s="17" t="e">
        <f t="shared" si="45"/>
        <v>#REF!</v>
      </c>
      <c r="M133" s="17" t="e">
        <f t="shared" si="46"/>
        <v>#REF!</v>
      </c>
      <c r="N133" s="25"/>
      <c r="O133" s="2" t="e">
        <f t="shared" si="62"/>
        <v>#REF!</v>
      </c>
      <c r="P133" s="2" t="e">
        <f t="shared" si="63"/>
        <v>#REF!</v>
      </c>
      <c r="Q133" s="2" t="e">
        <f t="shared" si="64"/>
        <v>#REF!</v>
      </c>
      <c r="R133" s="3" t="e">
        <f t="shared" si="65"/>
        <v>#REF!</v>
      </c>
      <c r="S133" s="4" t="e">
        <f t="shared" si="40"/>
        <v>#REF!</v>
      </c>
      <c r="T133" s="67" t="e">
        <f t="shared" si="51"/>
        <v>#REF!</v>
      </c>
      <c r="U133" s="67" t="e">
        <f t="shared" si="52"/>
        <v>#REF!</v>
      </c>
      <c r="V133" s="4" t="e">
        <f t="shared" si="66"/>
        <v>#REF!</v>
      </c>
      <c r="W133" s="4" t="e">
        <f t="shared" si="67"/>
        <v>#REF!</v>
      </c>
      <c r="X133" s="4" t="e">
        <f t="shared" si="68"/>
        <v>#REF!</v>
      </c>
      <c r="Y133" s="62" t="e">
        <f t="shared" si="69"/>
        <v>#REF!</v>
      </c>
      <c r="Z133" s="28" t="e">
        <f t="shared" si="57"/>
        <v>#REF!</v>
      </c>
      <c r="AA133" s="28" t="e">
        <f t="shared" si="58"/>
        <v>#REF!</v>
      </c>
      <c r="AB133" s="28" t="e">
        <f t="shared" si="59"/>
        <v>#REF!</v>
      </c>
      <c r="AC133" s="28" t="e">
        <f t="shared" si="61"/>
        <v>#REF!</v>
      </c>
      <c r="AD133" s="26"/>
      <c r="AE133" s="19" t="str">
        <f t="shared" si="60"/>
        <v/>
      </c>
      <c r="AF133" s="65"/>
      <c r="AG133" s="54"/>
      <c r="AH133" s="54"/>
      <c r="AI133" s="55"/>
      <c r="AJ133" s="18"/>
      <c r="AK133" s="73" t="e">
        <f>#REF!</f>
        <v>#REF!</v>
      </c>
      <c r="AL133" s="73" t="e">
        <f>#REF!</f>
        <v>#REF!</v>
      </c>
      <c r="AM133" s="73" t="e">
        <f>#REF!</f>
        <v>#REF!</v>
      </c>
      <c r="AN133" s="73" t="e">
        <f>#REF!</f>
        <v>#REF!</v>
      </c>
      <c r="AO133" s="73" t="e">
        <f>#REF!</f>
        <v>#REF!</v>
      </c>
      <c r="AP133" s="73" t="e">
        <f>#REF!</f>
        <v>#REF!</v>
      </c>
      <c r="AQ133" s="73" t="e">
        <f>#REF!</f>
        <v>#REF!</v>
      </c>
      <c r="AR133" s="73" t="e">
        <f>#REF!</f>
        <v>#REF!</v>
      </c>
      <c r="AS133" s="73" t="e">
        <f>#REF!</f>
        <v>#REF!</v>
      </c>
      <c r="AT133" s="73" t="e">
        <f>#REF!</f>
        <v>#REF!</v>
      </c>
      <c r="AU133" s="73" t="e">
        <f>#REF!</f>
        <v>#REF!</v>
      </c>
      <c r="AV133" s="73" t="e">
        <f>#REF!</f>
        <v>#REF!</v>
      </c>
      <c r="AW133" s="73" t="e">
        <f>#REF!</f>
        <v>#REF!</v>
      </c>
      <c r="AX133" s="73" t="e">
        <f>#REF!</f>
        <v>#REF!</v>
      </c>
      <c r="AY133" s="73" t="e">
        <f>#REF!</f>
        <v>#REF!</v>
      </c>
      <c r="AZ133" s="73" t="e">
        <f>#REF!</f>
        <v>#REF!</v>
      </c>
      <c r="BA133" s="73" t="e">
        <f>#REF!</f>
        <v>#REF!</v>
      </c>
      <c r="BB133" s="73" t="e">
        <f>#REF!</f>
        <v>#REF!</v>
      </c>
      <c r="BC133" s="73" t="e">
        <f>#REF!</f>
        <v>#REF!</v>
      </c>
      <c r="BD133" s="73" t="e">
        <f>#REF!</f>
        <v>#REF!</v>
      </c>
      <c r="BE133" s="73" t="e">
        <f>#REF!</f>
        <v>#REF!</v>
      </c>
      <c r="BF133" s="73" t="e">
        <f>#REF!</f>
        <v>#REF!</v>
      </c>
      <c r="BG133" s="73" t="e">
        <f>#REF!</f>
        <v>#REF!</v>
      </c>
      <c r="BH133" s="73" t="e">
        <f>#REF!</f>
        <v>#REF!</v>
      </c>
      <c r="BI133" s="73" t="e">
        <f>#REF!</f>
        <v>#REF!</v>
      </c>
      <c r="BJ133" s="73" t="e">
        <f>#REF!</f>
        <v>#REF!</v>
      </c>
      <c r="BK133" s="73" t="e">
        <f>#REF!</f>
        <v>#REF!</v>
      </c>
      <c r="BL133" s="73" t="e">
        <f>#REF!</f>
        <v>#REF!</v>
      </c>
      <c r="BM133" s="73" t="e">
        <f>#REF!</f>
        <v>#REF!</v>
      </c>
      <c r="BN133" s="73" t="e">
        <f>#REF!</f>
        <v>#REF!</v>
      </c>
      <c r="BO133" s="73" t="e">
        <f>#REF!</f>
        <v>#REF!</v>
      </c>
      <c r="BP133" s="73" t="e">
        <f>#REF!</f>
        <v>#REF!</v>
      </c>
      <c r="BR133" s="117" t="str">
        <f t="shared" si="41"/>
        <v>45-2</v>
      </c>
      <c r="BS133" s="118">
        <f>OOC!G133</f>
        <v>18.449000000000002</v>
      </c>
      <c r="BT133" s="118">
        <f>OOC!H133</f>
        <v>18.388999999999999</v>
      </c>
      <c r="BU133" s="2" t="e">
        <f t="shared" si="42"/>
        <v>#REF!</v>
      </c>
      <c r="BV133" s="2" t="e">
        <f t="shared" si="43"/>
        <v>#REF!</v>
      </c>
      <c r="BW133" s="2" t="e">
        <f t="shared" si="44"/>
        <v>#REF!</v>
      </c>
      <c r="BX133" s="119" t="e">
        <f>IF(AND(IF(OOC!G133="",0,OOC!G133) &gt;= IF(O133="",0,O133), IF(O133="",0,O133) &gt; IF(L133="",0,L133)), "OOC",
IF(AND(IF(M133="",0,M133) &gt; IF(P133="",0,P133), IF(P133="",0,P133) &gt;= IF(OOC!H133="",0,OOC!H133)), "OOC",
IF(IF(O133="",0,O133) &gt; IF(OOC!G133="",0,OOC!G133), "OOS",
IF(IF(OOC!H133="",0,OOC!H133) &gt; IF(P133="",0,P133), "OOS", "OK"))))</f>
        <v>#REF!</v>
      </c>
    </row>
    <row r="134" spans="1:76" ht="15" customHeight="1">
      <c r="A134" s="16">
        <v>39</v>
      </c>
      <c r="B134" s="76" t="s">
        <v>94</v>
      </c>
      <c r="C134" s="70" t="s">
        <v>147</v>
      </c>
      <c r="D134" s="20" t="s">
        <v>57</v>
      </c>
      <c r="E134" s="78">
        <v>1.5</v>
      </c>
      <c r="F134" s="11" t="s">
        <v>29</v>
      </c>
      <c r="G134" s="83">
        <v>18.419</v>
      </c>
      <c r="H134" s="13" t="e">
        <f>IF(OOC!S134=0,"",OOC!S134)</f>
        <v>#REF!</v>
      </c>
      <c r="I134" s="13" t="e">
        <f>IF(OOC!T134=0,"",OOC!T134)</f>
        <v>#REF!</v>
      </c>
      <c r="J134" s="14" t="s">
        <v>12</v>
      </c>
      <c r="K134" s="64" t="s">
        <v>49</v>
      </c>
      <c r="L134" s="17" t="e">
        <f t="shared" si="45"/>
        <v>#REF!</v>
      </c>
      <c r="M134" s="17" t="e">
        <f t="shared" si="46"/>
        <v>#REF!</v>
      </c>
      <c r="N134" s="25"/>
      <c r="O134" s="2" t="e">
        <f t="shared" si="62"/>
        <v>#REF!</v>
      </c>
      <c r="P134" s="2" t="e">
        <f t="shared" si="63"/>
        <v>#REF!</v>
      </c>
      <c r="Q134" s="2" t="e">
        <f t="shared" si="64"/>
        <v>#REF!</v>
      </c>
      <c r="R134" s="3" t="e">
        <f t="shared" si="65"/>
        <v>#REF!</v>
      </c>
      <c r="S134" s="4" t="e">
        <f t="shared" si="40"/>
        <v>#REF!</v>
      </c>
      <c r="T134" s="67" t="e">
        <f t="shared" si="51"/>
        <v>#REF!</v>
      </c>
      <c r="U134" s="67" t="e">
        <f t="shared" si="52"/>
        <v>#REF!</v>
      </c>
      <c r="V134" s="4" t="e">
        <f t="shared" si="66"/>
        <v>#REF!</v>
      </c>
      <c r="W134" s="4" t="e">
        <f t="shared" si="67"/>
        <v>#REF!</v>
      </c>
      <c r="X134" s="4" t="e">
        <f t="shared" si="68"/>
        <v>#REF!</v>
      </c>
      <c r="Y134" s="62" t="e">
        <f t="shared" si="69"/>
        <v>#REF!</v>
      </c>
      <c r="Z134" s="28" t="e">
        <f t="shared" si="57"/>
        <v>#REF!</v>
      </c>
      <c r="AA134" s="28" t="e">
        <f t="shared" si="58"/>
        <v>#REF!</v>
      </c>
      <c r="AB134" s="28" t="e">
        <f t="shared" si="59"/>
        <v>#REF!</v>
      </c>
      <c r="AC134" s="28" t="e">
        <f t="shared" si="61"/>
        <v>#REF!</v>
      </c>
      <c r="AD134" s="26"/>
      <c r="AE134" s="19" t="str">
        <f t="shared" si="60"/>
        <v/>
      </c>
      <c r="AF134" s="65"/>
      <c r="AG134" s="54"/>
      <c r="AH134" s="54"/>
      <c r="AI134" s="55"/>
      <c r="AJ134" s="18"/>
      <c r="AK134" s="73" t="e">
        <f>#REF!</f>
        <v>#REF!</v>
      </c>
      <c r="AL134" s="73" t="e">
        <f>#REF!</f>
        <v>#REF!</v>
      </c>
      <c r="AM134" s="73" t="e">
        <f>#REF!</f>
        <v>#REF!</v>
      </c>
      <c r="AN134" s="73" t="e">
        <f>#REF!</f>
        <v>#REF!</v>
      </c>
      <c r="AO134" s="73" t="e">
        <f>#REF!</f>
        <v>#REF!</v>
      </c>
      <c r="AP134" s="73" t="e">
        <f>#REF!</f>
        <v>#REF!</v>
      </c>
      <c r="AQ134" s="73" t="e">
        <f>#REF!</f>
        <v>#REF!</v>
      </c>
      <c r="AR134" s="73" t="e">
        <f>#REF!</f>
        <v>#REF!</v>
      </c>
      <c r="AS134" s="73" t="e">
        <f>#REF!</f>
        <v>#REF!</v>
      </c>
      <c r="AT134" s="73" t="e">
        <f>#REF!</f>
        <v>#REF!</v>
      </c>
      <c r="AU134" s="73" t="e">
        <f>#REF!</f>
        <v>#REF!</v>
      </c>
      <c r="AV134" s="73" t="e">
        <f>#REF!</f>
        <v>#REF!</v>
      </c>
      <c r="AW134" s="73" t="e">
        <f>#REF!</f>
        <v>#REF!</v>
      </c>
      <c r="AX134" s="73" t="e">
        <f>#REF!</f>
        <v>#REF!</v>
      </c>
      <c r="AY134" s="73" t="e">
        <f>#REF!</f>
        <v>#REF!</v>
      </c>
      <c r="AZ134" s="73" t="e">
        <f>#REF!</f>
        <v>#REF!</v>
      </c>
      <c r="BA134" s="73" t="e">
        <f>#REF!</f>
        <v>#REF!</v>
      </c>
      <c r="BB134" s="73" t="e">
        <f>#REF!</f>
        <v>#REF!</v>
      </c>
      <c r="BC134" s="73" t="e">
        <f>#REF!</f>
        <v>#REF!</v>
      </c>
      <c r="BD134" s="73" t="e">
        <f>#REF!</f>
        <v>#REF!</v>
      </c>
      <c r="BE134" s="73" t="e">
        <f>#REF!</f>
        <v>#REF!</v>
      </c>
      <c r="BF134" s="73" t="e">
        <f>#REF!</f>
        <v>#REF!</v>
      </c>
      <c r="BG134" s="73" t="e">
        <f>#REF!</f>
        <v>#REF!</v>
      </c>
      <c r="BH134" s="73" t="e">
        <f>#REF!</f>
        <v>#REF!</v>
      </c>
      <c r="BI134" s="73" t="e">
        <f>#REF!</f>
        <v>#REF!</v>
      </c>
      <c r="BJ134" s="73" t="e">
        <f>#REF!</f>
        <v>#REF!</v>
      </c>
      <c r="BK134" s="73" t="e">
        <f>#REF!</f>
        <v>#REF!</v>
      </c>
      <c r="BL134" s="73" t="e">
        <f>#REF!</f>
        <v>#REF!</v>
      </c>
      <c r="BM134" s="73" t="e">
        <f>#REF!</f>
        <v>#REF!</v>
      </c>
      <c r="BN134" s="73" t="e">
        <f>#REF!</f>
        <v>#REF!</v>
      </c>
      <c r="BO134" s="73" t="e">
        <f>#REF!</f>
        <v>#REF!</v>
      </c>
      <c r="BP134" s="73" t="e">
        <f>#REF!</f>
        <v>#REF!</v>
      </c>
      <c r="BR134" s="117" t="str">
        <f t="shared" si="41"/>
        <v>45-3</v>
      </c>
      <c r="BS134" s="118">
        <f>OOC!G134</f>
        <v>18.449000000000002</v>
      </c>
      <c r="BT134" s="118">
        <f>OOC!H134</f>
        <v>18.388999999999999</v>
      </c>
      <c r="BU134" s="2" t="e">
        <f t="shared" si="42"/>
        <v>#REF!</v>
      </c>
      <c r="BV134" s="2" t="e">
        <f t="shared" si="43"/>
        <v>#REF!</v>
      </c>
      <c r="BW134" s="2" t="e">
        <f t="shared" si="44"/>
        <v>#REF!</v>
      </c>
      <c r="BX134" s="119" t="e">
        <f>IF(AND(IF(OOC!G134="",0,OOC!G134) &gt;= IF(O134="",0,O134), IF(O134="",0,O134) &gt; IF(L134="",0,L134)), "OOC",
IF(AND(IF(M134="",0,M134) &gt; IF(P134="",0,P134), IF(P134="",0,P134) &gt;= IF(OOC!H134="",0,OOC!H134)), "OOC",
IF(IF(O134="",0,O134) &gt; IF(OOC!G134="",0,OOC!G134), "OOS",
IF(IF(OOC!H134="",0,OOC!H134) &gt; IF(P134="",0,P134), "OOS", "OK"))))</f>
        <v>#REF!</v>
      </c>
    </row>
    <row r="135" spans="1:76" ht="15" customHeight="1">
      <c r="A135" s="16">
        <v>37</v>
      </c>
      <c r="B135" s="76" t="s">
        <v>260</v>
      </c>
      <c r="C135" s="70" t="s">
        <v>145</v>
      </c>
      <c r="D135" s="20" t="s">
        <v>141</v>
      </c>
      <c r="E135" s="78"/>
      <c r="F135" s="11" t="s">
        <v>29</v>
      </c>
      <c r="G135" s="83">
        <v>18.419</v>
      </c>
      <c r="H135" s="13">
        <f>IF(OOC!S135=0,"",OOC!S135)</f>
        <v>0.03</v>
      </c>
      <c r="I135" s="13">
        <f>IF(OOC!T135=0,"",OOC!T135)</f>
        <v>-0.03</v>
      </c>
      <c r="J135" s="14" t="s">
        <v>12</v>
      </c>
      <c r="K135" s="64" t="s">
        <v>49</v>
      </c>
      <c r="L135" s="17">
        <f t="shared" si="45"/>
        <v>18.449000000000002</v>
      </c>
      <c r="M135" s="17">
        <f t="shared" si="46"/>
        <v>18.388999999999999</v>
      </c>
      <c r="N135" s="25"/>
      <c r="O135" s="2" t="e">
        <f t="shared" si="62"/>
        <v>#REF!</v>
      </c>
      <c r="P135" s="2" t="e">
        <f t="shared" si="63"/>
        <v>#REF!</v>
      </c>
      <c r="Q135" s="2" t="e">
        <f t="shared" si="64"/>
        <v>#REF!</v>
      </c>
      <c r="R135" s="3" t="e">
        <f t="shared" si="65"/>
        <v>#REF!</v>
      </c>
      <c r="S135" s="4" t="e">
        <f t="shared" si="40"/>
        <v>#REF!</v>
      </c>
      <c r="T135" s="67" t="e">
        <f t="shared" si="51"/>
        <v>#REF!</v>
      </c>
      <c r="U135" s="67" t="e">
        <f t="shared" si="52"/>
        <v>#REF!</v>
      </c>
      <c r="V135" s="4" t="e">
        <f t="shared" si="66"/>
        <v>#REF!</v>
      </c>
      <c r="W135" s="4" t="e">
        <f t="shared" si="67"/>
        <v>#REF!</v>
      </c>
      <c r="X135" s="4" t="e">
        <f t="shared" si="68"/>
        <v>#REF!</v>
      </c>
      <c r="Y135" s="62" t="e">
        <f t="shared" si="69"/>
        <v>#REF!</v>
      </c>
      <c r="Z135" s="28" t="e">
        <f t="shared" si="57"/>
        <v>#REF!</v>
      </c>
      <c r="AA135" s="28" t="e">
        <f t="shared" si="58"/>
        <v>#REF!</v>
      </c>
      <c r="AB135" s="28" t="e">
        <f t="shared" si="59"/>
        <v>#REF!</v>
      </c>
      <c r="AC135" s="28" t="e">
        <f t="shared" si="61"/>
        <v>#REF!</v>
      </c>
      <c r="AD135" s="26"/>
      <c r="AE135" s="19" t="str">
        <f t="shared" si="60"/>
        <v/>
      </c>
      <c r="AF135" s="65"/>
      <c r="AG135" s="54"/>
      <c r="AH135" s="54"/>
      <c r="AI135" s="55"/>
      <c r="AJ135" s="18"/>
      <c r="AK135" s="73" t="e">
        <f>#REF!</f>
        <v>#REF!</v>
      </c>
      <c r="AL135" s="73" t="e">
        <f>#REF!</f>
        <v>#REF!</v>
      </c>
      <c r="AM135" s="73" t="e">
        <f>#REF!</f>
        <v>#REF!</v>
      </c>
      <c r="AN135" s="73" t="e">
        <f>#REF!</f>
        <v>#REF!</v>
      </c>
      <c r="AO135" s="73" t="e">
        <f>#REF!</f>
        <v>#REF!</v>
      </c>
      <c r="AP135" s="73" t="e">
        <f>#REF!</f>
        <v>#REF!</v>
      </c>
      <c r="AQ135" s="73" t="e">
        <f>#REF!</f>
        <v>#REF!</v>
      </c>
      <c r="AR135" s="73" t="e">
        <f>#REF!</f>
        <v>#REF!</v>
      </c>
      <c r="AS135" s="73" t="e">
        <f>#REF!</f>
        <v>#REF!</v>
      </c>
      <c r="AT135" s="73" t="e">
        <f>#REF!</f>
        <v>#REF!</v>
      </c>
      <c r="AU135" s="73" t="e">
        <f>#REF!</f>
        <v>#REF!</v>
      </c>
      <c r="AV135" s="73" t="e">
        <f>#REF!</f>
        <v>#REF!</v>
      </c>
      <c r="AW135" s="73" t="e">
        <f>#REF!</f>
        <v>#REF!</v>
      </c>
      <c r="AX135" s="73" t="e">
        <f>#REF!</f>
        <v>#REF!</v>
      </c>
      <c r="AY135" s="73" t="e">
        <f>#REF!</f>
        <v>#REF!</v>
      </c>
      <c r="AZ135" s="73" t="e">
        <f>#REF!</f>
        <v>#REF!</v>
      </c>
      <c r="BA135" s="73" t="e">
        <f>#REF!</f>
        <v>#REF!</v>
      </c>
      <c r="BB135" s="73" t="e">
        <f>#REF!</f>
        <v>#REF!</v>
      </c>
      <c r="BC135" s="73" t="e">
        <f>#REF!</f>
        <v>#REF!</v>
      </c>
      <c r="BD135" s="73" t="e">
        <f>#REF!</f>
        <v>#REF!</v>
      </c>
      <c r="BE135" s="73" t="e">
        <f>#REF!</f>
        <v>#REF!</v>
      </c>
      <c r="BF135" s="73" t="e">
        <f>#REF!</f>
        <v>#REF!</v>
      </c>
      <c r="BG135" s="73" t="e">
        <f>#REF!</f>
        <v>#REF!</v>
      </c>
      <c r="BH135" s="73" t="e">
        <f>#REF!</f>
        <v>#REF!</v>
      </c>
      <c r="BI135" s="73" t="e">
        <f>#REF!</f>
        <v>#REF!</v>
      </c>
      <c r="BJ135" s="73" t="e">
        <f>#REF!</f>
        <v>#REF!</v>
      </c>
      <c r="BK135" s="73" t="e">
        <f>#REF!</f>
        <v>#REF!</v>
      </c>
      <c r="BL135" s="73" t="e">
        <f>#REF!</f>
        <v>#REF!</v>
      </c>
      <c r="BM135" s="73" t="e">
        <f>#REF!</f>
        <v>#REF!</v>
      </c>
      <c r="BN135" s="73" t="e">
        <f>#REF!</f>
        <v>#REF!</v>
      </c>
      <c r="BO135" s="73" t="e">
        <f>#REF!</f>
        <v>#REF!</v>
      </c>
      <c r="BP135" s="73" t="e">
        <f>#REF!</f>
        <v>#REF!</v>
      </c>
      <c r="BR135" s="117" t="str">
        <f t="shared" si="41"/>
        <v>45-1</v>
      </c>
      <c r="BS135" s="118">
        <f>OOC!G135</f>
        <v>18.449000000000002</v>
      </c>
      <c r="BT135" s="118">
        <f>OOC!H135</f>
        <v>18.388999999999999</v>
      </c>
      <c r="BU135" s="2" t="e">
        <f t="shared" si="42"/>
        <v>#REF!</v>
      </c>
      <c r="BV135" s="2" t="e">
        <f t="shared" si="43"/>
        <v>#REF!</v>
      </c>
      <c r="BW135" s="2" t="e">
        <f t="shared" si="44"/>
        <v>#REF!</v>
      </c>
      <c r="BX135" s="119"/>
    </row>
    <row r="136" spans="1:76" ht="15" customHeight="1">
      <c r="A136" s="16">
        <v>38</v>
      </c>
      <c r="B136" s="76" t="s">
        <v>260</v>
      </c>
      <c r="C136" s="70" t="s">
        <v>146</v>
      </c>
      <c r="D136" s="20" t="s">
        <v>57</v>
      </c>
      <c r="E136" s="78"/>
      <c r="F136" s="11" t="s">
        <v>29</v>
      </c>
      <c r="G136" s="83">
        <v>18.419</v>
      </c>
      <c r="H136" s="13">
        <f>IF(OOC!S136=0,"",OOC!S136)</f>
        <v>0.03</v>
      </c>
      <c r="I136" s="13">
        <f>IF(OOC!T136=0,"",OOC!T136)</f>
        <v>-0.03</v>
      </c>
      <c r="J136" s="14" t="s">
        <v>12</v>
      </c>
      <c r="K136" s="64" t="s">
        <v>49</v>
      </c>
      <c r="L136" s="17">
        <f t="shared" si="45"/>
        <v>18.449000000000002</v>
      </c>
      <c r="M136" s="17">
        <f t="shared" si="46"/>
        <v>18.388999999999999</v>
      </c>
      <c r="N136" s="25"/>
      <c r="O136" s="2" t="e">
        <f t="shared" si="62"/>
        <v>#REF!</v>
      </c>
      <c r="P136" s="2" t="e">
        <f t="shared" si="63"/>
        <v>#REF!</v>
      </c>
      <c r="Q136" s="2" t="e">
        <f t="shared" si="64"/>
        <v>#REF!</v>
      </c>
      <c r="R136" s="3" t="e">
        <f t="shared" si="65"/>
        <v>#REF!</v>
      </c>
      <c r="S136" s="4" t="e">
        <f t="shared" si="40"/>
        <v>#REF!</v>
      </c>
      <c r="T136" s="67" t="e">
        <f t="shared" si="51"/>
        <v>#REF!</v>
      </c>
      <c r="U136" s="67" t="e">
        <f t="shared" si="52"/>
        <v>#REF!</v>
      </c>
      <c r="V136" s="4" t="e">
        <f t="shared" si="66"/>
        <v>#REF!</v>
      </c>
      <c r="W136" s="4" t="e">
        <f t="shared" si="67"/>
        <v>#REF!</v>
      </c>
      <c r="X136" s="4" t="e">
        <f t="shared" si="68"/>
        <v>#REF!</v>
      </c>
      <c r="Y136" s="62" t="e">
        <f t="shared" si="69"/>
        <v>#REF!</v>
      </c>
      <c r="Z136" s="28" t="e">
        <f t="shared" si="57"/>
        <v>#REF!</v>
      </c>
      <c r="AA136" s="28" t="e">
        <f t="shared" si="58"/>
        <v>#REF!</v>
      </c>
      <c r="AB136" s="28" t="e">
        <f t="shared" si="59"/>
        <v>#REF!</v>
      </c>
      <c r="AC136" s="28" t="e">
        <f t="shared" si="61"/>
        <v>#REF!</v>
      </c>
      <c r="AD136" s="26"/>
      <c r="AE136" s="19" t="str">
        <f t="shared" si="60"/>
        <v/>
      </c>
      <c r="AF136" s="65"/>
      <c r="AG136" s="54"/>
      <c r="AH136" s="54"/>
      <c r="AI136" s="55"/>
      <c r="AJ136" s="18"/>
      <c r="AK136" s="73" t="e">
        <f>#REF!</f>
        <v>#REF!</v>
      </c>
      <c r="AL136" s="73" t="e">
        <f>#REF!</f>
        <v>#REF!</v>
      </c>
      <c r="AM136" s="73" t="e">
        <f>#REF!</f>
        <v>#REF!</v>
      </c>
      <c r="AN136" s="73" t="e">
        <f>#REF!</f>
        <v>#REF!</v>
      </c>
      <c r="AO136" s="73" t="e">
        <f>#REF!</f>
        <v>#REF!</v>
      </c>
      <c r="AP136" s="73" t="e">
        <f>#REF!</f>
        <v>#REF!</v>
      </c>
      <c r="AQ136" s="73" t="e">
        <f>#REF!</f>
        <v>#REF!</v>
      </c>
      <c r="AR136" s="73" t="e">
        <f>#REF!</f>
        <v>#REF!</v>
      </c>
      <c r="AS136" s="73" t="e">
        <f>#REF!</f>
        <v>#REF!</v>
      </c>
      <c r="AT136" s="73" t="e">
        <f>#REF!</f>
        <v>#REF!</v>
      </c>
      <c r="AU136" s="73" t="e">
        <f>#REF!</f>
        <v>#REF!</v>
      </c>
      <c r="AV136" s="73" t="e">
        <f>#REF!</f>
        <v>#REF!</v>
      </c>
      <c r="AW136" s="73" t="e">
        <f>#REF!</f>
        <v>#REF!</v>
      </c>
      <c r="AX136" s="73" t="e">
        <f>#REF!</f>
        <v>#REF!</v>
      </c>
      <c r="AY136" s="73" t="e">
        <f>#REF!</f>
        <v>#REF!</v>
      </c>
      <c r="AZ136" s="73" t="e">
        <f>#REF!</f>
        <v>#REF!</v>
      </c>
      <c r="BA136" s="73" t="e">
        <f>#REF!</f>
        <v>#REF!</v>
      </c>
      <c r="BB136" s="73" t="e">
        <f>#REF!</f>
        <v>#REF!</v>
      </c>
      <c r="BC136" s="73" t="e">
        <f>#REF!</f>
        <v>#REF!</v>
      </c>
      <c r="BD136" s="73" t="e">
        <f>#REF!</f>
        <v>#REF!</v>
      </c>
      <c r="BE136" s="73" t="e">
        <f>#REF!</f>
        <v>#REF!</v>
      </c>
      <c r="BF136" s="73" t="e">
        <f>#REF!</f>
        <v>#REF!</v>
      </c>
      <c r="BG136" s="73" t="e">
        <f>#REF!</f>
        <v>#REF!</v>
      </c>
      <c r="BH136" s="73" t="e">
        <f>#REF!</f>
        <v>#REF!</v>
      </c>
      <c r="BI136" s="73" t="e">
        <f>#REF!</f>
        <v>#REF!</v>
      </c>
      <c r="BJ136" s="73" t="e">
        <f>#REF!</f>
        <v>#REF!</v>
      </c>
      <c r="BK136" s="73" t="e">
        <f>#REF!</f>
        <v>#REF!</v>
      </c>
      <c r="BL136" s="73" t="e">
        <f>#REF!</f>
        <v>#REF!</v>
      </c>
      <c r="BM136" s="73" t="e">
        <f>#REF!</f>
        <v>#REF!</v>
      </c>
      <c r="BN136" s="73" t="e">
        <f>#REF!</f>
        <v>#REF!</v>
      </c>
      <c r="BO136" s="73" t="e">
        <f>#REF!</f>
        <v>#REF!</v>
      </c>
      <c r="BP136" s="73" t="e">
        <f>#REF!</f>
        <v>#REF!</v>
      </c>
      <c r="BR136" s="117" t="str">
        <f t="shared" si="41"/>
        <v>45-2</v>
      </c>
      <c r="BS136" s="118">
        <f>OOC!G136</f>
        <v>18.449000000000002</v>
      </c>
      <c r="BT136" s="118">
        <f>OOC!H136</f>
        <v>18.388999999999999</v>
      </c>
      <c r="BU136" s="2" t="e">
        <f t="shared" si="42"/>
        <v>#REF!</v>
      </c>
      <c r="BV136" s="2" t="e">
        <f t="shared" si="43"/>
        <v>#REF!</v>
      </c>
      <c r="BW136" s="2" t="e">
        <f t="shared" si="44"/>
        <v>#REF!</v>
      </c>
      <c r="BX136" s="119"/>
    </row>
    <row r="137" spans="1:76" ht="15" customHeight="1">
      <c r="A137" s="16">
        <v>39</v>
      </c>
      <c r="B137" s="76" t="s">
        <v>260</v>
      </c>
      <c r="C137" s="70" t="s">
        <v>147</v>
      </c>
      <c r="D137" s="20" t="s">
        <v>57</v>
      </c>
      <c r="E137" s="78"/>
      <c r="F137" s="11" t="s">
        <v>29</v>
      </c>
      <c r="G137" s="83">
        <v>18.419</v>
      </c>
      <c r="H137" s="13">
        <f>IF(OOC!S137=0,"",OOC!S137)</f>
        <v>0.03</v>
      </c>
      <c r="I137" s="13">
        <f>IF(OOC!T137=0,"",OOC!T137)</f>
        <v>-0.03</v>
      </c>
      <c r="J137" s="14" t="s">
        <v>12</v>
      </c>
      <c r="K137" s="64" t="s">
        <v>49</v>
      </c>
      <c r="L137" s="17">
        <f t="shared" si="45"/>
        <v>18.449000000000002</v>
      </c>
      <c r="M137" s="17">
        <f t="shared" si="46"/>
        <v>18.388999999999999</v>
      </c>
      <c r="N137" s="25"/>
      <c r="O137" s="2" t="e">
        <f t="shared" si="62"/>
        <v>#REF!</v>
      </c>
      <c r="P137" s="2" t="e">
        <f t="shared" si="63"/>
        <v>#REF!</v>
      </c>
      <c r="Q137" s="2" t="e">
        <f t="shared" si="64"/>
        <v>#REF!</v>
      </c>
      <c r="R137" s="3" t="e">
        <f t="shared" si="65"/>
        <v>#REF!</v>
      </c>
      <c r="S137" s="4" t="e">
        <f t="shared" si="40"/>
        <v>#REF!</v>
      </c>
      <c r="T137" s="67" t="e">
        <f t="shared" si="51"/>
        <v>#REF!</v>
      </c>
      <c r="U137" s="67" t="e">
        <f t="shared" si="52"/>
        <v>#REF!</v>
      </c>
      <c r="V137" s="4" t="e">
        <f t="shared" si="66"/>
        <v>#REF!</v>
      </c>
      <c r="W137" s="4" t="e">
        <f t="shared" si="67"/>
        <v>#REF!</v>
      </c>
      <c r="X137" s="4" t="e">
        <f t="shared" si="68"/>
        <v>#REF!</v>
      </c>
      <c r="Y137" s="62" t="e">
        <f t="shared" si="69"/>
        <v>#REF!</v>
      </c>
      <c r="Z137" s="28" t="e">
        <f t="shared" si="57"/>
        <v>#REF!</v>
      </c>
      <c r="AA137" s="28" t="e">
        <f t="shared" si="58"/>
        <v>#REF!</v>
      </c>
      <c r="AB137" s="28" t="e">
        <f t="shared" si="59"/>
        <v>#REF!</v>
      </c>
      <c r="AC137" s="28" t="e">
        <f t="shared" si="61"/>
        <v>#REF!</v>
      </c>
      <c r="AD137" s="26"/>
      <c r="AE137" s="19" t="str">
        <f t="shared" si="60"/>
        <v/>
      </c>
      <c r="AF137" s="65"/>
      <c r="AG137" s="54"/>
      <c r="AH137" s="54"/>
      <c r="AI137" s="55"/>
      <c r="AJ137" s="18"/>
      <c r="AK137" s="73" t="e">
        <f>#REF!</f>
        <v>#REF!</v>
      </c>
      <c r="AL137" s="73" t="e">
        <f>#REF!</f>
        <v>#REF!</v>
      </c>
      <c r="AM137" s="73" t="e">
        <f>#REF!</f>
        <v>#REF!</v>
      </c>
      <c r="AN137" s="73" t="e">
        <f>#REF!</f>
        <v>#REF!</v>
      </c>
      <c r="AO137" s="73" t="e">
        <f>#REF!</f>
        <v>#REF!</v>
      </c>
      <c r="AP137" s="73" t="e">
        <f>#REF!</f>
        <v>#REF!</v>
      </c>
      <c r="AQ137" s="73" t="e">
        <f>#REF!</f>
        <v>#REF!</v>
      </c>
      <c r="AR137" s="73" t="e">
        <f>#REF!</f>
        <v>#REF!</v>
      </c>
      <c r="AS137" s="73" t="e">
        <f>#REF!</f>
        <v>#REF!</v>
      </c>
      <c r="AT137" s="73" t="e">
        <f>#REF!</f>
        <v>#REF!</v>
      </c>
      <c r="AU137" s="73" t="e">
        <f>#REF!</f>
        <v>#REF!</v>
      </c>
      <c r="AV137" s="73" t="e">
        <f>#REF!</f>
        <v>#REF!</v>
      </c>
      <c r="AW137" s="73" t="e">
        <f>#REF!</f>
        <v>#REF!</v>
      </c>
      <c r="AX137" s="73" t="e">
        <f>#REF!</f>
        <v>#REF!</v>
      </c>
      <c r="AY137" s="73" t="e">
        <f>#REF!</f>
        <v>#REF!</v>
      </c>
      <c r="AZ137" s="73" t="e">
        <f>#REF!</f>
        <v>#REF!</v>
      </c>
      <c r="BA137" s="73" t="e">
        <f>#REF!</f>
        <v>#REF!</v>
      </c>
      <c r="BB137" s="73" t="e">
        <f>#REF!</f>
        <v>#REF!</v>
      </c>
      <c r="BC137" s="73" t="e">
        <f>#REF!</f>
        <v>#REF!</v>
      </c>
      <c r="BD137" s="73" t="e">
        <f>#REF!</f>
        <v>#REF!</v>
      </c>
      <c r="BE137" s="73" t="e">
        <f>#REF!</f>
        <v>#REF!</v>
      </c>
      <c r="BF137" s="73" t="e">
        <f>#REF!</f>
        <v>#REF!</v>
      </c>
      <c r="BG137" s="73" t="e">
        <f>#REF!</f>
        <v>#REF!</v>
      </c>
      <c r="BH137" s="73" t="e">
        <f>#REF!</f>
        <v>#REF!</v>
      </c>
      <c r="BI137" s="73" t="e">
        <f>#REF!</f>
        <v>#REF!</v>
      </c>
      <c r="BJ137" s="73" t="e">
        <f>#REF!</f>
        <v>#REF!</v>
      </c>
      <c r="BK137" s="73" t="e">
        <f>#REF!</f>
        <v>#REF!</v>
      </c>
      <c r="BL137" s="73" t="e">
        <f>#REF!</f>
        <v>#REF!</v>
      </c>
      <c r="BM137" s="73" t="e">
        <f>#REF!</f>
        <v>#REF!</v>
      </c>
      <c r="BN137" s="73" t="e">
        <f>#REF!</f>
        <v>#REF!</v>
      </c>
      <c r="BO137" s="73" t="e">
        <f>#REF!</f>
        <v>#REF!</v>
      </c>
      <c r="BP137" s="73" t="e">
        <f>#REF!</f>
        <v>#REF!</v>
      </c>
      <c r="BR137" s="117" t="str">
        <f t="shared" si="41"/>
        <v>45-3</v>
      </c>
      <c r="BS137" s="118">
        <f>OOC!G137</f>
        <v>18.449000000000002</v>
      </c>
      <c r="BT137" s="118">
        <f>OOC!H137</f>
        <v>18.388999999999999</v>
      </c>
      <c r="BU137" s="2" t="e">
        <f t="shared" si="42"/>
        <v>#REF!</v>
      </c>
      <c r="BV137" s="2" t="e">
        <f t="shared" si="43"/>
        <v>#REF!</v>
      </c>
      <c r="BW137" s="2" t="e">
        <f t="shared" si="44"/>
        <v>#REF!</v>
      </c>
      <c r="BX137" s="119"/>
    </row>
    <row r="138" spans="1:76" ht="15" customHeight="1">
      <c r="A138" s="16">
        <v>39</v>
      </c>
      <c r="B138" s="76" t="s">
        <v>260</v>
      </c>
      <c r="C138" s="70" t="s">
        <v>243</v>
      </c>
      <c r="D138" s="20" t="s">
        <v>57</v>
      </c>
      <c r="E138" s="78"/>
      <c r="F138" s="11" t="s">
        <v>29</v>
      </c>
      <c r="G138" s="83">
        <v>18.419</v>
      </c>
      <c r="H138" s="13">
        <f>IF(OOC!S138=0,"",OOC!S138)</f>
        <v>0.03</v>
      </c>
      <c r="I138" s="13">
        <f>IF(OOC!T138=0,"",OOC!T138)</f>
        <v>-0.03</v>
      </c>
      <c r="J138" s="14" t="s">
        <v>12</v>
      </c>
      <c r="K138" s="64" t="s">
        <v>49</v>
      </c>
      <c r="L138" s="17">
        <f t="shared" si="45"/>
        <v>18.449000000000002</v>
      </c>
      <c r="M138" s="17">
        <f t="shared" si="46"/>
        <v>18.388999999999999</v>
      </c>
      <c r="N138" s="25"/>
      <c r="O138" s="2" t="e">
        <f t="shared" ref="O138:O190" si="70">IF(OR($AK138="",ISNUMBER($AK138)=FALSE),"",MAX(AK138:BP138))</f>
        <v>#REF!</v>
      </c>
      <c r="P138" s="2" t="e">
        <f t="shared" ref="P138:P190" si="71">IF(OR($AK138="",ISNUMBER($AK138)=FALSE),"",MIN(AK138:BP138))</f>
        <v>#REF!</v>
      </c>
      <c r="Q138" s="2" t="e">
        <f t="shared" ref="Q138:Q190" si="72">IF(OR($AK138="",ISNUMBER($AK138)=FALSE),"",AVERAGE(AK138:BP138))</f>
        <v>#REF!</v>
      </c>
      <c r="R138" s="3" t="e">
        <f t="shared" ref="R138:R190" si="73">IF(OR($AK138="",ISNUMBER($AK138)=FALSE),"",STDEV(AK138:BP138))</f>
        <v>#REF!</v>
      </c>
      <c r="S138" s="4" t="e">
        <f t="shared" si="40"/>
        <v>#REF!</v>
      </c>
      <c r="T138" s="67" t="e">
        <f t="shared" si="51"/>
        <v>#REF!</v>
      </c>
      <c r="U138" s="67" t="e">
        <f t="shared" si="52"/>
        <v>#REF!</v>
      </c>
      <c r="V138" s="4" t="e">
        <f t="shared" si="53"/>
        <v>#REF!</v>
      </c>
      <c r="W138" s="4" t="e">
        <f t="shared" si="54"/>
        <v>#REF!</v>
      </c>
      <c r="X138" s="4" t="e">
        <f t="shared" si="55"/>
        <v>#REF!</v>
      </c>
      <c r="Y138" s="62" t="e">
        <f t="shared" si="56"/>
        <v>#REF!</v>
      </c>
      <c r="Z138" s="28" t="e">
        <f t="shared" si="57"/>
        <v>#REF!</v>
      </c>
      <c r="AA138" s="28" t="e">
        <f t="shared" si="58"/>
        <v>#REF!</v>
      </c>
      <c r="AB138" s="28" t="e">
        <f t="shared" si="59"/>
        <v>#REF!</v>
      </c>
      <c r="AC138" s="28" t="e">
        <f t="shared" si="61"/>
        <v>#REF!</v>
      </c>
      <c r="AD138" s="26"/>
      <c r="AE138" s="19" t="str">
        <f t="shared" si="60"/>
        <v/>
      </c>
      <c r="AF138" s="65"/>
      <c r="AG138" s="54"/>
      <c r="AH138" s="54"/>
      <c r="AI138" s="55"/>
      <c r="AJ138" s="18"/>
      <c r="AK138" s="73" t="e">
        <f>#REF!</f>
        <v>#REF!</v>
      </c>
      <c r="AL138" s="73" t="e">
        <f>#REF!</f>
        <v>#REF!</v>
      </c>
      <c r="AM138" s="73" t="e">
        <f>#REF!</f>
        <v>#REF!</v>
      </c>
      <c r="AN138" s="73" t="e">
        <f>#REF!</f>
        <v>#REF!</v>
      </c>
      <c r="AO138" s="73" t="e">
        <f>#REF!</f>
        <v>#REF!</v>
      </c>
      <c r="AP138" s="73" t="e">
        <f>#REF!</f>
        <v>#REF!</v>
      </c>
      <c r="AQ138" s="73" t="e">
        <f>#REF!</f>
        <v>#REF!</v>
      </c>
      <c r="AR138" s="73" t="e">
        <f>#REF!</f>
        <v>#REF!</v>
      </c>
      <c r="AS138" s="73" t="e">
        <f>#REF!</f>
        <v>#REF!</v>
      </c>
      <c r="AT138" s="73" t="e">
        <f>#REF!</f>
        <v>#REF!</v>
      </c>
      <c r="AU138" s="73" t="e">
        <f>#REF!</f>
        <v>#REF!</v>
      </c>
      <c r="AV138" s="73" t="e">
        <f>#REF!</f>
        <v>#REF!</v>
      </c>
      <c r="AW138" s="73" t="e">
        <f>#REF!</f>
        <v>#REF!</v>
      </c>
      <c r="AX138" s="73" t="e">
        <f>#REF!</f>
        <v>#REF!</v>
      </c>
      <c r="AY138" s="73" t="e">
        <f>#REF!</f>
        <v>#REF!</v>
      </c>
      <c r="AZ138" s="73" t="e">
        <f>#REF!</f>
        <v>#REF!</v>
      </c>
      <c r="BA138" s="73" t="e">
        <f>#REF!</f>
        <v>#REF!</v>
      </c>
      <c r="BB138" s="73" t="e">
        <f>#REF!</f>
        <v>#REF!</v>
      </c>
      <c r="BC138" s="73" t="e">
        <f>#REF!</f>
        <v>#REF!</v>
      </c>
      <c r="BD138" s="73" t="e">
        <f>#REF!</f>
        <v>#REF!</v>
      </c>
      <c r="BE138" s="73" t="e">
        <f>#REF!</f>
        <v>#REF!</v>
      </c>
      <c r="BF138" s="73" t="e">
        <f>#REF!</f>
        <v>#REF!</v>
      </c>
      <c r="BG138" s="73" t="e">
        <f>#REF!</f>
        <v>#REF!</v>
      </c>
      <c r="BH138" s="73" t="e">
        <f>#REF!</f>
        <v>#REF!</v>
      </c>
      <c r="BI138" s="73" t="e">
        <f>#REF!</f>
        <v>#REF!</v>
      </c>
      <c r="BJ138" s="73" t="e">
        <f>#REF!</f>
        <v>#REF!</v>
      </c>
      <c r="BK138" s="73" t="e">
        <f>#REF!</f>
        <v>#REF!</v>
      </c>
      <c r="BL138" s="73" t="e">
        <f>#REF!</f>
        <v>#REF!</v>
      </c>
      <c r="BM138" s="73" t="e">
        <f>#REF!</f>
        <v>#REF!</v>
      </c>
      <c r="BN138" s="73" t="e">
        <f>#REF!</f>
        <v>#REF!</v>
      </c>
      <c r="BO138" s="73" t="e">
        <f>#REF!</f>
        <v>#REF!</v>
      </c>
      <c r="BP138" s="73" t="e">
        <f>#REF!</f>
        <v>#REF!</v>
      </c>
      <c r="BR138" s="117" t="str">
        <f t="shared" si="41"/>
        <v>45-4</v>
      </c>
      <c r="BS138" s="118">
        <f>OOC!G138</f>
        <v>18.449000000000002</v>
      </c>
      <c r="BT138" s="118">
        <f>OOC!H138</f>
        <v>18.388999999999999</v>
      </c>
      <c r="BU138" s="2" t="e">
        <f t="shared" si="42"/>
        <v>#REF!</v>
      </c>
      <c r="BV138" s="2" t="e">
        <f t="shared" si="43"/>
        <v>#REF!</v>
      </c>
      <c r="BW138" s="2" t="e">
        <f t="shared" si="44"/>
        <v>#REF!</v>
      </c>
      <c r="BX138" s="119"/>
    </row>
    <row r="139" spans="1:76" ht="15" customHeight="1">
      <c r="A139" s="16">
        <v>40</v>
      </c>
      <c r="B139" s="76"/>
      <c r="C139" s="70" t="s">
        <v>240</v>
      </c>
      <c r="D139" s="20" t="s">
        <v>57</v>
      </c>
      <c r="E139" s="78"/>
      <c r="F139" s="11" t="s">
        <v>29</v>
      </c>
      <c r="G139" s="83">
        <v>4.3440000000000003</v>
      </c>
      <c r="H139" s="13" t="e">
        <f>IF(OOC!S139=0,"",OOC!S139)</f>
        <v>#REF!</v>
      </c>
      <c r="I139" s="13" t="e">
        <f>IF(OOC!T139=0,"",OOC!T139)</f>
        <v>#REF!</v>
      </c>
      <c r="J139" s="14" t="s">
        <v>12</v>
      </c>
      <c r="K139" s="64" t="s">
        <v>49</v>
      </c>
      <c r="L139" s="17" t="e">
        <f t="shared" si="45"/>
        <v>#REF!</v>
      </c>
      <c r="M139" s="17" t="e">
        <f t="shared" si="46"/>
        <v>#REF!</v>
      </c>
      <c r="N139" s="25"/>
      <c r="O139" s="2" t="e">
        <f t="shared" si="70"/>
        <v>#REF!</v>
      </c>
      <c r="P139" s="2" t="e">
        <f t="shared" si="71"/>
        <v>#REF!</v>
      </c>
      <c r="Q139" s="2" t="e">
        <f t="shared" si="72"/>
        <v>#REF!</v>
      </c>
      <c r="R139" s="3" t="e">
        <f t="shared" si="73"/>
        <v>#REF!</v>
      </c>
      <c r="S139" s="4" t="e">
        <f t="shared" si="40"/>
        <v>#REF!</v>
      </c>
      <c r="T139" s="67" t="e">
        <f t="shared" si="51"/>
        <v>#REF!</v>
      </c>
      <c r="U139" s="67" t="e">
        <f t="shared" si="52"/>
        <v>#REF!</v>
      </c>
      <c r="V139" s="4" t="e">
        <f t="shared" si="53"/>
        <v>#REF!</v>
      </c>
      <c r="W139" s="4" t="e">
        <f t="shared" si="54"/>
        <v>#REF!</v>
      </c>
      <c r="X139" s="4" t="e">
        <f t="shared" si="55"/>
        <v>#REF!</v>
      </c>
      <c r="Y139" s="62" t="e">
        <f t="shared" si="56"/>
        <v>#REF!</v>
      </c>
      <c r="Z139" s="28" t="e">
        <f t="shared" si="57"/>
        <v>#REF!</v>
      </c>
      <c r="AA139" s="28" t="e">
        <f t="shared" si="58"/>
        <v>#REF!</v>
      </c>
      <c r="AB139" s="28" t="e">
        <f t="shared" si="59"/>
        <v>#REF!</v>
      </c>
      <c r="AC139" s="28" t="e">
        <f t="shared" si="61"/>
        <v>#REF!</v>
      </c>
      <c r="AD139" s="26"/>
      <c r="AE139" s="19" t="str">
        <f t="shared" si="60"/>
        <v/>
      </c>
      <c r="AF139" s="65"/>
      <c r="AG139" s="54"/>
      <c r="AH139" s="54"/>
      <c r="AI139" s="55"/>
      <c r="AJ139" s="18"/>
      <c r="AK139" s="73" t="e">
        <f>#REF!</f>
        <v>#REF!</v>
      </c>
      <c r="AL139" s="73" t="e">
        <f>#REF!</f>
        <v>#REF!</v>
      </c>
      <c r="AM139" s="73" t="e">
        <f>#REF!</f>
        <v>#REF!</v>
      </c>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R139" s="117" t="str">
        <f t="shared" si="41"/>
        <v>46-1</v>
      </c>
      <c r="BS139" s="118">
        <f>OOC!G139</f>
        <v>4.3740000000000006</v>
      </c>
      <c r="BT139" s="118">
        <f>OOC!H139</f>
        <v>4.3140000000000001</v>
      </c>
      <c r="BU139" s="2" t="e">
        <f t="shared" si="42"/>
        <v>#REF!</v>
      </c>
      <c r="BV139" s="2" t="e">
        <f t="shared" si="43"/>
        <v>#REF!</v>
      </c>
      <c r="BW139" s="2" t="e">
        <f t="shared" si="44"/>
        <v>#REF!</v>
      </c>
      <c r="BX139" s="119" t="e">
        <f>IF(AND(IF(OOC!G139="",0,OOC!G139) &gt;= IF(O139="",0,O139), IF(O139="",0,O139) &gt; IF(L139="",0,L139)), "OOC",
IF(AND(IF(M139="",0,M139) &gt; IF(P139="",0,P139), IF(P139="",0,P139) &gt;= IF(OOC!H139="",0,OOC!H139)), "OOC",
IF(IF(O139="",0,O139) &gt; IF(OOC!G139="",0,OOC!G139), "OOS",
IF(IF(OOC!H139="",0,OOC!H139) &gt; IF(P139="",0,P139), "OOS", "OK"))))</f>
        <v>#REF!</v>
      </c>
    </row>
    <row r="140" spans="1:76" ht="15" customHeight="1">
      <c r="A140" s="16">
        <v>40</v>
      </c>
      <c r="B140" s="76"/>
      <c r="C140" s="70" t="s">
        <v>241</v>
      </c>
      <c r="D140" s="20" t="s">
        <v>57</v>
      </c>
      <c r="E140" s="78"/>
      <c r="F140" s="11" t="s">
        <v>29</v>
      </c>
      <c r="G140" s="83">
        <v>4.3440000000000003</v>
      </c>
      <c r="H140" s="13" t="e">
        <f>IF(OOC!S140=0,"",OOC!S140)</f>
        <v>#REF!</v>
      </c>
      <c r="I140" s="13" t="e">
        <f>IF(OOC!T140=0,"",OOC!T140)</f>
        <v>#REF!</v>
      </c>
      <c r="J140" s="14" t="s">
        <v>12</v>
      </c>
      <c r="K140" s="64" t="s">
        <v>49</v>
      </c>
      <c r="L140" s="17" t="e">
        <f t="shared" si="45"/>
        <v>#REF!</v>
      </c>
      <c r="M140" s="17" t="e">
        <f t="shared" si="46"/>
        <v>#REF!</v>
      </c>
      <c r="N140" s="25"/>
      <c r="O140" s="2" t="e">
        <f t="shared" si="70"/>
        <v>#REF!</v>
      </c>
      <c r="P140" s="2" t="e">
        <f t="shared" si="71"/>
        <v>#REF!</v>
      </c>
      <c r="Q140" s="2" t="e">
        <f t="shared" si="72"/>
        <v>#REF!</v>
      </c>
      <c r="R140" s="3" t="e">
        <f t="shared" si="73"/>
        <v>#REF!</v>
      </c>
      <c r="S140" s="4" t="e">
        <f t="shared" si="40"/>
        <v>#REF!</v>
      </c>
      <c r="T140" s="67" t="e">
        <f t="shared" si="51"/>
        <v>#REF!</v>
      </c>
      <c r="U140" s="67" t="e">
        <f t="shared" si="52"/>
        <v>#REF!</v>
      </c>
      <c r="V140" s="4" t="e">
        <f t="shared" si="53"/>
        <v>#REF!</v>
      </c>
      <c r="W140" s="4" t="e">
        <f t="shared" si="54"/>
        <v>#REF!</v>
      </c>
      <c r="X140" s="4" t="e">
        <f t="shared" si="55"/>
        <v>#REF!</v>
      </c>
      <c r="Y140" s="62" t="e">
        <f t="shared" si="56"/>
        <v>#REF!</v>
      </c>
      <c r="Z140" s="28" t="e">
        <f t="shared" si="57"/>
        <v>#REF!</v>
      </c>
      <c r="AA140" s="28" t="e">
        <f t="shared" si="58"/>
        <v>#REF!</v>
      </c>
      <c r="AB140" s="28" t="e">
        <f t="shared" si="59"/>
        <v>#REF!</v>
      </c>
      <c r="AC140" s="28" t="e">
        <f t="shared" si="61"/>
        <v>#REF!</v>
      </c>
      <c r="AD140" s="26"/>
      <c r="AE140" s="19" t="str">
        <f t="shared" si="60"/>
        <v/>
      </c>
      <c r="AF140" s="65"/>
      <c r="AG140" s="54"/>
      <c r="AH140" s="54"/>
      <c r="AI140" s="55"/>
      <c r="AJ140" s="18"/>
      <c r="AK140" s="73" t="e">
        <f>#REF!</f>
        <v>#REF!</v>
      </c>
      <c r="AL140" s="73" t="e">
        <f>#REF!</f>
        <v>#REF!</v>
      </c>
      <c r="AM140" s="73" t="e">
        <f>#REF!</f>
        <v>#REF!</v>
      </c>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R140" s="117" t="str">
        <f t="shared" si="41"/>
        <v>46-2</v>
      </c>
      <c r="BS140" s="118">
        <f>OOC!G140</f>
        <v>4.3740000000000006</v>
      </c>
      <c r="BT140" s="118">
        <f>OOC!H140</f>
        <v>4.3140000000000001</v>
      </c>
      <c r="BU140" s="2" t="e">
        <f t="shared" si="42"/>
        <v>#REF!</v>
      </c>
      <c r="BV140" s="2" t="e">
        <f t="shared" si="43"/>
        <v>#REF!</v>
      </c>
      <c r="BW140" s="2" t="e">
        <f t="shared" si="44"/>
        <v>#REF!</v>
      </c>
      <c r="BX140" s="119" t="e">
        <f>IF(AND(IF(OOC!G140="",0,OOC!G140) &gt;= IF(O140="",0,O140), IF(O140="",0,O140) &gt; IF(L140="",0,L140)), "OOC",
IF(AND(IF(M140="",0,M140) &gt; IF(P140="",0,P140), IF(P140="",0,P140) &gt;= IF(OOC!H140="",0,OOC!H140)), "OOC",
IF(IF(O140="",0,O140) &gt; IF(OOC!G140="",0,OOC!G140), "OOS",
IF(IF(OOC!H140="",0,OOC!H140) &gt; IF(P140="",0,P140), "OOS", "OK"))))</f>
        <v>#REF!</v>
      </c>
    </row>
    <row r="141" spans="1:76" ht="15" customHeight="1">
      <c r="A141" s="16"/>
      <c r="B141" s="76"/>
      <c r="C141" s="70"/>
      <c r="D141" s="20"/>
      <c r="E141" s="78"/>
      <c r="F141" s="11"/>
      <c r="G141" s="83"/>
      <c r="H141" s="13"/>
      <c r="I141" s="13"/>
      <c r="J141" s="14"/>
      <c r="K141" s="64"/>
      <c r="L141" s="17"/>
      <c r="M141" s="17"/>
      <c r="N141" s="25"/>
      <c r="O141" s="2"/>
      <c r="P141" s="2"/>
      <c r="Q141" s="2"/>
      <c r="R141" s="3"/>
      <c r="S141" s="4"/>
      <c r="T141" s="67"/>
      <c r="U141" s="67"/>
      <c r="V141" s="4"/>
      <c r="W141" s="4"/>
      <c r="X141" s="4"/>
      <c r="Y141" s="62"/>
      <c r="Z141" s="28"/>
      <c r="AA141" s="28"/>
      <c r="AB141" s="28"/>
      <c r="AC141" s="28"/>
      <c r="AD141" s="26"/>
      <c r="AE141" s="19"/>
      <c r="AF141" s="65"/>
      <c r="AG141" s="54"/>
      <c r="AH141" s="54"/>
      <c r="AI141" s="55"/>
      <c r="AJ141" s="18"/>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R141" s="117"/>
      <c r="BS141" s="118"/>
      <c r="BT141" s="118"/>
      <c r="BU141" s="2"/>
      <c r="BV141" s="2"/>
      <c r="BW141" s="2"/>
      <c r="BX141" s="119"/>
    </row>
    <row r="142" spans="1:76" ht="15" customHeight="1">
      <c r="A142" s="16"/>
      <c r="B142" s="76"/>
      <c r="C142" s="70"/>
      <c r="D142" s="20"/>
      <c r="E142" s="78"/>
      <c r="F142" s="11"/>
      <c r="G142" s="83"/>
      <c r="H142" s="13"/>
      <c r="I142" s="13"/>
      <c r="J142" s="14"/>
      <c r="K142" s="64"/>
      <c r="L142" s="17"/>
      <c r="M142" s="17"/>
      <c r="N142" s="25"/>
      <c r="O142" s="2"/>
      <c r="P142" s="2"/>
      <c r="Q142" s="2"/>
      <c r="R142" s="3"/>
      <c r="S142" s="4"/>
      <c r="T142" s="67"/>
      <c r="U142" s="67"/>
      <c r="V142" s="4"/>
      <c r="W142" s="4"/>
      <c r="X142" s="4"/>
      <c r="Y142" s="62"/>
      <c r="Z142" s="28"/>
      <c r="AA142" s="28"/>
      <c r="AB142" s="28"/>
      <c r="AC142" s="28"/>
      <c r="AD142" s="26"/>
      <c r="AE142" s="19"/>
      <c r="AF142" s="65"/>
      <c r="AG142" s="54"/>
      <c r="AH142" s="54"/>
      <c r="AI142" s="55"/>
      <c r="AJ142" s="18"/>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R142" s="117"/>
      <c r="BS142" s="118"/>
      <c r="BT142" s="118"/>
      <c r="BU142" s="2"/>
      <c r="BV142" s="2"/>
      <c r="BW142" s="2"/>
      <c r="BX142" s="119"/>
    </row>
    <row r="143" spans="1:76" ht="15" customHeight="1">
      <c r="A143" s="16"/>
      <c r="B143" s="76"/>
      <c r="C143" s="70"/>
      <c r="D143" s="20"/>
      <c r="E143" s="78"/>
      <c r="F143" s="11"/>
      <c r="G143" s="83"/>
      <c r="H143" s="13"/>
      <c r="I143" s="13"/>
      <c r="J143" s="14"/>
      <c r="K143" s="64"/>
      <c r="L143" s="17"/>
      <c r="M143" s="17"/>
      <c r="N143" s="25"/>
      <c r="O143" s="2"/>
      <c r="P143" s="2"/>
      <c r="Q143" s="2"/>
      <c r="R143" s="3"/>
      <c r="S143" s="4"/>
      <c r="T143" s="67"/>
      <c r="U143" s="67"/>
      <c r="V143" s="4"/>
      <c r="W143" s="4"/>
      <c r="X143" s="4"/>
      <c r="Y143" s="62"/>
      <c r="Z143" s="28"/>
      <c r="AA143" s="28"/>
      <c r="AB143" s="28"/>
      <c r="AC143" s="28"/>
      <c r="AD143" s="26"/>
      <c r="AE143" s="19"/>
      <c r="AF143" s="65"/>
      <c r="AG143" s="54"/>
      <c r="AH143" s="54"/>
      <c r="AI143" s="55"/>
      <c r="AJ143" s="18"/>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R143" s="117"/>
      <c r="BS143" s="118"/>
      <c r="BT143" s="118"/>
      <c r="BU143" s="2"/>
      <c r="BV143" s="2"/>
      <c r="BW143" s="2"/>
      <c r="BX143" s="119"/>
    </row>
    <row r="144" spans="1:76" ht="15" customHeight="1">
      <c r="A144" s="16"/>
      <c r="B144" s="76"/>
      <c r="C144" s="70"/>
      <c r="D144" s="20"/>
      <c r="E144" s="78"/>
      <c r="F144" s="11"/>
      <c r="G144" s="83"/>
      <c r="H144" s="13"/>
      <c r="I144" s="13"/>
      <c r="J144" s="14"/>
      <c r="K144" s="64"/>
      <c r="L144" s="17"/>
      <c r="M144" s="17"/>
      <c r="N144" s="25"/>
      <c r="O144" s="2"/>
      <c r="P144" s="2"/>
      <c r="Q144" s="2"/>
      <c r="R144" s="3"/>
      <c r="S144" s="4"/>
      <c r="T144" s="67"/>
      <c r="U144" s="67"/>
      <c r="V144" s="4"/>
      <c r="W144" s="4"/>
      <c r="X144" s="4"/>
      <c r="Y144" s="62"/>
      <c r="Z144" s="28"/>
      <c r="AA144" s="28"/>
      <c r="AB144" s="28"/>
      <c r="AC144" s="28"/>
      <c r="AD144" s="26"/>
      <c r="AE144" s="19"/>
      <c r="AF144" s="65"/>
      <c r="AG144" s="54"/>
      <c r="AH144" s="54"/>
      <c r="AI144" s="55"/>
      <c r="AJ144" s="18"/>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R144" s="117"/>
      <c r="BS144" s="118"/>
      <c r="BT144" s="118"/>
      <c r="BU144" s="2"/>
      <c r="BV144" s="2"/>
      <c r="BW144" s="2"/>
      <c r="BX144" s="119"/>
    </row>
    <row r="145" spans="1:76" ht="15" customHeight="1">
      <c r="A145" s="16"/>
      <c r="B145" s="76"/>
      <c r="C145" s="70"/>
      <c r="D145" s="20"/>
      <c r="E145" s="78"/>
      <c r="F145" s="11"/>
      <c r="G145" s="83"/>
      <c r="H145" s="13"/>
      <c r="I145" s="13"/>
      <c r="J145" s="14"/>
      <c r="K145" s="64"/>
      <c r="L145" s="17"/>
      <c r="M145" s="17"/>
      <c r="N145" s="25"/>
      <c r="O145" s="2"/>
      <c r="P145" s="2"/>
      <c r="Q145" s="2"/>
      <c r="R145" s="3"/>
      <c r="S145" s="4"/>
      <c r="T145" s="67"/>
      <c r="U145" s="67"/>
      <c r="V145" s="4"/>
      <c r="W145" s="4"/>
      <c r="X145" s="4"/>
      <c r="Y145" s="62"/>
      <c r="Z145" s="28"/>
      <c r="AA145" s="28"/>
      <c r="AB145" s="28"/>
      <c r="AC145" s="28"/>
      <c r="AD145" s="26"/>
      <c r="AE145" s="19"/>
      <c r="AF145" s="65"/>
      <c r="AG145" s="54"/>
      <c r="AH145" s="54"/>
      <c r="AI145" s="55"/>
      <c r="AJ145" s="18"/>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R145" s="117"/>
      <c r="BS145" s="118"/>
      <c r="BT145" s="118"/>
      <c r="BU145" s="2"/>
      <c r="BV145" s="2"/>
      <c r="BW145" s="2"/>
      <c r="BX145" s="119"/>
    </row>
    <row r="146" spans="1:76" ht="15" customHeight="1">
      <c r="A146" s="16"/>
      <c r="B146" s="76"/>
      <c r="C146" s="70"/>
      <c r="D146" s="20"/>
      <c r="E146" s="78"/>
      <c r="F146" s="11"/>
      <c r="G146" s="83"/>
      <c r="H146" s="13"/>
      <c r="I146" s="13"/>
      <c r="J146" s="14"/>
      <c r="K146" s="64"/>
      <c r="L146" s="17"/>
      <c r="M146" s="17"/>
      <c r="N146" s="25"/>
      <c r="O146" s="2"/>
      <c r="P146" s="2"/>
      <c r="Q146" s="2"/>
      <c r="R146" s="3"/>
      <c r="S146" s="4"/>
      <c r="T146" s="67"/>
      <c r="U146" s="67"/>
      <c r="V146" s="4"/>
      <c r="W146" s="4"/>
      <c r="X146" s="4"/>
      <c r="Y146" s="62"/>
      <c r="Z146" s="28"/>
      <c r="AA146" s="28"/>
      <c r="AB146" s="28"/>
      <c r="AC146" s="28"/>
      <c r="AD146" s="26"/>
      <c r="AE146" s="19"/>
      <c r="AF146" s="65"/>
      <c r="AG146" s="54"/>
      <c r="AH146" s="54"/>
      <c r="AI146" s="55"/>
      <c r="AJ146" s="18"/>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R146" s="117"/>
      <c r="BS146" s="118"/>
      <c r="BT146" s="118"/>
      <c r="BU146" s="2"/>
      <c r="BV146" s="2"/>
      <c r="BW146" s="2"/>
      <c r="BX146" s="119"/>
    </row>
    <row r="147" spans="1:76" ht="15" customHeight="1">
      <c r="A147" s="16"/>
      <c r="B147" s="76"/>
      <c r="C147" s="70"/>
      <c r="D147" s="20"/>
      <c r="E147" s="78"/>
      <c r="F147" s="11"/>
      <c r="G147" s="83"/>
      <c r="H147" s="13"/>
      <c r="I147" s="13"/>
      <c r="J147" s="14"/>
      <c r="K147" s="64"/>
      <c r="L147" s="17"/>
      <c r="M147" s="17"/>
      <c r="N147" s="25"/>
      <c r="O147" s="2"/>
      <c r="P147" s="2"/>
      <c r="Q147" s="2"/>
      <c r="R147" s="3"/>
      <c r="S147" s="4"/>
      <c r="T147" s="67"/>
      <c r="U147" s="67"/>
      <c r="V147" s="4"/>
      <c r="W147" s="4"/>
      <c r="X147" s="4"/>
      <c r="Y147" s="62"/>
      <c r="Z147" s="28"/>
      <c r="AA147" s="28"/>
      <c r="AB147" s="28"/>
      <c r="AC147" s="28"/>
      <c r="AD147" s="26"/>
      <c r="AE147" s="19"/>
      <c r="AF147" s="65"/>
      <c r="AG147" s="54"/>
      <c r="AH147" s="54"/>
      <c r="AI147" s="55"/>
      <c r="AJ147" s="18"/>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R147" s="117"/>
      <c r="BS147" s="118"/>
      <c r="BT147" s="118"/>
      <c r="BU147" s="2"/>
      <c r="BV147" s="2"/>
      <c r="BW147" s="2"/>
      <c r="BX147" s="119"/>
    </row>
    <row r="148" spans="1:76" ht="15" customHeight="1">
      <c r="A148" s="16"/>
      <c r="B148" s="76"/>
      <c r="C148" s="70"/>
      <c r="D148" s="20"/>
      <c r="E148" s="78"/>
      <c r="F148" s="11"/>
      <c r="G148" s="83"/>
      <c r="H148" s="13"/>
      <c r="I148" s="13"/>
      <c r="J148" s="14"/>
      <c r="K148" s="64"/>
      <c r="L148" s="17"/>
      <c r="M148" s="17"/>
      <c r="N148" s="25"/>
      <c r="O148" s="2"/>
      <c r="P148" s="2"/>
      <c r="Q148" s="2"/>
      <c r="R148" s="3"/>
      <c r="S148" s="4"/>
      <c r="T148" s="67"/>
      <c r="U148" s="67"/>
      <c r="V148" s="4"/>
      <c r="W148" s="4"/>
      <c r="X148" s="4"/>
      <c r="Y148" s="62"/>
      <c r="Z148" s="28"/>
      <c r="AA148" s="28"/>
      <c r="AB148" s="28"/>
      <c r="AC148" s="28"/>
      <c r="AD148" s="26"/>
      <c r="AE148" s="19"/>
      <c r="AF148" s="65"/>
      <c r="AG148" s="54"/>
      <c r="AH148" s="54"/>
      <c r="AI148" s="55"/>
      <c r="AJ148" s="18"/>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R148" s="117"/>
      <c r="BS148" s="118"/>
      <c r="BT148" s="118"/>
      <c r="BU148" s="2"/>
      <c r="BV148" s="2"/>
      <c r="BW148" s="2"/>
      <c r="BX148" s="119"/>
    </row>
    <row r="149" spans="1:76" ht="15" customHeight="1">
      <c r="A149" s="16"/>
      <c r="B149" s="76"/>
      <c r="C149" s="70"/>
      <c r="D149" s="20"/>
      <c r="E149" s="78"/>
      <c r="F149" s="11"/>
      <c r="G149" s="83"/>
      <c r="H149" s="13"/>
      <c r="I149" s="13"/>
      <c r="J149" s="14"/>
      <c r="K149" s="64"/>
      <c r="L149" s="17"/>
      <c r="M149" s="17"/>
      <c r="N149" s="25"/>
      <c r="O149" s="2"/>
      <c r="P149" s="2"/>
      <c r="Q149" s="2"/>
      <c r="R149" s="3"/>
      <c r="S149" s="4"/>
      <c r="T149" s="67"/>
      <c r="U149" s="67"/>
      <c r="V149" s="4"/>
      <c r="W149" s="4"/>
      <c r="X149" s="4"/>
      <c r="Y149" s="62"/>
      <c r="Z149" s="28"/>
      <c r="AA149" s="28"/>
      <c r="AB149" s="28"/>
      <c r="AC149" s="28"/>
      <c r="AD149" s="26"/>
      <c r="AE149" s="19"/>
      <c r="AF149" s="65"/>
      <c r="AG149" s="54"/>
      <c r="AH149" s="54"/>
      <c r="AI149" s="55"/>
      <c r="AJ149" s="18"/>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R149" s="117"/>
      <c r="BS149" s="118"/>
      <c r="BT149" s="118"/>
      <c r="BU149" s="2"/>
      <c r="BV149" s="2"/>
      <c r="BW149" s="2"/>
      <c r="BX149" s="119"/>
    </row>
    <row r="150" spans="1:76" ht="15" customHeight="1">
      <c r="A150" s="16"/>
      <c r="B150" s="76"/>
      <c r="C150" s="70"/>
      <c r="D150" s="20"/>
      <c r="E150" s="78"/>
      <c r="F150" s="11"/>
      <c r="G150" s="83"/>
      <c r="H150" s="13"/>
      <c r="I150" s="13"/>
      <c r="J150" s="14"/>
      <c r="K150" s="64"/>
      <c r="L150" s="17"/>
      <c r="M150" s="17"/>
      <c r="N150" s="25"/>
      <c r="O150" s="2"/>
      <c r="P150" s="2"/>
      <c r="Q150" s="2"/>
      <c r="R150" s="3"/>
      <c r="S150" s="4"/>
      <c r="T150" s="67"/>
      <c r="U150" s="67"/>
      <c r="V150" s="4"/>
      <c r="W150" s="4"/>
      <c r="X150" s="4"/>
      <c r="Y150" s="62"/>
      <c r="Z150" s="28"/>
      <c r="AA150" s="28"/>
      <c r="AB150" s="28"/>
      <c r="AC150" s="28"/>
      <c r="AD150" s="26"/>
      <c r="AE150" s="19"/>
      <c r="AF150" s="65"/>
      <c r="AG150" s="54"/>
      <c r="AH150" s="54"/>
      <c r="AI150" s="55"/>
      <c r="AJ150" s="18"/>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R150" s="117"/>
      <c r="BS150" s="118"/>
      <c r="BT150" s="118"/>
      <c r="BU150" s="2"/>
      <c r="BV150" s="2"/>
      <c r="BW150" s="2"/>
      <c r="BX150" s="119"/>
    </row>
    <row r="151" spans="1:76" ht="15" customHeight="1">
      <c r="A151" s="16"/>
      <c r="B151" s="76"/>
      <c r="C151" s="70"/>
      <c r="D151" s="20"/>
      <c r="E151" s="78"/>
      <c r="F151" s="11"/>
      <c r="G151" s="83"/>
      <c r="H151" s="13"/>
      <c r="I151" s="13"/>
      <c r="J151" s="14"/>
      <c r="K151" s="64"/>
      <c r="L151" s="17"/>
      <c r="M151" s="17"/>
      <c r="N151" s="25"/>
      <c r="O151" s="2"/>
      <c r="P151" s="2"/>
      <c r="Q151" s="2"/>
      <c r="R151" s="3"/>
      <c r="S151" s="4"/>
      <c r="T151" s="67"/>
      <c r="U151" s="67"/>
      <c r="V151" s="4"/>
      <c r="W151" s="4"/>
      <c r="X151" s="4"/>
      <c r="Y151" s="62"/>
      <c r="Z151" s="28"/>
      <c r="AA151" s="28"/>
      <c r="AB151" s="28"/>
      <c r="AC151" s="28"/>
      <c r="AD151" s="26"/>
      <c r="AE151" s="19"/>
      <c r="AF151" s="65"/>
      <c r="AG151" s="54"/>
      <c r="AH151" s="54"/>
      <c r="AI151" s="55"/>
      <c r="AJ151" s="18"/>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R151" s="117"/>
      <c r="BS151" s="118"/>
      <c r="BT151" s="118"/>
      <c r="BU151" s="2"/>
      <c r="BV151" s="2"/>
      <c r="BW151" s="2"/>
      <c r="BX151" s="119"/>
    </row>
    <row r="152" spans="1:76" ht="15" customHeight="1">
      <c r="A152" s="16"/>
      <c r="B152" s="76"/>
      <c r="C152" s="70"/>
      <c r="D152" s="20"/>
      <c r="E152" s="78"/>
      <c r="F152" s="11"/>
      <c r="G152" s="83"/>
      <c r="H152" s="13"/>
      <c r="I152" s="13"/>
      <c r="J152" s="14"/>
      <c r="K152" s="64"/>
      <c r="L152" s="17"/>
      <c r="M152" s="17"/>
      <c r="N152" s="25"/>
      <c r="O152" s="2"/>
      <c r="P152" s="2"/>
      <c r="Q152" s="2"/>
      <c r="R152" s="3"/>
      <c r="S152" s="4"/>
      <c r="T152" s="67"/>
      <c r="U152" s="67"/>
      <c r="V152" s="4"/>
      <c r="W152" s="4"/>
      <c r="X152" s="4"/>
      <c r="Y152" s="62"/>
      <c r="Z152" s="28"/>
      <c r="AA152" s="28"/>
      <c r="AB152" s="28"/>
      <c r="AC152" s="28"/>
      <c r="AD152" s="26"/>
      <c r="AE152" s="19"/>
      <c r="AF152" s="65"/>
      <c r="AG152" s="54"/>
      <c r="AH152" s="54"/>
      <c r="AI152" s="55"/>
      <c r="AJ152" s="18"/>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R152" s="117"/>
      <c r="BS152" s="118"/>
      <c r="BT152" s="118"/>
      <c r="BU152" s="2"/>
      <c r="BV152" s="2"/>
      <c r="BW152" s="2"/>
      <c r="BX152" s="119"/>
    </row>
    <row r="153" spans="1:76" ht="15" customHeight="1">
      <c r="A153" s="16"/>
      <c r="B153" s="76"/>
      <c r="C153" s="70"/>
      <c r="D153" s="20"/>
      <c r="E153" s="78"/>
      <c r="F153" s="11"/>
      <c r="G153" s="83"/>
      <c r="H153" s="13"/>
      <c r="I153" s="13"/>
      <c r="J153" s="14"/>
      <c r="K153" s="64"/>
      <c r="L153" s="17"/>
      <c r="M153" s="17"/>
      <c r="N153" s="25"/>
      <c r="O153" s="2"/>
      <c r="P153" s="2"/>
      <c r="Q153" s="2"/>
      <c r="R153" s="3"/>
      <c r="S153" s="4"/>
      <c r="T153" s="67"/>
      <c r="U153" s="67"/>
      <c r="V153" s="4"/>
      <c r="W153" s="4"/>
      <c r="X153" s="4"/>
      <c r="Y153" s="62"/>
      <c r="Z153" s="28"/>
      <c r="AA153" s="28"/>
      <c r="AB153" s="28"/>
      <c r="AC153" s="28"/>
      <c r="AD153" s="26"/>
      <c r="AE153" s="19"/>
      <c r="AF153" s="65"/>
      <c r="AG153" s="54"/>
      <c r="AH153" s="54"/>
      <c r="AI153" s="55"/>
      <c r="AJ153" s="18"/>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R153" s="117"/>
      <c r="BS153" s="118"/>
      <c r="BT153" s="118"/>
      <c r="BU153" s="2"/>
      <c r="BV153" s="2"/>
      <c r="BW153" s="2"/>
      <c r="BX153" s="119"/>
    </row>
    <row r="154" spans="1:76" ht="15" customHeight="1">
      <c r="A154" s="16"/>
      <c r="B154" s="76"/>
      <c r="C154" s="70"/>
      <c r="D154" s="20"/>
      <c r="E154" s="78"/>
      <c r="F154" s="11"/>
      <c r="G154" s="83"/>
      <c r="H154" s="13"/>
      <c r="I154" s="13"/>
      <c r="J154" s="14"/>
      <c r="K154" s="64"/>
      <c r="L154" s="17"/>
      <c r="M154" s="17"/>
      <c r="N154" s="25"/>
      <c r="O154" s="2"/>
      <c r="P154" s="2"/>
      <c r="Q154" s="2"/>
      <c r="R154" s="3"/>
      <c r="S154" s="4"/>
      <c r="T154" s="67"/>
      <c r="U154" s="67"/>
      <c r="V154" s="4"/>
      <c r="W154" s="4"/>
      <c r="X154" s="4"/>
      <c r="Y154" s="62"/>
      <c r="Z154" s="28"/>
      <c r="AA154" s="28"/>
      <c r="AB154" s="28"/>
      <c r="AC154" s="28"/>
      <c r="AD154" s="26"/>
      <c r="AE154" s="19"/>
      <c r="AF154" s="65"/>
      <c r="AG154" s="54"/>
      <c r="AH154" s="54"/>
      <c r="AI154" s="55"/>
      <c r="AJ154" s="18"/>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R154" s="117"/>
      <c r="BS154" s="118"/>
      <c r="BT154" s="118"/>
      <c r="BU154" s="2"/>
      <c r="BV154" s="2"/>
      <c r="BW154" s="2"/>
      <c r="BX154" s="119"/>
    </row>
    <row r="155" spans="1:76" ht="15" customHeight="1">
      <c r="A155" s="16">
        <v>12</v>
      </c>
      <c r="B155" s="76"/>
      <c r="C155" s="70">
        <v>60</v>
      </c>
      <c r="D155" s="20" t="s">
        <v>137</v>
      </c>
      <c r="E155" s="78"/>
      <c r="F155" s="11" t="s">
        <v>28</v>
      </c>
      <c r="G155" s="12"/>
      <c r="H155" s="13" t="e">
        <f>IF(OOC!S155=0,"",OOC!S155)</f>
        <v>#REF!</v>
      </c>
      <c r="I155" s="13" t="e">
        <f>IF(OOC!T155=0,"",OOC!T155)</f>
        <v>#REF!</v>
      </c>
      <c r="J155" s="14" t="s">
        <v>12</v>
      </c>
      <c r="K155" s="64" t="s">
        <v>49</v>
      </c>
      <c r="L155" s="17" t="e">
        <f t="shared" si="45"/>
        <v>#REF!</v>
      </c>
      <c r="M155" s="17" t="e">
        <f t="shared" si="46"/>
        <v>#REF!</v>
      </c>
      <c r="N155" s="25"/>
      <c r="O155" s="2" t="e">
        <f t="shared" si="70"/>
        <v>#REF!</v>
      </c>
      <c r="P155" s="2" t="e">
        <f t="shared" si="71"/>
        <v>#REF!</v>
      </c>
      <c r="Q155" s="2" t="e">
        <f t="shared" si="72"/>
        <v>#REF!</v>
      </c>
      <c r="R155" s="3" t="e">
        <f t="shared" si="73"/>
        <v>#REF!</v>
      </c>
      <c r="S155" s="4" t="e">
        <f t="shared" si="40"/>
        <v>#REF!</v>
      </c>
      <c r="T155" s="67" t="e">
        <f t="shared" si="51"/>
        <v>#REF!</v>
      </c>
      <c r="U155" s="67" t="e">
        <f t="shared" si="52"/>
        <v>#REF!</v>
      </c>
      <c r="V155" s="4" t="e">
        <f t="shared" si="53"/>
        <v>#REF!</v>
      </c>
      <c r="W155" s="4" t="e">
        <f t="shared" si="54"/>
        <v>#REF!</v>
      </c>
      <c r="X155" s="4" t="e">
        <f t="shared" si="55"/>
        <v>#REF!</v>
      </c>
      <c r="Y155" s="62" t="e">
        <f t="shared" si="56"/>
        <v>#REF!</v>
      </c>
      <c r="Z155" s="28" t="e">
        <f t="shared" si="57"/>
        <v>#REF!</v>
      </c>
      <c r="AA155" s="28" t="e">
        <f t="shared" si="58"/>
        <v>#REF!</v>
      </c>
      <c r="AB155" s="28" t="e">
        <f t="shared" si="59"/>
        <v>#REF!</v>
      </c>
      <c r="AC155" s="28" t="e">
        <f t="shared" si="61"/>
        <v>#REF!</v>
      </c>
      <c r="AD155" s="26"/>
      <c r="AE155" s="19" t="str">
        <f t="shared" si="60"/>
        <v/>
      </c>
      <c r="AF155" s="65"/>
      <c r="AG155" s="54"/>
      <c r="AH155" s="54"/>
      <c r="AI155" s="55"/>
      <c r="AJ155" s="18"/>
      <c r="AK155" s="73" t="e">
        <f>#REF!</f>
        <v>#REF!</v>
      </c>
      <c r="AL155" s="73" t="e">
        <f>#REF!</f>
        <v>#REF!</v>
      </c>
      <c r="AM155" s="73" t="e">
        <f>#REF!</f>
        <v>#REF!</v>
      </c>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R155" s="117">
        <f t="shared" si="41"/>
        <v>60</v>
      </c>
      <c r="BS155" s="118">
        <f>OOC!G155</f>
        <v>0.05</v>
      </c>
      <c r="BT155" s="118" t="str">
        <f>OOC!H155</f>
        <v/>
      </c>
      <c r="BU155" s="2" t="e">
        <f t="shared" si="42"/>
        <v>#REF!</v>
      </c>
      <c r="BV155" s="2" t="e">
        <f t="shared" si="43"/>
        <v>#REF!</v>
      </c>
      <c r="BW155" s="2" t="e">
        <f t="shared" si="44"/>
        <v>#REF!</v>
      </c>
      <c r="BX155" s="119" t="e">
        <f>IF(AND(IF(OOC!G155="",0,OOC!G155) &gt;= IF(O155="",0,O155), IF(O155="",0,O155) &gt; IF(L155="",0,L155)), "OOC",
IF(AND(IF(M155="",0,M155) &gt; IF(P155="",0,P155), IF(P155="",0,P155) &gt;= IF(OOC!H155="",0,OOC!H155)), "OOC",
IF(IF(O155="",0,O155) &gt; IF(OOC!G155="",0,OOC!G155), "OOS",
IF(IF(OOC!H155="",0,OOC!H155) &gt; IF(P155="",0,P155), "OOS", "OK"))))</f>
        <v>#REF!</v>
      </c>
    </row>
    <row r="156" spans="1:76" ht="15" customHeight="1">
      <c r="A156" s="16"/>
      <c r="B156" s="76"/>
      <c r="C156" s="70"/>
      <c r="D156" s="20"/>
      <c r="E156" s="78"/>
      <c r="F156" s="11"/>
      <c r="G156" s="12"/>
      <c r="H156" s="13"/>
      <c r="I156" s="13"/>
      <c r="J156" s="14"/>
      <c r="K156" s="64"/>
      <c r="L156" s="17"/>
      <c r="M156" s="17"/>
      <c r="N156" s="25"/>
      <c r="O156" s="2"/>
      <c r="P156" s="2"/>
      <c r="Q156" s="2"/>
      <c r="R156" s="3"/>
      <c r="S156" s="4"/>
      <c r="T156" s="67"/>
      <c r="U156" s="67"/>
      <c r="V156" s="4"/>
      <c r="W156" s="4"/>
      <c r="X156" s="4"/>
      <c r="Y156" s="62"/>
      <c r="Z156" s="28"/>
      <c r="AA156" s="28"/>
      <c r="AB156" s="28"/>
      <c r="AC156" s="28"/>
      <c r="AD156" s="26"/>
      <c r="AE156" s="19"/>
      <c r="AF156" s="65"/>
      <c r="AG156" s="54"/>
      <c r="AH156" s="54"/>
      <c r="AI156" s="55"/>
      <c r="AJ156" s="18"/>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R156" s="117"/>
      <c r="BS156" s="118"/>
      <c r="BT156" s="118"/>
      <c r="BU156" s="2"/>
      <c r="BV156" s="2"/>
      <c r="BW156" s="2"/>
      <c r="BX156" s="119"/>
    </row>
    <row r="157" spans="1:76" ht="15" customHeight="1">
      <c r="A157" s="16">
        <v>13</v>
      </c>
      <c r="B157" s="76"/>
      <c r="C157" s="70" t="s">
        <v>151</v>
      </c>
      <c r="D157" s="20" t="s">
        <v>57</v>
      </c>
      <c r="E157" s="78"/>
      <c r="F157" s="11" t="s">
        <v>29</v>
      </c>
      <c r="G157" s="83">
        <v>8.9339999999999993</v>
      </c>
      <c r="H157" s="13" t="e">
        <f>IF(OOC!S157=0,"",OOC!S157)</f>
        <v>#REF!</v>
      </c>
      <c r="I157" s="13" t="e">
        <f>IF(OOC!T157=0,"",OOC!T157)</f>
        <v>#REF!</v>
      </c>
      <c r="J157" s="14" t="s">
        <v>12</v>
      </c>
      <c r="K157" s="64" t="s">
        <v>49</v>
      </c>
      <c r="L157" s="17" t="e">
        <f t="shared" si="45"/>
        <v>#REF!</v>
      </c>
      <c r="M157" s="17" t="e">
        <f t="shared" si="46"/>
        <v>#REF!</v>
      </c>
      <c r="N157" s="25"/>
      <c r="O157" s="2" t="e">
        <f t="shared" si="70"/>
        <v>#REF!</v>
      </c>
      <c r="P157" s="2" t="e">
        <f t="shared" si="71"/>
        <v>#REF!</v>
      </c>
      <c r="Q157" s="2" t="e">
        <f t="shared" si="72"/>
        <v>#REF!</v>
      </c>
      <c r="R157" s="3" t="e">
        <f t="shared" si="73"/>
        <v>#REF!</v>
      </c>
      <c r="S157" s="4" t="e">
        <f t="shared" si="40"/>
        <v>#REF!</v>
      </c>
      <c r="T157" s="67" t="e">
        <f t="shared" si="51"/>
        <v>#REF!</v>
      </c>
      <c r="U157" s="67" t="e">
        <f t="shared" si="52"/>
        <v>#REF!</v>
      </c>
      <c r="V157" s="4" t="e">
        <f t="shared" si="53"/>
        <v>#REF!</v>
      </c>
      <c r="W157" s="4" t="e">
        <f t="shared" si="54"/>
        <v>#REF!</v>
      </c>
      <c r="X157" s="4" t="e">
        <f t="shared" si="55"/>
        <v>#REF!</v>
      </c>
      <c r="Y157" s="62" t="e">
        <f t="shared" si="56"/>
        <v>#REF!</v>
      </c>
      <c r="Z157" s="28" t="e">
        <f t="shared" si="57"/>
        <v>#REF!</v>
      </c>
      <c r="AA157" s="28" t="e">
        <f t="shared" si="58"/>
        <v>#REF!</v>
      </c>
      <c r="AB157" s="28" t="e">
        <f t="shared" si="59"/>
        <v>#REF!</v>
      </c>
      <c r="AC157" s="28" t="e">
        <f t="shared" si="61"/>
        <v>#REF!</v>
      </c>
      <c r="AD157" s="26"/>
      <c r="AE157" s="19" t="str">
        <f t="shared" si="60"/>
        <v/>
      </c>
      <c r="AF157" s="65"/>
      <c r="AG157" s="54"/>
      <c r="AH157" s="54"/>
      <c r="AI157" s="55"/>
      <c r="AJ157" s="18"/>
      <c r="AK157" s="73" t="e">
        <f>#REF!</f>
        <v>#REF!</v>
      </c>
      <c r="AL157" s="73" t="e">
        <f>#REF!</f>
        <v>#REF!</v>
      </c>
      <c r="AM157" s="73" t="e">
        <f>#REF!</f>
        <v>#REF!</v>
      </c>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R157" s="117" t="str">
        <f t="shared" si="41"/>
        <v>61-1</v>
      </c>
      <c r="BS157" s="118">
        <f>OOC!G157</f>
        <v>8.9539999999999988</v>
      </c>
      <c r="BT157" s="118">
        <f>OOC!H157</f>
        <v>8.9139999999999997</v>
      </c>
      <c r="BU157" s="2" t="e">
        <f t="shared" si="42"/>
        <v>#REF!</v>
      </c>
      <c r="BV157" s="2" t="e">
        <f t="shared" si="43"/>
        <v>#REF!</v>
      </c>
      <c r="BW157" s="2" t="e">
        <f t="shared" si="44"/>
        <v>#REF!</v>
      </c>
      <c r="BX157" s="119" t="e">
        <f>IF(AND(IF(OOC!G157="",0,OOC!G157) &gt;= IF(O157="",0,O157), IF(O157="",0,O157) &gt; IF(L157="",0,L157)), "OOC",
IF(AND(IF(M157="",0,M157) &gt; IF(P157="",0,P157), IF(P157="",0,P157) &gt;= IF(OOC!H157="",0,OOC!H157)), "OOC",
IF(IF(O157="",0,O157) &gt; IF(OOC!G157="",0,OOC!G157), "OOS",
IF(IF(OOC!H157="",0,OOC!H157) &gt; IF(P157="",0,P157), "OOS", "OK"))))</f>
        <v>#REF!</v>
      </c>
    </row>
    <row r="158" spans="1:76" ht="15" customHeight="1">
      <c r="A158" s="16">
        <v>14</v>
      </c>
      <c r="B158" s="76"/>
      <c r="C158" s="70" t="s">
        <v>153</v>
      </c>
      <c r="D158" s="20" t="s">
        <v>57</v>
      </c>
      <c r="E158" s="78"/>
      <c r="F158" s="11" t="s">
        <v>29</v>
      </c>
      <c r="G158" s="83">
        <v>8.9339999999999993</v>
      </c>
      <c r="H158" s="13" t="e">
        <f>IF(OOC!S158=0,"",OOC!S158)</f>
        <v>#REF!</v>
      </c>
      <c r="I158" s="13" t="e">
        <f>IF(OOC!T158=0,"",OOC!T158)</f>
        <v>#REF!</v>
      </c>
      <c r="J158" s="14" t="s">
        <v>12</v>
      </c>
      <c r="K158" s="64" t="s">
        <v>49</v>
      </c>
      <c r="L158" s="17" t="e">
        <f t="shared" si="45"/>
        <v>#REF!</v>
      </c>
      <c r="M158" s="17" t="e">
        <f t="shared" si="46"/>
        <v>#REF!</v>
      </c>
      <c r="N158" s="25"/>
      <c r="O158" s="2" t="e">
        <f t="shared" si="70"/>
        <v>#REF!</v>
      </c>
      <c r="P158" s="2" t="e">
        <f t="shared" si="71"/>
        <v>#REF!</v>
      </c>
      <c r="Q158" s="2" t="e">
        <f t="shared" si="72"/>
        <v>#REF!</v>
      </c>
      <c r="R158" s="3" t="e">
        <f t="shared" si="73"/>
        <v>#REF!</v>
      </c>
      <c r="S158" s="4" t="e">
        <f t="shared" si="40"/>
        <v>#REF!</v>
      </c>
      <c r="T158" s="67" t="e">
        <f t="shared" si="51"/>
        <v>#REF!</v>
      </c>
      <c r="U158" s="67" t="e">
        <f t="shared" si="52"/>
        <v>#REF!</v>
      </c>
      <c r="V158" s="4" t="e">
        <f t="shared" si="53"/>
        <v>#REF!</v>
      </c>
      <c r="W158" s="4" t="e">
        <f t="shared" si="54"/>
        <v>#REF!</v>
      </c>
      <c r="X158" s="4" t="e">
        <f t="shared" si="55"/>
        <v>#REF!</v>
      </c>
      <c r="Y158" s="62" t="e">
        <f t="shared" si="56"/>
        <v>#REF!</v>
      </c>
      <c r="Z158" s="28" t="e">
        <f t="shared" si="57"/>
        <v>#REF!</v>
      </c>
      <c r="AA158" s="28" t="e">
        <f t="shared" si="58"/>
        <v>#REF!</v>
      </c>
      <c r="AB158" s="28" t="e">
        <f t="shared" si="59"/>
        <v>#REF!</v>
      </c>
      <c r="AC158" s="28" t="e">
        <f t="shared" si="61"/>
        <v>#REF!</v>
      </c>
      <c r="AD158" s="26"/>
      <c r="AE158" s="19" t="str">
        <f t="shared" si="60"/>
        <v/>
      </c>
      <c r="AF158" s="65"/>
      <c r="AG158" s="54"/>
      <c r="AH158" s="54"/>
      <c r="AI158" s="55"/>
      <c r="AJ158" s="21"/>
      <c r="AK158" s="73" t="e">
        <f>#REF!</f>
        <v>#REF!</v>
      </c>
      <c r="AL158" s="73" t="e">
        <f>#REF!</f>
        <v>#REF!</v>
      </c>
      <c r="AM158" s="73" t="e">
        <f>#REF!</f>
        <v>#REF!</v>
      </c>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R158" s="117" t="str">
        <f t="shared" si="41"/>
        <v>61-2</v>
      </c>
      <c r="BS158" s="118">
        <f>OOC!G158</f>
        <v>8.9539999999999988</v>
      </c>
      <c r="BT158" s="118">
        <f>OOC!H158</f>
        <v>8.9139999999999997</v>
      </c>
      <c r="BU158" s="2" t="e">
        <f t="shared" si="42"/>
        <v>#REF!</v>
      </c>
      <c r="BV158" s="2" t="e">
        <f t="shared" si="43"/>
        <v>#REF!</v>
      </c>
      <c r="BW158" s="2" t="e">
        <f t="shared" si="44"/>
        <v>#REF!</v>
      </c>
      <c r="BX158" s="119" t="e">
        <f>IF(AND(IF(OOC!G158="",0,OOC!G158) &gt;= IF(O158="",0,O158), IF(O158="",0,O158) &gt; IF(L158="",0,L158)), "OOC",
IF(AND(IF(M158="",0,M158) &gt; IF(P158="",0,P158), IF(P158="",0,P158) &gt;= IF(OOC!H158="",0,OOC!H158)), "OOC",
IF(IF(O158="",0,O158) &gt; IF(OOC!G158="",0,OOC!G158), "OOS",
IF(IF(OOC!H158="",0,OOC!H158) &gt; IF(P158="",0,P158), "OOS", "OK"))))</f>
        <v>#REF!</v>
      </c>
    </row>
    <row r="159" spans="1:76" ht="15" customHeight="1">
      <c r="A159" s="16">
        <v>15</v>
      </c>
      <c r="B159" s="76"/>
      <c r="C159" s="70" t="s">
        <v>152</v>
      </c>
      <c r="D159" s="20" t="s">
        <v>57</v>
      </c>
      <c r="E159" s="78"/>
      <c r="F159" s="11" t="s">
        <v>29</v>
      </c>
      <c r="G159" s="83">
        <v>8.9339999999999993</v>
      </c>
      <c r="H159" s="13" t="e">
        <f>IF(OOC!S159=0,"",OOC!S159)</f>
        <v>#REF!</v>
      </c>
      <c r="I159" s="13" t="e">
        <f>IF(OOC!T159=0,"",OOC!T159)</f>
        <v>#REF!</v>
      </c>
      <c r="J159" s="14" t="s">
        <v>12</v>
      </c>
      <c r="K159" s="64" t="s">
        <v>49</v>
      </c>
      <c r="L159" s="17" t="e">
        <f t="shared" si="45"/>
        <v>#REF!</v>
      </c>
      <c r="M159" s="17" t="e">
        <f t="shared" si="46"/>
        <v>#REF!</v>
      </c>
      <c r="N159" s="25"/>
      <c r="O159" s="2" t="e">
        <f t="shared" si="70"/>
        <v>#REF!</v>
      </c>
      <c r="P159" s="2" t="e">
        <f t="shared" si="71"/>
        <v>#REF!</v>
      </c>
      <c r="Q159" s="2" t="e">
        <f t="shared" si="72"/>
        <v>#REF!</v>
      </c>
      <c r="R159" s="3" t="e">
        <f t="shared" si="73"/>
        <v>#REF!</v>
      </c>
      <c r="S159" s="4" t="e">
        <f t="shared" si="40"/>
        <v>#REF!</v>
      </c>
      <c r="T159" s="67" t="e">
        <f t="shared" si="51"/>
        <v>#REF!</v>
      </c>
      <c r="U159" s="67" t="e">
        <f t="shared" si="52"/>
        <v>#REF!</v>
      </c>
      <c r="V159" s="4" t="e">
        <f t="shared" si="53"/>
        <v>#REF!</v>
      </c>
      <c r="W159" s="4" t="e">
        <f t="shared" si="54"/>
        <v>#REF!</v>
      </c>
      <c r="X159" s="4" t="e">
        <f t="shared" si="55"/>
        <v>#REF!</v>
      </c>
      <c r="Y159" s="62" t="e">
        <f t="shared" si="56"/>
        <v>#REF!</v>
      </c>
      <c r="Z159" s="28" t="e">
        <f t="shared" si="57"/>
        <v>#REF!</v>
      </c>
      <c r="AA159" s="28" t="e">
        <f t="shared" si="58"/>
        <v>#REF!</v>
      </c>
      <c r="AB159" s="28" t="e">
        <f t="shared" si="59"/>
        <v>#REF!</v>
      </c>
      <c r="AC159" s="28" t="e">
        <f t="shared" si="61"/>
        <v>#REF!</v>
      </c>
      <c r="AD159" s="26"/>
      <c r="AE159" s="19" t="str">
        <f t="shared" si="60"/>
        <v/>
      </c>
      <c r="AF159" s="65"/>
      <c r="AG159" s="54"/>
      <c r="AH159" s="54"/>
      <c r="AI159" s="55"/>
      <c r="AJ159" s="21"/>
      <c r="AK159" s="73" t="e">
        <f>#REF!</f>
        <v>#REF!</v>
      </c>
      <c r="AL159" s="73" t="e">
        <f>#REF!</f>
        <v>#REF!</v>
      </c>
      <c r="AM159" s="73" t="e">
        <f>#REF!</f>
        <v>#REF!</v>
      </c>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R159" s="117" t="str">
        <f t="shared" si="41"/>
        <v>61-3</v>
      </c>
      <c r="BS159" s="118">
        <f>OOC!G159</f>
        <v>8.9539999999999988</v>
      </c>
      <c r="BT159" s="118">
        <f>OOC!H159</f>
        <v>8.9139999999999997</v>
      </c>
      <c r="BU159" s="2" t="e">
        <f t="shared" si="42"/>
        <v>#REF!</v>
      </c>
      <c r="BV159" s="2" t="e">
        <f t="shared" si="43"/>
        <v>#REF!</v>
      </c>
      <c r="BW159" s="2" t="e">
        <f t="shared" si="44"/>
        <v>#REF!</v>
      </c>
      <c r="BX159" s="119" t="e">
        <f>IF(AND(IF(OOC!G159="",0,OOC!G159) &gt;= IF(O159="",0,O159), IF(O159="",0,O159) &gt; IF(L159="",0,L159)), "OOC",
IF(AND(IF(M159="",0,M159) &gt; IF(P159="",0,P159), IF(P159="",0,P159) &gt;= IF(OOC!H159="",0,OOC!H159)), "OOC",
IF(IF(O159="",0,O159) &gt; IF(OOC!G159="",0,OOC!G159), "OOS",
IF(IF(OOC!H159="",0,OOC!H159) &gt; IF(P159="",0,P159), "OOS", "OK"))))</f>
        <v>#REF!</v>
      </c>
    </row>
    <row r="160" spans="1:76" ht="15" customHeight="1">
      <c r="A160" s="16"/>
      <c r="B160" s="76"/>
      <c r="C160" s="70"/>
      <c r="D160" s="20"/>
      <c r="E160" s="78"/>
      <c r="F160" s="11"/>
      <c r="G160" s="83"/>
      <c r="H160" s="13"/>
      <c r="I160" s="13"/>
      <c r="J160" s="14"/>
      <c r="K160" s="64"/>
      <c r="L160" s="17"/>
      <c r="M160" s="17"/>
      <c r="N160" s="25"/>
      <c r="O160" s="2"/>
      <c r="P160" s="2"/>
      <c r="Q160" s="2"/>
      <c r="R160" s="3"/>
      <c r="S160" s="4"/>
      <c r="T160" s="67"/>
      <c r="U160" s="67"/>
      <c r="V160" s="4"/>
      <c r="W160" s="4"/>
      <c r="X160" s="4"/>
      <c r="Y160" s="62"/>
      <c r="Z160" s="28"/>
      <c r="AA160" s="28"/>
      <c r="AB160" s="28"/>
      <c r="AC160" s="28"/>
      <c r="AD160" s="26"/>
      <c r="AE160" s="19"/>
      <c r="AF160" s="65"/>
      <c r="AG160" s="54"/>
      <c r="AH160" s="54"/>
      <c r="AI160" s="55"/>
      <c r="AJ160" s="21"/>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R160" s="117"/>
      <c r="BS160" s="118"/>
      <c r="BT160" s="118"/>
      <c r="BU160" s="2"/>
      <c r="BV160" s="2"/>
      <c r="BW160" s="2"/>
      <c r="BX160" s="119"/>
    </row>
    <row r="161" spans="1:76" ht="15" customHeight="1">
      <c r="A161" s="16"/>
      <c r="B161" s="76"/>
      <c r="C161" s="70"/>
      <c r="D161" s="20"/>
      <c r="E161" s="78"/>
      <c r="F161" s="11"/>
      <c r="G161" s="83"/>
      <c r="H161" s="13"/>
      <c r="I161" s="13"/>
      <c r="J161" s="14"/>
      <c r="K161" s="64"/>
      <c r="L161" s="17"/>
      <c r="M161" s="17"/>
      <c r="N161" s="25"/>
      <c r="O161" s="2"/>
      <c r="P161" s="2"/>
      <c r="Q161" s="2"/>
      <c r="R161" s="3"/>
      <c r="S161" s="4"/>
      <c r="T161" s="67"/>
      <c r="U161" s="67"/>
      <c r="V161" s="4"/>
      <c r="W161" s="4"/>
      <c r="X161" s="4"/>
      <c r="Y161" s="62"/>
      <c r="Z161" s="28"/>
      <c r="AA161" s="28"/>
      <c r="AB161" s="28"/>
      <c r="AC161" s="28"/>
      <c r="AD161" s="26"/>
      <c r="AE161" s="19"/>
      <c r="AF161" s="65"/>
      <c r="AG161" s="54"/>
      <c r="AH161" s="54"/>
      <c r="AI161" s="55"/>
      <c r="AJ161" s="21"/>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R161" s="117"/>
      <c r="BS161" s="118"/>
      <c r="BT161" s="118"/>
      <c r="BU161" s="2"/>
      <c r="BV161" s="2"/>
      <c r="BW161" s="2"/>
      <c r="BX161" s="119"/>
    </row>
    <row r="162" spans="1:76" ht="15" customHeight="1">
      <c r="A162" s="16">
        <v>32</v>
      </c>
      <c r="B162" s="76"/>
      <c r="C162" s="70">
        <v>63</v>
      </c>
      <c r="D162" s="20" t="s">
        <v>137</v>
      </c>
      <c r="E162" s="78"/>
      <c r="F162" s="11" t="s">
        <v>28</v>
      </c>
      <c r="G162" s="12"/>
      <c r="H162" s="13" t="e">
        <f>IF(OOC!S162=0,"",OOC!S162)</f>
        <v>#REF!</v>
      </c>
      <c r="I162" s="13" t="e">
        <f>IF(OOC!T162=0,"",OOC!T162)</f>
        <v>#REF!</v>
      </c>
      <c r="J162" s="14" t="s">
        <v>12</v>
      </c>
      <c r="K162" s="64" t="s">
        <v>49</v>
      </c>
      <c r="L162" s="17" t="e">
        <f t="shared" si="45"/>
        <v>#REF!</v>
      </c>
      <c r="M162" s="17" t="e">
        <f t="shared" si="46"/>
        <v>#REF!</v>
      </c>
      <c r="N162" s="25"/>
      <c r="O162" s="2" t="e">
        <f t="shared" si="70"/>
        <v>#REF!</v>
      </c>
      <c r="P162" s="2" t="e">
        <f t="shared" si="71"/>
        <v>#REF!</v>
      </c>
      <c r="Q162" s="2" t="e">
        <f t="shared" si="72"/>
        <v>#REF!</v>
      </c>
      <c r="R162" s="3" t="e">
        <f t="shared" si="73"/>
        <v>#REF!</v>
      </c>
      <c r="S162" s="4" t="e">
        <f t="shared" si="40"/>
        <v>#REF!</v>
      </c>
      <c r="T162" s="67" t="e">
        <f t="shared" si="51"/>
        <v>#REF!</v>
      </c>
      <c r="U162" s="67" t="e">
        <f t="shared" si="52"/>
        <v>#REF!</v>
      </c>
      <c r="V162" s="4" t="e">
        <f t="shared" si="53"/>
        <v>#REF!</v>
      </c>
      <c r="W162" s="4" t="e">
        <f t="shared" si="54"/>
        <v>#REF!</v>
      </c>
      <c r="X162" s="4" t="e">
        <f t="shared" si="55"/>
        <v>#REF!</v>
      </c>
      <c r="Y162" s="62" t="e">
        <f t="shared" si="56"/>
        <v>#REF!</v>
      </c>
      <c r="Z162" s="28" t="e">
        <f t="shared" si="57"/>
        <v>#REF!</v>
      </c>
      <c r="AA162" s="28" t="e">
        <f t="shared" si="58"/>
        <v>#REF!</v>
      </c>
      <c r="AB162" s="28" t="e">
        <f t="shared" si="59"/>
        <v>#REF!</v>
      </c>
      <c r="AC162" s="28" t="e">
        <f t="shared" si="61"/>
        <v>#REF!</v>
      </c>
      <c r="AD162" s="26"/>
      <c r="AE162" s="19" t="str">
        <f t="shared" si="60"/>
        <v/>
      </c>
      <c r="AF162" s="65"/>
      <c r="AG162" s="54"/>
      <c r="AH162" s="54"/>
      <c r="AI162" s="55"/>
      <c r="AJ162" s="18"/>
      <c r="AK162" s="73" t="e">
        <f>#REF!</f>
        <v>#REF!</v>
      </c>
      <c r="AL162" s="73" t="e">
        <f>#REF!</f>
        <v>#REF!</v>
      </c>
      <c r="AM162" s="73" t="e">
        <f>#REF!</f>
        <v>#REF!</v>
      </c>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R162" s="117">
        <f t="shared" si="41"/>
        <v>63</v>
      </c>
      <c r="BS162" s="118">
        <f>OOC!G162</f>
        <v>0.05</v>
      </c>
      <c r="BT162" s="118" t="str">
        <f>OOC!H162</f>
        <v/>
      </c>
      <c r="BU162" s="2" t="e">
        <f t="shared" si="42"/>
        <v>#REF!</v>
      </c>
      <c r="BV162" s="2" t="e">
        <f t="shared" si="43"/>
        <v>#REF!</v>
      </c>
      <c r="BW162" s="2" t="e">
        <f t="shared" si="44"/>
        <v>#REF!</v>
      </c>
      <c r="BX162" s="119" t="e">
        <f>IF(AND(IF(OOC!G162="",0,OOC!G162) &gt;= IF(O162="",0,O162), IF(O162="",0,O162) &gt; IF(L162="",0,L162)), "OOC",
IF(AND(IF(M162="",0,M162) &gt; IF(P162="",0,P162), IF(P162="",0,P162) &gt;= IF(OOC!H162="",0,OOC!H162)), "OOC",
IF(IF(O162="",0,O162) &gt; IF(OOC!G162="",0,OOC!G162), "OOS",
IF(IF(OOC!H162="",0,OOC!H162) &gt; IF(P162="",0,P162), "OOS", "OK"))))</f>
        <v>#REF!</v>
      </c>
    </row>
    <row r="163" spans="1:76" ht="15" customHeight="1">
      <c r="A163" s="16"/>
      <c r="B163" s="76"/>
      <c r="C163" s="70"/>
      <c r="D163" s="20"/>
      <c r="E163" s="78"/>
      <c r="F163" s="11"/>
      <c r="G163" s="12"/>
      <c r="H163" s="13"/>
      <c r="I163" s="13"/>
      <c r="J163" s="14"/>
      <c r="K163" s="64"/>
      <c r="L163" s="17"/>
      <c r="M163" s="17"/>
      <c r="N163" s="25"/>
      <c r="O163" s="2"/>
      <c r="P163" s="2"/>
      <c r="Q163" s="2"/>
      <c r="R163" s="3"/>
      <c r="S163" s="4"/>
      <c r="T163" s="67"/>
      <c r="U163" s="67"/>
      <c r="V163" s="4"/>
      <c r="W163" s="4"/>
      <c r="X163" s="4"/>
      <c r="Y163" s="62"/>
      <c r="Z163" s="28"/>
      <c r="AA163" s="28"/>
      <c r="AB163" s="28"/>
      <c r="AC163" s="28"/>
      <c r="AD163" s="26"/>
      <c r="AE163" s="19"/>
      <c r="AF163" s="65"/>
      <c r="AG163" s="54"/>
      <c r="AH163" s="54"/>
      <c r="AI163" s="55"/>
      <c r="AJ163" s="18"/>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R163" s="117"/>
      <c r="BS163" s="118"/>
      <c r="BT163" s="118"/>
      <c r="BU163" s="2"/>
      <c r="BV163" s="2"/>
      <c r="BW163" s="2"/>
      <c r="BX163" s="119"/>
    </row>
    <row r="164" spans="1:76" ht="15" customHeight="1">
      <c r="A164" s="16">
        <v>33</v>
      </c>
      <c r="B164" s="76"/>
      <c r="C164" s="71" t="s">
        <v>154</v>
      </c>
      <c r="D164" s="20" t="s">
        <v>57</v>
      </c>
      <c r="E164" s="78"/>
      <c r="F164" s="11" t="s">
        <v>29</v>
      </c>
      <c r="G164" s="83">
        <v>8.5380000000000003</v>
      </c>
      <c r="H164" s="13" t="e">
        <f>IF(OOC!S164=0,"",OOC!S164)</f>
        <v>#REF!</v>
      </c>
      <c r="I164" s="13" t="e">
        <f>IF(OOC!T164=0,"",OOC!T164)</f>
        <v>#REF!</v>
      </c>
      <c r="J164" s="14" t="s">
        <v>12</v>
      </c>
      <c r="K164" s="64" t="s">
        <v>49</v>
      </c>
      <c r="L164" s="17" t="e">
        <f t="shared" si="45"/>
        <v>#REF!</v>
      </c>
      <c r="M164" s="17" t="e">
        <f t="shared" si="46"/>
        <v>#REF!</v>
      </c>
      <c r="N164" s="25"/>
      <c r="O164" s="2" t="e">
        <f t="shared" si="70"/>
        <v>#REF!</v>
      </c>
      <c r="P164" s="2" t="e">
        <f t="shared" si="71"/>
        <v>#REF!</v>
      </c>
      <c r="Q164" s="2" t="e">
        <f t="shared" si="72"/>
        <v>#REF!</v>
      </c>
      <c r="R164" s="3" t="e">
        <f t="shared" si="73"/>
        <v>#REF!</v>
      </c>
      <c r="S164" s="4" t="e">
        <f t="shared" si="40"/>
        <v>#REF!</v>
      </c>
      <c r="T164" s="67" t="e">
        <f t="shared" si="51"/>
        <v>#REF!</v>
      </c>
      <c r="U164" s="67" t="e">
        <f t="shared" si="52"/>
        <v>#REF!</v>
      </c>
      <c r="V164" s="4" t="e">
        <f t="shared" si="53"/>
        <v>#REF!</v>
      </c>
      <c r="W164" s="4" t="e">
        <f t="shared" si="54"/>
        <v>#REF!</v>
      </c>
      <c r="X164" s="4" t="e">
        <f t="shared" si="55"/>
        <v>#REF!</v>
      </c>
      <c r="Y164" s="62" t="e">
        <f t="shared" si="56"/>
        <v>#REF!</v>
      </c>
      <c r="Z164" s="28" t="e">
        <f t="shared" si="57"/>
        <v>#REF!</v>
      </c>
      <c r="AA164" s="28" t="e">
        <f t="shared" si="58"/>
        <v>#REF!</v>
      </c>
      <c r="AB164" s="28" t="e">
        <f t="shared" si="59"/>
        <v>#REF!</v>
      </c>
      <c r="AC164" s="28" t="e">
        <f t="shared" si="61"/>
        <v>#REF!</v>
      </c>
      <c r="AD164" s="26"/>
      <c r="AE164" s="19" t="str">
        <f t="shared" si="60"/>
        <v/>
      </c>
      <c r="AF164" s="65"/>
      <c r="AG164" s="54"/>
      <c r="AH164" s="54"/>
      <c r="AI164" s="55"/>
      <c r="AJ164" s="18"/>
      <c r="AK164" s="73" t="e">
        <f>#REF!</f>
        <v>#REF!</v>
      </c>
      <c r="AL164" s="73" t="e">
        <f>#REF!</f>
        <v>#REF!</v>
      </c>
      <c r="AM164" s="73" t="e">
        <f>#REF!</f>
        <v>#REF!</v>
      </c>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R164" s="117" t="str">
        <f t="shared" si="41"/>
        <v>64-1</v>
      </c>
      <c r="BS164" s="118">
        <f>OOC!G164</f>
        <v>8.5579999999999998</v>
      </c>
      <c r="BT164" s="118">
        <f>OOC!H164</f>
        <v>8.5180000000000007</v>
      </c>
      <c r="BU164" s="2" t="e">
        <f t="shared" si="42"/>
        <v>#REF!</v>
      </c>
      <c r="BV164" s="2" t="e">
        <f t="shared" si="43"/>
        <v>#REF!</v>
      </c>
      <c r="BW164" s="2" t="e">
        <f t="shared" si="44"/>
        <v>#REF!</v>
      </c>
      <c r="BX164" s="119" t="e">
        <f>IF(AND(IF(OOC!G164="",0,OOC!G164) &gt;= IF(O164="",0,O164), IF(O164="",0,O164) &gt; IF(L164="",0,L164)), "OOC",
IF(AND(IF(M164="",0,M164) &gt; IF(P164="",0,P164), IF(P164="",0,P164) &gt;= IF(OOC!H164="",0,OOC!H164)), "OOC",
IF(IF(O164="",0,O164) &gt; IF(OOC!G164="",0,OOC!G164), "OOS",
IF(IF(OOC!H164="",0,OOC!H164) &gt; IF(P164="",0,P164), "OOS", "OK"))))</f>
        <v>#REF!</v>
      </c>
    </row>
    <row r="165" spans="1:76" ht="15" customHeight="1">
      <c r="A165" s="16">
        <v>34</v>
      </c>
      <c r="B165" s="76"/>
      <c r="C165" s="71" t="s">
        <v>155</v>
      </c>
      <c r="D165" s="20" t="s">
        <v>57</v>
      </c>
      <c r="E165" s="78"/>
      <c r="F165" s="11" t="s">
        <v>29</v>
      </c>
      <c r="G165" s="83">
        <v>8.5380000000000003</v>
      </c>
      <c r="H165" s="13" t="e">
        <f>IF(OOC!S165=0,"",OOC!S165)</f>
        <v>#REF!</v>
      </c>
      <c r="I165" s="13" t="e">
        <f>IF(OOC!T165=0,"",OOC!T165)</f>
        <v>#REF!</v>
      </c>
      <c r="J165" s="14" t="s">
        <v>12</v>
      </c>
      <c r="K165" s="64" t="s">
        <v>49</v>
      </c>
      <c r="L165" s="17" t="e">
        <f t="shared" si="45"/>
        <v>#REF!</v>
      </c>
      <c r="M165" s="17" t="e">
        <f t="shared" si="46"/>
        <v>#REF!</v>
      </c>
      <c r="N165" s="25"/>
      <c r="O165" s="2" t="e">
        <f t="shared" si="70"/>
        <v>#REF!</v>
      </c>
      <c r="P165" s="2" t="e">
        <f t="shared" si="71"/>
        <v>#REF!</v>
      </c>
      <c r="Q165" s="2" t="e">
        <f t="shared" si="72"/>
        <v>#REF!</v>
      </c>
      <c r="R165" s="3" t="e">
        <f t="shared" si="73"/>
        <v>#REF!</v>
      </c>
      <c r="S165" s="4" t="e">
        <f t="shared" si="40"/>
        <v>#REF!</v>
      </c>
      <c r="T165" s="67" t="e">
        <f t="shared" si="51"/>
        <v>#REF!</v>
      </c>
      <c r="U165" s="67" t="e">
        <f t="shared" si="52"/>
        <v>#REF!</v>
      </c>
      <c r="V165" s="4" t="e">
        <f t="shared" si="53"/>
        <v>#REF!</v>
      </c>
      <c r="W165" s="4" t="e">
        <f t="shared" si="54"/>
        <v>#REF!</v>
      </c>
      <c r="X165" s="4" t="e">
        <f t="shared" si="55"/>
        <v>#REF!</v>
      </c>
      <c r="Y165" s="62" t="e">
        <f t="shared" si="56"/>
        <v>#REF!</v>
      </c>
      <c r="Z165" s="28" t="e">
        <f t="shared" si="57"/>
        <v>#REF!</v>
      </c>
      <c r="AA165" s="28" t="e">
        <f t="shared" si="58"/>
        <v>#REF!</v>
      </c>
      <c r="AB165" s="28" t="e">
        <f t="shared" si="59"/>
        <v>#REF!</v>
      </c>
      <c r="AC165" s="28" t="e">
        <f t="shared" si="61"/>
        <v>#REF!</v>
      </c>
      <c r="AD165" s="26"/>
      <c r="AE165" s="19" t="str">
        <f t="shared" si="60"/>
        <v/>
      </c>
      <c r="AF165" s="65"/>
      <c r="AG165" s="54"/>
      <c r="AH165" s="54"/>
      <c r="AI165" s="55"/>
      <c r="AJ165" s="18"/>
      <c r="AK165" s="73" t="e">
        <f>#REF!</f>
        <v>#REF!</v>
      </c>
      <c r="AL165" s="73" t="e">
        <f>#REF!</f>
        <v>#REF!</v>
      </c>
      <c r="AM165" s="73" t="e">
        <f>#REF!</f>
        <v>#REF!</v>
      </c>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R165" s="117" t="str">
        <f t="shared" si="41"/>
        <v>64-2</v>
      </c>
      <c r="BS165" s="118">
        <f>OOC!G165</f>
        <v>8.5579999999999998</v>
      </c>
      <c r="BT165" s="118">
        <f>OOC!H165</f>
        <v>8.5180000000000007</v>
      </c>
      <c r="BU165" s="2" t="e">
        <f t="shared" si="42"/>
        <v>#REF!</v>
      </c>
      <c r="BV165" s="2" t="e">
        <f t="shared" si="43"/>
        <v>#REF!</v>
      </c>
      <c r="BW165" s="2" t="e">
        <f t="shared" si="44"/>
        <v>#REF!</v>
      </c>
      <c r="BX165" s="119" t="e">
        <f>IF(AND(IF(OOC!G165="",0,OOC!G165) &gt;= IF(O165="",0,O165), IF(O165="",0,O165) &gt; IF(L165="",0,L165)), "OOC",
IF(AND(IF(M165="",0,M165) &gt; IF(P165="",0,P165), IF(P165="",0,P165) &gt;= IF(OOC!H165="",0,OOC!H165)), "OOC",
IF(IF(O165="",0,O165) &gt; IF(OOC!G165="",0,OOC!G165), "OOS",
IF(IF(OOC!H165="",0,OOC!H165) &gt; IF(P165="",0,P165), "OOS", "OK"))))</f>
        <v>#REF!</v>
      </c>
    </row>
    <row r="166" spans="1:76" ht="15" customHeight="1">
      <c r="A166" s="16">
        <v>35</v>
      </c>
      <c r="B166" s="76"/>
      <c r="C166" s="71" t="s">
        <v>156</v>
      </c>
      <c r="D166" s="20" t="s">
        <v>57</v>
      </c>
      <c r="E166" s="78"/>
      <c r="F166" s="11" t="s">
        <v>29</v>
      </c>
      <c r="G166" s="83">
        <v>8.5380000000000003</v>
      </c>
      <c r="H166" s="13" t="e">
        <f>IF(OOC!S166=0,"",OOC!S166)</f>
        <v>#REF!</v>
      </c>
      <c r="I166" s="13" t="e">
        <f>IF(OOC!T166=0,"",OOC!T166)</f>
        <v>#REF!</v>
      </c>
      <c r="J166" s="14" t="s">
        <v>12</v>
      </c>
      <c r="K166" s="64" t="s">
        <v>49</v>
      </c>
      <c r="L166" s="17" t="e">
        <f t="shared" si="45"/>
        <v>#REF!</v>
      </c>
      <c r="M166" s="17" t="e">
        <f t="shared" si="46"/>
        <v>#REF!</v>
      </c>
      <c r="N166" s="25"/>
      <c r="O166" s="2" t="e">
        <f t="shared" si="70"/>
        <v>#REF!</v>
      </c>
      <c r="P166" s="2" t="e">
        <f t="shared" si="71"/>
        <v>#REF!</v>
      </c>
      <c r="Q166" s="2" t="e">
        <f t="shared" si="72"/>
        <v>#REF!</v>
      </c>
      <c r="R166" s="3" t="e">
        <f t="shared" si="73"/>
        <v>#REF!</v>
      </c>
      <c r="S166" s="4" t="e">
        <f t="shared" si="40"/>
        <v>#REF!</v>
      </c>
      <c r="T166" s="67" t="e">
        <f t="shared" si="51"/>
        <v>#REF!</v>
      </c>
      <c r="U166" s="67" t="e">
        <f t="shared" si="52"/>
        <v>#REF!</v>
      </c>
      <c r="V166" s="4" t="e">
        <f t="shared" si="53"/>
        <v>#REF!</v>
      </c>
      <c r="W166" s="4" t="e">
        <f t="shared" si="54"/>
        <v>#REF!</v>
      </c>
      <c r="X166" s="4" t="e">
        <f t="shared" si="55"/>
        <v>#REF!</v>
      </c>
      <c r="Y166" s="62" t="e">
        <f t="shared" si="56"/>
        <v>#REF!</v>
      </c>
      <c r="Z166" s="28" t="e">
        <f t="shared" si="57"/>
        <v>#REF!</v>
      </c>
      <c r="AA166" s="28" t="e">
        <f t="shared" si="58"/>
        <v>#REF!</v>
      </c>
      <c r="AB166" s="28" t="e">
        <f t="shared" si="59"/>
        <v>#REF!</v>
      </c>
      <c r="AC166" s="28" t="e">
        <f t="shared" si="61"/>
        <v>#REF!</v>
      </c>
      <c r="AD166" s="26"/>
      <c r="AE166" s="19" t="str">
        <f t="shared" si="60"/>
        <v/>
      </c>
      <c r="AF166" s="65"/>
      <c r="AG166" s="54"/>
      <c r="AH166" s="54"/>
      <c r="AI166" s="55"/>
      <c r="AJ166" s="18"/>
      <c r="AK166" s="73" t="e">
        <f>#REF!</f>
        <v>#REF!</v>
      </c>
      <c r="AL166" s="73" t="e">
        <f>#REF!</f>
        <v>#REF!</v>
      </c>
      <c r="AM166" s="73" t="e">
        <f>#REF!</f>
        <v>#REF!</v>
      </c>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R166" s="117" t="str">
        <f t="shared" si="41"/>
        <v>64-3</v>
      </c>
      <c r="BS166" s="118">
        <f>OOC!G166</f>
        <v>8.5579999999999998</v>
      </c>
      <c r="BT166" s="118">
        <f>OOC!H166</f>
        <v>8.5180000000000007</v>
      </c>
      <c r="BU166" s="2" t="e">
        <f t="shared" si="42"/>
        <v>#REF!</v>
      </c>
      <c r="BV166" s="2" t="e">
        <f t="shared" si="43"/>
        <v>#REF!</v>
      </c>
      <c r="BW166" s="2" t="e">
        <f t="shared" si="44"/>
        <v>#REF!</v>
      </c>
      <c r="BX166" s="119" t="e">
        <f>IF(AND(IF(OOC!G166="",0,OOC!G166) &gt;= IF(O166="",0,O166), IF(O166="",0,O166) &gt; IF(L166="",0,L166)), "OOC",
IF(AND(IF(M166="",0,M166) &gt; IF(P166="",0,P166), IF(P166="",0,P166) &gt;= IF(OOC!H166="",0,OOC!H166)), "OOC",
IF(IF(O166="",0,O166) &gt; IF(OOC!G166="",0,OOC!G166), "OOS",
IF(IF(OOC!H166="",0,OOC!H166) &gt; IF(P166="",0,P166), "OOS", "OK"))))</f>
        <v>#REF!</v>
      </c>
    </row>
    <row r="167" spans="1:76" ht="15" customHeight="1">
      <c r="A167" s="66">
        <v>36</v>
      </c>
      <c r="B167" s="76"/>
      <c r="C167" s="70" t="s">
        <v>157</v>
      </c>
      <c r="D167" s="20" t="s">
        <v>57</v>
      </c>
      <c r="E167" s="78"/>
      <c r="F167" s="11" t="s">
        <v>29</v>
      </c>
      <c r="G167" s="83">
        <v>8.827</v>
      </c>
      <c r="H167" s="13" t="e">
        <f>IF(OOC!S167=0,"",OOC!S167)</f>
        <v>#REF!</v>
      </c>
      <c r="I167" s="13" t="e">
        <f>IF(OOC!T167=0,"",OOC!T167)</f>
        <v>#REF!</v>
      </c>
      <c r="J167" s="14" t="s">
        <v>12</v>
      </c>
      <c r="K167" s="64" t="s">
        <v>49</v>
      </c>
      <c r="L167" s="17" t="e">
        <f t="shared" si="45"/>
        <v>#REF!</v>
      </c>
      <c r="M167" s="17" t="e">
        <f t="shared" si="46"/>
        <v>#REF!</v>
      </c>
      <c r="N167" s="25"/>
      <c r="O167" s="2" t="e">
        <f t="shared" si="70"/>
        <v>#REF!</v>
      </c>
      <c r="P167" s="2" t="e">
        <f t="shared" si="71"/>
        <v>#REF!</v>
      </c>
      <c r="Q167" s="2" t="e">
        <f t="shared" si="72"/>
        <v>#REF!</v>
      </c>
      <c r="R167" s="3" t="e">
        <f t="shared" si="73"/>
        <v>#REF!</v>
      </c>
      <c r="S167" s="4" t="e">
        <f t="shared" si="40"/>
        <v>#REF!</v>
      </c>
      <c r="T167" s="67" t="e">
        <f t="shared" si="51"/>
        <v>#REF!</v>
      </c>
      <c r="U167" s="67" t="e">
        <f t="shared" si="52"/>
        <v>#REF!</v>
      </c>
      <c r="V167" s="4" t="e">
        <f t="shared" si="53"/>
        <v>#REF!</v>
      </c>
      <c r="W167" s="4" t="e">
        <f t="shared" si="54"/>
        <v>#REF!</v>
      </c>
      <c r="X167" s="4" t="e">
        <f t="shared" si="55"/>
        <v>#REF!</v>
      </c>
      <c r="Y167" s="62" t="e">
        <f t="shared" si="56"/>
        <v>#REF!</v>
      </c>
      <c r="Z167" s="28" t="e">
        <f t="shared" si="57"/>
        <v>#REF!</v>
      </c>
      <c r="AA167" s="28" t="e">
        <f t="shared" si="58"/>
        <v>#REF!</v>
      </c>
      <c r="AB167" s="28" t="e">
        <f t="shared" si="59"/>
        <v>#REF!</v>
      </c>
      <c r="AC167" s="28" t="e">
        <f t="shared" si="61"/>
        <v>#REF!</v>
      </c>
      <c r="AD167" s="26"/>
      <c r="AE167" s="19" t="str">
        <f t="shared" si="60"/>
        <v/>
      </c>
      <c r="AF167" s="65"/>
      <c r="AG167" s="54"/>
      <c r="AH167" s="54"/>
      <c r="AI167" s="55"/>
      <c r="AJ167" s="18"/>
      <c r="AK167" s="73" t="e">
        <f>#REF!</f>
        <v>#REF!</v>
      </c>
      <c r="AL167" s="73" t="e">
        <f>#REF!</f>
        <v>#REF!</v>
      </c>
      <c r="AM167" s="73" t="e">
        <f>#REF!</f>
        <v>#REF!</v>
      </c>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R167" s="117" t="str">
        <f t="shared" si="41"/>
        <v>65-1</v>
      </c>
      <c r="BS167" s="118">
        <f>OOC!G167</f>
        <v>8.8469999999999995</v>
      </c>
      <c r="BT167" s="118">
        <f>OOC!H167</f>
        <v>8.8070000000000004</v>
      </c>
      <c r="BU167" s="2" t="e">
        <f t="shared" si="42"/>
        <v>#REF!</v>
      </c>
      <c r="BV167" s="2" t="e">
        <f t="shared" si="43"/>
        <v>#REF!</v>
      </c>
      <c r="BW167" s="2" t="e">
        <f t="shared" si="44"/>
        <v>#REF!</v>
      </c>
      <c r="BX167" s="119" t="e">
        <f>IF(AND(IF(OOC!G167="",0,OOC!G167) &gt;= IF(O167="",0,O167), IF(O167="",0,O167) &gt; IF(L167="",0,L167)), "OOC",
IF(AND(IF(M167="",0,M167) &gt; IF(P167="",0,P167), IF(P167="",0,P167) &gt;= IF(OOC!H167="",0,OOC!H167)), "OOC",
IF(IF(O167="",0,O167) &gt; IF(OOC!G167="",0,OOC!G167), "OOS",
IF(IF(OOC!H167="",0,OOC!H167) &gt; IF(P167="",0,P167), "OOS", "OK"))))</f>
        <v>#REF!</v>
      </c>
    </row>
    <row r="168" spans="1:76" ht="15" customHeight="1">
      <c r="A168" s="16">
        <v>37</v>
      </c>
      <c r="B168" s="76"/>
      <c r="C168" s="70" t="s">
        <v>158</v>
      </c>
      <c r="D168" s="20" t="s">
        <v>57</v>
      </c>
      <c r="E168" s="78"/>
      <c r="F168" s="11" t="s">
        <v>29</v>
      </c>
      <c r="G168" s="83">
        <v>8.827</v>
      </c>
      <c r="H168" s="13" t="e">
        <f>IF(OOC!S168=0,"",OOC!S168)</f>
        <v>#REF!</v>
      </c>
      <c r="I168" s="13" t="e">
        <f>IF(OOC!T168=0,"",OOC!T168)</f>
        <v>#REF!</v>
      </c>
      <c r="J168" s="14" t="s">
        <v>12</v>
      </c>
      <c r="K168" s="64" t="s">
        <v>49</v>
      </c>
      <c r="L168" s="17" t="e">
        <f t="shared" si="45"/>
        <v>#REF!</v>
      </c>
      <c r="M168" s="17" t="e">
        <f t="shared" si="46"/>
        <v>#REF!</v>
      </c>
      <c r="N168" s="25"/>
      <c r="O168" s="2" t="e">
        <f t="shared" si="70"/>
        <v>#REF!</v>
      </c>
      <c r="P168" s="2" t="e">
        <f t="shared" si="71"/>
        <v>#REF!</v>
      </c>
      <c r="Q168" s="2" t="e">
        <f t="shared" si="72"/>
        <v>#REF!</v>
      </c>
      <c r="R168" s="3" t="e">
        <f t="shared" si="73"/>
        <v>#REF!</v>
      </c>
      <c r="S168" s="4" t="e">
        <f t="shared" si="40"/>
        <v>#REF!</v>
      </c>
      <c r="T168" s="67" t="e">
        <f t="shared" si="51"/>
        <v>#REF!</v>
      </c>
      <c r="U168" s="67" t="e">
        <f t="shared" si="52"/>
        <v>#REF!</v>
      </c>
      <c r="V168" s="4" t="e">
        <f t="shared" si="53"/>
        <v>#REF!</v>
      </c>
      <c r="W168" s="4" t="e">
        <f t="shared" si="54"/>
        <v>#REF!</v>
      </c>
      <c r="X168" s="4" t="e">
        <f t="shared" si="55"/>
        <v>#REF!</v>
      </c>
      <c r="Y168" s="62" t="e">
        <f t="shared" si="56"/>
        <v>#REF!</v>
      </c>
      <c r="Z168" s="28" t="e">
        <f t="shared" si="57"/>
        <v>#REF!</v>
      </c>
      <c r="AA168" s="28" t="e">
        <f t="shared" si="58"/>
        <v>#REF!</v>
      </c>
      <c r="AB168" s="28" t="e">
        <f t="shared" si="59"/>
        <v>#REF!</v>
      </c>
      <c r="AC168" s="28" t="e">
        <f t="shared" si="61"/>
        <v>#REF!</v>
      </c>
      <c r="AD168" s="26"/>
      <c r="AE168" s="19" t="str">
        <f t="shared" si="60"/>
        <v/>
      </c>
      <c r="AF168" s="65"/>
      <c r="AG168" s="54"/>
      <c r="AH168" s="54"/>
      <c r="AI168" s="55"/>
      <c r="AJ168" s="18"/>
      <c r="AK168" s="73" t="e">
        <f>#REF!</f>
        <v>#REF!</v>
      </c>
      <c r="AL168" s="73" t="e">
        <f>#REF!</f>
        <v>#REF!</v>
      </c>
      <c r="AM168" s="73" t="e">
        <f>#REF!</f>
        <v>#REF!</v>
      </c>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R168" s="117" t="str">
        <f t="shared" si="41"/>
        <v>65-2</v>
      </c>
      <c r="BS168" s="118">
        <f>OOC!G168</f>
        <v>8.8469999999999995</v>
      </c>
      <c r="BT168" s="118">
        <f>OOC!H168</f>
        <v>8.8070000000000004</v>
      </c>
      <c r="BU168" s="2" t="e">
        <f t="shared" si="42"/>
        <v>#REF!</v>
      </c>
      <c r="BV168" s="2" t="e">
        <f t="shared" si="43"/>
        <v>#REF!</v>
      </c>
      <c r="BW168" s="2" t="e">
        <f t="shared" si="44"/>
        <v>#REF!</v>
      </c>
      <c r="BX168" s="119" t="e">
        <f>IF(AND(IF(OOC!G168="",0,OOC!G168) &gt;= IF(O168="",0,O168), IF(O168="",0,O168) &gt; IF(L168="",0,L168)), "OOC",
IF(AND(IF(M168="",0,M168) &gt; IF(P168="",0,P168), IF(P168="",0,P168) &gt;= IF(OOC!H168="",0,OOC!H168)), "OOC",
IF(IF(O168="",0,O168) &gt; IF(OOC!G168="",0,OOC!G168), "OOS",
IF(IF(OOC!H168="",0,OOC!H168) &gt; IF(P168="",0,P168), "OOS", "OK"))))</f>
        <v>#REF!</v>
      </c>
    </row>
    <row r="169" spans="1:76" ht="15" customHeight="1">
      <c r="A169" s="16">
        <v>38</v>
      </c>
      <c r="B169" s="76"/>
      <c r="C169" s="70" t="s">
        <v>159</v>
      </c>
      <c r="D169" s="20" t="s">
        <v>57</v>
      </c>
      <c r="E169" s="78"/>
      <c r="F169" s="11" t="s">
        <v>29</v>
      </c>
      <c r="G169" s="83">
        <v>8.827</v>
      </c>
      <c r="H169" s="13" t="e">
        <f>IF(OOC!S169=0,"",OOC!S169)</f>
        <v>#REF!</v>
      </c>
      <c r="I169" s="13" t="e">
        <f>IF(OOC!T169=0,"",OOC!T169)</f>
        <v>#REF!</v>
      </c>
      <c r="J169" s="14" t="s">
        <v>12</v>
      </c>
      <c r="K169" s="64" t="s">
        <v>49</v>
      </c>
      <c r="L169" s="17" t="e">
        <f t="shared" si="45"/>
        <v>#REF!</v>
      </c>
      <c r="M169" s="17" t="e">
        <f t="shared" si="46"/>
        <v>#REF!</v>
      </c>
      <c r="N169" s="25"/>
      <c r="O169" s="2" t="e">
        <f t="shared" si="70"/>
        <v>#REF!</v>
      </c>
      <c r="P169" s="2" t="e">
        <f t="shared" si="71"/>
        <v>#REF!</v>
      </c>
      <c r="Q169" s="2" t="e">
        <f t="shared" si="72"/>
        <v>#REF!</v>
      </c>
      <c r="R169" s="3" t="e">
        <f t="shared" si="73"/>
        <v>#REF!</v>
      </c>
      <c r="S169" s="4" t="e">
        <f t="shared" si="40"/>
        <v>#REF!</v>
      </c>
      <c r="T169" s="67" t="e">
        <f t="shared" si="51"/>
        <v>#REF!</v>
      </c>
      <c r="U169" s="67" t="e">
        <f t="shared" si="52"/>
        <v>#REF!</v>
      </c>
      <c r="V169" s="4" t="e">
        <f t="shared" si="53"/>
        <v>#REF!</v>
      </c>
      <c r="W169" s="4" t="e">
        <f t="shared" si="54"/>
        <v>#REF!</v>
      </c>
      <c r="X169" s="4" t="e">
        <f t="shared" si="55"/>
        <v>#REF!</v>
      </c>
      <c r="Y169" s="62" t="e">
        <f t="shared" si="56"/>
        <v>#REF!</v>
      </c>
      <c r="Z169" s="28" t="e">
        <f t="shared" si="57"/>
        <v>#REF!</v>
      </c>
      <c r="AA169" s="28" t="e">
        <f t="shared" si="58"/>
        <v>#REF!</v>
      </c>
      <c r="AB169" s="28" t="e">
        <f t="shared" si="59"/>
        <v>#REF!</v>
      </c>
      <c r="AC169" s="28" t="e">
        <f t="shared" si="61"/>
        <v>#REF!</v>
      </c>
      <c r="AD169" s="26"/>
      <c r="AE169" s="19" t="str">
        <f t="shared" si="60"/>
        <v/>
      </c>
      <c r="AF169" s="65"/>
      <c r="AG169" s="54"/>
      <c r="AH169" s="54"/>
      <c r="AI169" s="55"/>
      <c r="AJ169" s="18"/>
      <c r="AK169" s="73" t="e">
        <f>#REF!</f>
        <v>#REF!</v>
      </c>
      <c r="AL169" s="73" t="e">
        <f>#REF!</f>
        <v>#REF!</v>
      </c>
      <c r="AM169" s="73" t="e">
        <f>#REF!</f>
        <v>#REF!</v>
      </c>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R169" s="117" t="str">
        <f t="shared" si="41"/>
        <v>65-3</v>
      </c>
      <c r="BS169" s="118">
        <f>OOC!G169</f>
        <v>8.8469999999999995</v>
      </c>
      <c r="BT169" s="118">
        <f>OOC!H169</f>
        <v>8.8070000000000004</v>
      </c>
      <c r="BU169" s="2" t="e">
        <f t="shared" si="42"/>
        <v>#REF!</v>
      </c>
      <c r="BV169" s="2" t="e">
        <f t="shared" si="43"/>
        <v>#REF!</v>
      </c>
      <c r="BW169" s="2" t="e">
        <f t="shared" si="44"/>
        <v>#REF!</v>
      </c>
      <c r="BX169" s="119" t="e">
        <f>IF(AND(IF(OOC!G169="",0,OOC!G169) &gt;= IF(O169="",0,O169), IF(O169="",0,O169) &gt; IF(L169="",0,L169)), "OOC",
IF(AND(IF(M169="",0,M169) &gt; IF(P169="",0,P169), IF(P169="",0,P169) &gt;= IF(OOC!H169="",0,OOC!H169)), "OOC",
IF(IF(O169="",0,O169) &gt; IF(OOC!G169="",0,OOC!G169), "OOS",
IF(IF(OOC!H169="",0,OOC!H169) &gt; IF(P169="",0,P169), "OOS", "OK"))))</f>
        <v>#REF!</v>
      </c>
    </row>
    <row r="170" spans="1:76" ht="15" customHeight="1">
      <c r="A170" s="16">
        <v>39</v>
      </c>
      <c r="B170" s="76"/>
      <c r="C170" s="71" t="s">
        <v>149</v>
      </c>
      <c r="D170" s="20" t="s">
        <v>137</v>
      </c>
      <c r="E170" s="78"/>
      <c r="F170" s="11" t="s">
        <v>28</v>
      </c>
      <c r="G170" s="12"/>
      <c r="H170" s="13" t="e">
        <f>IF(OOC!S170=0,"",OOC!S170)</f>
        <v>#REF!</v>
      </c>
      <c r="I170" s="13" t="e">
        <f>IF(OOC!T170=0,"",OOC!T170)</f>
        <v>#REF!</v>
      </c>
      <c r="J170" s="14" t="s">
        <v>12</v>
      </c>
      <c r="K170" s="64" t="s">
        <v>49</v>
      </c>
      <c r="L170" s="17" t="e">
        <f t="shared" si="45"/>
        <v>#REF!</v>
      </c>
      <c r="M170" s="17" t="e">
        <f t="shared" si="46"/>
        <v>#REF!</v>
      </c>
      <c r="N170" s="25"/>
      <c r="O170" s="2" t="e">
        <f t="shared" si="70"/>
        <v>#REF!</v>
      </c>
      <c r="P170" s="2" t="e">
        <f t="shared" si="71"/>
        <v>#REF!</v>
      </c>
      <c r="Q170" s="2" t="e">
        <f t="shared" si="72"/>
        <v>#REF!</v>
      </c>
      <c r="R170" s="3" t="e">
        <f t="shared" si="73"/>
        <v>#REF!</v>
      </c>
      <c r="S170" s="4" t="e">
        <f t="shared" si="40"/>
        <v>#REF!</v>
      </c>
      <c r="T170" s="67" t="e">
        <f t="shared" si="51"/>
        <v>#REF!</v>
      </c>
      <c r="U170" s="67" t="e">
        <f t="shared" si="52"/>
        <v>#REF!</v>
      </c>
      <c r="V170" s="4" t="e">
        <f t="shared" si="53"/>
        <v>#REF!</v>
      </c>
      <c r="W170" s="4" t="e">
        <f t="shared" si="54"/>
        <v>#REF!</v>
      </c>
      <c r="X170" s="4" t="e">
        <f t="shared" si="55"/>
        <v>#REF!</v>
      </c>
      <c r="Y170" s="62" t="e">
        <f t="shared" si="56"/>
        <v>#REF!</v>
      </c>
      <c r="Z170" s="28" t="e">
        <f t="shared" si="57"/>
        <v>#REF!</v>
      </c>
      <c r="AA170" s="28" t="e">
        <f t="shared" si="58"/>
        <v>#REF!</v>
      </c>
      <c r="AB170" s="28" t="e">
        <f t="shared" si="59"/>
        <v>#REF!</v>
      </c>
      <c r="AC170" s="28" t="e">
        <f t="shared" si="61"/>
        <v>#REF!</v>
      </c>
      <c r="AD170" s="26"/>
      <c r="AE170" s="19" t="str">
        <f t="shared" si="60"/>
        <v/>
      </c>
      <c r="AF170" s="65"/>
      <c r="AG170" s="54"/>
      <c r="AH170" s="54"/>
      <c r="AI170" s="55"/>
      <c r="AJ170" s="18"/>
      <c r="AK170" s="73" t="e">
        <f>#REF!</f>
        <v>#REF!</v>
      </c>
      <c r="AL170" s="73" t="e">
        <f>#REF!</f>
        <v>#REF!</v>
      </c>
      <c r="AM170" s="73" t="e">
        <f>#REF!</f>
        <v>#REF!</v>
      </c>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R170" s="117" t="str">
        <f t="shared" si="41"/>
        <v>66</v>
      </c>
      <c r="BS170" s="118">
        <f>OOC!G170</f>
        <v>0.05</v>
      </c>
      <c r="BT170" s="118" t="str">
        <f>OOC!H170</f>
        <v/>
      </c>
      <c r="BU170" s="2" t="e">
        <f t="shared" si="42"/>
        <v>#REF!</v>
      </c>
      <c r="BV170" s="2" t="e">
        <f t="shared" si="43"/>
        <v>#REF!</v>
      </c>
      <c r="BW170" s="2" t="e">
        <f t="shared" si="44"/>
        <v>#REF!</v>
      </c>
      <c r="BX170" s="119" t="e">
        <f>IF(AND(IF(OOC!G170="",0,OOC!G170) &gt;= IF(O170="",0,O170), IF(O170="",0,O170) &gt; IF(L170="",0,L170)), "OOC",
IF(AND(IF(M170="",0,M170) &gt; IF(P170="",0,P170), IF(P170="",0,P170) &gt;= IF(OOC!H170="",0,OOC!H170)), "OOC",
IF(IF(O170="",0,O170) &gt; IF(OOC!G170="",0,OOC!G170), "OOS",
IF(IF(OOC!H170="",0,OOC!H170) &gt; IF(P170="",0,P170), "OOS", "OK"))))</f>
        <v>#REF!</v>
      </c>
    </row>
    <row r="171" spans="1:76" ht="15" customHeight="1">
      <c r="A171" s="16"/>
      <c r="B171" s="76"/>
      <c r="C171" s="71"/>
      <c r="D171" s="20"/>
      <c r="E171" s="78"/>
      <c r="F171" s="11"/>
      <c r="G171" s="12"/>
      <c r="H171" s="13"/>
      <c r="I171" s="13"/>
      <c r="J171" s="14"/>
      <c r="K171" s="64"/>
      <c r="L171" s="17"/>
      <c r="M171" s="17"/>
      <c r="N171" s="25"/>
      <c r="O171" s="2"/>
      <c r="P171" s="2"/>
      <c r="Q171" s="2"/>
      <c r="R171" s="3"/>
      <c r="S171" s="4"/>
      <c r="T171" s="67"/>
      <c r="U171" s="67"/>
      <c r="V171" s="4"/>
      <c r="W171" s="4"/>
      <c r="X171" s="4"/>
      <c r="Y171" s="62"/>
      <c r="Z171" s="28"/>
      <c r="AA171" s="28"/>
      <c r="AB171" s="28"/>
      <c r="AC171" s="28"/>
      <c r="AD171" s="26"/>
      <c r="AE171" s="19"/>
      <c r="AF171" s="65"/>
      <c r="AG171" s="54"/>
      <c r="AH171" s="54"/>
      <c r="AI171" s="55"/>
      <c r="AJ171" s="18"/>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R171" s="117"/>
      <c r="BS171" s="118"/>
      <c r="BT171" s="118"/>
      <c r="BU171" s="2"/>
      <c r="BV171" s="2"/>
      <c r="BW171" s="2"/>
      <c r="BX171" s="119"/>
    </row>
    <row r="172" spans="1:76" ht="15" customHeight="1">
      <c r="A172" s="16">
        <v>40</v>
      </c>
      <c r="B172" s="76"/>
      <c r="C172" s="86" t="s">
        <v>150</v>
      </c>
      <c r="D172" s="20" t="s">
        <v>137</v>
      </c>
      <c r="E172" s="78"/>
      <c r="F172" s="11" t="s">
        <v>28</v>
      </c>
      <c r="G172" s="12"/>
      <c r="H172" s="13" t="e">
        <f>IF(OOC!S172=0,"",OOC!S172)</f>
        <v>#REF!</v>
      </c>
      <c r="I172" s="13" t="e">
        <f>IF(OOC!T172=0,"",OOC!T172)</f>
        <v>#REF!</v>
      </c>
      <c r="J172" s="14" t="s">
        <v>12</v>
      </c>
      <c r="K172" s="64" t="s">
        <v>49</v>
      </c>
      <c r="L172" s="17" t="e">
        <f t="shared" si="45"/>
        <v>#REF!</v>
      </c>
      <c r="M172" s="17" t="e">
        <f t="shared" si="46"/>
        <v>#REF!</v>
      </c>
      <c r="N172" s="25"/>
      <c r="O172" s="2" t="e">
        <f t="shared" si="70"/>
        <v>#REF!</v>
      </c>
      <c r="P172" s="2" t="e">
        <f t="shared" si="71"/>
        <v>#REF!</v>
      </c>
      <c r="Q172" s="2" t="e">
        <f t="shared" si="72"/>
        <v>#REF!</v>
      </c>
      <c r="R172" s="3" t="e">
        <f t="shared" si="73"/>
        <v>#REF!</v>
      </c>
      <c r="S172" s="4" t="e">
        <f t="shared" si="40"/>
        <v>#REF!</v>
      </c>
      <c r="T172" s="67" t="e">
        <f t="shared" si="51"/>
        <v>#REF!</v>
      </c>
      <c r="U172" s="67" t="e">
        <f t="shared" si="52"/>
        <v>#REF!</v>
      </c>
      <c r="V172" s="4" t="e">
        <f t="shared" si="53"/>
        <v>#REF!</v>
      </c>
      <c r="W172" s="4" t="e">
        <f t="shared" si="54"/>
        <v>#REF!</v>
      </c>
      <c r="X172" s="4" t="e">
        <f t="shared" si="55"/>
        <v>#REF!</v>
      </c>
      <c r="Y172" s="62" t="e">
        <f t="shared" si="56"/>
        <v>#REF!</v>
      </c>
      <c r="Z172" s="28" t="e">
        <f t="shared" si="57"/>
        <v>#REF!</v>
      </c>
      <c r="AA172" s="28" t="e">
        <f t="shared" si="58"/>
        <v>#REF!</v>
      </c>
      <c r="AB172" s="28" t="e">
        <f t="shared" si="59"/>
        <v>#REF!</v>
      </c>
      <c r="AC172" s="28" t="e">
        <f t="shared" si="61"/>
        <v>#REF!</v>
      </c>
      <c r="AD172" s="26"/>
      <c r="AE172" s="19" t="str">
        <f t="shared" si="60"/>
        <v/>
      </c>
      <c r="AF172" s="65"/>
      <c r="AG172" s="54"/>
      <c r="AH172" s="54"/>
      <c r="AI172" s="55"/>
      <c r="AJ172" s="18"/>
      <c r="AK172" s="73" t="e">
        <f>#REF!</f>
        <v>#REF!</v>
      </c>
      <c r="AL172" s="73" t="e">
        <f>#REF!</f>
        <v>#REF!</v>
      </c>
      <c r="AM172" s="73" t="e">
        <f>#REF!</f>
        <v>#REF!</v>
      </c>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R172" s="117" t="str">
        <f t="shared" si="41"/>
        <v>67</v>
      </c>
      <c r="BS172" s="118">
        <f>OOC!G172</f>
        <v>0.05</v>
      </c>
      <c r="BT172" s="118" t="str">
        <f>OOC!H172</f>
        <v/>
      </c>
      <c r="BU172" s="2" t="e">
        <f t="shared" si="42"/>
        <v>#REF!</v>
      </c>
      <c r="BV172" s="2" t="e">
        <f t="shared" si="43"/>
        <v>#REF!</v>
      </c>
      <c r="BW172" s="2" t="e">
        <f t="shared" si="44"/>
        <v>#REF!</v>
      </c>
      <c r="BX172" s="119" t="e">
        <f>IF(AND(IF(OOC!G172="",0,OOC!G172) &gt;= IF(O172="",0,O172), IF(O172="",0,O172) &gt; IF(L172="",0,L172)), "OOC",
IF(AND(IF(M172="",0,M172) &gt; IF(P172="",0,P172), IF(P172="",0,P172) &gt;= IF(OOC!H172="",0,OOC!H172)), "OOC",
IF(IF(O172="",0,O172) &gt; IF(OOC!G172="",0,OOC!G172), "OOS",
IF(IF(OOC!H172="",0,OOC!H172) &gt; IF(P172="",0,P172), "OOS", "OK"))))</f>
        <v>#REF!</v>
      </c>
    </row>
    <row r="173" spans="1:76" ht="15" customHeight="1">
      <c r="A173" s="16"/>
      <c r="B173" s="76"/>
      <c r="C173" s="86"/>
      <c r="D173" s="20"/>
      <c r="E173" s="78"/>
      <c r="F173" s="11"/>
      <c r="G173" s="12"/>
      <c r="H173" s="13"/>
      <c r="I173" s="13"/>
      <c r="J173" s="14"/>
      <c r="K173" s="64"/>
      <c r="L173" s="17"/>
      <c r="M173" s="17"/>
      <c r="N173" s="25"/>
      <c r="O173" s="2"/>
      <c r="P173" s="2"/>
      <c r="Q173" s="2"/>
      <c r="R173" s="3"/>
      <c r="S173" s="4"/>
      <c r="T173" s="67"/>
      <c r="U173" s="67"/>
      <c r="V173" s="4"/>
      <c r="W173" s="4"/>
      <c r="X173" s="4"/>
      <c r="Y173" s="62"/>
      <c r="Z173" s="28"/>
      <c r="AA173" s="28"/>
      <c r="AB173" s="28"/>
      <c r="AC173" s="28"/>
      <c r="AD173" s="26"/>
      <c r="AE173" s="19"/>
      <c r="AF173" s="65"/>
      <c r="AG173" s="54"/>
      <c r="AH173" s="54"/>
      <c r="AI173" s="55"/>
      <c r="AJ173" s="18"/>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R173" s="117"/>
      <c r="BS173" s="118"/>
      <c r="BT173" s="118"/>
      <c r="BU173" s="2"/>
      <c r="BV173" s="2"/>
      <c r="BW173" s="2"/>
      <c r="BX173" s="119"/>
    </row>
    <row r="174" spans="1:76" ht="15" customHeight="1">
      <c r="A174" s="16">
        <v>41</v>
      </c>
      <c r="B174" s="76"/>
      <c r="C174" s="87" t="s">
        <v>160</v>
      </c>
      <c r="D174" s="20" t="s">
        <v>57</v>
      </c>
      <c r="E174" s="78"/>
      <c r="F174" s="11" t="s">
        <v>29</v>
      </c>
      <c r="G174" s="12">
        <v>2.927</v>
      </c>
      <c r="H174" s="13" t="e">
        <f>IF(OOC!S174=0,"",OOC!S174)</f>
        <v>#REF!</v>
      </c>
      <c r="I174" s="13" t="e">
        <f>IF(OOC!T174=0,"",OOC!T174)</f>
        <v>#REF!</v>
      </c>
      <c r="J174" s="14" t="s">
        <v>12</v>
      </c>
      <c r="K174" s="64" t="s">
        <v>49</v>
      </c>
      <c r="L174" s="17" t="e">
        <f t="shared" si="45"/>
        <v>#REF!</v>
      </c>
      <c r="M174" s="17" t="e">
        <f t="shared" si="46"/>
        <v>#REF!</v>
      </c>
      <c r="N174" s="25"/>
      <c r="O174" s="2" t="e">
        <f t="shared" si="70"/>
        <v>#REF!</v>
      </c>
      <c r="P174" s="2" t="e">
        <f t="shared" si="71"/>
        <v>#REF!</v>
      </c>
      <c r="Q174" s="2" t="e">
        <f t="shared" si="72"/>
        <v>#REF!</v>
      </c>
      <c r="R174" s="3" t="e">
        <f t="shared" si="73"/>
        <v>#REF!</v>
      </c>
      <c r="S174" s="4" t="e">
        <f t="shared" si="40"/>
        <v>#REF!</v>
      </c>
      <c r="T174" s="67" t="e">
        <f t="shared" si="51"/>
        <v>#REF!</v>
      </c>
      <c r="U174" s="67" t="e">
        <f t="shared" si="52"/>
        <v>#REF!</v>
      </c>
      <c r="V174" s="4" t="e">
        <f t="shared" si="53"/>
        <v>#REF!</v>
      </c>
      <c r="W174" s="4" t="e">
        <f t="shared" si="54"/>
        <v>#REF!</v>
      </c>
      <c r="X174" s="4" t="e">
        <f t="shared" si="55"/>
        <v>#REF!</v>
      </c>
      <c r="Y174" s="62" t="e">
        <f t="shared" si="56"/>
        <v>#REF!</v>
      </c>
      <c r="Z174" s="28" t="e">
        <f t="shared" si="57"/>
        <v>#REF!</v>
      </c>
      <c r="AA174" s="28" t="e">
        <f t="shared" si="58"/>
        <v>#REF!</v>
      </c>
      <c r="AB174" s="28" t="e">
        <f t="shared" si="59"/>
        <v>#REF!</v>
      </c>
      <c r="AC174" s="28" t="e">
        <f t="shared" si="61"/>
        <v>#REF!</v>
      </c>
      <c r="AD174" s="26"/>
      <c r="AE174" s="19" t="str">
        <f t="shared" si="60"/>
        <v/>
      </c>
      <c r="AF174" s="65"/>
      <c r="AG174" s="54"/>
      <c r="AH174" s="54"/>
      <c r="AI174" s="55"/>
      <c r="AJ174" s="18"/>
      <c r="AK174" s="73" t="e">
        <f>#REF!</f>
        <v>#REF!</v>
      </c>
      <c r="AL174" s="73" t="e">
        <f>#REF!</f>
        <v>#REF!</v>
      </c>
      <c r="AM174" s="73" t="e">
        <f>#REF!</f>
        <v>#REF!</v>
      </c>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R174" s="117" t="str">
        <f t="shared" si="41"/>
        <v>68-1</v>
      </c>
      <c r="BS174" s="118">
        <f>OOC!G174</f>
        <v>2.9470000000000001</v>
      </c>
      <c r="BT174" s="118">
        <f>OOC!H174</f>
        <v>2.907</v>
      </c>
      <c r="BU174" s="2" t="e">
        <f t="shared" si="42"/>
        <v>#REF!</v>
      </c>
      <c r="BV174" s="2" t="e">
        <f t="shared" si="43"/>
        <v>#REF!</v>
      </c>
      <c r="BW174" s="2" t="e">
        <f t="shared" si="44"/>
        <v>#REF!</v>
      </c>
      <c r="BX174" s="119" t="e">
        <f>IF(AND(IF(OOC!G174="",0,OOC!G174) &gt;= IF(O174="",0,O174), IF(O174="",0,O174) &gt; IF(L174="",0,L174)), "OOC",
IF(AND(IF(M174="",0,M174) &gt; IF(P174="",0,P174), IF(P174="",0,P174) &gt;= IF(OOC!H174="",0,OOC!H174)), "OOC",
IF(IF(O174="",0,O174) &gt; IF(OOC!G174="",0,OOC!G174), "OOS",
IF(IF(OOC!H174="",0,OOC!H174) &gt; IF(P174="",0,P174), "OOS", "OK"))))</f>
        <v>#REF!</v>
      </c>
    </row>
    <row r="175" spans="1:76" ht="15" customHeight="1">
      <c r="A175" s="16">
        <v>42</v>
      </c>
      <c r="B175" s="76"/>
      <c r="C175" s="87" t="s">
        <v>161</v>
      </c>
      <c r="D175" s="20" t="s">
        <v>57</v>
      </c>
      <c r="E175" s="78"/>
      <c r="F175" s="11" t="s">
        <v>29</v>
      </c>
      <c r="G175" s="12">
        <v>2.927</v>
      </c>
      <c r="H175" s="13" t="e">
        <f>IF(OOC!S175=0,"",OOC!S175)</f>
        <v>#REF!</v>
      </c>
      <c r="I175" s="13" t="e">
        <f>IF(OOC!T175=0,"",OOC!T175)</f>
        <v>#REF!</v>
      </c>
      <c r="J175" s="14" t="s">
        <v>12</v>
      </c>
      <c r="K175" s="64" t="s">
        <v>49</v>
      </c>
      <c r="L175" s="17" t="e">
        <f t="shared" si="45"/>
        <v>#REF!</v>
      </c>
      <c r="M175" s="17" t="e">
        <f t="shared" si="46"/>
        <v>#REF!</v>
      </c>
      <c r="N175" s="25"/>
      <c r="O175" s="2" t="e">
        <f t="shared" si="70"/>
        <v>#REF!</v>
      </c>
      <c r="P175" s="2" t="e">
        <f t="shared" si="71"/>
        <v>#REF!</v>
      </c>
      <c r="Q175" s="2" t="e">
        <f t="shared" si="72"/>
        <v>#REF!</v>
      </c>
      <c r="R175" s="3" t="e">
        <f t="shared" si="73"/>
        <v>#REF!</v>
      </c>
      <c r="S175" s="4" t="e">
        <f t="shared" si="40"/>
        <v>#REF!</v>
      </c>
      <c r="T175" s="67" t="e">
        <f t="shared" si="51"/>
        <v>#REF!</v>
      </c>
      <c r="U175" s="67" t="e">
        <f t="shared" si="52"/>
        <v>#REF!</v>
      </c>
      <c r="V175" s="4" t="e">
        <f t="shared" si="53"/>
        <v>#REF!</v>
      </c>
      <c r="W175" s="4" t="e">
        <f t="shared" si="54"/>
        <v>#REF!</v>
      </c>
      <c r="X175" s="4" t="e">
        <f t="shared" si="55"/>
        <v>#REF!</v>
      </c>
      <c r="Y175" s="62" t="e">
        <f t="shared" si="56"/>
        <v>#REF!</v>
      </c>
      <c r="Z175" s="28" t="e">
        <f t="shared" si="57"/>
        <v>#REF!</v>
      </c>
      <c r="AA175" s="28" t="e">
        <f t="shared" si="58"/>
        <v>#REF!</v>
      </c>
      <c r="AB175" s="28" t="e">
        <f t="shared" si="59"/>
        <v>#REF!</v>
      </c>
      <c r="AC175" s="28" t="e">
        <f t="shared" si="61"/>
        <v>#REF!</v>
      </c>
      <c r="AD175" s="26"/>
      <c r="AE175" s="19" t="str">
        <f t="shared" si="60"/>
        <v/>
      </c>
      <c r="AF175" s="65"/>
      <c r="AG175" s="54"/>
      <c r="AH175" s="54"/>
      <c r="AI175" s="55"/>
      <c r="AJ175" s="18"/>
      <c r="AK175" s="73" t="e">
        <f>#REF!</f>
        <v>#REF!</v>
      </c>
      <c r="AL175" s="73" t="e">
        <f>#REF!</f>
        <v>#REF!</v>
      </c>
      <c r="AM175" s="73" t="e">
        <f>#REF!</f>
        <v>#REF!</v>
      </c>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R175" s="117" t="str">
        <f t="shared" si="41"/>
        <v>68-2</v>
      </c>
      <c r="BS175" s="118">
        <f>OOC!G175</f>
        <v>2.9470000000000001</v>
      </c>
      <c r="BT175" s="118">
        <f>OOC!H175</f>
        <v>2.907</v>
      </c>
      <c r="BU175" s="2" t="e">
        <f t="shared" si="42"/>
        <v>#REF!</v>
      </c>
      <c r="BV175" s="2" t="e">
        <f t="shared" si="43"/>
        <v>#REF!</v>
      </c>
      <c r="BW175" s="2" t="e">
        <f t="shared" si="44"/>
        <v>#REF!</v>
      </c>
      <c r="BX175" s="119" t="e">
        <f>IF(AND(IF(OOC!G175="",0,OOC!G175) &gt;= IF(O175="",0,O175), IF(O175="",0,O175) &gt; IF(L175="",0,L175)), "OOC",
IF(AND(IF(M175="",0,M175) &gt; IF(P175="",0,P175), IF(P175="",0,P175) &gt;= IF(OOC!H175="",0,OOC!H175)), "OOC",
IF(IF(O175="",0,O175) &gt; IF(OOC!G175="",0,OOC!G175), "OOS",
IF(IF(OOC!H175="",0,OOC!H175) &gt; IF(P175="",0,P175), "OOS", "OK"))))</f>
        <v>#REF!</v>
      </c>
    </row>
    <row r="176" spans="1:76" ht="15" customHeight="1">
      <c r="A176" s="16">
        <v>38</v>
      </c>
      <c r="B176" s="76"/>
      <c r="C176" s="87" t="s">
        <v>162</v>
      </c>
      <c r="D176" s="20" t="s">
        <v>57</v>
      </c>
      <c r="E176" s="78"/>
      <c r="F176" s="11" t="s">
        <v>29</v>
      </c>
      <c r="G176" s="12">
        <v>2.927</v>
      </c>
      <c r="H176" s="13" t="e">
        <f>IF(OOC!S176=0,"",OOC!S176)</f>
        <v>#REF!</v>
      </c>
      <c r="I176" s="13" t="e">
        <f>IF(OOC!T176=0,"",OOC!T176)</f>
        <v>#REF!</v>
      </c>
      <c r="J176" s="14" t="s">
        <v>12</v>
      </c>
      <c r="K176" s="64" t="s">
        <v>49</v>
      </c>
      <c r="L176" s="17" t="e">
        <f t="shared" si="45"/>
        <v>#REF!</v>
      </c>
      <c r="M176" s="17" t="e">
        <f t="shared" si="46"/>
        <v>#REF!</v>
      </c>
      <c r="N176" s="25"/>
      <c r="O176" s="2" t="e">
        <f t="shared" si="70"/>
        <v>#REF!</v>
      </c>
      <c r="P176" s="2" t="e">
        <f t="shared" si="71"/>
        <v>#REF!</v>
      </c>
      <c r="Q176" s="2" t="e">
        <f t="shared" si="72"/>
        <v>#REF!</v>
      </c>
      <c r="R176" s="3" t="e">
        <f t="shared" si="73"/>
        <v>#REF!</v>
      </c>
      <c r="S176" s="4" t="e">
        <f t="shared" si="40"/>
        <v>#REF!</v>
      </c>
      <c r="T176" s="67" t="e">
        <f t="shared" si="51"/>
        <v>#REF!</v>
      </c>
      <c r="U176" s="67" t="e">
        <f t="shared" si="52"/>
        <v>#REF!</v>
      </c>
      <c r="V176" s="4" t="e">
        <f t="shared" si="53"/>
        <v>#REF!</v>
      </c>
      <c r="W176" s="4" t="e">
        <f t="shared" si="54"/>
        <v>#REF!</v>
      </c>
      <c r="X176" s="4" t="e">
        <f t="shared" si="55"/>
        <v>#REF!</v>
      </c>
      <c r="Y176" s="62" t="e">
        <f t="shared" si="56"/>
        <v>#REF!</v>
      </c>
      <c r="Z176" s="28" t="e">
        <f t="shared" si="57"/>
        <v>#REF!</v>
      </c>
      <c r="AA176" s="28" t="e">
        <f t="shared" si="58"/>
        <v>#REF!</v>
      </c>
      <c r="AB176" s="28" t="e">
        <f t="shared" si="59"/>
        <v>#REF!</v>
      </c>
      <c r="AC176" s="28" t="e">
        <f t="shared" si="61"/>
        <v>#REF!</v>
      </c>
      <c r="AD176" s="26"/>
      <c r="AE176" s="19" t="str">
        <f t="shared" si="60"/>
        <v/>
      </c>
      <c r="AF176" s="65"/>
      <c r="AG176" s="54"/>
      <c r="AH176" s="54"/>
      <c r="AI176" s="55"/>
      <c r="AJ176" s="18"/>
      <c r="AK176" s="73" t="e">
        <f>#REF!</f>
        <v>#REF!</v>
      </c>
      <c r="AL176" s="73" t="e">
        <f>#REF!</f>
        <v>#REF!</v>
      </c>
      <c r="AM176" s="73" t="e">
        <f>#REF!</f>
        <v>#REF!</v>
      </c>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R176" s="117" t="str">
        <f t="shared" si="41"/>
        <v>68-3</v>
      </c>
      <c r="BS176" s="118">
        <f>OOC!G176</f>
        <v>2.9470000000000001</v>
      </c>
      <c r="BT176" s="118">
        <f>OOC!H176</f>
        <v>2.907</v>
      </c>
      <c r="BU176" s="2" t="e">
        <f t="shared" si="42"/>
        <v>#REF!</v>
      </c>
      <c r="BV176" s="2" t="e">
        <f t="shared" si="43"/>
        <v>#REF!</v>
      </c>
      <c r="BW176" s="2" t="e">
        <f t="shared" si="44"/>
        <v>#REF!</v>
      </c>
      <c r="BX176" s="119" t="e">
        <f>IF(AND(IF(OOC!G176="",0,OOC!G176) &gt;= IF(O176="",0,O176), IF(O176="",0,O176) &gt; IF(L176="",0,L176)), "OOC",
IF(AND(IF(M176="",0,M176) &gt; IF(P176="",0,P176), IF(P176="",0,P176) &gt;= IF(OOC!H176="",0,OOC!H176)), "OOC",
IF(IF(O176="",0,O176) &gt; IF(OOC!G176="",0,OOC!G176), "OOS",
IF(IF(OOC!H176="",0,OOC!H176) &gt; IF(P176="",0,P176), "OOS", "OK"))))</f>
        <v>#REF!</v>
      </c>
    </row>
    <row r="177" spans="1:76" ht="15" customHeight="1">
      <c r="A177" s="16">
        <v>39</v>
      </c>
      <c r="B177" s="76"/>
      <c r="C177" s="70" t="s">
        <v>165</v>
      </c>
      <c r="D177" s="20" t="s">
        <v>57</v>
      </c>
      <c r="E177" s="78"/>
      <c r="F177" s="11" t="s">
        <v>29</v>
      </c>
      <c r="G177" s="83">
        <v>3.2679999999999998</v>
      </c>
      <c r="H177" s="13" t="e">
        <f>IF(OOC!S177=0,"",OOC!S177)</f>
        <v>#REF!</v>
      </c>
      <c r="I177" s="13" t="e">
        <f>IF(OOC!T177=0,"",OOC!T177)</f>
        <v>#REF!</v>
      </c>
      <c r="J177" s="14" t="s">
        <v>12</v>
      </c>
      <c r="K177" s="64" t="s">
        <v>49</v>
      </c>
      <c r="L177" s="17" t="e">
        <f t="shared" si="45"/>
        <v>#REF!</v>
      </c>
      <c r="M177" s="17" t="e">
        <f t="shared" si="46"/>
        <v>#REF!</v>
      </c>
      <c r="N177" s="25"/>
      <c r="O177" s="2" t="e">
        <f t="shared" si="70"/>
        <v>#REF!</v>
      </c>
      <c r="P177" s="2" t="e">
        <f t="shared" si="71"/>
        <v>#REF!</v>
      </c>
      <c r="Q177" s="2" t="e">
        <f t="shared" si="72"/>
        <v>#REF!</v>
      </c>
      <c r="R177" s="3" t="e">
        <f t="shared" si="73"/>
        <v>#REF!</v>
      </c>
      <c r="S177" s="4" t="e">
        <f t="shared" si="40"/>
        <v>#REF!</v>
      </c>
      <c r="T177" s="67" t="e">
        <f t="shared" si="51"/>
        <v>#REF!</v>
      </c>
      <c r="U177" s="67" t="e">
        <f t="shared" si="52"/>
        <v>#REF!</v>
      </c>
      <c r="V177" s="4" t="e">
        <f t="shared" si="53"/>
        <v>#REF!</v>
      </c>
      <c r="W177" s="4" t="e">
        <f t="shared" si="54"/>
        <v>#REF!</v>
      </c>
      <c r="X177" s="4" t="e">
        <f t="shared" si="55"/>
        <v>#REF!</v>
      </c>
      <c r="Y177" s="62" t="e">
        <f t="shared" si="56"/>
        <v>#REF!</v>
      </c>
      <c r="Z177" s="28" t="e">
        <f t="shared" si="57"/>
        <v>#REF!</v>
      </c>
      <c r="AA177" s="28" t="e">
        <f t="shared" si="58"/>
        <v>#REF!</v>
      </c>
      <c r="AB177" s="28" t="e">
        <f t="shared" si="59"/>
        <v>#REF!</v>
      </c>
      <c r="AC177" s="28" t="e">
        <f t="shared" si="61"/>
        <v>#REF!</v>
      </c>
      <c r="AD177" s="26"/>
      <c r="AE177" s="19" t="str">
        <f t="shared" si="60"/>
        <v/>
      </c>
      <c r="AF177" s="65"/>
      <c r="AG177" s="54"/>
      <c r="AH177" s="54"/>
      <c r="AI177" s="55"/>
      <c r="AJ177" s="18"/>
      <c r="AK177" s="73" t="e">
        <f>#REF!</f>
        <v>#REF!</v>
      </c>
      <c r="AL177" s="73" t="e">
        <f>#REF!</f>
        <v>#REF!</v>
      </c>
      <c r="AM177" s="73" t="e">
        <f>#REF!</f>
        <v>#REF!</v>
      </c>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R177" s="117" t="str">
        <f t="shared" si="41"/>
        <v>69-1</v>
      </c>
      <c r="BS177" s="118">
        <f>OOC!G177</f>
        <v>3.2879999999999998</v>
      </c>
      <c r="BT177" s="118">
        <f>OOC!H177</f>
        <v>3.2479999999999998</v>
      </c>
      <c r="BU177" s="2" t="e">
        <f t="shared" si="42"/>
        <v>#REF!</v>
      </c>
      <c r="BV177" s="2" t="e">
        <f t="shared" si="43"/>
        <v>#REF!</v>
      </c>
      <c r="BW177" s="2" t="e">
        <f t="shared" si="44"/>
        <v>#REF!</v>
      </c>
      <c r="BX177" s="119" t="e">
        <f>IF(AND(IF(OOC!G177="",0,OOC!G177) &gt;= IF(O177="",0,O177), IF(O177="",0,O177) &gt; IF(L177="",0,L177)), "OOC",
IF(AND(IF(M177="",0,M177) &gt; IF(P177="",0,P177), IF(P177="",0,P177) &gt;= IF(OOC!H177="",0,OOC!H177)), "OOC",
IF(IF(O177="",0,O177) &gt; IF(OOC!G177="",0,OOC!G177), "OOS",
IF(IF(OOC!H177="",0,OOC!H177) &gt; IF(P177="",0,P177), "OOS", "OK"))))</f>
        <v>#REF!</v>
      </c>
    </row>
    <row r="178" spans="1:76" ht="15" customHeight="1">
      <c r="A178" s="16">
        <v>40</v>
      </c>
      <c r="B178" s="76"/>
      <c r="C178" s="70" t="s">
        <v>163</v>
      </c>
      <c r="D178" s="20" t="s">
        <v>57</v>
      </c>
      <c r="E178" s="78"/>
      <c r="F178" s="11" t="s">
        <v>29</v>
      </c>
      <c r="G178" s="83">
        <v>3.2679999999999998</v>
      </c>
      <c r="H178" s="13" t="e">
        <f>IF(OOC!S178=0,"",OOC!S178)</f>
        <v>#REF!</v>
      </c>
      <c r="I178" s="13" t="e">
        <f>IF(OOC!T178=0,"",OOC!T178)</f>
        <v>#REF!</v>
      </c>
      <c r="J178" s="14" t="s">
        <v>12</v>
      </c>
      <c r="K178" s="64" t="s">
        <v>49</v>
      </c>
      <c r="L178" s="17" t="e">
        <f t="shared" si="45"/>
        <v>#REF!</v>
      </c>
      <c r="M178" s="17" t="e">
        <f t="shared" si="46"/>
        <v>#REF!</v>
      </c>
      <c r="N178" s="25"/>
      <c r="O178" s="2" t="e">
        <f t="shared" si="70"/>
        <v>#REF!</v>
      </c>
      <c r="P178" s="2" t="e">
        <f t="shared" si="71"/>
        <v>#REF!</v>
      </c>
      <c r="Q178" s="2" t="e">
        <f t="shared" si="72"/>
        <v>#REF!</v>
      </c>
      <c r="R178" s="3" t="e">
        <f t="shared" si="73"/>
        <v>#REF!</v>
      </c>
      <c r="S178" s="4" t="e">
        <f t="shared" si="40"/>
        <v>#REF!</v>
      </c>
      <c r="T178" s="67" t="e">
        <f t="shared" si="51"/>
        <v>#REF!</v>
      </c>
      <c r="U178" s="67" t="e">
        <f t="shared" si="52"/>
        <v>#REF!</v>
      </c>
      <c r="V178" s="4" t="e">
        <f t="shared" si="53"/>
        <v>#REF!</v>
      </c>
      <c r="W178" s="4" t="e">
        <f t="shared" si="54"/>
        <v>#REF!</v>
      </c>
      <c r="X178" s="4" t="e">
        <f t="shared" si="55"/>
        <v>#REF!</v>
      </c>
      <c r="Y178" s="62" t="e">
        <f t="shared" si="56"/>
        <v>#REF!</v>
      </c>
      <c r="Z178" s="28" t="e">
        <f t="shared" si="57"/>
        <v>#REF!</v>
      </c>
      <c r="AA178" s="28" t="e">
        <f t="shared" si="58"/>
        <v>#REF!</v>
      </c>
      <c r="AB178" s="28" t="e">
        <f t="shared" si="59"/>
        <v>#REF!</v>
      </c>
      <c r="AC178" s="28" t="e">
        <f t="shared" si="61"/>
        <v>#REF!</v>
      </c>
      <c r="AD178" s="26"/>
      <c r="AE178" s="19" t="str">
        <f t="shared" si="60"/>
        <v/>
      </c>
      <c r="AF178" s="65"/>
      <c r="AG178" s="54"/>
      <c r="AH178" s="54"/>
      <c r="AI178" s="55"/>
      <c r="AJ178" s="18"/>
      <c r="AK178" s="73" t="e">
        <f>#REF!</f>
        <v>#REF!</v>
      </c>
      <c r="AL178" s="73" t="e">
        <f>#REF!</f>
        <v>#REF!</v>
      </c>
      <c r="AM178" s="73" t="e">
        <f>#REF!</f>
        <v>#REF!</v>
      </c>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R178" s="117" t="str">
        <f t="shared" si="41"/>
        <v>69-2</v>
      </c>
      <c r="BS178" s="118">
        <f>OOC!G178</f>
        <v>3.2879999999999998</v>
      </c>
      <c r="BT178" s="118">
        <f>OOC!H178</f>
        <v>3.2479999999999998</v>
      </c>
      <c r="BU178" s="2" t="e">
        <f t="shared" si="42"/>
        <v>#REF!</v>
      </c>
      <c r="BV178" s="2" t="e">
        <f t="shared" si="43"/>
        <v>#REF!</v>
      </c>
      <c r="BW178" s="2" t="e">
        <f t="shared" si="44"/>
        <v>#REF!</v>
      </c>
      <c r="BX178" s="119" t="e">
        <f>IF(AND(IF(OOC!G178="",0,OOC!G178) &gt;= IF(O178="",0,O178), IF(O178="",0,O178) &gt; IF(L178="",0,L178)), "OOC",
IF(AND(IF(M178="",0,M178) &gt; IF(P178="",0,P178), IF(P178="",0,P178) &gt;= IF(OOC!H178="",0,OOC!H178)), "OOC",
IF(IF(O178="",0,O178) &gt; IF(OOC!G178="",0,OOC!G178), "OOS",
IF(IF(OOC!H178="",0,OOC!H178) &gt; IF(P178="",0,P178), "OOS", "OK"))))</f>
        <v>#REF!</v>
      </c>
    </row>
    <row r="179" spans="1:76" ht="15" customHeight="1">
      <c r="A179" s="16">
        <v>41</v>
      </c>
      <c r="B179" s="76"/>
      <c r="C179" s="70" t="s">
        <v>164</v>
      </c>
      <c r="D179" s="20" t="s">
        <v>57</v>
      </c>
      <c r="E179" s="78"/>
      <c r="F179" s="11" t="s">
        <v>29</v>
      </c>
      <c r="G179" s="83">
        <v>3.2679999999999998</v>
      </c>
      <c r="H179" s="13" t="e">
        <f>IF(OOC!S179=0,"",OOC!S179)</f>
        <v>#REF!</v>
      </c>
      <c r="I179" s="13" t="e">
        <f>IF(OOC!T179=0,"",OOC!T179)</f>
        <v>#REF!</v>
      </c>
      <c r="J179" s="14" t="s">
        <v>12</v>
      </c>
      <c r="K179" s="64" t="s">
        <v>49</v>
      </c>
      <c r="L179" s="17" t="e">
        <f t="shared" si="45"/>
        <v>#REF!</v>
      </c>
      <c r="M179" s="17" t="e">
        <f t="shared" si="46"/>
        <v>#REF!</v>
      </c>
      <c r="N179" s="25"/>
      <c r="O179" s="2" t="e">
        <f t="shared" si="70"/>
        <v>#REF!</v>
      </c>
      <c r="P179" s="2" t="e">
        <f t="shared" si="71"/>
        <v>#REF!</v>
      </c>
      <c r="Q179" s="2" t="e">
        <f t="shared" si="72"/>
        <v>#REF!</v>
      </c>
      <c r="R179" s="3" t="e">
        <f t="shared" si="73"/>
        <v>#REF!</v>
      </c>
      <c r="S179" s="4" t="e">
        <f t="shared" si="40"/>
        <v>#REF!</v>
      </c>
      <c r="T179" s="67" t="e">
        <f t="shared" si="51"/>
        <v>#REF!</v>
      </c>
      <c r="U179" s="67" t="e">
        <f t="shared" si="52"/>
        <v>#REF!</v>
      </c>
      <c r="V179" s="4" t="e">
        <f t="shared" si="53"/>
        <v>#REF!</v>
      </c>
      <c r="W179" s="4" t="e">
        <f t="shared" si="54"/>
        <v>#REF!</v>
      </c>
      <c r="X179" s="4" t="e">
        <f t="shared" si="55"/>
        <v>#REF!</v>
      </c>
      <c r="Y179" s="62" t="e">
        <f t="shared" si="56"/>
        <v>#REF!</v>
      </c>
      <c r="Z179" s="28" t="e">
        <f t="shared" si="57"/>
        <v>#REF!</v>
      </c>
      <c r="AA179" s="28" t="e">
        <f t="shared" si="58"/>
        <v>#REF!</v>
      </c>
      <c r="AB179" s="28" t="e">
        <f t="shared" si="59"/>
        <v>#REF!</v>
      </c>
      <c r="AC179" s="28" t="e">
        <f t="shared" si="61"/>
        <v>#REF!</v>
      </c>
      <c r="AD179" s="26"/>
      <c r="AE179" s="19" t="str">
        <f t="shared" si="60"/>
        <v/>
      </c>
      <c r="AF179" s="65"/>
      <c r="AG179" s="54"/>
      <c r="AH179" s="54"/>
      <c r="AI179" s="55"/>
      <c r="AJ179" s="18"/>
      <c r="AK179" s="73" t="e">
        <f>#REF!</f>
        <v>#REF!</v>
      </c>
      <c r="AL179" s="73" t="e">
        <f>#REF!</f>
        <v>#REF!</v>
      </c>
      <c r="AM179" s="73" t="e">
        <f>#REF!</f>
        <v>#REF!</v>
      </c>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R179" s="117" t="str">
        <f t="shared" si="41"/>
        <v>69-3</v>
      </c>
      <c r="BS179" s="118">
        <f>OOC!G179</f>
        <v>3.2879999999999998</v>
      </c>
      <c r="BT179" s="118">
        <f>OOC!H179</f>
        <v>3.2479999999999998</v>
      </c>
      <c r="BU179" s="2" t="e">
        <f t="shared" si="42"/>
        <v>#REF!</v>
      </c>
      <c r="BV179" s="2" t="e">
        <f t="shared" si="43"/>
        <v>#REF!</v>
      </c>
      <c r="BW179" s="2" t="e">
        <f t="shared" si="44"/>
        <v>#REF!</v>
      </c>
      <c r="BX179" s="119" t="e">
        <f>IF(AND(IF(OOC!G179="",0,OOC!G179) &gt;= IF(O179="",0,O179), IF(O179="",0,O179) &gt; IF(L179="",0,L179)), "OOC",
IF(AND(IF(M179="",0,M179) &gt; IF(P179="",0,P179), IF(P179="",0,P179) &gt;= IF(OOC!H179="",0,OOC!H179)), "OOC",
IF(IF(O179="",0,O179) &gt; IF(OOC!G179="",0,OOC!G179), "OOS",
IF(IF(OOC!H179="",0,OOC!H179) &gt; IF(P179="",0,P179), "OOS", "OK"))))</f>
        <v>#REF!</v>
      </c>
    </row>
    <row r="180" spans="1:76" ht="15" customHeight="1">
      <c r="A180" s="16">
        <v>42</v>
      </c>
      <c r="B180" s="76"/>
      <c r="C180" s="70" t="s">
        <v>166</v>
      </c>
      <c r="D180" s="20" t="s">
        <v>137</v>
      </c>
      <c r="E180" s="78"/>
      <c r="F180" s="11" t="s">
        <v>28</v>
      </c>
      <c r="G180" s="12"/>
      <c r="H180" s="13" t="e">
        <f>IF(OOC!S180=0,"",OOC!S180)</f>
        <v>#REF!</v>
      </c>
      <c r="I180" s="13" t="e">
        <f>IF(OOC!T180=0,"",OOC!T180)</f>
        <v>#REF!</v>
      </c>
      <c r="J180" s="14" t="s">
        <v>12</v>
      </c>
      <c r="K180" s="64" t="s">
        <v>49</v>
      </c>
      <c r="L180" s="17" t="e">
        <f t="shared" si="45"/>
        <v>#REF!</v>
      </c>
      <c r="M180" s="17" t="e">
        <f t="shared" si="46"/>
        <v>#REF!</v>
      </c>
      <c r="N180" s="25"/>
      <c r="O180" s="2" t="e">
        <f t="shared" si="70"/>
        <v>#REF!</v>
      </c>
      <c r="P180" s="2" t="e">
        <f t="shared" si="71"/>
        <v>#REF!</v>
      </c>
      <c r="Q180" s="2" t="e">
        <f t="shared" si="72"/>
        <v>#REF!</v>
      </c>
      <c r="R180" s="3" t="e">
        <f t="shared" si="73"/>
        <v>#REF!</v>
      </c>
      <c r="S180" s="4" t="e">
        <f t="shared" si="40"/>
        <v>#REF!</v>
      </c>
      <c r="T180" s="67" t="e">
        <f t="shared" si="51"/>
        <v>#REF!</v>
      </c>
      <c r="U180" s="67" t="e">
        <f t="shared" si="52"/>
        <v>#REF!</v>
      </c>
      <c r="V180" s="4" t="e">
        <f t="shared" si="53"/>
        <v>#REF!</v>
      </c>
      <c r="W180" s="4" t="e">
        <f t="shared" si="54"/>
        <v>#REF!</v>
      </c>
      <c r="X180" s="4" t="e">
        <f t="shared" si="55"/>
        <v>#REF!</v>
      </c>
      <c r="Y180" s="62" t="e">
        <f t="shared" si="56"/>
        <v>#REF!</v>
      </c>
      <c r="Z180" s="28" t="e">
        <f t="shared" si="57"/>
        <v>#REF!</v>
      </c>
      <c r="AA180" s="28" t="e">
        <f t="shared" si="58"/>
        <v>#REF!</v>
      </c>
      <c r="AB180" s="28" t="e">
        <f t="shared" si="59"/>
        <v>#REF!</v>
      </c>
      <c r="AC180" s="28" t="e">
        <f t="shared" si="61"/>
        <v>#REF!</v>
      </c>
      <c r="AD180" s="26"/>
      <c r="AE180" s="19" t="str">
        <f t="shared" si="60"/>
        <v/>
      </c>
      <c r="AF180" s="65"/>
      <c r="AG180" s="54"/>
      <c r="AH180" s="54"/>
      <c r="AI180" s="55"/>
      <c r="AJ180" s="18"/>
      <c r="AK180" s="73" t="e">
        <f>#REF!</f>
        <v>#REF!</v>
      </c>
      <c r="AL180" s="73" t="e">
        <f>#REF!</f>
        <v>#REF!</v>
      </c>
      <c r="AM180" s="73" t="e">
        <f>#REF!</f>
        <v>#REF!</v>
      </c>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R180" s="117" t="str">
        <f t="shared" si="41"/>
        <v>70</v>
      </c>
      <c r="BS180" s="118">
        <f>OOC!G180</f>
        <v>0.05</v>
      </c>
      <c r="BT180" s="118" t="str">
        <f>OOC!H180</f>
        <v/>
      </c>
      <c r="BU180" s="2" t="e">
        <f t="shared" si="42"/>
        <v>#REF!</v>
      </c>
      <c r="BV180" s="2" t="e">
        <f t="shared" si="43"/>
        <v>#REF!</v>
      </c>
      <c r="BW180" s="2" t="e">
        <f t="shared" si="44"/>
        <v>#REF!</v>
      </c>
      <c r="BX180" s="119" t="e">
        <f>IF(AND(IF(OOC!G180="",0,OOC!G180) &gt;= IF(O180="",0,O180), IF(O180="",0,O180) &gt; IF(L180="",0,L180)), "OOC",
IF(AND(IF(M180="",0,M180) &gt; IF(P180="",0,P180), IF(P180="",0,P180) &gt;= IF(OOC!H180="",0,OOC!H180)), "OOC",
IF(IF(O180="",0,O180) &gt; IF(OOC!G180="",0,OOC!G180), "OOS",
IF(IF(OOC!H180="",0,OOC!H180) &gt; IF(P180="",0,P180), "OOS", "OK"))))</f>
        <v>#REF!</v>
      </c>
    </row>
    <row r="181" spans="1:76" ht="15" customHeight="1">
      <c r="A181" s="16"/>
      <c r="B181" s="76"/>
      <c r="C181" s="70"/>
      <c r="D181" s="20"/>
      <c r="E181" s="78"/>
      <c r="F181" s="11"/>
      <c r="G181" s="12"/>
      <c r="H181" s="13"/>
      <c r="I181" s="13"/>
      <c r="J181" s="14"/>
      <c r="K181" s="64"/>
      <c r="L181" s="17"/>
      <c r="M181" s="17"/>
      <c r="N181" s="25"/>
      <c r="O181" s="2"/>
      <c r="P181" s="2"/>
      <c r="Q181" s="2"/>
      <c r="R181" s="3"/>
      <c r="S181" s="4"/>
      <c r="T181" s="67"/>
      <c r="U181" s="67"/>
      <c r="V181" s="4"/>
      <c r="W181" s="4"/>
      <c r="X181" s="4"/>
      <c r="Y181" s="62"/>
      <c r="Z181" s="28"/>
      <c r="AA181" s="28"/>
      <c r="AB181" s="28"/>
      <c r="AC181" s="28"/>
      <c r="AD181" s="26"/>
      <c r="AE181" s="19"/>
      <c r="AF181" s="65"/>
      <c r="AG181" s="54"/>
      <c r="AH181" s="54"/>
      <c r="AI181" s="55"/>
      <c r="AJ181" s="18"/>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R181" s="117"/>
      <c r="BS181" s="118"/>
      <c r="BT181" s="118"/>
      <c r="BU181" s="2"/>
      <c r="BV181" s="2"/>
      <c r="BW181" s="2"/>
      <c r="BX181" s="119"/>
    </row>
    <row r="182" spans="1:76" ht="15" customHeight="1">
      <c r="A182" s="16">
        <v>43</v>
      </c>
      <c r="B182" s="76" t="s">
        <v>167</v>
      </c>
      <c r="C182" s="70" t="s">
        <v>168</v>
      </c>
      <c r="D182" s="20" t="s">
        <v>57</v>
      </c>
      <c r="E182" s="78">
        <v>1.33</v>
      </c>
      <c r="F182" s="11" t="s">
        <v>29</v>
      </c>
      <c r="G182" s="83">
        <v>15.433999999999999</v>
      </c>
      <c r="H182" s="13" t="e">
        <f>IF(OOC!S182=0,"",OOC!S182)</f>
        <v>#REF!</v>
      </c>
      <c r="I182" s="13" t="e">
        <f>IF(OOC!T182=0,"",OOC!T182)</f>
        <v>#REF!</v>
      </c>
      <c r="J182" s="14" t="s">
        <v>12</v>
      </c>
      <c r="K182" s="64" t="s">
        <v>49</v>
      </c>
      <c r="L182" s="17" t="e">
        <f t="shared" si="45"/>
        <v>#REF!</v>
      </c>
      <c r="M182" s="17" t="e">
        <f t="shared" si="46"/>
        <v>#REF!</v>
      </c>
      <c r="N182" s="25"/>
      <c r="O182" s="2" t="e">
        <f t="shared" si="70"/>
        <v>#REF!</v>
      </c>
      <c r="P182" s="2" t="e">
        <f t="shared" si="71"/>
        <v>#REF!</v>
      </c>
      <c r="Q182" s="2" t="e">
        <f t="shared" si="72"/>
        <v>#REF!</v>
      </c>
      <c r="R182" s="3" t="e">
        <f t="shared" si="73"/>
        <v>#REF!</v>
      </c>
      <c r="S182" s="4" t="e">
        <f t="shared" si="40"/>
        <v>#REF!</v>
      </c>
      <c r="T182" s="67" t="e">
        <f t="shared" si="51"/>
        <v>#REF!</v>
      </c>
      <c r="U182" s="67" t="e">
        <f t="shared" si="52"/>
        <v>#REF!</v>
      </c>
      <c r="V182" s="4" t="e">
        <f t="shared" si="53"/>
        <v>#REF!</v>
      </c>
      <c r="W182" s="4" t="e">
        <f t="shared" si="54"/>
        <v>#REF!</v>
      </c>
      <c r="X182" s="4" t="e">
        <f t="shared" si="55"/>
        <v>#REF!</v>
      </c>
      <c r="Y182" s="62" t="e">
        <f t="shared" si="56"/>
        <v>#REF!</v>
      </c>
      <c r="Z182" s="28" t="e">
        <f t="shared" si="57"/>
        <v>#REF!</v>
      </c>
      <c r="AA182" s="28" t="e">
        <f t="shared" si="58"/>
        <v>#REF!</v>
      </c>
      <c r="AB182" s="28" t="e">
        <f t="shared" si="59"/>
        <v>#REF!</v>
      </c>
      <c r="AC182" s="28" t="e">
        <f t="shared" si="61"/>
        <v>#REF!</v>
      </c>
      <c r="AD182" s="26"/>
      <c r="AE182" s="19" t="str">
        <f t="shared" si="60"/>
        <v/>
      </c>
      <c r="AF182" s="65"/>
      <c r="AG182" s="54"/>
      <c r="AH182" s="54"/>
      <c r="AI182" s="55"/>
      <c r="AJ182" s="18"/>
      <c r="AK182" s="73" t="e">
        <f>#REF!</f>
        <v>#REF!</v>
      </c>
      <c r="AL182" s="73" t="e">
        <f>#REF!</f>
        <v>#REF!</v>
      </c>
      <c r="AM182" s="73" t="e">
        <f>#REF!</f>
        <v>#REF!</v>
      </c>
      <c r="AN182" s="73" t="e">
        <f>#REF!</f>
        <v>#REF!</v>
      </c>
      <c r="AO182" s="73" t="e">
        <f>#REF!</f>
        <v>#REF!</v>
      </c>
      <c r="AP182" s="73" t="e">
        <f>#REF!</f>
        <v>#REF!</v>
      </c>
      <c r="AQ182" s="73" t="e">
        <f>#REF!</f>
        <v>#REF!</v>
      </c>
      <c r="AR182" s="73" t="e">
        <f>#REF!</f>
        <v>#REF!</v>
      </c>
      <c r="AS182" s="73" t="e">
        <f>#REF!</f>
        <v>#REF!</v>
      </c>
      <c r="AT182" s="73" t="e">
        <f>#REF!</f>
        <v>#REF!</v>
      </c>
      <c r="AU182" s="73" t="e">
        <f>#REF!</f>
        <v>#REF!</v>
      </c>
      <c r="AV182" s="73" t="e">
        <f>#REF!</f>
        <v>#REF!</v>
      </c>
      <c r="AW182" s="73" t="e">
        <f>#REF!</f>
        <v>#REF!</v>
      </c>
      <c r="AX182" s="73" t="e">
        <f>#REF!</f>
        <v>#REF!</v>
      </c>
      <c r="AY182" s="73" t="e">
        <f>#REF!</f>
        <v>#REF!</v>
      </c>
      <c r="AZ182" s="73" t="e">
        <f>#REF!</f>
        <v>#REF!</v>
      </c>
      <c r="BA182" s="73" t="e">
        <f>#REF!</f>
        <v>#REF!</v>
      </c>
      <c r="BB182" s="73" t="e">
        <f>#REF!</f>
        <v>#REF!</v>
      </c>
      <c r="BC182" s="73" t="e">
        <f>#REF!</f>
        <v>#REF!</v>
      </c>
      <c r="BD182" s="73" t="e">
        <f>#REF!</f>
        <v>#REF!</v>
      </c>
      <c r="BE182" s="73" t="e">
        <f>#REF!</f>
        <v>#REF!</v>
      </c>
      <c r="BF182" s="73" t="e">
        <f>#REF!</f>
        <v>#REF!</v>
      </c>
      <c r="BG182" s="73" t="e">
        <f>#REF!</f>
        <v>#REF!</v>
      </c>
      <c r="BH182" s="73" t="e">
        <f>#REF!</f>
        <v>#REF!</v>
      </c>
      <c r="BI182" s="73" t="e">
        <f>#REF!</f>
        <v>#REF!</v>
      </c>
      <c r="BJ182" s="73" t="e">
        <f>#REF!</f>
        <v>#REF!</v>
      </c>
      <c r="BK182" s="73" t="e">
        <f>#REF!</f>
        <v>#REF!</v>
      </c>
      <c r="BL182" s="73" t="e">
        <f>#REF!</f>
        <v>#REF!</v>
      </c>
      <c r="BM182" s="73" t="e">
        <f>#REF!</f>
        <v>#REF!</v>
      </c>
      <c r="BN182" s="73" t="e">
        <f>#REF!</f>
        <v>#REF!</v>
      </c>
      <c r="BO182" s="73" t="e">
        <f>#REF!</f>
        <v>#REF!</v>
      </c>
      <c r="BP182" s="73" t="e">
        <f>#REF!</f>
        <v>#REF!</v>
      </c>
      <c r="BR182" s="117" t="str">
        <f t="shared" si="41"/>
        <v>71-1</v>
      </c>
      <c r="BS182" s="118">
        <f>OOC!G182</f>
        <v>15.463999999999999</v>
      </c>
      <c r="BT182" s="118">
        <f>OOC!H182</f>
        <v>15.404</v>
      </c>
      <c r="BU182" s="2" t="e">
        <f t="shared" si="42"/>
        <v>#REF!</v>
      </c>
      <c r="BV182" s="2" t="e">
        <f t="shared" si="43"/>
        <v>#REF!</v>
      </c>
      <c r="BW182" s="2" t="e">
        <f t="shared" si="44"/>
        <v>#REF!</v>
      </c>
      <c r="BX182" s="119" t="e">
        <f>IF(AND(IF(OOC!G182="",0,OOC!G182) &gt;= IF(O182="",0,O182), IF(O182="",0,O182) &gt; IF(L182="",0,L182)), "OOC",
IF(AND(IF(M182="",0,M182) &gt; IF(P182="",0,P182), IF(P182="",0,P182) &gt;= IF(OOC!H182="",0,OOC!H182)), "OOC",
IF(IF(O182="",0,O182) &gt; IF(OOC!G182="",0,OOC!G182), "OOS",
IF(IF(OOC!H182="",0,OOC!H182) &gt; IF(P182="",0,P182), "OOS", "OK"))))</f>
        <v>#REF!</v>
      </c>
    </row>
    <row r="183" spans="1:76" ht="15" customHeight="1">
      <c r="A183" s="16">
        <v>44</v>
      </c>
      <c r="B183" s="76" t="s">
        <v>167</v>
      </c>
      <c r="C183" s="70" t="s">
        <v>169</v>
      </c>
      <c r="D183" s="20" t="s">
        <v>57</v>
      </c>
      <c r="E183" s="78">
        <v>1.33</v>
      </c>
      <c r="F183" s="11" t="s">
        <v>29</v>
      </c>
      <c r="G183" s="83">
        <v>15.433999999999999</v>
      </c>
      <c r="H183" s="13" t="e">
        <f>IF(OOC!S183=0,"",OOC!S183)</f>
        <v>#REF!</v>
      </c>
      <c r="I183" s="13" t="e">
        <f>IF(OOC!T183=0,"",OOC!T183)</f>
        <v>#REF!</v>
      </c>
      <c r="J183" s="14" t="s">
        <v>12</v>
      </c>
      <c r="K183" s="64" t="s">
        <v>49</v>
      </c>
      <c r="L183" s="17" t="e">
        <f t="shared" si="45"/>
        <v>#REF!</v>
      </c>
      <c r="M183" s="17" t="e">
        <f t="shared" si="46"/>
        <v>#REF!</v>
      </c>
      <c r="N183" s="25"/>
      <c r="O183" s="2" t="e">
        <f t="shared" si="70"/>
        <v>#REF!</v>
      </c>
      <c r="P183" s="2" t="e">
        <f t="shared" si="71"/>
        <v>#REF!</v>
      </c>
      <c r="Q183" s="2" t="e">
        <f t="shared" si="72"/>
        <v>#REF!</v>
      </c>
      <c r="R183" s="3" t="e">
        <f t="shared" si="73"/>
        <v>#REF!</v>
      </c>
      <c r="S183" s="4" t="e">
        <f t="shared" si="40"/>
        <v>#REF!</v>
      </c>
      <c r="T183" s="67" t="e">
        <f t="shared" si="51"/>
        <v>#REF!</v>
      </c>
      <c r="U183" s="67" t="e">
        <f t="shared" si="52"/>
        <v>#REF!</v>
      </c>
      <c r="V183" s="4" t="e">
        <f t="shared" si="53"/>
        <v>#REF!</v>
      </c>
      <c r="W183" s="4" t="e">
        <f t="shared" si="54"/>
        <v>#REF!</v>
      </c>
      <c r="X183" s="4" t="e">
        <f t="shared" si="55"/>
        <v>#REF!</v>
      </c>
      <c r="Y183" s="62" t="e">
        <f t="shared" si="56"/>
        <v>#REF!</v>
      </c>
      <c r="Z183" s="28" t="e">
        <f t="shared" si="57"/>
        <v>#REF!</v>
      </c>
      <c r="AA183" s="28" t="e">
        <f t="shared" si="58"/>
        <v>#REF!</v>
      </c>
      <c r="AB183" s="28" t="e">
        <f t="shared" si="59"/>
        <v>#REF!</v>
      </c>
      <c r="AC183" s="28" t="e">
        <f t="shared" si="61"/>
        <v>#REF!</v>
      </c>
      <c r="AD183" s="26"/>
      <c r="AE183" s="19" t="str">
        <f t="shared" si="60"/>
        <v/>
      </c>
      <c r="AF183" s="65"/>
      <c r="AG183" s="54"/>
      <c r="AH183" s="54"/>
      <c r="AI183" s="55"/>
      <c r="AJ183" s="18"/>
      <c r="AK183" s="73" t="e">
        <f>#REF!</f>
        <v>#REF!</v>
      </c>
      <c r="AL183" s="73" t="e">
        <f>#REF!</f>
        <v>#REF!</v>
      </c>
      <c r="AM183" s="73" t="e">
        <f>#REF!</f>
        <v>#REF!</v>
      </c>
      <c r="AN183" s="73" t="e">
        <f>#REF!</f>
        <v>#REF!</v>
      </c>
      <c r="AO183" s="73" t="e">
        <f>#REF!</f>
        <v>#REF!</v>
      </c>
      <c r="AP183" s="73" t="e">
        <f>#REF!</f>
        <v>#REF!</v>
      </c>
      <c r="AQ183" s="73" t="e">
        <f>#REF!</f>
        <v>#REF!</v>
      </c>
      <c r="AR183" s="73" t="e">
        <f>#REF!</f>
        <v>#REF!</v>
      </c>
      <c r="AS183" s="73" t="e">
        <f>#REF!</f>
        <v>#REF!</v>
      </c>
      <c r="AT183" s="73" t="e">
        <f>#REF!</f>
        <v>#REF!</v>
      </c>
      <c r="AU183" s="73" t="e">
        <f>#REF!</f>
        <v>#REF!</v>
      </c>
      <c r="AV183" s="73" t="e">
        <f>#REF!</f>
        <v>#REF!</v>
      </c>
      <c r="AW183" s="73" t="e">
        <f>#REF!</f>
        <v>#REF!</v>
      </c>
      <c r="AX183" s="73" t="e">
        <f>#REF!</f>
        <v>#REF!</v>
      </c>
      <c r="AY183" s="73" t="e">
        <f>#REF!</f>
        <v>#REF!</v>
      </c>
      <c r="AZ183" s="73" t="e">
        <f>#REF!</f>
        <v>#REF!</v>
      </c>
      <c r="BA183" s="73" t="e">
        <f>#REF!</f>
        <v>#REF!</v>
      </c>
      <c r="BB183" s="73" t="e">
        <f>#REF!</f>
        <v>#REF!</v>
      </c>
      <c r="BC183" s="73" t="e">
        <f>#REF!</f>
        <v>#REF!</v>
      </c>
      <c r="BD183" s="73" t="e">
        <f>#REF!</f>
        <v>#REF!</v>
      </c>
      <c r="BE183" s="73" t="e">
        <f>#REF!</f>
        <v>#REF!</v>
      </c>
      <c r="BF183" s="73" t="e">
        <f>#REF!</f>
        <v>#REF!</v>
      </c>
      <c r="BG183" s="73" t="e">
        <f>#REF!</f>
        <v>#REF!</v>
      </c>
      <c r="BH183" s="73" t="e">
        <f>#REF!</f>
        <v>#REF!</v>
      </c>
      <c r="BI183" s="73" t="e">
        <f>#REF!</f>
        <v>#REF!</v>
      </c>
      <c r="BJ183" s="73" t="e">
        <f>#REF!</f>
        <v>#REF!</v>
      </c>
      <c r="BK183" s="73" t="e">
        <f>#REF!</f>
        <v>#REF!</v>
      </c>
      <c r="BL183" s="73" t="e">
        <f>#REF!</f>
        <v>#REF!</v>
      </c>
      <c r="BM183" s="73" t="e">
        <f>#REF!</f>
        <v>#REF!</v>
      </c>
      <c r="BN183" s="73" t="e">
        <f>#REF!</f>
        <v>#REF!</v>
      </c>
      <c r="BO183" s="73" t="e">
        <f>#REF!</f>
        <v>#REF!</v>
      </c>
      <c r="BP183" s="73" t="e">
        <f>#REF!</f>
        <v>#REF!</v>
      </c>
      <c r="BR183" s="117" t="str">
        <f t="shared" si="41"/>
        <v>71-2</v>
      </c>
      <c r="BS183" s="118">
        <f>OOC!G183</f>
        <v>15.463999999999999</v>
      </c>
      <c r="BT183" s="118">
        <f>OOC!H183</f>
        <v>15.404</v>
      </c>
      <c r="BU183" s="2" t="e">
        <f t="shared" si="42"/>
        <v>#REF!</v>
      </c>
      <c r="BV183" s="2" t="e">
        <f t="shared" si="43"/>
        <v>#REF!</v>
      </c>
      <c r="BW183" s="2" t="e">
        <f t="shared" si="44"/>
        <v>#REF!</v>
      </c>
      <c r="BX183" s="119" t="e">
        <f>IF(AND(IF(OOC!G183="",0,OOC!G183) &gt;= IF(O183="",0,O183), IF(O183="",0,O183) &gt; IF(L183="",0,L183)), "OOC",
IF(AND(IF(M183="",0,M183) &gt; IF(P183="",0,P183), IF(P183="",0,P183) &gt;= IF(OOC!H183="",0,OOC!H183)), "OOC",
IF(IF(O183="",0,O183) &gt; IF(OOC!G183="",0,OOC!G183), "OOS",
IF(IF(OOC!H183="",0,OOC!H183) &gt; IF(P183="",0,P183), "OOS", "OK"))))</f>
        <v>#REF!</v>
      </c>
    </row>
    <row r="184" spans="1:76" ht="15" customHeight="1">
      <c r="A184" s="16">
        <v>45</v>
      </c>
      <c r="B184" s="76" t="s">
        <v>170</v>
      </c>
      <c r="C184" s="70" t="s">
        <v>171</v>
      </c>
      <c r="D184" s="20" t="s">
        <v>57</v>
      </c>
      <c r="E184" s="78">
        <v>1.33</v>
      </c>
      <c r="F184" s="11" t="s">
        <v>29</v>
      </c>
      <c r="G184" s="83">
        <v>4.5739999999999998</v>
      </c>
      <c r="H184" s="13" t="e">
        <f>IF(OOC!S184=0,"",OOC!S184)</f>
        <v>#REF!</v>
      </c>
      <c r="I184" s="13" t="e">
        <f>IF(OOC!T184=0,"",OOC!T184)</f>
        <v>#REF!</v>
      </c>
      <c r="J184" s="14" t="s">
        <v>12</v>
      </c>
      <c r="K184" s="64" t="s">
        <v>49</v>
      </c>
      <c r="L184" s="17" t="e">
        <f t="shared" si="45"/>
        <v>#REF!</v>
      </c>
      <c r="M184" s="17" t="e">
        <f t="shared" si="46"/>
        <v>#REF!</v>
      </c>
      <c r="N184" s="25"/>
      <c r="O184" s="2" t="e">
        <f t="shared" si="70"/>
        <v>#REF!</v>
      </c>
      <c r="P184" s="2" t="e">
        <f t="shared" si="71"/>
        <v>#REF!</v>
      </c>
      <c r="Q184" s="2" t="e">
        <f t="shared" si="72"/>
        <v>#REF!</v>
      </c>
      <c r="R184" s="3" t="e">
        <f t="shared" si="73"/>
        <v>#REF!</v>
      </c>
      <c r="S184" s="4" t="e">
        <f t="shared" si="40"/>
        <v>#REF!</v>
      </c>
      <c r="T184" s="67" t="e">
        <f t="shared" si="51"/>
        <v>#REF!</v>
      </c>
      <c r="U184" s="67" t="e">
        <f t="shared" si="52"/>
        <v>#REF!</v>
      </c>
      <c r="V184" s="4" t="e">
        <f t="shared" si="53"/>
        <v>#REF!</v>
      </c>
      <c r="W184" s="4" t="e">
        <f t="shared" si="54"/>
        <v>#REF!</v>
      </c>
      <c r="X184" s="4" t="e">
        <f t="shared" si="55"/>
        <v>#REF!</v>
      </c>
      <c r="Y184" s="62" t="e">
        <f t="shared" si="56"/>
        <v>#REF!</v>
      </c>
      <c r="Z184" s="28" t="e">
        <f t="shared" si="57"/>
        <v>#REF!</v>
      </c>
      <c r="AA184" s="28" t="e">
        <f t="shared" si="58"/>
        <v>#REF!</v>
      </c>
      <c r="AB184" s="28" t="e">
        <f t="shared" si="59"/>
        <v>#REF!</v>
      </c>
      <c r="AC184" s="28" t="e">
        <f t="shared" si="61"/>
        <v>#REF!</v>
      </c>
      <c r="AD184" s="26"/>
      <c r="AE184" s="19" t="str">
        <f t="shared" si="60"/>
        <v/>
      </c>
      <c r="AF184" s="65"/>
      <c r="AG184" s="54"/>
      <c r="AH184" s="54"/>
      <c r="AI184" s="55"/>
      <c r="AJ184" s="18"/>
      <c r="AK184" s="73" t="e">
        <f>#REF!</f>
        <v>#REF!</v>
      </c>
      <c r="AL184" s="73" t="e">
        <f>#REF!</f>
        <v>#REF!</v>
      </c>
      <c r="AM184" s="73" t="e">
        <f>#REF!</f>
        <v>#REF!</v>
      </c>
      <c r="AN184" s="73" t="e">
        <f>#REF!</f>
        <v>#REF!</v>
      </c>
      <c r="AO184" s="73" t="e">
        <f>#REF!</f>
        <v>#REF!</v>
      </c>
      <c r="AP184" s="73" t="e">
        <f>#REF!</f>
        <v>#REF!</v>
      </c>
      <c r="AQ184" s="73" t="e">
        <f>#REF!</f>
        <v>#REF!</v>
      </c>
      <c r="AR184" s="73" t="e">
        <f>#REF!</f>
        <v>#REF!</v>
      </c>
      <c r="AS184" s="73" t="e">
        <f>#REF!</f>
        <v>#REF!</v>
      </c>
      <c r="AT184" s="73" t="e">
        <f>#REF!</f>
        <v>#REF!</v>
      </c>
      <c r="AU184" s="73" t="e">
        <f>#REF!</f>
        <v>#REF!</v>
      </c>
      <c r="AV184" s="73" t="e">
        <f>#REF!</f>
        <v>#REF!</v>
      </c>
      <c r="AW184" s="73" t="e">
        <f>#REF!</f>
        <v>#REF!</v>
      </c>
      <c r="AX184" s="73" t="e">
        <f>#REF!</f>
        <v>#REF!</v>
      </c>
      <c r="AY184" s="73" t="e">
        <f>#REF!</f>
        <v>#REF!</v>
      </c>
      <c r="AZ184" s="73" t="e">
        <f>#REF!</f>
        <v>#REF!</v>
      </c>
      <c r="BA184" s="73" t="e">
        <f>#REF!</f>
        <v>#REF!</v>
      </c>
      <c r="BB184" s="73" t="e">
        <f>#REF!</f>
        <v>#REF!</v>
      </c>
      <c r="BC184" s="73" t="e">
        <f>#REF!</f>
        <v>#REF!</v>
      </c>
      <c r="BD184" s="73" t="e">
        <f>#REF!</f>
        <v>#REF!</v>
      </c>
      <c r="BE184" s="73" t="e">
        <f>#REF!</f>
        <v>#REF!</v>
      </c>
      <c r="BF184" s="73" t="e">
        <f>#REF!</f>
        <v>#REF!</v>
      </c>
      <c r="BG184" s="73" t="e">
        <f>#REF!</f>
        <v>#REF!</v>
      </c>
      <c r="BH184" s="73" t="e">
        <f>#REF!</f>
        <v>#REF!</v>
      </c>
      <c r="BI184" s="73" t="e">
        <f>#REF!</f>
        <v>#REF!</v>
      </c>
      <c r="BJ184" s="73" t="e">
        <f>#REF!</f>
        <v>#REF!</v>
      </c>
      <c r="BK184" s="73" t="e">
        <f>#REF!</f>
        <v>#REF!</v>
      </c>
      <c r="BL184" s="73" t="e">
        <f>#REF!</f>
        <v>#REF!</v>
      </c>
      <c r="BM184" s="73" t="e">
        <f>#REF!</f>
        <v>#REF!</v>
      </c>
      <c r="BN184" s="73" t="e">
        <f>#REF!</f>
        <v>#REF!</v>
      </c>
      <c r="BO184" s="73" t="e">
        <f>#REF!</f>
        <v>#REF!</v>
      </c>
      <c r="BP184" s="73" t="e">
        <f>#REF!</f>
        <v>#REF!</v>
      </c>
      <c r="BR184" s="117" t="str">
        <f t="shared" si="41"/>
        <v>72-1</v>
      </c>
      <c r="BS184" s="118">
        <f>OOC!G184</f>
        <v>4.6139999999999999</v>
      </c>
      <c r="BT184" s="118">
        <f>OOC!H184</f>
        <v>4.5339999999999998</v>
      </c>
      <c r="BU184" s="2" t="e">
        <f t="shared" si="42"/>
        <v>#REF!</v>
      </c>
      <c r="BV184" s="2" t="e">
        <f t="shared" si="43"/>
        <v>#REF!</v>
      </c>
      <c r="BW184" s="2" t="e">
        <f t="shared" si="44"/>
        <v>#REF!</v>
      </c>
      <c r="BX184" s="119" t="e">
        <f>IF(AND(IF(OOC!G184="",0,OOC!G184) &gt;= IF(O184="",0,O184), IF(O184="",0,O184) &gt; IF(L184="",0,L184)), "OOC",
IF(AND(IF(M184="",0,M184) &gt; IF(P184="",0,P184), IF(P184="",0,P184) &gt;= IF(OOC!H184="",0,OOC!H184)), "OOC",
IF(IF(O184="",0,O184) &gt; IF(OOC!G184="",0,OOC!G184), "OOS",
IF(IF(OOC!H184="",0,OOC!H184) &gt; IF(P184="",0,P184), "OOS", "OK"))))</f>
        <v>#REF!</v>
      </c>
    </row>
    <row r="185" spans="1:76" ht="15" customHeight="1">
      <c r="A185" s="16">
        <v>46</v>
      </c>
      <c r="B185" s="76" t="s">
        <v>170</v>
      </c>
      <c r="C185" s="70" t="s">
        <v>172</v>
      </c>
      <c r="D185" s="20" t="s">
        <v>57</v>
      </c>
      <c r="E185" s="78">
        <v>1.33</v>
      </c>
      <c r="F185" s="11" t="s">
        <v>29</v>
      </c>
      <c r="G185" s="83">
        <v>4.5739999999999998</v>
      </c>
      <c r="H185" s="13" t="e">
        <f>IF(OOC!S185=0,"",OOC!S185)</f>
        <v>#REF!</v>
      </c>
      <c r="I185" s="13" t="e">
        <f>IF(OOC!T185=0,"",OOC!T185)</f>
        <v>#REF!</v>
      </c>
      <c r="J185" s="14" t="s">
        <v>12</v>
      </c>
      <c r="K185" s="64" t="s">
        <v>49</v>
      </c>
      <c r="L185" s="17" t="e">
        <f t="shared" si="45"/>
        <v>#REF!</v>
      </c>
      <c r="M185" s="17" t="e">
        <f t="shared" si="46"/>
        <v>#REF!</v>
      </c>
      <c r="N185" s="25"/>
      <c r="O185" s="2" t="e">
        <f t="shared" si="70"/>
        <v>#REF!</v>
      </c>
      <c r="P185" s="2" t="e">
        <f t="shared" si="71"/>
        <v>#REF!</v>
      </c>
      <c r="Q185" s="2" t="e">
        <f t="shared" si="72"/>
        <v>#REF!</v>
      </c>
      <c r="R185" s="3" t="e">
        <f t="shared" si="73"/>
        <v>#REF!</v>
      </c>
      <c r="S185" s="4" t="e">
        <f t="shared" si="40"/>
        <v>#REF!</v>
      </c>
      <c r="T185" s="67" t="e">
        <f t="shared" si="51"/>
        <v>#REF!</v>
      </c>
      <c r="U185" s="67" t="e">
        <f t="shared" si="52"/>
        <v>#REF!</v>
      </c>
      <c r="V185" s="4" t="e">
        <f t="shared" si="53"/>
        <v>#REF!</v>
      </c>
      <c r="W185" s="4" t="e">
        <f t="shared" si="54"/>
        <v>#REF!</v>
      </c>
      <c r="X185" s="4" t="e">
        <f t="shared" si="55"/>
        <v>#REF!</v>
      </c>
      <c r="Y185" s="62" t="e">
        <f t="shared" si="56"/>
        <v>#REF!</v>
      </c>
      <c r="Z185" s="28" t="e">
        <f t="shared" si="57"/>
        <v>#REF!</v>
      </c>
      <c r="AA185" s="28" t="e">
        <f t="shared" si="58"/>
        <v>#REF!</v>
      </c>
      <c r="AB185" s="28" t="e">
        <f t="shared" si="59"/>
        <v>#REF!</v>
      </c>
      <c r="AC185" s="28" t="e">
        <f t="shared" si="61"/>
        <v>#REF!</v>
      </c>
      <c r="AD185" s="26"/>
      <c r="AE185" s="19" t="str">
        <f t="shared" si="60"/>
        <v/>
      </c>
      <c r="AF185" s="65"/>
      <c r="AG185" s="54"/>
      <c r="AH185" s="54"/>
      <c r="AI185" s="55"/>
      <c r="AJ185" s="18"/>
      <c r="AK185" s="73" t="e">
        <f>#REF!</f>
        <v>#REF!</v>
      </c>
      <c r="AL185" s="73" t="e">
        <f>#REF!</f>
        <v>#REF!</v>
      </c>
      <c r="AM185" s="73" t="e">
        <f>#REF!</f>
        <v>#REF!</v>
      </c>
      <c r="AN185" s="73" t="e">
        <f>#REF!</f>
        <v>#REF!</v>
      </c>
      <c r="AO185" s="73" t="e">
        <f>#REF!</f>
        <v>#REF!</v>
      </c>
      <c r="AP185" s="73" t="e">
        <f>#REF!</f>
        <v>#REF!</v>
      </c>
      <c r="AQ185" s="73" t="e">
        <f>#REF!</f>
        <v>#REF!</v>
      </c>
      <c r="AR185" s="73" t="e">
        <f>#REF!</f>
        <v>#REF!</v>
      </c>
      <c r="AS185" s="73" t="e">
        <f>#REF!</f>
        <v>#REF!</v>
      </c>
      <c r="AT185" s="73" t="e">
        <f>#REF!</f>
        <v>#REF!</v>
      </c>
      <c r="AU185" s="73" t="e">
        <f>#REF!</f>
        <v>#REF!</v>
      </c>
      <c r="AV185" s="73" t="e">
        <f>#REF!</f>
        <v>#REF!</v>
      </c>
      <c r="AW185" s="73" t="e">
        <f>#REF!</f>
        <v>#REF!</v>
      </c>
      <c r="AX185" s="73" t="e">
        <f>#REF!</f>
        <v>#REF!</v>
      </c>
      <c r="AY185" s="73" t="e">
        <f>#REF!</f>
        <v>#REF!</v>
      </c>
      <c r="AZ185" s="73" t="e">
        <f>#REF!</f>
        <v>#REF!</v>
      </c>
      <c r="BA185" s="73" t="e">
        <f>#REF!</f>
        <v>#REF!</v>
      </c>
      <c r="BB185" s="73" t="e">
        <f>#REF!</f>
        <v>#REF!</v>
      </c>
      <c r="BC185" s="73" t="e">
        <f>#REF!</f>
        <v>#REF!</v>
      </c>
      <c r="BD185" s="73" t="e">
        <f>#REF!</f>
        <v>#REF!</v>
      </c>
      <c r="BE185" s="73" t="e">
        <f>#REF!</f>
        <v>#REF!</v>
      </c>
      <c r="BF185" s="73" t="e">
        <f>#REF!</f>
        <v>#REF!</v>
      </c>
      <c r="BG185" s="73" t="e">
        <f>#REF!</f>
        <v>#REF!</v>
      </c>
      <c r="BH185" s="73" t="e">
        <f>#REF!</f>
        <v>#REF!</v>
      </c>
      <c r="BI185" s="73" t="e">
        <f>#REF!</f>
        <v>#REF!</v>
      </c>
      <c r="BJ185" s="73" t="e">
        <f>#REF!</f>
        <v>#REF!</v>
      </c>
      <c r="BK185" s="73" t="e">
        <f>#REF!</f>
        <v>#REF!</v>
      </c>
      <c r="BL185" s="73" t="e">
        <f>#REF!</f>
        <v>#REF!</v>
      </c>
      <c r="BM185" s="73" t="e">
        <f>#REF!</f>
        <v>#REF!</v>
      </c>
      <c r="BN185" s="73" t="e">
        <f>#REF!</f>
        <v>#REF!</v>
      </c>
      <c r="BO185" s="73" t="e">
        <f>#REF!</f>
        <v>#REF!</v>
      </c>
      <c r="BP185" s="73" t="e">
        <f>#REF!</f>
        <v>#REF!</v>
      </c>
      <c r="BR185" s="117" t="str">
        <f t="shared" si="41"/>
        <v>72-2</v>
      </c>
      <c r="BS185" s="118">
        <f>OOC!G185</f>
        <v>4.6139999999999999</v>
      </c>
      <c r="BT185" s="118">
        <f>OOC!H185</f>
        <v>4.5339999999999998</v>
      </c>
      <c r="BU185" s="2" t="e">
        <f t="shared" si="42"/>
        <v>#REF!</v>
      </c>
      <c r="BV185" s="2" t="e">
        <f t="shared" si="43"/>
        <v>#REF!</v>
      </c>
      <c r="BW185" s="2" t="e">
        <f t="shared" si="44"/>
        <v>#REF!</v>
      </c>
      <c r="BX185" s="119" t="e">
        <f>IF(AND(IF(OOC!G185="",0,OOC!G185) &gt;= IF(O185="",0,O185), IF(O185="",0,O185) &gt; IF(L185="",0,L185)), "OOC",
IF(AND(IF(M185="",0,M185) &gt; IF(P185="",0,P185), IF(P185="",0,P185) &gt;= IF(OOC!H185="",0,OOC!H185)), "OOC",
IF(IF(O185="",0,O185) &gt; IF(OOC!G185="",0,OOC!G185), "OOS",
IF(IF(OOC!H185="",0,OOC!H185) &gt; IF(P185="",0,P185), "OOS", "OK"))))</f>
        <v>#REF!</v>
      </c>
    </row>
    <row r="186" spans="1:76" ht="15" customHeight="1">
      <c r="A186" s="16">
        <v>47</v>
      </c>
      <c r="B186" s="79" t="s">
        <v>173</v>
      </c>
      <c r="C186" s="85" t="s">
        <v>174</v>
      </c>
      <c r="D186" s="20" t="s">
        <v>57</v>
      </c>
      <c r="E186" s="78">
        <v>1.33</v>
      </c>
      <c r="F186" s="11" t="s">
        <v>29</v>
      </c>
      <c r="G186" s="12">
        <v>19.952000000000002</v>
      </c>
      <c r="H186" s="13" t="e">
        <f>IF(OOC!S186=0,"",OOC!S186)</f>
        <v>#REF!</v>
      </c>
      <c r="I186" s="13" t="e">
        <f>IF(OOC!T186=0,"",OOC!T186)</f>
        <v>#REF!</v>
      </c>
      <c r="J186" s="14" t="s">
        <v>12</v>
      </c>
      <c r="K186" s="64" t="s">
        <v>49</v>
      </c>
      <c r="L186" s="17" t="e">
        <f t="shared" si="45"/>
        <v>#REF!</v>
      </c>
      <c r="M186" s="17" t="e">
        <f t="shared" si="46"/>
        <v>#REF!</v>
      </c>
      <c r="N186" s="25"/>
      <c r="O186" s="2" t="e">
        <f t="shared" si="70"/>
        <v>#REF!</v>
      </c>
      <c r="P186" s="2" t="e">
        <f t="shared" si="71"/>
        <v>#REF!</v>
      </c>
      <c r="Q186" s="2" t="e">
        <f t="shared" si="72"/>
        <v>#REF!</v>
      </c>
      <c r="R186" s="3" t="e">
        <f t="shared" si="73"/>
        <v>#REF!</v>
      </c>
      <c r="S186" s="4" t="e">
        <f t="shared" ref="S186:S268" si="74">IF(OR($AK186="",ISNUMBER($AK186)=FALSE),"",IF(AND(G186=0,I186=""),V186,IF(AND(G186="",H186=""),W186,(H186+ABS(I186))/(6*R186))))</f>
        <v>#REF!</v>
      </c>
      <c r="T186" s="67" t="e">
        <f t="shared" si="51"/>
        <v>#REF!</v>
      </c>
      <c r="U186" s="67" t="e">
        <f t="shared" si="52"/>
        <v>#REF!</v>
      </c>
      <c r="V186" s="4" t="e">
        <f t="shared" si="53"/>
        <v>#REF!</v>
      </c>
      <c r="W186" s="4" t="e">
        <f t="shared" si="54"/>
        <v>#REF!</v>
      </c>
      <c r="X186" s="4" t="e">
        <f t="shared" si="55"/>
        <v>#REF!</v>
      </c>
      <c r="Y186" s="62" t="e">
        <f t="shared" si="56"/>
        <v>#REF!</v>
      </c>
      <c r="Z186" s="28" t="e">
        <f t="shared" si="57"/>
        <v>#REF!</v>
      </c>
      <c r="AA186" s="28" t="e">
        <f t="shared" si="58"/>
        <v>#REF!</v>
      </c>
      <c r="AB186" s="28" t="e">
        <f t="shared" si="59"/>
        <v>#REF!</v>
      </c>
      <c r="AC186" s="28" t="e">
        <f t="shared" si="61"/>
        <v>#REF!</v>
      </c>
      <c r="AD186" s="26"/>
      <c r="AE186" s="19" t="str">
        <f t="shared" si="60"/>
        <v/>
      </c>
      <c r="AF186" s="65"/>
      <c r="AG186" s="54"/>
      <c r="AH186" s="54"/>
      <c r="AI186" s="55"/>
      <c r="AJ186" s="18"/>
      <c r="AK186" s="73" t="e">
        <f>#REF!</f>
        <v>#REF!</v>
      </c>
      <c r="AL186" s="73" t="e">
        <f>#REF!</f>
        <v>#REF!</v>
      </c>
      <c r="AM186" s="73" t="e">
        <f>#REF!</f>
        <v>#REF!</v>
      </c>
      <c r="AN186" s="73" t="e">
        <f>#REF!</f>
        <v>#REF!</v>
      </c>
      <c r="AO186" s="73" t="e">
        <f>#REF!</f>
        <v>#REF!</v>
      </c>
      <c r="AP186" s="73" t="e">
        <f>#REF!</f>
        <v>#REF!</v>
      </c>
      <c r="AQ186" s="73" t="e">
        <f>#REF!</f>
        <v>#REF!</v>
      </c>
      <c r="AR186" s="73" t="e">
        <f>#REF!</f>
        <v>#REF!</v>
      </c>
      <c r="AS186" s="73" t="e">
        <f>#REF!</f>
        <v>#REF!</v>
      </c>
      <c r="AT186" s="73" t="e">
        <f>#REF!</f>
        <v>#REF!</v>
      </c>
      <c r="AU186" s="73" t="e">
        <f>#REF!</f>
        <v>#REF!</v>
      </c>
      <c r="AV186" s="73" t="e">
        <f>#REF!</f>
        <v>#REF!</v>
      </c>
      <c r="AW186" s="73" t="e">
        <f>#REF!</f>
        <v>#REF!</v>
      </c>
      <c r="AX186" s="73" t="e">
        <f>#REF!</f>
        <v>#REF!</v>
      </c>
      <c r="AY186" s="73" t="e">
        <f>#REF!</f>
        <v>#REF!</v>
      </c>
      <c r="AZ186" s="73" t="e">
        <f>#REF!</f>
        <v>#REF!</v>
      </c>
      <c r="BA186" s="73" t="e">
        <f>#REF!</f>
        <v>#REF!</v>
      </c>
      <c r="BB186" s="73" t="e">
        <f>#REF!</f>
        <v>#REF!</v>
      </c>
      <c r="BC186" s="73" t="e">
        <f>#REF!</f>
        <v>#REF!</v>
      </c>
      <c r="BD186" s="73" t="e">
        <f>#REF!</f>
        <v>#REF!</v>
      </c>
      <c r="BE186" s="73" t="e">
        <f>#REF!</f>
        <v>#REF!</v>
      </c>
      <c r="BF186" s="73" t="e">
        <f>#REF!</f>
        <v>#REF!</v>
      </c>
      <c r="BG186" s="73" t="e">
        <f>#REF!</f>
        <v>#REF!</v>
      </c>
      <c r="BH186" s="73" t="e">
        <f>#REF!</f>
        <v>#REF!</v>
      </c>
      <c r="BI186" s="73" t="e">
        <f>#REF!</f>
        <v>#REF!</v>
      </c>
      <c r="BJ186" s="73" t="e">
        <f>#REF!</f>
        <v>#REF!</v>
      </c>
      <c r="BK186" s="73" t="e">
        <f>#REF!</f>
        <v>#REF!</v>
      </c>
      <c r="BL186" s="73" t="e">
        <f>#REF!</f>
        <v>#REF!</v>
      </c>
      <c r="BM186" s="73" t="e">
        <f>#REF!</f>
        <v>#REF!</v>
      </c>
      <c r="BN186" s="73" t="e">
        <f>#REF!</f>
        <v>#REF!</v>
      </c>
      <c r="BO186" s="73" t="e">
        <f>#REF!</f>
        <v>#REF!</v>
      </c>
      <c r="BP186" s="73" t="e">
        <f>#REF!</f>
        <v>#REF!</v>
      </c>
      <c r="BR186" s="117" t="str">
        <f t="shared" ref="BR186:BR268" si="75">C186</f>
        <v>73-1</v>
      </c>
      <c r="BS186" s="118">
        <f>OOC!G186</f>
        <v>19.982000000000003</v>
      </c>
      <c r="BT186" s="118">
        <f>OOC!H186</f>
        <v>19.922000000000001</v>
      </c>
      <c r="BU186" s="2" t="e">
        <f t="shared" ref="BU186:BU268" si="76">IF(OR($AK186="",ISNUMBER($AK186)=FALSE),"",MAX(AK186:BP186))</f>
        <v>#REF!</v>
      </c>
      <c r="BV186" s="2" t="e">
        <f t="shared" ref="BV186:BV268" si="77">IF(OR($AK186="",ISNUMBER($AK186)=FALSE),"",MIN(AK186:BP186))</f>
        <v>#REF!</v>
      </c>
      <c r="BW186" s="2" t="e">
        <f t="shared" ref="BW186:BW268" si="78">IF(OR($AK186="",ISNUMBER($AK186)=FALSE),"",AVERAGE(AK186:BP186))</f>
        <v>#REF!</v>
      </c>
      <c r="BX186" s="119" t="e">
        <f>IF(AND(IF(OOC!G186="",0,OOC!G186) &gt;= IF(O186="",0,O186), IF(O186="",0,O186) &gt; IF(L186="",0,L186)), "OOC",
IF(AND(IF(M186="",0,M186) &gt; IF(P186="",0,P186), IF(P186="",0,P186) &gt;= IF(OOC!H186="",0,OOC!H186)), "OOC",
IF(IF(O186="",0,O186) &gt; IF(OOC!G186="",0,OOC!G186), "OOS",
IF(IF(OOC!H186="",0,OOC!H186) &gt; IF(P186="",0,P186), "OOS", "OK"))))</f>
        <v>#REF!</v>
      </c>
    </row>
    <row r="187" spans="1:76" ht="15" customHeight="1">
      <c r="A187" s="16">
        <v>48</v>
      </c>
      <c r="B187" s="79" t="s">
        <v>173</v>
      </c>
      <c r="C187" s="85" t="s">
        <v>175</v>
      </c>
      <c r="D187" s="20" t="s">
        <v>57</v>
      </c>
      <c r="E187" s="78">
        <v>1.33</v>
      </c>
      <c r="F187" s="11" t="s">
        <v>29</v>
      </c>
      <c r="G187" s="12">
        <v>19.952000000000002</v>
      </c>
      <c r="H187" s="13" t="e">
        <f>IF(OOC!S187=0,"",OOC!S187)</f>
        <v>#REF!</v>
      </c>
      <c r="I187" s="13" t="e">
        <f>IF(OOC!T187=0,"",OOC!T187)</f>
        <v>#REF!</v>
      </c>
      <c r="J187" s="14" t="s">
        <v>12</v>
      </c>
      <c r="K187" s="64" t="s">
        <v>49</v>
      </c>
      <c r="L187" s="17" t="e">
        <f t="shared" si="45"/>
        <v>#REF!</v>
      </c>
      <c r="M187" s="17" t="e">
        <f t="shared" si="46"/>
        <v>#REF!</v>
      </c>
      <c r="N187" s="25"/>
      <c r="O187" s="2" t="e">
        <f t="shared" si="70"/>
        <v>#REF!</v>
      </c>
      <c r="P187" s="2" t="e">
        <f t="shared" si="71"/>
        <v>#REF!</v>
      </c>
      <c r="Q187" s="2" t="e">
        <f t="shared" si="72"/>
        <v>#REF!</v>
      </c>
      <c r="R187" s="3" t="e">
        <f t="shared" si="73"/>
        <v>#REF!</v>
      </c>
      <c r="S187" s="4" t="e">
        <f t="shared" si="74"/>
        <v>#REF!</v>
      </c>
      <c r="T187" s="67" t="e">
        <f t="shared" si="51"/>
        <v>#REF!</v>
      </c>
      <c r="U187" s="67" t="e">
        <f t="shared" si="52"/>
        <v>#REF!</v>
      </c>
      <c r="V187" s="4" t="e">
        <f t="shared" si="53"/>
        <v>#REF!</v>
      </c>
      <c r="W187" s="4" t="e">
        <f t="shared" si="54"/>
        <v>#REF!</v>
      </c>
      <c r="X187" s="4" t="e">
        <f t="shared" si="55"/>
        <v>#REF!</v>
      </c>
      <c r="Y187" s="62" t="e">
        <f t="shared" si="56"/>
        <v>#REF!</v>
      </c>
      <c r="Z187" s="28" t="e">
        <f t="shared" si="57"/>
        <v>#REF!</v>
      </c>
      <c r="AA187" s="28" t="e">
        <f t="shared" si="58"/>
        <v>#REF!</v>
      </c>
      <c r="AB187" s="28" t="e">
        <f t="shared" si="59"/>
        <v>#REF!</v>
      </c>
      <c r="AC187" s="28" t="e">
        <f t="shared" si="61"/>
        <v>#REF!</v>
      </c>
      <c r="AD187" s="26"/>
      <c r="AE187" s="19" t="str">
        <f t="shared" si="60"/>
        <v/>
      </c>
      <c r="AF187" s="65"/>
      <c r="AG187" s="54"/>
      <c r="AH187" s="54"/>
      <c r="AI187" s="55"/>
      <c r="AJ187" s="18"/>
      <c r="AK187" s="73" t="e">
        <f>#REF!</f>
        <v>#REF!</v>
      </c>
      <c r="AL187" s="73" t="e">
        <f>#REF!</f>
        <v>#REF!</v>
      </c>
      <c r="AM187" s="73" t="e">
        <f>#REF!</f>
        <v>#REF!</v>
      </c>
      <c r="AN187" s="73" t="e">
        <f>#REF!</f>
        <v>#REF!</v>
      </c>
      <c r="AO187" s="73" t="e">
        <f>#REF!</f>
        <v>#REF!</v>
      </c>
      <c r="AP187" s="73" t="e">
        <f>#REF!</f>
        <v>#REF!</v>
      </c>
      <c r="AQ187" s="73" t="e">
        <f>#REF!</f>
        <v>#REF!</v>
      </c>
      <c r="AR187" s="73" t="e">
        <f>#REF!</f>
        <v>#REF!</v>
      </c>
      <c r="AS187" s="73" t="e">
        <f>#REF!</f>
        <v>#REF!</v>
      </c>
      <c r="AT187" s="73" t="e">
        <f>#REF!</f>
        <v>#REF!</v>
      </c>
      <c r="AU187" s="73" t="e">
        <f>#REF!</f>
        <v>#REF!</v>
      </c>
      <c r="AV187" s="73" t="e">
        <f>#REF!</f>
        <v>#REF!</v>
      </c>
      <c r="AW187" s="73" t="e">
        <f>#REF!</f>
        <v>#REF!</v>
      </c>
      <c r="AX187" s="73" t="e">
        <f>#REF!</f>
        <v>#REF!</v>
      </c>
      <c r="AY187" s="73" t="e">
        <f>#REF!</f>
        <v>#REF!</v>
      </c>
      <c r="AZ187" s="73" t="e">
        <f>#REF!</f>
        <v>#REF!</v>
      </c>
      <c r="BA187" s="73" t="e">
        <f>#REF!</f>
        <v>#REF!</v>
      </c>
      <c r="BB187" s="73" t="e">
        <f>#REF!</f>
        <v>#REF!</v>
      </c>
      <c r="BC187" s="73" t="e">
        <f>#REF!</f>
        <v>#REF!</v>
      </c>
      <c r="BD187" s="73" t="e">
        <f>#REF!</f>
        <v>#REF!</v>
      </c>
      <c r="BE187" s="73" t="e">
        <f>#REF!</f>
        <v>#REF!</v>
      </c>
      <c r="BF187" s="73" t="e">
        <f>#REF!</f>
        <v>#REF!</v>
      </c>
      <c r="BG187" s="73" t="e">
        <f>#REF!</f>
        <v>#REF!</v>
      </c>
      <c r="BH187" s="73" t="e">
        <f>#REF!</f>
        <v>#REF!</v>
      </c>
      <c r="BI187" s="73" t="e">
        <f>#REF!</f>
        <v>#REF!</v>
      </c>
      <c r="BJ187" s="73" t="e">
        <f>#REF!</f>
        <v>#REF!</v>
      </c>
      <c r="BK187" s="73" t="e">
        <f>#REF!</f>
        <v>#REF!</v>
      </c>
      <c r="BL187" s="73" t="e">
        <f>#REF!</f>
        <v>#REF!</v>
      </c>
      <c r="BM187" s="73" t="e">
        <f>#REF!</f>
        <v>#REF!</v>
      </c>
      <c r="BN187" s="73" t="e">
        <f>#REF!</f>
        <v>#REF!</v>
      </c>
      <c r="BO187" s="73" t="e">
        <f>#REF!</f>
        <v>#REF!</v>
      </c>
      <c r="BP187" s="73" t="e">
        <f>#REF!</f>
        <v>#REF!</v>
      </c>
      <c r="BR187" s="117" t="str">
        <f t="shared" si="75"/>
        <v>73-2</v>
      </c>
      <c r="BS187" s="118">
        <f>OOC!G187</f>
        <v>19.982000000000003</v>
      </c>
      <c r="BT187" s="118">
        <f>OOC!H187</f>
        <v>19.922000000000001</v>
      </c>
      <c r="BU187" s="2" t="e">
        <f t="shared" si="76"/>
        <v>#REF!</v>
      </c>
      <c r="BV187" s="2" t="e">
        <f t="shared" si="77"/>
        <v>#REF!</v>
      </c>
      <c r="BW187" s="2" t="e">
        <f t="shared" si="78"/>
        <v>#REF!</v>
      </c>
      <c r="BX187" s="119" t="e">
        <f>IF(AND(IF(OOC!G187="",0,OOC!G187) &gt;= IF(O187="",0,O187), IF(O187="",0,O187) &gt; IF(L187="",0,L187)), "OOC",
IF(AND(IF(M187="",0,M187) &gt; IF(P187="",0,P187), IF(P187="",0,P187) &gt;= IF(OOC!H187="",0,OOC!H187)), "OOC",
IF(IF(O187="",0,O187) &gt; IF(OOC!G187="",0,OOC!G187), "OOS",
IF(IF(OOC!H187="",0,OOC!H187) &gt; IF(P187="",0,P187), "OOS", "OK"))))</f>
        <v>#REF!</v>
      </c>
    </row>
    <row r="188" spans="1:76" ht="15" customHeight="1">
      <c r="A188" s="16">
        <v>2</v>
      </c>
      <c r="B188" s="76"/>
      <c r="C188" s="85" t="s">
        <v>176</v>
      </c>
      <c r="D188" s="20" t="s">
        <v>57</v>
      </c>
      <c r="E188" s="78"/>
      <c r="F188" s="11" t="s">
        <v>29</v>
      </c>
      <c r="G188" s="12">
        <v>8.1219999999999999</v>
      </c>
      <c r="H188" s="13" t="e">
        <f>IF(OOC!S188=0,"",OOC!S188)</f>
        <v>#REF!</v>
      </c>
      <c r="I188" s="13" t="e">
        <f>IF(OOC!T188=0,"",OOC!T188)</f>
        <v>#REF!</v>
      </c>
      <c r="J188" s="14" t="s">
        <v>12</v>
      </c>
      <c r="K188" s="64" t="s">
        <v>49</v>
      </c>
      <c r="L188" s="17" t="e">
        <f t="shared" si="45"/>
        <v>#REF!</v>
      </c>
      <c r="M188" s="17" t="e">
        <f t="shared" si="46"/>
        <v>#REF!</v>
      </c>
      <c r="N188" s="25"/>
      <c r="O188" s="2" t="e">
        <f t="shared" si="70"/>
        <v>#REF!</v>
      </c>
      <c r="P188" s="2" t="e">
        <f t="shared" si="71"/>
        <v>#REF!</v>
      </c>
      <c r="Q188" s="2" t="e">
        <f t="shared" si="72"/>
        <v>#REF!</v>
      </c>
      <c r="R188" s="3" t="e">
        <f t="shared" si="73"/>
        <v>#REF!</v>
      </c>
      <c r="S188" s="4" t="e">
        <f t="shared" si="74"/>
        <v>#REF!</v>
      </c>
      <c r="T188" s="67" t="e">
        <f t="shared" si="51"/>
        <v>#REF!</v>
      </c>
      <c r="U188" s="67" t="e">
        <f t="shared" si="52"/>
        <v>#REF!</v>
      </c>
      <c r="V188" s="4" t="e">
        <f t="shared" si="53"/>
        <v>#REF!</v>
      </c>
      <c r="W188" s="4" t="e">
        <f t="shared" si="54"/>
        <v>#REF!</v>
      </c>
      <c r="X188" s="4" t="e">
        <f t="shared" si="55"/>
        <v>#REF!</v>
      </c>
      <c r="Y188" s="62" t="e">
        <f t="shared" si="56"/>
        <v>#REF!</v>
      </c>
      <c r="Z188" s="28" t="e">
        <f t="shared" si="57"/>
        <v>#REF!</v>
      </c>
      <c r="AA188" s="28" t="e">
        <f t="shared" si="58"/>
        <v>#REF!</v>
      </c>
      <c r="AB188" s="28" t="e">
        <f t="shared" si="59"/>
        <v>#REF!</v>
      </c>
      <c r="AC188" s="28" t="e">
        <f t="shared" si="61"/>
        <v>#REF!</v>
      </c>
      <c r="AD188" s="26"/>
      <c r="AE188" s="19" t="str">
        <f t="shared" si="60"/>
        <v/>
      </c>
      <c r="AF188" s="65"/>
      <c r="AG188" s="54"/>
      <c r="AH188" s="54"/>
      <c r="AI188" s="55"/>
      <c r="AJ188" s="21"/>
      <c r="AK188" s="73" t="e">
        <f>#REF!</f>
        <v>#REF!</v>
      </c>
      <c r="AL188" s="73" t="e">
        <f>#REF!</f>
        <v>#REF!</v>
      </c>
      <c r="AM188" s="73" t="e">
        <f>#REF!</f>
        <v>#REF!</v>
      </c>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R188" s="117" t="str">
        <f t="shared" si="75"/>
        <v>74-1</v>
      </c>
      <c r="BS188" s="118">
        <f>OOC!G188</f>
        <v>8.1519999999999992</v>
      </c>
      <c r="BT188" s="118">
        <f>OOC!H188</f>
        <v>8.0920000000000005</v>
      </c>
      <c r="BU188" s="2" t="e">
        <f t="shared" si="76"/>
        <v>#REF!</v>
      </c>
      <c r="BV188" s="2" t="e">
        <f t="shared" si="77"/>
        <v>#REF!</v>
      </c>
      <c r="BW188" s="2" t="e">
        <f t="shared" si="78"/>
        <v>#REF!</v>
      </c>
      <c r="BX188" s="119" t="e">
        <f>IF(AND(IF(OOC!G188="",0,OOC!G188) &gt;= IF(O188="",0,O188), IF(O188="",0,O188) &gt; IF(L188="",0,L188)), "OOC",
IF(AND(IF(M188="",0,M188) &gt; IF(P188="",0,P188), IF(P188="",0,P188) &gt;= IF(OOC!H188="",0,OOC!H188)), "OOC",
IF(IF(O188="",0,O188) &gt; IF(OOC!G188="",0,OOC!G188), "OOS",
IF(IF(OOC!H188="",0,OOC!H188) &gt; IF(P188="",0,P188), "OOS", "OK"))))</f>
        <v>#REF!</v>
      </c>
    </row>
    <row r="189" spans="1:76" ht="15" customHeight="1">
      <c r="A189" s="16">
        <v>12</v>
      </c>
      <c r="B189" s="76"/>
      <c r="C189" s="85" t="s">
        <v>177</v>
      </c>
      <c r="D189" s="20" t="s">
        <v>57</v>
      </c>
      <c r="E189" s="78"/>
      <c r="F189" s="11" t="s">
        <v>29</v>
      </c>
      <c r="G189" s="12">
        <v>8.1219999999999999</v>
      </c>
      <c r="H189" s="13" t="e">
        <f>IF(OOC!S189=0,"",OOC!S189)</f>
        <v>#REF!</v>
      </c>
      <c r="I189" s="13" t="e">
        <f>IF(OOC!T189=0,"",OOC!T189)</f>
        <v>#REF!</v>
      </c>
      <c r="J189" s="14" t="s">
        <v>12</v>
      </c>
      <c r="K189" s="64" t="s">
        <v>49</v>
      </c>
      <c r="L189" s="17" t="e">
        <f t="shared" si="45"/>
        <v>#REF!</v>
      </c>
      <c r="M189" s="17" t="e">
        <f t="shared" si="46"/>
        <v>#REF!</v>
      </c>
      <c r="N189" s="25"/>
      <c r="O189" s="2" t="e">
        <f t="shared" si="70"/>
        <v>#REF!</v>
      </c>
      <c r="P189" s="2" t="e">
        <f t="shared" si="71"/>
        <v>#REF!</v>
      </c>
      <c r="Q189" s="2" t="e">
        <f t="shared" si="72"/>
        <v>#REF!</v>
      </c>
      <c r="R189" s="3" t="e">
        <f t="shared" si="73"/>
        <v>#REF!</v>
      </c>
      <c r="S189" s="4" t="e">
        <f t="shared" si="74"/>
        <v>#REF!</v>
      </c>
      <c r="T189" s="67" t="e">
        <f t="shared" si="51"/>
        <v>#REF!</v>
      </c>
      <c r="U189" s="67" t="e">
        <f t="shared" si="52"/>
        <v>#REF!</v>
      </c>
      <c r="V189" s="4" t="e">
        <f t="shared" si="53"/>
        <v>#REF!</v>
      </c>
      <c r="W189" s="4" t="e">
        <f t="shared" si="54"/>
        <v>#REF!</v>
      </c>
      <c r="X189" s="4" t="e">
        <f t="shared" si="55"/>
        <v>#REF!</v>
      </c>
      <c r="Y189" s="62" t="e">
        <f t="shared" si="56"/>
        <v>#REF!</v>
      </c>
      <c r="Z189" s="28" t="e">
        <f t="shared" si="57"/>
        <v>#REF!</v>
      </c>
      <c r="AA189" s="28" t="e">
        <f t="shared" si="58"/>
        <v>#REF!</v>
      </c>
      <c r="AB189" s="28" t="e">
        <f t="shared" si="59"/>
        <v>#REF!</v>
      </c>
      <c r="AC189" s="28" t="e">
        <f t="shared" si="61"/>
        <v>#REF!</v>
      </c>
      <c r="AD189" s="26"/>
      <c r="AE189" s="19" t="str">
        <f t="shared" si="60"/>
        <v/>
      </c>
      <c r="AF189" s="65"/>
      <c r="AG189" s="54"/>
      <c r="AH189" s="54"/>
      <c r="AI189" s="55"/>
      <c r="AJ189" s="18"/>
      <c r="AK189" s="73" t="e">
        <f>#REF!</f>
        <v>#REF!</v>
      </c>
      <c r="AL189" s="73" t="e">
        <f>#REF!</f>
        <v>#REF!</v>
      </c>
      <c r="AM189" s="73" t="e">
        <f>#REF!</f>
        <v>#REF!</v>
      </c>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R189" s="117" t="str">
        <f t="shared" si="75"/>
        <v>74-2</v>
      </c>
      <c r="BS189" s="118">
        <f>OOC!G189</f>
        <v>8.1519999999999992</v>
      </c>
      <c r="BT189" s="118">
        <f>OOC!H189</f>
        <v>8.0920000000000005</v>
      </c>
      <c r="BU189" s="2" t="e">
        <f t="shared" si="76"/>
        <v>#REF!</v>
      </c>
      <c r="BV189" s="2" t="e">
        <f t="shared" si="77"/>
        <v>#REF!</v>
      </c>
      <c r="BW189" s="2" t="e">
        <f t="shared" si="78"/>
        <v>#REF!</v>
      </c>
      <c r="BX189" s="119" t="e">
        <f>IF(AND(IF(OOC!G189="",0,OOC!G189) &gt;= IF(O189="",0,O189), IF(O189="",0,O189) &gt; IF(L189="",0,L189)), "OOC",
IF(AND(IF(M189="",0,M189) &gt; IF(P189="",0,P189), IF(P189="",0,P189) &gt;= IF(OOC!H189="",0,OOC!H189)), "OOC",
IF(IF(O189="",0,O189) &gt; IF(OOC!G189="",0,OOC!G189), "OOS",
IF(IF(OOC!H189="",0,OOC!H189) &gt; IF(P189="",0,P189), "OOS", "OK"))))</f>
        <v>#REF!</v>
      </c>
    </row>
    <row r="190" spans="1:76" ht="15" customHeight="1">
      <c r="A190" s="16">
        <v>13</v>
      </c>
      <c r="B190" s="76"/>
      <c r="C190" s="85" t="s">
        <v>178</v>
      </c>
      <c r="D190" s="20" t="s">
        <v>57</v>
      </c>
      <c r="E190" s="78"/>
      <c r="F190" s="11" t="s">
        <v>29</v>
      </c>
      <c r="G190" s="12">
        <v>2.2429999999999999</v>
      </c>
      <c r="H190" s="13" t="e">
        <f>IF(OOC!S190=0,"",OOC!S190)</f>
        <v>#REF!</v>
      </c>
      <c r="I190" s="13" t="e">
        <f>IF(OOC!T190=0,"",OOC!T190)</f>
        <v>#REF!</v>
      </c>
      <c r="J190" s="14" t="s">
        <v>12</v>
      </c>
      <c r="K190" s="64" t="s">
        <v>49</v>
      </c>
      <c r="L190" s="17" t="e">
        <f t="shared" si="45"/>
        <v>#REF!</v>
      </c>
      <c r="M190" s="17" t="e">
        <f t="shared" si="46"/>
        <v>#REF!</v>
      </c>
      <c r="N190" s="25"/>
      <c r="O190" s="2" t="e">
        <f t="shared" si="70"/>
        <v>#REF!</v>
      </c>
      <c r="P190" s="2" t="e">
        <f t="shared" si="71"/>
        <v>#REF!</v>
      </c>
      <c r="Q190" s="2" t="e">
        <f t="shared" si="72"/>
        <v>#REF!</v>
      </c>
      <c r="R190" s="3" t="e">
        <f t="shared" si="73"/>
        <v>#REF!</v>
      </c>
      <c r="S190" s="4" t="e">
        <f t="shared" si="74"/>
        <v>#REF!</v>
      </c>
      <c r="T190" s="67" t="e">
        <f t="shared" si="51"/>
        <v>#REF!</v>
      </c>
      <c r="U190" s="67" t="e">
        <f t="shared" si="52"/>
        <v>#REF!</v>
      </c>
      <c r="V190" s="4" t="e">
        <f t="shared" si="53"/>
        <v>#REF!</v>
      </c>
      <c r="W190" s="4" t="e">
        <f t="shared" si="54"/>
        <v>#REF!</v>
      </c>
      <c r="X190" s="4" t="e">
        <f t="shared" si="55"/>
        <v>#REF!</v>
      </c>
      <c r="Y190" s="62" t="e">
        <f t="shared" si="56"/>
        <v>#REF!</v>
      </c>
      <c r="Z190" s="28" t="e">
        <f t="shared" si="57"/>
        <v>#REF!</v>
      </c>
      <c r="AA190" s="28" t="e">
        <f t="shared" si="58"/>
        <v>#REF!</v>
      </c>
      <c r="AB190" s="28" t="e">
        <f t="shared" si="59"/>
        <v>#REF!</v>
      </c>
      <c r="AC190" s="28" t="e">
        <f t="shared" si="61"/>
        <v>#REF!</v>
      </c>
      <c r="AD190" s="26"/>
      <c r="AE190" s="19" t="str">
        <f t="shared" si="60"/>
        <v/>
      </c>
      <c r="AF190" s="65"/>
      <c r="AG190" s="54"/>
      <c r="AH190" s="54"/>
      <c r="AI190" s="55"/>
      <c r="AJ190" s="18"/>
      <c r="AK190" s="73" t="e">
        <f>#REF!</f>
        <v>#REF!</v>
      </c>
      <c r="AL190" s="73" t="e">
        <f>#REF!</f>
        <v>#REF!</v>
      </c>
      <c r="AM190" s="73" t="e">
        <f>#REF!</f>
        <v>#REF!</v>
      </c>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R190" s="117" t="str">
        <f t="shared" si="75"/>
        <v>75-1</v>
      </c>
      <c r="BS190" s="118">
        <f>OOC!G190</f>
        <v>2.2729999999999997</v>
      </c>
      <c r="BT190" s="118">
        <f>OOC!H190</f>
        <v>2.2130000000000001</v>
      </c>
      <c r="BU190" s="2" t="e">
        <f t="shared" si="76"/>
        <v>#REF!</v>
      </c>
      <c r="BV190" s="2" t="e">
        <f t="shared" si="77"/>
        <v>#REF!</v>
      </c>
      <c r="BW190" s="2" t="e">
        <f t="shared" si="78"/>
        <v>#REF!</v>
      </c>
      <c r="BX190" s="119" t="e">
        <f>IF(AND(IF(OOC!G190="",0,OOC!G190) &gt;= IF(O190="",0,O190), IF(O190="",0,O190) &gt; IF(L190="",0,L190)), "OOC",
IF(AND(IF(M190="",0,M190) &gt; IF(P190="",0,P190), IF(P190="",0,P190) &gt;= IF(OOC!H190="",0,OOC!H190)), "OOC",
IF(IF(O190="",0,O190) &gt; IF(OOC!G190="",0,OOC!G190), "OOS",
IF(IF(OOC!H190="",0,OOC!H190) &gt; IF(P190="",0,P190), "OOS", "OK"))))</f>
        <v>#REF!</v>
      </c>
    </row>
    <row r="191" spans="1:76" ht="15" customHeight="1">
      <c r="A191" s="16">
        <v>14</v>
      </c>
      <c r="B191" s="76"/>
      <c r="C191" s="85" t="s">
        <v>179</v>
      </c>
      <c r="D191" s="20" t="s">
        <v>57</v>
      </c>
      <c r="E191" s="78"/>
      <c r="F191" s="11" t="s">
        <v>29</v>
      </c>
      <c r="G191" s="12">
        <v>2.2429999999999999</v>
      </c>
      <c r="H191" s="13" t="e">
        <f>IF(OOC!S191=0,"",OOC!S191)</f>
        <v>#REF!</v>
      </c>
      <c r="I191" s="13" t="e">
        <f>IF(OOC!T191=0,"",OOC!T191)</f>
        <v>#REF!</v>
      </c>
      <c r="J191" s="14" t="s">
        <v>12</v>
      </c>
      <c r="K191" s="64" t="s">
        <v>49</v>
      </c>
      <c r="L191" s="17" t="e">
        <f t="shared" si="45"/>
        <v>#REF!</v>
      </c>
      <c r="M191" s="17" t="e">
        <f t="shared" si="46"/>
        <v>#REF!</v>
      </c>
      <c r="N191" s="25"/>
      <c r="O191" s="2" t="e">
        <f t="shared" ref="O191:O235" si="79">IF(OR($AK191="",ISNUMBER($AK191)=FALSE),"",MAX(AK191:BP191))</f>
        <v>#REF!</v>
      </c>
      <c r="P191" s="2" t="e">
        <f t="shared" ref="P191:P235" si="80">IF(OR($AK191="",ISNUMBER($AK191)=FALSE),"",MIN(AK191:BP191))</f>
        <v>#REF!</v>
      </c>
      <c r="Q191" s="2" t="e">
        <f t="shared" ref="Q191:Q235" si="81">IF(OR($AK191="",ISNUMBER($AK191)=FALSE),"",AVERAGE(AK191:BP191))</f>
        <v>#REF!</v>
      </c>
      <c r="R191" s="3" t="e">
        <f t="shared" ref="R191:R235" si="82">IF(OR($AK191="",ISNUMBER($AK191)=FALSE),"",STDEV(AK191:BP191))</f>
        <v>#REF!</v>
      </c>
      <c r="S191" s="4" t="e">
        <f t="shared" si="74"/>
        <v>#REF!</v>
      </c>
      <c r="T191" s="67" t="e">
        <f t="shared" si="51"/>
        <v>#REF!</v>
      </c>
      <c r="U191" s="67" t="e">
        <f t="shared" si="52"/>
        <v>#REF!</v>
      </c>
      <c r="V191" s="4" t="e">
        <f t="shared" si="53"/>
        <v>#REF!</v>
      </c>
      <c r="W191" s="4" t="e">
        <f t="shared" si="54"/>
        <v>#REF!</v>
      </c>
      <c r="X191" s="4" t="e">
        <f t="shared" si="55"/>
        <v>#REF!</v>
      </c>
      <c r="Y191" s="62" t="e">
        <f t="shared" si="56"/>
        <v>#REF!</v>
      </c>
      <c r="Z191" s="28" t="e">
        <f t="shared" si="57"/>
        <v>#REF!</v>
      </c>
      <c r="AA191" s="28" t="e">
        <f t="shared" si="58"/>
        <v>#REF!</v>
      </c>
      <c r="AB191" s="28" t="e">
        <f t="shared" si="59"/>
        <v>#REF!</v>
      </c>
      <c r="AC191" s="28" t="e">
        <f t="shared" si="61"/>
        <v>#REF!</v>
      </c>
      <c r="AD191" s="26"/>
      <c r="AE191" s="19" t="str">
        <f t="shared" si="60"/>
        <v/>
      </c>
      <c r="AF191" s="65"/>
      <c r="AG191" s="54"/>
      <c r="AH191" s="54"/>
      <c r="AI191" s="55"/>
      <c r="AJ191" s="21"/>
      <c r="AK191" s="73" t="e">
        <f>#REF!</f>
        <v>#REF!</v>
      </c>
      <c r="AL191" s="73" t="e">
        <f>#REF!</f>
        <v>#REF!</v>
      </c>
      <c r="AM191" s="73" t="e">
        <f>#REF!</f>
        <v>#REF!</v>
      </c>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R191" s="117" t="str">
        <f t="shared" si="75"/>
        <v>75-2</v>
      </c>
      <c r="BS191" s="118">
        <f>OOC!G191</f>
        <v>2.2729999999999997</v>
      </c>
      <c r="BT191" s="118">
        <f>OOC!H191</f>
        <v>2.2130000000000001</v>
      </c>
      <c r="BU191" s="2" t="e">
        <f t="shared" si="76"/>
        <v>#REF!</v>
      </c>
      <c r="BV191" s="2" t="e">
        <f t="shared" si="77"/>
        <v>#REF!</v>
      </c>
      <c r="BW191" s="2" t="e">
        <f t="shared" si="78"/>
        <v>#REF!</v>
      </c>
      <c r="BX191" s="119" t="e">
        <f>IF(AND(IF(OOC!G191="",0,OOC!G191) &gt;= IF(O191="",0,O191), IF(O191="",0,O191) &gt; IF(L191="",0,L191)), "OOC",
IF(AND(IF(M191="",0,M191) &gt; IF(P191="",0,P191), IF(P191="",0,P191) &gt;= IF(OOC!H191="",0,OOC!H191)), "OOC",
IF(IF(O191="",0,O191) &gt; IF(OOC!G191="",0,OOC!G191), "OOS",
IF(IF(OOC!H191="",0,OOC!H191) &gt; IF(P191="",0,P191), "OOS", "OK"))))</f>
        <v>#REF!</v>
      </c>
    </row>
    <row r="192" spans="1:76" ht="15" customHeight="1">
      <c r="A192" s="16">
        <v>15</v>
      </c>
      <c r="B192" s="76"/>
      <c r="C192" s="85">
        <v>76</v>
      </c>
      <c r="D192" s="20" t="s">
        <v>57</v>
      </c>
      <c r="E192" s="78"/>
      <c r="F192" s="11" t="s">
        <v>29</v>
      </c>
      <c r="G192" s="12">
        <v>3.5779999999999998</v>
      </c>
      <c r="H192" s="13" t="e">
        <f>IF(OOC!S192=0,"",OOC!S192)</f>
        <v>#REF!</v>
      </c>
      <c r="I192" s="13" t="e">
        <f>IF(OOC!T192=0,"",OOC!T192)</f>
        <v>#REF!</v>
      </c>
      <c r="J192" s="14" t="s">
        <v>12</v>
      </c>
      <c r="K192" s="64" t="s">
        <v>49</v>
      </c>
      <c r="L192" s="17" t="e">
        <f t="shared" ref="L192:L296" si="83">IF(AND(G192="",H192=""),"",IF(G192="",H192,G192+H192))</f>
        <v>#REF!</v>
      </c>
      <c r="M192" s="17" t="e">
        <f t="shared" ref="M192:M296" si="84">IF(AND(G192="",I192=""),"",IF(G192="",I192,G192+I192))</f>
        <v>#REF!</v>
      </c>
      <c r="N192" s="25"/>
      <c r="O192" s="2" t="e">
        <f t="shared" si="79"/>
        <v>#REF!</v>
      </c>
      <c r="P192" s="2" t="e">
        <f t="shared" si="80"/>
        <v>#REF!</v>
      </c>
      <c r="Q192" s="2" t="e">
        <f t="shared" si="81"/>
        <v>#REF!</v>
      </c>
      <c r="R192" s="3" t="e">
        <f t="shared" si="82"/>
        <v>#REF!</v>
      </c>
      <c r="S192" s="4" t="e">
        <f t="shared" si="74"/>
        <v>#REF!</v>
      </c>
      <c r="T192" s="67" t="e">
        <f t="shared" si="51"/>
        <v>#REF!</v>
      </c>
      <c r="U192" s="67" t="e">
        <f t="shared" si="52"/>
        <v>#REF!</v>
      </c>
      <c r="V192" s="4" t="e">
        <f t="shared" si="53"/>
        <v>#REF!</v>
      </c>
      <c r="W192" s="4" t="e">
        <f t="shared" si="54"/>
        <v>#REF!</v>
      </c>
      <c r="X192" s="4" t="e">
        <f t="shared" si="55"/>
        <v>#REF!</v>
      </c>
      <c r="Y192" s="62" t="e">
        <f t="shared" si="56"/>
        <v>#REF!</v>
      </c>
      <c r="Z192" s="28" t="e">
        <f t="shared" si="57"/>
        <v>#REF!</v>
      </c>
      <c r="AA192" s="28" t="e">
        <f t="shared" si="58"/>
        <v>#REF!</v>
      </c>
      <c r="AB192" s="28" t="e">
        <f t="shared" si="59"/>
        <v>#REF!</v>
      </c>
      <c r="AC192" s="28" t="e">
        <f t="shared" si="61"/>
        <v>#REF!</v>
      </c>
      <c r="AD192" s="26"/>
      <c r="AE192" s="19" t="str">
        <f t="shared" si="60"/>
        <v/>
      </c>
      <c r="AF192" s="65"/>
      <c r="AG192" s="54"/>
      <c r="AH192" s="54"/>
      <c r="AI192" s="55"/>
      <c r="AJ192" s="21"/>
      <c r="AK192" s="73" t="e">
        <f>#REF!</f>
        <v>#REF!</v>
      </c>
      <c r="AL192" s="73" t="e">
        <f>#REF!</f>
        <v>#REF!</v>
      </c>
      <c r="AM192" s="73" t="e">
        <f>#REF!</f>
        <v>#REF!</v>
      </c>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R192" s="117">
        <f t="shared" si="75"/>
        <v>76</v>
      </c>
      <c r="BS192" s="118">
        <f>OOC!G192</f>
        <v>3.6079999999999997</v>
      </c>
      <c r="BT192" s="118">
        <f>OOC!H192</f>
        <v>3.548</v>
      </c>
      <c r="BU192" s="2" t="e">
        <f t="shared" si="76"/>
        <v>#REF!</v>
      </c>
      <c r="BV192" s="2" t="e">
        <f t="shared" si="77"/>
        <v>#REF!</v>
      </c>
      <c r="BW192" s="2" t="e">
        <f t="shared" si="78"/>
        <v>#REF!</v>
      </c>
      <c r="BX192" s="119" t="e">
        <f>IF(AND(IF(OOC!G192="",0,OOC!G192) &gt;= IF(O192="",0,O192), IF(O192="",0,O192) &gt; IF(L192="",0,L192)), "OOC",
IF(AND(IF(M192="",0,M192) &gt; IF(P192="",0,P192), IF(P192="",0,P192) &gt;= IF(OOC!H192="",0,OOC!H192)), "OOC",
IF(IF(O192="",0,O192) &gt; IF(OOC!G192="",0,OOC!G192), "OOS",
IF(IF(OOC!H192="",0,OOC!H192) &gt; IF(P192="",0,P192), "OOS", "OK"))))</f>
        <v>#REF!</v>
      </c>
    </row>
    <row r="193" spans="1:76" ht="15" customHeight="1">
      <c r="A193" s="16">
        <v>15</v>
      </c>
      <c r="B193" s="76"/>
      <c r="C193" s="71" t="s">
        <v>180</v>
      </c>
      <c r="D193" s="20" t="s">
        <v>57</v>
      </c>
      <c r="E193" s="78"/>
      <c r="F193" s="11" t="s">
        <v>29</v>
      </c>
      <c r="G193" s="90">
        <v>16.434000000000001</v>
      </c>
      <c r="H193" s="13" t="e">
        <f>IF(OOC!S193=0,"",OOC!S193)</f>
        <v>#REF!</v>
      </c>
      <c r="I193" s="13" t="e">
        <f>IF(OOC!T193=0,"",OOC!T193)</f>
        <v>#REF!</v>
      </c>
      <c r="J193" s="13" t="s">
        <v>12</v>
      </c>
      <c r="K193" s="64" t="s">
        <v>49</v>
      </c>
      <c r="L193" s="17" t="e">
        <f t="shared" si="83"/>
        <v>#REF!</v>
      </c>
      <c r="M193" s="17" t="e">
        <f t="shared" si="84"/>
        <v>#REF!</v>
      </c>
      <c r="N193" s="25"/>
      <c r="O193" s="2" t="e">
        <f t="shared" si="79"/>
        <v>#REF!</v>
      </c>
      <c r="P193" s="2" t="e">
        <f t="shared" si="80"/>
        <v>#REF!</v>
      </c>
      <c r="Q193" s="2" t="e">
        <f t="shared" si="81"/>
        <v>#REF!</v>
      </c>
      <c r="R193" s="3" t="e">
        <f t="shared" si="82"/>
        <v>#REF!</v>
      </c>
      <c r="S193" s="4" t="e">
        <f t="shared" si="74"/>
        <v>#REF!</v>
      </c>
      <c r="T193" s="67" t="e">
        <f t="shared" si="51"/>
        <v>#REF!</v>
      </c>
      <c r="U193" s="67" t="e">
        <f t="shared" si="52"/>
        <v>#REF!</v>
      </c>
      <c r="V193" s="4" t="e">
        <f t="shared" si="53"/>
        <v>#REF!</v>
      </c>
      <c r="W193" s="4" t="e">
        <f t="shared" si="54"/>
        <v>#REF!</v>
      </c>
      <c r="X193" s="4" t="e">
        <f t="shared" si="55"/>
        <v>#REF!</v>
      </c>
      <c r="Y193" s="62" t="e">
        <f t="shared" si="56"/>
        <v>#REF!</v>
      </c>
      <c r="Z193" s="28" t="e">
        <f t="shared" si="57"/>
        <v>#REF!</v>
      </c>
      <c r="AA193" s="28" t="e">
        <f t="shared" si="58"/>
        <v>#REF!</v>
      </c>
      <c r="AB193" s="28" t="e">
        <f t="shared" si="59"/>
        <v>#REF!</v>
      </c>
      <c r="AC193" s="28" t="e">
        <f t="shared" si="61"/>
        <v>#REF!</v>
      </c>
      <c r="AD193" s="26"/>
      <c r="AE193" s="19" t="str">
        <f t="shared" si="60"/>
        <v/>
      </c>
      <c r="AF193" s="65"/>
      <c r="AG193" s="54"/>
      <c r="AH193" s="54"/>
      <c r="AI193" s="55"/>
      <c r="AJ193" s="21"/>
      <c r="AK193" s="73" t="e">
        <f>#REF!</f>
        <v>#REF!</v>
      </c>
      <c r="AL193" s="73" t="e">
        <f>#REF!</f>
        <v>#REF!</v>
      </c>
      <c r="AM193" s="73" t="e">
        <f>#REF!</f>
        <v>#REF!</v>
      </c>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R193" s="117" t="str">
        <f t="shared" si="75"/>
        <v>77</v>
      </c>
      <c r="BS193" s="118">
        <f>OOC!G193</f>
        <v>16.464000000000002</v>
      </c>
      <c r="BT193" s="118">
        <f>OOC!H193</f>
        <v>16.404</v>
      </c>
      <c r="BU193" s="2" t="e">
        <f t="shared" si="76"/>
        <v>#REF!</v>
      </c>
      <c r="BV193" s="2" t="e">
        <f t="shared" si="77"/>
        <v>#REF!</v>
      </c>
      <c r="BW193" s="2" t="e">
        <f t="shared" si="78"/>
        <v>#REF!</v>
      </c>
      <c r="BX193" s="119" t="e">
        <f>IF(AND(IF(OOC!G193="",0,OOC!G193) &gt;= IF(O193="",0,O193), IF(O193="",0,O193) &gt; IF(L193="",0,L193)), "OOC",
IF(AND(IF(M193="",0,M193) &gt; IF(P193="",0,P193), IF(P193="",0,P193) &gt;= IF(OOC!H193="",0,OOC!H193)), "OOC",
IF(IF(O193="",0,O193) &gt; IF(OOC!G193="",0,OOC!G193), "OOS",
IF(IF(OOC!H193="",0,OOC!H193) &gt; IF(P193="",0,P193), "OOS", "OK"))))</f>
        <v>#REF!</v>
      </c>
    </row>
    <row r="194" spans="1:76" ht="15" customHeight="1">
      <c r="A194" s="16">
        <v>32</v>
      </c>
      <c r="B194" s="76"/>
      <c r="C194" s="72" t="s">
        <v>245</v>
      </c>
      <c r="D194" s="20" t="s">
        <v>57</v>
      </c>
      <c r="E194" s="78"/>
      <c r="F194" s="11" t="s">
        <v>29</v>
      </c>
      <c r="G194" s="83">
        <v>24.367000000000001</v>
      </c>
      <c r="H194" s="13" t="e">
        <f>IF(OOC!S194=0,"",OOC!S194)</f>
        <v>#REF!</v>
      </c>
      <c r="I194" s="13" t="e">
        <f>IF(OOC!T194=0,"",OOC!T194)</f>
        <v>#REF!</v>
      </c>
      <c r="J194" s="14" t="s">
        <v>12</v>
      </c>
      <c r="K194" s="64" t="s">
        <v>49</v>
      </c>
      <c r="L194" s="17" t="e">
        <f t="shared" si="83"/>
        <v>#REF!</v>
      </c>
      <c r="M194" s="17" t="e">
        <f t="shared" si="84"/>
        <v>#REF!</v>
      </c>
      <c r="N194" s="25"/>
      <c r="O194" s="2" t="e">
        <f t="shared" si="79"/>
        <v>#REF!</v>
      </c>
      <c r="P194" s="2" t="e">
        <f t="shared" si="80"/>
        <v>#REF!</v>
      </c>
      <c r="Q194" s="2" t="e">
        <f t="shared" si="81"/>
        <v>#REF!</v>
      </c>
      <c r="R194" s="3" t="e">
        <f t="shared" si="82"/>
        <v>#REF!</v>
      </c>
      <c r="S194" s="4" t="e">
        <f t="shared" si="74"/>
        <v>#REF!</v>
      </c>
      <c r="T194" s="67" t="e">
        <f t="shared" si="51"/>
        <v>#REF!</v>
      </c>
      <c r="U194" s="67" t="e">
        <f t="shared" si="52"/>
        <v>#REF!</v>
      </c>
      <c r="V194" s="4" t="e">
        <f t="shared" si="53"/>
        <v>#REF!</v>
      </c>
      <c r="W194" s="4" t="e">
        <f t="shared" si="54"/>
        <v>#REF!</v>
      </c>
      <c r="X194" s="4" t="e">
        <f t="shared" si="55"/>
        <v>#REF!</v>
      </c>
      <c r="Y194" s="62" t="e">
        <f t="shared" si="56"/>
        <v>#REF!</v>
      </c>
      <c r="Z194" s="28" t="e">
        <f t="shared" si="57"/>
        <v>#REF!</v>
      </c>
      <c r="AA194" s="28" t="e">
        <f t="shared" si="58"/>
        <v>#REF!</v>
      </c>
      <c r="AB194" s="28" t="e">
        <f t="shared" si="59"/>
        <v>#REF!</v>
      </c>
      <c r="AC194" s="28" t="e">
        <f t="shared" si="61"/>
        <v>#REF!</v>
      </c>
      <c r="AD194" s="26"/>
      <c r="AE194" s="19" t="str">
        <f t="shared" si="60"/>
        <v/>
      </c>
      <c r="AF194" s="65"/>
      <c r="AG194" s="54"/>
      <c r="AH194" s="54"/>
      <c r="AI194" s="55"/>
      <c r="AJ194" s="18"/>
      <c r="AK194" s="73" t="e">
        <f>#REF!</f>
        <v>#REF!</v>
      </c>
      <c r="AL194" s="73" t="e">
        <f>#REF!</f>
        <v>#REF!</v>
      </c>
      <c r="AM194" s="73" t="e">
        <f>#REF!</f>
        <v>#REF!</v>
      </c>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R194" s="117" t="str">
        <f t="shared" si="75"/>
        <v>78-1</v>
      </c>
      <c r="BS194" s="118">
        <f>OOC!G194</f>
        <v>24.397000000000002</v>
      </c>
      <c r="BT194" s="118">
        <f>OOC!H194</f>
        <v>24.317</v>
      </c>
      <c r="BU194" s="2" t="e">
        <f t="shared" si="76"/>
        <v>#REF!</v>
      </c>
      <c r="BV194" s="2" t="e">
        <f t="shared" si="77"/>
        <v>#REF!</v>
      </c>
      <c r="BW194" s="2" t="e">
        <f t="shared" si="78"/>
        <v>#REF!</v>
      </c>
      <c r="BX194" s="119" t="e">
        <f>IF(AND(IF(OOC!G194="",0,OOC!G194) &gt;= IF(O194="",0,O194), IF(O194="",0,O194) &gt; IF(L194="",0,L194)), "OOC",
IF(AND(IF(M194="",0,M194) &gt; IF(P194="",0,P194), IF(P194="",0,P194) &gt;= IF(OOC!H194="",0,OOC!H194)), "OOC",
IF(IF(O194="",0,O194) &gt; IF(OOC!G194="",0,OOC!G194), "OOS",
IF(IF(OOC!H194="",0,OOC!H194) &gt; IF(P194="",0,P194), "OOS", "OK"))))</f>
        <v>#REF!</v>
      </c>
    </row>
    <row r="195" spans="1:76" ht="15" customHeight="1">
      <c r="A195" s="16"/>
      <c r="B195" s="76"/>
      <c r="C195" s="72" t="s">
        <v>246</v>
      </c>
      <c r="D195" s="20" t="s">
        <v>57</v>
      </c>
      <c r="E195" s="78"/>
      <c r="F195" s="11" t="s">
        <v>29</v>
      </c>
      <c r="G195" s="83">
        <v>24.367000000000001</v>
      </c>
      <c r="H195" s="13" t="e">
        <f>IF(OOC!S195=0,"",OOC!S195)</f>
        <v>#REF!</v>
      </c>
      <c r="I195" s="13" t="e">
        <f>IF(OOC!T195=0,"",OOC!T195)</f>
        <v>#REF!</v>
      </c>
      <c r="J195" s="14" t="s">
        <v>12</v>
      </c>
      <c r="K195" s="64" t="s">
        <v>49</v>
      </c>
      <c r="L195" s="17" t="e">
        <f>IF(AND(G195="",H195=""),"",IF(G195="",H195,G195+H195))</f>
        <v>#REF!</v>
      </c>
      <c r="M195" s="17" t="e">
        <f>IF(AND(G195="",I195=""),"",IF(G195="",I195,G195+I195))</f>
        <v>#REF!</v>
      </c>
      <c r="N195" s="25"/>
      <c r="O195" s="2" t="e">
        <f t="shared" si="79"/>
        <v>#REF!</v>
      </c>
      <c r="P195" s="2" t="e">
        <f t="shared" si="80"/>
        <v>#REF!</v>
      </c>
      <c r="Q195" s="2" t="e">
        <f t="shared" si="81"/>
        <v>#REF!</v>
      </c>
      <c r="R195" s="3" t="e">
        <f t="shared" si="82"/>
        <v>#REF!</v>
      </c>
      <c r="S195" s="4" t="e">
        <f t="shared" si="74"/>
        <v>#REF!</v>
      </c>
      <c r="T195" s="67" t="e">
        <f t="shared" si="51"/>
        <v>#REF!</v>
      </c>
      <c r="U195" s="67" t="e">
        <f t="shared" si="52"/>
        <v>#REF!</v>
      </c>
      <c r="V195" s="4" t="e">
        <f t="shared" si="53"/>
        <v>#REF!</v>
      </c>
      <c r="W195" s="4" t="e">
        <f t="shared" si="54"/>
        <v>#REF!</v>
      </c>
      <c r="X195" s="4" t="e">
        <f t="shared" si="55"/>
        <v>#REF!</v>
      </c>
      <c r="Y195" s="62" t="e">
        <f t="shared" si="56"/>
        <v>#REF!</v>
      </c>
      <c r="Z195" s="28" t="e">
        <f t="shared" si="57"/>
        <v>#REF!</v>
      </c>
      <c r="AA195" s="28" t="e">
        <f t="shared" si="58"/>
        <v>#REF!</v>
      </c>
      <c r="AB195" s="28" t="e">
        <f t="shared" si="59"/>
        <v>#REF!</v>
      </c>
      <c r="AC195" s="28" t="e">
        <f t="shared" si="61"/>
        <v>#REF!</v>
      </c>
      <c r="AD195" s="26"/>
      <c r="AE195" s="19" t="str">
        <f t="shared" si="60"/>
        <v/>
      </c>
      <c r="AF195" s="65"/>
      <c r="AG195" s="54"/>
      <c r="AH195" s="54"/>
      <c r="AI195" s="55"/>
      <c r="AJ195" s="18"/>
      <c r="AK195" s="73" t="e">
        <f>#REF!</f>
        <v>#REF!</v>
      </c>
      <c r="AL195" s="73" t="e">
        <f>#REF!</f>
        <v>#REF!</v>
      </c>
      <c r="AM195" s="73" t="e">
        <f>#REF!</f>
        <v>#REF!</v>
      </c>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R195" s="117" t="str">
        <f t="shared" si="75"/>
        <v>78-2</v>
      </c>
      <c r="BS195" s="118">
        <f>OOC!G195</f>
        <v>24.397000000000002</v>
      </c>
      <c r="BT195" s="118">
        <f>OOC!H195</f>
        <v>24.317</v>
      </c>
      <c r="BU195" s="2" t="e">
        <f t="shared" si="76"/>
        <v>#REF!</v>
      </c>
      <c r="BV195" s="2" t="e">
        <f t="shared" si="77"/>
        <v>#REF!</v>
      </c>
      <c r="BW195" s="2" t="e">
        <f t="shared" si="78"/>
        <v>#REF!</v>
      </c>
      <c r="BX195" s="119" t="e">
        <f>IF(AND(IF(OOC!G195="",0,OOC!G195) &gt;= IF(O195="",0,O195), IF(O195="",0,O195) &gt; IF(L195="",0,L195)), "OOC",
IF(AND(IF(M195="",0,M195) &gt; IF(P195="",0,P195), IF(P195="",0,P195) &gt;= IF(OOC!H195="",0,OOC!H195)), "OOC",
IF(IF(O195="",0,O195) &gt; IF(OOC!G195="",0,OOC!G195), "OOS",
IF(IF(OOC!H195="",0,OOC!H195) &gt; IF(P195="",0,P195), "OOS", "OK"))))</f>
        <v>#REF!</v>
      </c>
    </row>
    <row r="196" spans="1:76" ht="15" customHeight="1">
      <c r="A196" s="16"/>
      <c r="B196" s="76"/>
      <c r="C196" s="72"/>
      <c r="D196" s="20"/>
      <c r="E196" s="78"/>
      <c r="F196" s="11"/>
      <c r="G196" s="83"/>
      <c r="H196" s="13"/>
      <c r="I196" s="13"/>
      <c r="J196" s="14"/>
      <c r="K196" s="64"/>
      <c r="L196" s="17"/>
      <c r="M196" s="17"/>
      <c r="N196" s="25"/>
      <c r="O196" s="2"/>
      <c r="P196" s="2"/>
      <c r="Q196" s="2"/>
      <c r="R196" s="3"/>
      <c r="S196" s="4"/>
      <c r="T196" s="67"/>
      <c r="U196" s="67"/>
      <c r="V196" s="4"/>
      <c r="W196" s="4"/>
      <c r="X196" s="4"/>
      <c r="Y196" s="62"/>
      <c r="Z196" s="28"/>
      <c r="AA196" s="28"/>
      <c r="AB196" s="28"/>
      <c r="AC196" s="28"/>
      <c r="AD196" s="26"/>
      <c r="AE196" s="19"/>
      <c r="AF196" s="65"/>
      <c r="AG196" s="54"/>
      <c r="AH196" s="54"/>
      <c r="AI196" s="55"/>
      <c r="AJ196" s="18"/>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R196" s="117"/>
      <c r="BS196" s="118"/>
      <c r="BT196" s="118"/>
      <c r="BU196" s="2"/>
      <c r="BV196" s="2"/>
      <c r="BW196" s="2"/>
      <c r="BX196" s="119"/>
    </row>
    <row r="197" spans="1:76" ht="15" customHeight="1">
      <c r="A197" s="16">
        <v>34</v>
      </c>
      <c r="B197" s="76" t="s">
        <v>181</v>
      </c>
      <c r="C197" s="72" t="s">
        <v>182</v>
      </c>
      <c r="D197" s="20" t="s">
        <v>57</v>
      </c>
      <c r="E197" s="78">
        <v>1.5</v>
      </c>
      <c r="F197" s="11" t="s">
        <v>29</v>
      </c>
      <c r="G197" s="12">
        <v>4.5609999999999999</v>
      </c>
      <c r="H197" s="13" t="e">
        <f>IF(OOC!S197=0,"",OOC!S197)</f>
        <v>#REF!</v>
      </c>
      <c r="I197" s="13" t="e">
        <f>IF(OOC!T197=0,"",OOC!T197)</f>
        <v>#REF!</v>
      </c>
      <c r="J197" s="14" t="s">
        <v>12</v>
      </c>
      <c r="K197" s="64" t="s">
        <v>49</v>
      </c>
      <c r="L197" s="17" t="e">
        <f t="shared" si="83"/>
        <v>#REF!</v>
      </c>
      <c r="M197" s="17" t="e">
        <f t="shared" si="84"/>
        <v>#REF!</v>
      </c>
      <c r="N197" s="25"/>
      <c r="O197" s="2" t="e">
        <f t="shared" si="79"/>
        <v>#REF!</v>
      </c>
      <c r="P197" s="2" t="e">
        <f t="shared" si="80"/>
        <v>#REF!</v>
      </c>
      <c r="Q197" s="2" t="e">
        <f t="shared" si="81"/>
        <v>#REF!</v>
      </c>
      <c r="R197" s="3" t="e">
        <f t="shared" si="82"/>
        <v>#REF!</v>
      </c>
      <c r="S197" s="4" t="e">
        <f t="shared" si="74"/>
        <v>#REF!</v>
      </c>
      <c r="T197" s="67" t="e">
        <f t="shared" si="51"/>
        <v>#REF!</v>
      </c>
      <c r="U197" s="67" t="e">
        <f t="shared" si="52"/>
        <v>#REF!</v>
      </c>
      <c r="V197" s="4" t="e">
        <f t="shared" si="53"/>
        <v>#REF!</v>
      </c>
      <c r="W197" s="4" t="e">
        <f t="shared" si="54"/>
        <v>#REF!</v>
      </c>
      <c r="X197" s="4" t="e">
        <f t="shared" si="55"/>
        <v>#REF!</v>
      </c>
      <c r="Y197" s="62" t="e">
        <f t="shared" si="56"/>
        <v>#REF!</v>
      </c>
      <c r="Z197" s="28" t="e">
        <f t="shared" si="57"/>
        <v>#REF!</v>
      </c>
      <c r="AA197" s="28" t="e">
        <f t="shared" si="58"/>
        <v>#REF!</v>
      </c>
      <c r="AB197" s="28" t="e">
        <f t="shared" si="59"/>
        <v>#REF!</v>
      </c>
      <c r="AC197" s="28" t="e">
        <f t="shared" si="61"/>
        <v>#REF!</v>
      </c>
      <c r="AD197" s="26"/>
      <c r="AE197" s="19" t="str">
        <f t="shared" si="60"/>
        <v/>
      </c>
      <c r="AF197" s="65"/>
      <c r="AG197" s="54"/>
      <c r="AH197" s="54"/>
      <c r="AI197" s="55"/>
      <c r="AJ197" s="18"/>
      <c r="AK197" s="73" t="e">
        <f>#REF!</f>
        <v>#REF!</v>
      </c>
      <c r="AL197" s="73" t="e">
        <f>#REF!</f>
        <v>#REF!</v>
      </c>
      <c r="AM197" s="73" t="e">
        <f>#REF!</f>
        <v>#REF!</v>
      </c>
      <c r="AN197" s="73" t="e">
        <f>#REF!</f>
        <v>#REF!</v>
      </c>
      <c r="AO197" s="73" t="e">
        <f>#REF!</f>
        <v>#REF!</v>
      </c>
      <c r="AP197" s="73" t="e">
        <f>#REF!</f>
        <v>#REF!</v>
      </c>
      <c r="AQ197" s="73" t="e">
        <f>#REF!</f>
        <v>#REF!</v>
      </c>
      <c r="AR197" s="73" t="e">
        <f>#REF!</f>
        <v>#REF!</v>
      </c>
      <c r="AS197" s="73" t="e">
        <f>#REF!</f>
        <v>#REF!</v>
      </c>
      <c r="AT197" s="73" t="e">
        <f>#REF!</f>
        <v>#REF!</v>
      </c>
      <c r="AU197" s="73" t="e">
        <f>#REF!</f>
        <v>#REF!</v>
      </c>
      <c r="AV197" s="73" t="e">
        <f>#REF!</f>
        <v>#REF!</v>
      </c>
      <c r="AW197" s="73" t="e">
        <f>#REF!</f>
        <v>#REF!</v>
      </c>
      <c r="AX197" s="73" t="e">
        <f>#REF!</f>
        <v>#REF!</v>
      </c>
      <c r="AY197" s="73" t="e">
        <f>#REF!</f>
        <v>#REF!</v>
      </c>
      <c r="AZ197" s="73" t="e">
        <f>#REF!</f>
        <v>#REF!</v>
      </c>
      <c r="BA197" s="73" t="e">
        <f>#REF!</f>
        <v>#REF!</v>
      </c>
      <c r="BB197" s="73" t="e">
        <f>#REF!</f>
        <v>#REF!</v>
      </c>
      <c r="BC197" s="73" t="e">
        <f>#REF!</f>
        <v>#REF!</v>
      </c>
      <c r="BD197" s="73" t="e">
        <f>#REF!</f>
        <v>#REF!</v>
      </c>
      <c r="BE197" s="73" t="e">
        <f>#REF!</f>
        <v>#REF!</v>
      </c>
      <c r="BF197" s="73" t="e">
        <f>#REF!</f>
        <v>#REF!</v>
      </c>
      <c r="BG197" s="73" t="e">
        <f>#REF!</f>
        <v>#REF!</v>
      </c>
      <c r="BH197" s="73" t="e">
        <f>#REF!</f>
        <v>#REF!</v>
      </c>
      <c r="BI197" s="73" t="e">
        <f>#REF!</f>
        <v>#REF!</v>
      </c>
      <c r="BJ197" s="73" t="e">
        <f>#REF!</f>
        <v>#REF!</v>
      </c>
      <c r="BK197" s="73" t="e">
        <f>#REF!</f>
        <v>#REF!</v>
      </c>
      <c r="BL197" s="73" t="e">
        <f>#REF!</f>
        <v>#REF!</v>
      </c>
      <c r="BM197" s="73" t="e">
        <f>#REF!</f>
        <v>#REF!</v>
      </c>
      <c r="BN197" s="73" t="e">
        <f>#REF!</f>
        <v>#REF!</v>
      </c>
      <c r="BO197" s="73" t="e">
        <f>#REF!</f>
        <v>#REF!</v>
      </c>
      <c r="BP197" s="73" t="e">
        <f>#REF!</f>
        <v>#REF!</v>
      </c>
      <c r="BR197" s="117" t="str">
        <f t="shared" si="75"/>
        <v>82-1</v>
      </c>
      <c r="BS197" s="118">
        <f>OOC!G197</f>
        <v>4.5910000000000002</v>
      </c>
      <c r="BT197" s="118">
        <f>OOC!H197</f>
        <v>4.5309999999999997</v>
      </c>
      <c r="BU197" s="2" t="e">
        <f t="shared" si="76"/>
        <v>#REF!</v>
      </c>
      <c r="BV197" s="2" t="e">
        <f t="shared" si="77"/>
        <v>#REF!</v>
      </c>
      <c r="BW197" s="2" t="e">
        <f t="shared" si="78"/>
        <v>#REF!</v>
      </c>
      <c r="BX197" s="119" t="e">
        <f>IF(AND(IF(OOC!G197="",0,OOC!G197) &gt;= IF(O197="",0,O197), IF(O197="",0,O197) &gt; IF(L197="",0,L197)), "OOC",
IF(AND(IF(M197="",0,M197) &gt; IF(P197="",0,P197), IF(P197="",0,P197) &gt;= IF(OOC!H197="",0,OOC!H197)), "OOC",
IF(IF(O197="",0,O197) &gt; IF(OOC!G197="",0,OOC!G197), "OOS",
IF(IF(OOC!H197="",0,OOC!H197) &gt; IF(P197="",0,P197), "OOS", "OK"))))</f>
        <v>#REF!</v>
      </c>
    </row>
    <row r="198" spans="1:76" ht="15" customHeight="1">
      <c r="A198" s="16">
        <v>35</v>
      </c>
      <c r="B198" s="76" t="s">
        <v>181</v>
      </c>
      <c r="C198" s="72" t="s">
        <v>67</v>
      </c>
      <c r="D198" s="20" t="s">
        <v>57</v>
      </c>
      <c r="E198" s="78">
        <v>1.5</v>
      </c>
      <c r="F198" s="11" t="s">
        <v>29</v>
      </c>
      <c r="G198" s="12">
        <v>4.5609999999999999</v>
      </c>
      <c r="H198" s="13" t="e">
        <f>IF(OOC!S198=0,"",OOC!S198)</f>
        <v>#REF!</v>
      </c>
      <c r="I198" s="13" t="e">
        <f>IF(OOC!T198=0,"",OOC!T198)</f>
        <v>#REF!</v>
      </c>
      <c r="J198" s="14" t="s">
        <v>12</v>
      </c>
      <c r="K198" s="64" t="s">
        <v>49</v>
      </c>
      <c r="L198" s="17" t="e">
        <f t="shared" si="83"/>
        <v>#REF!</v>
      </c>
      <c r="M198" s="17" t="e">
        <f t="shared" si="84"/>
        <v>#REF!</v>
      </c>
      <c r="N198" s="25"/>
      <c r="O198" s="2" t="e">
        <f t="shared" si="79"/>
        <v>#REF!</v>
      </c>
      <c r="P198" s="2" t="e">
        <f t="shared" si="80"/>
        <v>#REF!</v>
      </c>
      <c r="Q198" s="2" t="e">
        <f t="shared" si="81"/>
        <v>#REF!</v>
      </c>
      <c r="R198" s="3" t="e">
        <f t="shared" si="82"/>
        <v>#REF!</v>
      </c>
      <c r="S198" s="4" t="e">
        <f t="shared" si="74"/>
        <v>#REF!</v>
      </c>
      <c r="T198" s="67" t="e">
        <f t="shared" si="51"/>
        <v>#REF!</v>
      </c>
      <c r="U198" s="67" t="e">
        <f t="shared" si="52"/>
        <v>#REF!</v>
      </c>
      <c r="V198" s="4" t="e">
        <f t="shared" si="53"/>
        <v>#REF!</v>
      </c>
      <c r="W198" s="4" t="e">
        <f t="shared" si="54"/>
        <v>#REF!</v>
      </c>
      <c r="X198" s="4" t="e">
        <f t="shared" si="55"/>
        <v>#REF!</v>
      </c>
      <c r="Y198" s="62" t="e">
        <f t="shared" si="56"/>
        <v>#REF!</v>
      </c>
      <c r="Z198" s="28" t="e">
        <f t="shared" si="57"/>
        <v>#REF!</v>
      </c>
      <c r="AA198" s="28" t="e">
        <f t="shared" si="58"/>
        <v>#REF!</v>
      </c>
      <c r="AB198" s="28" t="e">
        <f t="shared" si="59"/>
        <v>#REF!</v>
      </c>
      <c r="AC198" s="28" t="e">
        <f t="shared" si="61"/>
        <v>#REF!</v>
      </c>
      <c r="AD198" s="26"/>
      <c r="AE198" s="19" t="str">
        <f t="shared" si="60"/>
        <v/>
      </c>
      <c r="AF198" s="65"/>
      <c r="AG198" s="54"/>
      <c r="AH198" s="54"/>
      <c r="AI198" s="55"/>
      <c r="AJ198" s="18"/>
      <c r="AK198" s="73" t="e">
        <f>#REF!</f>
        <v>#REF!</v>
      </c>
      <c r="AL198" s="73" t="e">
        <f>#REF!</f>
        <v>#REF!</v>
      </c>
      <c r="AM198" s="73" t="e">
        <f>#REF!</f>
        <v>#REF!</v>
      </c>
      <c r="AN198" s="73" t="e">
        <f>#REF!</f>
        <v>#REF!</v>
      </c>
      <c r="AO198" s="73" t="e">
        <f>#REF!</f>
        <v>#REF!</v>
      </c>
      <c r="AP198" s="73" t="e">
        <f>#REF!</f>
        <v>#REF!</v>
      </c>
      <c r="AQ198" s="73" t="e">
        <f>#REF!</f>
        <v>#REF!</v>
      </c>
      <c r="AR198" s="73" t="e">
        <f>#REF!</f>
        <v>#REF!</v>
      </c>
      <c r="AS198" s="73" t="e">
        <f>#REF!</f>
        <v>#REF!</v>
      </c>
      <c r="AT198" s="73" t="e">
        <f>#REF!</f>
        <v>#REF!</v>
      </c>
      <c r="AU198" s="73" t="e">
        <f>#REF!</f>
        <v>#REF!</v>
      </c>
      <c r="AV198" s="73" t="e">
        <f>#REF!</f>
        <v>#REF!</v>
      </c>
      <c r="AW198" s="73" t="e">
        <f>#REF!</f>
        <v>#REF!</v>
      </c>
      <c r="AX198" s="73" t="e">
        <f>#REF!</f>
        <v>#REF!</v>
      </c>
      <c r="AY198" s="73" t="e">
        <f>#REF!</f>
        <v>#REF!</v>
      </c>
      <c r="AZ198" s="73" t="e">
        <f>#REF!</f>
        <v>#REF!</v>
      </c>
      <c r="BA198" s="73" t="e">
        <f>#REF!</f>
        <v>#REF!</v>
      </c>
      <c r="BB198" s="73" t="e">
        <f>#REF!</f>
        <v>#REF!</v>
      </c>
      <c r="BC198" s="73" t="e">
        <f>#REF!</f>
        <v>#REF!</v>
      </c>
      <c r="BD198" s="73" t="e">
        <f>#REF!</f>
        <v>#REF!</v>
      </c>
      <c r="BE198" s="73" t="e">
        <f>#REF!</f>
        <v>#REF!</v>
      </c>
      <c r="BF198" s="73" t="e">
        <f>#REF!</f>
        <v>#REF!</v>
      </c>
      <c r="BG198" s="73" t="e">
        <f>#REF!</f>
        <v>#REF!</v>
      </c>
      <c r="BH198" s="73" t="e">
        <f>#REF!</f>
        <v>#REF!</v>
      </c>
      <c r="BI198" s="73" t="e">
        <f>#REF!</f>
        <v>#REF!</v>
      </c>
      <c r="BJ198" s="73" t="e">
        <f>#REF!</f>
        <v>#REF!</v>
      </c>
      <c r="BK198" s="73" t="e">
        <f>#REF!</f>
        <v>#REF!</v>
      </c>
      <c r="BL198" s="73" t="e">
        <f>#REF!</f>
        <v>#REF!</v>
      </c>
      <c r="BM198" s="73" t="e">
        <f>#REF!</f>
        <v>#REF!</v>
      </c>
      <c r="BN198" s="73" t="e">
        <f>#REF!</f>
        <v>#REF!</v>
      </c>
      <c r="BO198" s="73" t="e">
        <f>#REF!</f>
        <v>#REF!</v>
      </c>
      <c r="BP198" s="73" t="e">
        <f>#REF!</f>
        <v>#REF!</v>
      </c>
      <c r="BR198" s="117" t="str">
        <f t="shared" si="75"/>
        <v>82-2</v>
      </c>
      <c r="BS198" s="118">
        <f>OOC!G198</f>
        <v>4.5910000000000002</v>
      </c>
      <c r="BT198" s="118">
        <f>OOC!H198</f>
        <v>4.5309999999999997</v>
      </c>
      <c r="BU198" s="2" t="e">
        <f t="shared" si="76"/>
        <v>#REF!</v>
      </c>
      <c r="BV198" s="2" t="e">
        <f t="shared" si="77"/>
        <v>#REF!</v>
      </c>
      <c r="BW198" s="2" t="e">
        <f t="shared" si="78"/>
        <v>#REF!</v>
      </c>
      <c r="BX198" s="119" t="e">
        <f>IF(AND(IF(OOC!G198="",0,OOC!G198) &gt;= IF(O198="",0,O198), IF(O198="",0,O198) &gt; IF(L198="",0,L198)), "OOC",
IF(AND(IF(M198="",0,M198) &gt; IF(P198="",0,P198), IF(P198="",0,P198) &gt;= IF(OOC!H198="",0,OOC!H198)), "OOC",
IF(IF(O198="",0,O198) &gt; IF(OOC!G198="",0,OOC!G198), "OOS",
IF(IF(OOC!H198="",0,OOC!H198) &gt; IF(P198="",0,P198), "OOS", "OK"))))</f>
        <v>#REF!</v>
      </c>
    </row>
    <row r="199" spans="1:76" ht="15" customHeight="1">
      <c r="A199" s="66">
        <v>36</v>
      </c>
      <c r="B199" s="76" t="s">
        <v>181</v>
      </c>
      <c r="C199" s="72" t="s">
        <v>68</v>
      </c>
      <c r="D199" s="20" t="s">
        <v>57</v>
      </c>
      <c r="E199" s="78">
        <v>1.5</v>
      </c>
      <c r="F199" s="11" t="s">
        <v>29</v>
      </c>
      <c r="G199" s="12">
        <v>4.5609999999999999</v>
      </c>
      <c r="H199" s="13" t="e">
        <f>IF(OOC!S199=0,"",OOC!S199)</f>
        <v>#REF!</v>
      </c>
      <c r="I199" s="13" t="e">
        <f>IF(OOC!T199=0,"",OOC!T199)</f>
        <v>#REF!</v>
      </c>
      <c r="J199" s="14" t="s">
        <v>12</v>
      </c>
      <c r="K199" s="64" t="s">
        <v>49</v>
      </c>
      <c r="L199" s="17" t="e">
        <f t="shared" si="83"/>
        <v>#REF!</v>
      </c>
      <c r="M199" s="17" t="e">
        <f t="shared" si="84"/>
        <v>#REF!</v>
      </c>
      <c r="N199" s="25"/>
      <c r="O199" s="2" t="e">
        <f t="shared" si="79"/>
        <v>#REF!</v>
      </c>
      <c r="P199" s="2" t="e">
        <f t="shared" si="80"/>
        <v>#REF!</v>
      </c>
      <c r="Q199" s="2" t="e">
        <f t="shared" si="81"/>
        <v>#REF!</v>
      </c>
      <c r="R199" s="3" t="e">
        <f t="shared" si="82"/>
        <v>#REF!</v>
      </c>
      <c r="S199" s="4" t="e">
        <f t="shared" si="74"/>
        <v>#REF!</v>
      </c>
      <c r="T199" s="67" t="e">
        <f t="shared" si="51"/>
        <v>#REF!</v>
      </c>
      <c r="U199" s="67" t="e">
        <f t="shared" si="52"/>
        <v>#REF!</v>
      </c>
      <c r="V199" s="4" t="e">
        <f t="shared" si="53"/>
        <v>#REF!</v>
      </c>
      <c r="W199" s="4" t="e">
        <f t="shared" si="54"/>
        <v>#REF!</v>
      </c>
      <c r="X199" s="4" t="e">
        <f t="shared" si="55"/>
        <v>#REF!</v>
      </c>
      <c r="Y199" s="62" t="e">
        <f t="shared" si="56"/>
        <v>#REF!</v>
      </c>
      <c r="Z199" s="28" t="e">
        <f t="shared" si="57"/>
        <v>#REF!</v>
      </c>
      <c r="AA199" s="28" t="e">
        <f t="shared" si="58"/>
        <v>#REF!</v>
      </c>
      <c r="AB199" s="28" t="e">
        <f t="shared" si="59"/>
        <v>#REF!</v>
      </c>
      <c r="AC199" s="28" t="e">
        <f t="shared" si="61"/>
        <v>#REF!</v>
      </c>
      <c r="AD199" s="26"/>
      <c r="AE199" s="19" t="str">
        <f t="shared" si="60"/>
        <v/>
      </c>
      <c r="AF199" s="65"/>
      <c r="AG199" s="54"/>
      <c r="AH199" s="54"/>
      <c r="AI199" s="55"/>
      <c r="AJ199" s="18"/>
      <c r="AK199" s="73" t="e">
        <f>#REF!</f>
        <v>#REF!</v>
      </c>
      <c r="AL199" s="73" t="e">
        <f>#REF!</f>
        <v>#REF!</v>
      </c>
      <c r="AM199" s="73" t="e">
        <f>#REF!</f>
        <v>#REF!</v>
      </c>
      <c r="AN199" s="73" t="e">
        <f>#REF!</f>
        <v>#REF!</v>
      </c>
      <c r="AO199" s="73" t="e">
        <f>#REF!</f>
        <v>#REF!</v>
      </c>
      <c r="AP199" s="73" t="e">
        <f>#REF!</f>
        <v>#REF!</v>
      </c>
      <c r="AQ199" s="73" t="e">
        <f>#REF!</f>
        <v>#REF!</v>
      </c>
      <c r="AR199" s="73" t="e">
        <f>#REF!</f>
        <v>#REF!</v>
      </c>
      <c r="AS199" s="73" t="e">
        <f>#REF!</f>
        <v>#REF!</v>
      </c>
      <c r="AT199" s="73" t="e">
        <f>#REF!</f>
        <v>#REF!</v>
      </c>
      <c r="AU199" s="73" t="e">
        <f>#REF!</f>
        <v>#REF!</v>
      </c>
      <c r="AV199" s="73" t="e">
        <f>#REF!</f>
        <v>#REF!</v>
      </c>
      <c r="AW199" s="73" t="e">
        <f>#REF!</f>
        <v>#REF!</v>
      </c>
      <c r="AX199" s="73" t="e">
        <f>#REF!</f>
        <v>#REF!</v>
      </c>
      <c r="AY199" s="73" t="e">
        <f>#REF!</f>
        <v>#REF!</v>
      </c>
      <c r="AZ199" s="73" t="e">
        <f>#REF!</f>
        <v>#REF!</v>
      </c>
      <c r="BA199" s="73" t="e">
        <f>#REF!</f>
        <v>#REF!</v>
      </c>
      <c r="BB199" s="73" t="e">
        <f>#REF!</f>
        <v>#REF!</v>
      </c>
      <c r="BC199" s="73" t="e">
        <f>#REF!</f>
        <v>#REF!</v>
      </c>
      <c r="BD199" s="73" t="e">
        <f>#REF!</f>
        <v>#REF!</v>
      </c>
      <c r="BE199" s="73" t="e">
        <f>#REF!</f>
        <v>#REF!</v>
      </c>
      <c r="BF199" s="73" t="e">
        <f>#REF!</f>
        <v>#REF!</v>
      </c>
      <c r="BG199" s="73" t="e">
        <f>#REF!</f>
        <v>#REF!</v>
      </c>
      <c r="BH199" s="73" t="e">
        <f>#REF!</f>
        <v>#REF!</v>
      </c>
      <c r="BI199" s="73" t="e">
        <f>#REF!</f>
        <v>#REF!</v>
      </c>
      <c r="BJ199" s="73" t="e">
        <f>#REF!</f>
        <v>#REF!</v>
      </c>
      <c r="BK199" s="73" t="e">
        <f>#REF!</f>
        <v>#REF!</v>
      </c>
      <c r="BL199" s="73" t="e">
        <f>#REF!</f>
        <v>#REF!</v>
      </c>
      <c r="BM199" s="73" t="e">
        <f>#REF!</f>
        <v>#REF!</v>
      </c>
      <c r="BN199" s="73" t="e">
        <f>#REF!</f>
        <v>#REF!</v>
      </c>
      <c r="BO199" s="73" t="e">
        <f>#REF!</f>
        <v>#REF!</v>
      </c>
      <c r="BP199" s="73" t="e">
        <f>#REF!</f>
        <v>#REF!</v>
      </c>
      <c r="BR199" s="117" t="str">
        <f t="shared" si="75"/>
        <v>82-3</v>
      </c>
      <c r="BS199" s="118">
        <f>OOC!G199</f>
        <v>4.5910000000000002</v>
      </c>
      <c r="BT199" s="118">
        <f>OOC!H199</f>
        <v>4.5309999999999997</v>
      </c>
      <c r="BU199" s="2" t="e">
        <f t="shared" si="76"/>
        <v>#REF!</v>
      </c>
      <c r="BV199" s="2" t="e">
        <f t="shared" si="77"/>
        <v>#REF!</v>
      </c>
      <c r="BW199" s="2" t="e">
        <f t="shared" si="78"/>
        <v>#REF!</v>
      </c>
      <c r="BX199" s="119" t="e">
        <f>IF(AND(IF(OOC!G199="",0,OOC!G199) &gt;= IF(O199="",0,O199), IF(O199="",0,O199) &gt; IF(L199="",0,L199)), "OOC",
IF(AND(IF(M199="",0,M199) &gt; IF(P199="",0,P199), IF(P199="",0,P199) &gt;= IF(OOC!H199="",0,OOC!H199)), "OOC",
IF(IF(O199="",0,O199) &gt; IF(OOC!G199="",0,OOC!G199), "OOS",
IF(IF(OOC!H199="",0,OOC!H199) &gt; IF(P199="",0,P199), "OOS", "OK"))))</f>
        <v>#REF!</v>
      </c>
    </row>
    <row r="200" spans="1:76" ht="15" customHeight="1">
      <c r="A200" s="16">
        <v>37</v>
      </c>
      <c r="B200" s="76" t="s">
        <v>181</v>
      </c>
      <c r="C200" s="72" t="s">
        <v>69</v>
      </c>
      <c r="D200" s="20" t="s">
        <v>57</v>
      </c>
      <c r="E200" s="78">
        <v>1.5</v>
      </c>
      <c r="F200" s="11" t="s">
        <v>29</v>
      </c>
      <c r="G200" s="12">
        <v>4.5609999999999999</v>
      </c>
      <c r="H200" s="13" t="e">
        <f>IF(OOC!S200=0,"",OOC!S200)</f>
        <v>#REF!</v>
      </c>
      <c r="I200" s="13" t="e">
        <f>IF(OOC!T200=0,"",OOC!T200)</f>
        <v>#REF!</v>
      </c>
      <c r="J200" s="14" t="s">
        <v>12</v>
      </c>
      <c r="K200" s="64" t="s">
        <v>49</v>
      </c>
      <c r="L200" s="17" t="e">
        <f t="shared" si="83"/>
        <v>#REF!</v>
      </c>
      <c r="M200" s="17" t="e">
        <f t="shared" si="84"/>
        <v>#REF!</v>
      </c>
      <c r="N200" s="25"/>
      <c r="O200" s="2" t="e">
        <f t="shared" si="79"/>
        <v>#REF!</v>
      </c>
      <c r="P200" s="2" t="e">
        <f t="shared" si="80"/>
        <v>#REF!</v>
      </c>
      <c r="Q200" s="2" t="e">
        <f t="shared" si="81"/>
        <v>#REF!</v>
      </c>
      <c r="R200" s="3" t="e">
        <f t="shared" si="82"/>
        <v>#REF!</v>
      </c>
      <c r="S200" s="4" t="e">
        <f t="shared" si="74"/>
        <v>#REF!</v>
      </c>
      <c r="T200" s="67" t="e">
        <f t="shared" ref="T200:T284" si="85">IF(OR($AK200="",ISNUMBER($AK200)=FALSE),"",IF(AND($F200="Tolerance",$G200&lt;&gt;""),($Q200-$G200)/(($L200-$M200)/2),IF(AND($F200="GD&amp;T",$H200&lt;&gt;""),$Q200/$H200,"")))</f>
        <v>#REF!</v>
      </c>
      <c r="U200" s="67" t="e">
        <f t="shared" ref="U200:U284" si="86">IF($T200="","",IF(ABS($T200)&lt;=0.125, "Level A",IF(AND(ABS($T200)&gt;0.125,ABS($T200)&lt;=0.25), "Level B",IF(AND(ABS($T200)&gt;0.25,ABS($T200)&lt;=0.5), "Level C", IF(ABS($T200)&gt;0.5, "Level D")))))</f>
        <v>#REF!</v>
      </c>
      <c r="V200" s="4" t="e">
        <f t="shared" si="53"/>
        <v>#REF!</v>
      </c>
      <c r="W200" s="4" t="e">
        <f t="shared" si="54"/>
        <v>#REF!</v>
      </c>
      <c r="X200" s="4" t="e">
        <f t="shared" si="55"/>
        <v>#REF!</v>
      </c>
      <c r="Y200" s="62" t="e">
        <f t="shared" si="56"/>
        <v>#REF!</v>
      </c>
      <c r="Z200" s="28" t="e">
        <f t="shared" si="57"/>
        <v>#REF!</v>
      </c>
      <c r="AA200" s="28" t="e">
        <f t="shared" si="58"/>
        <v>#REF!</v>
      </c>
      <c r="AB200" s="28" t="e">
        <f t="shared" si="59"/>
        <v>#REF!</v>
      </c>
      <c r="AC200" s="28" t="e">
        <f t="shared" si="61"/>
        <v>#REF!</v>
      </c>
      <c r="AD200" s="26"/>
      <c r="AE200" s="19" t="str">
        <f t="shared" si="60"/>
        <v/>
      </c>
      <c r="AF200" s="65"/>
      <c r="AG200" s="54"/>
      <c r="AH200" s="54"/>
      <c r="AI200" s="55"/>
      <c r="AJ200" s="18"/>
      <c r="AK200" s="73" t="e">
        <f>#REF!</f>
        <v>#REF!</v>
      </c>
      <c r="AL200" s="73" t="e">
        <f>#REF!</f>
        <v>#REF!</v>
      </c>
      <c r="AM200" s="73" t="e">
        <f>#REF!</f>
        <v>#REF!</v>
      </c>
      <c r="AN200" s="73" t="e">
        <f>#REF!</f>
        <v>#REF!</v>
      </c>
      <c r="AO200" s="73" t="e">
        <f>#REF!</f>
        <v>#REF!</v>
      </c>
      <c r="AP200" s="73" t="e">
        <f>#REF!</f>
        <v>#REF!</v>
      </c>
      <c r="AQ200" s="73" t="e">
        <f>#REF!</f>
        <v>#REF!</v>
      </c>
      <c r="AR200" s="73" t="e">
        <f>#REF!</f>
        <v>#REF!</v>
      </c>
      <c r="AS200" s="73" t="e">
        <f>#REF!</f>
        <v>#REF!</v>
      </c>
      <c r="AT200" s="73" t="e">
        <f>#REF!</f>
        <v>#REF!</v>
      </c>
      <c r="AU200" s="73" t="e">
        <f>#REF!</f>
        <v>#REF!</v>
      </c>
      <c r="AV200" s="73" t="e">
        <f>#REF!</f>
        <v>#REF!</v>
      </c>
      <c r="AW200" s="73" t="e">
        <f>#REF!</f>
        <v>#REF!</v>
      </c>
      <c r="AX200" s="73" t="e">
        <f>#REF!</f>
        <v>#REF!</v>
      </c>
      <c r="AY200" s="73" t="e">
        <f>#REF!</f>
        <v>#REF!</v>
      </c>
      <c r="AZ200" s="73" t="e">
        <f>#REF!</f>
        <v>#REF!</v>
      </c>
      <c r="BA200" s="73" t="e">
        <f>#REF!</f>
        <v>#REF!</v>
      </c>
      <c r="BB200" s="73" t="e">
        <f>#REF!</f>
        <v>#REF!</v>
      </c>
      <c r="BC200" s="73" t="e">
        <f>#REF!</f>
        <v>#REF!</v>
      </c>
      <c r="BD200" s="73" t="e">
        <f>#REF!</f>
        <v>#REF!</v>
      </c>
      <c r="BE200" s="73" t="e">
        <f>#REF!</f>
        <v>#REF!</v>
      </c>
      <c r="BF200" s="73" t="e">
        <f>#REF!</f>
        <v>#REF!</v>
      </c>
      <c r="BG200" s="73" t="e">
        <f>#REF!</f>
        <v>#REF!</v>
      </c>
      <c r="BH200" s="73" t="e">
        <f>#REF!</f>
        <v>#REF!</v>
      </c>
      <c r="BI200" s="73" t="e">
        <f>#REF!</f>
        <v>#REF!</v>
      </c>
      <c r="BJ200" s="73" t="e">
        <f>#REF!</f>
        <v>#REF!</v>
      </c>
      <c r="BK200" s="73" t="e">
        <f>#REF!</f>
        <v>#REF!</v>
      </c>
      <c r="BL200" s="73" t="e">
        <f>#REF!</f>
        <v>#REF!</v>
      </c>
      <c r="BM200" s="73" t="e">
        <f>#REF!</f>
        <v>#REF!</v>
      </c>
      <c r="BN200" s="73" t="e">
        <f>#REF!</f>
        <v>#REF!</v>
      </c>
      <c r="BO200" s="73" t="e">
        <f>#REF!</f>
        <v>#REF!</v>
      </c>
      <c r="BP200" s="73" t="e">
        <f>#REF!</f>
        <v>#REF!</v>
      </c>
      <c r="BR200" s="117" t="str">
        <f t="shared" si="75"/>
        <v>82-4</v>
      </c>
      <c r="BS200" s="118">
        <f>OOC!G200</f>
        <v>4.5910000000000002</v>
      </c>
      <c r="BT200" s="118">
        <f>OOC!H200</f>
        <v>4.5309999999999997</v>
      </c>
      <c r="BU200" s="2" t="e">
        <f t="shared" si="76"/>
        <v>#REF!</v>
      </c>
      <c r="BV200" s="2" t="e">
        <f t="shared" si="77"/>
        <v>#REF!</v>
      </c>
      <c r="BW200" s="2" t="e">
        <f t="shared" si="78"/>
        <v>#REF!</v>
      </c>
      <c r="BX200" s="119" t="e">
        <f>IF(AND(IF(OOC!G200="",0,OOC!G200) &gt;= IF(O200="",0,O200), IF(O200="",0,O200) &gt; IF(L200="",0,L200)), "OOC",
IF(AND(IF(M200="",0,M200) &gt; IF(P200="",0,P200), IF(P200="",0,P200) &gt;= IF(OOC!H200="",0,OOC!H200)), "OOC",
IF(IF(O200="",0,O200) &gt; IF(OOC!G200="",0,OOC!G200), "OOS",
IF(IF(OOC!H200="",0,OOC!H200) &gt; IF(P200="",0,P200), "OOS", "OK"))))</f>
        <v>#REF!</v>
      </c>
    </row>
    <row r="201" spans="1:76" ht="15" customHeight="1">
      <c r="A201" s="16">
        <v>38</v>
      </c>
      <c r="B201" s="76" t="s">
        <v>181</v>
      </c>
      <c r="C201" s="72" t="s">
        <v>70</v>
      </c>
      <c r="D201" s="20" t="s">
        <v>57</v>
      </c>
      <c r="E201" s="78">
        <v>1.5</v>
      </c>
      <c r="F201" s="11" t="s">
        <v>29</v>
      </c>
      <c r="G201" s="12">
        <v>4.5609999999999999</v>
      </c>
      <c r="H201" s="13" t="e">
        <f>IF(OOC!S201=0,"",OOC!S201)</f>
        <v>#REF!</v>
      </c>
      <c r="I201" s="13" t="e">
        <f>IF(OOC!T201=0,"",OOC!T201)</f>
        <v>#REF!</v>
      </c>
      <c r="J201" s="14" t="s">
        <v>12</v>
      </c>
      <c r="K201" s="64" t="s">
        <v>49</v>
      </c>
      <c r="L201" s="17" t="e">
        <f t="shared" si="83"/>
        <v>#REF!</v>
      </c>
      <c r="M201" s="17" t="e">
        <f t="shared" si="84"/>
        <v>#REF!</v>
      </c>
      <c r="N201" s="25"/>
      <c r="O201" s="2" t="e">
        <f t="shared" si="79"/>
        <v>#REF!</v>
      </c>
      <c r="P201" s="2" t="e">
        <f t="shared" si="80"/>
        <v>#REF!</v>
      </c>
      <c r="Q201" s="2" t="e">
        <f t="shared" si="81"/>
        <v>#REF!</v>
      </c>
      <c r="R201" s="3" t="e">
        <f t="shared" si="82"/>
        <v>#REF!</v>
      </c>
      <c r="S201" s="4" t="e">
        <f t="shared" si="74"/>
        <v>#REF!</v>
      </c>
      <c r="T201" s="67" t="e">
        <f t="shared" si="85"/>
        <v>#REF!</v>
      </c>
      <c r="U201" s="67" t="e">
        <f t="shared" si="86"/>
        <v>#REF!</v>
      </c>
      <c r="V201" s="4" t="e">
        <f t="shared" si="53"/>
        <v>#REF!</v>
      </c>
      <c r="W201" s="4" t="e">
        <f t="shared" si="54"/>
        <v>#REF!</v>
      </c>
      <c r="X201" s="4" t="e">
        <f t="shared" si="55"/>
        <v>#REF!</v>
      </c>
      <c r="Y201" s="62" t="e">
        <f t="shared" si="56"/>
        <v>#REF!</v>
      </c>
      <c r="Z201" s="28" t="e">
        <f t="shared" si="57"/>
        <v>#REF!</v>
      </c>
      <c r="AA201" s="28" t="e">
        <f t="shared" si="58"/>
        <v>#REF!</v>
      </c>
      <c r="AB201" s="28" t="e">
        <f t="shared" si="59"/>
        <v>#REF!</v>
      </c>
      <c r="AC201" s="28" t="e">
        <f t="shared" si="61"/>
        <v>#REF!</v>
      </c>
      <c r="AD201" s="26"/>
      <c r="AE201" s="19" t="str">
        <f t="shared" si="60"/>
        <v/>
      </c>
      <c r="AF201" s="65"/>
      <c r="AG201" s="54"/>
      <c r="AH201" s="54"/>
      <c r="AI201" s="55"/>
      <c r="AJ201" s="18"/>
      <c r="AK201" s="73" t="e">
        <f>#REF!</f>
        <v>#REF!</v>
      </c>
      <c r="AL201" s="73" t="e">
        <f>#REF!</f>
        <v>#REF!</v>
      </c>
      <c r="AM201" s="73" t="e">
        <f>#REF!</f>
        <v>#REF!</v>
      </c>
      <c r="AN201" s="73" t="e">
        <f>#REF!</f>
        <v>#REF!</v>
      </c>
      <c r="AO201" s="73" t="e">
        <f>#REF!</f>
        <v>#REF!</v>
      </c>
      <c r="AP201" s="73" t="e">
        <f>#REF!</f>
        <v>#REF!</v>
      </c>
      <c r="AQ201" s="73" t="e">
        <f>#REF!</f>
        <v>#REF!</v>
      </c>
      <c r="AR201" s="73" t="e">
        <f>#REF!</f>
        <v>#REF!</v>
      </c>
      <c r="AS201" s="73" t="e">
        <f>#REF!</f>
        <v>#REF!</v>
      </c>
      <c r="AT201" s="73" t="e">
        <f>#REF!</f>
        <v>#REF!</v>
      </c>
      <c r="AU201" s="73" t="e">
        <f>#REF!</f>
        <v>#REF!</v>
      </c>
      <c r="AV201" s="73" t="e">
        <f>#REF!</f>
        <v>#REF!</v>
      </c>
      <c r="AW201" s="73" t="e">
        <f>#REF!</f>
        <v>#REF!</v>
      </c>
      <c r="AX201" s="73" t="e">
        <f>#REF!</f>
        <v>#REF!</v>
      </c>
      <c r="AY201" s="73" t="e">
        <f>#REF!</f>
        <v>#REF!</v>
      </c>
      <c r="AZ201" s="73" t="e">
        <f>#REF!</f>
        <v>#REF!</v>
      </c>
      <c r="BA201" s="73" t="e">
        <f>#REF!</f>
        <v>#REF!</v>
      </c>
      <c r="BB201" s="73" t="e">
        <f>#REF!</f>
        <v>#REF!</v>
      </c>
      <c r="BC201" s="73" t="e">
        <f>#REF!</f>
        <v>#REF!</v>
      </c>
      <c r="BD201" s="73" t="e">
        <f>#REF!</f>
        <v>#REF!</v>
      </c>
      <c r="BE201" s="73" t="e">
        <f>#REF!</f>
        <v>#REF!</v>
      </c>
      <c r="BF201" s="73" t="e">
        <f>#REF!</f>
        <v>#REF!</v>
      </c>
      <c r="BG201" s="73" t="e">
        <f>#REF!</f>
        <v>#REF!</v>
      </c>
      <c r="BH201" s="73" t="e">
        <f>#REF!</f>
        <v>#REF!</v>
      </c>
      <c r="BI201" s="73" t="e">
        <f>#REF!</f>
        <v>#REF!</v>
      </c>
      <c r="BJ201" s="73" t="e">
        <f>#REF!</f>
        <v>#REF!</v>
      </c>
      <c r="BK201" s="73" t="e">
        <f>#REF!</f>
        <v>#REF!</v>
      </c>
      <c r="BL201" s="73" t="e">
        <f>#REF!</f>
        <v>#REF!</v>
      </c>
      <c r="BM201" s="73" t="e">
        <f>#REF!</f>
        <v>#REF!</v>
      </c>
      <c r="BN201" s="73" t="e">
        <f>#REF!</f>
        <v>#REF!</v>
      </c>
      <c r="BO201" s="73" t="e">
        <f>#REF!</f>
        <v>#REF!</v>
      </c>
      <c r="BP201" s="73" t="e">
        <f>#REF!</f>
        <v>#REF!</v>
      </c>
      <c r="BR201" s="117" t="str">
        <f t="shared" si="75"/>
        <v>82-5</v>
      </c>
      <c r="BS201" s="118">
        <f>OOC!G201</f>
        <v>4.5910000000000002</v>
      </c>
      <c r="BT201" s="118">
        <f>OOC!H201</f>
        <v>4.5309999999999997</v>
      </c>
      <c r="BU201" s="2" t="e">
        <f t="shared" si="76"/>
        <v>#REF!</v>
      </c>
      <c r="BV201" s="2" t="e">
        <f t="shared" si="77"/>
        <v>#REF!</v>
      </c>
      <c r="BW201" s="2" t="e">
        <f t="shared" si="78"/>
        <v>#REF!</v>
      </c>
      <c r="BX201" s="119" t="e">
        <f>IF(AND(IF(OOC!G201="",0,OOC!G201) &gt;= IF(O201="",0,O201), IF(O201="",0,O201) &gt; IF(L201="",0,L201)), "OOC",
IF(AND(IF(M201="",0,M201) &gt; IF(P201="",0,P201), IF(P201="",0,P201) &gt;= IF(OOC!H201="",0,OOC!H201)), "OOC",
IF(IF(O201="",0,O201) &gt; IF(OOC!G201="",0,OOC!G201), "OOS",
IF(IF(OOC!H201="",0,OOC!H201) &gt; IF(P201="",0,P201), "OOS", "OK"))))</f>
        <v>#REF!</v>
      </c>
    </row>
    <row r="202" spans="1:76" ht="15" customHeight="1">
      <c r="A202" s="16">
        <v>39</v>
      </c>
      <c r="B202" s="76" t="s">
        <v>181</v>
      </c>
      <c r="C202" s="72" t="s">
        <v>72</v>
      </c>
      <c r="D202" s="20" t="s">
        <v>57</v>
      </c>
      <c r="E202" s="78">
        <v>1.5</v>
      </c>
      <c r="F202" s="11" t="s">
        <v>29</v>
      </c>
      <c r="G202" s="12">
        <v>4.5609999999999999</v>
      </c>
      <c r="H202" s="13" t="e">
        <f>IF(OOC!S202=0,"",OOC!S202)</f>
        <v>#REF!</v>
      </c>
      <c r="I202" s="13" t="e">
        <f>IF(OOC!T202=0,"",OOC!T202)</f>
        <v>#REF!</v>
      </c>
      <c r="J202" s="14" t="s">
        <v>12</v>
      </c>
      <c r="K202" s="64" t="s">
        <v>49</v>
      </c>
      <c r="L202" s="17" t="e">
        <f t="shared" si="83"/>
        <v>#REF!</v>
      </c>
      <c r="M202" s="17" t="e">
        <f t="shared" si="84"/>
        <v>#REF!</v>
      </c>
      <c r="N202" s="25"/>
      <c r="O202" s="2" t="e">
        <f t="shared" si="79"/>
        <v>#REF!</v>
      </c>
      <c r="P202" s="2" t="e">
        <f t="shared" si="80"/>
        <v>#REF!</v>
      </c>
      <c r="Q202" s="2" t="e">
        <f t="shared" si="81"/>
        <v>#REF!</v>
      </c>
      <c r="R202" s="3" t="e">
        <f t="shared" si="82"/>
        <v>#REF!</v>
      </c>
      <c r="S202" s="4" t="e">
        <f t="shared" si="74"/>
        <v>#REF!</v>
      </c>
      <c r="T202" s="67" t="e">
        <f t="shared" si="85"/>
        <v>#REF!</v>
      </c>
      <c r="U202" s="67" t="e">
        <f t="shared" si="86"/>
        <v>#REF!</v>
      </c>
      <c r="V202" s="4" t="e">
        <f t="shared" si="53"/>
        <v>#REF!</v>
      </c>
      <c r="W202" s="4" t="e">
        <f t="shared" si="54"/>
        <v>#REF!</v>
      </c>
      <c r="X202" s="4" t="e">
        <f t="shared" si="55"/>
        <v>#REF!</v>
      </c>
      <c r="Y202" s="62" t="e">
        <f t="shared" si="56"/>
        <v>#REF!</v>
      </c>
      <c r="Z202" s="28" t="e">
        <f t="shared" si="57"/>
        <v>#REF!</v>
      </c>
      <c r="AA202" s="28" t="e">
        <f t="shared" si="58"/>
        <v>#REF!</v>
      </c>
      <c r="AB202" s="28" t="e">
        <f t="shared" si="59"/>
        <v>#REF!</v>
      </c>
      <c r="AC202" s="28" t="e">
        <f t="shared" si="61"/>
        <v>#REF!</v>
      </c>
      <c r="AD202" s="26"/>
      <c r="AE202" s="19" t="str">
        <f t="shared" si="60"/>
        <v/>
      </c>
      <c r="AF202" s="65"/>
      <c r="AG202" s="54"/>
      <c r="AH202" s="54"/>
      <c r="AI202" s="55"/>
      <c r="AJ202" s="18"/>
      <c r="AK202" s="73" t="e">
        <f>#REF!</f>
        <v>#REF!</v>
      </c>
      <c r="AL202" s="73" t="e">
        <f>#REF!</f>
        <v>#REF!</v>
      </c>
      <c r="AM202" s="73" t="e">
        <f>#REF!</f>
        <v>#REF!</v>
      </c>
      <c r="AN202" s="73" t="e">
        <f>#REF!</f>
        <v>#REF!</v>
      </c>
      <c r="AO202" s="73" t="e">
        <f>#REF!</f>
        <v>#REF!</v>
      </c>
      <c r="AP202" s="73" t="e">
        <f>#REF!</f>
        <v>#REF!</v>
      </c>
      <c r="AQ202" s="73" t="e">
        <f>#REF!</f>
        <v>#REF!</v>
      </c>
      <c r="AR202" s="73" t="e">
        <f>#REF!</f>
        <v>#REF!</v>
      </c>
      <c r="AS202" s="73" t="e">
        <f>#REF!</f>
        <v>#REF!</v>
      </c>
      <c r="AT202" s="73" t="e">
        <f>#REF!</f>
        <v>#REF!</v>
      </c>
      <c r="AU202" s="73" t="e">
        <f>#REF!</f>
        <v>#REF!</v>
      </c>
      <c r="AV202" s="73" t="e">
        <f>#REF!</f>
        <v>#REF!</v>
      </c>
      <c r="AW202" s="73" t="e">
        <f>#REF!</f>
        <v>#REF!</v>
      </c>
      <c r="AX202" s="73" t="e">
        <f>#REF!</f>
        <v>#REF!</v>
      </c>
      <c r="AY202" s="73" t="e">
        <f>#REF!</f>
        <v>#REF!</v>
      </c>
      <c r="AZ202" s="73" t="e">
        <f>#REF!</f>
        <v>#REF!</v>
      </c>
      <c r="BA202" s="73" t="e">
        <f>#REF!</f>
        <v>#REF!</v>
      </c>
      <c r="BB202" s="73" t="e">
        <f>#REF!</f>
        <v>#REF!</v>
      </c>
      <c r="BC202" s="73" t="e">
        <f>#REF!</f>
        <v>#REF!</v>
      </c>
      <c r="BD202" s="73" t="e">
        <f>#REF!</f>
        <v>#REF!</v>
      </c>
      <c r="BE202" s="73" t="e">
        <f>#REF!</f>
        <v>#REF!</v>
      </c>
      <c r="BF202" s="73" t="e">
        <f>#REF!</f>
        <v>#REF!</v>
      </c>
      <c r="BG202" s="73" t="e">
        <f>#REF!</f>
        <v>#REF!</v>
      </c>
      <c r="BH202" s="73" t="e">
        <f>#REF!</f>
        <v>#REF!</v>
      </c>
      <c r="BI202" s="73" t="e">
        <f>#REF!</f>
        <v>#REF!</v>
      </c>
      <c r="BJ202" s="73" t="e">
        <f>#REF!</f>
        <v>#REF!</v>
      </c>
      <c r="BK202" s="73" t="e">
        <f>#REF!</f>
        <v>#REF!</v>
      </c>
      <c r="BL202" s="73" t="e">
        <f>#REF!</f>
        <v>#REF!</v>
      </c>
      <c r="BM202" s="73" t="e">
        <f>#REF!</f>
        <v>#REF!</v>
      </c>
      <c r="BN202" s="73" t="e">
        <f>#REF!</f>
        <v>#REF!</v>
      </c>
      <c r="BO202" s="73" t="e">
        <f>#REF!</f>
        <v>#REF!</v>
      </c>
      <c r="BP202" s="73" t="e">
        <f>#REF!</f>
        <v>#REF!</v>
      </c>
      <c r="BR202" s="117" t="str">
        <f t="shared" si="75"/>
        <v>82-6</v>
      </c>
      <c r="BS202" s="118">
        <f>OOC!G202</f>
        <v>4.5910000000000002</v>
      </c>
      <c r="BT202" s="118">
        <f>OOC!H202</f>
        <v>4.5309999999999997</v>
      </c>
      <c r="BU202" s="2" t="e">
        <f t="shared" si="76"/>
        <v>#REF!</v>
      </c>
      <c r="BV202" s="2" t="e">
        <f t="shared" si="77"/>
        <v>#REF!</v>
      </c>
      <c r="BW202" s="2" t="e">
        <f t="shared" si="78"/>
        <v>#REF!</v>
      </c>
      <c r="BX202" s="119" t="e">
        <f>IF(AND(IF(OOC!G202="",0,OOC!G202) &gt;= IF(O202="",0,O202), IF(O202="",0,O202) &gt; IF(L202="",0,L202)), "OOC",
IF(AND(IF(M202="",0,M202) &gt; IF(P202="",0,P202), IF(P202="",0,P202) &gt;= IF(OOC!H202="",0,OOC!H202)), "OOC",
IF(IF(O202="",0,O202) &gt; IF(OOC!G202="",0,OOC!G202), "OOS",
IF(IF(OOC!H202="",0,OOC!H202) &gt; IF(P202="",0,P202), "OOS", "OK"))))</f>
        <v>#REF!</v>
      </c>
    </row>
    <row r="203" spans="1:76" ht="15" customHeight="1">
      <c r="A203" s="16"/>
      <c r="B203" s="76"/>
      <c r="C203" s="72"/>
      <c r="D203" s="20"/>
      <c r="E203" s="78"/>
      <c r="F203" s="11"/>
      <c r="G203" s="12"/>
      <c r="H203" s="13"/>
      <c r="I203" s="13"/>
      <c r="J203" s="14"/>
      <c r="K203" s="64"/>
      <c r="L203" s="17"/>
      <c r="M203" s="17"/>
      <c r="N203" s="25"/>
      <c r="O203" s="2"/>
      <c r="P203" s="2"/>
      <c r="Q203" s="2"/>
      <c r="R203" s="3"/>
      <c r="S203" s="4"/>
      <c r="T203" s="67"/>
      <c r="U203" s="67"/>
      <c r="V203" s="4"/>
      <c r="W203" s="4"/>
      <c r="X203" s="4"/>
      <c r="Y203" s="62"/>
      <c r="Z203" s="28"/>
      <c r="AA203" s="28"/>
      <c r="AB203" s="28"/>
      <c r="AC203" s="28"/>
      <c r="AD203" s="26"/>
      <c r="AE203" s="19"/>
      <c r="AF203" s="65"/>
      <c r="AG203" s="54"/>
      <c r="AH203" s="54"/>
      <c r="AI203" s="55"/>
      <c r="AJ203" s="18"/>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c r="BI203" s="73"/>
      <c r="BJ203" s="73"/>
      <c r="BK203" s="73"/>
      <c r="BL203" s="73"/>
      <c r="BM203" s="73"/>
      <c r="BN203" s="73"/>
      <c r="BO203" s="73"/>
      <c r="BP203" s="73"/>
      <c r="BR203" s="117"/>
      <c r="BS203" s="118"/>
      <c r="BT203" s="118"/>
      <c r="BU203" s="2"/>
      <c r="BV203" s="2"/>
      <c r="BW203" s="2"/>
      <c r="BX203" s="119"/>
    </row>
    <row r="204" spans="1:76" ht="15" customHeight="1">
      <c r="A204" s="16"/>
      <c r="B204" s="76"/>
      <c r="C204" s="72"/>
      <c r="D204" s="20"/>
      <c r="E204" s="78"/>
      <c r="F204" s="11"/>
      <c r="G204" s="12"/>
      <c r="H204" s="13"/>
      <c r="I204" s="13"/>
      <c r="J204" s="14"/>
      <c r="K204" s="64"/>
      <c r="L204" s="17"/>
      <c r="M204" s="17"/>
      <c r="N204" s="25"/>
      <c r="O204" s="2"/>
      <c r="P204" s="2"/>
      <c r="Q204" s="2"/>
      <c r="R204" s="3"/>
      <c r="S204" s="4"/>
      <c r="T204" s="67"/>
      <c r="U204" s="67"/>
      <c r="V204" s="4"/>
      <c r="W204" s="4"/>
      <c r="X204" s="4"/>
      <c r="Y204" s="62"/>
      <c r="Z204" s="28"/>
      <c r="AA204" s="28"/>
      <c r="AB204" s="28"/>
      <c r="AC204" s="28"/>
      <c r="AD204" s="26"/>
      <c r="AE204" s="19"/>
      <c r="AF204" s="65"/>
      <c r="AG204" s="54"/>
      <c r="AH204" s="54"/>
      <c r="AI204" s="55"/>
      <c r="AJ204" s="18"/>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c r="BI204" s="73"/>
      <c r="BJ204" s="73"/>
      <c r="BK204" s="73"/>
      <c r="BL204" s="73"/>
      <c r="BM204" s="73"/>
      <c r="BN204" s="73"/>
      <c r="BO204" s="73"/>
      <c r="BP204" s="73"/>
      <c r="BR204" s="117"/>
      <c r="BS204" s="118"/>
      <c r="BT204" s="118"/>
      <c r="BU204" s="2"/>
      <c r="BV204" s="2"/>
      <c r="BW204" s="2"/>
      <c r="BX204" s="119"/>
    </row>
    <row r="205" spans="1:76" ht="15" customHeight="1">
      <c r="A205" s="16"/>
      <c r="B205" s="76"/>
      <c r="C205" s="72"/>
      <c r="D205" s="20"/>
      <c r="E205" s="78"/>
      <c r="F205" s="11"/>
      <c r="G205" s="12"/>
      <c r="H205" s="13"/>
      <c r="I205" s="13"/>
      <c r="J205" s="14"/>
      <c r="K205" s="64"/>
      <c r="L205" s="17"/>
      <c r="M205" s="17"/>
      <c r="N205" s="25"/>
      <c r="O205" s="2"/>
      <c r="P205" s="2"/>
      <c r="Q205" s="2"/>
      <c r="R205" s="3"/>
      <c r="S205" s="4"/>
      <c r="T205" s="67"/>
      <c r="U205" s="67"/>
      <c r="V205" s="4"/>
      <c r="W205" s="4"/>
      <c r="X205" s="4"/>
      <c r="Y205" s="62"/>
      <c r="Z205" s="28"/>
      <c r="AA205" s="28"/>
      <c r="AB205" s="28"/>
      <c r="AC205" s="28"/>
      <c r="AD205" s="26"/>
      <c r="AE205" s="19"/>
      <c r="AF205" s="65"/>
      <c r="AG205" s="54"/>
      <c r="AH205" s="54"/>
      <c r="AI205" s="55"/>
      <c r="AJ205" s="18"/>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c r="BI205" s="73"/>
      <c r="BJ205" s="73"/>
      <c r="BK205" s="73"/>
      <c r="BL205" s="73"/>
      <c r="BM205" s="73"/>
      <c r="BN205" s="73"/>
      <c r="BO205" s="73"/>
      <c r="BP205" s="73"/>
      <c r="BR205" s="117"/>
      <c r="BS205" s="118"/>
      <c r="BT205" s="118"/>
      <c r="BU205" s="2"/>
      <c r="BV205" s="2"/>
      <c r="BW205" s="2"/>
      <c r="BX205" s="119"/>
    </row>
    <row r="206" spans="1:76" ht="15" customHeight="1">
      <c r="A206" s="16"/>
      <c r="B206" s="76"/>
      <c r="C206" s="72"/>
      <c r="D206" s="20"/>
      <c r="E206" s="78"/>
      <c r="F206" s="11"/>
      <c r="G206" s="12"/>
      <c r="H206" s="13"/>
      <c r="I206" s="13"/>
      <c r="J206" s="14"/>
      <c r="K206" s="64"/>
      <c r="L206" s="17"/>
      <c r="M206" s="17"/>
      <c r="N206" s="25"/>
      <c r="O206" s="2"/>
      <c r="P206" s="2"/>
      <c r="Q206" s="2"/>
      <c r="R206" s="3"/>
      <c r="S206" s="4"/>
      <c r="T206" s="67"/>
      <c r="U206" s="67"/>
      <c r="V206" s="4"/>
      <c r="W206" s="4"/>
      <c r="X206" s="4"/>
      <c r="Y206" s="62"/>
      <c r="Z206" s="28"/>
      <c r="AA206" s="28"/>
      <c r="AB206" s="28"/>
      <c r="AC206" s="28"/>
      <c r="AD206" s="26"/>
      <c r="AE206" s="19"/>
      <c r="AF206" s="65"/>
      <c r="AG206" s="54"/>
      <c r="AH206" s="54"/>
      <c r="AI206" s="55"/>
      <c r="AJ206" s="18"/>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c r="BP206" s="73"/>
      <c r="BR206" s="117"/>
      <c r="BS206" s="118"/>
      <c r="BT206" s="118"/>
      <c r="BU206" s="2"/>
      <c r="BV206" s="2"/>
      <c r="BW206" s="2"/>
      <c r="BX206" s="119"/>
    </row>
    <row r="207" spans="1:76" ht="15" customHeight="1">
      <c r="A207" s="16"/>
      <c r="B207" s="76"/>
      <c r="C207" s="72"/>
      <c r="D207" s="20"/>
      <c r="E207" s="78"/>
      <c r="F207" s="11"/>
      <c r="G207" s="12"/>
      <c r="H207" s="13"/>
      <c r="I207" s="13"/>
      <c r="J207" s="14"/>
      <c r="K207" s="64"/>
      <c r="L207" s="17"/>
      <c r="M207" s="17"/>
      <c r="N207" s="25"/>
      <c r="O207" s="2"/>
      <c r="P207" s="2"/>
      <c r="Q207" s="2"/>
      <c r="R207" s="3"/>
      <c r="S207" s="4"/>
      <c r="T207" s="67"/>
      <c r="U207" s="67"/>
      <c r="V207" s="4"/>
      <c r="W207" s="4"/>
      <c r="X207" s="4"/>
      <c r="Y207" s="62"/>
      <c r="Z207" s="28"/>
      <c r="AA207" s="28"/>
      <c r="AB207" s="28"/>
      <c r="AC207" s="28"/>
      <c r="AD207" s="26"/>
      <c r="AE207" s="19"/>
      <c r="AF207" s="65"/>
      <c r="AG207" s="54"/>
      <c r="AH207" s="54"/>
      <c r="AI207" s="55"/>
      <c r="AJ207" s="18"/>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R207" s="117"/>
      <c r="BS207" s="118"/>
      <c r="BT207" s="118"/>
      <c r="BU207" s="2"/>
      <c r="BV207" s="2"/>
      <c r="BW207" s="2"/>
      <c r="BX207" s="119"/>
    </row>
    <row r="208" spans="1:76" ht="15" customHeight="1">
      <c r="A208" s="16"/>
      <c r="B208" s="76"/>
      <c r="C208" s="72"/>
      <c r="D208" s="20"/>
      <c r="E208" s="78"/>
      <c r="F208" s="11"/>
      <c r="G208" s="12"/>
      <c r="H208" s="13"/>
      <c r="I208" s="13"/>
      <c r="J208" s="14"/>
      <c r="K208" s="64"/>
      <c r="L208" s="17"/>
      <c r="M208" s="17"/>
      <c r="N208" s="25"/>
      <c r="O208" s="2"/>
      <c r="P208" s="2"/>
      <c r="Q208" s="2"/>
      <c r="R208" s="3"/>
      <c r="S208" s="4"/>
      <c r="T208" s="67"/>
      <c r="U208" s="67"/>
      <c r="V208" s="4"/>
      <c r="W208" s="4"/>
      <c r="X208" s="4"/>
      <c r="Y208" s="62"/>
      <c r="Z208" s="28"/>
      <c r="AA208" s="28"/>
      <c r="AB208" s="28"/>
      <c r="AC208" s="28"/>
      <c r="AD208" s="26"/>
      <c r="AE208" s="19"/>
      <c r="AF208" s="65"/>
      <c r="AG208" s="54"/>
      <c r="AH208" s="54"/>
      <c r="AI208" s="55"/>
      <c r="AJ208" s="18"/>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R208" s="117"/>
      <c r="BS208" s="118"/>
      <c r="BT208" s="118"/>
      <c r="BU208" s="2"/>
      <c r="BV208" s="2"/>
      <c r="BW208" s="2"/>
      <c r="BX208" s="119"/>
    </row>
    <row r="209" spans="1:76" ht="15" customHeight="1">
      <c r="A209" s="16"/>
      <c r="B209" s="76"/>
      <c r="C209" s="72"/>
      <c r="D209" s="20"/>
      <c r="E209" s="78"/>
      <c r="F209" s="11"/>
      <c r="G209" s="12"/>
      <c r="H209" s="13"/>
      <c r="I209" s="13"/>
      <c r="J209" s="14"/>
      <c r="K209" s="64"/>
      <c r="L209" s="17"/>
      <c r="M209" s="17"/>
      <c r="N209" s="25"/>
      <c r="O209" s="2"/>
      <c r="P209" s="2"/>
      <c r="Q209" s="2"/>
      <c r="R209" s="3"/>
      <c r="S209" s="4"/>
      <c r="T209" s="67"/>
      <c r="U209" s="67"/>
      <c r="V209" s="4"/>
      <c r="W209" s="4"/>
      <c r="X209" s="4"/>
      <c r="Y209" s="62"/>
      <c r="Z209" s="28"/>
      <c r="AA209" s="28"/>
      <c r="AB209" s="28"/>
      <c r="AC209" s="28"/>
      <c r="AD209" s="26"/>
      <c r="AE209" s="19"/>
      <c r="AF209" s="65"/>
      <c r="AG209" s="54"/>
      <c r="AH209" s="54"/>
      <c r="AI209" s="55"/>
      <c r="AJ209" s="18"/>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c r="BI209" s="73"/>
      <c r="BJ209" s="73"/>
      <c r="BK209" s="73"/>
      <c r="BL209" s="73"/>
      <c r="BM209" s="73"/>
      <c r="BN209" s="73"/>
      <c r="BO209" s="73"/>
      <c r="BP209" s="73"/>
      <c r="BR209" s="117"/>
      <c r="BS209" s="118"/>
      <c r="BT209" s="118"/>
      <c r="BU209" s="2"/>
      <c r="BV209" s="2"/>
      <c r="BW209" s="2"/>
      <c r="BX209" s="119"/>
    </row>
    <row r="210" spans="1:76" ht="15" customHeight="1">
      <c r="A210" s="16"/>
      <c r="B210" s="76"/>
      <c r="C210" s="72"/>
      <c r="D210" s="20"/>
      <c r="E210" s="78"/>
      <c r="F210" s="11"/>
      <c r="G210" s="12"/>
      <c r="H210" s="13"/>
      <c r="I210" s="13"/>
      <c r="J210" s="14"/>
      <c r="K210" s="64"/>
      <c r="L210" s="17"/>
      <c r="M210" s="17"/>
      <c r="N210" s="25"/>
      <c r="O210" s="2"/>
      <c r="P210" s="2"/>
      <c r="Q210" s="2"/>
      <c r="R210" s="3"/>
      <c r="S210" s="4"/>
      <c r="T210" s="67"/>
      <c r="U210" s="67"/>
      <c r="V210" s="4"/>
      <c r="W210" s="4"/>
      <c r="X210" s="4"/>
      <c r="Y210" s="62"/>
      <c r="Z210" s="28"/>
      <c r="AA210" s="28"/>
      <c r="AB210" s="28"/>
      <c r="AC210" s="28"/>
      <c r="AD210" s="26"/>
      <c r="AE210" s="19"/>
      <c r="AF210" s="65"/>
      <c r="AG210" s="54"/>
      <c r="AH210" s="54"/>
      <c r="AI210" s="55"/>
      <c r="AJ210" s="18"/>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c r="BP210" s="73"/>
      <c r="BR210" s="117"/>
      <c r="BS210" s="118"/>
      <c r="BT210" s="118"/>
      <c r="BU210" s="2"/>
      <c r="BV210" s="2"/>
      <c r="BW210" s="2"/>
      <c r="BX210" s="119"/>
    </row>
    <row r="211" spans="1:76" ht="15" customHeight="1">
      <c r="A211" s="16"/>
      <c r="B211" s="76"/>
      <c r="C211" s="72"/>
      <c r="D211" s="20"/>
      <c r="E211" s="78"/>
      <c r="F211" s="11"/>
      <c r="G211" s="12"/>
      <c r="H211" s="13"/>
      <c r="I211" s="13"/>
      <c r="J211" s="14"/>
      <c r="K211" s="64"/>
      <c r="L211" s="17"/>
      <c r="M211" s="17"/>
      <c r="N211" s="25"/>
      <c r="O211" s="2"/>
      <c r="P211" s="2"/>
      <c r="Q211" s="2"/>
      <c r="R211" s="3"/>
      <c r="S211" s="4"/>
      <c r="T211" s="67"/>
      <c r="U211" s="67"/>
      <c r="V211" s="4"/>
      <c r="W211" s="4"/>
      <c r="X211" s="4"/>
      <c r="Y211" s="62"/>
      <c r="Z211" s="28"/>
      <c r="AA211" s="28"/>
      <c r="AB211" s="28"/>
      <c r="AC211" s="28"/>
      <c r="AD211" s="26"/>
      <c r="AE211" s="19"/>
      <c r="AF211" s="65"/>
      <c r="AG211" s="54"/>
      <c r="AH211" s="54"/>
      <c r="AI211" s="55"/>
      <c r="AJ211" s="18"/>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c r="BI211" s="73"/>
      <c r="BJ211" s="73"/>
      <c r="BK211" s="73"/>
      <c r="BL211" s="73"/>
      <c r="BM211" s="73"/>
      <c r="BN211" s="73"/>
      <c r="BO211" s="73"/>
      <c r="BP211" s="73"/>
      <c r="BR211" s="117"/>
      <c r="BS211" s="118"/>
      <c r="BT211" s="118"/>
      <c r="BU211" s="2"/>
      <c r="BV211" s="2"/>
      <c r="BW211" s="2"/>
      <c r="BX211" s="119"/>
    </row>
    <row r="212" spans="1:76" ht="15" customHeight="1">
      <c r="A212" s="16">
        <v>47</v>
      </c>
      <c r="B212" s="76"/>
      <c r="C212" s="72" t="s">
        <v>183</v>
      </c>
      <c r="D212" s="20" t="s">
        <v>137</v>
      </c>
      <c r="E212" s="78"/>
      <c r="F212" s="11" t="s">
        <v>28</v>
      </c>
      <c r="G212" s="12"/>
      <c r="H212" s="13" t="e">
        <f>IF(OOC!S212=0,"",OOC!S212)</f>
        <v>#REF!</v>
      </c>
      <c r="I212" s="13" t="e">
        <f>IF(OOC!T212=0,"",OOC!T212)</f>
        <v>#REF!</v>
      </c>
      <c r="J212" s="14" t="s">
        <v>12</v>
      </c>
      <c r="K212" s="64" t="s">
        <v>49</v>
      </c>
      <c r="L212" s="17" t="e">
        <f t="shared" si="83"/>
        <v>#REF!</v>
      </c>
      <c r="M212" s="17" t="e">
        <f t="shared" si="84"/>
        <v>#REF!</v>
      </c>
      <c r="N212" s="25"/>
      <c r="O212" s="2" t="e">
        <f t="shared" si="79"/>
        <v>#REF!</v>
      </c>
      <c r="P212" s="2" t="e">
        <f t="shared" si="80"/>
        <v>#REF!</v>
      </c>
      <c r="Q212" s="2" t="e">
        <f t="shared" si="81"/>
        <v>#REF!</v>
      </c>
      <c r="R212" s="3" t="e">
        <f t="shared" si="82"/>
        <v>#REF!</v>
      </c>
      <c r="S212" s="4" t="e">
        <f t="shared" si="74"/>
        <v>#REF!</v>
      </c>
      <c r="T212" s="67" t="e">
        <f t="shared" si="85"/>
        <v>#REF!</v>
      </c>
      <c r="U212" s="67" t="e">
        <f t="shared" si="86"/>
        <v>#REF!</v>
      </c>
      <c r="V212" s="4" t="e">
        <f t="shared" si="53"/>
        <v>#REF!</v>
      </c>
      <c r="W212" s="4" t="e">
        <f t="shared" si="54"/>
        <v>#REF!</v>
      </c>
      <c r="X212" s="4" t="e">
        <f t="shared" si="55"/>
        <v>#REF!</v>
      </c>
      <c r="Y212" s="62" t="e">
        <f t="shared" si="56"/>
        <v>#REF!</v>
      </c>
      <c r="Z212" s="28" t="e">
        <f t="shared" si="57"/>
        <v>#REF!</v>
      </c>
      <c r="AA212" s="28" t="e">
        <f t="shared" si="58"/>
        <v>#REF!</v>
      </c>
      <c r="AB212" s="28" t="e">
        <f t="shared" si="59"/>
        <v>#REF!</v>
      </c>
      <c r="AC212" s="28" t="e">
        <f t="shared" si="61"/>
        <v>#REF!</v>
      </c>
      <c r="AD212" s="26"/>
      <c r="AE212" s="19" t="str">
        <f t="shared" si="60"/>
        <v/>
      </c>
      <c r="AF212" s="65"/>
      <c r="AG212" s="54"/>
      <c r="AH212" s="54"/>
      <c r="AI212" s="55"/>
      <c r="AJ212" s="18"/>
      <c r="AK212" s="73" t="e">
        <f>#REF!</f>
        <v>#REF!</v>
      </c>
      <c r="AL212" s="73" t="e">
        <f>#REF!</f>
        <v>#REF!</v>
      </c>
      <c r="AM212" s="73" t="e">
        <f>#REF!</f>
        <v>#REF!</v>
      </c>
      <c r="AN212" s="73"/>
      <c r="AO212" s="73"/>
      <c r="AP212" s="73"/>
      <c r="AQ212" s="73"/>
      <c r="AR212" s="73"/>
      <c r="AS212" s="73"/>
      <c r="AT212" s="73"/>
      <c r="AU212" s="73"/>
      <c r="AV212" s="73"/>
      <c r="AW212" s="73"/>
      <c r="AX212" s="73"/>
      <c r="AY212" s="73"/>
      <c r="AZ212" s="73"/>
      <c r="BA212" s="73"/>
      <c r="BB212" s="73"/>
      <c r="BC212" s="73"/>
      <c r="BD212" s="73"/>
      <c r="BE212" s="73"/>
      <c r="BF212" s="73"/>
      <c r="BG212" s="73"/>
      <c r="BH212" s="73"/>
      <c r="BI212" s="73"/>
      <c r="BJ212" s="73"/>
      <c r="BK212" s="73"/>
      <c r="BL212" s="73"/>
      <c r="BM212" s="73"/>
      <c r="BN212" s="73"/>
      <c r="BO212" s="73"/>
      <c r="BP212" s="73"/>
      <c r="BR212" s="117" t="str">
        <f t="shared" si="75"/>
        <v>86</v>
      </c>
      <c r="BS212" s="118">
        <f>OOC!G212</f>
        <v>0.05</v>
      </c>
      <c r="BT212" s="118" t="str">
        <f>OOC!H212</f>
        <v/>
      </c>
      <c r="BU212" s="2" t="e">
        <f t="shared" si="76"/>
        <v>#REF!</v>
      </c>
      <c r="BV212" s="2" t="e">
        <f t="shared" si="77"/>
        <v>#REF!</v>
      </c>
      <c r="BW212" s="2" t="e">
        <f t="shared" si="78"/>
        <v>#REF!</v>
      </c>
      <c r="BX212" s="119" t="e">
        <f>IF(AND(IF(OOC!G212="",0,OOC!G212) &gt;= IF(O212="",0,O212), IF(O212="",0,O212) &gt; IF(L212="",0,L212)), "OOC",
IF(AND(IF(M212="",0,M212) &gt; IF(P212="",0,P212), IF(P212="",0,P212) &gt;= IF(OOC!H212="",0,OOC!H212)), "OOC",
IF(IF(O212="",0,O212) &gt; IF(OOC!G212="",0,OOC!G212), "OOS",
IF(IF(OOC!H212="",0,OOC!H212) &gt; IF(P212="",0,P212), "OOS", "OK"))))</f>
        <v>#REF!</v>
      </c>
    </row>
    <row r="213" spans="1:76" ht="15" customHeight="1">
      <c r="A213" s="16"/>
      <c r="B213" s="76"/>
      <c r="C213" s="72"/>
      <c r="D213" s="20"/>
      <c r="E213" s="78"/>
      <c r="F213" s="11"/>
      <c r="G213" s="12"/>
      <c r="H213" s="13"/>
      <c r="I213" s="13"/>
      <c r="J213" s="14"/>
      <c r="K213" s="64"/>
      <c r="L213" s="17"/>
      <c r="M213" s="17"/>
      <c r="N213" s="25"/>
      <c r="O213" s="2"/>
      <c r="P213" s="2"/>
      <c r="Q213" s="2"/>
      <c r="R213" s="3"/>
      <c r="S213" s="4"/>
      <c r="T213" s="67"/>
      <c r="U213" s="67"/>
      <c r="V213" s="4"/>
      <c r="W213" s="4"/>
      <c r="X213" s="4"/>
      <c r="Y213" s="62"/>
      <c r="Z213" s="28"/>
      <c r="AA213" s="28"/>
      <c r="AB213" s="28"/>
      <c r="AC213" s="28"/>
      <c r="AD213" s="26"/>
      <c r="AE213" s="19"/>
      <c r="AF213" s="65"/>
      <c r="AG213" s="54"/>
      <c r="AH213" s="54"/>
      <c r="AI213" s="55"/>
      <c r="AJ213" s="18"/>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c r="BI213" s="73"/>
      <c r="BJ213" s="73"/>
      <c r="BK213" s="73"/>
      <c r="BL213" s="73"/>
      <c r="BM213" s="73"/>
      <c r="BN213" s="73"/>
      <c r="BO213" s="73"/>
      <c r="BP213" s="73"/>
      <c r="BR213" s="117"/>
      <c r="BS213" s="118"/>
      <c r="BT213" s="118"/>
      <c r="BU213" s="2"/>
      <c r="BV213" s="2"/>
      <c r="BW213" s="2"/>
      <c r="BX213" s="119"/>
    </row>
    <row r="214" spans="1:76" ht="15" customHeight="1">
      <c r="A214" s="16"/>
      <c r="B214" s="76"/>
      <c r="C214" s="72"/>
      <c r="D214" s="20"/>
      <c r="E214" s="78"/>
      <c r="F214" s="11"/>
      <c r="G214" s="12"/>
      <c r="H214" s="13"/>
      <c r="I214" s="13"/>
      <c r="J214" s="14"/>
      <c r="K214" s="64"/>
      <c r="L214" s="17"/>
      <c r="M214" s="17"/>
      <c r="N214" s="25"/>
      <c r="O214" s="2"/>
      <c r="P214" s="2"/>
      <c r="Q214" s="2"/>
      <c r="R214" s="3"/>
      <c r="S214" s="4"/>
      <c r="T214" s="67"/>
      <c r="U214" s="67"/>
      <c r="V214" s="4"/>
      <c r="W214" s="4"/>
      <c r="X214" s="4"/>
      <c r="Y214" s="62"/>
      <c r="Z214" s="28"/>
      <c r="AA214" s="28"/>
      <c r="AB214" s="28"/>
      <c r="AC214" s="28"/>
      <c r="AD214" s="26"/>
      <c r="AE214" s="19"/>
      <c r="AF214" s="65"/>
      <c r="AG214" s="54"/>
      <c r="AH214" s="54"/>
      <c r="AI214" s="55"/>
      <c r="AJ214" s="18"/>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c r="BI214" s="73"/>
      <c r="BJ214" s="73"/>
      <c r="BK214" s="73"/>
      <c r="BL214" s="73"/>
      <c r="BM214" s="73"/>
      <c r="BN214" s="73"/>
      <c r="BO214" s="73"/>
      <c r="BP214" s="73"/>
      <c r="BR214" s="117"/>
      <c r="BS214" s="118"/>
      <c r="BT214" s="118"/>
      <c r="BU214" s="2"/>
      <c r="BV214" s="2"/>
      <c r="BW214" s="2"/>
      <c r="BX214" s="119"/>
    </row>
    <row r="215" spans="1:76" ht="15" customHeight="1">
      <c r="A215" s="16"/>
      <c r="B215" s="76"/>
      <c r="C215" s="72"/>
      <c r="D215" s="20"/>
      <c r="E215" s="78"/>
      <c r="F215" s="11"/>
      <c r="G215" s="12"/>
      <c r="H215" s="13"/>
      <c r="I215" s="13"/>
      <c r="J215" s="14"/>
      <c r="K215" s="64"/>
      <c r="L215" s="17"/>
      <c r="M215" s="17"/>
      <c r="N215" s="25"/>
      <c r="O215" s="2"/>
      <c r="P215" s="2"/>
      <c r="Q215" s="2"/>
      <c r="R215" s="3"/>
      <c r="S215" s="4"/>
      <c r="T215" s="67"/>
      <c r="U215" s="67"/>
      <c r="V215" s="4"/>
      <c r="W215" s="4"/>
      <c r="X215" s="4"/>
      <c r="Y215" s="62"/>
      <c r="Z215" s="28"/>
      <c r="AA215" s="28"/>
      <c r="AB215" s="28"/>
      <c r="AC215" s="28"/>
      <c r="AD215" s="26"/>
      <c r="AE215" s="19"/>
      <c r="AF215" s="65"/>
      <c r="AG215" s="54"/>
      <c r="AH215" s="54"/>
      <c r="AI215" s="55"/>
      <c r="AJ215" s="18"/>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R215" s="117"/>
      <c r="BS215" s="118"/>
      <c r="BT215" s="118"/>
      <c r="BU215" s="2"/>
      <c r="BV215" s="2"/>
      <c r="BW215" s="2"/>
      <c r="BX215" s="119"/>
    </row>
    <row r="216" spans="1:76" ht="15" customHeight="1">
      <c r="A216" s="16">
        <v>47</v>
      </c>
      <c r="B216" s="76"/>
      <c r="C216" s="72" t="s">
        <v>184</v>
      </c>
      <c r="D216" s="20" t="s">
        <v>57</v>
      </c>
      <c r="E216" s="78"/>
      <c r="F216" s="11" t="s">
        <v>29</v>
      </c>
      <c r="G216" s="83">
        <v>2.9279999999999999</v>
      </c>
      <c r="H216" s="13" t="e">
        <f>IF(OOC!S216=0,"",OOC!S216)</f>
        <v>#REF!</v>
      </c>
      <c r="I216" s="13" t="e">
        <f>IF(OOC!T216=0,"",OOC!T216)</f>
        <v>#REF!</v>
      </c>
      <c r="J216" s="14" t="s">
        <v>12</v>
      </c>
      <c r="K216" s="64" t="s">
        <v>49</v>
      </c>
      <c r="L216" s="17" t="e">
        <f t="shared" si="83"/>
        <v>#REF!</v>
      </c>
      <c r="M216" s="17" t="e">
        <f t="shared" si="84"/>
        <v>#REF!</v>
      </c>
      <c r="N216" s="25"/>
      <c r="O216" s="2" t="e">
        <f t="shared" si="79"/>
        <v>#REF!</v>
      </c>
      <c r="P216" s="2" t="e">
        <f t="shared" si="80"/>
        <v>#REF!</v>
      </c>
      <c r="Q216" s="2" t="e">
        <f t="shared" si="81"/>
        <v>#REF!</v>
      </c>
      <c r="R216" s="3" t="e">
        <f t="shared" si="82"/>
        <v>#REF!</v>
      </c>
      <c r="S216" s="4" t="e">
        <f t="shared" si="74"/>
        <v>#REF!</v>
      </c>
      <c r="T216" s="67" t="e">
        <f t="shared" si="85"/>
        <v>#REF!</v>
      </c>
      <c r="U216" s="67" t="e">
        <f t="shared" si="86"/>
        <v>#REF!</v>
      </c>
      <c r="V216" s="4" t="e">
        <f t="shared" ref="V216:V288" si="87">IF(OR($AK216="",ISNUMBER($AK216)=FALSE),"",IF(H216="","",(L216-Q216)/(3*R216)))</f>
        <v>#REF!</v>
      </c>
      <c r="W216" s="4" t="e">
        <f t="shared" ref="W216:W288" si="88">IF(OR($AK216="",ISNUMBER($AK216)=FALSE),"",IF(I216="","",(Q216-M216)/(3*R216)))</f>
        <v>#REF!</v>
      </c>
      <c r="X216" s="4" t="e">
        <f t="shared" ref="X216:X288" si="89">IF(OR($AK216="",ISNUMBER($AK216)=FALSE),"",IF(AND(G216=0,I216=0),((H216)-(Q216))/(3*R216),MIN(V216:W216)))</f>
        <v>#REF!</v>
      </c>
      <c r="Y216" s="62" t="e">
        <f t="shared" ref="Y216:Y288" si="90">IF(OR($AK216="",ISNUMBER($AK216)=FALSE),"",IF(AND(G216=0,I216=0),NORMSDIST(3*X216),NORMSDIST(3*X216)+NORMSDIST(6*S216-3*X216)-1))</f>
        <v>#REF!</v>
      </c>
      <c r="Z216" s="28" t="e">
        <f t="shared" ref="Z216:Z288" si="91">IF($Q216="","",IF(F216="Tolerance",IF(($E216*3*R216+Q216)-G216&lt;H216,"",($E216*3*R216+Q216)-G216),IF(OR(F216="GD&amp;T",F216="MAX"),IF(($E216*3*R216+Q216)&lt;H216,"",($E216*3*R216+Q216)),"")))</f>
        <v>#REF!</v>
      </c>
      <c r="AA216" s="28" t="e">
        <f t="shared" ref="AA216:AA288" si="92">IF(Q216="","",IF(F216="Tolerance",IF(-(($E216*3*R216)-Q216)-G216&gt;I216,"",-(($E216*3*R216)-Q216)-G216),IF(F216="MIN",IF(-(($E216*3*R216)-Q216)&gt;I216,"",-(($E216*3*R216)-Q216)),"")))</f>
        <v>#REF!</v>
      </c>
      <c r="AB216" s="28" t="e">
        <f t="shared" ref="AB216:AB288" si="93">IF(OR(G216="",Q216=""),"",(L216+M216)/2-Q216)</f>
        <v>#REF!</v>
      </c>
      <c r="AC216" s="28" t="e">
        <f t="shared" si="61"/>
        <v>#REF!</v>
      </c>
      <c r="AD216" s="26"/>
      <c r="AE216" s="19" t="str">
        <f t="shared" ref="AE216:AE288" si="94">IF(AD216="","",IF(AD216&gt;=0.966,"Normal","Not Normal"))</f>
        <v/>
      </c>
      <c r="AF216" s="65"/>
      <c r="AG216" s="54"/>
      <c r="AH216" s="54"/>
      <c r="AI216" s="55"/>
      <c r="AJ216" s="18"/>
      <c r="AK216" s="73" t="e">
        <f>#REF!</f>
        <v>#REF!</v>
      </c>
      <c r="AL216" s="73" t="e">
        <f>#REF!</f>
        <v>#REF!</v>
      </c>
      <c r="AM216" s="73" t="e">
        <f>#REF!</f>
        <v>#REF!</v>
      </c>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R216" s="117" t="str">
        <f t="shared" si="75"/>
        <v>87-1</v>
      </c>
      <c r="BS216" s="118">
        <f>OOC!G216</f>
        <v>2.948</v>
      </c>
      <c r="BT216" s="118">
        <f>OOC!H216</f>
        <v>2.9079999999999999</v>
      </c>
      <c r="BU216" s="2" t="e">
        <f t="shared" si="76"/>
        <v>#REF!</v>
      </c>
      <c r="BV216" s="2" t="e">
        <f t="shared" si="77"/>
        <v>#REF!</v>
      </c>
      <c r="BW216" s="2" t="e">
        <f t="shared" si="78"/>
        <v>#REF!</v>
      </c>
      <c r="BX216" s="119" t="e">
        <f>IF(AND(IF(OOC!G216="",0,OOC!G216) &gt;= IF(O216="",0,O216), IF(O216="",0,O216) &gt; IF(L216="",0,L216)), "OOC",
IF(AND(IF(M216="",0,M216) &gt; IF(P216="",0,P216), IF(P216="",0,P216) &gt;= IF(OOC!H216="",0,OOC!H216)), "OOC",
IF(IF(O216="",0,O216) &gt; IF(OOC!G216="",0,OOC!G216), "OOS",
IF(IF(OOC!H216="",0,OOC!H216) &gt; IF(P216="",0,P216), "OOS", "OK"))))</f>
        <v>#REF!</v>
      </c>
    </row>
    <row r="217" spans="1:76" ht="15" customHeight="1">
      <c r="A217" s="16">
        <v>48</v>
      </c>
      <c r="B217" s="76"/>
      <c r="C217" s="72" t="s">
        <v>185</v>
      </c>
      <c r="D217" s="20" t="s">
        <v>57</v>
      </c>
      <c r="E217" s="78"/>
      <c r="F217" s="11" t="s">
        <v>29</v>
      </c>
      <c r="G217" s="83">
        <v>2.9279999999999999</v>
      </c>
      <c r="H217" s="13" t="e">
        <f>IF(OOC!S217=0,"",OOC!S217)</f>
        <v>#REF!</v>
      </c>
      <c r="I217" s="13" t="e">
        <f>IF(OOC!T217=0,"",OOC!T217)</f>
        <v>#REF!</v>
      </c>
      <c r="J217" s="14" t="s">
        <v>12</v>
      </c>
      <c r="K217" s="64" t="s">
        <v>49</v>
      </c>
      <c r="L217" s="17" t="e">
        <f t="shared" si="83"/>
        <v>#REF!</v>
      </c>
      <c r="M217" s="17" t="e">
        <f t="shared" si="84"/>
        <v>#REF!</v>
      </c>
      <c r="N217" s="25"/>
      <c r="O217" s="2" t="e">
        <f t="shared" si="79"/>
        <v>#REF!</v>
      </c>
      <c r="P217" s="2" t="e">
        <f t="shared" si="80"/>
        <v>#REF!</v>
      </c>
      <c r="Q217" s="2" t="e">
        <f t="shared" si="81"/>
        <v>#REF!</v>
      </c>
      <c r="R217" s="3" t="e">
        <f t="shared" si="82"/>
        <v>#REF!</v>
      </c>
      <c r="S217" s="4" t="e">
        <f t="shared" si="74"/>
        <v>#REF!</v>
      </c>
      <c r="T217" s="67" t="e">
        <f t="shared" si="85"/>
        <v>#REF!</v>
      </c>
      <c r="U217" s="67" t="e">
        <f t="shared" si="86"/>
        <v>#REF!</v>
      </c>
      <c r="V217" s="4" t="e">
        <f t="shared" si="87"/>
        <v>#REF!</v>
      </c>
      <c r="W217" s="4" t="e">
        <f t="shared" si="88"/>
        <v>#REF!</v>
      </c>
      <c r="X217" s="4" t="e">
        <f t="shared" si="89"/>
        <v>#REF!</v>
      </c>
      <c r="Y217" s="62" t="e">
        <f t="shared" si="90"/>
        <v>#REF!</v>
      </c>
      <c r="Z217" s="28" t="e">
        <f t="shared" si="91"/>
        <v>#REF!</v>
      </c>
      <c r="AA217" s="28" t="e">
        <f t="shared" si="92"/>
        <v>#REF!</v>
      </c>
      <c r="AB217" s="28" t="e">
        <f t="shared" si="93"/>
        <v>#REF!</v>
      </c>
      <c r="AC217" s="28" t="e">
        <f t="shared" si="61"/>
        <v>#REF!</v>
      </c>
      <c r="AD217" s="26"/>
      <c r="AE217" s="19" t="str">
        <f t="shared" si="94"/>
        <v/>
      </c>
      <c r="AF217" s="65"/>
      <c r="AG217" s="54"/>
      <c r="AH217" s="54"/>
      <c r="AI217" s="55"/>
      <c r="AJ217" s="18"/>
      <c r="AK217" s="73" t="e">
        <f>#REF!</f>
        <v>#REF!</v>
      </c>
      <c r="AL217" s="73" t="e">
        <f>#REF!</f>
        <v>#REF!</v>
      </c>
      <c r="AM217" s="73" t="e">
        <f>#REF!</f>
        <v>#REF!</v>
      </c>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R217" s="117" t="str">
        <f t="shared" si="75"/>
        <v>87-2</v>
      </c>
      <c r="BS217" s="118">
        <f>OOC!G217</f>
        <v>2.948</v>
      </c>
      <c r="BT217" s="118">
        <f>OOC!H217</f>
        <v>2.9079999999999999</v>
      </c>
      <c r="BU217" s="2" t="e">
        <f t="shared" si="76"/>
        <v>#REF!</v>
      </c>
      <c r="BV217" s="2" t="e">
        <f t="shared" si="77"/>
        <v>#REF!</v>
      </c>
      <c r="BW217" s="2" t="e">
        <f t="shared" si="78"/>
        <v>#REF!</v>
      </c>
      <c r="BX217" s="119" t="e">
        <f>IF(AND(IF(OOC!G217="",0,OOC!G217) &gt;= IF(O217="",0,O217), IF(O217="",0,O217) &gt; IF(L217="",0,L217)), "OOC",
IF(AND(IF(M217="",0,M217) &gt; IF(P217="",0,P217), IF(P217="",0,P217) &gt;= IF(OOC!H217="",0,OOC!H217)), "OOC",
IF(IF(O217="",0,O217) &gt; IF(OOC!G217="",0,OOC!G217), "OOS",
IF(IF(OOC!H217="",0,OOC!H217) &gt; IF(P217="",0,P217), "OOS", "OK"))))</f>
        <v>#REF!</v>
      </c>
    </row>
    <row r="218" spans="1:76" ht="15" customHeight="1">
      <c r="A218" s="16">
        <v>48</v>
      </c>
      <c r="B218" s="76"/>
      <c r="C218" s="72" t="s">
        <v>186</v>
      </c>
      <c r="D218" s="20" t="s">
        <v>57</v>
      </c>
      <c r="E218" s="78"/>
      <c r="F218" s="11" t="s">
        <v>29</v>
      </c>
      <c r="G218" s="83">
        <v>2.9279999999999999</v>
      </c>
      <c r="H218" s="13" t="e">
        <f>IF(OOC!S218=0,"",OOC!S218)</f>
        <v>#REF!</v>
      </c>
      <c r="I218" s="13" t="e">
        <f>IF(OOC!T218=0,"",OOC!T218)</f>
        <v>#REF!</v>
      </c>
      <c r="J218" s="14" t="s">
        <v>12</v>
      </c>
      <c r="K218" s="64" t="s">
        <v>49</v>
      </c>
      <c r="L218" s="17" t="e">
        <f t="shared" si="83"/>
        <v>#REF!</v>
      </c>
      <c r="M218" s="17" t="e">
        <f t="shared" si="84"/>
        <v>#REF!</v>
      </c>
      <c r="N218" s="25"/>
      <c r="O218" s="2" t="e">
        <f t="shared" si="79"/>
        <v>#REF!</v>
      </c>
      <c r="P218" s="2" t="e">
        <f t="shared" si="80"/>
        <v>#REF!</v>
      </c>
      <c r="Q218" s="2" t="e">
        <f t="shared" si="81"/>
        <v>#REF!</v>
      </c>
      <c r="R218" s="3" t="e">
        <f t="shared" si="82"/>
        <v>#REF!</v>
      </c>
      <c r="S218" s="4" t="e">
        <f t="shared" si="74"/>
        <v>#REF!</v>
      </c>
      <c r="T218" s="67" t="e">
        <f t="shared" si="85"/>
        <v>#REF!</v>
      </c>
      <c r="U218" s="67" t="e">
        <f t="shared" si="86"/>
        <v>#REF!</v>
      </c>
      <c r="V218" s="4" t="e">
        <f t="shared" si="87"/>
        <v>#REF!</v>
      </c>
      <c r="W218" s="4" t="e">
        <f t="shared" si="88"/>
        <v>#REF!</v>
      </c>
      <c r="X218" s="4" t="e">
        <f t="shared" si="89"/>
        <v>#REF!</v>
      </c>
      <c r="Y218" s="62" t="e">
        <f t="shared" si="90"/>
        <v>#REF!</v>
      </c>
      <c r="Z218" s="28" t="e">
        <f t="shared" si="91"/>
        <v>#REF!</v>
      </c>
      <c r="AA218" s="28" t="e">
        <f t="shared" si="92"/>
        <v>#REF!</v>
      </c>
      <c r="AB218" s="28" t="e">
        <f t="shared" si="93"/>
        <v>#REF!</v>
      </c>
      <c r="AC218" s="28" t="e">
        <f t="shared" si="61"/>
        <v>#REF!</v>
      </c>
      <c r="AD218" s="26"/>
      <c r="AE218" s="19" t="str">
        <f t="shared" si="94"/>
        <v/>
      </c>
      <c r="AF218" s="65"/>
      <c r="AG218" s="54"/>
      <c r="AH218" s="54"/>
      <c r="AI218" s="55"/>
      <c r="AJ218" s="18"/>
      <c r="AK218" s="73" t="e">
        <f>#REF!</f>
        <v>#REF!</v>
      </c>
      <c r="AL218" s="73" t="e">
        <f>#REF!</f>
        <v>#REF!</v>
      </c>
      <c r="AM218" s="73" t="e">
        <f>#REF!</f>
        <v>#REF!</v>
      </c>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R218" s="117" t="str">
        <f t="shared" si="75"/>
        <v>87-3</v>
      </c>
      <c r="BS218" s="118">
        <f>OOC!G218</f>
        <v>2.948</v>
      </c>
      <c r="BT218" s="118">
        <f>OOC!H218</f>
        <v>2.9079999999999999</v>
      </c>
      <c r="BU218" s="2" t="e">
        <f t="shared" si="76"/>
        <v>#REF!</v>
      </c>
      <c r="BV218" s="2" t="e">
        <f t="shared" si="77"/>
        <v>#REF!</v>
      </c>
      <c r="BW218" s="2" t="e">
        <f t="shared" si="78"/>
        <v>#REF!</v>
      </c>
      <c r="BX218" s="119" t="e">
        <f>IF(AND(IF(OOC!G218="",0,OOC!G218) &gt;= IF(O218="",0,O218), IF(O218="",0,O218) &gt; IF(L218="",0,L218)), "OOC",
IF(AND(IF(M218="",0,M218) &gt; IF(P218="",0,P218), IF(P218="",0,P218) &gt;= IF(OOC!H218="",0,OOC!H218)), "OOC",
IF(IF(O218="",0,O218) &gt; IF(OOC!G218="",0,OOC!G218), "OOS",
IF(IF(OOC!H218="",0,OOC!H218) &gt; IF(P218="",0,P218), "OOS", "OK"))))</f>
        <v>#REF!</v>
      </c>
    </row>
    <row r="219" spans="1:76" ht="15" customHeight="1">
      <c r="A219" s="16">
        <v>48</v>
      </c>
      <c r="B219" s="76" t="s">
        <v>187</v>
      </c>
      <c r="C219" s="72" t="s">
        <v>188</v>
      </c>
      <c r="D219" s="20" t="s">
        <v>57</v>
      </c>
      <c r="E219" s="78">
        <v>1.33</v>
      </c>
      <c r="F219" s="11" t="s">
        <v>29</v>
      </c>
      <c r="G219" s="83">
        <v>23.286000000000001</v>
      </c>
      <c r="H219" s="13" t="e">
        <f>IF(OOC!S219=0,"",OOC!S219)</f>
        <v>#REF!</v>
      </c>
      <c r="I219" s="13" t="e">
        <f>IF(OOC!T219=0,"",OOC!T219)</f>
        <v>#REF!</v>
      </c>
      <c r="J219" s="14" t="s">
        <v>12</v>
      </c>
      <c r="K219" s="64" t="s">
        <v>49</v>
      </c>
      <c r="L219" s="17" t="e">
        <f t="shared" si="83"/>
        <v>#REF!</v>
      </c>
      <c r="M219" s="17" t="e">
        <f t="shared" si="84"/>
        <v>#REF!</v>
      </c>
      <c r="N219" s="25"/>
      <c r="O219" s="2" t="e">
        <f t="shared" si="79"/>
        <v>#REF!</v>
      </c>
      <c r="P219" s="2" t="e">
        <f t="shared" si="80"/>
        <v>#REF!</v>
      </c>
      <c r="Q219" s="2" t="e">
        <f t="shared" si="81"/>
        <v>#REF!</v>
      </c>
      <c r="R219" s="3" t="e">
        <f t="shared" si="82"/>
        <v>#REF!</v>
      </c>
      <c r="S219" s="4" t="e">
        <f t="shared" si="74"/>
        <v>#REF!</v>
      </c>
      <c r="T219" s="67" t="e">
        <f t="shared" si="85"/>
        <v>#REF!</v>
      </c>
      <c r="U219" s="67" t="e">
        <f t="shared" si="86"/>
        <v>#REF!</v>
      </c>
      <c r="V219" s="4" t="e">
        <f t="shared" si="87"/>
        <v>#REF!</v>
      </c>
      <c r="W219" s="4" t="e">
        <f t="shared" si="88"/>
        <v>#REF!</v>
      </c>
      <c r="X219" s="4" t="e">
        <f t="shared" si="89"/>
        <v>#REF!</v>
      </c>
      <c r="Y219" s="62" t="e">
        <f t="shared" si="90"/>
        <v>#REF!</v>
      </c>
      <c r="Z219" s="28" t="e">
        <f t="shared" si="91"/>
        <v>#REF!</v>
      </c>
      <c r="AA219" s="28" t="e">
        <f t="shared" si="92"/>
        <v>#REF!</v>
      </c>
      <c r="AB219" s="28" t="e">
        <f t="shared" si="93"/>
        <v>#REF!</v>
      </c>
      <c r="AC219" s="28" t="e">
        <f t="shared" si="61"/>
        <v>#REF!</v>
      </c>
      <c r="AD219" s="26"/>
      <c r="AE219" s="19" t="str">
        <f t="shared" si="94"/>
        <v/>
      </c>
      <c r="AF219" s="65"/>
      <c r="AG219" s="54"/>
      <c r="AH219" s="54"/>
      <c r="AI219" s="55"/>
      <c r="AJ219" s="18"/>
      <c r="AK219" s="73" t="e">
        <f>#REF!</f>
        <v>#REF!</v>
      </c>
      <c r="AL219" s="73" t="e">
        <f>#REF!</f>
        <v>#REF!</v>
      </c>
      <c r="AM219" s="73" t="e">
        <f>#REF!</f>
        <v>#REF!</v>
      </c>
      <c r="AN219" s="73" t="e">
        <f>#REF!</f>
        <v>#REF!</v>
      </c>
      <c r="AO219" s="73" t="e">
        <f>#REF!</f>
        <v>#REF!</v>
      </c>
      <c r="AP219" s="73" t="e">
        <f>#REF!</f>
        <v>#REF!</v>
      </c>
      <c r="AQ219" s="73" t="e">
        <f>#REF!</f>
        <v>#REF!</v>
      </c>
      <c r="AR219" s="73" t="e">
        <f>#REF!</f>
        <v>#REF!</v>
      </c>
      <c r="AS219" s="73" t="e">
        <f>#REF!</f>
        <v>#REF!</v>
      </c>
      <c r="AT219" s="73" t="e">
        <f>#REF!</f>
        <v>#REF!</v>
      </c>
      <c r="AU219" s="73" t="e">
        <f>#REF!</f>
        <v>#REF!</v>
      </c>
      <c r="AV219" s="73" t="e">
        <f>#REF!</f>
        <v>#REF!</v>
      </c>
      <c r="AW219" s="73" t="e">
        <f>#REF!</f>
        <v>#REF!</v>
      </c>
      <c r="AX219" s="73" t="e">
        <f>#REF!</f>
        <v>#REF!</v>
      </c>
      <c r="AY219" s="73" t="e">
        <f>#REF!</f>
        <v>#REF!</v>
      </c>
      <c r="AZ219" s="73" t="e">
        <f>#REF!</f>
        <v>#REF!</v>
      </c>
      <c r="BA219" s="73" t="e">
        <f>#REF!</f>
        <v>#REF!</v>
      </c>
      <c r="BB219" s="73" t="e">
        <f>#REF!</f>
        <v>#REF!</v>
      </c>
      <c r="BC219" s="73" t="e">
        <f>#REF!</f>
        <v>#REF!</v>
      </c>
      <c r="BD219" s="73" t="e">
        <f>#REF!</f>
        <v>#REF!</v>
      </c>
      <c r="BE219" s="73" t="e">
        <f>#REF!</f>
        <v>#REF!</v>
      </c>
      <c r="BF219" s="73" t="e">
        <f>#REF!</f>
        <v>#REF!</v>
      </c>
      <c r="BG219" s="73" t="e">
        <f>#REF!</f>
        <v>#REF!</v>
      </c>
      <c r="BH219" s="73" t="e">
        <f>#REF!</f>
        <v>#REF!</v>
      </c>
      <c r="BI219" s="73" t="e">
        <f>#REF!</f>
        <v>#REF!</v>
      </c>
      <c r="BJ219" s="73" t="e">
        <f>#REF!</f>
        <v>#REF!</v>
      </c>
      <c r="BK219" s="73" t="e">
        <f>#REF!</f>
        <v>#REF!</v>
      </c>
      <c r="BL219" s="73" t="e">
        <f>#REF!</f>
        <v>#REF!</v>
      </c>
      <c r="BM219" s="73" t="e">
        <f>#REF!</f>
        <v>#REF!</v>
      </c>
      <c r="BN219" s="73" t="e">
        <f>#REF!</f>
        <v>#REF!</v>
      </c>
      <c r="BO219" s="73" t="e">
        <f>#REF!</f>
        <v>#REF!</v>
      </c>
      <c r="BP219" s="73" t="e">
        <f>#REF!</f>
        <v>#REF!</v>
      </c>
      <c r="BR219" s="117" t="str">
        <f t="shared" si="75"/>
        <v>88-1</v>
      </c>
      <c r="BS219" s="118">
        <f>OOC!G219</f>
        <v>23.316000000000003</v>
      </c>
      <c r="BT219" s="118">
        <f>OOC!H219</f>
        <v>23.256</v>
      </c>
      <c r="BU219" s="2" t="e">
        <f t="shared" si="76"/>
        <v>#REF!</v>
      </c>
      <c r="BV219" s="2" t="e">
        <f t="shared" si="77"/>
        <v>#REF!</v>
      </c>
      <c r="BW219" s="2" t="e">
        <f t="shared" si="78"/>
        <v>#REF!</v>
      </c>
      <c r="BX219" s="119" t="e">
        <f>IF(AND(IF(OOC!G219="",0,OOC!G219) &gt;= IF(O219="",0,O219), IF(O219="",0,O219) &gt; IF(L219="",0,L219)), "OOC",
IF(AND(IF(M219="",0,M219) &gt; IF(P219="",0,P219), IF(P219="",0,P219) &gt;= IF(OOC!H219="",0,OOC!H219)), "OOC",
IF(IF(O219="",0,O219) &gt; IF(OOC!G219="",0,OOC!G219), "OOS",
IF(IF(OOC!H219="",0,OOC!H219) &gt; IF(P219="",0,P219), "OOS", "OK"))))</f>
        <v>#REF!</v>
      </c>
    </row>
    <row r="220" spans="1:76" ht="15" customHeight="1">
      <c r="A220" s="16">
        <v>48</v>
      </c>
      <c r="B220" s="76" t="s">
        <v>187</v>
      </c>
      <c r="C220" s="72" t="s">
        <v>189</v>
      </c>
      <c r="D220" s="20" t="s">
        <v>57</v>
      </c>
      <c r="E220" s="78">
        <v>1.33</v>
      </c>
      <c r="F220" s="11" t="s">
        <v>29</v>
      </c>
      <c r="G220" s="83">
        <v>23.286000000000001</v>
      </c>
      <c r="H220" s="13" t="e">
        <f>IF(OOC!S220=0,"",OOC!S220)</f>
        <v>#REF!</v>
      </c>
      <c r="I220" s="13" t="e">
        <f>IF(OOC!T220=0,"",OOC!T220)</f>
        <v>#REF!</v>
      </c>
      <c r="J220" s="14" t="s">
        <v>12</v>
      </c>
      <c r="K220" s="64" t="s">
        <v>49</v>
      </c>
      <c r="L220" s="17" t="e">
        <f t="shared" si="83"/>
        <v>#REF!</v>
      </c>
      <c r="M220" s="17" t="e">
        <f t="shared" si="84"/>
        <v>#REF!</v>
      </c>
      <c r="N220" s="25"/>
      <c r="O220" s="2" t="e">
        <f t="shared" si="79"/>
        <v>#REF!</v>
      </c>
      <c r="P220" s="2" t="e">
        <f t="shared" si="80"/>
        <v>#REF!</v>
      </c>
      <c r="Q220" s="2" t="e">
        <f t="shared" si="81"/>
        <v>#REF!</v>
      </c>
      <c r="R220" s="3" t="e">
        <f t="shared" si="82"/>
        <v>#REF!</v>
      </c>
      <c r="S220" s="4" t="e">
        <f t="shared" si="74"/>
        <v>#REF!</v>
      </c>
      <c r="T220" s="67" t="e">
        <f t="shared" si="85"/>
        <v>#REF!</v>
      </c>
      <c r="U220" s="67" t="e">
        <f t="shared" si="86"/>
        <v>#REF!</v>
      </c>
      <c r="V220" s="4" t="e">
        <f t="shared" si="87"/>
        <v>#REF!</v>
      </c>
      <c r="W220" s="4" t="e">
        <f t="shared" si="88"/>
        <v>#REF!</v>
      </c>
      <c r="X220" s="4" t="e">
        <f t="shared" si="89"/>
        <v>#REF!</v>
      </c>
      <c r="Y220" s="62" t="e">
        <f t="shared" si="90"/>
        <v>#REF!</v>
      </c>
      <c r="Z220" s="28" t="e">
        <f t="shared" si="91"/>
        <v>#REF!</v>
      </c>
      <c r="AA220" s="28" t="e">
        <f t="shared" si="92"/>
        <v>#REF!</v>
      </c>
      <c r="AB220" s="28" t="e">
        <f t="shared" si="93"/>
        <v>#REF!</v>
      </c>
      <c r="AC220" s="28" t="e">
        <f t="shared" si="61"/>
        <v>#REF!</v>
      </c>
      <c r="AD220" s="26"/>
      <c r="AE220" s="19" t="str">
        <f t="shared" si="94"/>
        <v/>
      </c>
      <c r="AF220" s="65"/>
      <c r="AG220" s="54"/>
      <c r="AH220" s="54"/>
      <c r="AI220" s="55"/>
      <c r="AJ220" s="18"/>
      <c r="AK220" s="73" t="e">
        <f>#REF!</f>
        <v>#REF!</v>
      </c>
      <c r="AL220" s="73" t="e">
        <f>#REF!</f>
        <v>#REF!</v>
      </c>
      <c r="AM220" s="73" t="e">
        <f>#REF!</f>
        <v>#REF!</v>
      </c>
      <c r="AN220" s="73" t="e">
        <f>#REF!</f>
        <v>#REF!</v>
      </c>
      <c r="AO220" s="73" t="e">
        <f>#REF!</f>
        <v>#REF!</v>
      </c>
      <c r="AP220" s="73" t="e">
        <f>#REF!</f>
        <v>#REF!</v>
      </c>
      <c r="AQ220" s="73" t="e">
        <f>#REF!</f>
        <v>#REF!</v>
      </c>
      <c r="AR220" s="73" t="e">
        <f>#REF!</f>
        <v>#REF!</v>
      </c>
      <c r="AS220" s="73" t="e">
        <f>#REF!</f>
        <v>#REF!</v>
      </c>
      <c r="AT220" s="73" t="e">
        <f>#REF!</f>
        <v>#REF!</v>
      </c>
      <c r="AU220" s="73" t="e">
        <f>#REF!</f>
        <v>#REF!</v>
      </c>
      <c r="AV220" s="73" t="e">
        <f>#REF!</f>
        <v>#REF!</v>
      </c>
      <c r="AW220" s="73" t="e">
        <f>#REF!</f>
        <v>#REF!</v>
      </c>
      <c r="AX220" s="73" t="e">
        <f>#REF!</f>
        <v>#REF!</v>
      </c>
      <c r="AY220" s="73" t="e">
        <f>#REF!</f>
        <v>#REF!</v>
      </c>
      <c r="AZ220" s="73" t="e">
        <f>#REF!</f>
        <v>#REF!</v>
      </c>
      <c r="BA220" s="73" t="e">
        <f>#REF!</f>
        <v>#REF!</v>
      </c>
      <c r="BB220" s="73" t="e">
        <f>#REF!</f>
        <v>#REF!</v>
      </c>
      <c r="BC220" s="73" t="e">
        <f>#REF!</f>
        <v>#REF!</v>
      </c>
      <c r="BD220" s="73" t="e">
        <f>#REF!</f>
        <v>#REF!</v>
      </c>
      <c r="BE220" s="73" t="e">
        <f>#REF!</f>
        <v>#REF!</v>
      </c>
      <c r="BF220" s="73" t="e">
        <f>#REF!</f>
        <v>#REF!</v>
      </c>
      <c r="BG220" s="73" t="e">
        <f>#REF!</f>
        <v>#REF!</v>
      </c>
      <c r="BH220" s="73" t="e">
        <f>#REF!</f>
        <v>#REF!</v>
      </c>
      <c r="BI220" s="73" t="e">
        <f>#REF!</f>
        <v>#REF!</v>
      </c>
      <c r="BJ220" s="73" t="e">
        <f>#REF!</f>
        <v>#REF!</v>
      </c>
      <c r="BK220" s="73" t="e">
        <f>#REF!</f>
        <v>#REF!</v>
      </c>
      <c r="BL220" s="73" t="e">
        <f>#REF!</f>
        <v>#REF!</v>
      </c>
      <c r="BM220" s="73" t="e">
        <f>#REF!</f>
        <v>#REF!</v>
      </c>
      <c r="BN220" s="73" t="e">
        <f>#REF!</f>
        <v>#REF!</v>
      </c>
      <c r="BO220" s="73" t="e">
        <f>#REF!</f>
        <v>#REF!</v>
      </c>
      <c r="BP220" s="73" t="e">
        <f>#REF!</f>
        <v>#REF!</v>
      </c>
      <c r="BR220" s="117" t="str">
        <f t="shared" si="75"/>
        <v>88-2</v>
      </c>
      <c r="BS220" s="118">
        <f>OOC!G220</f>
        <v>23.316000000000003</v>
      </c>
      <c r="BT220" s="118">
        <f>OOC!H220</f>
        <v>23.256</v>
      </c>
      <c r="BU220" s="2" t="e">
        <f t="shared" si="76"/>
        <v>#REF!</v>
      </c>
      <c r="BV220" s="2" t="e">
        <f t="shared" si="77"/>
        <v>#REF!</v>
      </c>
      <c r="BW220" s="2" t="e">
        <f t="shared" si="78"/>
        <v>#REF!</v>
      </c>
      <c r="BX220" s="119" t="e">
        <f>IF(AND(IF(OOC!G220="",0,OOC!G220) &gt;= IF(O220="",0,O220), IF(O220="",0,O220) &gt; IF(L220="",0,L220)), "OOC",
IF(AND(IF(M220="",0,M220) &gt; IF(P220="",0,P220), IF(P220="",0,P220) &gt;= IF(OOC!H220="",0,OOC!H220)), "OOC",
IF(IF(O220="",0,O220) &gt; IF(OOC!G220="",0,OOC!G220), "OOS",
IF(IF(OOC!H220="",0,OOC!H220) &gt; IF(P220="",0,P220), "OOS", "OK"))))</f>
        <v>#REF!</v>
      </c>
    </row>
    <row r="221" spans="1:76" ht="15" customHeight="1">
      <c r="A221" s="16">
        <v>48</v>
      </c>
      <c r="B221" s="76"/>
      <c r="C221" s="72" t="s">
        <v>261</v>
      </c>
      <c r="D221" s="20" t="s">
        <v>57</v>
      </c>
      <c r="E221" s="78"/>
      <c r="F221" s="11" t="s">
        <v>29</v>
      </c>
      <c r="G221" s="83">
        <v>19.318999999999999</v>
      </c>
      <c r="H221" s="13" t="e">
        <f>IF(OOC!S221=0,"",OOC!S221)</f>
        <v>#REF!</v>
      </c>
      <c r="I221" s="13" t="e">
        <f>IF(OOC!T221=0,"",OOC!T221)</f>
        <v>#REF!</v>
      </c>
      <c r="J221" s="14" t="s">
        <v>12</v>
      </c>
      <c r="K221" s="64" t="s">
        <v>49</v>
      </c>
      <c r="L221" s="17" t="e">
        <f t="shared" si="83"/>
        <v>#REF!</v>
      </c>
      <c r="M221" s="17" t="e">
        <f t="shared" si="84"/>
        <v>#REF!</v>
      </c>
      <c r="N221" s="25"/>
      <c r="O221" s="2" t="e">
        <f t="shared" si="79"/>
        <v>#REF!</v>
      </c>
      <c r="P221" s="2" t="e">
        <f t="shared" si="80"/>
        <v>#REF!</v>
      </c>
      <c r="Q221" s="2" t="e">
        <f t="shared" si="81"/>
        <v>#REF!</v>
      </c>
      <c r="R221" s="3" t="e">
        <f t="shared" si="82"/>
        <v>#REF!</v>
      </c>
      <c r="S221" s="4" t="e">
        <f t="shared" si="74"/>
        <v>#REF!</v>
      </c>
      <c r="T221" s="67" t="e">
        <f t="shared" si="85"/>
        <v>#REF!</v>
      </c>
      <c r="U221" s="67" t="e">
        <f t="shared" si="86"/>
        <v>#REF!</v>
      </c>
      <c r="V221" s="4" t="e">
        <f t="shared" si="87"/>
        <v>#REF!</v>
      </c>
      <c r="W221" s="4" t="e">
        <f t="shared" si="88"/>
        <v>#REF!</v>
      </c>
      <c r="X221" s="4" t="e">
        <f t="shared" si="89"/>
        <v>#REF!</v>
      </c>
      <c r="Y221" s="62" t="e">
        <f t="shared" si="90"/>
        <v>#REF!</v>
      </c>
      <c r="Z221" s="28" t="e">
        <f t="shared" si="91"/>
        <v>#REF!</v>
      </c>
      <c r="AA221" s="28" t="e">
        <f t="shared" si="92"/>
        <v>#REF!</v>
      </c>
      <c r="AB221" s="28" t="e">
        <f t="shared" si="93"/>
        <v>#REF!</v>
      </c>
      <c r="AC221" s="28" t="e">
        <f t="shared" ref="AC221:AC293" si="95">IF(OR($S221&gt;$AC$9,$R221=""),"",$AC$9*6*$R221)</f>
        <v>#REF!</v>
      </c>
      <c r="AD221" s="26"/>
      <c r="AE221" s="19" t="str">
        <f t="shared" si="94"/>
        <v/>
      </c>
      <c r="AF221" s="65"/>
      <c r="AG221" s="54"/>
      <c r="AH221" s="54"/>
      <c r="AI221" s="55"/>
      <c r="AJ221" s="18"/>
      <c r="AK221" s="73" t="e">
        <f>#REF!</f>
        <v>#REF!</v>
      </c>
      <c r="AL221" s="73" t="e">
        <f>#REF!</f>
        <v>#REF!</v>
      </c>
      <c r="AM221" s="73" t="e">
        <f>#REF!</f>
        <v>#REF!</v>
      </c>
      <c r="AN221" s="73"/>
      <c r="AO221" s="73"/>
      <c r="AP221" s="73"/>
      <c r="AQ221" s="73"/>
      <c r="AR221" s="73"/>
      <c r="AS221" s="73"/>
      <c r="AT221" s="73"/>
      <c r="AU221" s="73"/>
      <c r="AV221" s="73"/>
      <c r="AW221" s="73"/>
      <c r="AX221" s="73"/>
      <c r="AY221" s="73"/>
      <c r="AZ221" s="73"/>
      <c r="BA221" s="73"/>
      <c r="BB221" s="73"/>
      <c r="BC221" s="73"/>
      <c r="BD221" s="73"/>
      <c r="BE221" s="73"/>
      <c r="BF221" s="73"/>
      <c r="BG221" s="73"/>
      <c r="BH221" s="73"/>
      <c r="BI221" s="73"/>
      <c r="BJ221" s="73"/>
      <c r="BK221" s="73"/>
      <c r="BL221" s="73"/>
      <c r="BM221" s="73"/>
      <c r="BN221" s="73"/>
      <c r="BO221" s="73"/>
      <c r="BP221" s="73"/>
      <c r="BR221" s="117" t="str">
        <f t="shared" si="75"/>
        <v>89-1</v>
      </c>
      <c r="BS221" s="118">
        <f>OOC!G221</f>
        <v>19.349</v>
      </c>
      <c r="BT221" s="118">
        <f>OOC!H221</f>
        <v>19.288999999999998</v>
      </c>
      <c r="BU221" s="2" t="e">
        <f t="shared" si="76"/>
        <v>#REF!</v>
      </c>
      <c r="BV221" s="2" t="e">
        <f t="shared" si="77"/>
        <v>#REF!</v>
      </c>
      <c r="BW221" s="2" t="e">
        <f t="shared" si="78"/>
        <v>#REF!</v>
      </c>
      <c r="BX221" s="119" t="e">
        <f>IF(AND(IF(OOC!G221="",0,OOC!G221) &gt;= IF(O221="",0,O221), IF(O221="",0,O221) &gt; IF(L221="",0,L221)), "OOC",
IF(AND(IF(M221="",0,M221) &gt; IF(P221="",0,P221), IF(P221="",0,P221) &gt;= IF(OOC!H221="",0,OOC!H221)), "OOC",
IF(IF(O221="",0,O221) &gt; IF(OOC!G221="",0,OOC!G221), "OOS",
IF(IF(OOC!H221="",0,OOC!H221) &gt; IF(P221="",0,P221), "OOS", "OK"))))</f>
        <v>#REF!</v>
      </c>
    </row>
    <row r="222" spans="1:76" ht="15" customHeight="1">
      <c r="A222" s="16">
        <v>48</v>
      </c>
      <c r="B222" s="76"/>
      <c r="C222" s="72" t="s">
        <v>262</v>
      </c>
      <c r="D222" s="20" t="s">
        <v>57</v>
      </c>
      <c r="E222" s="78"/>
      <c r="F222" s="11" t="s">
        <v>29</v>
      </c>
      <c r="G222" s="83">
        <v>19.318999999999999</v>
      </c>
      <c r="H222" s="13" t="e">
        <f>IF(OOC!S222=0,"",OOC!S222)</f>
        <v>#REF!</v>
      </c>
      <c r="I222" s="13" t="e">
        <f>IF(OOC!T222=0,"",OOC!T222)</f>
        <v>#REF!</v>
      </c>
      <c r="J222" s="14" t="s">
        <v>12</v>
      </c>
      <c r="K222" s="64" t="s">
        <v>49</v>
      </c>
      <c r="L222" s="17" t="e">
        <f>IF(AND(G222="",H222=""),"",IF(G222="",H222,G222+H222))</f>
        <v>#REF!</v>
      </c>
      <c r="M222" s="17" t="e">
        <f>IF(AND(G222="",I222=""),"",IF(G222="",I222,G222+I222))</f>
        <v>#REF!</v>
      </c>
      <c r="N222" s="25"/>
      <c r="O222" s="2" t="e">
        <f t="shared" si="79"/>
        <v>#REF!</v>
      </c>
      <c r="P222" s="2" t="e">
        <f t="shared" si="80"/>
        <v>#REF!</v>
      </c>
      <c r="Q222" s="2" t="e">
        <f t="shared" si="81"/>
        <v>#REF!</v>
      </c>
      <c r="R222" s="3" t="e">
        <f t="shared" si="82"/>
        <v>#REF!</v>
      </c>
      <c r="S222" s="4" t="e">
        <f t="shared" si="74"/>
        <v>#REF!</v>
      </c>
      <c r="T222" s="67" t="e">
        <f t="shared" si="85"/>
        <v>#REF!</v>
      </c>
      <c r="U222" s="67" t="e">
        <f t="shared" si="86"/>
        <v>#REF!</v>
      </c>
      <c r="V222" s="4" t="e">
        <f t="shared" si="87"/>
        <v>#REF!</v>
      </c>
      <c r="W222" s="4" t="e">
        <f t="shared" si="88"/>
        <v>#REF!</v>
      </c>
      <c r="X222" s="4" t="e">
        <f t="shared" si="89"/>
        <v>#REF!</v>
      </c>
      <c r="Y222" s="62" t="e">
        <f t="shared" si="90"/>
        <v>#REF!</v>
      </c>
      <c r="Z222" s="28" t="e">
        <f t="shared" si="91"/>
        <v>#REF!</v>
      </c>
      <c r="AA222" s="28" t="e">
        <f t="shared" si="92"/>
        <v>#REF!</v>
      </c>
      <c r="AB222" s="28" t="e">
        <f t="shared" si="93"/>
        <v>#REF!</v>
      </c>
      <c r="AC222" s="28" t="e">
        <f t="shared" si="95"/>
        <v>#REF!</v>
      </c>
      <c r="AD222" s="26"/>
      <c r="AE222" s="19" t="str">
        <f t="shared" si="94"/>
        <v/>
      </c>
      <c r="AF222" s="65"/>
      <c r="AG222" s="54"/>
      <c r="AH222" s="54"/>
      <c r="AI222" s="55"/>
      <c r="AJ222" s="18"/>
      <c r="AK222" s="73" t="e">
        <f>#REF!</f>
        <v>#REF!</v>
      </c>
      <c r="AL222" s="73" t="e">
        <f>#REF!</f>
        <v>#REF!</v>
      </c>
      <c r="AM222" s="73" t="e">
        <f>#REF!</f>
        <v>#REF!</v>
      </c>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R222" s="117" t="str">
        <f t="shared" si="75"/>
        <v>89-2</v>
      </c>
      <c r="BS222" s="118">
        <f>OOC!G222</f>
        <v>19.349</v>
      </c>
      <c r="BT222" s="118">
        <f>OOC!H222</f>
        <v>19.288999999999998</v>
      </c>
      <c r="BU222" s="2" t="e">
        <f t="shared" si="76"/>
        <v>#REF!</v>
      </c>
      <c r="BV222" s="2" t="e">
        <f t="shared" si="77"/>
        <v>#REF!</v>
      </c>
      <c r="BW222" s="2" t="e">
        <f t="shared" si="78"/>
        <v>#REF!</v>
      </c>
      <c r="BX222" s="119" t="e">
        <f>IF(AND(IF(OOC!G222="",0,OOC!G222) &gt;= IF(O222="",0,O222), IF(O222="",0,O222) &gt; IF(L222="",0,L222)), "OOC",
IF(AND(IF(M222="",0,M222) &gt; IF(P222="",0,P222), IF(P222="",0,P222) &gt;= IF(OOC!H222="",0,OOC!H222)), "OOC",
IF(IF(O222="",0,O222) &gt; IF(OOC!G222="",0,OOC!G222), "OOS",
IF(IF(OOC!H222="",0,OOC!H222) &gt; IF(P222="",0,P222), "OOS", "OK"))))</f>
        <v>#REF!</v>
      </c>
    </row>
    <row r="223" spans="1:76" ht="15" customHeight="1">
      <c r="A223" s="16">
        <v>48</v>
      </c>
      <c r="B223" s="76" t="s">
        <v>190</v>
      </c>
      <c r="C223" s="72" t="s">
        <v>191</v>
      </c>
      <c r="D223" s="20" t="s">
        <v>57</v>
      </c>
      <c r="E223" s="78">
        <v>1.33</v>
      </c>
      <c r="F223" s="11" t="s">
        <v>29</v>
      </c>
      <c r="G223" s="12">
        <v>0.04</v>
      </c>
      <c r="H223" s="13" t="e">
        <f>IF(OOC!S223=0,"",OOC!S223)</f>
        <v>#REF!</v>
      </c>
      <c r="I223" s="13" t="e">
        <f>IF(OOC!T223=0,"",OOC!T223)</f>
        <v>#REF!</v>
      </c>
      <c r="J223" s="14" t="s">
        <v>12</v>
      </c>
      <c r="K223" s="64" t="s">
        <v>49</v>
      </c>
      <c r="L223" s="17" t="e">
        <f t="shared" si="83"/>
        <v>#REF!</v>
      </c>
      <c r="M223" s="17" t="e">
        <f t="shared" si="84"/>
        <v>#REF!</v>
      </c>
      <c r="N223" s="25"/>
      <c r="O223" s="2" t="e">
        <f t="shared" si="79"/>
        <v>#REF!</v>
      </c>
      <c r="P223" s="2" t="e">
        <f t="shared" si="80"/>
        <v>#REF!</v>
      </c>
      <c r="Q223" s="2" t="e">
        <f t="shared" si="81"/>
        <v>#REF!</v>
      </c>
      <c r="R223" s="3" t="e">
        <f t="shared" si="82"/>
        <v>#REF!</v>
      </c>
      <c r="S223" s="4" t="e">
        <f t="shared" si="74"/>
        <v>#REF!</v>
      </c>
      <c r="T223" s="67" t="e">
        <f t="shared" si="85"/>
        <v>#REF!</v>
      </c>
      <c r="U223" s="67" t="e">
        <f t="shared" si="86"/>
        <v>#REF!</v>
      </c>
      <c r="V223" s="4" t="e">
        <f t="shared" si="87"/>
        <v>#REF!</v>
      </c>
      <c r="W223" s="4" t="e">
        <f t="shared" si="88"/>
        <v>#REF!</v>
      </c>
      <c r="X223" s="4" t="e">
        <f t="shared" si="89"/>
        <v>#REF!</v>
      </c>
      <c r="Y223" s="62" t="e">
        <f t="shared" si="90"/>
        <v>#REF!</v>
      </c>
      <c r="Z223" s="28" t="e">
        <f t="shared" si="91"/>
        <v>#REF!</v>
      </c>
      <c r="AA223" s="28" t="e">
        <f t="shared" si="92"/>
        <v>#REF!</v>
      </c>
      <c r="AB223" s="28" t="e">
        <f t="shared" si="93"/>
        <v>#REF!</v>
      </c>
      <c r="AC223" s="28" t="e">
        <f t="shared" si="95"/>
        <v>#REF!</v>
      </c>
      <c r="AD223" s="26"/>
      <c r="AE223" s="19" t="str">
        <f t="shared" si="94"/>
        <v/>
      </c>
      <c r="AF223" s="65"/>
      <c r="AG223" s="54"/>
      <c r="AH223" s="54"/>
      <c r="AI223" s="55"/>
      <c r="AJ223" s="18"/>
      <c r="AK223" s="73" t="e">
        <f>#REF!</f>
        <v>#REF!</v>
      </c>
      <c r="AL223" s="73" t="e">
        <f>#REF!</f>
        <v>#REF!</v>
      </c>
      <c r="AM223" s="73" t="e">
        <f>#REF!</f>
        <v>#REF!</v>
      </c>
      <c r="AN223" s="73" t="e">
        <f>#REF!</f>
        <v>#REF!</v>
      </c>
      <c r="AO223" s="73" t="e">
        <f>#REF!</f>
        <v>#REF!</v>
      </c>
      <c r="AP223" s="73" t="e">
        <f>#REF!</f>
        <v>#REF!</v>
      </c>
      <c r="AQ223" s="73" t="e">
        <f>#REF!</f>
        <v>#REF!</v>
      </c>
      <c r="AR223" s="73" t="e">
        <f>#REF!</f>
        <v>#REF!</v>
      </c>
      <c r="AS223" s="73" t="e">
        <f>#REF!</f>
        <v>#REF!</v>
      </c>
      <c r="AT223" s="73" t="e">
        <f>#REF!</f>
        <v>#REF!</v>
      </c>
      <c r="AU223" s="73" t="e">
        <f>#REF!</f>
        <v>#REF!</v>
      </c>
      <c r="AV223" s="73" t="e">
        <f>#REF!</f>
        <v>#REF!</v>
      </c>
      <c r="AW223" s="73" t="e">
        <f>#REF!</f>
        <v>#REF!</v>
      </c>
      <c r="AX223" s="73" t="e">
        <f>#REF!</f>
        <v>#REF!</v>
      </c>
      <c r="AY223" s="73" t="e">
        <f>#REF!</f>
        <v>#REF!</v>
      </c>
      <c r="AZ223" s="73" t="e">
        <f>#REF!</f>
        <v>#REF!</v>
      </c>
      <c r="BA223" s="73" t="e">
        <f>#REF!</f>
        <v>#REF!</v>
      </c>
      <c r="BB223" s="73" t="e">
        <f>#REF!</f>
        <v>#REF!</v>
      </c>
      <c r="BC223" s="73" t="e">
        <f>#REF!</f>
        <v>#REF!</v>
      </c>
      <c r="BD223" s="73" t="e">
        <f>#REF!</f>
        <v>#REF!</v>
      </c>
      <c r="BE223" s="73" t="e">
        <f>#REF!</f>
        <v>#REF!</v>
      </c>
      <c r="BF223" s="73" t="e">
        <f>#REF!</f>
        <v>#REF!</v>
      </c>
      <c r="BG223" s="73" t="e">
        <f>#REF!</f>
        <v>#REF!</v>
      </c>
      <c r="BH223" s="73" t="e">
        <f>#REF!</f>
        <v>#REF!</v>
      </c>
      <c r="BI223" s="73" t="e">
        <f>#REF!</f>
        <v>#REF!</v>
      </c>
      <c r="BJ223" s="73" t="e">
        <f>#REF!</f>
        <v>#REF!</v>
      </c>
      <c r="BK223" s="73" t="e">
        <f>#REF!</f>
        <v>#REF!</v>
      </c>
      <c r="BL223" s="73" t="e">
        <f>#REF!</f>
        <v>#REF!</v>
      </c>
      <c r="BM223" s="73" t="e">
        <f>#REF!</f>
        <v>#REF!</v>
      </c>
      <c r="BN223" s="73" t="e">
        <f>#REF!</f>
        <v>#REF!</v>
      </c>
      <c r="BO223" s="73" t="e">
        <f>#REF!</f>
        <v>#REF!</v>
      </c>
      <c r="BP223" s="73" t="e">
        <f>#REF!</f>
        <v>#REF!</v>
      </c>
      <c r="BR223" s="117" t="str">
        <f t="shared" si="75"/>
        <v>94-1</v>
      </c>
      <c r="BS223" s="118">
        <f>OOC!G223</f>
        <v>0.08</v>
      </c>
      <c r="BT223" s="118">
        <f>OOC!H223</f>
        <v>0</v>
      </c>
      <c r="BU223" s="2" t="e">
        <f t="shared" si="76"/>
        <v>#REF!</v>
      </c>
      <c r="BV223" s="2" t="e">
        <f t="shared" si="77"/>
        <v>#REF!</v>
      </c>
      <c r="BW223" s="2" t="e">
        <f t="shared" si="78"/>
        <v>#REF!</v>
      </c>
      <c r="BX223" s="119" t="e">
        <f>IF(AND(IF(OOC!G223="",0,OOC!G223) &gt;= IF(O223="",0,O223), IF(O223="",0,O223) &gt; IF(L223="",0,L223)), "OOC",
IF(AND(IF(M223="",0,M223) &gt; IF(P223="",0,P223), IF(P223="",0,P223) &gt;= IF(OOC!H223="",0,OOC!H223)), "OOC",
IF(IF(O223="",0,O223) &gt; IF(OOC!G223="",0,OOC!G223), "OOS",
IF(IF(OOC!H223="",0,OOC!H223) &gt; IF(P223="",0,P223), "OOS", "OK"))))</f>
        <v>#REF!</v>
      </c>
    </row>
    <row r="224" spans="1:76" ht="15" customHeight="1">
      <c r="A224" s="16">
        <v>48</v>
      </c>
      <c r="B224" s="76" t="s">
        <v>190</v>
      </c>
      <c r="C224" s="72" t="s">
        <v>192</v>
      </c>
      <c r="D224" s="20" t="s">
        <v>57</v>
      </c>
      <c r="E224" s="78">
        <v>1.33</v>
      </c>
      <c r="F224" s="11" t="s">
        <v>29</v>
      </c>
      <c r="G224" s="12">
        <v>0.04</v>
      </c>
      <c r="H224" s="13" t="e">
        <f>IF(OOC!S224=0,"",OOC!S224)</f>
        <v>#REF!</v>
      </c>
      <c r="I224" s="13" t="e">
        <f>IF(OOC!T224=0,"",OOC!T224)</f>
        <v>#REF!</v>
      </c>
      <c r="J224" s="14" t="s">
        <v>12</v>
      </c>
      <c r="K224" s="64" t="s">
        <v>49</v>
      </c>
      <c r="L224" s="17" t="e">
        <f t="shared" si="83"/>
        <v>#REF!</v>
      </c>
      <c r="M224" s="17" t="e">
        <f t="shared" si="84"/>
        <v>#REF!</v>
      </c>
      <c r="N224" s="25"/>
      <c r="O224" s="2" t="e">
        <f t="shared" si="79"/>
        <v>#REF!</v>
      </c>
      <c r="P224" s="2" t="e">
        <f t="shared" si="80"/>
        <v>#REF!</v>
      </c>
      <c r="Q224" s="2" t="e">
        <f t="shared" si="81"/>
        <v>#REF!</v>
      </c>
      <c r="R224" s="3" t="e">
        <f t="shared" si="82"/>
        <v>#REF!</v>
      </c>
      <c r="S224" s="4" t="e">
        <f t="shared" si="74"/>
        <v>#REF!</v>
      </c>
      <c r="T224" s="67" t="e">
        <f t="shared" si="85"/>
        <v>#REF!</v>
      </c>
      <c r="U224" s="67" t="e">
        <f t="shared" si="86"/>
        <v>#REF!</v>
      </c>
      <c r="V224" s="4" t="e">
        <f t="shared" si="87"/>
        <v>#REF!</v>
      </c>
      <c r="W224" s="4" t="e">
        <f t="shared" si="88"/>
        <v>#REF!</v>
      </c>
      <c r="X224" s="4" t="e">
        <f t="shared" si="89"/>
        <v>#REF!</v>
      </c>
      <c r="Y224" s="62" t="e">
        <f t="shared" si="90"/>
        <v>#REF!</v>
      </c>
      <c r="Z224" s="28" t="e">
        <f t="shared" si="91"/>
        <v>#REF!</v>
      </c>
      <c r="AA224" s="28" t="e">
        <f t="shared" si="92"/>
        <v>#REF!</v>
      </c>
      <c r="AB224" s="28" t="e">
        <f t="shared" si="93"/>
        <v>#REF!</v>
      </c>
      <c r="AC224" s="28" t="e">
        <f t="shared" si="95"/>
        <v>#REF!</v>
      </c>
      <c r="AD224" s="26"/>
      <c r="AE224" s="19" t="str">
        <f t="shared" si="94"/>
        <v/>
      </c>
      <c r="AF224" s="65"/>
      <c r="AG224" s="54"/>
      <c r="AH224" s="54"/>
      <c r="AI224" s="55"/>
      <c r="AJ224" s="18"/>
      <c r="AK224" s="73" t="e">
        <f>#REF!</f>
        <v>#REF!</v>
      </c>
      <c r="AL224" s="73" t="e">
        <f>#REF!</f>
        <v>#REF!</v>
      </c>
      <c r="AM224" s="73" t="e">
        <f>#REF!</f>
        <v>#REF!</v>
      </c>
      <c r="AN224" s="73" t="e">
        <f>#REF!</f>
        <v>#REF!</v>
      </c>
      <c r="AO224" s="73" t="e">
        <f>#REF!</f>
        <v>#REF!</v>
      </c>
      <c r="AP224" s="73" t="e">
        <f>#REF!</f>
        <v>#REF!</v>
      </c>
      <c r="AQ224" s="73" t="e">
        <f>#REF!</f>
        <v>#REF!</v>
      </c>
      <c r="AR224" s="73" t="e">
        <f>#REF!</f>
        <v>#REF!</v>
      </c>
      <c r="AS224" s="73" t="e">
        <f>#REF!</f>
        <v>#REF!</v>
      </c>
      <c r="AT224" s="73" t="e">
        <f>#REF!</f>
        <v>#REF!</v>
      </c>
      <c r="AU224" s="73" t="e">
        <f>#REF!</f>
        <v>#REF!</v>
      </c>
      <c r="AV224" s="73" t="e">
        <f>#REF!</f>
        <v>#REF!</v>
      </c>
      <c r="AW224" s="73" t="e">
        <f>#REF!</f>
        <v>#REF!</v>
      </c>
      <c r="AX224" s="73" t="e">
        <f>#REF!</f>
        <v>#REF!</v>
      </c>
      <c r="AY224" s="73" t="e">
        <f>#REF!</f>
        <v>#REF!</v>
      </c>
      <c r="AZ224" s="73" t="e">
        <f>#REF!</f>
        <v>#REF!</v>
      </c>
      <c r="BA224" s="73" t="e">
        <f>#REF!</f>
        <v>#REF!</v>
      </c>
      <c r="BB224" s="73" t="e">
        <f>#REF!</f>
        <v>#REF!</v>
      </c>
      <c r="BC224" s="73" t="e">
        <f>#REF!</f>
        <v>#REF!</v>
      </c>
      <c r="BD224" s="73" t="e">
        <f>#REF!</f>
        <v>#REF!</v>
      </c>
      <c r="BE224" s="73" t="e">
        <f>#REF!</f>
        <v>#REF!</v>
      </c>
      <c r="BF224" s="73" t="e">
        <f>#REF!</f>
        <v>#REF!</v>
      </c>
      <c r="BG224" s="73" t="e">
        <f>#REF!</f>
        <v>#REF!</v>
      </c>
      <c r="BH224" s="73" t="e">
        <f>#REF!</f>
        <v>#REF!</v>
      </c>
      <c r="BI224" s="73" t="e">
        <f>#REF!</f>
        <v>#REF!</v>
      </c>
      <c r="BJ224" s="73" t="e">
        <f>#REF!</f>
        <v>#REF!</v>
      </c>
      <c r="BK224" s="73" t="e">
        <f>#REF!</f>
        <v>#REF!</v>
      </c>
      <c r="BL224" s="73" t="e">
        <f>#REF!</f>
        <v>#REF!</v>
      </c>
      <c r="BM224" s="73" t="e">
        <f>#REF!</f>
        <v>#REF!</v>
      </c>
      <c r="BN224" s="73" t="e">
        <f>#REF!</f>
        <v>#REF!</v>
      </c>
      <c r="BO224" s="73" t="e">
        <f>#REF!</f>
        <v>#REF!</v>
      </c>
      <c r="BP224" s="73" t="e">
        <f>#REF!</f>
        <v>#REF!</v>
      </c>
      <c r="BR224" s="117" t="str">
        <f t="shared" si="75"/>
        <v>94-2</v>
      </c>
      <c r="BS224" s="118">
        <f>OOC!G224</f>
        <v>0.08</v>
      </c>
      <c r="BT224" s="118">
        <f>OOC!H224</f>
        <v>0</v>
      </c>
      <c r="BU224" s="2" t="e">
        <f t="shared" si="76"/>
        <v>#REF!</v>
      </c>
      <c r="BV224" s="2" t="e">
        <f t="shared" si="77"/>
        <v>#REF!</v>
      </c>
      <c r="BW224" s="2" t="e">
        <f t="shared" si="78"/>
        <v>#REF!</v>
      </c>
      <c r="BX224" s="119" t="e">
        <f>IF(AND(IF(OOC!G224="",0,OOC!G224) &gt;= IF(O224="",0,O224), IF(O224="",0,O224) &gt; IF(L224="",0,L224)), "OOC",
IF(AND(IF(M224="",0,M224) &gt; IF(P224="",0,P224), IF(P224="",0,P224) &gt;= IF(OOC!H224="",0,OOC!H224)), "OOC",
IF(IF(O224="",0,O224) &gt; IF(OOC!G224="",0,OOC!G224), "OOS",
IF(IF(OOC!H224="",0,OOC!H224) &gt; IF(P224="",0,P224), "OOS", "OK"))))</f>
        <v>#REF!</v>
      </c>
    </row>
    <row r="225" spans="1:76" ht="15" customHeight="1">
      <c r="A225" s="16">
        <v>48</v>
      </c>
      <c r="B225" s="76" t="s">
        <v>190</v>
      </c>
      <c r="C225" s="72" t="s">
        <v>193</v>
      </c>
      <c r="D225" s="20" t="s">
        <v>57</v>
      </c>
      <c r="E225" s="78">
        <v>1.33</v>
      </c>
      <c r="F225" s="11" t="s">
        <v>29</v>
      </c>
      <c r="G225" s="12">
        <v>0.04</v>
      </c>
      <c r="H225" s="13" t="e">
        <f>IF(OOC!S225=0,"",OOC!S225)</f>
        <v>#REF!</v>
      </c>
      <c r="I225" s="13" t="e">
        <f>IF(OOC!T225=0,"",OOC!T225)</f>
        <v>#REF!</v>
      </c>
      <c r="J225" s="14" t="s">
        <v>12</v>
      </c>
      <c r="K225" s="64" t="s">
        <v>49</v>
      </c>
      <c r="L225" s="17" t="e">
        <f t="shared" si="83"/>
        <v>#REF!</v>
      </c>
      <c r="M225" s="17" t="e">
        <f t="shared" si="84"/>
        <v>#REF!</v>
      </c>
      <c r="N225" s="25"/>
      <c r="O225" s="2" t="e">
        <f t="shared" si="79"/>
        <v>#REF!</v>
      </c>
      <c r="P225" s="2" t="e">
        <f t="shared" si="80"/>
        <v>#REF!</v>
      </c>
      <c r="Q225" s="2" t="e">
        <f t="shared" si="81"/>
        <v>#REF!</v>
      </c>
      <c r="R225" s="3" t="e">
        <f t="shared" si="82"/>
        <v>#REF!</v>
      </c>
      <c r="S225" s="4" t="e">
        <f t="shared" si="74"/>
        <v>#REF!</v>
      </c>
      <c r="T225" s="67" t="e">
        <f t="shared" si="85"/>
        <v>#REF!</v>
      </c>
      <c r="U225" s="67" t="e">
        <f t="shared" si="86"/>
        <v>#REF!</v>
      </c>
      <c r="V225" s="4" t="e">
        <f t="shared" si="87"/>
        <v>#REF!</v>
      </c>
      <c r="W225" s="4" t="e">
        <f t="shared" si="88"/>
        <v>#REF!</v>
      </c>
      <c r="X225" s="4" t="e">
        <f t="shared" si="89"/>
        <v>#REF!</v>
      </c>
      <c r="Y225" s="62" t="e">
        <f t="shared" si="90"/>
        <v>#REF!</v>
      </c>
      <c r="Z225" s="28" t="e">
        <f t="shared" si="91"/>
        <v>#REF!</v>
      </c>
      <c r="AA225" s="28" t="e">
        <f t="shared" si="92"/>
        <v>#REF!</v>
      </c>
      <c r="AB225" s="28" t="e">
        <f t="shared" si="93"/>
        <v>#REF!</v>
      </c>
      <c r="AC225" s="28" t="e">
        <f t="shared" si="95"/>
        <v>#REF!</v>
      </c>
      <c r="AD225" s="26"/>
      <c r="AE225" s="19" t="str">
        <f t="shared" si="94"/>
        <v/>
      </c>
      <c r="AF225" s="65"/>
      <c r="AG225" s="54"/>
      <c r="AH225" s="54"/>
      <c r="AI225" s="55"/>
      <c r="AJ225" s="18"/>
      <c r="AK225" s="73" t="e">
        <f>#REF!</f>
        <v>#REF!</v>
      </c>
      <c r="AL225" s="73" t="e">
        <f>#REF!</f>
        <v>#REF!</v>
      </c>
      <c r="AM225" s="73" t="e">
        <f>#REF!</f>
        <v>#REF!</v>
      </c>
      <c r="AN225" s="73" t="e">
        <f>#REF!</f>
        <v>#REF!</v>
      </c>
      <c r="AO225" s="73" t="e">
        <f>#REF!</f>
        <v>#REF!</v>
      </c>
      <c r="AP225" s="73" t="e">
        <f>#REF!</f>
        <v>#REF!</v>
      </c>
      <c r="AQ225" s="73" t="e">
        <f>#REF!</f>
        <v>#REF!</v>
      </c>
      <c r="AR225" s="73" t="e">
        <f>#REF!</f>
        <v>#REF!</v>
      </c>
      <c r="AS225" s="73" t="e">
        <f>#REF!</f>
        <v>#REF!</v>
      </c>
      <c r="AT225" s="73" t="e">
        <f>#REF!</f>
        <v>#REF!</v>
      </c>
      <c r="AU225" s="73" t="e">
        <f>#REF!</f>
        <v>#REF!</v>
      </c>
      <c r="AV225" s="73" t="e">
        <f>#REF!</f>
        <v>#REF!</v>
      </c>
      <c r="AW225" s="73" t="e">
        <f>#REF!</f>
        <v>#REF!</v>
      </c>
      <c r="AX225" s="73" t="e">
        <f>#REF!</f>
        <v>#REF!</v>
      </c>
      <c r="AY225" s="73" t="e">
        <f>#REF!</f>
        <v>#REF!</v>
      </c>
      <c r="AZ225" s="73" t="e">
        <f>#REF!</f>
        <v>#REF!</v>
      </c>
      <c r="BA225" s="73" t="e">
        <f>#REF!</f>
        <v>#REF!</v>
      </c>
      <c r="BB225" s="73" t="e">
        <f>#REF!</f>
        <v>#REF!</v>
      </c>
      <c r="BC225" s="73" t="e">
        <f>#REF!</f>
        <v>#REF!</v>
      </c>
      <c r="BD225" s="73" t="e">
        <f>#REF!</f>
        <v>#REF!</v>
      </c>
      <c r="BE225" s="73" t="e">
        <f>#REF!</f>
        <v>#REF!</v>
      </c>
      <c r="BF225" s="73" t="e">
        <f>#REF!</f>
        <v>#REF!</v>
      </c>
      <c r="BG225" s="73" t="e">
        <f>#REF!</f>
        <v>#REF!</v>
      </c>
      <c r="BH225" s="73" t="e">
        <f>#REF!</f>
        <v>#REF!</v>
      </c>
      <c r="BI225" s="73" t="e">
        <f>#REF!</f>
        <v>#REF!</v>
      </c>
      <c r="BJ225" s="73" t="e">
        <f>#REF!</f>
        <v>#REF!</v>
      </c>
      <c r="BK225" s="73" t="e">
        <f>#REF!</f>
        <v>#REF!</v>
      </c>
      <c r="BL225" s="73" t="e">
        <f>#REF!</f>
        <v>#REF!</v>
      </c>
      <c r="BM225" s="73" t="e">
        <f>#REF!</f>
        <v>#REF!</v>
      </c>
      <c r="BN225" s="73" t="e">
        <f>#REF!</f>
        <v>#REF!</v>
      </c>
      <c r="BO225" s="73" t="e">
        <f>#REF!</f>
        <v>#REF!</v>
      </c>
      <c r="BP225" s="73" t="e">
        <f>#REF!</f>
        <v>#REF!</v>
      </c>
      <c r="BR225" s="117" t="str">
        <f t="shared" si="75"/>
        <v>94-3</v>
      </c>
      <c r="BS225" s="118">
        <f>OOC!G225</f>
        <v>0.08</v>
      </c>
      <c r="BT225" s="118">
        <f>OOC!H225</f>
        <v>0</v>
      </c>
      <c r="BU225" s="2" t="e">
        <f t="shared" si="76"/>
        <v>#REF!</v>
      </c>
      <c r="BV225" s="2" t="e">
        <f t="shared" si="77"/>
        <v>#REF!</v>
      </c>
      <c r="BW225" s="2" t="e">
        <f t="shared" si="78"/>
        <v>#REF!</v>
      </c>
      <c r="BX225" s="119" t="e">
        <f>IF(AND(IF(OOC!G225="",0,OOC!G225) &gt;= IF(O225="",0,O225), IF(O225="",0,O225) &gt; IF(L225="",0,L225)), "OOC",
IF(AND(IF(M225="",0,M225) &gt; IF(P225="",0,P225), IF(P225="",0,P225) &gt;= IF(OOC!H225="",0,OOC!H225)), "OOC",
IF(IF(O225="",0,O225) &gt; IF(OOC!G225="",0,OOC!G225), "OOS",
IF(IF(OOC!H225="",0,OOC!H225) &gt; IF(P225="",0,P225), "OOS", "OK"))))</f>
        <v>#REF!</v>
      </c>
    </row>
    <row r="226" spans="1:76" ht="15" customHeight="1">
      <c r="A226" s="16">
        <v>48</v>
      </c>
      <c r="B226" s="76" t="s">
        <v>190</v>
      </c>
      <c r="C226" s="72" t="s">
        <v>194</v>
      </c>
      <c r="D226" s="20" t="s">
        <v>57</v>
      </c>
      <c r="E226" s="78">
        <v>1.33</v>
      </c>
      <c r="F226" s="11" t="s">
        <v>29</v>
      </c>
      <c r="G226" s="12">
        <v>0.04</v>
      </c>
      <c r="H226" s="13" t="e">
        <f>IF(OOC!S226=0,"",OOC!S226)</f>
        <v>#REF!</v>
      </c>
      <c r="I226" s="13" t="e">
        <f>IF(OOC!T226=0,"",OOC!T226)</f>
        <v>#REF!</v>
      </c>
      <c r="J226" s="14" t="s">
        <v>12</v>
      </c>
      <c r="K226" s="64" t="s">
        <v>49</v>
      </c>
      <c r="L226" s="17" t="e">
        <f t="shared" si="83"/>
        <v>#REF!</v>
      </c>
      <c r="M226" s="17" t="e">
        <f t="shared" si="84"/>
        <v>#REF!</v>
      </c>
      <c r="N226" s="25"/>
      <c r="O226" s="2" t="e">
        <f t="shared" si="79"/>
        <v>#REF!</v>
      </c>
      <c r="P226" s="2" t="e">
        <f t="shared" si="80"/>
        <v>#REF!</v>
      </c>
      <c r="Q226" s="2" t="e">
        <f t="shared" si="81"/>
        <v>#REF!</v>
      </c>
      <c r="R226" s="3" t="e">
        <f t="shared" si="82"/>
        <v>#REF!</v>
      </c>
      <c r="S226" s="4" t="e">
        <f t="shared" si="74"/>
        <v>#REF!</v>
      </c>
      <c r="T226" s="67" t="e">
        <f t="shared" si="85"/>
        <v>#REF!</v>
      </c>
      <c r="U226" s="67" t="e">
        <f t="shared" si="86"/>
        <v>#REF!</v>
      </c>
      <c r="V226" s="4" t="e">
        <f t="shared" si="87"/>
        <v>#REF!</v>
      </c>
      <c r="W226" s="4" t="e">
        <f t="shared" si="88"/>
        <v>#REF!</v>
      </c>
      <c r="X226" s="4" t="e">
        <f t="shared" si="89"/>
        <v>#REF!</v>
      </c>
      <c r="Y226" s="62" t="e">
        <f t="shared" si="90"/>
        <v>#REF!</v>
      </c>
      <c r="Z226" s="28" t="e">
        <f t="shared" si="91"/>
        <v>#REF!</v>
      </c>
      <c r="AA226" s="28" t="e">
        <f t="shared" si="92"/>
        <v>#REF!</v>
      </c>
      <c r="AB226" s="28" t="e">
        <f t="shared" si="93"/>
        <v>#REF!</v>
      </c>
      <c r="AC226" s="28" t="e">
        <f t="shared" si="95"/>
        <v>#REF!</v>
      </c>
      <c r="AD226" s="26"/>
      <c r="AE226" s="19" t="str">
        <f t="shared" si="94"/>
        <v/>
      </c>
      <c r="AF226" s="65"/>
      <c r="AG226" s="54"/>
      <c r="AH226" s="54"/>
      <c r="AI226" s="55"/>
      <c r="AJ226" s="18"/>
      <c r="AK226" s="73" t="e">
        <f>#REF!</f>
        <v>#REF!</v>
      </c>
      <c r="AL226" s="73" t="e">
        <f>#REF!</f>
        <v>#REF!</v>
      </c>
      <c r="AM226" s="73" t="e">
        <f>#REF!</f>
        <v>#REF!</v>
      </c>
      <c r="AN226" s="73" t="e">
        <f>#REF!</f>
        <v>#REF!</v>
      </c>
      <c r="AO226" s="73" t="e">
        <f>#REF!</f>
        <v>#REF!</v>
      </c>
      <c r="AP226" s="73" t="e">
        <f>#REF!</f>
        <v>#REF!</v>
      </c>
      <c r="AQ226" s="73" t="e">
        <f>#REF!</f>
        <v>#REF!</v>
      </c>
      <c r="AR226" s="73" t="e">
        <f>#REF!</f>
        <v>#REF!</v>
      </c>
      <c r="AS226" s="73" t="e">
        <f>#REF!</f>
        <v>#REF!</v>
      </c>
      <c r="AT226" s="73" t="e">
        <f>#REF!</f>
        <v>#REF!</v>
      </c>
      <c r="AU226" s="73" t="e">
        <f>#REF!</f>
        <v>#REF!</v>
      </c>
      <c r="AV226" s="73" t="e">
        <f>#REF!</f>
        <v>#REF!</v>
      </c>
      <c r="AW226" s="73" t="e">
        <f>#REF!</f>
        <v>#REF!</v>
      </c>
      <c r="AX226" s="73" t="e">
        <f>#REF!</f>
        <v>#REF!</v>
      </c>
      <c r="AY226" s="73" t="e">
        <f>#REF!</f>
        <v>#REF!</v>
      </c>
      <c r="AZ226" s="73" t="e">
        <f>#REF!</f>
        <v>#REF!</v>
      </c>
      <c r="BA226" s="73" t="e">
        <f>#REF!</f>
        <v>#REF!</v>
      </c>
      <c r="BB226" s="73" t="e">
        <f>#REF!</f>
        <v>#REF!</v>
      </c>
      <c r="BC226" s="73" t="e">
        <f>#REF!</f>
        <v>#REF!</v>
      </c>
      <c r="BD226" s="73" t="e">
        <f>#REF!</f>
        <v>#REF!</v>
      </c>
      <c r="BE226" s="73" t="e">
        <f>#REF!</f>
        <v>#REF!</v>
      </c>
      <c r="BF226" s="73" t="e">
        <f>#REF!</f>
        <v>#REF!</v>
      </c>
      <c r="BG226" s="73" t="e">
        <f>#REF!</f>
        <v>#REF!</v>
      </c>
      <c r="BH226" s="73" t="e">
        <f>#REF!</f>
        <v>#REF!</v>
      </c>
      <c r="BI226" s="73" t="e">
        <f>#REF!</f>
        <v>#REF!</v>
      </c>
      <c r="BJ226" s="73" t="e">
        <f>#REF!</f>
        <v>#REF!</v>
      </c>
      <c r="BK226" s="73" t="e">
        <f>#REF!</f>
        <v>#REF!</v>
      </c>
      <c r="BL226" s="73" t="e">
        <f>#REF!</f>
        <v>#REF!</v>
      </c>
      <c r="BM226" s="73" t="e">
        <f>#REF!</f>
        <v>#REF!</v>
      </c>
      <c r="BN226" s="73" t="e">
        <f>#REF!</f>
        <v>#REF!</v>
      </c>
      <c r="BO226" s="73" t="e">
        <f>#REF!</f>
        <v>#REF!</v>
      </c>
      <c r="BP226" s="73" t="e">
        <f>#REF!</f>
        <v>#REF!</v>
      </c>
      <c r="BR226" s="117" t="str">
        <f t="shared" si="75"/>
        <v>94-4</v>
      </c>
      <c r="BS226" s="118">
        <f>OOC!G226</f>
        <v>0.08</v>
      </c>
      <c r="BT226" s="118">
        <f>OOC!H226</f>
        <v>0</v>
      </c>
      <c r="BU226" s="2" t="e">
        <f t="shared" si="76"/>
        <v>#REF!</v>
      </c>
      <c r="BV226" s="2" t="e">
        <f t="shared" si="77"/>
        <v>#REF!</v>
      </c>
      <c r="BW226" s="2" t="e">
        <f t="shared" si="78"/>
        <v>#REF!</v>
      </c>
      <c r="BX226" s="119" t="e">
        <f>IF(AND(IF(OOC!G226="",0,OOC!G226) &gt;= IF(O226="",0,O226), IF(O226="",0,O226) &gt; IF(L226="",0,L226)), "OOC",
IF(AND(IF(M226="",0,M226) &gt; IF(P226="",0,P226), IF(P226="",0,P226) &gt;= IF(OOC!H226="",0,OOC!H226)), "OOC",
IF(IF(O226="",0,O226) &gt; IF(OOC!G226="",0,OOC!G226), "OOS",
IF(IF(OOC!H226="",0,OOC!H226) &gt; IF(P226="",0,P226), "OOS", "OK"))))</f>
        <v>#REF!</v>
      </c>
    </row>
    <row r="227" spans="1:76" ht="15" customHeight="1">
      <c r="A227" s="16">
        <v>48</v>
      </c>
      <c r="B227" s="76" t="s">
        <v>190</v>
      </c>
      <c r="C227" s="72" t="s">
        <v>195</v>
      </c>
      <c r="D227" s="20" t="s">
        <v>57</v>
      </c>
      <c r="E227" s="78">
        <v>1.33</v>
      </c>
      <c r="F227" s="11" t="s">
        <v>29</v>
      </c>
      <c r="G227" s="12">
        <v>0.04</v>
      </c>
      <c r="H227" s="13" t="e">
        <f>IF(OOC!S227=0,"",OOC!S227)</f>
        <v>#REF!</v>
      </c>
      <c r="I227" s="13" t="e">
        <f>IF(OOC!T227=0,"",OOC!T227)</f>
        <v>#REF!</v>
      </c>
      <c r="J227" s="14" t="s">
        <v>12</v>
      </c>
      <c r="K227" s="64" t="s">
        <v>49</v>
      </c>
      <c r="L227" s="17" t="e">
        <f t="shared" si="83"/>
        <v>#REF!</v>
      </c>
      <c r="M227" s="17" t="e">
        <f t="shared" si="84"/>
        <v>#REF!</v>
      </c>
      <c r="N227" s="25"/>
      <c r="O227" s="2" t="e">
        <f t="shared" si="79"/>
        <v>#REF!</v>
      </c>
      <c r="P227" s="2" t="e">
        <f t="shared" si="80"/>
        <v>#REF!</v>
      </c>
      <c r="Q227" s="2" t="e">
        <f t="shared" si="81"/>
        <v>#REF!</v>
      </c>
      <c r="R227" s="3" t="e">
        <f t="shared" si="82"/>
        <v>#REF!</v>
      </c>
      <c r="S227" s="4" t="e">
        <f t="shared" si="74"/>
        <v>#REF!</v>
      </c>
      <c r="T227" s="67" t="e">
        <f t="shared" si="85"/>
        <v>#REF!</v>
      </c>
      <c r="U227" s="67" t="e">
        <f t="shared" si="86"/>
        <v>#REF!</v>
      </c>
      <c r="V227" s="4" t="e">
        <f t="shared" si="87"/>
        <v>#REF!</v>
      </c>
      <c r="W227" s="4" t="e">
        <f t="shared" si="88"/>
        <v>#REF!</v>
      </c>
      <c r="X227" s="4" t="e">
        <f t="shared" si="89"/>
        <v>#REF!</v>
      </c>
      <c r="Y227" s="62" t="e">
        <f t="shared" si="90"/>
        <v>#REF!</v>
      </c>
      <c r="Z227" s="28" t="e">
        <f t="shared" si="91"/>
        <v>#REF!</v>
      </c>
      <c r="AA227" s="28" t="e">
        <f t="shared" si="92"/>
        <v>#REF!</v>
      </c>
      <c r="AB227" s="28" t="e">
        <f t="shared" si="93"/>
        <v>#REF!</v>
      </c>
      <c r="AC227" s="28" t="e">
        <f t="shared" si="95"/>
        <v>#REF!</v>
      </c>
      <c r="AD227" s="26"/>
      <c r="AE227" s="19" t="str">
        <f t="shared" si="94"/>
        <v/>
      </c>
      <c r="AF227" s="65"/>
      <c r="AG227" s="54"/>
      <c r="AH227" s="54"/>
      <c r="AI227" s="55"/>
      <c r="AJ227" s="18"/>
      <c r="AK227" s="73" t="e">
        <f>#REF!</f>
        <v>#REF!</v>
      </c>
      <c r="AL227" s="73" t="e">
        <f>#REF!</f>
        <v>#REF!</v>
      </c>
      <c r="AM227" s="73" t="e">
        <f>#REF!</f>
        <v>#REF!</v>
      </c>
      <c r="AN227" s="73" t="e">
        <f>#REF!</f>
        <v>#REF!</v>
      </c>
      <c r="AO227" s="73" t="e">
        <f>#REF!</f>
        <v>#REF!</v>
      </c>
      <c r="AP227" s="73" t="e">
        <f>#REF!</f>
        <v>#REF!</v>
      </c>
      <c r="AQ227" s="73" t="e">
        <f>#REF!</f>
        <v>#REF!</v>
      </c>
      <c r="AR227" s="73" t="e">
        <f>#REF!</f>
        <v>#REF!</v>
      </c>
      <c r="AS227" s="73" t="e">
        <f>#REF!</f>
        <v>#REF!</v>
      </c>
      <c r="AT227" s="73" t="e">
        <f>#REF!</f>
        <v>#REF!</v>
      </c>
      <c r="AU227" s="73" t="e">
        <f>#REF!</f>
        <v>#REF!</v>
      </c>
      <c r="AV227" s="73" t="e">
        <f>#REF!</f>
        <v>#REF!</v>
      </c>
      <c r="AW227" s="73" t="e">
        <f>#REF!</f>
        <v>#REF!</v>
      </c>
      <c r="AX227" s="73" t="e">
        <f>#REF!</f>
        <v>#REF!</v>
      </c>
      <c r="AY227" s="73" t="e">
        <f>#REF!</f>
        <v>#REF!</v>
      </c>
      <c r="AZ227" s="73" t="e">
        <f>#REF!</f>
        <v>#REF!</v>
      </c>
      <c r="BA227" s="73" t="e">
        <f>#REF!</f>
        <v>#REF!</v>
      </c>
      <c r="BB227" s="73" t="e">
        <f>#REF!</f>
        <v>#REF!</v>
      </c>
      <c r="BC227" s="73" t="e">
        <f>#REF!</f>
        <v>#REF!</v>
      </c>
      <c r="BD227" s="73" t="e">
        <f>#REF!</f>
        <v>#REF!</v>
      </c>
      <c r="BE227" s="73" t="e">
        <f>#REF!</f>
        <v>#REF!</v>
      </c>
      <c r="BF227" s="73" t="e">
        <f>#REF!</f>
        <v>#REF!</v>
      </c>
      <c r="BG227" s="73" t="e">
        <f>#REF!</f>
        <v>#REF!</v>
      </c>
      <c r="BH227" s="73" t="e">
        <f>#REF!</f>
        <v>#REF!</v>
      </c>
      <c r="BI227" s="73" t="e">
        <f>#REF!</f>
        <v>#REF!</v>
      </c>
      <c r="BJ227" s="73" t="e">
        <f>#REF!</f>
        <v>#REF!</v>
      </c>
      <c r="BK227" s="73" t="e">
        <f>#REF!</f>
        <v>#REF!</v>
      </c>
      <c r="BL227" s="73" t="e">
        <f>#REF!</f>
        <v>#REF!</v>
      </c>
      <c r="BM227" s="73" t="e">
        <f>#REF!</f>
        <v>#REF!</v>
      </c>
      <c r="BN227" s="73" t="e">
        <f>#REF!</f>
        <v>#REF!</v>
      </c>
      <c r="BO227" s="73" t="e">
        <f>#REF!</f>
        <v>#REF!</v>
      </c>
      <c r="BP227" s="73" t="e">
        <f>#REF!</f>
        <v>#REF!</v>
      </c>
      <c r="BR227" s="117" t="str">
        <f t="shared" si="75"/>
        <v>94-5</v>
      </c>
      <c r="BS227" s="118">
        <f>OOC!G227</f>
        <v>0.08</v>
      </c>
      <c r="BT227" s="118">
        <f>OOC!H227</f>
        <v>0</v>
      </c>
      <c r="BU227" s="2" t="e">
        <f t="shared" si="76"/>
        <v>#REF!</v>
      </c>
      <c r="BV227" s="2" t="e">
        <f t="shared" si="77"/>
        <v>#REF!</v>
      </c>
      <c r="BW227" s="2" t="e">
        <f t="shared" si="78"/>
        <v>#REF!</v>
      </c>
      <c r="BX227" s="119" t="e">
        <f>IF(AND(IF(OOC!G227="",0,OOC!G227) &gt;= IF(O227="",0,O227), IF(O227="",0,O227) &gt; IF(L227="",0,L227)), "OOC",
IF(AND(IF(M227="",0,M227) &gt; IF(P227="",0,P227), IF(P227="",0,P227) &gt;= IF(OOC!H227="",0,OOC!H227)), "OOC",
IF(IF(O227="",0,O227) &gt; IF(OOC!G227="",0,OOC!G227), "OOS",
IF(IF(OOC!H227="",0,OOC!H227) &gt; IF(P227="",0,P227), "OOS", "OK"))))</f>
        <v>#REF!</v>
      </c>
    </row>
    <row r="228" spans="1:76" ht="15" customHeight="1">
      <c r="A228" s="16">
        <v>48</v>
      </c>
      <c r="B228" s="76" t="s">
        <v>190</v>
      </c>
      <c r="C228" s="72" t="s">
        <v>196</v>
      </c>
      <c r="D228" s="20" t="s">
        <v>57</v>
      </c>
      <c r="E228" s="78">
        <v>1.33</v>
      </c>
      <c r="F228" s="11" t="s">
        <v>29</v>
      </c>
      <c r="G228" s="12">
        <v>0.04</v>
      </c>
      <c r="H228" s="13" t="e">
        <f>IF(OOC!S228=0,"",OOC!S228)</f>
        <v>#REF!</v>
      </c>
      <c r="I228" s="13" t="e">
        <f>IF(OOC!T228=0,"",OOC!T228)</f>
        <v>#REF!</v>
      </c>
      <c r="J228" s="14" t="s">
        <v>12</v>
      </c>
      <c r="K228" s="64" t="s">
        <v>49</v>
      </c>
      <c r="L228" s="17" t="e">
        <f t="shared" si="83"/>
        <v>#REF!</v>
      </c>
      <c r="M228" s="17" t="e">
        <f t="shared" si="84"/>
        <v>#REF!</v>
      </c>
      <c r="N228" s="25"/>
      <c r="O228" s="2" t="e">
        <f t="shared" si="79"/>
        <v>#REF!</v>
      </c>
      <c r="P228" s="2" t="e">
        <f t="shared" si="80"/>
        <v>#REF!</v>
      </c>
      <c r="Q228" s="2" t="e">
        <f t="shared" si="81"/>
        <v>#REF!</v>
      </c>
      <c r="R228" s="3" t="e">
        <f t="shared" si="82"/>
        <v>#REF!</v>
      </c>
      <c r="S228" s="4" t="e">
        <f t="shared" si="74"/>
        <v>#REF!</v>
      </c>
      <c r="T228" s="67" t="e">
        <f t="shared" si="85"/>
        <v>#REF!</v>
      </c>
      <c r="U228" s="67" t="e">
        <f t="shared" si="86"/>
        <v>#REF!</v>
      </c>
      <c r="V228" s="4" t="e">
        <f t="shared" si="87"/>
        <v>#REF!</v>
      </c>
      <c r="W228" s="4" t="e">
        <f t="shared" si="88"/>
        <v>#REF!</v>
      </c>
      <c r="X228" s="4" t="e">
        <f t="shared" si="89"/>
        <v>#REF!</v>
      </c>
      <c r="Y228" s="62" t="e">
        <f t="shared" si="90"/>
        <v>#REF!</v>
      </c>
      <c r="Z228" s="28" t="e">
        <f t="shared" si="91"/>
        <v>#REF!</v>
      </c>
      <c r="AA228" s="28" t="e">
        <f t="shared" si="92"/>
        <v>#REF!</v>
      </c>
      <c r="AB228" s="28" t="e">
        <f t="shared" si="93"/>
        <v>#REF!</v>
      </c>
      <c r="AC228" s="28" t="e">
        <f t="shared" si="95"/>
        <v>#REF!</v>
      </c>
      <c r="AD228" s="26"/>
      <c r="AE228" s="19" t="str">
        <f t="shared" si="94"/>
        <v/>
      </c>
      <c r="AF228" s="65"/>
      <c r="AG228" s="54"/>
      <c r="AH228" s="54"/>
      <c r="AI228" s="55"/>
      <c r="AJ228" s="18"/>
      <c r="AK228" s="73" t="e">
        <f>#REF!</f>
        <v>#REF!</v>
      </c>
      <c r="AL228" s="73" t="e">
        <f>#REF!</f>
        <v>#REF!</v>
      </c>
      <c r="AM228" s="73" t="e">
        <f>#REF!</f>
        <v>#REF!</v>
      </c>
      <c r="AN228" s="73" t="e">
        <f>#REF!</f>
        <v>#REF!</v>
      </c>
      <c r="AO228" s="73" t="e">
        <f>#REF!</f>
        <v>#REF!</v>
      </c>
      <c r="AP228" s="73" t="e">
        <f>#REF!</f>
        <v>#REF!</v>
      </c>
      <c r="AQ228" s="73" t="e">
        <f>#REF!</f>
        <v>#REF!</v>
      </c>
      <c r="AR228" s="73" t="e">
        <f>#REF!</f>
        <v>#REF!</v>
      </c>
      <c r="AS228" s="73" t="e">
        <f>#REF!</f>
        <v>#REF!</v>
      </c>
      <c r="AT228" s="73" t="e">
        <f>#REF!</f>
        <v>#REF!</v>
      </c>
      <c r="AU228" s="73" t="e">
        <f>#REF!</f>
        <v>#REF!</v>
      </c>
      <c r="AV228" s="73" t="e">
        <f>#REF!</f>
        <v>#REF!</v>
      </c>
      <c r="AW228" s="73" t="e">
        <f>#REF!</f>
        <v>#REF!</v>
      </c>
      <c r="AX228" s="73" t="e">
        <f>#REF!</f>
        <v>#REF!</v>
      </c>
      <c r="AY228" s="73" t="e">
        <f>#REF!</f>
        <v>#REF!</v>
      </c>
      <c r="AZ228" s="73" t="e">
        <f>#REF!</f>
        <v>#REF!</v>
      </c>
      <c r="BA228" s="73" t="e">
        <f>#REF!</f>
        <v>#REF!</v>
      </c>
      <c r="BB228" s="73" t="e">
        <f>#REF!</f>
        <v>#REF!</v>
      </c>
      <c r="BC228" s="73" t="e">
        <f>#REF!</f>
        <v>#REF!</v>
      </c>
      <c r="BD228" s="73" t="e">
        <f>#REF!</f>
        <v>#REF!</v>
      </c>
      <c r="BE228" s="73" t="e">
        <f>#REF!</f>
        <v>#REF!</v>
      </c>
      <c r="BF228" s="73" t="e">
        <f>#REF!</f>
        <v>#REF!</v>
      </c>
      <c r="BG228" s="73" t="e">
        <f>#REF!</f>
        <v>#REF!</v>
      </c>
      <c r="BH228" s="73" t="e">
        <f>#REF!</f>
        <v>#REF!</v>
      </c>
      <c r="BI228" s="73" t="e">
        <f>#REF!</f>
        <v>#REF!</v>
      </c>
      <c r="BJ228" s="73" t="e">
        <f>#REF!</f>
        <v>#REF!</v>
      </c>
      <c r="BK228" s="73" t="e">
        <f>#REF!</f>
        <v>#REF!</v>
      </c>
      <c r="BL228" s="73" t="e">
        <f>#REF!</f>
        <v>#REF!</v>
      </c>
      <c r="BM228" s="73" t="e">
        <f>#REF!</f>
        <v>#REF!</v>
      </c>
      <c r="BN228" s="73" t="e">
        <f>#REF!</f>
        <v>#REF!</v>
      </c>
      <c r="BO228" s="73" t="e">
        <f>#REF!</f>
        <v>#REF!</v>
      </c>
      <c r="BP228" s="73" t="e">
        <f>#REF!</f>
        <v>#REF!</v>
      </c>
      <c r="BR228" s="117" t="str">
        <f t="shared" si="75"/>
        <v>94-6</v>
      </c>
      <c r="BS228" s="118">
        <f>OOC!G228</f>
        <v>0.08</v>
      </c>
      <c r="BT228" s="118">
        <f>OOC!H228</f>
        <v>0</v>
      </c>
      <c r="BU228" s="2" t="e">
        <f t="shared" si="76"/>
        <v>#REF!</v>
      </c>
      <c r="BV228" s="2" t="e">
        <f t="shared" si="77"/>
        <v>#REF!</v>
      </c>
      <c r="BW228" s="2" t="e">
        <f t="shared" si="78"/>
        <v>#REF!</v>
      </c>
      <c r="BX228" s="119" t="e">
        <f>IF(AND(IF(OOC!G228="",0,OOC!G228) &gt;= IF(O228="",0,O228), IF(O228="",0,O228) &gt; IF(L228="",0,L228)), "OOC",
IF(AND(IF(M228="",0,M228) &gt; IF(P228="",0,P228), IF(P228="",0,P228) &gt;= IF(OOC!H228="",0,OOC!H228)), "OOC",
IF(IF(O228="",0,O228) &gt; IF(OOC!G228="",0,OOC!G228), "OOS",
IF(IF(OOC!H228="",0,OOC!H228) &gt; IF(P228="",0,P228), "OOS", "OK"))))</f>
        <v>#REF!</v>
      </c>
    </row>
    <row r="229" spans="1:76" ht="15" customHeight="1">
      <c r="A229" s="16">
        <v>48</v>
      </c>
      <c r="B229" s="76" t="s">
        <v>190</v>
      </c>
      <c r="C229" s="72" t="s">
        <v>283</v>
      </c>
      <c r="D229" s="20" t="s">
        <v>57</v>
      </c>
      <c r="E229" s="78">
        <v>1.33</v>
      </c>
      <c r="F229" s="11" t="s">
        <v>29</v>
      </c>
      <c r="G229" s="12">
        <v>0.04</v>
      </c>
      <c r="H229" s="13" t="e">
        <f>IF(OOC!S229=0,"",OOC!S229)</f>
        <v>#REF!</v>
      </c>
      <c r="I229" s="13" t="e">
        <f>IF(OOC!T229=0,"",OOC!T229)</f>
        <v>#REF!</v>
      </c>
      <c r="J229" s="14" t="s">
        <v>12</v>
      </c>
      <c r="K229" s="64" t="s">
        <v>49</v>
      </c>
      <c r="L229" s="17" t="e">
        <f t="shared" ref="L229:L237" si="96">IF(AND(G229="",H229=""),"",IF(G229="",H229,G229+H229))</f>
        <v>#REF!</v>
      </c>
      <c r="M229" s="17" t="e">
        <f t="shared" ref="M229:M237" si="97">IF(AND(G229="",I229=""),"",IF(G229="",I229,G229+I229))</f>
        <v>#REF!</v>
      </c>
      <c r="N229" s="25"/>
      <c r="O229" s="2" t="e">
        <f t="shared" si="79"/>
        <v>#REF!</v>
      </c>
      <c r="P229" s="2" t="e">
        <f t="shared" si="80"/>
        <v>#REF!</v>
      </c>
      <c r="Q229" s="2" t="e">
        <f t="shared" si="81"/>
        <v>#REF!</v>
      </c>
      <c r="R229" s="3" t="e">
        <f t="shared" si="82"/>
        <v>#REF!</v>
      </c>
      <c r="S229" s="4" t="e">
        <f t="shared" si="74"/>
        <v>#REF!</v>
      </c>
      <c r="T229" s="67" t="e">
        <f t="shared" si="85"/>
        <v>#REF!</v>
      </c>
      <c r="U229" s="67" t="e">
        <f t="shared" si="86"/>
        <v>#REF!</v>
      </c>
      <c r="V229" s="4" t="e">
        <f t="shared" si="87"/>
        <v>#REF!</v>
      </c>
      <c r="W229" s="4" t="e">
        <f t="shared" si="88"/>
        <v>#REF!</v>
      </c>
      <c r="X229" s="4" t="e">
        <f t="shared" si="89"/>
        <v>#REF!</v>
      </c>
      <c r="Y229" s="62" t="e">
        <f t="shared" si="90"/>
        <v>#REF!</v>
      </c>
      <c r="Z229" s="28" t="e">
        <f t="shared" si="91"/>
        <v>#REF!</v>
      </c>
      <c r="AA229" s="28" t="e">
        <f t="shared" si="92"/>
        <v>#REF!</v>
      </c>
      <c r="AB229" s="28" t="e">
        <f t="shared" si="93"/>
        <v>#REF!</v>
      </c>
      <c r="AC229" s="28" t="e">
        <f t="shared" si="95"/>
        <v>#REF!</v>
      </c>
      <c r="AD229" s="26"/>
      <c r="AE229" s="19" t="str">
        <f t="shared" si="94"/>
        <v/>
      </c>
      <c r="AF229" s="65"/>
      <c r="AG229" s="54"/>
      <c r="AH229" s="54"/>
      <c r="AI229" s="55"/>
      <c r="AJ229" s="18"/>
      <c r="AK229" s="73" t="e">
        <f>#REF!</f>
        <v>#REF!</v>
      </c>
      <c r="AL229" s="73" t="e">
        <f>#REF!</f>
        <v>#REF!</v>
      </c>
      <c r="AM229" s="73" t="e">
        <f>#REF!</f>
        <v>#REF!</v>
      </c>
      <c r="AN229" s="73" t="e">
        <f>#REF!</f>
        <v>#REF!</v>
      </c>
      <c r="AO229" s="73" t="e">
        <f>#REF!</f>
        <v>#REF!</v>
      </c>
      <c r="AP229" s="73" t="e">
        <f>#REF!</f>
        <v>#REF!</v>
      </c>
      <c r="AQ229" s="73" t="e">
        <f>#REF!</f>
        <v>#REF!</v>
      </c>
      <c r="AR229" s="73" t="e">
        <f>#REF!</f>
        <v>#REF!</v>
      </c>
      <c r="AS229" s="73" t="e">
        <f>#REF!</f>
        <v>#REF!</v>
      </c>
      <c r="AT229" s="73" t="e">
        <f>#REF!</f>
        <v>#REF!</v>
      </c>
      <c r="AU229" s="73" t="e">
        <f>#REF!</f>
        <v>#REF!</v>
      </c>
      <c r="AV229" s="73" t="e">
        <f>#REF!</f>
        <v>#REF!</v>
      </c>
      <c r="AW229" s="73" t="e">
        <f>#REF!</f>
        <v>#REF!</v>
      </c>
      <c r="AX229" s="73" t="e">
        <f>#REF!</f>
        <v>#REF!</v>
      </c>
      <c r="AY229" s="73" t="e">
        <f>#REF!</f>
        <v>#REF!</v>
      </c>
      <c r="AZ229" s="73" t="e">
        <f>#REF!</f>
        <v>#REF!</v>
      </c>
      <c r="BA229" s="73" t="e">
        <f>#REF!</f>
        <v>#REF!</v>
      </c>
      <c r="BB229" s="73" t="e">
        <f>#REF!</f>
        <v>#REF!</v>
      </c>
      <c r="BC229" s="73" t="e">
        <f>#REF!</f>
        <v>#REF!</v>
      </c>
      <c r="BD229" s="73" t="e">
        <f>#REF!</f>
        <v>#REF!</v>
      </c>
      <c r="BE229" s="73" t="e">
        <f>#REF!</f>
        <v>#REF!</v>
      </c>
      <c r="BF229" s="73" t="e">
        <f>#REF!</f>
        <v>#REF!</v>
      </c>
      <c r="BG229" s="73" t="e">
        <f>#REF!</f>
        <v>#REF!</v>
      </c>
      <c r="BH229" s="73" t="e">
        <f>#REF!</f>
        <v>#REF!</v>
      </c>
      <c r="BI229" s="73" t="e">
        <f>#REF!</f>
        <v>#REF!</v>
      </c>
      <c r="BJ229" s="73" t="e">
        <f>#REF!</f>
        <v>#REF!</v>
      </c>
      <c r="BK229" s="73" t="e">
        <f>#REF!</f>
        <v>#REF!</v>
      </c>
      <c r="BL229" s="73" t="e">
        <f>#REF!</f>
        <v>#REF!</v>
      </c>
      <c r="BM229" s="73" t="e">
        <f>#REF!</f>
        <v>#REF!</v>
      </c>
      <c r="BN229" s="73" t="e">
        <f>#REF!</f>
        <v>#REF!</v>
      </c>
      <c r="BO229" s="73" t="e">
        <f>#REF!</f>
        <v>#REF!</v>
      </c>
      <c r="BP229" s="73" t="e">
        <f>#REF!</f>
        <v>#REF!</v>
      </c>
      <c r="BR229" s="117" t="str">
        <f t="shared" si="75"/>
        <v>94-7</v>
      </c>
      <c r="BS229" s="118">
        <f>OOC!G229</f>
        <v>0.08</v>
      </c>
      <c r="BT229" s="118">
        <f>OOC!H229</f>
        <v>0</v>
      </c>
      <c r="BU229" s="2" t="e">
        <f t="shared" si="76"/>
        <v>#REF!</v>
      </c>
      <c r="BV229" s="2" t="e">
        <f t="shared" si="77"/>
        <v>#REF!</v>
      </c>
      <c r="BW229" s="2" t="e">
        <f t="shared" si="78"/>
        <v>#REF!</v>
      </c>
      <c r="BX229" s="119" t="e">
        <f>IF(AND(IF(OOC!G229="",0,OOC!G229) &gt;= IF(O229="",0,O229), IF(O229="",0,O229) &gt; IF(L229="",0,L229)), "OOC",
IF(AND(IF(M229="",0,M229) &gt; IF(P229="",0,P229), IF(P229="",0,P229) &gt;= IF(OOC!H229="",0,OOC!H229)), "OOC",
IF(IF(O229="",0,O229) &gt; IF(OOC!G229="",0,OOC!G229), "OOS",
IF(IF(OOC!H229="",0,OOC!H229) &gt; IF(P229="",0,P229), "OOS", "OK"))))</f>
        <v>#REF!</v>
      </c>
    </row>
    <row r="230" spans="1:76" ht="15" customHeight="1">
      <c r="A230" s="16">
        <v>48</v>
      </c>
      <c r="B230" s="76" t="s">
        <v>190</v>
      </c>
      <c r="C230" s="72" t="s">
        <v>284</v>
      </c>
      <c r="D230" s="20" t="s">
        <v>57</v>
      </c>
      <c r="E230" s="78">
        <v>1.33</v>
      </c>
      <c r="F230" s="11" t="s">
        <v>29</v>
      </c>
      <c r="G230" s="12">
        <v>0.04</v>
      </c>
      <c r="H230" s="13" t="e">
        <f>IF(OOC!S230=0,"",OOC!S230)</f>
        <v>#REF!</v>
      </c>
      <c r="I230" s="13" t="e">
        <f>IF(OOC!T230=0,"",OOC!T230)</f>
        <v>#REF!</v>
      </c>
      <c r="J230" s="14" t="s">
        <v>12</v>
      </c>
      <c r="K230" s="64" t="s">
        <v>49</v>
      </c>
      <c r="L230" s="17" t="e">
        <f t="shared" si="96"/>
        <v>#REF!</v>
      </c>
      <c r="M230" s="17" t="e">
        <f t="shared" si="97"/>
        <v>#REF!</v>
      </c>
      <c r="N230" s="25"/>
      <c r="O230" s="2" t="e">
        <f t="shared" si="79"/>
        <v>#REF!</v>
      </c>
      <c r="P230" s="2" t="e">
        <f t="shared" si="80"/>
        <v>#REF!</v>
      </c>
      <c r="Q230" s="2" t="e">
        <f t="shared" si="81"/>
        <v>#REF!</v>
      </c>
      <c r="R230" s="3" t="e">
        <f t="shared" si="82"/>
        <v>#REF!</v>
      </c>
      <c r="S230" s="4" t="e">
        <f t="shared" si="74"/>
        <v>#REF!</v>
      </c>
      <c r="T230" s="67" t="e">
        <f t="shared" si="85"/>
        <v>#REF!</v>
      </c>
      <c r="U230" s="67" t="e">
        <f t="shared" si="86"/>
        <v>#REF!</v>
      </c>
      <c r="V230" s="4" t="e">
        <f t="shared" si="87"/>
        <v>#REF!</v>
      </c>
      <c r="W230" s="4" t="e">
        <f t="shared" si="88"/>
        <v>#REF!</v>
      </c>
      <c r="X230" s="4" t="e">
        <f t="shared" si="89"/>
        <v>#REF!</v>
      </c>
      <c r="Y230" s="62" t="e">
        <f t="shared" si="90"/>
        <v>#REF!</v>
      </c>
      <c r="Z230" s="28" t="e">
        <f t="shared" si="91"/>
        <v>#REF!</v>
      </c>
      <c r="AA230" s="28" t="e">
        <f t="shared" si="92"/>
        <v>#REF!</v>
      </c>
      <c r="AB230" s="28" t="e">
        <f t="shared" si="93"/>
        <v>#REF!</v>
      </c>
      <c r="AC230" s="28" t="e">
        <f t="shared" si="95"/>
        <v>#REF!</v>
      </c>
      <c r="AD230" s="26"/>
      <c r="AE230" s="19" t="str">
        <f t="shared" si="94"/>
        <v/>
      </c>
      <c r="AF230" s="65"/>
      <c r="AG230" s="54"/>
      <c r="AH230" s="54"/>
      <c r="AI230" s="55"/>
      <c r="AJ230" s="18"/>
      <c r="AK230" s="73" t="e">
        <f>#REF!</f>
        <v>#REF!</v>
      </c>
      <c r="AL230" s="73" t="e">
        <f>#REF!</f>
        <v>#REF!</v>
      </c>
      <c r="AM230" s="73" t="e">
        <f>#REF!</f>
        <v>#REF!</v>
      </c>
      <c r="AN230" s="73" t="e">
        <f>#REF!</f>
        <v>#REF!</v>
      </c>
      <c r="AO230" s="73" t="e">
        <f>#REF!</f>
        <v>#REF!</v>
      </c>
      <c r="AP230" s="73" t="e">
        <f>#REF!</f>
        <v>#REF!</v>
      </c>
      <c r="AQ230" s="73" t="e">
        <f>#REF!</f>
        <v>#REF!</v>
      </c>
      <c r="AR230" s="73" t="e">
        <f>#REF!</f>
        <v>#REF!</v>
      </c>
      <c r="AS230" s="73" t="e">
        <f>#REF!</f>
        <v>#REF!</v>
      </c>
      <c r="AT230" s="73" t="e">
        <f>#REF!</f>
        <v>#REF!</v>
      </c>
      <c r="AU230" s="73" t="e">
        <f>#REF!</f>
        <v>#REF!</v>
      </c>
      <c r="AV230" s="73" t="e">
        <f>#REF!</f>
        <v>#REF!</v>
      </c>
      <c r="AW230" s="73" t="e">
        <f>#REF!</f>
        <v>#REF!</v>
      </c>
      <c r="AX230" s="73" t="e">
        <f>#REF!</f>
        <v>#REF!</v>
      </c>
      <c r="AY230" s="73" t="e">
        <f>#REF!</f>
        <v>#REF!</v>
      </c>
      <c r="AZ230" s="73" t="e">
        <f>#REF!</f>
        <v>#REF!</v>
      </c>
      <c r="BA230" s="73" t="e">
        <f>#REF!</f>
        <v>#REF!</v>
      </c>
      <c r="BB230" s="73" t="e">
        <f>#REF!</f>
        <v>#REF!</v>
      </c>
      <c r="BC230" s="73" t="e">
        <f>#REF!</f>
        <v>#REF!</v>
      </c>
      <c r="BD230" s="73" t="e">
        <f>#REF!</f>
        <v>#REF!</v>
      </c>
      <c r="BE230" s="73" t="e">
        <f>#REF!</f>
        <v>#REF!</v>
      </c>
      <c r="BF230" s="73" t="e">
        <f>#REF!</f>
        <v>#REF!</v>
      </c>
      <c r="BG230" s="73" t="e">
        <f>#REF!</f>
        <v>#REF!</v>
      </c>
      <c r="BH230" s="73" t="e">
        <f>#REF!</f>
        <v>#REF!</v>
      </c>
      <c r="BI230" s="73" t="e">
        <f>#REF!</f>
        <v>#REF!</v>
      </c>
      <c r="BJ230" s="73" t="e">
        <f>#REF!</f>
        <v>#REF!</v>
      </c>
      <c r="BK230" s="73" t="e">
        <f>#REF!</f>
        <v>#REF!</v>
      </c>
      <c r="BL230" s="73" t="e">
        <f>#REF!</f>
        <v>#REF!</v>
      </c>
      <c r="BM230" s="73" t="e">
        <f>#REF!</f>
        <v>#REF!</v>
      </c>
      <c r="BN230" s="73" t="e">
        <f>#REF!</f>
        <v>#REF!</v>
      </c>
      <c r="BO230" s="73" t="e">
        <f>#REF!</f>
        <v>#REF!</v>
      </c>
      <c r="BP230" s="73" t="e">
        <f>#REF!</f>
        <v>#REF!</v>
      </c>
      <c r="BR230" s="117" t="str">
        <f t="shared" si="75"/>
        <v>94-8</v>
      </c>
      <c r="BS230" s="118">
        <f>OOC!G230</f>
        <v>0.08</v>
      </c>
      <c r="BT230" s="118">
        <f>OOC!H230</f>
        <v>0</v>
      </c>
      <c r="BU230" s="2" t="e">
        <f t="shared" si="76"/>
        <v>#REF!</v>
      </c>
      <c r="BV230" s="2" t="e">
        <f t="shared" si="77"/>
        <v>#REF!</v>
      </c>
      <c r="BW230" s="2" t="e">
        <f t="shared" si="78"/>
        <v>#REF!</v>
      </c>
      <c r="BX230" s="119" t="e">
        <f>IF(AND(IF(OOC!G230="",0,OOC!G230) &gt;= IF(O230="",0,O230), IF(O230="",0,O230) &gt; IF(L230="",0,L230)), "OOC",
IF(AND(IF(M230="",0,M230) &gt; IF(P230="",0,P230), IF(P230="",0,P230) &gt;= IF(OOC!H230="",0,OOC!H230)), "OOC",
IF(IF(O230="",0,O230) &gt; IF(OOC!G230="",0,OOC!G230), "OOS",
IF(IF(OOC!H230="",0,OOC!H230) &gt; IF(P230="",0,P230), "OOS", "OK"))))</f>
        <v>#REF!</v>
      </c>
    </row>
    <row r="231" spans="1:76" ht="15" customHeight="1">
      <c r="A231" s="16">
        <v>48</v>
      </c>
      <c r="B231" s="76" t="s">
        <v>190</v>
      </c>
      <c r="C231" s="72" t="s">
        <v>285</v>
      </c>
      <c r="D231" s="20" t="s">
        <v>57</v>
      </c>
      <c r="E231" s="78">
        <v>1.33</v>
      </c>
      <c r="F231" s="11" t="s">
        <v>29</v>
      </c>
      <c r="G231" s="12">
        <v>0.04</v>
      </c>
      <c r="H231" s="13" t="e">
        <f>IF(OOC!S231=0,"",OOC!S231)</f>
        <v>#REF!</v>
      </c>
      <c r="I231" s="13" t="e">
        <f>IF(OOC!T231=0,"",OOC!T231)</f>
        <v>#REF!</v>
      </c>
      <c r="J231" s="14" t="s">
        <v>12</v>
      </c>
      <c r="K231" s="64" t="s">
        <v>49</v>
      </c>
      <c r="L231" s="17" t="e">
        <f t="shared" si="96"/>
        <v>#REF!</v>
      </c>
      <c r="M231" s="17" t="e">
        <f t="shared" si="97"/>
        <v>#REF!</v>
      </c>
      <c r="N231" s="25"/>
      <c r="O231" s="2" t="e">
        <f t="shared" si="79"/>
        <v>#REF!</v>
      </c>
      <c r="P231" s="2" t="e">
        <f t="shared" si="80"/>
        <v>#REF!</v>
      </c>
      <c r="Q231" s="2" t="e">
        <f t="shared" si="81"/>
        <v>#REF!</v>
      </c>
      <c r="R231" s="3" t="e">
        <f t="shared" si="82"/>
        <v>#REF!</v>
      </c>
      <c r="S231" s="4" t="e">
        <f t="shared" si="74"/>
        <v>#REF!</v>
      </c>
      <c r="T231" s="67" t="e">
        <f t="shared" si="85"/>
        <v>#REF!</v>
      </c>
      <c r="U231" s="67" t="e">
        <f t="shared" si="86"/>
        <v>#REF!</v>
      </c>
      <c r="V231" s="4" t="e">
        <f t="shared" si="87"/>
        <v>#REF!</v>
      </c>
      <c r="W231" s="4" t="e">
        <f t="shared" si="88"/>
        <v>#REF!</v>
      </c>
      <c r="X231" s="4" t="e">
        <f t="shared" si="89"/>
        <v>#REF!</v>
      </c>
      <c r="Y231" s="62" t="e">
        <f t="shared" si="90"/>
        <v>#REF!</v>
      </c>
      <c r="Z231" s="28" t="e">
        <f t="shared" si="91"/>
        <v>#REF!</v>
      </c>
      <c r="AA231" s="28" t="e">
        <f t="shared" si="92"/>
        <v>#REF!</v>
      </c>
      <c r="AB231" s="28" t="e">
        <f t="shared" si="93"/>
        <v>#REF!</v>
      </c>
      <c r="AC231" s="28" t="e">
        <f t="shared" si="95"/>
        <v>#REF!</v>
      </c>
      <c r="AD231" s="26"/>
      <c r="AE231" s="19" t="str">
        <f t="shared" si="94"/>
        <v/>
      </c>
      <c r="AF231" s="65"/>
      <c r="AG231" s="54"/>
      <c r="AH231" s="54"/>
      <c r="AI231" s="55"/>
      <c r="AJ231" s="18"/>
      <c r="AK231" s="73" t="e">
        <f>#REF!</f>
        <v>#REF!</v>
      </c>
      <c r="AL231" s="73" t="e">
        <f>#REF!</f>
        <v>#REF!</v>
      </c>
      <c r="AM231" s="73" t="e">
        <f>#REF!</f>
        <v>#REF!</v>
      </c>
      <c r="AN231" s="73" t="e">
        <f>#REF!</f>
        <v>#REF!</v>
      </c>
      <c r="AO231" s="73" t="e">
        <f>#REF!</f>
        <v>#REF!</v>
      </c>
      <c r="AP231" s="73" t="e">
        <f>#REF!</f>
        <v>#REF!</v>
      </c>
      <c r="AQ231" s="73" t="e">
        <f>#REF!</f>
        <v>#REF!</v>
      </c>
      <c r="AR231" s="73" t="e">
        <f>#REF!</f>
        <v>#REF!</v>
      </c>
      <c r="AS231" s="73" t="e">
        <f>#REF!</f>
        <v>#REF!</v>
      </c>
      <c r="AT231" s="73" t="e">
        <f>#REF!</f>
        <v>#REF!</v>
      </c>
      <c r="AU231" s="73" t="e">
        <f>#REF!</f>
        <v>#REF!</v>
      </c>
      <c r="AV231" s="73" t="e">
        <f>#REF!</f>
        <v>#REF!</v>
      </c>
      <c r="AW231" s="73" t="e">
        <f>#REF!</f>
        <v>#REF!</v>
      </c>
      <c r="AX231" s="73" t="e">
        <f>#REF!</f>
        <v>#REF!</v>
      </c>
      <c r="AY231" s="73" t="e">
        <f>#REF!</f>
        <v>#REF!</v>
      </c>
      <c r="AZ231" s="73" t="e">
        <f>#REF!</f>
        <v>#REF!</v>
      </c>
      <c r="BA231" s="73" t="e">
        <f>#REF!</f>
        <v>#REF!</v>
      </c>
      <c r="BB231" s="73" t="e">
        <f>#REF!</f>
        <v>#REF!</v>
      </c>
      <c r="BC231" s="73" t="e">
        <f>#REF!</f>
        <v>#REF!</v>
      </c>
      <c r="BD231" s="73" t="e">
        <f>#REF!</f>
        <v>#REF!</v>
      </c>
      <c r="BE231" s="73" t="e">
        <f>#REF!</f>
        <v>#REF!</v>
      </c>
      <c r="BF231" s="73" t="e">
        <f>#REF!</f>
        <v>#REF!</v>
      </c>
      <c r="BG231" s="73" t="e">
        <f>#REF!</f>
        <v>#REF!</v>
      </c>
      <c r="BH231" s="73" t="e">
        <f>#REF!</f>
        <v>#REF!</v>
      </c>
      <c r="BI231" s="73" t="e">
        <f>#REF!</f>
        <v>#REF!</v>
      </c>
      <c r="BJ231" s="73" t="e">
        <f>#REF!</f>
        <v>#REF!</v>
      </c>
      <c r="BK231" s="73" t="e">
        <f>#REF!</f>
        <v>#REF!</v>
      </c>
      <c r="BL231" s="73" t="e">
        <f>#REF!</f>
        <v>#REF!</v>
      </c>
      <c r="BM231" s="73" t="e">
        <f>#REF!</f>
        <v>#REF!</v>
      </c>
      <c r="BN231" s="73" t="e">
        <f>#REF!</f>
        <v>#REF!</v>
      </c>
      <c r="BO231" s="73" t="e">
        <f>#REF!</f>
        <v>#REF!</v>
      </c>
      <c r="BP231" s="73" t="e">
        <f>#REF!</f>
        <v>#REF!</v>
      </c>
      <c r="BR231" s="117" t="str">
        <f t="shared" si="75"/>
        <v>94-9</v>
      </c>
      <c r="BS231" s="118">
        <f>OOC!G231</f>
        <v>0.08</v>
      </c>
      <c r="BT231" s="118">
        <f>OOC!H231</f>
        <v>0</v>
      </c>
      <c r="BU231" s="2" t="e">
        <f t="shared" si="76"/>
        <v>#REF!</v>
      </c>
      <c r="BV231" s="2" t="e">
        <f t="shared" si="77"/>
        <v>#REF!</v>
      </c>
      <c r="BW231" s="2" t="e">
        <f t="shared" si="78"/>
        <v>#REF!</v>
      </c>
      <c r="BX231" s="119" t="e">
        <f>IF(AND(IF(OOC!G231="",0,OOC!G231) &gt;= IF(O231="",0,O231), IF(O231="",0,O231) &gt; IF(L231="",0,L231)), "OOC",
IF(AND(IF(M231="",0,M231) &gt; IF(P231="",0,P231), IF(P231="",0,P231) &gt;= IF(OOC!H231="",0,OOC!H231)), "OOC",
IF(IF(O231="",0,O231) &gt; IF(OOC!G231="",0,OOC!G231), "OOS",
IF(IF(OOC!H231="",0,OOC!H231) &gt; IF(P231="",0,P231), "OOS", "OK"))))</f>
        <v>#REF!</v>
      </c>
    </row>
    <row r="232" spans="1:76" ht="15" customHeight="1">
      <c r="A232" s="16">
        <v>48</v>
      </c>
      <c r="B232" s="76" t="s">
        <v>190</v>
      </c>
      <c r="C232" s="72" t="s">
        <v>286</v>
      </c>
      <c r="D232" s="20" t="s">
        <v>57</v>
      </c>
      <c r="E232" s="78">
        <v>1.33</v>
      </c>
      <c r="F232" s="11" t="s">
        <v>29</v>
      </c>
      <c r="G232" s="12">
        <v>0.04</v>
      </c>
      <c r="H232" s="13" t="e">
        <f>IF(OOC!S232=0,"",OOC!S232)</f>
        <v>#REF!</v>
      </c>
      <c r="I232" s="13" t="e">
        <f>IF(OOC!T232=0,"",OOC!T232)</f>
        <v>#REF!</v>
      </c>
      <c r="J232" s="14" t="s">
        <v>12</v>
      </c>
      <c r="K232" s="64" t="s">
        <v>49</v>
      </c>
      <c r="L232" s="17" t="e">
        <f t="shared" si="96"/>
        <v>#REF!</v>
      </c>
      <c r="M232" s="17" t="e">
        <f t="shared" si="97"/>
        <v>#REF!</v>
      </c>
      <c r="N232" s="25"/>
      <c r="O232" s="2" t="e">
        <f t="shared" si="79"/>
        <v>#REF!</v>
      </c>
      <c r="P232" s="2" t="e">
        <f t="shared" si="80"/>
        <v>#REF!</v>
      </c>
      <c r="Q232" s="2" t="e">
        <f t="shared" si="81"/>
        <v>#REF!</v>
      </c>
      <c r="R232" s="3" t="e">
        <f t="shared" si="82"/>
        <v>#REF!</v>
      </c>
      <c r="S232" s="4" t="e">
        <f t="shared" si="74"/>
        <v>#REF!</v>
      </c>
      <c r="T232" s="67" t="e">
        <f t="shared" si="85"/>
        <v>#REF!</v>
      </c>
      <c r="U232" s="67" t="e">
        <f t="shared" si="86"/>
        <v>#REF!</v>
      </c>
      <c r="V232" s="4" t="e">
        <f t="shared" si="87"/>
        <v>#REF!</v>
      </c>
      <c r="W232" s="4" t="e">
        <f t="shared" si="88"/>
        <v>#REF!</v>
      </c>
      <c r="X232" s="4" t="e">
        <f t="shared" si="89"/>
        <v>#REF!</v>
      </c>
      <c r="Y232" s="62" t="e">
        <f t="shared" si="90"/>
        <v>#REF!</v>
      </c>
      <c r="Z232" s="28" t="e">
        <f t="shared" si="91"/>
        <v>#REF!</v>
      </c>
      <c r="AA232" s="28" t="e">
        <f t="shared" si="92"/>
        <v>#REF!</v>
      </c>
      <c r="AB232" s="28" t="e">
        <f t="shared" si="93"/>
        <v>#REF!</v>
      </c>
      <c r="AC232" s="28" t="e">
        <f t="shared" si="95"/>
        <v>#REF!</v>
      </c>
      <c r="AD232" s="26"/>
      <c r="AE232" s="19" t="str">
        <f t="shared" si="94"/>
        <v/>
      </c>
      <c r="AF232" s="65"/>
      <c r="AG232" s="54"/>
      <c r="AH232" s="54"/>
      <c r="AI232" s="55"/>
      <c r="AJ232" s="18"/>
      <c r="AK232" s="73" t="e">
        <f>#REF!</f>
        <v>#REF!</v>
      </c>
      <c r="AL232" s="73" t="e">
        <f>#REF!</f>
        <v>#REF!</v>
      </c>
      <c r="AM232" s="73" t="e">
        <f>#REF!</f>
        <v>#REF!</v>
      </c>
      <c r="AN232" s="73" t="e">
        <f>#REF!</f>
        <v>#REF!</v>
      </c>
      <c r="AO232" s="73" t="e">
        <f>#REF!</f>
        <v>#REF!</v>
      </c>
      <c r="AP232" s="73" t="e">
        <f>#REF!</f>
        <v>#REF!</v>
      </c>
      <c r="AQ232" s="73" t="e">
        <f>#REF!</f>
        <v>#REF!</v>
      </c>
      <c r="AR232" s="73" t="e">
        <f>#REF!</f>
        <v>#REF!</v>
      </c>
      <c r="AS232" s="73" t="e">
        <f>#REF!</f>
        <v>#REF!</v>
      </c>
      <c r="AT232" s="73" t="e">
        <f>#REF!</f>
        <v>#REF!</v>
      </c>
      <c r="AU232" s="73" t="e">
        <f>#REF!</f>
        <v>#REF!</v>
      </c>
      <c r="AV232" s="73" t="e">
        <f>#REF!</f>
        <v>#REF!</v>
      </c>
      <c r="AW232" s="73" t="e">
        <f>#REF!</f>
        <v>#REF!</v>
      </c>
      <c r="AX232" s="73" t="e">
        <f>#REF!</f>
        <v>#REF!</v>
      </c>
      <c r="AY232" s="73" t="e">
        <f>#REF!</f>
        <v>#REF!</v>
      </c>
      <c r="AZ232" s="73" t="e">
        <f>#REF!</f>
        <v>#REF!</v>
      </c>
      <c r="BA232" s="73" t="e">
        <f>#REF!</f>
        <v>#REF!</v>
      </c>
      <c r="BB232" s="73" t="e">
        <f>#REF!</f>
        <v>#REF!</v>
      </c>
      <c r="BC232" s="73" t="e">
        <f>#REF!</f>
        <v>#REF!</v>
      </c>
      <c r="BD232" s="73" t="e">
        <f>#REF!</f>
        <v>#REF!</v>
      </c>
      <c r="BE232" s="73" t="e">
        <f>#REF!</f>
        <v>#REF!</v>
      </c>
      <c r="BF232" s="73" t="e">
        <f>#REF!</f>
        <v>#REF!</v>
      </c>
      <c r="BG232" s="73" t="e">
        <f>#REF!</f>
        <v>#REF!</v>
      </c>
      <c r="BH232" s="73" t="e">
        <f>#REF!</f>
        <v>#REF!</v>
      </c>
      <c r="BI232" s="73" t="e">
        <f>#REF!</f>
        <v>#REF!</v>
      </c>
      <c r="BJ232" s="73" t="e">
        <f>#REF!</f>
        <v>#REF!</v>
      </c>
      <c r="BK232" s="73" t="e">
        <f>#REF!</f>
        <v>#REF!</v>
      </c>
      <c r="BL232" s="73" t="e">
        <f>#REF!</f>
        <v>#REF!</v>
      </c>
      <c r="BM232" s="73" t="e">
        <f>#REF!</f>
        <v>#REF!</v>
      </c>
      <c r="BN232" s="73" t="e">
        <f>#REF!</f>
        <v>#REF!</v>
      </c>
      <c r="BO232" s="73" t="e">
        <f>#REF!</f>
        <v>#REF!</v>
      </c>
      <c r="BP232" s="73" t="e">
        <f>#REF!</f>
        <v>#REF!</v>
      </c>
      <c r="BR232" s="117" t="str">
        <f t="shared" si="75"/>
        <v>94-10</v>
      </c>
      <c r="BS232" s="118">
        <f>OOC!G232</f>
        <v>0.08</v>
      </c>
      <c r="BT232" s="118">
        <f>OOC!H232</f>
        <v>0</v>
      </c>
      <c r="BU232" s="2" t="e">
        <f t="shared" si="76"/>
        <v>#REF!</v>
      </c>
      <c r="BV232" s="2" t="e">
        <f t="shared" si="77"/>
        <v>#REF!</v>
      </c>
      <c r="BW232" s="2" t="e">
        <f t="shared" si="78"/>
        <v>#REF!</v>
      </c>
      <c r="BX232" s="119" t="e">
        <f>IF(AND(IF(OOC!G232="",0,OOC!G232) &gt;= IF(O232="",0,O232), IF(O232="",0,O232) &gt; IF(L232="",0,L232)), "OOC",
IF(AND(IF(M232="",0,M232) &gt; IF(P232="",0,P232), IF(P232="",0,P232) &gt;= IF(OOC!H232="",0,OOC!H232)), "OOC",
IF(IF(O232="",0,O232) &gt; IF(OOC!G232="",0,OOC!G232), "OOS",
IF(IF(OOC!H232="",0,OOC!H232) &gt; IF(P232="",0,P232), "OOS", "OK"))))</f>
        <v>#REF!</v>
      </c>
    </row>
    <row r="233" spans="1:76" ht="15" customHeight="1">
      <c r="A233" s="16">
        <v>48</v>
      </c>
      <c r="B233" s="76" t="s">
        <v>190</v>
      </c>
      <c r="C233" s="72" t="s">
        <v>287</v>
      </c>
      <c r="D233" s="20" t="s">
        <v>57</v>
      </c>
      <c r="E233" s="78">
        <v>1.33</v>
      </c>
      <c r="F233" s="11" t="s">
        <v>29</v>
      </c>
      <c r="G233" s="12">
        <v>0.04</v>
      </c>
      <c r="H233" s="13" t="e">
        <f>IF(OOC!S233=0,"",OOC!S233)</f>
        <v>#REF!</v>
      </c>
      <c r="I233" s="13" t="e">
        <f>IF(OOC!T233=0,"",OOC!T233)</f>
        <v>#REF!</v>
      </c>
      <c r="J233" s="14" t="s">
        <v>12</v>
      </c>
      <c r="K233" s="64" t="s">
        <v>49</v>
      </c>
      <c r="L233" s="17" t="e">
        <f t="shared" si="96"/>
        <v>#REF!</v>
      </c>
      <c r="M233" s="17" t="e">
        <f t="shared" si="97"/>
        <v>#REF!</v>
      </c>
      <c r="N233" s="25"/>
      <c r="O233" s="2" t="e">
        <f t="shared" si="79"/>
        <v>#REF!</v>
      </c>
      <c r="P233" s="2" t="e">
        <f t="shared" si="80"/>
        <v>#REF!</v>
      </c>
      <c r="Q233" s="2" t="e">
        <f t="shared" si="81"/>
        <v>#REF!</v>
      </c>
      <c r="R233" s="3" t="e">
        <f t="shared" si="82"/>
        <v>#REF!</v>
      </c>
      <c r="S233" s="4" t="e">
        <f t="shared" si="74"/>
        <v>#REF!</v>
      </c>
      <c r="T233" s="67" t="e">
        <f t="shared" si="85"/>
        <v>#REF!</v>
      </c>
      <c r="U233" s="67" t="e">
        <f t="shared" si="86"/>
        <v>#REF!</v>
      </c>
      <c r="V233" s="4" t="e">
        <f t="shared" si="87"/>
        <v>#REF!</v>
      </c>
      <c r="W233" s="4" t="e">
        <f t="shared" si="88"/>
        <v>#REF!</v>
      </c>
      <c r="X233" s="4" t="e">
        <f t="shared" si="89"/>
        <v>#REF!</v>
      </c>
      <c r="Y233" s="62" t="e">
        <f t="shared" si="90"/>
        <v>#REF!</v>
      </c>
      <c r="Z233" s="28" t="e">
        <f t="shared" si="91"/>
        <v>#REF!</v>
      </c>
      <c r="AA233" s="28" t="e">
        <f t="shared" si="92"/>
        <v>#REF!</v>
      </c>
      <c r="AB233" s="28" t="e">
        <f t="shared" si="93"/>
        <v>#REF!</v>
      </c>
      <c r="AC233" s="28" t="e">
        <f t="shared" si="95"/>
        <v>#REF!</v>
      </c>
      <c r="AD233" s="26"/>
      <c r="AE233" s="19" t="str">
        <f t="shared" si="94"/>
        <v/>
      </c>
      <c r="AF233" s="65"/>
      <c r="AG233" s="54"/>
      <c r="AH233" s="54"/>
      <c r="AI233" s="55"/>
      <c r="AJ233" s="18"/>
      <c r="AK233" s="73" t="e">
        <f>#REF!</f>
        <v>#REF!</v>
      </c>
      <c r="AL233" s="73" t="e">
        <f>#REF!</f>
        <v>#REF!</v>
      </c>
      <c r="AM233" s="73" t="e">
        <f>#REF!</f>
        <v>#REF!</v>
      </c>
      <c r="AN233" s="73" t="e">
        <f>#REF!</f>
        <v>#REF!</v>
      </c>
      <c r="AO233" s="73" t="e">
        <f>#REF!</f>
        <v>#REF!</v>
      </c>
      <c r="AP233" s="73" t="e">
        <f>#REF!</f>
        <v>#REF!</v>
      </c>
      <c r="AQ233" s="73" t="e">
        <f>#REF!</f>
        <v>#REF!</v>
      </c>
      <c r="AR233" s="73" t="e">
        <f>#REF!</f>
        <v>#REF!</v>
      </c>
      <c r="AS233" s="73" t="e">
        <f>#REF!</f>
        <v>#REF!</v>
      </c>
      <c r="AT233" s="73" t="e">
        <f>#REF!</f>
        <v>#REF!</v>
      </c>
      <c r="AU233" s="73" t="e">
        <f>#REF!</f>
        <v>#REF!</v>
      </c>
      <c r="AV233" s="73" t="e">
        <f>#REF!</f>
        <v>#REF!</v>
      </c>
      <c r="AW233" s="73" t="e">
        <f>#REF!</f>
        <v>#REF!</v>
      </c>
      <c r="AX233" s="73" t="e">
        <f>#REF!</f>
        <v>#REF!</v>
      </c>
      <c r="AY233" s="73" t="e">
        <f>#REF!</f>
        <v>#REF!</v>
      </c>
      <c r="AZ233" s="73" t="e">
        <f>#REF!</f>
        <v>#REF!</v>
      </c>
      <c r="BA233" s="73" t="e">
        <f>#REF!</f>
        <v>#REF!</v>
      </c>
      <c r="BB233" s="73" t="e">
        <f>#REF!</f>
        <v>#REF!</v>
      </c>
      <c r="BC233" s="73" t="e">
        <f>#REF!</f>
        <v>#REF!</v>
      </c>
      <c r="BD233" s="73" t="e">
        <f>#REF!</f>
        <v>#REF!</v>
      </c>
      <c r="BE233" s="73" t="e">
        <f>#REF!</f>
        <v>#REF!</v>
      </c>
      <c r="BF233" s="73" t="e">
        <f>#REF!</f>
        <v>#REF!</v>
      </c>
      <c r="BG233" s="73" t="e">
        <f>#REF!</f>
        <v>#REF!</v>
      </c>
      <c r="BH233" s="73" t="e">
        <f>#REF!</f>
        <v>#REF!</v>
      </c>
      <c r="BI233" s="73" t="e">
        <f>#REF!</f>
        <v>#REF!</v>
      </c>
      <c r="BJ233" s="73" t="e">
        <f>#REF!</f>
        <v>#REF!</v>
      </c>
      <c r="BK233" s="73" t="e">
        <f>#REF!</f>
        <v>#REF!</v>
      </c>
      <c r="BL233" s="73" t="e">
        <f>#REF!</f>
        <v>#REF!</v>
      </c>
      <c r="BM233" s="73" t="e">
        <f>#REF!</f>
        <v>#REF!</v>
      </c>
      <c r="BN233" s="73" t="e">
        <f>#REF!</f>
        <v>#REF!</v>
      </c>
      <c r="BO233" s="73" t="e">
        <f>#REF!</f>
        <v>#REF!</v>
      </c>
      <c r="BP233" s="73" t="e">
        <f>#REF!</f>
        <v>#REF!</v>
      </c>
      <c r="BR233" s="117" t="str">
        <f t="shared" si="75"/>
        <v>94-11</v>
      </c>
      <c r="BS233" s="118">
        <f>OOC!G233</f>
        <v>0.08</v>
      </c>
      <c r="BT233" s="118">
        <f>OOC!H233</f>
        <v>0</v>
      </c>
      <c r="BU233" s="2" t="e">
        <f t="shared" si="76"/>
        <v>#REF!</v>
      </c>
      <c r="BV233" s="2" t="e">
        <f t="shared" si="77"/>
        <v>#REF!</v>
      </c>
      <c r="BW233" s="2" t="e">
        <f t="shared" si="78"/>
        <v>#REF!</v>
      </c>
      <c r="BX233" s="119" t="e">
        <f>IF(AND(IF(OOC!G233="",0,OOC!G233) &gt;= IF(O233="",0,O233), IF(O233="",0,O233) &gt; IF(L233="",0,L233)), "OOC",
IF(AND(IF(M233="",0,M233) &gt; IF(P233="",0,P233), IF(P233="",0,P233) &gt;= IF(OOC!H233="",0,OOC!H233)), "OOC",
IF(IF(O233="",0,O233) &gt; IF(OOC!G233="",0,OOC!G233), "OOS",
IF(IF(OOC!H233="",0,OOC!H233) &gt; IF(P233="",0,P233), "OOS", "OK"))))</f>
        <v>#REF!</v>
      </c>
    </row>
    <row r="234" spans="1:76" ht="15" customHeight="1">
      <c r="A234" s="16">
        <v>48</v>
      </c>
      <c r="B234" s="76" t="s">
        <v>190</v>
      </c>
      <c r="C234" s="72" t="s">
        <v>288</v>
      </c>
      <c r="D234" s="20" t="s">
        <v>57</v>
      </c>
      <c r="E234" s="78">
        <v>1.33</v>
      </c>
      <c r="F234" s="11" t="s">
        <v>29</v>
      </c>
      <c r="G234" s="12">
        <v>0.04</v>
      </c>
      <c r="H234" s="13" t="e">
        <f>IF(OOC!S234=0,"",OOC!S234)</f>
        <v>#REF!</v>
      </c>
      <c r="I234" s="13" t="e">
        <f>IF(OOC!T234=0,"",OOC!T234)</f>
        <v>#REF!</v>
      </c>
      <c r="J234" s="14" t="s">
        <v>12</v>
      </c>
      <c r="K234" s="64" t="s">
        <v>49</v>
      </c>
      <c r="L234" s="17" t="e">
        <f t="shared" si="96"/>
        <v>#REF!</v>
      </c>
      <c r="M234" s="17" t="e">
        <f t="shared" si="97"/>
        <v>#REF!</v>
      </c>
      <c r="N234" s="25"/>
      <c r="O234" s="2" t="e">
        <f t="shared" si="79"/>
        <v>#REF!</v>
      </c>
      <c r="P234" s="2" t="e">
        <f t="shared" si="80"/>
        <v>#REF!</v>
      </c>
      <c r="Q234" s="2" t="e">
        <f t="shared" si="81"/>
        <v>#REF!</v>
      </c>
      <c r="R234" s="3" t="e">
        <f t="shared" si="82"/>
        <v>#REF!</v>
      </c>
      <c r="S234" s="4" t="e">
        <f t="shared" si="74"/>
        <v>#REF!</v>
      </c>
      <c r="T234" s="67" t="e">
        <f t="shared" si="85"/>
        <v>#REF!</v>
      </c>
      <c r="U234" s="67" t="e">
        <f t="shared" si="86"/>
        <v>#REF!</v>
      </c>
      <c r="V234" s="4" t="e">
        <f t="shared" si="87"/>
        <v>#REF!</v>
      </c>
      <c r="W234" s="4" t="e">
        <f t="shared" si="88"/>
        <v>#REF!</v>
      </c>
      <c r="X234" s="4" t="e">
        <f t="shared" si="89"/>
        <v>#REF!</v>
      </c>
      <c r="Y234" s="62" t="e">
        <f t="shared" si="90"/>
        <v>#REF!</v>
      </c>
      <c r="Z234" s="28" t="e">
        <f t="shared" si="91"/>
        <v>#REF!</v>
      </c>
      <c r="AA234" s="28" t="e">
        <f t="shared" si="92"/>
        <v>#REF!</v>
      </c>
      <c r="AB234" s="28" t="e">
        <f t="shared" si="93"/>
        <v>#REF!</v>
      </c>
      <c r="AC234" s="28" t="e">
        <f t="shared" si="95"/>
        <v>#REF!</v>
      </c>
      <c r="AD234" s="26"/>
      <c r="AE234" s="19" t="str">
        <f t="shared" si="94"/>
        <v/>
      </c>
      <c r="AF234" s="65"/>
      <c r="AG234" s="54"/>
      <c r="AH234" s="54"/>
      <c r="AI234" s="55"/>
      <c r="AJ234" s="18"/>
      <c r="AK234" s="73" t="e">
        <f>#REF!</f>
        <v>#REF!</v>
      </c>
      <c r="AL234" s="73" t="e">
        <f>#REF!</f>
        <v>#REF!</v>
      </c>
      <c r="AM234" s="73" t="e">
        <f>#REF!</f>
        <v>#REF!</v>
      </c>
      <c r="AN234" s="73" t="e">
        <f>#REF!</f>
        <v>#REF!</v>
      </c>
      <c r="AO234" s="73" t="e">
        <f>#REF!</f>
        <v>#REF!</v>
      </c>
      <c r="AP234" s="73" t="e">
        <f>#REF!</f>
        <v>#REF!</v>
      </c>
      <c r="AQ234" s="73" t="e">
        <f>#REF!</f>
        <v>#REF!</v>
      </c>
      <c r="AR234" s="73" t="e">
        <f>#REF!</f>
        <v>#REF!</v>
      </c>
      <c r="AS234" s="73" t="e">
        <f>#REF!</f>
        <v>#REF!</v>
      </c>
      <c r="AT234" s="73" t="e">
        <f>#REF!</f>
        <v>#REF!</v>
      </c>
      <c r="AU234" s="73" t="e">
        <f>#REF!</f>
        <v>#REF!</v>
      </c>
      <c r="AV234" s="73" t="e">
        <f>#REF!</f>
        <v>#REF!</v>
      </c>
      <c r="AW234" s="73" t="e">
        <f>#REF!</f>
        <v>#REF!</v>
      </c>
      <c r="AX234" s="73" t="e">
        <f>#REF!</f>
        <v>#REF!</v>
      </c>
      <c r="AY234" s="73" t="e">
        <f>#REF!</f>
        <v>#REF!</v>
      </c>
      <c r="AZ234" s="73" t="e">
        <f>#REF!</f>
        <v>#REF!</v>
      </c>
      <c r="BA234" s="73" t="e">
        <f>#REF!</f>
        <v>#REF!</v>
      </c>
      <c r="BB234" s="73" t="e">
        <f>#REF!</f>
        <v>#REF!</v>
      </c>
      <c r="BC234" s="73" t="e">
        <f>#REF!</f>
        <v>#REF!</v>
      </c>
      <c r="BD234" s="73" t="e">
        <f>#REF!</f>
        <v>#REF!</v>
      </c>
      <c r="BE234" s="73" t="e">
        <f>#REF!</f>
        <v>#REF!</v>
      </c>
      <c r="BF234" s="73" t="e">
        <f>#REF!</f>
        <v>#REF!</v>
      </c>
      <c r="BG234" s="73" t="e">
        <f>#REF!</f>
        <v>#REF!</v>
      </c>
      <c r="BH234" s="73" t="e">
        <f>#REF!</f>
        <v>#REF!</v>
      </c>
      <c r="BI234" s="73" t="e">
        <f>#REF!</f>
        <v>#REF!</v>
      </c>
      <c r="BJ234" s="73" t="e">
        <f>#REF!</f>
        <v>#REF!</v>
      </c>
      <c r="BK234" s="73" t="e">
        <f>#REF!</f>
        <v>#REF!</v>
      </c>
      <c r="BL234" s="73" t="e">
        <f>#REF!</f>
        <v>#REF!</v>
      </c>
      <c r="BM234" s="73" t="e">
        <f>#REF!</f>
        <v>#REF!</v>
      </c>
      <c r="BN234" s="73" t="e">
        <f>#REF!</f>
        <v>#REF!</v>
      </c>
      <c r="BO234" s="73" t="e">
        <f>#REF!</f>
        <v>#REF!</v>
      </c>
      <c r="BP234" s="73" t="e">
        <f>#REF!</f>
        <v>#REF!</v>
      </c>
      <c r="BR234" s="117" t="str">
        <f t="shared" si="75"/>
        <v>94-12</v>
      </c>
      <c r="BS234" s="118">
        <f>OOC!G234</f>
        <v>0.08</v>
      </c>
      <c r="BT234" s="118">
        <f>OOC!H234</f>
        <v>0</v>
      </c>
      <c r="BU234" s="2" t="e">
        <f t="shared" si="76"/>
        <v>#REF!</v>
      </c>
      <c r="BV234" s="2" t="e">
        <f t="shared" si="77"/>
        <v>#REF!</v>
      </c>
      <c r="BW234" s="2" t="e">
        <f t="shared" si="78"/>
        <v>#REF!</v>
      </c>
      <c r="BX234" s="119" t="e">
        <f>IF(AND(IF(OOC!G234="",0,OOC!G234) &gt;= IF(O234="",0,O234), IF(O234="",0,O234) &gt; IF(L234="",0,L234)), "OOC",
IF(AND(IF(M234="",0,M234) &gt; IF(P234="",0,P234), IF(P234="",0,P234) &gt;= IF(OOC!H234="",0,OOC!H234)), "OOC",
IF(IF(O234="",0,O234) &gt; IF(OOC!G234="",0,OOC!G234), "OOS",
IF(IF(OOC!H234="",0,OOC!H234) &gt; IF(P234="",0,P234), "OOS", "OK"))))</f>
        <v>#REF!</v>
      </c>
    </row>
    <row r="235" spans="1:76" ht="15" customHeight="1">
      <c r="A235" s="16">
        <v>48</v>
      </c>
      <c r="B235" s="76" t="s">
        <v>190</v>
      </c>
      <c r="C235" s="72" t="s">
        <v>289</v>
      </c>
      <c r="D235" s="20" t="s">
        <v>57</v>
      </c>
      <c r="E235" s="78">
        <v>1.33</v>
      </c>
      <c r="F235" s="11" t="s">
        <v>29</v>
      </c>
      <c r="G235" s="12">
        <v>0.04</v>
      </c>
      <c r="H235" s="13" t="e">
        <f>IF(OOC!S235=0,"",OOC!S235)</f>
        <v>#REF!</v>
      </c>
      <c r="I235" s="13" t="e">
        <f>IF(OOC!T235=0,"",OOC!T235)</f>
        <v>#REF!</v>
      </c>
      <c r="J235" s="14" t="s">
        <v>12</v>
      </c>
      <c r="K235" s="64" t="s">
        <v>49</v>
      </c>
      <c r="L235" s="17" t="e">
        <f t="shared" si="96"/>
        <v>#REF!</v>
      </c>
      <c r="M235" s="17" t="e">
        <f t="shared" si="97"/>
        <v>#REF!</v>
      </c>
      <c r="N235" s="25"/>
      <c r="O235" s="2" t="e">
        <f t="shared" si="79"/>
        <v>#REF!</v>
      </c>
      <c r="P235" s="2" t="e">
        <f t="shared" si="80"/>
        <v>#REF!</v>
      </c>
      <c r="Q235" s="2" t="e">
        <f t="shared" si="81"/>
        <v>#REF!</v>
      </c>
      <c r="R235" s="3" t="e">
        <f t="shared" si="82"/>
        <v>#REF!</v>
      </c>
      <c r="S235" s="4" t="e">
        <f t="shared" si="74"/>
        <v>#REF!</v>
      </c>
      <c r="T235" s="67" t="e">
        <f t="shared" si="85"/>
        <v>#REF!</v>
      </c>
      <c r="U235" s="67" t="e">
        <f t="shared" si="86"/>
        <v>#REF!</v>
      </c>
      <c r="V235" s="4" t="e">
        <f t="shared" si="87"/>
        <v>#REF!</v>
      </c>
      <c r="W235" s="4" t="e">
        <f t="shared" si="88"/>
        <v>#REF!</v>
      </c>
      <c r="X235" s="4" t="e">
        <f t="shared" si="89"/>
        <v>#REF!</v>
      </c>
      <c r="Y235" s="62" t="e">
        <f t="shared" si="90"/>
        <v>#REF!</v>
      </c>
      <c r="Z235" s="28" t="e">
        <f t="shared" si="91"/>
        <v>#REF!</v>
      </c>
      <c r="AA235" s="28" t="e">
        <f t="shared" si="92"/>
        <v>#REF!</v>
      </c>
      <c r="AB235" s="28" t="e">
        <f t="shared" si="93"/>
        <v>#REF!</v>
      </c>
      <c r="AC235" s="28" t="e">
        <f t="shared" si="95"/>
        <v>#REF!</v>
      </c>
      <c r="AD235" s="26"/>
      <c r="AE235" s="19" t="str">
        <f t="shared" si="94"/>
        <v/>
      </c>
      <c r="AF235" s="65"/>
      <c r="AG235" s="54"/>
      <c r="AH235" s="54"/>
      <c r="AI235" s="55"/>
      <c r="AJ235" s="18"/>
      <c r="AK235" s="73" t="e">
        <f>#REF!</f>
        <v>#REF!</v>
      </c>
      <c r="AL235" s="73" t="e">
        <f>#REF!</f>
        <v>#REF!</v>
      </c>
      <c r="AM235" s="73" t="e">
        <f>#REF!</f>
        <v>#REF!</v>
      </c>
      <c r="AN235" s="73" t="e">
        <f>#REF!</f>
        <v>#REF!</v>
      </c>
      <c r="AO235" s="73" t="e">
        <f>#REF!</f>
        <v>#REF!</v>
      </c>
      <c r="AP235" s="73" t="e">
        <f>#REF!</f>
        <v>#REF!</v>
      </c>
      <c r="AQ235" s="73" t="e">
        <f>#REF!</f>
        <v>#REF!</v>
      </c>
      <c r="AR235" s="73" t="e">
        <f>#REF!</f>
        <v>#REF!</v>
      </c>
      <c r="AS235" s="73" t="e">
        <f>#REF!</f>
        <v>#REF!</v>
      </c>
      <c r="AT235" s="73" t="e">
        <f>#REF!</f>
        <v>#REF!</v>
      </c>
      <c r="AU235" s="73" t="e">
        <f>#REF!</f>
        <v>#REF!</v>
      </c>
      <c r="AV235" s="73" t="e">
        <f>#REF!</f>
        <v>#REF!</v>
      </c>
      <c r="AW235" s="73" t="e">
        <f>#REF!</f>
        <v>#REF!</v>
      </c>
      <c r="AX235" s="73" t="e">
        <f>#REF!</f>
        <v>#REF!</v>
      </c>
      <c r="AY235" s="73" t="e">
        <f>#REF!</f>
        <v>#REF!</v>
      </c>
      <c r="AZ235" s="73" t="e">
        <f>#REF!</f>
        <v>#REF!</v>
      </c>
      <c r="BA235" s="73" t="e">
        <f>#REF!</f>
        <v>#REF!</v>
      </c>
      <c r="BB235" s="73" t="e">
        <f>#REF!</f>
        <v>#REF!</v>
      </c>
      <c r="BC235" s="73" t="e">
        <f>#REF!</f>
        <v>#REF!</v>
      </c>
      <c r="BD235" s="73" t="e">
        <f>#REF!</f>
        <v>#REF!</v>
      </c>
      <c r="BE235" s="73" t="e">
        <f>#REF!</f>
        <v>#REF!</v>
      </c>
      <c r="BF235" s="73" t="e">
        <f>#REF!</f>
        <v>#REF!</v>
      </c>
      <c r="BG235" s="73" t="e">
        <f>#REF!</f>
        <v>#REF!</v>
      </c>
      <c r="BH235" s="73" t="e">
        <f>#REF!</f>
        <v>#REF!</v>
      </c>
      <c r="BI235" s="73" t="e">
        <f>#REF!</f>
        <v>#REF!</v>
      </c>
      <c r="BJ235" s="73" t="e">
        <f>#REF!</f>
        <v>#REF!</v>
      </c>
      <c r="BK235" s="73" t="e">
        <f>#REF!</f>
        <v>#REF!</v>
      </c>
      <c r="BL235" s="73" t="e">
        <f>#REF!</f>
        <v>#REF!</v>
      </c>
      <c r="BM235" s="73" t="e">
        <f>#REF!</f>
        <v>#REF!</v>
      </c>
      <c r="BN235" s="73" t="e">
        <f>#REF!</f>
        <v>#REF!</v>
      </c>
      <c r="BO235" s="73" t="e">
        <f>#REF!</f>
        <v>#REF!</v>
      </c>
      <c r="BP235" s="73" t="e">
        <f>#REF!</f>
        <v>#REF!</v>
      </c>
      <c r="BR235" s="117" t="str">
        <f t="shared" si="75"/>
        <v>94-13</v>
      </c>
      <c r="BS235" s="118">
        <f>OOC!G235</f>
        <v>0.08</v>
      </c>
      <c r="BT235" s="118">
        <f>OOC!H235</f>
        <v>0</v>
      </c>
      <c r="BU235" s="2" t="e">
        <f t="shared" si="76"/>
        <v>#REF!</v>
      </c>
      <c r="BV235" s="2" t="e">
        <f t="shared" si="77"/>
        <v>#REF!</v>
      </c>
      <c r="BW235" s="2" t="e">
        <f t="shared" si="78"/>
        <v>#REF!</v>
      </c>
      <c r="BX235" s="119" t="e">
        <f>IF(AND(IF(OOC!G235="",0,OOC!G235) &gt;= IF(O235="",0,O235), IF(O235="",0,O235) &gt; IF(L235="",0,L235)), "OOC",
IF(AND(IF(M235="",0,M235) &gt; IF(P235="",0,P235), IF(P235="",0,P235) &gt;= IF(OOC!H235="",0,OOC!H235)), "OOC",
IF(IF(O235="",0,O235) &gt; IF(OOC!G235="",0,OOC!G235), "OOS",
IF(IF(OOC!H235="",0,OOC!H235) &gt; IF(P235="",0,P235), "OOS", "OK"))))</f>
        <v>#REF!</v>
      </c>
    </row>
    <row r="236" spans="1:76" ht="15" customHeight="1">
      <c r="A236" s="16">
        <v>48</v>
      </c>
      <c r="B236" s="76" t="s">
        <v>190</v>
      </c>
      <c r="C236" s="72" t="s">
        <v>290</v>
      </c>
      <c r="D236" s="20" t="s">
        <v>57</v>
      </c>
      <c r="E236" s="78">
        <v>1.33</v>
      </c>
      <c r="F236" s="11" t="s">
        <v>29</v>
      </c>
      <c r="G236" s="12">
        <v>0.04</v>
      </c>
      <c r="H236" s="13" t="e">
        <f>IF(OOC!S236=0,"",OOC!S236)</f>
        <v>#REF!</v>
      </c>
      <c r="I236" s="13" t="e">
        <f>IF(OOC!T236=0,"",OOC!T236)</f>
        <v>#REF!</v>
      </c>
      <c r="J236" s="14" t="s">
        <v>12</v>
      </c>
      <c r="K236" s="64" t="s">
        <v>49</v>
      </c>
      <c r="L236" s="17" t="e">
        <f t="shared" si="96"/>
        <v>#REF!</v>
      </c>
      <c r="M236" s="17" t="e">
        <f t="shared" si="97"/>
        <v>#REF!</v>
      </c>
      <c r="N236" s="25"/>
      <c r="O236" s="2" t="e">
        <f t="shared" ref="O236:O276" si="98">IF(OR($AK236="",ISNUMBER($AK236)=FALSE),"",MAX(AK236:BP236))</f>
        <v>#REF!</v>
      </c>
      <c r="P236" s="2" t="e">
        <f t="shared" ref="P236:P276" si="99">IF(OR($AK236="",ISNUMBER($AK236)=FALSE),"",MIN(AK236:BP236))</f>
        <v>#REF!</v>
      </c>
      <c r="Q236" s="2" t="e">
        <f t="shared" ref="Q236:Q276" si="100">IF(OR($AK236="",ISNUMBER($AK236)=FALSE),"",AVERAGE(AK236:BP236))</f>
        <v>#REF!</v>
      </c>
      <c r="R236" s="3" t="e">
        <f t="shared" ref="R236:R276" si="101">IF(OR($AK236="",ISNUMBER($AK236)=FALSE),"",STDEV(AK236:BP236))</f>
        <v>#REF!</v>
      </c>
      <c r="S236" s="4" t="e">
        <f t="shared" si="74"/>
        <v>#REF!</v>
      </c>
      <c r="T236" s="67" t="e">
        <f t="shared" si="85"/>
        <v>#REF!</v>
      </c>
      <c r="U236" s="67" t="e">
        <f t="shared" si="86"/>
        <v>#REF!</v>
      </c>
      <c r="V236" s="4" t="e">
        <f t="shared" si="87"/>
        <v>#REF!</v>
      </c>
      <c r="W236" s="4" t="e">
        <f t="shared" si="88"/>
        <v>#REF!</v>
      </c>
      <c r="X236" s="4" t="e">
        <f t="shared" si="89"/>
        <v>#REF!</v>
      </c>
      <c r="Y236" s="62" t="e">
        <f t="shared" si="90"/>
        <v>#REF!</v>
      </c>
      <c r="Z236" s="28" t="e">
        <f t="shared" si="91"/>
        <v>#REF!</v>
      </c>
      <c r="AA236" s="28" t="e">
        <f t="shared" si="92"/>
        <v>#REF!</v>
      </c>
      <c r="AB236" s="28" t="e">
        <f t="shared" si="93"/>
        <v>#REF!</v>
      </c>
      <c r="AC236" s="28" t="e">
        <f t="shared" si="95"/>
        <v>#REF!</v>
      </c>
      <c r="AD236" s="26"/>
      <c r="AE236" s="19" t="str">
        <f t="shared" si="94"/>
        <v/>
      </c>
      <c r="AF236" s="65"/>
      <c r="AG236" s="54"/>
      <c r="AH236" s="54"/>
      <c r="AI236" s="55"/>
      <c r="AJ236" s="18"/>
      <c r="AK236" s="73" t="e">
        <f>#REF!</f>
        <v>#REF!</v>
      </c>
      <c r="AL236" s="73" t="e">
        <f>#REF!</f>
        <v>#REF!</v>
      </c>
      <c r="AM236" s="73" t="e">
        <f>#REF!</f>
        <v>#REF!</v>
      </c>
      <c r="AN236" s="73" t="e">
        <f>#REF!</f>
        <v>#REF!</v>
      </c>
      <c r="AO236" s="73" t="e">
        <f>#REF!</f>
        <v>#REF!</v>
      </c>
      <c r="AP236" s="73" t="e">
        <f>#REF!</f>
        <v>#REF!</v>
      </c>
      <c r="AQ236" s="73" t="e">
        <f>#REF!</f>
        <v>#REF!</v>
      </c>
      <c r="AR236" s="73" t="e">
        <f>#REF!</f>
        <v>#REF!</v>
      </c>
      <c r="AS236" s="73" t="e">
        <f>#REF!</f>
        <v>#REF!</v>
      </c>
      <c r="AT236" s="73" t="e">
        <f>#REF!</f>
        <v>#REF!</v>
      </c>
      <c r="AU236" s="73" t="e">
        <f>#REF!</f>
        <v>#REF!</v>
      </c>
      <c r="AV236" s="73" t="e">
        <f>#REF!</f>
        <v>#REF!</v>
      </c>
      <c r="AW236" s="73" t="e">
        <f>#REF!</f>
        <v>#REF!</v>
      </c>
      <c r="AX236" s="73" t="e">
        <f>#REF!</f>
        <v>#REF!</v>
      </c>
      <c r="AY236" s="73" t="e">
        <f>#REF!</f>
        <v>#REF!</v>
      </c>
      <c r="AZ236" s="73" t="e">
        <f>#REF!</f>
        <v>#REF!</v>
      </c>
      <c r="BA236" s="73" t="e">
        <f>#REF!</f>
        <v>#REF!</v>
      </c>
      <c r="BB236" s="73" t="e">
        <f>#REF!</f>
        <v>#REF!</v>
      </c>
      <c r="BC236" s="73" t="e">
        <f>#REF!</f>
        <v>#REF!</v>
      </c>
      <c r="BD236" s="73" t="e">
        <f>#REF!</f>
        <v>#REF!</v>
      </c>
      <c r="BE236" s="73" t="e">
        <f>#REF!</f>
        <v>#REF!</v>
      </c>
      <c r="BF236" s="73" t="e">
        <f>#REF!</f>
        <v>#REF!</v>
      </c>
      <c r="BG236" s="73" t="e">
        <f>#REF!</f>
        <v>#REF!</v>
      </c>
      <c r="BH236" s="73" t="e">
        <f>#REF!</f>
        <v>#REF!</v>
      </c>
      <c r="BI236" s="73" t="e">
        <f>#REF!</f>
        <v>#REF!</v>
      </c>
      <c r="BJ236" s="73" t="e">
        <f>#REF!</f>
        <v>#REF!</v>
      </c>
      <c r="BK236" s="73" t="e">
        <f>#REF!</f>
        <v>#REF!</v>
      </c>
      <c r="BL236" s="73" t="e">
        <f>#REF!</f>
        <v>#REF!</v>
      </c>
      <c r="BM236" s="73" t="e">
        <f>#REF!</f>
        <v>#REF!</v>
      </c>
      <c r="BN236" s="73" t="e">
        <f>#REF!</f>
        <v>#REF!</v>
      </c>
      <c r="BO236" s="73" t="e">
        <f>#REF!</f>
        <v>#REF!</v>
      </c>
      <c r="BP236" s="73" t="e">
        <f>#REF!</f>
        <v>#REF!</v>
      </c>
      <c r="BR236" s="117" t="str">
        <f t="shared" si="75"/>
        <v>94-14</v>
      </c>
      <c r="BS236" s="118">
        <f>OOC!G236</f>
        <v>0.08</v>
      </c>
      <c r="BT236" s="118">
        <f>OOC!H236</f>
        <v>0</v>
      </c>
      <c r="BU236" s="2" t="e">
        <f t="shared" si="76"/>
        <v>#REF!</v>
      </c>
      <c r="BV236" s="2" t="e">
        <f t="shared" si="77"/>
        <v>#REF!</v>
      </c>
      <c r="BW236" s="2" t="e">
        <f t="shared" si="78"/>
        <v>#REF!</v>
      </c>
      <c r="BX236" s="119" t="e">
        <f>IF(AND(IF(OOC!G236="",0,OOC!G236) &gt;= IF(O236="",0,O236), IF(O236="",0,O236) &gt; IF(L236="",0,L236)), "OOC",
IF(AND(IF(M236="",0,M236) &gt; IF(P236="",0,P236), IF(P236="",0,P236) &gt;= IF(OOC!H236="",0,OOC!H236)), "OOC",
IF(IF(O236="",0,O236) &gt; IF(OOC!G236="",0,OOC!G236), "OOS",
IF(IF(OOC!H236="",0,OOC!H236) &gt; IF(P236="",0,P236), "OOS", "OK"))))</f>
        <v>#REF!</v>
      </c>
    </row>
    <row r="237" spans="1:76" ht="15" customHeight="1">
      <c r="A237" s="16">
        <v>48</v>
      </c>
      <c r="B237" s="76" t="s">
        <v>190</v>
      </c>
      <c r="C237" s="72" t="s">
        <v>291</v>
      </c>
      <c r="D237" s="20" t="s">
        <v>57</v>
      </c>
      <c r="E237" s="78">
        <v>1.33</v>
      </c>
      <c r="F237" s="11" t="s">
        <v>29</v>
      </c>
      <c r="G237" s="12">
        <v>0.04</v>
      </c>
      <c r="H237" s="13" t="e">
        <f>IF(OOC!S237=0,"",OOC!S237)</f>
        <v>#REF!</v>
      </c>
      <c r="I237" s="13" t="e">
        <f>IF(OOC!T237=0,"",OOC!T237)</f>
        <v>#REF!</v>
      </c>
      <c r="J237" s="14" t="s">
        <v>12</v>
      </c>
      <c r="K237" s="64" t="s">
        <v>49</v>
      </c>
      <c r="L237" s="17" t="e">
        <f t="shared" si="96"/>
        <v>#REF!</v>
      </c>
      <c r="M237" s="17" t="e">
        <f t="shared" si="97"/>
        <v>#REF!</v>
      </c>
      <c r="N237" s="25"/>
      <c r="O237" s="2" t="e">
        <f t="shared" si="98"/>
        <v>#REF!</v>
      </c>
      <c r="P237" s="2" t="e">
        <f t="shared" si="99"/>
        <v>#REF!</v>
      </c>
      <c r="Q237" s="2" t="e">
        <f t="shared" si="100"/>
        <v>#REF!</v>
      </c>
      <c r="R237" s="3" t="e">
        <f t="shared" si="101"/>
        <v>#REF!</v>
      </c>
      <c r="S237" s="4" t="e">
        <f t="shared" si="74"/>
        <v>#REF!</v>
      </c>
      <c r="T237" s="67" t="e">
        <f t="shared" si="85"/>
        <v>#REF!</v>
      </c>
      <c r="U237" s="67" t="e">
        <f t="shared" si="86"/>
        <v>#REF!</v>
      </c>
      <c r="V237" s="4" t="e">
        <f t="shared" si="87"/>
        <v>#REF!</v>
      </c>
      <c r="W237" s="4" t="e">
        <f t="shared" si="88"/>
        <v>#REF!</v>
      </c>
      <c r="X237" s="4" t="e">
        <f t="shared" si="89"/>
        <v>#REF!</v>
      </c>
      <c r="Y237" s="62" t="e">
        <f t="shared" si="90"/>
        <v>#REF!</v>
      </c>
      <c r="Z237" s="28" t="e">
        <f t="shared" si="91"/>
        <v>#REF!</v>
      </c>
      <c r="AA237" s="28" t="e">
        <f t="shared" si="92"/>
        <v>#REF!</v>
      </c>
      <c r="AB237" s="28" t="e">
        <f t="shared" si="93"/>
        <v>#REF!</v>
      </c>
      <c r="AC237" s="28" t="e">
        <f t="shared" si="95"/>
        <v>#REF!</v>
      </c>
      <c r="AD237" s="26"/>
      <c r="AE237" s="19" t="str">
        <f t="shared" si="94"/>
        <v/>
      </c>
      <c r="AF237" s="65"/>
      <c r="AG237" s="54"/>
      <c r="AH237" s="54"/>
      <c r="AI237" s="55"/>
      <c r="AJ237" s="18"/>
      <c r="AK237" s="73" t="e">
        <f>#REF!</f>
        <v>#REF!</v>
      </c>
      <c r="AL237" s="73" t="e">
        <f>#REF!</f>
        <v>#REF!</v>
      </c>
      <c r="AM237" s="73" t="e">
        <f>#REF!</f>
        <v>#REF!</v>
      </c>
      <c r="AN237" s="73" t="e">
        <f>#REF!</f>
        <v>#REF!</v>
      </c>
      <c r="AO237" s="73" t="e">
        <f>#REF!</f>
        <v>#REF!</v>
      </c>
      <c r="AP237" s="73" t="e">
        <f>#REF!</f>
        <v>#REF!</v>
      </c>
      <c r="AQ237" s="73" t="e">
        <f>#REF!</f>
        <v>#REF!</v>
      </c>
      <c r="AR237" s="73" t="e">
        <f>#REF!</f>
        <v>#REF!</v>
      </c>
      <c r="AS237" s="73" t="e">
        <f>#REF!</f>
        <v>#REF!</v>
      </c>
      <c r="AT237" s="73" t="e">
        <f>#REF!</f>
        <v>#REF!</v>
      </c>
      <c r="AU237" s="73" t="e">
        <f>#REF!</f>
        <v>#REF!</v>
      </c>
      <c r="AV237" s="73" t="e">
        <f>#REF!</f>
        <v>#REF!</v>
      </c>
      <c r="AW237" s="73" t="e">
        <f>#REF!</f>
        <v>#REF!</v>
      </c>
      <c r="AX237" s="73" t="e">
        <f>#REF!</f>
        <v>#REF!</v>
      </c>
      <c r="AY237" s="73" t="e">
        <f>#REF!</f>
        <v>#REF!</v>
      </c>
      <c r="AZ237" s="73" t="e">
        <f>#REF!</f>
        <v>#REF!</v>
      </c>
      <c r="BA237" s="73" t="e">
        <f>#REF!</f>
        <v>#REF!</v>
      </c>
      <c r="BB237" s="73" t="e">
        <f>#REF!</f>
        <v>#REF!</v>
      </c>
      <c r="BC237" s="73" t="e">
        <f>#REF!</f>
        <v>#REF!</v>
      </c>
      <c r="BD237" s="73" t="e">
        <f>#REF!</f>
        <v>#REF!</v>
      </c>
      <c r="BE237" s="73" t="e">
        <f>#REF!</f>
        <v>#REF!</v>
      </c>
      <c r="BF237" s="73" t="e">
        <f>#REF!</f>
        <v>#REF!</v>
      </c>
      <c r="BG237" s="73" t="e">
        <f>#REF!</f>
        <v>#REF!</v>
      </c>
      <c r="BH237" s="73" t="e">
        <f>#REF!</f>
        <v>#REF!</v>
      </c>
      <c r="BI237" s="73" t="e">
        <f>#REF!</f>
        <v>#REF!</v>
      </c>
      <c r="BJ237" s="73" t="e">
        <f>#REF!</f>
        <v>#REF!</v>
      </c>
      <c r="BK237" s="73" t="e">
        <f>#REF!</f>
        <v>#REF!</v>
      </c>
      <c r="BL237" s="73" t="e">
        <f>#REF!</f>
        <v>#REF!</v>
      </c>
      <c r="BM237" s="73" t="e">
        <f>#REF!</f>
        <v>#REF!</v>
      </c>
      <c r="BN237" s="73" t="e">
        <f>#REF!</f>
        <v>#REF!</v>
      </c>
      <c r="BO237" s="73" t="e">
        <f>#REF!</f>
        <v>#REF!</v>
      </c>
      <c r="BP237" s="73" t="e">
        <f>#REF!</f>
        <v>#REF!</v>
      </c>
      <c r="BR237" s="117" t="str">
        <f t="shared" si="75"/>
        <v>94-15</v>
      </c>
      <c r="BS237" s="118">
        <f>OOC!G237</f>
        <v>0.08</v>
      </c>
      <c r="BT237" s="118">
        <f>OOC!H237</f>
        <v>0</v>
      </c>
      <c r="BU237" s="2" t="e">
        <f t="shared" si="76"/>
        <v>#REF!</v>
      </c>
      <c r="BV237" s="2" t="e">
        <f t="shared" si="77"/>
        <v>#REF!</v>
      </c>
      <c r="BW237" s="2" t="e">
        <f t="shared" si="78"/>
        <v>#REF!</v>
      </c>
      <c r="BX237" s="119" t="e">
        <f>IF(AND(IF(OOC!G237="",0,OOC!G237) &gt;= IF(O237="",0,O237), IF(O237="",0,O237) &gt; IF(L237="",0,L237)), "OOC",
IF(AND(IF(M237="",0,M237) &gt; IF(P237="",0,P237), IF(P237="",0,P237) &gt;= IF(OOC!H237="",0,OOC!H237)), "OOC",
IF(IF(O237="",0,O237) &gt; IF(OOC!G237="",0,OOC!G237), "OOS",
IF(IF(OOC!H237="",0,OOC!H237) &gt; IF(P237="",0,P237), "OOS", "OK"))))</f>
        <v>#REF!</v>
      </c>
    </row>
    <row r="238" spans="1:76" ht="15" customHeight="1">
      <c r="A238" s="16">
        <v>48</v>
      </c>
      <c r="B238" s="76" t="s">
        <v>190</v>
      </c>
      <c r="C238" s="72" t="s">
        <v>292</v>
      </c>
      <c r="D238" s="20" t="s">
        <v>57</v>
      </c>
      <c r="E238" s="78">
        <v>1.33</v>
      </c>
      <c r="F238" s="11" t="s">
        <v>29</v>
      </c>
      <c r="G238" s="12">
        <v>0.04</v>
      </c>
      <c r="H238" s="13" t="e">
        <f>IF(OOC!S238=0,"",OOC!S238)</f>
        <v>#REF!</v>
      </c>
      <c r="I238" s="13" t="e">
        <f>IF(OOC!T238=0,"",OOC!T238)</f>
        <v>#REF!</v>
      </c>
      <c r="J238" s="14" t="s">
        <v>12</v>
      </c>
      <c r="K238" s="64" t="s">
        <v>49</v>
      </c>
      <c r="L238" s="17" t="e">
        <f t="shared" ref="L238:L243" si="102">IF(AND(G238="",H238=""),"",IF(G238="",H238,G238+H238))</f>
        <v>#REF!</v>
      </c>
      <c r="M238" s="17" t="e">
        <f t="shared" ref="M238:M243" si="103">IF(AND(G238="",I238=""),"",IF(G238="",I238,G238+I238))</f>
        <v>#REF!</v>
      </c>
      <c r="N238" s="25"/>
      <c r="O238" s="2" t="e">
        <f t="shared" si="98"/>
        <v>#REF!</v>
      </c>
      <c r="P238" s="2" t="e">
        <f t="shared" si="99"/>
        <v>#REF!</v>
      </c>
      <c r="Q238" s="2" t="e">
        <f t="shared" si="100"/>
        <v>#REF!</v>
      </c>
      <c r="R238" s="3" t="e">
        <f t="shared" si="101"/>
        <v>#REF!</v>
      </c>
      <c r="S238" s="4" t="e">
        <f t="shared" si="74"/>
        <v>#REF!</v>
      </c>
      <c r="T238" s="67" t="e">
        <f t="shared" si="85"/>
        <v>#REF!</v>
      </c>
      <c r="U238" s="67" t="e">
        <f t="shared" si="86"/>
        <v>#REF!</v>
      </c>
      <c r="V238" s="4" t="e">
        <f t="shared" si="87"/>
        <v>#REF!</v>
      </c>
      <c r="W238" s="4" t="e">
        <f t="shared" si="88"/>
        <v>#REF!</v>
      </c>
      <c r="X238" s="4" t="e">
        <f t="shared" si="89"/>
        <v>#REF!</v>
      </c>
      <c r="Y238" s="62" t="e">
        <f t="shared" si="90"/>
        <v>#REF!</v>
      </c>
      <c r="Z238" s="28" t="e">
        <f t="shared" si="91"/>
        <v>#REF!</v>
      </c>
      <c r="AA238" s="28" t="e">
        <f t="shared" si="92"/>
        <v>#REF!</v>
      </c>
      <c r="AB238" s="28" t="e">
        <f t="shared" si="93"/>
        <v>#REF!</v>
      </c>
      <c r="AC238" s="28" t="e">
        <f t="shared" si="95"/>
        <v>#REF!</v>
      </c>
      <c r="AD238" s="26"/>
      <c r="AE238" s="19" t="str">
        <f t="shared" si="94"/>
        <v/>
      </c>
      <c r="AF238" s="65"/>
      <c r="AG238" s="54"/>
      <c r="AH238" s="54"/>
      <c r="AI238" s="55"/>
      <c r="AJ238" s="18"/>
      <c r="AK238" s="73" t="e">
        <f>#REF!</f>
        <v>#REF!</v>
      </c>
      <c r="AL238" s="73" t="e">
        <f>#REF!</f>
        <v>#REF!</v>
      </c>
      <c r="AM238" s="73" t="e">
        <f>#REF!</f>
        <v>#REF!</v>
      </c>
      <c r="AN238" s="73" t="e">
        <f>#REF!</f>
        <v>#REF!</v>
      </c>
      <c r="AO238" s="73" t="e">
        <f>#REF!</f>
        <v>#REF!</v>
      </c>
      <c r="AP238" s="73" t="e">
        <f>#REF!</f>
        <v>#REF!</v>
      </c>
      <c r="AQ238" s="73" t="e">
        <f>#REF!</f>
        <v>#REF!</v>
      </c>
      <c r="AR238" s="73" t="e">
        <f>#REF!</f>
        <v>#REF!</v>
      </c>
      <c r="AS238" s="73" t="e">
        <f>#REF!</f>
        <v>#REF!</v>
      </c>
      <c r="AT238" s="73" t="e">
        <f>#REF!</f>
        <v>#REF!</v>
      </c>
      <c r="AU238" s="73" t="e">
        <f>#REF!</f>
        <v>#REF!</v>
      </c>
      <c r="AV238" s="73" t="e">
        <f>#REF!</f>
        <v>#REF!</v>
      </c>
      <c r="AW238" s="73" t="e">
        <f>#REF!</f>
        <v>#REF!</v>
      </c>
      <c r="AX238" s="73" t="e">
        <f>#REF!</f>
        <v>#REF!</v>
      </c>
      <c r="AY238" s="73" t="e">
        <f>#REF!</f>
        <v>#REF!</v>
      </c>
      <c r="AZ238" s="73" t="e">
        <f>#REF!</f>
        <v>#REF!</v>
      </c>
      <c r="BA238" s="73" t="e">
        <f>#REF!</f>
        <v>#REF!</v>
      </c>
      <c r="BB238" s="73" t="e">
        <f>#REF!</f>
        <v>#REF!</v>
      </c>
      <c r="BC238" s="73" t="e">
        <f>#REF!</f>
        <v>#REF!</v>
      </c>
      <c r="BD238" s="73" t="e">
        <f>#REF!</f>
        <v>#REF!</v>
      </c>
      <c r="BE238" s="73" t="e">
        <f>#REF!</f>
        <v>#REF!</v>
      </c>
      <c r="BF238" s="73" t="e">
        <f>#REF!</f>
        <v>#REF!</v>
      </c>
      <c r="BG238" s="73" t="e">
        <f>#REF!</f>
        <v>#REF!</v>
      </c>
      <c r="BH238" s="73" t="e">
        <f>#REF!</f>
        <v>#REF!</v>
      </c>
      <c r="BI238" s="73" t="e">
        <f>#REF!</f>
        <v>#REF!</v>
      </c>
      <c r="BJ238" s="73" t="e">
        <f>#REF!</f>
        <v>#REF!</v>
      </c>
      <c r="BK238" s="73" t="e">
        <f>#REF!</f>
        <v>#REF!</v>
      </c>
      <c r="BL238" s="73" t="e">
        <f>#REF!</f>
        <v>#REF!</v>
      </c>
      <c r="BM238" s="73" t="e">
        <f>#REF!</f>
        <v>#REF!</v>
      </c>
      <c r="BN238" s="73" t="e">
        <f>#REF!</f>
        <v>#REF!</v>
      </c>
      <c r="BO238" s="73" t="e">
        <f>#REF!</f>
        <v>#REF!</v>
      </c>
      <c r="BP238" s="73" t="e">
        <f>#REF!</f>
        <v>#REF!</v>
      </c>
      <c r="BR238" s="117" t="str">
        <f t="shared" si="75"/>
        <v>94-16</v>
      </c>
      <c r="BS238" s="118">
        <f>OOC!G238</f>
        <v>0.08</v>
      </c>
      <c r="BT238" s="118">
        <f>OOC!H238</f>
        <v>0</v>
      </c>
      <c r="BU238" s="2" t="e">
        <f t="shared" si="76"/>
        <v>#REF!</v>
      </c>
      <c r="BV238" s="2" t="e">
        <f t="shared" si="77"/>
        <v>#REF!</v>
      </c>
      <c r="BW238" s="2" t="e">
        <f t="shared" si="78"/>
        <v>#REF!</v>
      </c>
      <c r="BX238" s="119" t="e">
        <f>IF(AND(IF(OOC!G238="",0,OOC!G238) &gt;= IF(O238="",0,O238), IF(O238="",0,O238) &gt; IF(L238="",0,L238)), "OOC",
IF(AND(IF(M238="",0,M238) &gt; IF(P238="",0,P238), IF(P238="",0,P238) &gt;= IF(OOC!H238="",0,OOC!H238)), "OOC",
IF(IF(O238="",0,O238) &gt; IF(OOC!G238="",0,OOC!G238), "OOS",
IF(IF(OOC!H238="",0,OOC!H238) &gt; IF(P238="",0,P238), "OOS", "OK"))))</f>
        <v>#REF!</v>
      </c>
    </row>
    <row r="239" spans="1:76" ht="15" customHeight="1">
      <c r="A239" s="16">
        <v>48</v>
      </c>
      <c r="B239" s="76" t="s">
        <v>190</v>
      </c>
      <c r="C239" s="72" t="s">
        <v>293</v>
      </c>
      <c r="D239" s="20" t="s">
        <v>57</v>
      </c>
      <c r="E239" s="78">
        <v>1.33</v>
      </c>
      <c r="F239" s="11" t="s">
        <v>29</v>
      </c>
      <c r="G239" s="12">
        <v>0.04</v>
      </c>
      <c r="H239" s="13" t="e">
        <f>IF(OOC!S239=0,"",OOC!S239)</f>
        <v>#REF!</v>
      </c>
      <c r="I239" s="13" t="e">
        <f>IF(OOC!T239=0,"",OOC!T239)</f>
        <v>#REF!</v>
      </c>
      <c r="J239" s="14" t="s">
        <v>12</v>
      </c>
      <c r="K239" s="64" t="s">
        <v>49</v>
      </c>
      <c r="L239" s="17" t="e">
        <f t="shared" si="102"/>
        <v>#REF!</v>
      </c>
      <c r="M239" s="17" t="e">
        <f t="shared" si="103"/>
        <v>#REF!</v>
      </c>
      <c r="N239" s="25"/>
      <c r="O239" s="2" t="e">
        <f t="shared" si="98"/>
        <v>#REF!</v>
      </c>
      <c r="P239" s="2" t="e">
        <f t="shared" si="99"/>
        <v>#REF!</v>
      </c>
      <c r="Q239" s="2" t="e">
        <f t="shared" si="100"/>
        <v>#REF!</v>
      </c>
      <c r="R239" s="3" t="e">
        <f t="shared" si="101"/>
        <v>#REF!</v>
      </c>
      <c r="S239" s="4" t="e">
        <f t="shared" si="74"/>
        <v>#REF!</v>
      </c>
      <c r="T239" s="67" t="e">
        <f t="shared" si="85"/>
        <v>#REF!</v>
      </c>
      <c r="U239" s="67" t="e">
        <f t="shared" si="86"/>
        <v>#REF!</v>
      </c>
      <c r="V239" s="4" t="e">
        <f t="shared" si="87"/>
        <v>#REF!</v>
      </c>
      <c r="W239" s="4" t="e">
        <f t="shared" si="88"/>
        <v>#REF!</v>
      </c>
      <c r="X239" s="4" t="e">
        <f t="shared" si="89"/>
        <v>#REF!</v>
      </c>
      <c r="Y239" s="62" t="e">
        <f t="shared" si="90"/>
        <v>#REF!</v>
      </c>
      <c r="Z239" s="28" t="e">
        <f t="shared" si="91"/>
        <v>#REF!</v>
      </c>
      <c r="AA239" s="28" t="e">
        <f t="shared" si="92"/>
        <v>#REF!</v>
      </c>
      <c r="AB239" s="28" t="e">
        <f t="shared" si="93"/>
        <v>#REF!</v>
      </c>
      <c r="AC239" s="28" t="e">
        <f t="shared" si="95"/>
        <v>#REF!</v>
      </c>
      <c r="AD239" s="26"/>
      <c r="AE239" s="19" t="str">
        <f t="shared" si="94"/>
        <v/>
      </c>
      <c r="AF239" s="65"/>
      <c r="AG239" s="54"/>
      <c r="AH239" s="54"/>
      <c r="AI239" s="55"/>
      <c r="AJ239" s="18"/>
      <c r="AK239" s="73" t="e">
        <f>#REF!</f>
        <v>#REF!</v>
      </c>
      <c r="AL239" s="73" t="e">
        <f>#REF!</f>
        <v>#REF!</v>
      </c>
      <c r="AM239" s="73" t="e">
        <f>#REF!</f>
        <v>#REF!</v>
      </c>
      <c r="AN239" s="73" t="e">
        <f>#REF!</f>
        <v>#REF!</v>
      </c>
      <c r="AO239" s="73" t="e">
        <f>#REF!</f>
        <v>#REF!</v>
      </c>
      <c r="AP239" s="73" t="e">
        <f>#REF!</f>
        <v>#REF!</v>
      </c>
      <c r="AQ239" s="73" t="e">
        <f>#REF!</f>
        <v>#REF!</v>
      </c>
      <c r="AR239" s="73" t="e">
        <f>#REF!</f>
        <v>#REF!</v>
      </c>
      <c r="AS239" s="73" t="e">
        <f>#REF!</f>
        <v>#REF!</v>
      </c>
      <c r="AT239" s="73" t="e">
        <f>#REF!</f>
        <v>#REF!</v>
      </c>
      <c r="AU239" s="73" t="e">
        <f>#REF!</f>
        <v>#REF!</v>
      </c>
      <c r="AV239" s="73" t="e">
        <f>#REF!</f>
        <v>#REF!</v>
      </c>
      <c r="AW239" s="73" t="e">
        <f>#REF!</f>
        <v>#REF!</v>
      </c>
      <c r="AX239" s="73" t="e">
        <f>#REF!</f>
        <v>#REF!</v>
      </c>
      <c r="AY239" s="73" t="e">
        <f>#REF!</f>
        <v>#REF!</v>
      </c>
      <c r="AZ239" s="73" t="e">
        <f>#REF!</f>
        <v>#REF!</v>
      </c>
      <c r="BA239" s="73" t="e">
        <f>#REF!</f>
        <v>#REF!</v>
      </c>
      <c r="BB239" s="73" t="e">
        <f>#REF!</f>
        <v>#REF!</v>
      </c>
      <c r="BC239" s="73" t="e">
        <f>#REF!</f>
        <v>#REF!</v>
      </c>
      <c r="BD239" s="73" t="e">
        <f>#REF!</f>
        <v>#REF!</v>
      </c>
      <c r="BE239" s="73" t="e">
        <f>#REF!</f>
        <v>#REF!</v>
      </c>
      <c r="BF239" s="73" t="e">
        <f>#REF!</f>
        <v>#REF!</v>
      </c>
      <c r="BG239" s="73" t="e">
        <f>#REF!</f>
        <v>#REF!</v>
      </c>
      <c r="BH239" s="73" t="e">
        <f>#REF!</f>
        <v>#REF!</v>
      </c>
      <c r="BI239" s="73" t="e">
        <f>#REF!</f>
        <v>#REF!</v>
      </c>
      <c r="BJ239" s="73" t="e">
        <f>#REF!</f>
        <v>#REF!</v>
      </c>
      <c r="BK239" s="73" t="e">
        <f>#REF!</f>
        <v>#REF!</v>
      </c>
      <c r="BL239" s="73" t="e">
        <f>#REF!</f>
        <v>#REF!</v>
      </c>
      <c r="BM239" s="73" t="e">
        <f>#REF!</f>
        <v>#REF!</v>
      </c>
      <c r="BN239" s="73" t="e">
        <f>#REF!</f>
        <v>#REF!</v>
      </c>
      <c r="BO239" s="73" t="e">
        <f>#REF!</f>
        <v>#REF!</v>
      </c>
      <c r="BP239" s="73" t="e">
        <f>#REF!</f>
        <v>#REF!</v>
      </c>
      <c r="BR239" s="117" t="str">
        <f t="shared" si="75"/>
        <v>94-17</v>
      </c>
      <c r="BS239" s="118">
        <f>OOC!G239</f>
        <v>0.08</v>
      </c>
      <c r="BT239" s="118">
        <f>OOC!H239</f>
        <v>0</v>
      </c>
      <c r="BU239" s="2" t="e">
        <f t="shared" si="76"/>
        <v>#REF!</v>
      </c>
      <c r="BV239" s="2" t="e">
        <f t="shared" si="77"/>
        <v>#REF!</v>
      </c>
      <c r="BW239" s="2" t="e">
        <f t="shared" si="78"/>
        <v>#REF!</v>
      </c>
      <c r="BX239" s="119" t="e">
        <f>IF(AND(IF(OOC!G239="",0,OOC!G239) &gt;= IF(O239="",0,O239), IF(O239="",0,O239) &gt; IF(L239="",0,L239)), "OOC",
IF(AND(IF(M239="",0,M239) &gt; IF(P239="",0,P239), IF(P239="",0,P239) &gt;= IF(OOC!H239="",0,OOC!H239)), "OOC",
IF(IF(O239="",0,O239) &gt; IF(OOC!G239="",0,OOC!G239), "OOS",
IF(IF(OOC!H239="",0,OOC!H239) &gt; IF(P239="",0,P239), "OOS", "OK"))))</f>
        <v>#REF!</v>
      </c>
    </row>
    <row r="240" spans="1:76" ht="15" customHeight="1">
      <c r="A240" s="16">
        <v>48</v>
      </c>
      <c r="B240" s="76" t="s">
        <v>190</v>
      </c>
      <c r="C240" s="72" t="s">
        <v>294</v>
      </c>
      <c r="D240" s="20" t="s">
        <v>57</v>
      </c>
      <c r="E240" s="78">
        <v>1.33</v>
      </c>
      <c r="F240" s="11" t="s">
        <v>29</v>
      </c>
      <c r="G240" s="12">
        <v>0.04</v>
      </c>
      <c r="H240" s="13" t="e">
        <f>IF(OOC!S240=0,"",OOC!S240)</f>
        <v>#REF!</v>
      </c>
      <c r="I240" s="13" t="e">
        <f>IF(OOC!T240=0,"",OOC!T240)</f>
        <v>#REF!</v>
      </c>
      <c r="J240" s="14" t="s">
        <v>12</v>
      </c>
      <c r="K240" s="64" t="s">
        <v>49</v>
      </c>
      <c r="L240" s="17" t="e">
        <f t="shared" si="102"/>
        <v>#REF!</v>
      </c>
      <c r="M240" s="17" t="e">
        <f t="shared" si="103"/>
        <v>#REF!</v>
      </c>
      <c r="N240" s="25"/>
      <c r="O240" s="2" t="e">
        <f t="shared" si="98"/>
        <v>#REF!</v>
      </c>
      <c r="P240" s="2" t="e">
        <f t="shared" si="99"/>
        <v>#REF!</v>
      </c>
      <c r="Q240" s="2" t="e">
        <f t="shared" si="100"/>
        <v>#REF!</v>
      </c>
      <c r="R240" s="3" t="e">
        <f t="shared" si="101"/>
        <v>#REF!</v>
      </c>
      <c r="S240" s="4" t="e">
        <f t="shared" si="74"/>
        <v>#REF!</v>
      </c>
      <c r="T240" s="67" t="e">
        <f t="shared" si="85"/>
        <v>#REF!</v>
      </c>
      <c r="U240" s="67" t="e">
        <f t="shared" si="86"/>
        <v>#REF!</v>
      </c>
      <c r="V240" s="4" t="e">
        <f t="shared" si="87"/>
        <v>#REF!</v>
      </c>
      <c r="W240" s="4" t="e">
        <f t="shared" si="88"/>
        <v>#REF!</v>
      </c>
      <c r="X240" s="4" t="e">
        <f t="shared" si="89"/>
        <v>#REF!</v>
      </c>
      <c r="Y240" s="62" t="e">
        <f t="shared" si="90"/>
        <v>#REF!</v>
      </c>
      <c r="Z240" s="28" t="e">
        <f t="shared" si="91"/>
        <v>#REF!</v>
      </c>
      <c r="AA240" s="28" t="e">
        <f t="shared" si="92"/>
        <v>#REF!</v>
      </c>
      <c r="AB240" s="28" t="e">
        <f t="shared" si="93"/>
        <v>#REF!</v>
      </c>
      <c r="AC240" s="28" t="e">
        <f t="shared" si="95"/>
        <v>#REF!</v>
      </c>
      <c r="AD240" s="26"/>
      <c r="AE240" s="19" t="str">
        <f t="shared" si="94"/>
        <v/>
      </c>
      <c r="AF240" s="65"/>
      <c r="AG240" s="54"/>
      <c r="AH240" s="54"/>
      <c r="AI240" s="55"/>
      <c r="AJ240" s="18"/>
      <c r="AK240" s="73" t="e">
        <f>#REF!</f>
        <v>#REF!</v>
      </c>
      <c r="AL240" s="73" t="e">
        <f>#REF!</f>
        <v>#REF!</v>
      </c>
      <c r="AM240" s="73" t="e">
        <f>#REF!</f>
        <v>#REF!</v>
      </c>
      <c r="AN240" s="73" t="e">
        <f>#REF!</f>
        <v>#REF!</v>
      </c>
      <c r="AO240" s="73" t="e">
        <f>#REF!</f>
        <v>#REF!</v>
      </c>
      <c r="AP240" s="73" t="e">
        <f>#REF!</f>
        <v>#REF!</v>
      </c>
      <c r="AQ240" s="73" t="e">
        <f>#REF!</f>
        <v>#REF!</v>
      </c>
      <c r="AR240" s="73" t="e">
        <f>#REF!</f>
        <v>#REF!</v>
      </c>
      <c r="AS240" s="73" t="e">
        <f>#REF!</f>
        <v>#REF!</v>
      </c>
      <c r="AT240" s="73" t="e">
        <f>#REF!</f>
        <v>#REF!</v>
      </c>
      <c r="AU240" s="73" t="e">
        <f>#REF!</f>
        <v>#REF!</v>
      </c>
      <c r="AV240" s="73" t="e">
        <f>#REF!</f>
        <v>#REF!</v>
      </c>
      <c r="AW240" s="73" t="e">
        <f>#REF!</f>
        <v>#REF!</v>
      </c>
      <c r="AX240" s="73" t="e">
        <f>#REF!</f>
        <v>#REF!</v>
      </c>
      <c r="AY240" s="73" t="e">
        <f>#REF!</f>
        <v>#REF!</v>
      </c>
      <c r="AZ240" s="73" t="e">
        <f>#REF!</f>
        <v>#REF!</v>
      </c>
      <c r="BA240" s="73" t="e">
        <f>#REF!</f>
        <v>#REF!</v>
      </c>
      <c r="BB240" s="73" t="e">
        <f>#REF!</f>
        <v>#REF!</v>
      </c>
      <c r="BC240" s="73" t="e">
        <f>#REF!</f>
        <v>#REF!</v>
      </c>
      <c r="BD240" s="73" t="e">
        <f>#REF!</f>
        <v>#REF!</v>
      </c>
      <c r="BE240" s="73" t="e">
        <f>#REF!</f>
        <v>#REF!</v>
      </c>
      <c r="BF240" s="73" t="e">
        <f>#REF!</f>
        <v>#REF!</v>
      </c>
      <c r="BG240" s="73" t="e">
        <f>#REF!</f>
        <v>#REF!</v>
      </c>
      <c r="BH240" s="73" t="e">
        <f>#REF!</f>
        <v>#REF!</v>
      </c>
      <c r="BI240" s="73" t="e">
        <f>#REF!</f>
        <v>#REF!</v>
      </c>
      <c r="BJ240" s="73" t="e">
        <f>#REF!</f>
        <v>#REF!</v>
      </c>
      <c r="BK240" s="73" t="e">
        <f>#REF!</f>
        <v>#REF!</v>
      </c>
      <c r="BL240" s="73" t="e">
        <f>#REF!</f>
        <v>#REF!</v>
      </c>
      <c r="BM240" s="73" t="e">
        <f>#REF!</f>
        <v>#REF!</v>
      </c>
      <c r="BN240" s="73" t="e">
        <f>#REF!</f>
        <v>#REF!</v>
      </c>
      <c r="BO240" s="73" t="e">
        <f>#REF!</f>
        <v>#REF!</v>
      </c>
      <c r="BP240" s="73" t="e">
        <f>#REF!</f>
        <v>#REF!</v>
      </c>
      <c r="BR240" s="117" t="str">
        <f t="shared" si="75"/>
        <v>94-18</v>
      </c>
      <c r="BS240" s="118">
        <f>OOC!G240</f>
        <v>0.08</v>
      </c>
      <c r="BT240" s="118">
        <f>OOC!H240</f>
        <v>0</v>
      </c>
      <c r="BU240" s="2" t="e">
        <f t="shared" si="76"/>
        <v>#REF!</v>
      </c>
      <c r="BV240" s="2" t="e">
        <f t="shared" si="77"/>
        <v>#REF!</v>
      </c>
      <c r="BW240" s="2" t="e">
        <f t="shared" si="78"/>
        <v>#REF!</v>
      </c>
      <c r="BX240" s="119" t="e">
        <f>IF(AND(IF(OOC!G240="",0,OOC!G240) &gt;= IF(O240="",0,O240), IF(O240="",0,O240) &gt; IF(L240="",0,L240)), "OOC",
IF(AND(IF(M240="",0,M240) &gt; IF(P240="",0,P240), IF(P240="",0,P240) &gt;= IF(OOC!H240="",0,OOC!H240)), "OOC",
IF(IF(O240="",0,O240) &gt; IF(OOC!G240="",0,OOC!G240), "OOS",
IF(IF(OOC!H240="",0,OOC!H240) &gt; IF(P240="",0,P240), "OOS", "OK"))))</f>
        <v>#REF!</v>
      </c>
    </row>
    <row r="241" spans="1:76" ht="15" customHeight="1">
      <c r="A241" s="16">
        <v>48</v>
      </c>
      <c r="B241" s="76" t="s">
        <v>190</v>
      </c>
      <c r="C241" s="72" t="s">
        <v>295</v>
      </c>
      <c r="D241" s="20" t="s">
        <v>57</v>
      </c>
      <c r="E241" s="78">
        <v>1.33</v>
      </c>
      <c r="F241" s="11" t="s">
        <v>29</v>
      </c>
      <c r="G241" s="12">
        <v>0.04</v>
      </c>
      <c r="H241" s="13" t="e">
        <f>IF(OOC!S241=0,"",OOC!S241)</f>
        <v>#REF!</v>
      </c>
      <c r="I241" s="13" t="e">
        <f>IF(OOC!T241=0,"",OOC!T241)</f>
        <v>#REF!</v>
      </c>
      <c r="J241" s="14" t="s">
        <v>12</v>
      </c>
      <c r="K241" s="64" t="s">
        <v>49</v>
      </c>
      <c r="L241" s="17" t="e">
        <f t="shared" si="102"/>
        <v>#REF!</v>
      </c>
      <c r="M241" s="17" t="e">
        <f t="shared" si="103"/>
        <v>#REF!</v>
      </c>
      <c r="N241" s="25"/>
      <c r="O241" s="2" t="e">
        <f t="shared" si="98"/>
        <v>#REF!</v>
      </c>
      <c r="P241" s="2" t="e">
        <f t="shared" si="99"/>
        <v>#REF!</v>
      </c>
      <c r="Q241" s="2" t="e">
        <f t="shared" si="100"/>
        <v>#REF!</v>
      </c>
      <c r="R241" s="3" t="e">
        <f t="shared" si="101"/>
        <v>#REF!</v>
      </c>
      <c r="S241" s="4" t="e">
        <f t="shared" si="74"/>
        <v>#REF!</v>
      </c>
      <c r="T241" s="67" t="e">
        <f t="shared" si="85"/>
        <v>#REF!</v>
      </c>
      <c r="U241" s="67" t="e">
        <f t="shared" si="86"/>
        <v>#REF!</v>
      </c>
      <c r="V241" s="4" t="e">
        <f t="shared" si="87"/>
        <v>#REF!</v>
      </c>
      <c r="W241" s="4" t="e">
        <f t="shared" si="88"/>
        <v>#REF!</v>
      </c>
      <c r="X241" s="4" t="e">
        <f t="shared" si="89"/>
        <v>#REF!</v>
      </c>
      <c r="Y241" s="62" t="e">
        <f t="shared" si="90"/>
        <v>#REF!</v>
      </c>
      <c r="Z241" s="28" t="e">
        <f t="shared" si="91"/>
        <v>#REF!</v>
      </c>
      <c r="AA241" s="28" t="e">
        <f t="shared" si="92"/>
        <v>#REF!</v>
      </c>
      <c r="AB241" s="28" t="e">
        <f t="shared" si="93"/>
        <v>#REF!</v>
      </c>
      <c r="AC241" s="28" t="e">
        <f t="shared" si="95"/>
        <v>#REF!</v>
      </c>
      <c r="AD241" s="26"/>
      <c r="AE241" s="19" t="str">
        <f t="shared" si="94"/>
        <v/>
      </c>
      <c r="AF241" s="65"/>
      <c r="AG241" s="54"/>
      <c r="AH241" s="54"/>
      <c r="AI241" s="55"/>
      <c r="AJ241" s="18"/>
      <c r="AK241" s="73" t="e">
        <f>#REF!</f>
        <v>#REF!</v>
      </c>
      <c r="AL241" s="73" t="e">
        <f>#REF!</f>
        <v>#REF!</v>
      </c>
      <c r="AM241" s="73" t="e">
        <f>#REF!</f>
        <v>#REF!</v>
      </c>
      <c r="AN241" s="73" t="e">
        <f>#REF!</f>
        <v>#REF!</v>
      </c>
      <c r="AO241" s="73" t="e">
        <f>#REF!</f>
        <v>#REF!</v>
      </c>
      <c r="AP241" s="73" t="e">
        <f>#REF!</f>
        <v>#REF!</v>
      </c>
      <c r="AQ241" s="73" t="e">
        <f>#REF!</f>
        <v>#REF!</v>
      </c>
      <c r="AR241" s="73" t="e">
        <f>#REF!</f>
        <v>#REF!</v>
      </c>
      <c r="AS241" s="73" t="e">
        <f>#REF!</f>
        <v>#REF!</v>
      </c>
      <c r="AT241" s="73" t="e">
        <f>#REF!</f>
        <v>#REF!</v>
      </c>
      <c r="AU241" s="73" t="e">
        <f>#REF!</f>
        <v>#REF!</v>
      </c>
      <c r="AV241" s="73" t="e">
        <f>#REF!</f>
        <v>#REF!</v>
      </c>
      <c r="AW241" s="73" t="e">
        <f>#REF!</f>
        <v>#REF!</v>
      </c>
      <c r="AX241" s="73" t="e">
        <f>#REF!</f>
        <v>#REF!</v>
      </c>
      <c r="AY241" s="73" t="e">
        <f>#REF!</f>
        <v>#REF!</v>
      </c>
      <c r="AZ241" s="73" t="e">
        <f>#REF!</f>
        <v>#REF!</v>
      </c>
      <c r="BA241" s="73" t="e">
        <f>#REF!</f>
        <v>#REF!</v>
      </c>
      <c r="BB241" s="73" t="e">
        <f>#REF!</f>
        <v>#REF!</v>
      </c>
      <c r="BC241" s="73" t="e">
        <f>#REF!</f>
        <v>#REF!</v>
      </c>
      <c r="BD241" s="73" t="e">
        <f>#REF!</f>
        <v>#REF!</v>
      </c>
      <c r="BE241" s="73" t="e">
        <f>#REF!</f>
        <v>#REF!</v>
      </c>
      <c r="BF241" s="73" t="e">
        <f>#REF!</f>
        <v>#REF!</v>
      </c>
      <c r="BG241" s="73" t="e">
        <f>#REF!</f>
        <v>#REF!</v>
      </c>
      <c r="BH241" s="73" t="e">
        <f>#REF!</f>
        <v>#REF!</v>
      </c>
      <c r="BI241" s="73" t="e">
        <f>#REF!</f>
        <v>#REF!</v>
      </c>
      <c r="BJ241" s="73" t="e">
        <f>#REF!</f>
        <v>#REF!</v>
      </c>
      <c r="BK241" s="73" t="e">
        <f>#REF!</f>
        <v>#REF!</v>
      </c>
      <c r="BL241" s="73" t="e">
        <f>#REF!</f>
        <v>#REF!</v>
      </c>
      <c r="BM241" s="73" t="e">
        <f>#REF!</f>
        <v>#REF!</v>
      </c>
      <c r="BN241" s="73" t="e">
        <f>#REF!</f>
        <v>#REF!</v>
      </c>
      <c r="BO241" s="73" t="e">
        <f>#REF!</f>
        <v>#REF!</v>
      </c>
      <c r="BP241" s="73" t="e">
        <f>#REF!</f>
        <v>#REF!</v>
      </c>
      <c r="BR241" s="117" t="str">
        <f t="shared" si="75"/>
        <v>94-19</v>
      </c>
      <c r="BS241" s="118">
        <f>OOC!G241</f>
        <v>0.08</v>
      </c>
      <c r="BT241" s="118">
        <f>OOC!H241</f>
        <v>0</v>
      </c>
      <c r="BU241" s="2" t="e">
        <f t="shared" si="76"/>
        <v>#REF!</v>
      </c>
      <c r="BV241" s="2" t="e">
        <f t="shared" si="77"/>
        <v>#REF!</v>
      </c>
      <c r="BW241" s="2" t="e">
        <f t="shared" si="78"/>
        <v>#REF!</v>
      </c>
      <c r="BX241" s="119" t="e">
        <f>IF(AND(IF(OOC!G241="",0,OOC!G241) &gt;= IF(O241="",0,O241), IF(O241="",0,O241) &gt; IF(L241="",0,L241)), "OOC",
IF(AND(IF(M241="",0,M241) &gt; IF(P241="",0,P241), IF(P241="",0,P241) &gt;= IF(OOC!H241="",0,OOC!H241)), "OOC",
IF(IF(O241="",0,O241) &gt; IF(OOC!G241="",0,OOC!G241), "OOS",
IF(IF(OOC!H241="",0,OOC!H241) &gt; IF(P241="",0,P241), "OOS", "OK"))))</f>
        <v>#REF!</v>
      </c>
    </row>
    <row r="242" spans="1:76" ht="15" customHeight="1">
      <c r="A242" s="16">
        <v>48</v>
      </c>
      <c r="B242" s="76" t="s">
        <v>190</v>
      </c>
      <c r="C242" s="72" t="s">
        <v>296</v>
      </c>
      <c r="D242" s="20" t="s">
        <v>57</v>
      </c>
      <c r="E242" s="78">
        <v>1.33</v>
      </c>
      <c r="F242" s="11" t="s">
        <v>29</v>
      </c>
      <c r="G242" s="12">
        <v>0.04</v>
      </c>
      <c r="H242" s="13" t="e">
        <f>IF(OOC!S242=0,"",OOC!S242)</f>
        <v>#REF!</v>
      </c>
      <c r="I242" s="13" t="e">
        <f>IF(OOC!T242=0,"",OOC!T242)</f>
        <v>#REF!</v>
      </c>
      <c r="J242" s="14" t="s">
        <v>12</v>
      </c>
      <c r="K242" s="64" t="s">
        <v>49</v>
      </c>
      <c r="L242" s="17" t="e">
        <f t="shared" si="102"/>
        <v>#REF!</v>
      </c>
      <c r="M242" s="17" t="e">
        <f t="shared" si="103"/>
        <v>#REF!</v>
      </c>
      <c r="N242" s="25"/>
      <c r="O242" s="2" t="e">
        <f t="shared" si="98"/>
        <v>#REF!</v>
      </c>
      <c r="P242" s="2" t="e">
        <f t="shared" si="99"/>
        <v>#REF!</v>
      </c>
      <c r="Q242" s="2" t="e">
        <f t="shared" si="100"/>
        <v>#REF!</v>
      </c>
      <c r="R242" s="3" t="e">
        <f t="shared" si="101"/>
        <v>#REF!</v>
      </c>
      <c r="S242" s="4" t="e">
        <f t="shared" si="74"/>
        <v>#REF!</v>
      </c>
      <c r="T242" s="67" t="e">
        <f t="shared" si="85"/>
        <v>#REF!</v>
      </c>
      <c r="U242" s="67" t="e">
        <f t="shared" si="86"/>
        <v>#REF!</v>
      </c>
      <c r="V242" s="4" t="e">
        <f t="shared" si="87"/>
        <v>#REF!</v>
      </c>
      <c r="W242" s="4" t="e">
        <f t="shared" si="88"/>
        <v>#REF!</v>
      </c>
      <c r="X242" s="4" t="e">
        <f t="shared" si="89"/>
        <v>#REF!</v>
      </c>
      <c r="Y242" s="62" t="e">
        <f t="shared" si="90"/>
        <v>#REF!</v>
      </c>
      <c r="Z242" s="28" t="e">
        <f t="shared" si="91"/>
        <v>#REF!</v>
      </c>
      <c r="AA242" s="28" t="e">
        <f t="shared" si="92"/>
        <v>#REF!</v>
      </c>
      <c r="AB242" s="28" t="e">
        <f t="shared" si="93"/>
        <v>#REF!</v>
      </c>
      <c r="AC242" s="28" t="e">
        <f t="shared" si="95"/>
        <v>#REF!</v>
      </c>
      <c r="AD242" s="26"/>
      <c r="AE242" s="19" t="str">
        <f t="shared" si="94"/>
        <v/>
      </c>
      <c r="AF242" s="65"/>
      <c r="AG242" s="54"/>
      <c r="AH242" s="54"/>
      <c r="AI242" s="55"/>
      <c r="AJ242" s="18"/>
      <c r="AK242" s="73" t="e">
        <f>#REF!</f>
        <v>#REF!</v>
      </c>
      <c r="AL242" s="73" t="e">
        <f>#REF!</f>
        <v>#REF!</v>
      </c>
      <c r="AM242" s="73" t="e">
        <f>#REF!</f>
        <v>#REF!</v>
      </c>
      <c r="AN242" s="73" t="e">
        <f>#REF!</f>
        <v>#REF!</v>
      </c>
      <c r="AO242" s="73" t="e">
        <f>#REF!</f>
        <v>#REF!</v>
      </c>
      <c r="AP242" s="73" t="e">
        <f>#REF!</f>
        <v>#REF!</v>
      </c>
      <c r="AQ242" s="73" t="e">
        <f>#REF!</f>
        <v>#REF!</v>
      </c>
      <c r="AR242" s="73" t="e">
        <f>#REF!</f>
        <v>#REF!</v>
      </c>
      <c r="AS242" s="73" t="e">
        <f>#REF!</f>
        <v>#REF!</v>
      </c>
      <c r="AT242" s="73" t="e">
        <f>#REF!</f>
        <v>#REF!</v>
      </c>
      <c r="AU242" s="73" t="e">
        <f>#REF!</f>
        <v>#REF!</v>
      </c>
      <c r="AV242" s="73" t="e">
        <f>#REF!</f>
        <v>#REF!</v>
      </c>
      <c r="AW242" s="73" t="e">
        <f>#REF!</f>
        <v>#REF!</v>
      </c>
      <c r="AX242" s="73" t="e">
        <f>#REF!</f>
        <v>#REF!</v>
      </c>
      <c r="AY242" s="73" t="e">
        <f>#REF!</f>
        <v>#REF!</v>
      </c>
      <c r="AZ242" s="73" t="e">
        <f>#REF!</f>
        <v>#REF!</v>
      </c>
      <c r="BA242" s="73" t="e">
        <f>#REF!</f>
        <v>#REF!</v>
      </c>
      <c r="BB242" s="73" t="e">
        <f>#REF!</f>
        <v>#REF!</v>
      </c>
      <c r="BC242" s="73" t="e">
        <f>#REF!</f>
        <v>#REF!</v>
      </c>
      <c r="BD242" s="73" t="e">
        <f>#REF!</f>
        <v>#REF!</v>
      </c>
      <c r="BE242" s="73" t="e">
        <f>#REF!</f>
        <v>#REF!</v>
      </c>
      <c r="BF242" s="73" t="e">
        <f>#REF!</f>
        <v>#REF!</v>
      </c>
      <c r="BG242" s="73" t="e">
        <f>#REF!</f>
        <v>#REF!</v>
      </c>
      <c r="BH242" s="73" t="e">
        <f>#REF!</f>
        <v>#REF!</v>
      </c>
      <c r="BI242" s="73" t="e">
        <f>#REF!</f>
        <v>#REF!</v>
      </c>
      <c r="BJ242" s="73" t="e">
        <f>#REF!</f>
        <v>#REF!</v>
      </c>
      <c r="BK242" s="73" t="e">
        <f>#REF!</f>
        <v>#REF!</v>
      </c>
      <c r="BL242" s="73" t="e">
        <f>#REF!</f>
        <v>#REF!</v>
      </c>
      <c r="BM242" s="73" t="e">
        <f>#REF!</f>
        <v>#REF!</v>
      </c>
      <c r="BN242" s="73" t="e">
        <f>#REF!</f>
        <v>#REF!</v>
      </c>
      <c r="BO242" s="73" t="e">
        <f>#REF!</f>
        <v>#REF!</v>
      </c>
      <c r="BP242" s="73" t="e">
        <f>#REF!</f>
        <v>#REF!</v>
      </c>
      <c r="BR242" s="117" t="str">
        <f t="shared" si="75"/>
        <v>94-20</v>
      </c>
      <c r="BS242" s="118">
        <f>OOC!G242</f>
        <v>0.08</v>
      </c>
      <c r="BT242" s="118">
        <f>OOC!H242</f>
        <v>0</v>
      </c>
      <c r="BU242" s="2" t="e">
        <f t="shared" si="76"/>
        <v>#REF!</v>
      </c>
      <c r="BV242" s="2" t="e">
        <f t="shared" si="77"/>
        <v>#REF!</v>
      </c>
      <c r="BW242" s="2" t="e">
        <f t="shared" si="78"/>
        <v>#REF!</v>
      </c>
      <c r="BX242" s="119" t="e">
        <f>IF(AND(IF(OOC!G242="",0,OOC!G242) &gt;= IF(O242="",0,O242), IF(O242="",0,O242) &gt; IF(L242="",0,L242)), "OOC",
IF(AND(IF(M242="",0,M242) &gt; IF(P242="",0,P242), IF(P242="",0,P242) &gt;= IF(OOC!H242="",0,OOC!H242)), "OOC",
IF(IF(O242="",0,O242) &gt; IF(OOC!G242="",0,OOC!G242), "OOS",
IF(IF(OOC!H242="",0,OOC!H242) &gt; IF(P242="",0,P242), "OOS", "OK"))))</f>
        <v>#REF!</v>
      </c>
    </row>
    <row r="243" spans="1:76" ht="15" customHeight="1">
      <c r="A243" s="16">
        <v>48</v>
      </c>
      <c r="B243" s="76" t="s">
        <v>190</v>
      </c>
      <c r="C243" s="72" t="s">
        <v>297</v>
      </c>
      <c r="D243" s="20" t="s">
        <v>57</v>
      </c>
      <c r="E243" s="78">
        <v>1.33</v>
      </c>
      <c r="F243" s="11" t="s">
        <v>29</v>
      </c>
      <c r="G243" s="12">
        <v>0.04</v>
      </c>
      <c r="H243" s="13" t="e">
        <f>IF(OOC!S243=0,"",OOC!S243)</f>
        <v>#REF!</v>
      </c>
      <c r="I243" s="13" t="e">
        <f>IF(OOC!T243=0,"",OOC!T243)</f>
        <v>#REF!</v>
      </c>
      <c r="J243" s="14" t="s">
        <v>12</v>
      </c>
      <c r="K243" s="64" t="s">
        <v>49</v>
      </c>
      <c r="L243" s="17" t="e">
        <f t="shared" si="102"/>
        <v>#REF!</v>
      </c>
      <c r="M243" s="17" t="e">
        <f t="shared" si="103"/>
        <v>#REF!</v>
      </c>
      <c r="N243" s="25"/>
      <c r="O243" s="2" t="e">
        <f t="shared" si="98"/>
        <v>#REF!</v>
      </c>
      <c r="P243" s="2" t="e">
        <f t="shared" si="99"/>
        <v>#REF!</v>
      </c>
      <c r="Q243" s="2" t="e">
        <f t="shared" si="100"/>
        <v>#REF!</v>
      </c>
      <c r="R243" s="3" t="e">
        <f t="shared" si="101"/>
        <v>#REF!</v>
      </c>
      <c r="S243" s="4" t="e">
        <f t="shared" si="74"/>
        <v>#REF!</v>
      </c>
      <c r="T243" s="67" t="e">
        <f t="shared" si="85"/>
        <v>#REF!</v>
      </c>
      <c r="U243" s="67" t="e">
        <f t="shared" si="86"/>
        <v>#REF!</v>
      </c>
      <c r="V243" s="4" t="e">
        <f t="shared" si="87"/>
        <v>#REF!</v>
      </c>
      <c r="W243" s="4" t="e">
        <f t="shared" si="88"/>
        <v>#REF!</v>
      </c>
      <c r="X243" s="4" t="e">
        <f t="shared" si="89"/>
        <v>#REF!</v>
      </c>
      <c r="Y243" s="62" t="e">
        <f t="shared" si="90"/>
        <v>#REF!</v>
      </c>
      <c r="Z243" s="28" t="e">
        <f t="shared" si="91"/>
        <v>#REF!</v>
      </c>
      <c r="AA243" s="28" t="e">
        <f t="shared" si="92"/>
        <v>#REF!</v>
      </c>
      <c r="AB243" s="28" t="e">
        <f t="shared" si="93"/>
        <v>#REF!</v>
      </c>
      <c r="AC243" s="28" t="e">
        <f t="shared" si="95"/>
        <v>#REF!</v>
      </c>
      <c r="AD243" s="26"/>
      <c r="AE243" s="19" t="str">
        <f t="shared" si="94"/>
        <v/>
      </c>
      <c r="AF243" s="65"/>
      <c r="AG243" s="54"/>
      <c r="AH243" s="54"/>
      <c r="AI243" s="55"/>
      <c r="AJ243" s="18"/>
      <c r="AK243" s="73" t="e">
        <f>#REF!</f>
        <v>#REF!</v>
      </c>
      <c r="AL243" s="73" t="e">
        <f>#REF!</f>
        <v>#REF!</v>
      </c>
      <c r="AM243" s="73" t="e">
        <f>#REF!</f>
        <v>#REF!</v>
      </c>
      <c r="AN243" s="73" t="e">
        <f>#REF!</f>
        <v>#REF!</v>
      </c>
      <c r="AO243" s="73" t="e">
        <f>#REF!</f>
        <v>#REF!</v>
      </c>
      <c r="AP243" s="73" t="e">
        <f>#REF!</f>
        <v>#REF!</v>
      </c>
      <c r="AQ243" s="73" t="e">
        <f>#REF!</f>
        <v>#REF!</v>
      </c>
      <c r="AR243" s="73" t="e">
        <f>#REF!</f>
        <v>#REF!</v>
      </c>
      <c r="AS243" s="73" t="e">
        <f>#REF!</f>
        <v>#REF!</v>
      </c>
      <c r="AT243" s="73" t="e">
        <f>#REF!</f>
        <v>#REF!</v>
      </c>
      <c r="AU243" s="73" t="e">
        <f>#REF!</f>
        <v>#REF!</v>
      </c>
      <c r="AV243" s="73" t="e">
        <f>#REF!</f>
        <v>#REF!</v>
      </c>
      <c r="AW243" s="73" t="e">
        <f>#REF!</f>
        <v>#REF!</v>
      </c>
      <c r="AX243" s="73" t="e">
        <f>#REF!</f>
        <v>#REF!</v>
      </c>
      <c r="AY243" s="73" t="e">
        <f>#REF!</f>
        <v>#REF!</v>
      </c>
      <c r="AZ243" s="73" t="e">
        <f>#REF!</f>
        <v>#REF!</v>
      </c>
      <c r="BA243" s="73" t="e">
        <f>#REF!</f>
        <v>#REF!</v>
      </c>
      <c r="BB243" s="73" t="e">
        <f>#REF!</f>
        <v>#REF!</v>
      </c>
      <c r="BC243" s="73" t="e">
        <f>#REF!</f>
        <v>#REF!</v>
      </c>
      <c r="BD243" s="73" t="e">
        <f>#REF!</f>
        <v>#REF!</v>
      </c>
      <c r="BE243" s="73" t="e">
        <f>#REF!</f>
        <v>#REF!</v>
      </c>
      <c r="BF243" s="73" t="e">
        <f>#REF!</f>
        <v>#REF!</v>
      </c>
      <c r="BG243" s="73" t="e">
        <f>#REF!</f>
        <v>#REF!</v>
      </c>
      <c r="BH243" s="73" t="e">
        <f>#REF!</f>
        <v>#REF!</v>
      </c>
      <c r="BI243" s="73" t="e">
        <f>#REF!</f>
        <v>#REF!</v>
      </c>
      <c r="BJ243" s="73" t="e">
        <f>#REF!</f>
        <v>#REF!</v>
      </c>
      <c r="BK243" s="73" t="e">
        <f>#REF!</f>
        <v>#REF!</v>
      </c>
      <c r="BL243" s="73" t="e">
        <f>#REF!</f>
        <v>#REF!</v>
      </c>
      <c r="BM243" s="73" t="e">
        <f>#REF!</f>
        <v>#REF!</v>
      </c>
      <c r="BN243" s="73" t="e">
        <f>#REF!</f>
        <v>#REF!</v>
      </c>
      <c r="BO243" s="73" t="e">
        <f>#REF!</f>
        <v>#REF!</v>
      </c>
      <c r="BP243" s="73" t="e">
        <f>#REF!</f>
        <v>#REF!</v>
      </c>
      <c r="BR243" s="117" t="str">
        <f t="shared" si="75"/>
        <v>94-21</v>
      </c>
      <c r="BS243" s="118">
        <f>OOC!G243</f>
        <v>0.08</v>
      </c>
      <c r="BT243" s="118">
        <f>OOC!H243</f>
        <v>0</v>
      </c>
      <c r="BU243" s="2" t="e">
        <f t="shared" si="76"/>
        <v>#REF!</v>
      </c>
      <c r="BV243" s="2" t="e">
        <f t="shared" si="77"/>
        <v>#REF!</v>
      </c>
      <c r="BW243" s="2" t="e">
        <f t="shared" si="78"/>
        <v>#REF!</v>
      </c>
      <c r="BX243" s="119" t="e">
        <f>IF(AND(IF(OOC!G243="",0,OOC!G243) &gt;= IF(O243="",0,O243), IF(O243="",0,O243) &gt; IF(L243="",0,L243)), "OOC",
IF(AND(IF(M243="",0,M243) &gt; IF(P243="",0,P243), IF(P243="",0,P243) &gt;= IF(OOC!H243="",0,OOC!H243)), "OOC",
IF(IF(O243="",0,O243) &gt; IF(OOC!G243="",0,OOC!G243), "OOS",
IF(IF(OOC!H243="",0,OOC!H243) &gt; IF(P243="",0,P243), "OOS", "OK"))))</f>
        <v>#REF!</v>
      </c>
    </row>
    <row r="244" spans="1:76" ht="15" customHeight="1">
      <c r="A244" s="16"/>
      <c r="B244" s="76"/>
      <c r="C244" s="72"/>
      <c r="D244" s="20"/>
      <c r="E244" s="78"/>
      <c r="F244" s="11"/>
      <c r="G244" s="12"/>
      <c r="H244" s="13"/>
      <c r="I244" s="13"/>
      <c r="J244" s="14"/>
      <c r="K244" s="64"/>
      <c r="L244" s="17"/>
      <c r="M244" s="17"/>
      <c r="N244" s="25"/>
      <c r="O244" s="2"/>
      <c r="P244" s="2"/>
      <c r="Q244" s="2"/>
      <c r="R244" s="3"/>
      <c r="S244" s="4"/>
      <c r="T244" s="67"/>
      <c r="U244" s="67"/>
      <c r="V244" s="4"/>
      <c r="W244" s="4"/>
      <c r="X244" s="4"/>
      <c r="Y244" s="62"/>
      <c r="Z244" s="28"/>
      <c r="AA244" s="28"/>
      <c r="AB244" s="28"/>
      <c r="AC244" s="28"/>
      <c r="AD244" s="26"/>
      <c r="AE244" s="19"/>
      <c r="AF244" s="65"/>
      <c r="AG244" s="54"/>
      <c r="AH244" s="54"/>
      <c r="AI244" s="55"/>
      <c r="AJ244" s="18"/>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R244" s="117"/>
      <c r="BS244" s="118"/>
      <c r="BT244" s="118"/>
      <c r="BU244" s="2"/>
      <c r="BV244" s="2"/>
      <c r="BW244" s="2"/>
      <c r="BX244" s="119"/>
    </row>
    <row r="245" spans="1:76" ht="15" customHeight="1">
      <c r="A245" s="16"/>
      <c r="B245" s="76"/>
      <c r="C245" s="72"/>
      <c r="D245" s="20"/>
      <c r="E245" s="78"/>
      <c r="F245" s="11"/>
      <c r="G245" s="12"/>
      <c r="H245" s="13"/>
      <c r="I245" s="13"/>
      <c r="J245" s="14"/>
      <c r="K245" s="64"/>
      <c r="L245" s="17"/>
      <c r="M245" s="17"/>
      <c r="N245" s="25"/>
      <c r="O245" s="2"/>
      <c r="P245" s="2"/>
      <c r="Q245" s="2"/>
      <c r="R245" s="3"/>
      <c r="S245" s="4"/>
      <c r="T245" s="67"/>
      <c r="U245" s="67"/>
      <c r="V245" s="4"/>
      <c r="W245" s="4"/>
      <c r="X245" s="4"/>
      <c r="Y245" s="62"/>
      <c r="Z245" s="28"/>
      <c r="AA245" s="28"/>
      <c r="AB245" s="28"/>
      <c r="AC245" s="28"/>
      <c r="AD245" s="26"/>
      <c r="AE245" s="19"/>
      <c r="AF245" s="65"/>
      <c r="AG245" s="54"/>
      <c r="AH245" s="54"/>
      <c r="AI245" s="55"/>
      <c r="AJ245" s="18"/>
      <c r="AK245" s="73"/>
      <c r="AL245" s="73"/>
      <c r="AM245" s="73"/>
      <c r="AN245" s="73"/>
      <c r="AO245" s="73"/>
      <c r="AP245" s="73"/>
      <c r="AQ245" s="73"/>
      <c r="AR245" s="73"/>
      <c r="AS245" s="73"/>
      <c r="AT245" s="73"/>
      <c r="AU245" s="73"/>
      <c r="AV245" s="73"/>
      <c r="AW245" s="73"/>
      <c r="AX245" s="73"/>
      <c r="AY245" s="73"/>
      <c r="AZ245" s="73"/>
      <c r="BA245" s="73"/>
      <c r="BB245" s="73"/>
      <c r="BC245" s="73"/>
      <c r="BD245" s="73"/>
      <c r="BE245" s="73"/>
      <c r="BF245" s="73"/>
      <c r="BG245" s="73"/>
      <c r="BH245" s="73"/>
      <c r="BI245" s="73"/>
      <c r="BJ245" s="73"/>
      <c r="BK245" s="73"/>
      <c r="BL245" s="73"/>
      <c r="BM245" s="73"/>
      <c r="BN245" s="73"/>
      <c r="BO245" s="73"/>
      <c r="BP245" s="73"/>
      <c r="BR245" s="117"/>
      <c r="BS245" s="118"/>
      <c r="BT245" s="118"/>
      <c r="BU245" s="2"/>
      <c r="BV245" s="2"/>
      <c r="BW245" s="2"/>
      <c r="BX245" s="119"/>
    </row>
    <row r="246" spans="1:76" ht="15" customHeight="1">
      <c r="A246" s="16"/>
      <c r="B246" s="76"/>
      <c r="C246" s="72"/>
      <c r="D246" s="20"/>
      <c r="E246" s="78"/>
      <c r="F246" s="11"/>
      <c r="G246" s="12"/>
      <c r="H246" s="13"/>
      <c r="I246" s="13"/>
      <c r="J246" s="14"/>
      <c r="K246" s="64"/>
      <c r="L246" s="17"/>
      <c r="M246" s="17"/>
      <c r="N246" s="25"/>
      <c r="O246" s="2"/>
      <c r="P246" s="2"/>
      <c r="Q246" s="2"/>
      <c r="R246" s="3"/>
      <c r="S246" s="4"/>
      <c r="T246" s="67"/>
      <c r="U246" s="67"/>
      <c r="V246" s="4"/>
      <c r="W246" s="4"/>
      <c r="X246" s="4"/>
      <c r="Y246" s="62"/>
      <c r="Z246" s="28"/>
      <c r="AA246" s="28"/>
      <c r="AB246" s="28"/>
      <c r="AC246" s="28"/>
      <c r="AD246" s="26"/>
      <c r="AE246" s="19"/>
      <c r="AF246" s="65"/>
      <c r="AG246" s="54"/>
      <c r="AH246" s="54"/>
      <c r="AI246" s="55"/>
      <c r="AJ246" s="18"/>
      <c r="AK246" s="73"/>
      <c r="AL246" s="73"/>
      <c r="AM246" s="73"/>
      <c r="AN246" s="73"/>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3"/>
      <c r="BM246" s="73"/>
      <c r="BN246" s="73"/>
      <c r="BO246" s="73"/>
      <c r="BP246" s="73"/>
      <c r="BR246" s="117"/>
      <c r="BS246" s="118"/>
      <c r="BT246" s="118"/>
      <c r="BU246" s="2"/>
      <c r="BV246" s="2"/>
      <c r="BW246" s="2"/>
      <c r="BX246" s="119"/>
    </row>
    <row r="247" spans="1:76" ht="15" customHeight="1">
      <c r="A247" s="16"/>
      <c r="B247" s="76"/>
      <c r="C247" s="72"/>
      <c r="D247" s="20"/>
      <c r="E247" s="78"/>
      <c r="F247" s="11"/>
      <c r="G247" s="12"/>
      <c r="H247" s="13"/>
      <c r="I247" s="13"/>
      <c r="J247" s="14"/>
      <c r="K247" s="64"/>
      <c r="L247" s="17"/>
      <c r="M247" s="17"/>
      <c r="N247" s="25"/>
      <c r="O247" s="2"/>
      <c r="P247" s="2"/>
      <c r="Q247" s="2"/>
      <c r="R247" s="3"/>
      <c r="S247" s="4"/>
      <c r="T247" s="67"/>
      <c r="U247" s="67"/>
      <c r="V247" s="4"/>
      <c r="W247" s="4"/>
      <c r="X247" s="4"/>
      <c r="Y247" s="62"/>
      <c r="Z247" s="28"/>
      <c r="AA247" s="28"/>
      <c r="AB247" s="28"/>
      <c r="AC247" s="28"/>
      <c r="AD247" s="26"/>
      <c r="AE247" s="19"/>
      <c r="AF247" s="65"/>
      <c r="AG247" s="54"/>
      <c r="AH247" s="54"/>
      <c r="AI247" s="55"/>
      <c r="AJ247" s="18"/>
      <c r="AK247" s="73"/>
      <c r="AL247" s="73"/>
      <c r="AM247" s="73"/>
      <c r="AN247" s="73"/>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3"/>
      <c r="BM247" s="73"/>
      <c r="BN247" s="73"/>
      <c r="BO247" s="73"/>
      <c r="BP247" s="73"/>
      <c r="BR247" s="117"/>
      <c r="BS247" s="118"/>
      <c r="BT247" s="118"/>
      <c r="BU247" s="2"/>
      <c r="BV247" s="2"/>
      <c r="BW247" s="2"/>
      <c r="BX247" s="119"/>
    </row>
    <row r="248" spans="1:76" ht="15" customHeight="1">
      <c r="A248" s="16"/>
      <c r="B248" s="76"/>
      <c r="C248" s="72"/>
      <c r="D248" s="20"/>
      <c r="E248" s="78"/>
      <c r="F248" s="11"/>
      <c r="G248" s="12"/>
      <c r="H248" s="13"/>
      <c r="I248" s="13"/>
      <c r="J248" s="14"/>
      <c r="K248" s="64"/>
      <c r="L248" s="17"/>
      <c r="M248" s="17"/>
      <c r="N248" s="25"/>
      <c r="O248" s="2"/>
      <c r="P248" s="2"/>
      <c r="Q248" s="2"/>
      <c r="R248" s="3"/>
      <c r="S248" s="4"/>
      <c r="T248" s="67"/>
      <c r="U248" s="67"/>
      <c r="V248" s="4"/>
      <c r="W248" s="4"/>
      <c r="X248" s="4"/>
      <c r="Y248" s="62"/>
      <c r="Z248" s="28"/>
      <c r="AA248" s="28"/>
      <c r="AB248" s="28"/>
      <c r="AC248" s="28"/>
      <c r="AD248" s="26"/>
      <c r="AE248" s="19"/>
      <c r="AF248" s="65"/>
      <c r="AG248" s="54"/>
      <c r="AH248" s="54"/>
      <c r="AI248" s="55"/>
      <c r="AJ248" s="18"/>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R248" s="117"/>
      <c r="BS248" s="118"/>
      <c r="BT248" s="118"/>
      <c r="BU248" s="2"/>
      <c r="BV248" s="2"/>
      <c r="BW248" s="2"/>
      <c r="BX248" s="119"/>
    </row>
    <row r="249" spans="1:76" ht="15" customHeight="1">
      <c r="A249" s="16">
        <v>48</v>
      </c>
      <c r="B249" s="79" t="s">
        <v>197</v>
      </c>
      <c r="C249" s="88" t="s">
        <v>322</v>
      </c>
      <c r="D249" s="20" t="s">
        <v>57</v>
      </c>
      <c r="E249" s="78">
        <v>1.33</v>
      </c>
      <c r="F249" s="11" t="s">
        <v>29</v>
      </c>
      <c r="G249" s="12">
        <v>1.966</v>
      </c>
      <c r="H249" s="13" t="e">
        <f>IF(OOC!S249=0,"",OOC!S249)</f>
        <v>#REF!</v>
      </c>
      <c r="I249" s="13" t="e">
        <f>IF(OOC!T249=0,"",OOC!T249)</f>
        <v>#REF!</v>
      </c>
      <c r="J249" s="14" t="s">
        <v>12</v>
      </c>
      <c r="K249" s="64" t="s">
        <v>49</v>
      </c>
      <c r="L249" s="17" t="e">
        <f t="shared" si="83"/>
        <v>#REF!</v>
      </c>
      <c r="M249" s="17" t="e">
        <f t="shared" si="84"/>
        <v>#REF!</v>
      </c>
      <c r="N249" s="25"/>
      <c r="O249" s="2" t="e">
        <f t="shared" si="98"/>
        <v>#REF!</v>
      </c>
      <c r="P249" s="2" t="e">
        <f t="shared" si="99"/>
        <v>#REF!</v>
      </c>
      <c r="Q249" s="2" t="e">
        <f t="shared" si="100"/>
        <v>#REF!</v>
      </c>
      <c r="R249" s="3" t="e">
        <f t="shared" si="101"/>
        <v>#REF!</v>
      </c>
      <c r="S249" s="4" t="e">
        <f t="shared" si="74"/>
        <v>#REF!</v>
      </c>
      <c r="T249" s="67" t="e">
        <f t="shared" si="85"/>
        <v>#REF!</v>
      </c>
      <c r="U249" s="67" t="e">
        <f t="shared" si="86"/>
        <v>#REF!</v>
      </c>
      <c r="V249" s="4" t="e">
        <f t="shared" si="87"/>
        <v>#REF!</v>
      </c>
      <c r="W249" s="4" t="e">
        <f t="shared" si="88"/>
        <v>#REF!</v>
      </c>
      <c r="X249" s="4" t="e">
        <f t="shared" si="89"/>
        <v>#REF!</v>
      </c>
      <c r="Y249" s="62" t="e">
        <f t="shared" si="90"/>
        <v>#REF!</v>
      </c>
      <c r="Z249" s="28" t="e">
        <f t="shared" si="91"/>
        <v>#REF!</v>
      </c>
      <c r="AA249" s="28" t="e">
        <f t="shared" si="92"/>
        <v>#REF!</v>
      </c>
      <c r="AB249" s="28" t="e">
        <f t="shared" si="93"/>
        <v>#REF!</v>
      </c>
      <c r="AC249" s="28" t="e">
        <f t="shared" si="95"/>
        <v>#REF!</v>
      </c>
      <c r="AD249" s="26"/>
      <c r="AE249" s="19" t="str">
        <f t="shared" si="94"/>
        <v/>
      </c>
      <c r="AF249" s="65"/>
      <c r="AG249" s="54"/>
      <c r="AH249" s="54"/>
      <c r="AI249" s="55"/>
      <c r="AJ249" s="18"/>
      <c r="AK249" s="73" t="e">
        <f>#REF!</f>
        <v>#REF!</v>
      </c>
      <c r="AL249" s="73" t="e">
        <f>#REF!</f>
        <v>#REF!</v>
      </c>
      <c r="AM249" s="73" t="e">
        <f>#REF!</f>
        <v>#REF!</v>
      </c>
      <c r="AN249" s="73" t="e">
        <f>#REF!</f>
        <v>#REF!</v>
      </c>
      <c r="AO249" s="73" t="e">
        <f>#REF!</f>
        <v>#REF!</v>
      </c>
      <c r="AP249" s="73" t="e">
        <f>#REF!</f>
        <v>#REF!</v>
      </c>
      <c r="AQ249" s="73" t="e">
        <f>#REF!</f>
        <v>#REF!</v>
      </c>
      <c r="AR249" s="73" t="e">
        <f>#REF!</f>
        <v>#REF!</v>
      </c>
      <c r="AS249" s="73" t="e">
        <f>#REF!</f>
        <v>#REF!</v>
      </c>
      <c r="AT249" s="73" t="e">
        <f>#REF!</f>
        <v>#REF!</v>
      </c>
      <c r="AU249" s="73" t="e">
        <f>#REF!</f>
        <v>#REF!</v>
      </c>
      <c r="AV249" s="73" t="e">
        <f>#REF!</f>
        <v>#REF!</v>
      </c>
      <c r="AW249" s="73" t="e">
        <f>#REF!</f>
        <v>#REF!</v>
      </c>
      <c r="AX249" s="73" t="e">
        <f>#REF!</f>
        <v>#REF!</v>
      </c>
      <c r="AY249" s="73" t="e">
        <f>#REF!</f>
        <v>#REF!</v>
      </c>
      <c r="AZ249" s="73" t="e">
        <f>#REF!</f>
        <v>#REF!</v>
      </c>
      <c r="BA249" s="73" t="e">
        <f>#REF!</f>
        <v>#REF!</v>
      </c>
      <c r="BB249" s="73" t="e">
        <f>#REF!</f>
        <v>#REF!</v>
      </c>
      <c r="BC249" s="73" t="e">
        <f>#REF!</f>
        <v>#REF!</v>
      </c>
      <c r="BD249" s="73" t="e">
        <f>#REF!</f>
        <v>#REF!</v>
      </c>
      <c r="BE249" s="73" t="e">
        <f>#REF!</f>
        <v>#REF!</v>
      </c>
      <c r="BF249" s="73" t="e">
        <f>#REF!</f>
        <v>#REF!</v>
      </c>
      <c r="BG249" s="73" t="e">
        <f>#REF!</f>
        <v>#REF!</v>
      </c>
      <c r="BH249" s="73" t="e">
        <f>#REF!</f>
        <v>#REF!</v>
      </c>
      <c r="BI249" s="73" t="e">
        <f>#REF!</f>
        <v>#REF!</v>
      </c>
      <c r="BJ249" s="73" t="e">
        <f>#REF!</f>
        <v>#REF!</v>
      </c>
      <c r="BK249" s="73" t="e">
        <f>#REF!</f>
        <v>#REF!</v>
      </c>
      <c r="BL249" s="73" t="e">
        <f>#REF!</f>
        <v>#REF!</v>
      </c>
      <c r="BM249" s="73" t="e">
        <f>#REF!</f>
        <v>#REF!</v>
      </c>
      <c r="BN249" s="73" t="e">
        <f>#REF!</f>
        <v>#REF!</v>
      </c>
      <c r="BO249" s="73" t="e">
        <f>#REF!</f>
        <v>#REF!</v>
      </c>
      <c r="BP249" s="73" t="e">
        <f>#REF!</f>
        <v>#REF!</v>
      </c>
      <c r="BR249" s="117" t="str">
        <f t="shared" si="75"/>
        <v>97_PA</v>
      </c>
      <c r="BS249" s="118">
        <f>OOC!G249</f>
        <v>1.9909999999999999</v>
      </c>
      <c r="BT249" s="118">
        <f>OOC!H249</f>
        <v>1.9410000000000001</v>
      </c>
      <c r="BU249" s="2" t="e">
        <f t="shared" si="76"/>
        <v>#REF!</v>
      </c>
      <c r="BV249" s="2" t="e">
        <f t="shared" si="77"/>
        <v>#REF!</v>
      </c>
      <c r="BW249" s="2" t="e">
        <f t="shared" si="78"/>
        <v>#REF!</v>
      </c>
      <c r="BX249" s="119" t="e">
        <f>IF(AND(IF(OOC!G249="",0,OOC!G249) &gt;= IF(O249="",0,O249), IF(O249="",0,O249) &gt; IF(L249="",0,L249)), "OOC",
IF(AND(IF(M249="",0,M249) &gt; IF(P249="",0,P249), IF(P249="",0,P249) &gt;= IF(OOC!H249="",0,OOC!H249)), "OOC",
IF(IF(O249="",0,O249) &gt; IF(OOC!G249="",0,OOC!G249), "OOS",
IF(IF(OOC!H249="",0,OOC!H249) &gt; IF(P249="",0,P249), "OOS", "OK"))))</f>
        <v>#REF!</v>
      </c>
    </row>
    <row r="250" spans="1:76" ht="15" customHeight="1">
      <c r="A250" s="16">
        <v>48</v>
      </c>
      <c r="B250" s="79" t="s">
        <v>260</v>
      </c>
      <c r="C250" s="88" t="s">
        <v>319</v>
      </c>
      <c r="D250" s="20" t="s">
        <v>57</v>
      </c>
      <c r="E250" s="78">
        <v>1.33</v>
      </c>
      <c r="F250" s="11" t="s">
        <v>29</v>
      </c>
      <c r="G250" s="12">
        <v>1.966</v>
      </c>
      <c r="H250" s="13">
        <f>IF(OOC!S250=0,"",OOC!S250)</f>
        <v>2.5000000000000001E-2</v>
      </c>
      <c r="I250" s="13">
        <f>IF(OOC!T250=0,"",OOC!T250)</f>
        <v>-2.5000000000000001E-2</v>
      </c>
      <c r="J250" s="14" t="s">
        <v>12</v>
      </c>
      <c r="K250" s="64" t="s">
        <v>49</v>
      </c>
      <c r="L250" s="17">
        <f>IF(AND(G250="",H250=""),"",IF(G250="",H250,G250+H250))</f>
        <v>1.9909999999999999</v>
      </c>
      <c r="M250" s="17">
        <f>IF(AND(G250="",I250=""),"",IF(G250="",I250,G250+I250))</f>
        <v>1.9410000000000001</v>
      </c>
      <c r="N250" s="25"/>
      <c r="O250" s="2" t="e">
        <f>IF(OR($AK250="",ISNUMBER($AK250)=FALSE),"",MAX(AK250:BP250))</f>
        <v>#REF!</v>
      </c>
      <c r="P250" s="2" t="e">
        <f>IF(OR($AK250="",ISNUMBER($AK250)=FALSE),"",MIN(AK250:BP250))</f>
        <v>#REF!</v>
      </c>
      <c r="Q250" s="2" t="e">
        <f>IF(OR($AK250="",ISNUMBER($AK250)=FALSE),"",AVERAGE(AK250:BP250))</f>
        <v>#REF!</v>
      </c>
      <c r="R250" s="3" t="e">
        <f>IF(OR($AK250="",ISNUMBER($AK250)=FALSE),"",STDEV(AK250:BP250))</f>
        <v>#REF!</v>
      </c>
      <c r="S250" s="4" t="e">
        <f t="shared" si="74"/>
        <v>#REF!</v>
      </c>
      <c r="T250" s="67" t="e">
        <f t="shared" si="85"/>
        <v>#REF!</v>
      </c>
      <c r="U250" s="67" t="e">
        <f t="shared" si="86"/>
        <v>#REF!</v>
      </c>
      <c r="V250" s="4" t="e">
        <f>IF(OR($AK250="",ISNUMBER($AK250)=FALSE),"",IF(H250="","",(L250-Q250)/(3*R250)))</f>
        <v>#REF!</v>
      </c>
      <c r="W250" s="4" t="e">
        <f>IF(OR($AK250="",ISNUMBER($AK250)=FALSE),"",IF(I250="","",(Q250-M250)/(3*R250)))</f>
        <v>#REF!</v>
      </c>
      <c r="X250" s="4" t="e">
        <f>IF(OR($AK250="",ISNUMBER($AK250)=FALSE),"",IF(AND(G250=0,I250=0),((H250)-(Q250))/(3*R250),MIN(V250:W250)))</f>
        <v>#REF!</v>
      </c>
      <c r="Y250" s="62" t="e">
        <f>IF(OR($AK250="",ISNUMBER($AK250)=FALSE),"",IF(AND(G250=0,I250=0),NORMSDIST(3*X250),NORMSDIST(3*X250)+NORMSDIST(6*S250-3*X250)-1))</f>
        <v>#REF!</v>
      </c>
      <c r="Z250" s="28" t="e">
        <f>IF($Q250="","",IF(F250="Tolerance",IF(($E250*3*R250+Q250)-G250&lt;H250,"",($E250*3*R250+Q250)-G250),IF(OR(F250="GD&amp;T",F250="MAX"),IF(($E250*3*R250+Q250)&lt;H250,"",($E250*3*R250+Q250)),"")))</f>
        <v>#REF!</v>
      </c>
      <c r="AA250" s="28" t="e">
        <f>IF(Q250="","",IF(F250="Tolerance",IF(-(($E250*3*R250)-Q250)-G250&gt;I250,"",-(($E250*3*R250)-Q250)-G250),IF(F250="MIN",IF(-(($E250*3*R250)-Q250)&gt;I250,"",-(($E250*3*R250)-Q250)),"")))</f>
        <v>#REF!</v>
      </c>
      <c r="AB250" s="28" t="e">
        <f>IF(OR(G250="",Q250=""),"",(L250+M250)/2-Q250)</f>
        <v>#REF!</v>
      </c>
      <c r="AC250" s="28" t="e">
        <f t="shared" si="95"/>
        <v>#REF!</v>
      </c>
      <c r="AD250" s="26"/>
      <c r="AE250" s="19" t="str">
        <f>IF(AD250="","",IF(AD250&gt;=0.966,"Normal","Not Normal"))</f>
        <v/>
      </c>
      <c r="AF250" s="65"/>
      <c r="AG250" s="54"/>
      <c r="AH250" s="54"/>
      <c r="AI250" s="55"/>
      <c r="AJ250" s="18"/>
      <c r="AK250" s="73" t="e">
        <f>#REF!</f>
        <v>#REF!</v>
      </c>
      <c r="AL250" s="73" t="e">
        <f>#REF!</f>
        <v>#REF!</v>
      </c>
      <c r="AM250" s="73" t="e">
        <f>#REF!</f>
        <v>#REF!</v>
      </c>
      <c r="AN250" s="73" t="e">
        <f>#REF!</f>
        <v>#REF!</v>
      </c>
      <c r="AO250" s="73" t="e">
        <f>#REF!</f>
        <v>#REF!</v>
      </c>
      <c r="AP250" s="73" t="e">
        <f>#REF!</f>
        <v>#REF!</v>
      </c>
      <c r="AQ250" s="73" t="e">
        <f>#REF!</f>
        <v>#REF!</v>
      </c>
      <c r="AR250" s="73" t="e">
        <f>#REF!</f>
        <v>#REF!</v>
      </c>
      <c r="AS250" s="73" t="e">
        <f>#REF!</f>
        <v>#REF!</v>
      </c>
      <c r="AT250" s="73" t="e">
        <f>#REF!</f>
        <v>#REF!</v>
      </c>
      <c r="AU250" s="73" t="e">
        <f>#REF!</f>
        <v>#REF!</v>
      </c>
      <c r="AV250" s="73" t="e">
        <f>#REF!</f>
        <v>#REF!</v>
      </c>
      <c r="AW250" s="73" t="e">
        <f>#REF!</f>
        <v>#REF!</v>
      </c>
      <c r="AX250" s="73" t="e">
        <f>#REF!</f>
        <v>#REF!</v>
      </c>
      <c r="AY250" s="73" t="e">
        <f>#REF!</f>
        <v>#REF!</v>
      </c>
      <c r="AZ250" s="73" t="e">
        <f>#REF!</f>
        <v>#REF!</v>
      </c>
      <c r="BA250" s="73" t="e">
        <f>#REF!</f>
        <v>#REF!</v>
      </c>
      <c r="BB250" s="73" t="e">
        <f>#REF!</f>
        <v>#REF!</v>
      </c>
      <c r="BC250" s="73" t="e">
        <f>#REF!</f>
        <v>#REF!</v>
      </c>
      <c r="BD250" s="73" t="e">
        <f>#REF!</f>
        <v>#REF!</v>
      </c>
      <c r="BE250" s="73" t="e">
        <f>#REF!</f>
        <v>#REF!</v>
      </c>
      <c r="BF250" s="73" t="e">
        <f>#REF!</f>
        <v>#REF!</v>
      </c>
      <c r="BG250" s="73" t="e">
        <f>#REF!</f>
        <v>#REF!</v>
      </c>
      <c r="BH250" s="73" t="e">
        <f>#REF!</f>
        <v>#REF!</v>
      </c>
      <c r="BI250" s="73" t="e">
        <f>#REF!</f>
        <v>#REF!</v>
      </c>
      <c r="BJ250" s="73" t="e">
        <f>#REF!</f>
        <v>#REF!</v>
      </c>
      <c r="BK250" s="73" t="e">
        <f>#REF!</f>
        <v>#REF!</v>
      </c>
      <c r="BL250" s="73" t="e">
        <f>#REF!</f>
        <v>#REF!</v>
      </c>
      <c r="BM250" s="73" t="e">
        <f>#REF!</f>
        <v>#REF!</v>
      </c>
      <c r="BN250" s="73" t="e">
        <f>#REF!</f>
        <v>#REF!</v>
      </c>
      <c r="BO250" s="73" t="e">
        <f>#REF!</f>
        <v>#REF!</v>
      </c>
      <c r="BP250" s="73" t="e">
        <f>#REF!</f>
        <v>#REF!</v>
      </c>
      <c r="BR250" s="117" t="str">
        <f t="shared" si="75"/>
        <v>97_P1</v>
      </c>
      <c r="BS250" s="118">
        <f>OOC!G250</f>
        <v>1.9909999999999999</v>
      </c>
      <c r="BT250" s="118">
        <f>OOC!H250</f>
        <v>1.9410000000000001</v>
      </c>
      <c r="BU250" s="2" t="e">
        <f t="shared" si="76"/>
        <v>#REF!</v>
      </c>
      <c r="BV250" s="2" t="e">
        <f t="shared" si="77"/>
        <v>#REF!</v>
      </c>
      <c r="BW250" s="2" t="e">
        <f t="shared" si="78"/>
        <v>#REF!</v>
      </c>
      <c r="BX250" s="119"/>
    </row>
    <row r="251" spans="1:76" ht="15" customHeight="1">
      <c r="A251" s="16">
        <v>48</v>
      </c>
      <c r="B251" s="79" t="s">
        <v>260</v>
      </c>
      <c r="C251" s="88" t="s">
        <v>320</v>
      </c>
      <c r="D251" s="20" t="s">
        <v>57</v>
      </c>
      <c r="E251" s="78">
        <v>1.33</v>
      </c>
      <c r="F251" s="11" t="s">
        <v>29</v>
      </c>
      <c r="G251" s="12">
        <v>1.966</v>
      </c>
      <c r="H251" s="13">
        <f>IF(OOC!S251=0,"",OOC!S251)</f>
        <v>2.5000000000000001E-2</v>
      </c>
      <c r="I251" s="13">
        <f>IF(OOC!T251=0,"",OOC!T251)</f>
        <v>-2.5000000000000001E-2</v>
      </c>
      <c r="J251" s="14" t="s">
        <v>12</v>
      </c>
      <c r="K251" s="64" t="s">
        <v>49</v>
      </c>
      <c r="L251" s="17">
        <f t="shared" si="83"/>
        <v>1.9909999999999999</v>
      </c>
      <c r="M251" s="17">
        <f t="shared" si="84"/>
        <v>1.9410000000000001</v>
      </c>
      <c r="N251" s="25"/>
      <c r="O251" s="2" t="e">
        <f t="shared" si="98"/>
        <v>#REF!</v>
      </c>
      <c r="P251" s="2" t="e">
        <f t="shared" si="99"/>
        <v>#REF!</v>
      </c>
      <c r="Q251" s="2" t="e">
        <f t="shared" si="100"/>
        <v>#REF!</v>
      </c>
      <c r="R251" s="3" t="e">
        <f t="shared" si="101"/>
        <v>#REF!</v>
      </c>
      <c r="S251" s="4" t="e">
        <f t="shared" si="74"/>
        <v>#REF!</v>
      </c>
      <c r="T251" s="67" t="e">
        <f t="shared" si="85"/>
        <v>#REF!</v>
      </c>
      <c r="U251" s="67" t="e">
        <f t="shared" si="86"/>
        <v>#REF!</v>
      </c>
      <c r="V251" s="4" t="e">
        <f t="shared" si="87"/>
        <v>#REF!</v>
      </c>
      <c r="W251" s="4" t="e">
        <f t="shared" si="88"/>
        <v>#REF!</v>
      </c>
      <c r="X251" s="4" t="e">
        <f t="shared" si="89"/>
        <v>#REF!</v>
      </c>
      <c r="Y251" s="62" t="e">
        <f t="shared" si="90"/>
        <v>#REF!</v>
      </c>
      <c r="Z251" s="28" t="e">
        <f t="shared" si="91"/>
        <v>#REF!</v>
      </c>
      <c r="AA251" s="28" t="e">
        <f t="shared" si="92"/>
        <v>#REF!</v>
      </c>
      <c r="AB251" s="28" t="e">
        <f t="shared" si="93"/>
        <v>#REF!</v>
      </c>
      <c r="AC251" s="28" t="e">
        <f t="shared" si="95"/>
        <v>#REF!</v>
      </c>
      <c r="AD251" s="26"/>
      <c r="AE251" s="19" t="str">
        <f t="shared" si="94"/>
        <v/>
      </c>
      <c r="AF251" s="65"/>
      <c r="AG251" s="54"/>
      <c r="AH251" s="54"/>
      <c r="AI251" s="55"/>
      <c r="AJ251" s="18"/>
      <c r="AK251" s="73" t="e">
        <f>#REF!</f>
        <v>#REF!</v>
      </c>
      <c r="AL251" s="73" t="e">
        <f>#REF!</f>
        <v>#REF!</v>
      </c>
      <c r="AM251" s="73" t="e">
        <f>#REF!</f>
        <v>#REF!</v>
      </c>
      <c r="AN251" s="73" t="e">
        <f>#REF!</f>
        <v>#REF!</v>
      </c>
      <c r="AO251" s="73" t="e">
        <f>#REF!</f>
        <v>#REF!</v>
      </c>
      <c r="AP251" s="73" t="e">
        <f>#REF!</f>
        <v>#REF!</v>
      </c>
      <c r="AQ251" s="73" t="e">
        <f>#REF!</f>
        <v>#REF!</v>
      </c>
      <c r="AR251" s="73" t="e">
        <f>#REF!</f>
        <v>#REF!</v>
      </c>
      <c r="AS251" s="73" t="e">
        <f>#REF!</f>
        <v>#REF!</v>
      </c>
      <c r="AT251" s="73" t="e">
        <f>#REF!</f>
        <v>#REF!</v>
      </c>
      <c r="AU251" s="73" t="e">
        <f>#REF!</f>
        <v>#REF!</v>
      </c>
      <c r="AV251" s="73" t="e">
        <f>#REF!</f>
        <v>#REF!</v>
      </c>
      <c r="AW251" s="73" t="e">
        <f>#REF!</f>
        <v>#REF!</v>
      </c>
      <c r="AX251" s="73" t="e">
        <f>#REF!</f>
        <v>#REF!</v>
      </c>
      <c r="AY251" s="73" t="e">
        <f>#REF!</f>
        <v>#REF!</v>
      </c>
      <c r="AZ251" s="73" t="e">
        <f>#REF!</f>
        <v>#REF!</v>
      </c>
      <c r="BA251" s="73" t="e">
        <f>#REF!</f>
        <v>#REF!</v>
      </c>
      <c r="BB251" s="73" t="e">
        <f>#REF!</f>
        <v>#REF!</v>
      </c>
      <c r="BC251" s="73" t="e">
        <f>#REF!</f>
        <v>#REF!</v>
      </c>
      <c r="BD251" s="73" t="e">
        <f>#REF!</f>
        <v>#REF!</v>
      </c>
      <c r="BE251" s="73" t="e">
        <f>#REF!</f>
        <v>#REF!</v>
      </c>
      <c r="BF251" s="73" t="e">
        <f>#REF!</f>
        <v>#REF!</v>
      </c>
      <c r="BG251" s="73" t="e">
        <f>#REF!</f>
        <v>#REF!</v>
      </c>
      <c r="BH251" s="73" t="e">
        <f>#REF!</f>
        <v>#REF!</v>
      </c>
      <c r="BI251" s="73" t="e">
        <f>#REF!</f>
        <v>#REF!</v>
      </c>
      <c r="BJ251" s="73" t="e">
        <f>#REF!</f>
        <v>#REF!</v>
      </c>
      <c r="BK251" s="73" t="e">
        <f>#REF!</f>
        <v>#REF!</v>
      </c>
      <c r="BL251" s="73" t="e">
        <f>#REF!</f>
        <v>#REF!</v>
      </c>
      <c r="BM251" s="73" t="e">
        <f>#REF!</f>
        <v>#REF!</v>
      </c>
      <c r="BN251" s="73" t="e">
        <f>#REF!</f>
        <v>#REF!</v>
      </c>
      <c r="BO251" s="73" t="e">
        <f>#REF!</f>
        <v>#REF!</v>
      </c>
      <c r="BP251" s="73" t="e">
        <f>#REF!</f>
        <v>#REF!</v>
      </c>
      <c r="BR251" s="117" t="str">
        <f t="shared" si="75"/>
        <v>97_P2</v>
      </c>
      <c r="BS251" s="118">
        <f>OOC!G251</f>
        <v>1.9909999999999999</v>
      </c>
      <c r="BT251" s="118">
        <f>OOC!H251</f>
        <v>1.9410000000000001</v>
      </c>
      <c r="BU251" s="2" t="e">
        <f t="shared" si="76"/>
        <v>#REF!</v>
      </c>
      <c r="BV251" s="2" t="e">
        <f t="shared" si="77"/>
        <v>#REF!</v>
      </c>
      <c r="BW251" s="2" t="e">
        <f t="shared" si="78"/>
        <v>#REF!</v>
      </c>
      <c r="BX251" s="119"/>
    </row>
    <row r="252" spans="1:76" ht="15" customHeight="1">
      <c r="A252" s="16">
        <v>48</v>
      </c>
      <c r="B252" s="79" t="s">
        <v>260</v>
      </c>
      <c r="C252" s="88" t="s">
        <v>321</v>
      </c>
      <c r="D252" s="20" t="s">
        <v>57</v>
      </c>
      <c r="E252" s="78">
        <v>1.33</v>
      </c>
      <c r="F252" s="11" t="s">
        <v>29</v>
      </c>
      <c r="G252" s="12">
        <v>1.966</v>
      </c>
      <c r="H252" s="13">
        <f>IF(OOC!S252=0,"",OOC!S252)</f>
        <v>2.5000000000000001E-2</v>
      </c>
      <c r="I252" s="13">
        <f>IF(OOC!T252=0,"",OOC!T252)</f>
        <v>-2.5000000000000001E-2</v>
      </c>
      <c r="J252" s="14" t="s">
        <v>12</v>
      </c>
      <c r="K252" s="64" t="s">
        <v>49</v>
      </c>
      <c r="L252" s="17">
        <f>IF(AND(G252="",H252=""),"",IF(G252="",H252,G252+H252))</f>
        <v>1.9909999999999999</v>
      </c>
      <c r="M252" s="17">
        <f>IF(AND(G252="",I252=""),"",IF(G252="",I252,G252+I252))</f>
        <v>1.9410000000000001</v>
      </c>
      <c r="N252" s="25"/>
      <c r="O252" s="2" t="e">
        <f>IF(OR($AK252="",ISNUMBER($AK252)=FALSE),"",MAX(AK252:BP252))</f>
        <v>#REF!</v>
      </c>
      <c r="P252" s="2" t="e">
        <f>IF(OR($AK252="",ISNUMBER($AK252)=FALSE),"",MIN(AK252:BP252))</f>
        <v>#REF!</v>
      </c>
      <c r="Q252" s="2" t="e">
        <f>IF(OR($AK252="",ISNUMBER($AK252)=FALSE),"",AVERAGE(AK252:BP252))</f>
        <v>#REF!</v>
      </c>
      <c r="R252" s="3" t="e">
        <f>IF(OR($AK252="",ISNUMBER($AK252)=FALSE),"",STDEV(AK252:BP252))</f>
        <v>#REF!</v>
      </c>
      <c r="S252" s="4" t="e">
        <f t="shared" si="74"/>
        <v>#REF!</v>
      </c>
      <c r="T252" s="67" t="e">
        <f t="shared" si="85"/>
        <v>#REF!</v>
      </c>
      <c r="U252" s="67" t="e">
        <f t="shared" si="86"/>
        <v>#REF!</v>
      </c>
      <c r="V252" s="4" t="e">
        <f>IF(OR($AK252="",ISNUMBER($AK252)=FALSE),"",IF(H252="","",(L252-Q252)/(3*R252)))</f>
        <v>#REF!</v>
      </c>
      <c r="W252" s="4" t="e">
        <f>IF(OR($AK252="",ISNUMBER($AK252)=FALSE),"",IF(I252="","",(Q252-M252)/(3*R252)))</f>
        <v>#REF!</v>
      </c>
      <c r="X252" s="4" t="e">
        <f>IF(OR($AK252="",ISNUMBER($AK252)=FALSE),"",IF(AND(G252=0,I252=0),((H252)-(Q252))/(3*R252),MIN(V252:W252)))</f>
        <v>#REF!</v>
      </c>
      <c r="Y252" s="62" t="e">
        <f>IF(OR($AK252="",ISNUMBER($AK252)=FALSE),"",IF(AND(G252=0,I252=0),NORMSDIST(3*X252),NORMSDIST(3*X252)+NORMSDIST(6*S252-3*X252)-1))</f>
        <v>#REF!</v>
      </c>
      <c r="Z252" s="28" t="e">
        <f>IF($Q252="","",IF(F252="Tolerance",IF(($E252*3*R252+Q252)-G252&lt;H252,"",($E252*3*R252+Q252)-G252),IF(OR(F252="GD&amp;T",F252="MAX"),IF(($E252*3*R252+Q252)&lt;H252,"",($E252*3*R252+Q252)),"")))</f>
        <v>#REF!</v>
      </c>
      <c r="AA252" s="28" t="e">
        <f>IF(Q252="","",IF(F252="Tolerance",IF(-(($E252*3*R252)-Q252)-G252&gt;I252,"",-(($E252*3*R252)-Q252)-G252),IF(F252="MIN",IF(-(($E252*3*R252)-Q252)&gt;I252,"",-(($E252*3*R252)-Q252)),"")))</f>
        <v>#REF!</v>
      </c>
      <c r="AB252" s="28" t="e">
        <f>IF(OR(G252="",Q252=""),"",(L252+M252)/2-Q252)</f>
        <v>#REF!</v>
      </c>
      <c r="AC252" s="28" t="e">
        <f t="shared" si="95"/>
        <v>#REF!</v>
      </c>
      <c r="AD252" s="26"/>
      <c r="AE252" s="19" t="str">
        <f>IF(AD252="","",IF(AD252&gt;=0.966,"Normal","Not Normal"))</f>
        <v/>
      </c>
      <c r="AF252" s="65"/>
      <c r="AG252" s="54"/>
      <c r="AH252" s="54"/>
      <c r="AI252" s="55"/>
      <c r="AJ252" s="18"/>
      <c r="AK252" s="73" t="e">
        <f>#REF!</f>
        <v>#REF!</v>
      </c>
      <c r="AL252" s="73" t="e">
        <f>#REF!</f>
        <v>#REF!</v>
      </c>
      <c r="AM252" s="73" t="e">
        <f>#REF!</f>
        <v>#REF!</v>
      </c>
      <c r="AN252" s="73" t="e">
        <f>#REF!</f>
        <v>#REF!</v>
      </c>
      <c r="AO252" s="73" t="e">
        <f>#REF!</f>
        <v>#REF!</v>
      </c>
      <c r="AP252" s="73" t="e">
        <f>#REF!</f>
        <v>#REF!</v>
      </c>
      <c r="AQ252" s="73" t="e">
        <f>#REF!</f>
        <v>#REF!</v>
      </c>
      <c r="AR252" s="73" t="e">
        <f>#REF!</f>
        <v>#REF!</v>
      </c>
      <c r="AS252" s="73" t="e">
        <f>#REF!</f>
        <v>#REF!</v>
      </c>
      <c r="AT252" s="73" t="e">
        <f>#REF!</f>
        <v>#REF!</v>
      </c>
      <c r="AU252" s="73" t="e">
        <f>#REF!</f>
        <v>#REF!</v>
      </c>
      <c r="AV252" s="73" t="e">
        <f>#REF!</f>
        <v>#REF!</v>
      </c>
      <c r="AW252" s="73" t="e">
        <f>#REF!</f>
        <v>#REF!</v>
      </c>
      <c r="AX252" s="73" t="e">
        <f>#REF!</f>
        <v>#REF!</v>
      </c>
      <c r="AY252" s="73" t="e">
        <f>#REF!</f>
        <v>#REF!</v>
      </c>
      <c r="AZ252" s="73" t="e">
        <f>#REF!</f>
        <v>#REF!</v>
      </c>
      <c r="BA252" s="73" t="e">
        <f>#REF!</f>
        <v>#REF!</v>
      </c>
      <c r="BB252" s="73" t="e">
        <f>#REF!</f>
        <v>#REF!</v>
      </c>
      <c r="BC252" s="73" t="e">
        <f>#REF!</f>
        <v>#REF!</v>
      </c>
      <c r="BD252" s="73" t="e">
        <f>#REF!</f>
        <v>#REF!</v>
      </c>
      <c r="BE252" s="73" t="e">
        <f>#REF!</f>
        <v>#REF!</v>
      </c>
      <c r="BF252" s="73" t="e">
        <f>#REF!</f>
        <v>#REF!</v>
      </c>
      <c r="BG252" s="73" t="e">
        <f>#REF!</f>
        <v>#REF!</v>
      </c>
      <c r="BH252" s="73" t="e">
        <f>#REF!</f>
        <v>#REF!</v>
      </c>
      <c r="BI252" s="73" t="e">
        <f>#REF!</f>
        <v>#REF!</v>
      </c>
      <c r="BJ252" s="73" t="e">
        <f>#REF!</f>
        <v>#REF!</v>
      </c>
      <c r="BK252" s="73" t="e">
        <f>#REF!</f>
        <v>#REF!</v>
      </c>
      <c r="BL252" s="73" t="e">
        <f>#REF!</f>
        <v>#REF!</v>
      </c>
      <c r="BM252" s="73" t="e">
        <f>#REF!</f>
        <v>#REF!</v>
      </c>
      <c r="BN252" s="73" t="e">
        <f>#REF!</f>
        <v>#REF!</v>
      </c>
      <c r="BO252" s="73" t="e">
        <f>#REF!</f>
        <v>#REF!</v>
      </c>
      <c r="BP252" s="73" t="e">
        <f>#REF!</f>
        <v>#REF!</v>
      </c>
      <c r="BR252" s="117" t="str">
        <f t="shared" si="75"/>
        <v>97_P3</v>
      </c>
      <c r="BS252" s="118">
        <f>OOC!G252</f>
        <v>1.9909999999999999</v>
      </c>
      <c r="BT252" s="118">
        <f>OOC!H252</f>
        <v>1.9410000000000001</v>
      </c>
      <c r="BU252" s="2" t="e">
        <f t="shared" si="76"/>
        <v>#REF!</v>
      </c>
      <c r="BV252" s="2" t="e">
        <f t="shared" si="77"/>
        <v>#REF!</v>
      </c>
      <c r="BW252" s="2" t="e">
        <f t="shared" si="78"/>
        <v>#REF!</v>
      </c>
      <c r="BX252" s="119"/>
    </row>
    <row r="253" spans="1:76" ht="15" customHeight="1">
      <c r="A253" s="16">
        <v>48</v>
      </c>
      <c r="B253" s="79"/>
      <c r="C253" s="88">
        <v>98</v>
      </c>
      <c r="D253" s="20" t="s">
        <v>57</v>
      </c>
      <c r="E253" s="78"/>
      <c r="F253" s="11" t="s">
        <v>29</v>
      </c>
      <c r="G253" s="12">
        <v>5.3949999999999996</v>
      </c>
      <c r="H253" s="13" t="e">
        <f>IF(OOC!S253=0,"",OOC!S253)</f>
        <v>#REF!</v>
      </c>
      <c r="I253" s="13" t="e">
        <f>IF(OOC!T253=0,"",OOC!T253)</f>
        <v>#REF!</v>
      </c>
      <c r="J253" s="14" t="s">
        <v>12</v>
      </c>
      <c r="K253" s="64" t="s">
        <v>49</v>
      </c>
      <c r="L253" s="17" t="e">
        <f>IF(AND(G253="",H253=""),"",IF(G253="",H253,G253+H253))</f>
        <v>#REF!</v>
      </c>
      <c r="M253" s="17" t="e">
        <f>IF(AND(G253="",I253=""),"",IF(G253="",I253,G253+I253))</f>
        <v>#REF!</v>
      </c>
      <c r="N253" s="25"/>
      <c r="O253" s="2" t="e">
        <f t="shared" si="98"/>
        <v>#REF!</v>
      </c>
      <c r="P253" s="2" t="e">
        <f t="shared" si="99"/>
        <v>#REF!</v>
      </c>
      <c r="Q253" s="2" t="e">
        <f t="shared" si="100"/>
        <v>#REF!</v>
      </c>
      <c r="R253" s="3" t="e">
        <f t="shared" si="101"/>
        <v>#REF!</v>
      </c>
      <c r="S253" s="4" t="e">
        <f t="shared" si="74"/>
        <v>#REF!</v>
      </c>
      <c r="T253" s="67" t="e">
        <f t="shared" si="85"/>
        <v>#REF!</v>
      </c>
      <c r="U253" s="67" t="e">
        <f t="shared" si="86"/>
        <v>#REF!</v>
      </c>
      <c r="V253" s="4" t="e">
        <f t="shared" si="87"/>
        <v>#REF!</v>
      </c>
      <c r="W253" s="4" t="e">
        <f t="shared" si="88"/>
        <v>#REF!</v>
      </c>
      <c r="X253" s="4" t="e">
        <f t="shared" si="89"/>
        <v>#REF!</v>
      </c>
      <c r="Y253" s="62" t="e">
        <f t="shared" si="90"/>
        <v>#REF!</v>
      </c>
      <c r="Z253" s="28" t="e">
        <f t="shared" si="91"/>
        <v>#REF!</v>
      </c>
      <c r="AA253" s="28" t="e">
        <f t="shared" si="92"/>
        <v>#REF!</v>
      </c>
      <c r="AB253" s="28" t="e">
        <f t="shared" si="93"/>
        <v>#REF!</v>
      </c>
      <c r="AC253" s="28" t="e">
        <f t="shared" si="95"/>
        <v>#REF!</v>
      </c>
      <c r="AD253" s="26"/>
      <c r="AE253" s="19" t="str">
        <f t="shared" si="94"/>
        <v/>
      </c>
      <c r="AF253" s="65"/>
      <c r="AG253" s="54"/>
      <c r="AH253" s="54"/>
      <c r="AI253" s="55"/>
      <c r="AJ253" s="18"/>
      <c r="AK253" s="73" t="e">
        <f>#REF!</f>
        <v>#REF!</v>
      </c>
      <c r="AL253" s="73" t="e">
        <f>#REF!</f>
        <v>#REF!</v>
      </c>
      <c r="AM253" s="73" t="e">
        <f>#REF!</f>
        <v>#REF!</v>
      </c>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R253" s="117">
        <f t="shared" si="75"/>
        <v>98</v>
      </c>
      <c r="BS253" s="118">
        <f>OOC!G253</f>
        <v>5.6949999999999994</v>
      </c>
      <c r="BT253" s="118">
        <f>OOC!H253</f>
        <v>5.0949999999999998</v>
      </c>
      <c r="BU253" s="2" t="e">
        <f t="shared" si="76"/>
        <v>#REF!</v>
      </c>
      <c r="BV253" s="2" t="e">
        <f t="shared" si="77"/>
        <v>#REF!</v>
      </c>
      <c r="BW253" s="2" t="e">
        <f t="shared" si="78"/>
        <v>#REF!</v>
      </c>
      <c r="BX253" s="119" t="e">
        <f>IF(AND(IF(OOC!G253="",0,OOC!G253) &gt;= IF(O253="",0,O253), IF(O253="",0,O253) &gt; IF(L253="",0,L253)), "OOC",
IF(AND(IF(M253="",0,M253) &gt; IF(P253="",0,P253), IF(P253="",0,P253) &gt;= IF(OOC!H253="",0,OOC!H253)), "OOC",
IF(IF(O253="",0,O253) &gt; IF(OOC!G253="",0,OOC!G253), "OOS",
IF(IF(OOC!H253="",0,OOC!H253) &gt; IF(P253="",0,P253), "OOS", "OK"))))</f>
        <v>#REF!</v>
      </c>
    </row>
    <row r="254" spans="1:76" ht="15" customHeight="1">
      <c r="A254" s="16">
        <v>48</v>
      </c>
      <c r="B254" s="79"/>
      <c r="C254" s="88">
        <v>99</v>
      </c>
      <c r="D254" s="20" t="s">
        <v>57</v>
      </c>
      <c r="E254" s="78"/>
      <c r="F254" s="11" t="s">
        <v>29</v>
      </c>
      <c r="G254" s="12">
        <v>10.004</v>
      </c>
      <c r="H254" s="13" t="e">
        <f>IF(OOC!S254=0,"",OOC!S254)</f>
        <v>#REF!</v>
      </c>
      <c r="I254" s="13" t="e">
        <f>IF(OOC!T254=0,"",OOC!T254)</f>
        <v>#REF!</v>
      </c>
      <c r="J254" s="14" t="s">
        <v>12</v>
      </c>
      <c r="K254" s="64" t="s">
        <v>49</v>
      </c>
      <c r="L254" s="17" t="e">
        <f t="shared" si="83"/>
        <v>#REF!</v>
      </c>
      <c r="M254" s="17" t="e">
        <f t="shared" si="84"/>
        <v>#REF!</v>
      </c>
      <c r="N254" s="25"/>
      <c r="O254" s="2" t="e">
        <f t="shared" si="98"/>
        <v>#REF!</v>
      </c>
      <c r="P254" s="2" t="e">
        <f t="shared" si="99"/>
        <v>#REF!</v>
      </c>
      <c r="Q254" s="2" t="e">
        <f t="shared" si="100"/>
        <v>#REF!</v>
      </c>
      <c r="R254" s="3" t="e">
        <f t="shared" si="101"/>
        <v>#REF!</v>
      </c>
      <c r="S254" s="4" t="e">
        <f t="shared" si="74"/>
        <v>#REF!</v>
      </c>
      <c r="T254" s="67" t="e">
        <f t="shared" si="85"/>
        <v>#REF!</v>
      </c>
      <c r="U254" s="67" t="e">
        <f t="shared" si="86"/>
        <v>#REF!</v>
      </c>
      <c r="V254" s="4" t="e">
        <f t="shared" si="87"/>
        <v>#REF!</v>
      </c>
      <c r="W254" s="4" t="e">
        <f t="shared" si="88"/>
        <v>#REF!</v>
      </c>
      <c r="X254" s="4" t="e">
        <f t="shared" si="89"/>
        <v>#REF!</v>
      </c>
      <c r="Y254" s="62" t="e">
        <f t="shared" si="90"/>
        <v>#REF!</v>
      </c>
      <c r="Z254" s="28" t="e">
        <f t="shared" si="91"/>
        <v>#REF!</v>
      </c>
      <c r="AA254" s="28" t="e">
        <f t="shared" si="92"/>
        <v>#REF!</v>
      </c>
      <c r="AB254" s="28" t="e">
        <f t="shared" si="93"/>
        <v>#REF!</v>
      </c>
      <c r="AC254" s="28" t="e">
        <f t="shared" si="95"/>
        <v>#REF!</v>
      </c>
      <c r="AD254" s="26"/>
      <c r="AE254" s="19" t="str">
        <f t="shared" si="94"/>
        <v/>
      </c>
      <c r="AF254" s="65"/>
      <c r="AG254" s="54"/>
      <c r="AH254" s="54"/>
      <c r="AI254" s="55"/>
      <c r="AJ254" s="18"/>
      <c r="AK254" s="73" t="e">
        <f>#REF!</f>
        <v>#REF!</v>
      </c>
      <c r="AL254" s="73" t="e">
        <f>#REF!</f>
        <v>#REF!</v>
      </c>
      <c r="AM254" s="73" t="e">
        <f>#REF!</f>
        <v>#REF!</v>
      </c>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R254" s="117">
        <f t="shared" si="75"/>
        <v>99</v>
      </c>
      <c r="BS254" s="118">
        <f>OOC!G254</f>
        <v>10.603999999999999</v>
      </c>
      <c r="BT254" s="118">
        <f>OOC!H254</f>
        <v>9.4039999999999999</v>
      </c>
      <c r="BU254" s="2" t="e">
        <f t="shared" si="76"/>
        <v>#REF!</v>
      </c>
      <c r="BV254" s="2" t="e">
        <f t="shared" si="77"/>
        <v>#REF!</v>
      </c>
      <c r="BW254" s="2" t="e">
        <f t="shared" si="78"/>
        <v>#REF!</v>
      </c>
      <c r="BX254" s="119" t="e">
        <f>IF(AND(IF(OOC!G254="",0,OOC!G254) &gt;= IF(O254="",0,O254), IF(O254="",0,O254) &gt; IF(L254="",0,L254)), "OOC",
IF(AND(IF(M254="",0,M254) &gt; IF(P254="",0,P254), IF(P254="",0,P254) &gt;= IF(OOC!H254="",0,OOC!H254)), "OOC",
IF(IF(O254="",0,O254) &gt; IF(OOC!G254="",0,OOC!G254), "OOS",
IF(IF(OOC!H254="",0,OOC!H254) &gt; IF(P254="",0,P254), "OOS", "OK"))))</f>
        <v>#REF!</v>
      </c>
    </row>
    <row r="255" spans="1:76" ht="15" customHeight="1">
      <c r="A255" s="16">
        <v>48</v>
      </c>
      <c r="B255" s="79"/>
      <c r="C255" s="88">
        <v>100</v>
      </c>
      <c r="D255" s="20" t="s">
        <v>117</v>
      </c>
      <c r="E255" s="78"/>
      <c r="F255" s="11" t="s">
        <v>29</v>
      </c>
      <c r="G255" s="12">
        <v>0</v>
      </c>
      <c r="H255" s="13" t="e">
        <f>IF(OOC!S255=0,"",OOC!S255)</f>
        <v>#REF!</v>
      </c>
      <c r="I255" s="13" t="e">
        <f>IF(OOC!T255=0,"",OOC!T255)</f>
        <v>#REF!</v>
      </c>
      <c r="J255" s="14" t="s">
        <v>12</v>
      </c>
      <c r="K255" s="64" t="s">
        <v>49</v>
      </c>
      <c r="L255" s="17" t="e">
        <f>IF(AND(G255="",H255=""),"",IF(G255="",H255,G255+H255))</f>
        <v>#REF!</v>
      </c>
      <c r="M255" s="17" t="e">
        <f>IF(AND(G255="",I255=""),"",IF(G255="",I255,G255+I255))</f>
        <v>#REF!</v>
      </c>
      <c r="N255" s="25"/>
      <c r="O255" s="2" t="e">
        <f t="shared" si="98"/>
        <v>#REF!</v>
      </c>
      <c r="P255" s="2" t="e">
        <f t="shared" si="99"/>
        <v>#REF!</v>
      </c>
      <c r="Q255" s="2" t="e">
        <f t="shared" si="100"/>
        <v>#REF!</v>
      </c>
      <c r="R255" s="3" t="e">
        <f t="shared" si="101"/>
        <v>#REF!</v>
      </c>
      <c r="S255" s="4" t="e">
        <f t="shared" si="74"/>
        <v>#REF!</v>
      </c>
      <c r="T255" s="67" t="e">
        <f t="shared" si="85"/>
        <v>#REF!</v>
      </c>
      <c r="U255" s="67" t="e">
        <f t="shared" si="86"/>
        <v>#REF!</v>
      </c>
      <c r="V255" s="4" t="e">
        <f t="shared" si="87"/>
        <v>#REF!</v>
      </c>
      <c r="W255" s="4" t="e">
        <f t="shared" si="88"/>
        <v>#REF!</v>
      </c>
      <c r="X255" s="4" t="e">
        <f t="shared" si="89"/>
        <v>#REF!</v>
      </c>
      <c r="Y255" s="62" t="e">
        <f t="shared" si="90"/>
        <v>#REF!</v>
      </c>
      <c r="Z255" s="28" t="e">
        <f t="shared" si="91"/>
        <v>#REF!</v>
      </c>
      <c r="AA255" s="28" t="e">
        <f t="shared" si="92"/>
        <v>#REF!</v>
      </c>
      <c r="AB255" s="28" t="e">
        <f t="shared" si="93"/>
        <v>#REF!</v>
      </c>
      <c r="AC255" s="28" t="e">
        <f t="shared" si="95"/>
        <v>#REF!</v>
      </c>
      <c r="AD255" s="26"/>
      <c r="AE255" s="19" t="str">
        <f t="shared" si="94"/>
        <v/>
      </c>
      <c r="AF255" s="65"/>
      <c r="AG255" s="54"/>
      <c r="AH255" s="54"/>
      <c r="AI255" s="55"/>
      <c r="AJ255" s="18"/>
      <c r="AK255" s="73" t="e">
        <f>#REF!</f>
        <v>#REF!</v>
      </c>
      <c r="AL255" s="73" t="e">
        <f>#REF!</f>
        <v>#REF!</v>
      </c>
      <c r="AM255" s="73" t="e">
        <f>#REF!</f>
        <v>#REF!</v>
      </c>
      <c r="AN255" s="73"/>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3"/>
      <c r="BM255" s="73"/>
      <c r="BN255" s="73"/>
      <c r="BO255" s="73"/>
      <c r="BP255" s="73"/>
      <c r="BR255" s="117">
        <f t="shared" si="75"/>
        <v>100</v>
      </c>
      <c r="BS255" s="118">
        <f>OOC!G255</f>
        <v>3</v>
      </c>
      <c r="BT255" s="118">
        <f>OOC!H255</f>
        <v>-3</v>
      </c>
      <c r="BU255" s="2" t="e">
        <f t="shared" si="76"/>
        <v>#REF!</v>
      </c>
      <c r="BV255" s="2" t="e">
        <f t="shared" si="77"/>
        <v>#REF!</v>
      </c>
      <c r="BW255" s="2" t="e">
        <f t="shared" si="78"/>
        <v>#REF!</v>
      </c>
      <c r="BX255" s="119" t="e">
        <f>IF(AND(IF(OOC!G255="",0,OOC!G255) &gt;= IF(O255="",0,O255), IF(O255="",0,O255) &gt; IF(L255="",0,L255)), "OOC",
IF(AND(IF(M255="",0,M255) &gt; IF(P255="",0,P255), IF(P255="",0,P255) &gt;= IF(OOC!H255="",0,OOC!H255)), "OOC",
IF(IF(O255="",0,O255) &gt; IF(OOC!G255="",0,OOC!G255), "OOS",
IF(IF(OOC!H255="",0,OOC!H255) &gt; IF(P255="",0,P255), "OOS", "OK"))))</f>
        <v>#REF!</v>
      </c>
    </row>
    <row r="256" spans="1:76" ht="15" customHeight="1">
      <c r="A256" s="16">
        <v>48</v>
      </c>
      <c r="B256" s="76"/>
      <c r="C256" s="86" t="s">
        <v>198</v>
      </c>
      <c r="D256" s="20" t="s">
        <v>57</v>
      </c>
      <c r="E256" s="78"/>
      <c r="F256" s="11" t="s">
        <v>29</v>
      </c>
      <c r="G256" s="12">
        <v>0.05</v>
      </c>
      <c r="H256" s="13" t="e">
        <f>IF(OOC!S256=0,"",OOC!S256)</f>
        <v>#REF!</v>
      </c>
      <c r="I256" s="13" t="e">
        <f>IF(OOC!T256=0,"",OOC!T256)</f>
        <v>#REF!</v>
      </c>
      <c r="J256" s="14" t="s">
        <v>12</v>
      </c>
      <c r="K256" s="64" t="s">
        <v>49</v>
      </c>
      <c r="L256" s="17" t="e">
        <f t="shared" si="83"/>
        <v>#REF!</v>
      </c>
      <c r="M256" s="17" t="e">
        <f t="shared" si="84"/>
        <v>#REF!</v>
      </c>
      <c r="N256" s="25"/>
      <c r="O256" s="2" t="e">
        <f t="shared" si="98"/>
        <v>#REF!</v>
      </c>
      <c r="P256" s="2" t="e">
        <f t="shared" si="99"/>
        <v>#REF!</v>
      </c>
      <c r="Q256" s="2" t="e">
        <f t="shared" si="100"/>
        <v>#REF!</v>
      </c>
      <c r="R256" s="3" t="e">
        <f t="shared" si="101"/>
        <v>#REF!</v>
      </c>
      <c r="S256" s="4" t="e">
        <f t="shared" si="74"/>
        <v>#REF!</v>
      </c>
      <c r="T256" s="67" t="e">
        <f t="shared" si="85"/>
        <v>#REF!</v>
      </c>
      <c r="U256" s="67" t="e">
        <f t="shared" si="86"/>
        <v>#REF!</v>
      </c>
      <c r="V256" s="4" t="e">
        <f t="shared" si="87"/>
        <v>#REF!</v>
      </c>
      <c r="W256" s="4" t="e">
        <f t="shared" si="88"/>
        <v>#REF!</v>
      </c>
      <c r="X256" s="4" t="e">
        <f t="shared" si="89"/>
        <v>#REF!</v>
      </c>
      <c r="Y256" s="62" t="e">
        <f t="shared" si="90"/>
        <v>#REF!</v>
      </c>
      <c r="Z256" s="28" t="e">
        <f t="shared" si="91"/>
        <v>#REF!</v>
      </c>
      <c r="AA256" s="28" t="e">
        <f t="shared" si="92"/>
        <v>#REF!</v>
      </c>
      <c r="AB256" s="28" t="e">
        <f t="shared" si="93"/>
        <v>#REF!</v>
      </c>
      <c r="AC256" s="28" t="e">
        <f t="shared" si="95"/>
        <v>#REF!</v>
      </c>
      <c r="AD256" s="26"/>
      <c r="AE256" s="19" t="str">
        <f t="shared" si="94"/>
        <v/>
      </c>
      <c r="AF256" s="65"/>
      <c r="AG256" s="54"/>
      <c r="AH256" s="54"/>
      <c r="AI256" s="55"/>
      <c r="AJ256" s="18"/>
      <c r="AK256" s="73" t="e">
        <f>#REF!</f>
        <v>#REF!</v>
      </c>
      <c r="AL256" s="73" t="e">
        <f>#REF!</f>
        <v>#REF!</v>
      </c>
      <c r="AM256" s="73" t="e">
        <f>#REF!</f>
        <v>#REF!</v>
      </c>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R256" s="117" t="str">
        <f t="shared" si="75"/>
        <v>101-1</v>
      </c>
      <c r="BS256" s="118">
        <f>OOC!G256</f>
        <v>7.5000000000000011E-2</v>
      </c>
      <c r="BT256" s="118">
        <f>OOC!H256</f>
        <v>3.0000000000000002E-2</v>
      </c>
      <c r="BU256" s="2" t="e">
        <f t="shared" si="76"/>
        <v>#REF!</v>
      </c>
      <c r="BV256" s="2" t="e">
        <f t="shared" si="77"/>
        <v>#REF!</v>
      </c>
      <c r="BW256" s="2" t="e">
        <f t="shared" si="78"/>
        <v>#REF!</v>
      </c>
      <c r="BX256" s="119" t="e">
        <f>IF(AND(IF(OOC!G256="",0,OOC!G256) &gt;= IF(O256="",0,O256), IF(O256="",0,O256) &gt; IF(L256="",0,L256)), "OOC",
IF(AND(IF(M256="",0,M256) &gt; IF(P256="",0,P256), IF(P256="",0,P256) &gt;= IF(OOC!H256="",0,OOC!H256)), "OOC",
IF(IF(O256="",0,O256) &gt; IF(OOC!G256="",0,OOC!G256), "OOS",
IF(IF(OOC!H256="",0,OOC!H256) &gt; IF(P256="",0,P256), "OOS", "OK"))))</f>
        <v>#REF!</v>
      </c>
    </row>
    <row r="257" spans="1:76" ht="15" customHeight="1">
      <c r="A257" s="16">
        <v>48</v>
      </c>
      <c r="B257" s="76"/>
      <c r="C257" s="86" t="s">
        <v>199</v>
      </c>
      <c r="D257" s="20" t="s">
        <v>57</v>
      </c>
      <c r="E257" s="78"/>
      <c r="F257" s="11" t="s">
        <v>29</v>
      </c>
      <c r="G257" s="12">
        <v>0.05</v>
      </c>
      <c r="H257" s="13" t="e">
        <f>IF(OOC!S257=0,"",OOC!S257)</f>
        <v>#REF!</v>
      </c>
      <c r="I257" s="13" t="e">
        <f>IF(OOC!T257=0,"",OOC!T257)</f>
        <v>#REF!</v>
      </c>
      <c r="J257" s="14" t="s">
        <v>12</v>
      </c>
      <c r="K257" s="64" t="s">
        <v>49</v>
      </c>
      <c r="L257" s="17" t="e">
        <f t="shared" si="83"/>
        <v>#REF!</v>
      </c>
      <c r="M257" s="17" t="e">
        <f t="shared" si="84"/>
        <v>#REF!</v>
      </c>
      <c r="N257" s="25"/>
      <c r="O257" s="2" t="e">
        <f t="shared" si="98"/>
        <v>#REF!</v>
      </c>
      <c r="P257" s="2" t="e">
        <f t="shared" si="99"/>
        <v>#REF!</v>
      </c>
      <c r="Q257" s="2" t="e">
        <f t="shared" si="100"/>
        <v>#REF!</v>
      </c>
      <c r="R257" s="3" t="e">
        <f t="shared" si="101"/>
        <v>#REF!</v>
      </c>
      <c r="S257" s="4" t="e">
        <f t="shared" si="74"/>
        <v>#REF!</v>
      </c>
      <c r="T257" s="67" t="e">
        <f t="shared" si="85"/>
        <v>#REF!</v>
      </c>
      <c r="U257" s="67" t="e">
        <f t="shared" si="86"/>
        <v>#REF!</v>
      </c>
      <c r="V257" s="4" t="e">
        <f t="shared" si="87"/>
        <v>#REF!</v>
      </c>
      <c r="W257" s="4" t="e">
        <f t="shared" si="88"/>
        <v>#REF!</v>
      </c>
      <c r="X257" s="4" t="e">
        <f t="shared" si="89"/>
        <v>#REF!</v>
      </c>
      <c r="Y257" s="62" t="e">
        <f t="shared" si="90"/>
        <v>#REF!</v>
      </c>
      <c r="Z257" s="28" t="e">
        <f t="shared" si="91"/>
        <v>#REF!</v>
      </c>
      <c r="AA257" s="28" t="e">
        <f t="shared" si="92"/>
        <v>#REF!</v>
      </c>
      <c r="AB257" s="28" t="e">
        <f t="shared" si="93"/>
        <v>#REF!</v>
      </c>
      <c r="AC257" s="28" t="e">
        <f t="shared" si="95"/>
        <v>#REF!</v>
      </c>
      <c r="AD257" s="26"/>
      <c r="AE257" s="19" t="str">
        <f t="shared" si="94"/>
        <v/>
      </c>
      <c r="AF257" s="65"/>
      <c r="AG257" s="54"/>
      <c r="AH257" s="54"/>
      <c r="AI257" s="55"/>
      <c r="AJ257" s="18"/>
      <c r="AK257" s="73" t="e">
        <f>#REF!</f>
        <v>#REF!</v>
      </c>
      <c r="AL257" s="73" t="e">
        <f>#REF!</f>
        <v>#REF!</v>
      </c>
      <c r="AM257" s="73" t="e">
        <f>#REF!</f>
        <v>#REF!</v>
      </c>
      <c r="AN257" s="73"/>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3"/>
      <c r="BM257" s="73"/>
      <c r="BN257" s="73"/>
      <c r="BO257" s="73"/>
      <c r="BP257" s="73"/>
      <c r="BR257" s="117" t="str">
        <f t="shared" si="75"/>
        <v>101-2</v>
      </c>
      <c r="BS257" s="118">
        <f>OOC!G257</f>
        <v>7.5000000000000011E-2</v>
      </c>
      <c r="BT257" s="118">
        <f>OOC!H257</f>
        <v>3.0000000000000002E-2</v>
      </c>
      <c r="BU257" s="2" t="e">
        <f t="shared" si="76"/>
        <v>#REF!</v>
      </c>
      <c r="BV257" s="2" t="e">
        <f t="shared" si="77"/>
        <v>#REF!</v>
      </c>
      <c r="BW257" s="2" t="e">
        <f t="shared" si="78"/>
        <v>#REF!</v>
      </c>
      <c r="BX257" s="119" t="e">
        <f>IF(AND(IF(OOC!G257="",0,OOC!G257) &gt;= IF(O257="",0,O257), IF(O257="",0,O257) &gt; IF(L257="",0,L257)), "OOC",
IF(AND(IF(M257="",0,M257) &gt; IF(P257="",0,P257), IF(P257="",0,P257) &gt;= IF(OOC!H257="",0,OOC!H257)), "OOC",
IF(IF(O257="",0,O257) &gt; IF(OOC!G257="",0,OOC!G257), "OOS",
IF(IF(OOC!H257="",0,OOC!H257) &gt; IF(P257="",0,P257), "OOS", "OK"))))</f>
        <v>#REF!</v>
      </c>
    </row>
    <row r="258" spans="1:76" ht="15" customHeight="1">
      <c r="A258" s="16">
        <v>48</v>
      </c>
      <c r="B258" s="76"/>
      <c r="C258" s="86" t="s">
        <v>200</v>
      </c>
      <c r="D258" s="20" t="s">
        <v>57</v>
      </c>
      <c r="E258" s="78"/>
      <c r="F258" s="11" t="s">
        <v>29</v>
      </c>
      <c r="G258" s="12">
        <v>0.05</v>
      </c>
      <c r="H258" s="13" t="e">
        <f>IF(OOC!S258=0,"",OOC!S258)</f>
        <v>#REF!</v>
      </c>
      <c r="I258" s="13" t="e">
        <f>IF(OOC!T258=0,"",OOC!T258)</f>
        <v>#REF!</v>
      </c>
      <c r="J258" s="14" t="s">
        <v>12</v>
      </c>
      <c r="K258" s="64" t="s">
        <v>49</v>
      </c>
      <c r="L258" s="17" t="e">
        <f t="shared" si="83"/>
        <v>#REF!</v>
      </c>
      <c r="M258" s="17" t="e">
        <f t="shared" si="84"/>
        <v>#REF!</v>
      </c>
      <c r="N258" s="25"/>
      <c r="O258" s="2" t="e">
        <f t="shared" si="98"/>
        <v>#REF!</v>
      </c>
      <c r="P258" s="2" t="e">
        <f t="shared" si="99"/>
        <v>#REF!</v>
      </c>
      <c r="Q258" s="2" t="e">
        <f t="shared" si="100"/>
        <v>#REF!</v>
      </c>
      <c r="R258" s="3" t="e">
        <f t="shared" si="101"/>
        <v>#REF!</v>
      </c>
      <c r="S258" s="4" t="e">
        <f t="shared" si="74"/>
        <v>#REF!</v>
      </c>
      <c r="T258" s="67" t="e">
        <f t="shared" si="85"/>
        <v>#REF!</v>
      </c>
      <c r="U258" s="67" t="e">
        <f t="shared" si="86"/>
        <v>#REF!</v>
      </c>
      <c r="V258" s="4" t="e">
        <f t="shared" si="87"/>
        <v>#REF!</v>
      </c>
      <c r="W258" s="4" t="e">
        <f t="shared" si="88"/>
        <v>#REF!</v>
      </c>
      <c r="X258" s="4" t="e">
        <f t="shared" si="89"/>
        <v>#REF!</v>
      </c>
      <c r="Y258" s="62" t="e">
        <f t="shared" si="90"/>
        <v>#REF!</v>
      </c>
      <c r="Z258" s="28" t="e">
        <f t="shared" si="91"/>
        <v>#REF!</v>
      </c>
      <c r="AA258" s="28" t="e">
        <f t="shared" si="92"/>
        <v>#REF!</v>
      </c>
      <c r="AB258" s="28" t="e">
        <f t="shared" si="93"/>
        <v>#REF!</v>
      </c>
      <c r="AC258" s="28" t="e">
        <f t="shared" si="95"/>
        <v>#REF!</v>
      </c>
      <c r="AD258" s="26"/>
      <c r="AE258" s="19" t="str">
        <f t="shared" si="94"/>
        <v/>
      </c>
      <c r="AF258" s="65"/>
      <c r="AG258" s="54"/>
      <c r="AH258" s="54"/>
      <c r="AI258" s="55"/>
      <c r="AJ258" s="18"/>
      <c r="AK258" s="73" t="e">
        <f>#REF!</f>
        <v>#REF!</v>
      </c>
      <c r="AL258" s="73" t="e">
        <f>#REF!</f>
        <v>#REF!</v>
      </c>
      <c r="AM258" s="73" t="e">
        <f>#REF!</f>
        <v>#REF!</v>
      </c>
      <c r="AN258" s="73"/>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3"/>
      <c r="BM258" s="73"/>
      <c r="BN258" s="73"/>
      <c r="BO258" s="73"/>
      <c r="BP258" s="73"/>
      <c r="BR258" s="117" t="str">
        <f t="shared" si="75"/>
        <v>101-3</v>
      </c>
      <c r="BS258" s="118">
        <f>OOC!G258</f>
        <v>7.5000000000000011E-2</v>
      </c>
      <c r="BT258" s="118">
        <f>OOC!H258</f>
        <v>3.0000000000000002E-2</v>
      </c>
      <c r="BU258" s="2" t="e">
        <f t="shared" si="76"/>
        <v>#REF!</v>
      </c>
      <c r="BV258" s="2" t="e">
        <f t="shared" si="77"/>
        <v>#REF!</v>
      </c>
      <c r="BW258" s="2" t="e">
        <f t="shared" si="78"/>
        <v>#REF!</v>
      </c>
      <c r="BX258" s="119" t="e">
        <f>IF(AND(IF(OOC!G258="",0,OOC!G258) &gt;= IF(O258="",0,O258), IF(O258="",0,O258) &gt; IF(L258="",0,L258)), "OOC",
IF(AND(IF(M258="",0,M258) &gt; IF(P258="",0,P258), IF(P258="",0,P258) &gt;= IF(OOC!H258="",0,OOC!H258)), "OOC",
IF(IF(O258="",0,O258) &gt; IF(OOC!G258="",0,OOC!G258), "OOS",
IF(IF(OOC!H258="",0,OOC!H258) &gt; IF(P258="",0,P258), "OOS", "OK"))))</f>
        <v>#REF!</v>
      </c>
    </row>
    <row r="259" spans="1:76" ht="15" customHeight="1">
      <c r="A259" s="16">
        <v>48</v>
      </c>
      <c r="B259" s="76"/>
      <c r="C259" s="86" t="s">
        <v>271</v>
      </c>
      <c r="D259" s="20" t="s">
        <v>57</v>
      </c>
      <c r="E259" s="78"/>
      <c r="F259" s="11" t="s">
        <v>29</v>
      </c>
      <c r="G259" s="12">
        <v>0.05</v>
      </c>
      <c r="H259" s="13" t="e">
        <f>IF(OOC!S259=0,"",OOC!S259)</f>
        <v>#REF!</v>
      </c>
      <c r="I259" s="13" t="e">
        <f>IF(OOC!T259=0,"",OOC!T259)</f>
        <v>#REF!</v>
      </c>
      <c r="J259" s="14" t="s">
        <v>12</v>
      </c>
      <c r="K259" s="64" t="s">
        <v>49</v>
      </c>
      <c r="L259" s="17" t="e">
        <f t="shared" si="83"/>
        <v>#REF!</v>
      </c>
      <c r="M259" s="17" t="e">
        <f t="shared" si="84"/>
        <v>#REF!</v>
      </c>
      <c r="N259" s="25"/>
      <c r="O259" s="2" t="e">
        <f t="shared" si="98"/>
        <v>#REF!</v>
      </c>
      <c r="P259" s="2" t="e">
        <f t="shared" si="99"/>
        <v>#REF!</v>
      </c>
      <c r="Q259" s="2" t="e">
        <f t="shared" si="100"/>
        <v>#REF!</v>
      </c>
      <c r="R259" s="3" t="e">
        <f t="shared" si="101"/>
        <v>#REF!</v>
      </c>
      <c r="S259" s="4" t="e">
        <f t="shared" si="74"/>
        <v>#REF!</v>
      </c>
      <c r="T259" s="67" t="e">
        <f t="shared" si="85"/>
        <v>#REF!</v>
      </c>
      <c r="U259" s="67" t="e">
        <f t="shared" si="86"/>
        <v>#REF!</v>
      </c>
      <c r="V259" s="4" t="e">
        <f t="shared" si="87"/>
        <v>#REF!</v>
      </c>
      <c r="W259" s="4" t="e">
        <f t="shared" si="88"/>
        <v>#REF!</v>
      </c>
      <c r="X259" s="4" t="e">
        <f t="shared" si="89"/>
        <v>#REF!</v>
      </c>
      <c r="Y259" s="62" t="e">
        <f t="shared" si="90"/>
        <v>#REF!</v>
      </c>
      <c r="Z259" s="28" t="e">
        <f t="shared" si="91"/>
        <v>#REF!</v>
      </c>
      <c r="AA259" s="28" t="e">
        <f t="shared" si="92"/>
        <v>#REF!</v>
      </c>
      <c r="AB259" s="28" t="e">
        <f t="shared" si="93"/>
        <v>#REF!</v>
      </c>
      <c r="AC259" s="28" t="e">
        <f t="shared" si="95"/>
        <v>#REF!</v>
      </c>
      <c r="AD259" s="26"/>
      <c r="AE259" s="19" t="str">
        <f t="shared" si="94"/>
        <v/>
      </c>
      <c r="AF259" s="65"/>
      <c r="AG259" s="54"/>
      <c r="AH259" s="54"/>
      <c r="AI259" s="55"/>
      <c r="AJ259" s="18"/>
      <c r="AK259" s="73" t="e">
        <f>#REF!</f>
        <v>#REF!</v>
      </c>
      <c r="AL259" s="73" t="e">
        <f>#REF!</f>
        <v>#REF!</v>
      </c>
      <c r="AM259" s="73" t="e">
        <f>#REF!</f>
        <v>#REF!</v>
      </c>
      <c r="AN259" s="73"/>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3"/>
      <c r="BM259" s="73"/>
      <c r="BN259" s="73"/>
      <c r="BO259" s="73"/>
      <c r="BP259" s="73"/>
      <c r="BR259" s="117" t="str">
        <f t="shared" si="75"/>
        <v>101-4</v>
      </c>
      <c r="BS259" s="118">
        <f>OOC!G259</f>
        <v>7.5000000000000011E-2</v>
      </c>
      <c r="BT259" s="118">
        <f>OOC!H259</f>
        <v>3.0000000000000002E-2</v>
      </c>
      <c r="BU259" s="2" t="e">
        <f t="shared" si="76"/>
        <v>#REF!</v>
      </c>
      <c r="BV259" s="2" t="e">
        <f t="shared" si="77"/>
        <v>#REF!</v>
      </c>
      <c r="BW259" s="2" t="e">
        <f t="shared" si="78"/>
        <v>#REF!</v>
      </c>
      <c r="BX259" s="119" t="e">
        <f>IF(AND(IF(OOC!G259="",0,OOC!G259) &gt;= IF(O259="",0,O259), IF(O259="",0,O259) &gt; IF(L259="",0,L259)), "OOC",
IF(AND(IF(M259="",0,M259) &gt; IF(P259="",0,P259), IF(P259="",0,P259) &gt;= IF(OOC!H259="",0,OOC!H259)), "OOC",
IF(IF(O259="",0,O259) &gt; IF(OOC!G259="",0,OOC!G259), "OOS",
IF(IF(OOC!H259="",0,OOC!H259) &gt; IF(P259="",0,P259), "OOS", "OK"))))</f>
        <v>#REF!</v>
      </c>
    </row>
    <row r="260" spans="1:76" ht="15" customHeight="1">
      <c r="A260" s="16">
        <v>48</v>
      </c>
      <c r="B260" s="76"/>
      <c r="C260" s="72">
        <v>102</v>
      </c>
      <c r="D260" s="20" t="s">
        <v>57</v>
      </c>
      <c r="E260" s="78"/>
      <c r="F260" s="11" t="s">
        <v>29</v>
      </c>
      <c r="G260" s="83">
        <v>8.5640000000000001</v>
      </c>
      <c r="H260" s="13" t="e">
        <f>IF(OOC!S260=0,"",OOC!S260)</f>
        <v>#REF!</v>
      </c>
      <c r="I260" s="13" t="e">
        <f>IF(OOC!T260=0,"",OOC!T260)</f>
        <v>#REF!</v>
      </c>
      <c r="J260" s="14" t="s">
        <v>12</v>
      </c>
      <c r="K260" s="64" t="s">
        <v>49</v>
      </c>
      <c r="L260" s="17" t="e">
        <f t="shared" si="83"/>
        <v>#REF!</v>
      </c>
      <c r="M260" s="17" t="e">
        <f t="shared" si="84"/>
        <v>#REF!</v>
      </c>
      <c r="N260" s="25"/>
      <c r="O260" s="2" t="e">
        <f t="shared" si="98"/>
        <v>#REF!</v>
      </c>
      <c r="P260" s="2" t="e">
        <f t="shared" si="99"/>
        <v>#REF!</v>
      </c>
      <c r="Q260" s="2" t="e">
        <f t="shared" si="100"/>
        <v>#REF!</v>
      </c>
      <c r="R260" s="3" t="e">
        <f t="shared" si="101"/>
        <v>#REF!</v>
      </c>
      <c r="S260" s="4" t="e">
        <f t="shared" si="74"/>
        <v>#REF!</v>
      </c>
      <c r="T260" s="67" t="e">
        <f t="shared" si="85"/>
        <v>#REF!</v>
      </c>
      <c r="U260" s="67" t="e">
        <f t="shared" si="86"/>
        <v>#REF!</v>
      </c>
      <c r="V260" s="4" t="e">
        <f t="shared" si="87"/>
        <v>#REF!</v>
      </c>
      <c r="W260" s="4" t="e">
        <f t="shared" si="88"/>
        <v>#REF!</v>
      </c>
      <c r="X260" s="4" t="e">
        <f t="shared" si="89"/>
        <v>#REF!</v>
      </c>
      <c r="Y260" s="62" t="e">
        <f t="shared" si="90"/>
        <v>#REF!</v>
      </c>
      <c r="Z260" s="28" t="e">
        <f t="shared" si="91"/>
        <v>#REF!</v>
      </c>
      <c r="AA260" s="28" t="e">
        <f t="shared" si="92"/>
        <v>#REF!</v>
      </c>
      <c r="AB260" s="28" t="e">
        <f t="shared" si="93"/>
        <v>#REF!</v>
      </c>
      <c r="AC260" s="28" t="e">
        <f t="shared" si="95"/>
        <v>#REF!</v>
      </c>
      <c r="AD260" s="26"/>
      <c r="AE260" s="19" t="str">
        <f t="shared" si="94"/>
        <v/>
      </c>
      <c r="AF260" s="65"/>
      <c r="AG260" s="54"/>
      <c r="AH260" s="54"/>
      <c r="AI260" s="55"/>
      <c r="AJ260" s="18"/>
      <c r="AK260" s="73" t="e">
        <f>#REF!</f>
        <v>#REF!</v>
      </c>
      <c r="AL260" s="73" t="e">
        <f>#REF!</f>
        <v>#REF!</v>
      </c>
      <c r="AM260" s="73" t="e">
        <f>#REF!</f>
        <v>#REF!</v>
      </c>
      <c r="AN260" s="73"/>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3"/>
      <c r="BM260" s="73"/>
      <c r="BN260" s="73"/>
      <c r="BO260" s="73"/>
      <c r="BP260" s="73"/>
      <c r="BR260" s="117">
        <f t="shared" si="75"/>
        <v>102</v>
      </c>
      <c r="BS260" s="118">
        <f>OOC!G260</f>
        <v>8.5939999999999994</v>
      </c>
      <c r="BT260" s="118">
        <f>OOC!H260</f>
        <v>8.5340000000000007</v>
      </c>
      <c r="BU260" s="2" t="e">
        <f t="shared" si="76"/>
        <v>#REF!</v>
      </c>
      <c r="BV260" s="2" t="e">
        <f t="shared" si="77"/>
        <v>#REF!</v>
      </c>
      <c r="BW260" s="2" t="e">
        <f t="shared" si="78"/>
        <v>#REF!</v>
      </c>
      <c r="BX260" s="119" t="e">
        <f>IF(AND(IF(OOC!G260="",0,OOC!G260) &gt;= IF(O260="",0,O260), IF(O260="",0,O260) &gt; IF(L260="",0,L260)), "OOC",
IF(AND(IF(M260="",0,M260) &gt; IF(P260="",0,P260), IF(P260="",0,P260) &gt;= IF(OOC!H260="",0,OOC!H260)), "OOC",
IF(IF(O260="",0,O260) &gt; IF(OOC!G260="",0,OOC!G260), "OOS",
IF(IF(OOC!H260="",0,OOC!H260) &gt; IF(P260="",0,P260), "OOS", "OK"))))</f>
        <v>#REF!</v>
      </c>
    </row>
    <row r="261" spans="1:76" ht="15" customHeight="1">
      <c r="A261" s="16">
        <v>48</v>
      </c>
      <c r="B261" s="76"/>
      <c r="C261" s="72">
        <v>103</v>
      </c>
      <c r="D261" s="20" t="s">
        <v>57</v>
      </c>
      <c r="E261" s="78"/>
      <c r="F261" s="11" t="s">
        <v>29</v>
      </c>
      <c r="G261" s="83">
        <v>11.237</v>
      </c>
      <c r="H261" s="13" t="e">
        <f>IF(OOC!S261=0,"",OOC!S261)</f>
        <v>#REF!</v>
      </c>
      <c r="I261" s="13" t="e">
        <f>IF(OOC!T261=0,"",OOC!T261)</f>
        <v>#REF!</v>
      </c>
      <c r="J261" s="14" t="s">
        <v>12</v>
      </c>
      <c r="K261" s="64" t="s">
        <v>49</v>
      </c>
      <c r="L261" s="17" t="e">
        <f t="shared" si="83"/>
        <v>#REF!</v>
      </c>
      <c r="M261" s="17" t="e">
        <f t="shared" si="84"/>
        <v>#REF!</v>
      </c>
      <c r="N261" s="25"/>
      <c r="O261" s="2" t="e">
        <f t="shared" si="98"/>
        <v>#REF!</v>
      </c>
      <c r="P261" s="2" t="e">
        <f t="shared" si="99"/>
        <v>#REF!</v>
      </c>
      <c r="Q261" s="2" t="e">
        <f t="shared" si="100"/>
        <v>#REF!</v>
      </c>
      <c r="R261" s="3" t="e">
        <f t="shared" si="101"/>
        <v>#REF!</v>
      </c>
      <c r="S261" s="4" t="e">
        <f t="shared" si="74"/>
        <v>#REF!</v>
      </c>
      <c r="T261" s="67" t="e">
        <f t="shared" si="85"/>
        <v>#REF!</v>
      </c>
      <c r="U261" s="67" t="e">
        <f t="shared" si="86"/>
        <v>#REF!</v>
      </c>
      <c r="V261" s="4" t="e">
        <f t="shared" si="87"/>
        <v>#REF!</v>
      </c>
      <c r="W261" s="4" t="e">
        <f t="shared" si="88"/>
        <v>#REF!</v>
      </c>
      <c r="X261" s="4" t="e">
        <f t="shared" si="89"/>
        <v>#REF!</v>
      </c>
      <c r="Y261" s="62" t="e">
        <f t="shared" si="90"/>
        <v>#REF!</v>
      </c>
      <c r="Z261" s="28" t="e">
        <f t="shared" si="91"/>
        <v>#REF!</v>
      </c>
      <c r="AA261" s="28" t="e">
        <f t="shared" si="92"/>
        <v>#REF!</v>
      </c>
      <c r="AB261" s="28" t="e">
        <f t="shared" si="93"/>
        <v>#REF!</v>
      </c>
      <c r="AC261" s="28" t="e">
        <f t="shared" si="95"/>
        <v>#REF!</v>
      </c>
      <c r="AD261" s="26"/>
      <c r="AE261" s="19" t="str">
        <f t="shared" si="94"/>
        <v/>
      </c>
      <c r="AF261" s="65"/>
      <c r="AG261" s="54"/>
      <c r="AH261" s="54"/>
      <c r="AI261" s="55"/>
      <c r="AJ261" s="18"/>
      <c r="AK261" s="73" t="e">
        <f>#REF!</f>
        <v>#REF!</v>
      </c>
      <c r="AL261" s="73" t="e">
        <f>#REF!</f>
        <v>#REF!</v>
      </c>
      <c r="AM261" s="73" t="e">
        <f>#REF!</f>
        <v>#REF!</v>
      </c>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3"/>
      <c r="BM261" s="73"/>
      <c r="BN261" s="73"/>
      <c r="BO261" s="73"/>
      <c r="BP261" s="73"/>
      <c r="BR261" s="117">
        <f t="shared" si="75"/>
        <v>103</v>
      </c>
      <c r="BS261" s="118">
        <f>OOC!G261</f>
        <v>11.266999999999999</v>
      </c>
      <c r="BT261" s="118">
        <f>OOC!H261</f>
        <v>11.207000000000001</v>
      </c>
      <c r="BU261" s="2" t="e">
        <f t="shared" si="76"/>
        <v>#REF!</v>
      </c>
      <c r="BV261" s="2" t="e">
        <f t="shared" si="77"/>
        <v>#REF!</v>
      </c>
      <c r="BW261" s="2" t="e">
        <f t="shared" si="78"/>
        <v>#REF!</v>
      </c>
      <c r="BX261" s="119" t="e">
        <f>IF(AND(IF(OOC!G261="",0,OOC!G261) &gt;= IF(O261="",0,O261), IF(O261="",0,O261) &gt; IF(L261="",0,L261)), "OOC",
IF(AND(IF(M261="",0,M261) &gt; IF(P261="",0,P261), IF(P261="",0,P261) &gt;= IF(OOC!H261="",0,OOC!H261)), "OOC",
IF(IF(O261="",0,O261) &gt; IF(OOC!G261="",0,OOC!G261), "OOS",
IF(IF(OOC!H261="",0,OOC!H261) &gt; IF(P261="",0,P261), "OOS", "OK"))))</f>
        <v>#REF!</v>
      </c>
    </row>
    <row r="262" spans="1:76" ht="15" customHeight="1">
      <c r="A262" s="16"/>
      <c r="B262" s="76"/>
      <c r="C262" s="72"/>
      <c r="D262" s="20"/>
      <c r="E262" s="78"/>
      <c r="F262" s="11"/>
      <c r="G262" s="83"/>
      <c r="H262" s="13"/>
      <c r="I262" s="13"/>
      <c r="J262" s="14"/>
      <c r="K262" s="64"/>
      <c r="L262" s="17"/>
      <c r="M262" s="17"/>
      <c r="N262" s="25"/>
      <c r="O262" s="2"/>
      <c r="P262" s="2"/>
      <c r="Q262" s="2"/>
      <c r="R262" s="3"/>
      <c r="S262" s="4"/>
      <c r="T262" s="67"/>
      <c r="U262" s="67"/>
      <c r="V262" s="4"/>
      <c r="W262" s="4"/>
      <c r="X262" s="4"/>
      <c r="Y262" s="62"/>
      <c r="Z262" s="28"/>
      <c r="AA262" s="28"/>
      <c r="AB262" s="28"/>
      <c r="AC262" s="28"/>
      <c r="AD262" s="26"/>
      <c r="AE262" s="19"/>
      <c r="AF262" s="65"/>
      <c r="AG262" s="54"/>
      <c r="AH262" s="54"/>
      <c r="AI262" s="55"/>
      <c r="AJ262" s="18"/>
      <c r="AK262" s="73"/>
      <c r="AL262" s="73"/>
      <c r="AM262" s="73"/>
      <c r="AN262" s="73"/>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3"/>
      <c r="BM262" s="73"/>
      <c r="BN262" s="73"/>
      <c r="BO262" s="73"/>
      <c r="BP262" s="73"/>
      <c r="BR262" s="117"/>
      <c r="BS262" s="118"/>
      <c r="BT262" s="118"/>
      <c r="BU262" s="2"/>
      <c r="BV262" s="2"/>
      <c r="BW262" s="2"/>
      <c r="BX262" s="119"/>
    </row>
    <row r="263" spans="1:76" ht="15" customHeight="1">
      <c r="A263" s="16">
        <v>48</v>
      </c>
      <c r="B263" s="76"/>
      <c r="C263" s="72" t="s">
        <v>264</v>
      </c>
      <c r="D263" s="20" t="s">
        <v>201</v>
      </c>
      <c r="E263" s="78"/>
      <c r="F263" s="11" t="s">
        <v>29</v>
      </c>
      <c r="G263" s="12">
        <v>0</v>
      </c>
      <c r="H263" s="13" t="e">
        <f>IF(OOC!S263=0,"",OOC!S263)</f>
        <v>#REF!</v>
      </c>
      <c r="I263" s="13" t="e">
        <f>IF(OOC!T263=0,"",OOC!T263)</f>
        <v>#REF!</v>
      </c>
      <c r="J263" s="14" t="s">
        <v>84</v>
      </c>
      <c r="K263" s="64" t="s">
        <v>49</v>
      </c>
      <c r="L263" s="17" t="e">
        <f t="shared" si="83"/>
        <v>#REF!</v>
      </c>
      <c r="M263" s="17" t="e">
        <f t="shared" si="84"/>
        <v>#REF!</v>
      </c>
      <c r="N263" s="25"/>
      <c r="O263" s="2" t="e">
        <f t="shared" si="98"/>
        <v>#REF!</v>
      </c>
      <c r="P263" s="2" t="e">
        <f t="shared" si="99"/>
        <v>#REF!</v>
      </c>
      <c r="Q263" s="2" t="e">
        <f t="shared" si="100"/>
        <v>#REF!</v>
      </c>
      <c r="R263" s="3" t="e">
        <f t="shared" si="101"/>
        <v>#REF!</v>
      </c>
      <c r="S263" s="4" t="e">
        <f t="shared" si="74"/>
        <v>#REF!</v>
      </c>
      <c r="T263" s="67" t="e">
        <f t="shared" si="85"/>
        <v>#REF!</v>
      </c>
      <c r="U263" s="67" t="e">
        <f t="shared" si="86"/>
        <v>#REF!</v>
      </c>
      <c r="V263" s="4" t="e">
        <f t="shared" si="87"/>
        <v>#REF!</v>
      </c>
      <c r="W263" s="4" t="e">
        <f t="shared" si="88"/>
        <v>#REF!</v>
      </c>
      <c r="X263" s="4" t="e">
        <f t="shared" si="89"/>
        <v>#REF!</v>
      </c>
      <c r="Y263" s="62" t="e">
        <f t="shared" si="90"/>
        <v>#REF!</v>
      </c>
      <c r="Z263" s="28" t="e">
        <f t="shared" si="91"/>
        <v>#REF!</v>
      </c>
      <c r="AA263" s="28" t="e">
        <f t="shared" si="92"/>
        <v>#REF!</v>
      </c>
      <c r="AB263" s="28" t="e">
        <f t="shared" si="93"/>
        <v>#REF!</v>
      </c>
      <c r="AC263" s="28" t="e">
        <f t="shared" si="95"/>
        <v>#REF!</v>
      </c>
      <c r="AD263" s="26"/>
      <c r="AE263" s="19" t="str">
        <f t="shared" si="94"/>
        <v/>
      </c>
      <c r="AF263" s="65"/>
      <c r="AG263" s="54"/>
      <c r="AH263" s="54"/>
      <c r="AI263" s="55"/>
      <c r="AJ263" s="18"/>
      <c r="AK263" s="73" t="e">
        <f>#REF!</f>
        <v>#REF!</v>
      </c>
      <c r="AL263" s="73" t="e">
        <f>#REF!</f>
        <v>#REF!</v>
      </c>
      <c r="AM263" s="73" t="e">
        <f>#REF!</f>
        <v>#REF!</v>
      </c>
      <c r="AN263" s="73"/>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3"/>
      <c r="BM263" s="73"/>
      <c r="BN263" s="73"/>
      <c r="BO263" s="73"/>
      <c r="BP263" s="73"/>
      <c r="BR263" s="117" t="str">
        <f t="shared" si="75"/>
        <v>105_1</v>
      </c>
      <c r="BS263" s="118">
        <f>OOC!G263</f>
        <v>0.03</v>
      </c>
      <c r="BT263" s="118">
        <f>OOC!H263</f>
        <v>-7.0000000000000007E-2</v>
      </c>
      <c r="BU263" s="2" t="e">
        <f t="shared" si="76"/>
        <v>#REF!</v>
      </c>
      <c r="BV263" s="2" t="e">
        <f t="shared" si="77"/>
        <v>#REF!</v>
      </c>
      <c r="BW263" s="2" t="e">
        <f t="shared" si="78"/>
        <v>#REF!</v>
      </c>
      <c r="BX263" s="119" t="e">
        <f>IF(AND(IF(OOC!G263="",0,OOC!G263) &gt;= IF(O263="",0,O263), IF(O263="",0,O263) &gt; IF(L263="",0,L263)), "OOC",
IF(AND(IF(M263="",0,M263) &gt; IF(P263="",0,P263), IF(P263="",0,P263) &gt;= IF(OOC!H263="",0,OOC!H263)), "OOC",
IF(IF(O263="",0,O263) &gt; IF(OOC!G263="",0,OOC!G263), "OOS",
IF(IF(OOC!H263="",0,OOC!H263) &gt; IF(P263="",0,P263), "OOS", "OK"))))</f>
        <v>#REF!</v>
      </c>
    </row>
    <row r="264" spans="1:76" ht="15" customHeight="1">
      <c r="A264" s="16">
        <v>48</v>
      </c>
      <c r="B264" s="76"/>
      <c r="C264" s="72" t="s">
        <v>265</v>
      </c>
      <c r="D264" s="20" t="s">
        <v>201</v>
      </c>
      <c r="E264" s="78"/>
      <c r="F264" s="11" t="s">
        <v>29</v>
      </c>
      <c r="G264" s="12">
        <v>0</v>
      </c>
      <c r="H264" s="13" t="e">
        <f>IF(OOC!S264=0,"",OOC!S264)</f>
        <v>#REF!</v>
      </c>
      <c r="I264" s="13" t="e">
        <f>IF(OOC!T264=0,"",OOC!T264)</f>
        <v>#REF!</v>
      </c>
      <c r="J264" s="14" t="s">
        <v>84</v>
      </c>
      <c r="K264" s="64" t="s">
        <v>49</v>
      </c>
      <c r="L264" s="17" t="e">
        <f t="shared" si="83"/>
        <v>#REF!</v>
      </c>
      <c r="M264" s="17" t="e">
        <f t="shared" si="84"/>
        <v>#REF!</v>
      </c>
      <c r="N264" s="25"/>
      <c r="O264" s="2" t="e">
        <f t="shared" si="98"/>
        <v>#REF!</v>
      </c>
      <c r="P264" s="2" t="e">
        <f t="shared" si="99"/>
        <v>#REF!</v>
      </c>
      <c r="Q264" s="2" t="e">
        <f t="shared" si="100"/>
        <v>#REF!</v>
      </c>
      <c r="R264" s="3" t="e">
        <f t="shared" si="101"/>
        <v>#REF!</v>
      </c>
      <c r="S264" s="4" t="e">
        <f t="shared" si="74"/>
        <v>#REF!</v>
      </c>
      <c r="T264" s="67" t="e">
        <f t="shared" si="85"/>
        <v>#REF!</v>
      </c>
      <c r="U264" s="67" t="e">
        <f t="shared" si="86"/>
        <v>#REF!</v>
      </c>
      <c r="V264" s="4" t="e">
        <f t="shared" si="87"/>
        <v>#REF!</v>
      </c>
      <c r="W264" s="4" t="e">
        <f t="shared" si="88"/>
        <v>#REF!</v>
      </c>
      <c r="X264" s="4" t="e">
        <f t="shared" si="89"/>
        <v>#REF!</v>
      </c>
      <c r="Y264" s="62" t="e">
        <f t="shared" si="90"/>
        <v>#REF!</v>
      </c>
      <c r="Z264" s="28" t="e">
        <f t="shared" si="91"/>
        <v>#REF!</v>
      </c>
      <c r="AA264" s="28" t="e">
        <f t="shared" si="92"/>
        <v>#REF!</v>
      </c>
      <c r="AB264" s="28" t="e">
        <f t="shared" si="93"/>
        <v>#REF!</v>
      </c>
      <c r="AC264" s="28" t="e">
        <f t="shared" si="95"/>
        <v>#REF!</v>
      </c>
      <c r="AD264" s="26"/>
      <c r="AE264" s="19" t="str">
        <f t="shared" si="94"/>
        <v/>
      </c>
      <c r="AF264" s="65"/>
      <c r="AG264" s="54"/>
      <c r="AH264" s="54"/>
      <c r="AI264" s="55"/>
      <c r="AJ264" s="18"/>
      <c r="AK264" s="73" t="e">
        <f>#REF!</f>
        <v>#REF!</v>
      </c>
      <c r="AL264" s="73" t="e">
        <f>#REF!</f>
        <v>#REF!</v>
      </c>
      <c r="AM264" s="73" t="e">
        <f>#REF!</f>
        <v>#REF!</v>
      </c>
      <c r="AN264" s="73"/>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3"/>
      <c r="BM264" s="73"/>
      <c r="BN264" s="73"/>
      <c r="BO264" s="73"/>
      <c r="BP264" s="73"/>
      <c r="BR264" s="117" t="str">
        <f t="shared" si="75"/>
        <v>105_2</v>
      </c>
      <c r="BS264" s="118">
        <f>OOC!G264</f>
        <v>0.03</v>
      </c>
      <c r="BT264" s="118">
        <f>OOC!H264</f>
        <v>-7.0000000000000007E-2</v>
      </c>
      <c r="BU264" s="2" t="e">
        <f t="shared" si="76"/>
        <v>#REF!</v>
      </c>
      <c r="BV264" s="2" t="e">
        <f t="shared" si="77"/>
        <v>#REF!</v>
      </c>
      <c r="BW264" s="2" t="e">
        <f t="shared" si="78"/>
        <v>#REF!</v>
      </c>
      <c r="BX264" s="119" t="e">
        <f>IF(AND(IF(OOC!G264="",0,OOC!G264) &gt;= IF(O264="",0,O264), IF(O264="",0,O264) &gt; IF(L264="",0,L264)), "OOC",
IF(AND(IF(M264="",0,M264) &gt; IF(P264="",0,P264), IF(P264="",0,P264) &gt;= IF(OOC!H264="",0,OOC!H264)), "OOC",
IF(IF(O264="",0,O264) &gt; IF(OOC!G264="",0,OOC!G264), "OOS",
IF(IF(OOC!H264="",0,OOC!H264) &gt; IF(P264="",0,P264), "OOS", "OK"))))</f>
        <v>#REF!</v>
      </c>
    </row>
    <row r="265" spans="1:76" ht="15" customHeight="1">
      <c r="A265" s="16">
        <v>48</v>
      </c>
      <c r="B265" s="76"/>
      <c r="C265" s="72" t="s">
        <v>266</v>
      </c>
      <c r="D265" s="20" t="s">
        <v>201</v>
      </c>
      <c r="E265" s="78"/>
      <c r="F265" s="11" t="s">
        <v>29</v>
      </c>
      <c r="G265" s="12">
        <v>0</v>
      </c>
      <c r="H265" s="13" t="e">
        <f>IF(OOC!S265=0,"",OOC!S265)</f>
        <v>#REF!</v>
      </c>
      <c r="I265" s="13" t="e">
        <f>IF(OOC!T265=0,"",OOC!T265)</f>
        <v>#REF!</v>
      </c>
      <c r="J265" s="14" t="s">
        <v>84</v>
      </c>
      <c r="K265" s="64" t="s">
        <v>49</v>
      </c>
      <c r="L265" s="17" t="e">
        <f>IF(AND(G265="",H265=""),"",IF(G265="",H265,G265+H265))</f>
        <v>#REF!</v>
      </c>
      <c r="M265" s="17" t="e">
        <f>IF(AND(G265="",I265=""),"",IF(G265="",I265,G265+I265))</f>
        <v>#REF!</v>
      </c>
      <c r="N265" s="25"/>
      <c r="O265" s="2" t="e">
        <f t="shared" si="98"/>
        <v>#REF!</v>
      </c>
      <c r="P265" s="2" t="e">
        <f t="shared" si="99"/>
        <v>#REF!</v>
      </c>
      <c r="Q265" s="2" t="e">
        <f t="shared" si="100"/>
        <v>#REF!</v>
      </c>
      <c r="R265" s="3" t="e">
        <f t="shared" si="101"/>
        <v>#REF!</v>
      </c>
      <c r="S265" s="4" t="e">
        <f t="shared" si="74"/>
        <v>#REF!</v>
      </c>
      <c r="T265" s="67" t="e">
        <f t="shared" si="85"/>
        <v>#REF!</v>
      </c>
      <c r="U265" s="67" t="e">
        <f t="shared" si="86"/>
        <v>#REF!</v>
      </c>
      <c r="V265" s="4" t="e">
        <f t="shared" si="87"/>
        <v>#REF!</v>
      </c>
      <c r="W265" s="4" t="e">
        <f t="shared" si="88"/>
        <v>#REF!</v>
      </c>
      <c r="X265" s="4" t="e">
        <f t="shared" si="89"/>
        <v>#REF!</v>
      </c>
      <c r="Y265" s="62" t="e">
        <f t="shared" si="90"/>
        <v>#REF!</v>
      </c>
      <c r="Z265" s="28" t="e">
        <f t="shared" si="91"/>
        <v>#REF!</v>
      </c>
      <c r="AA265" s="28" t="e">
        <f t="shared" si="92"/>
        <v>#REF!</v>
      </c>
      <c r="AB265" s="28" t="e">
        <f t="shared" si="93"/>
        <v>#REF!</v>
      </c>
      <c r="AC265" s="28" t="e">
        <f t="shared" si="95"/>
        <v>#REF!</v>
      </c>
      <c r="AD265" s="26"/>
      <c r="AE265" s="19" t="str">
        <f t="shared" si="94"/>
        <v/>
      </c>
      <c r="AF265" s="65"/>
      <c r="AG265" s="54"/>
      <c r="AH265" s="54"/>
      <c r="AI265" s="55"/>
      <c r="AJ265" s="18"/>
      <c r="AK265" s="73" t="e">
        <f>#REF!</f>
        <v>#REF!</v>
      </c>
      <c r="AL265" s="73" t="e">
        <f>#REF!</f>
        <v>#REF!</v>
      </c>
      <c r="AM265" s="73" t="e">
        <f>#REF!</f>
        <v>#REF!</v>
      </c>
      <c r="AN265" s="73"/>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3"/>
      <c r="BM265" s="73"/>
      <c r="BN265" s="73"/>
      <c r="BO265" s="73"/>
      <c r="BP265" s="73"/>
      <c r="BR265" s="117" t="str">
        <f t="shared" si="75"/>
        <v>105_3</v>
      </c>
      <c r="BS265" s="118">
        <f>OOC!G265</f>
        <v>0.03</v>
      </c>
      <c r="BT265" s="118">
        <f>OOC!H265</f>
        <v>-7.0000000000000007E-2</v>
      </c>
      <c r="BU265" s="2" t="e">
        <f t="shared" si="76"/>
        <v>#REF!</v>
      </c>
      <c r="BV265" s="2" t="e">
        <f t="shared" si="77"/>
        <v>#REF!</v>
      </c>
      <c r="BW265" s="2" t="e">
        <f t="shared" si="78"/>
        <v>#REF!</v>
      </c>
      <c r="BX265" s="119" t="e">
        <f>IF(AND(IF(OOC!G265="",0,OOC!G265) &gt;= IF(O265="",0,O265), IF(O265="",0,O265) &gt; IF(L265="",0,L265)), "OOC",
IF(AND(IF(M265="",0,M265) &gt; IF(P265="",0,P265), IF(P265="",0,P265) &gt;= IF(OOC!H265="",0,OOC!H265)), "OOC",
IF(IF(O265="",0,O265) &gt; IF(OOC!G265="",0,OOC!G265), "OOS",
IF(IF(OOC!H265="",0,OOC!H265) &gt; IF(P265="",0,P265), "OOS", "OK"))))</f>
        <v>#REF!</v>
      </c>
    </row>
    <row r="266" spans="1:76" ht="15" customHeight="1">
      <c r="A266" s="16">
        <v>48</v>
      </c>
      <c r="B266" s="76"/>
      <c r="C266" s="72" t="s">
        <v>267</v>
      </c>
      <c r="D266" s="20" t="s">
        <v>201</v>
      </c>
      <c r="E266" s="78"/>
      <c r="F266" s="11" t="s">
        <v>29</v>
      </c>
      <c r="G266" s="12">
        <v>0</v>
      </c>
      <c r="H266" s="13" t="e">
        <f>IF(OOC!S266=0,"",OOC!S266)</f>
        <v>#REF!</v>
      </c>
      <c r="I266" s="13" t="e">
        <f>IF(OOC!T266=0,"",OOC!T266)</f>
        <v>#REF!</v>
      </c>
      <c r="J266" s="14" t="s">
        <v>84</v>
      </c>
      <c r="K266" s="64" t="s">
        <v>49</v>
      </c>
      <c r="L266" s="17" t="e">
        <f>IF(AND(G266="",H266=""),"",IF(G266="",H266,G266+H266))</f>
        <v>#REF!</v>
      </c>
      <c r="M266" s="17" t="e">
        <f>IF(AND(G266="",I266=""),"",IF(G266="",I266,G266+I266))</f>
        <v>#REF!</v>
      </c>
      <c r="N266" s="25"/>
      <c r="O266" s="2" t="e">
        <f t="shared" si="98"/>
        <v>#REF!</v>
      </c>
      <c r="P266" s="2" t="e">
        <f t="shared" si="99"/>
        <v>#REF!</v>
      </c>
      <c r="Q266" s="2" t="e">
        <f t="shared" si="100"/>
        <v>#REF!</v>
      </c>
      <c r="R266" s="3" t="e">
        <f t="shared" si="101"/>
        <v>#REF!</v>
      </c>
      <c r="S266" s="4" t="e">
        <f t="shared" si="74"/>
        <v>#REF!</v>
      </c>
      <c r="T266" s="67" t="e">
        <f t="shared" si="85"/>
        <v>#REF!</v>
      </c>
      <c r="U266" s="67" t="e">
        <f t="shared" si="86"/>
        <v>#REF!</v>
      </c>
      <c r="V266" s="4" t="e">
        <f t="shared" si="87"/>
        <v>#REF!</v>
      </c>
      <c r="W266" s="4" t="e">
        <f t="shared" si="88"/>
        <v>#REF!</v>
      </c>
      <c r="X266" s="4" t="e">
        <f t="shared" si="89"/>
        <v>#REF!</v>
      </c>
      <c r="Y266" s="62" t="e">
        <f t="shared" si="90"/>
        <v>#REF!</v>
      </c>
      <c r="Z266" s="28" t="e">
        <f t="shared" si="91"/>
        <v>#REF!</v>
      </c>
      <c r="AA266" s="28" t="e">
        <f t="shared" si="92"/>
        <v>#REF!</v>
      </c>
      <c r="AB266" s="28" t="e">
        <f t="shared" si="93"/>
        <v>#REF!</v>
      </c>
      <c r="AC266" s="28" t="e">
        <f t="shared" si="95"/>
        <v>#REF!</v>
      </c>
      <c r="AD266" s="26"/>
      <c r="AE266" s="19" t="str">
        <f t="shared" si="94"/>
        <v/>
      </c>
      <c r="AF266" s="65"/>
      <c r="AG266" s="54"/>
      <c r="AH266" s="54"/>
      <c r="AI266" s="55"/>
      <c r="AJ266" s="18"/>
      <c r="AK266" s="73" t="e">
        <f>#REF!</f>
        <v>#REF!</v>
      </c>
      <c r="AL266" s="73" t="e">
        <f>#REF!</f>
        <v>#REF!</v>
      </c>
      <c r="AM266" s="73" t="e">
        <f>#REF!</f>
        <v>#REF!</v>
      </c>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R266" s="117" t="str">
        <f t="shared" si="75"/>
        <v>106_1</v>
      </c>
      <c r="BS266" s="118">
        <f>OOC!G266</f>
        <v>0.03</v>
      </c>
      <c r="BT266" s="118">
        <f>OOC!H266</f>
        <v>-7.0000000000000007E-2</v>
      </c>
      <c r="BU266" s="2" t="e">
        <f t="shared" si="76"/>
        <v>#REF!</v>
      </c>
      <c r="BV266" s="2" t="e">
        <f t="shared" si="77"/>
        <v>#REF!</v>
      </c>
      <c r="BW266" s="2" t="e">
        <f t="shared" si="78"/>
        <v>#REF!</v>
      </c>
      <c r="BX266" s="119" t="e">
        <f>IF(AND(IF(OOC!G266="",0,OOC!G266) &gt;= IF(O266="",0,O266), IF(O266="",0,O266) &gt; IF(L266="",0,L266)), "OOC",
IF(AND(IF(M266="",0,M266) &gt; IF(P266="",0,P266), IF(P266="",0,P266) &gt;= IF(OOC!H266="",0,OOC!H266)), "OOC",
IF(IF(O266="",0,O266) &gt; IF(OOC!G266="",0,OOC!G266), "OOS",
IF(IF(OOC!H266="",0,OOC!H266) &gt; IF(P266="",0,P266), "OOS", "OK"))))</f>
        <v>#REF!</v>
      </c>
    </row>
    <row r="267" spans="1:76" ht="15" customHeight="1">
      <c r="A267" s="16">
        <v>48</v>
      </c>
      <c r="B267" s="76"/>
      <c r="C267" s="72" t="s">
        <v>268</v>
      </c>
      <c r="D267" s="20" t="s">
        <v>201</v>
      </c>
      <c r="E267" s="78"/>
      <c r="F267" s="11" t="s">
        <v>29</v>
      </c>
      <c r="G267" s="12">
        <v>0</v>
      </c>
      <c r="H267" s="13" t="e">
        <f>IF(OOC!S267=0,"",OOC!S267)</f>
        <v>#REF!</v>
      </c>
      <c r="I267" s="13" t="e">
        <f>IF(OOC!T267=0,"",OOC!T267)</f>
        <v>#REF!</v>
      </c>
      <c r="J267" s="14" t="s">
        <v>84</v>
      </c>
      <c r="K267" s="64" t="s">
        <v>49</v>
      </c>
      <c r="L267" s="17" t="e">
        <f>IF(AND(G267="",H267=""),"",IF(G267="",H267,G267+H267))</f>
        <v>#REF!</v>
      </c>
      <c r="M267" s="17" t="e">
        <f>IF(AND(G267="",I267=""),"",IF(G267="",I267,G267+I267))</f>
        <v>#REF!</v>
      </c>
      <c r="N267" s="25"/>
      <c r="O267" s="2" t="e">
        <f t="shared" si="98"/>
        <v>#REF!</v>
      </c>
      <c r="P267" s="2" t="e">
        <f t="shared" si="99"/>
        <v>#REF!</v>
      </c>
      <c r="Q267" s="2" t="e">
        <f t="shared" si="100"/>
        <v>#REF!</v>
      </c>
      <c r="R267" s="3" t="e">
        <f t="shared" si="101"/>
        <v>#REF!</v>
      </c>
      <c r="S267" s="4" t="e">
        <f t="shared" si="74"/>
        <v>#REF!</v>
      </c>
      <c r="T267" s="67" t="e">
        <f t="shared" si="85"/>
        <v>#REF!</v>
      </c>
      <c r="U267" s="67" t="e">
        <f t="shared" si="86"/>
        <v>#REF!</v>
      </c>
      <c r="V267" s="4" t="e">
        <f t="shared" si="87"/>
        <v>#REF!</v>
      </c>
      <c r="W267" s="4" t="e">
        <f t="shared" si="88"/>
        <v>#REF!</v>
      </c>
      <c r="X267" s="4" t="e">
        <f t="shared" si="89"/>
        <v>#REF!</v>
      </c>
      <c r="Y267" s="62" t="e">
        <f t="shared" si="90"/>
        <v>#REF!</v>
      </c>
      <c r="Z267" s="28" t="e">
        <f t="shared" si="91"/>
        <v>#REF!</v>
      </c>
      <c r="AA267" s="28" t="e">
        <f t="shared" si="92"/>
        <v>#REF!</v>
      </c>
      <c r="AB267" s="28" t="e">
        <f t="shared" si="93"/>
        <v>#REF!</v>
      </c>
      <c r="AC267" s="28" t="e">
        <f t="shared" si="95"/>
        <v>#REF!</v>
      </c>
      <c r="AD267" s="26"/>
      <c r="AE267" s="19" t="str">
        <f t="shared" si="94"/>
        <v/>
      </c>
      <c r="AF267" s="65"/>
      <c r="AG267" s="54"/>
      <c r="AH267" s="54"/>
      <c r="AI267" s="55"/>
      <c r="AJ267" s="18"/>
      <c r="AK267" s="73" t="e">
        <f>#REF!</f>
        <v>#REF!</v>
      </c>
      <c r="AL267" s="73" t="e">
        <f>#REF!</f>
        <v>#REF!</v>
      </c>
      <c r="AM267" s="73" t="e">
        <f>#REF!</f>
        <v>#REF!</v>
      </c>
      <c r="AN267" s="73"/>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3"/>
      <c r="BM267" s="73"/>
      <c r="BN267" s="73"/>
      <c r="BO267" s="73"/>
      <c r="BP267" s="73"/>
      <c r="BR267" s="117" t="str">
        <f t="shared" si="75"/>
        <v>106_2</v>
      </c>
      <c r="BS267" s="118">
        <f>OOC!G267</f>
        <v>0.03</v>
      </c>
      <c r="BT267" s="118">
        <f>OOC!H267</f>
        <v>-7.0000000000000007E-2</v>
      </c>
      <c r="BU267" s="2" t="e">
        <f t="shared" si="76"/>
        <v>#REF!</v>
      </c>
      <c r="BV267" s="2" t="e">
        <f t="shared" si="77"/>
        <v>#REF!</v>
      </c>
      <c r="BW267" s="2" t="e">
        <f t="shared" si="78"/>
        <v>#REF!</v>
      </c>
      <c r="BX267" s="119" t="e">
        <f>IF(AND(IF(OOC!G267="",0,OOC!G267) &gt;= IF(O267="",0,O267), IF(O267="",0,O267) &gt; IF(L267="",0,L267)), "OOC",
IF(AND(IF(M267="",0,M267) &gt; IF(P267="",0,P267), IF(P267="",0,P267) &gt;= IF(OOC!H267="",0,OOC!H267)), "OOC",
IF(IF(O267="",0,O267) &gt; IF(OOC!G267="",0,OOC!G267), "OOS",
IF(IF(OOC!H267="",0,OOC!H267) &gt; IF(P267="",0,P267), "OOS", "OK"))))</f>
        <v>#REF!</v>
      </c>
    </row>
    <row r="268" spans="1:76" ht="15" customHeight="1">
      <c r="A268" s="16">
        <v>48</v>
      </c>
      <c r="B268" s="76"/>
      <c r="C268" s="72" t="s">
        <v>269</v>
      </c>
      <c r="D268" s="20" t="s">
        <v>201</v>
      </c>
      <c r="E268" s="78"/>
      <c r="F268" s="11" t="s">
        <v>29</v>
      </c>
      <c r="G268" s="12">
        <v>0</v>
      </c>
      <c r="H268" s="13" t="e">
        <f>IF(OOC!S268=0,"",OOC!S268)</f>
        <v>#REF!</v>
      </c>
      <c r="I268" s="13" t="e">
        <f>IF(OOC!T268=0,"",OOC!T268)</f>
        <v>#REF!</v>
      </c>
      <c r="J268" s="14" t="s">
        <v>84</v>
      </c>
      <c r="K268" s="64" t="s">
        <v>49</v>
      </c>
      <c r="L268" s="17" t="e">
        <f t="shared" si="83"/>
        <v>#REF!</v>
      </c>
      <c r="M268" s="17" t="e">
        <f t="shared" si="84"/>
        <v>#REF!</v>
      </c>
      <c r="N268" s="25"/>
      <c r="O268" s="2" t="e">
        <f t="shared" si="98"/>
        <v>#REF!</v>
      </c>
      <c r="P268" s="2" t="e">
        <f t="shared" si="99"/>
        <v>#REF!</v>
      </c>
      <c r="Q268" s="2" t="e">
        <f t="shared" si="100"/>
        <v>#REF!</v>
      </c>
      <c r="R268" s="3" t="e">
        <f t="shared" si="101"/>
        <v>#REF!</v>
      </c>
      <c r="S268" s="4" t="e">
        <f t="shared" si="74"/>
        <v>#REF!</v>
      </c>
      <c r="T268" s="67" t="e">
        <f t="shared" si="85"/>
        <v>#REF!</v>
      </c>
      <c r="U268" s="67" t="e">
        <f t="shared" si="86"/>
        <v>#REF!</v>
      </c>
      <c r="V268" s="4" t="e">
        <f t="shared" si="87"/>
        <v>#REF!</v>
      </c>
      <c r="W268" s="4" t="e">
        <f t="shared" si="88"/>
        <v>#REF!</v>
      </c>
      <c r="X268" s="4" t="e">
        <f t="shared" si="89"/>
        <v>#REF!</v>
      </c>
      <c r="Y268" s="62" t="e">
        <f t="shared" si="90"/>
        <v>#REF!</v>
      </c>
      <c r="Z268" s="28" t="e">
        <f t="shared" si="91"/>
        <v>#REF!</v>
      </c>
      <c r="AA268" s="28" t="e">
        <f t="shared" si="92"/>
        <v>#REF!</v>
      </c>
      <c r="AB268" s="28" t="e">
        <f t="shared" si="93"/>
        <v>#REF!</v>
      </c>
      <c r="AC268" s="28" t="e">
        <f t="shared" si="95"/>
        <v>#REF!</v>
      </c>
      <c r="AD268" s="26"/>
      <c r="AE268" s="19" t="str">
        <f t="shared" si="94"/>
        <v/>
      </c>
      <c r="AF268" s="65"/>
      <c r="AG268" s="54"/>
      <c r="AH268" s="54"/>
      <c r="AI268" s="55"/>
      <c r="AJ268" s="18"/>
      <c r="AK268" s="73" t="e">
        <f>#REF!</f>
        <v>#REF!</v>
      </c>
      <c r="AL268" s="73" t="e">
        <f>#REF!</f>
        <v>#REF!</v>
      </c>
      <c r="AM268" s="73" t="e">
        <f>#REF!</f>
        <v>#REF!</v>
      </c>
      <c r="AN268" s="73"/>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3"/>
      <c r="BM268" s="73"/>
      <c r="BN268" s="73"/>
      <c r="BO268" s="73"/>
      <c r="BP268" s="73"/>
      <c r="BR268" s="117" t="str">
        <f t="shared" si="75"/>
        <v>106_3</v>
      </c>
      <c r="BS268" s="118">
        <f>OOC!G268</f>
        <v>0.03</v>
      </c>
      <c r="BT268" s="118">
        <f>OOC!H268</f>
        <v>-7.0000000000000007E-2</v>
      </c>
      <c r="BU268" s="2" t="e">
        <f t="shared" si="76"/>
        <v>#REF!</v>
      </c>
      <c r="BV268" s="2" t="e">
        <f t="shared" si="77"/>
        <v>#REF!</v>
      </c>
      <c r="BW268" s="2" t="e">
        <f t="shared" si="78"/>
        <v>#REF!</v>
      </c>
      <c r="BX268" s="119" t="e">
        <f>IF(AND(IF(OOC!G268="",0,OOC!G268) &gt;= IF(O268="",0,O268), IF(O268="",0,O268) &gt; IF(L268="",0,L268)), "OOC",
IF(AND(IF(M268="",0,M268) &gt; IF(P268="",0,P268), IF(P268="",0,P268) &gt;= IF(OOC!H268="",0,OOC!H268)), "OOC",
IF(IF(O268="",0,O268) &gt; IF(OOC!G268="",0,OOC!G268), "OOS",
IF(IF(OOC!H268="",0,OOC!H268) &gt; IF(P268="",0,P268), "OOS", "OK"))))</f>
        <v>#REF!</v>
      </c>
    </row>
    <row r="269" spans="1:76" ht="15" customHeight="1">
      <c r="A269" s="16">
        <v>48</v>
      </c>
      <c r="B269" s="76"/>
      <c r="C269" s="72" t="s">
        <v>202</v>
      </c>
      <c r="D269" s="20" t="s">
        <v>57</v>
      </c>
      <c r="E269" s="78"/>
      <c r="F269" s="11" t="s">
        <v>29</v>
      </c>
      <c r="G269" s="83">
        <v>1.125</v>
      </c>
      <c r="H269" s="13" t="e">
        <f>IF(OOC!S269=0,"",OOC!S269)</f>
        <v>#REF!</v>
      </c>
      <c r="I269" s="13" t="e">
        <f>IF(OOC!T269=0,"",OOC!T269)</f>
        <v>#REF!</v>
      </c>
      <c r="J269" s="14" t="s">
        <v>12</v>
      </c>
      <c r="K269" s="64" t="s">
        <v>49</v>
      </c>
      <c r="L269" s="17" t="e">
        <f t="shared" si="83"/>
        <v>#REF!</v>
      </c>
      <c r="M269" s="17" t="e">
        <f t="shared" si="84"/>
        <v>#REF!</v>
      </c>
      <c r="N269" s="25"/>
      <c r="O269" s="2" t="e">
        <f t="shared" si="98"/>
        <v>#REF!</v>
      </c>
      <c r="P269" s="2" t="e">
        <f t="shared" si="99"/>
        <v>#REF!</v>
      </c>
      <c r="Q269" s="2" t="e">
        <f t="shared" si="100"/>
        <v>#REF!</v>
      </c>
      <c r="R269" s="3" t="e">
        <f t="shared" si="101"/>
        <v>#REF!</v>
      </c>
      <c r="S269" s="4" t="e">
        <f t="shared" ref="S269:S309" si="104">IF(OR($AK269="",ISNUMBER($AK269)=FALSE),"",IF(AND(G269=0,I269=""),V269,IF(AND(G269="",H269=""),W269,(H269+ABS(I269))/(6*R269))))</f>
        <v>#REF!</v>
      </c>
      <c r="T269" s="67" t="e">
        <f t="shared" si="85"/>
        <v>#REF!</v>
      </c>
      <c r="U269" s="67" t="e">
        <f t="shared" si="86"/>
        <v>#REF!</v>
      </c>
      <c r="V269" s="4" t="e">
        <f t="shared" si="87"/>
        <v>#REF!</v>
      </c>
      <c r="W269" s="4" t="e">
        <f t="shared" si="88"/>
        <v>#REF!</v>
      </c>
      <c r="X269" s="4" t="e">
        <f t="shared" si="89"/>
        <v>#REF!</v>
      </c>
      <c r="Y269" s="62" t="e">
        <f t="shared" si="90"/>
        <v>#REF!</v>
      </c>
      <c r="Z269" s="28" t="e">
        <f t="shared" si="91"/>
        <v>#REF!</v>
      </c>
      <c r="AA269" s="28" t="e">
        <f t="shared" si="92"/>
        <v>#REF!</v>
      </c>
      <c r="AB269" s="28" t="e">
        <f t="shared" si="93"/>
        <v>#REF!</v>
      </c>
      <c r="AC269" s="28" t="e">
        <f t="shared" si="95"/>
        <v>#REF!</v>
      </c>
      <c r="AD269" s="26"/>
      <c r="AE269" s="19" t="str">
        <f t="shared" si="94"/>
        <v/>
      </c>
      <c r="AF269" s="65"/>
      <c r="AG269" s="54"/>
      <c r="AH269" s="54"/>
      <c r="AI269" s="55"/>
      <c r="AJ269" s="18"/>
      <c r="AK269" s="73" t="e">
        <f>#REF!</f>
        <v>#REF!</v>
      </c>
      <c r="AL269" s="73" t="e">
        <f>#REF!</f>
        <v>#REF!</v>
      </c>
      <c r="AM269" s="73" t="e">
        <f>#REF!</f>
        <v>#REF!</v>
      </c>
      <c r="AN269" s="73"/>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3"/>
      <c r="BM269" s="73"/>
      <c r="BN269" s="73"/>
      <c r="BO269" s="73"/>
      <c r="BP269" s="73"/>
      <c r="BR269" s="117" t="str">
        <f t="shared" ref="BR269:BR309" si="105">C269</f>
        <v>107-1</v>
      </c>
      <c r="BS269" s="118">
        <f>OOC!G269</f>
        <v>1.175</v>
      </c>
      <c r="BT269" s="118">
        <f>OOC!H269</f>
        <v>1.075</v>
      </c>
      <c r="BU269" s="2" t="e">
        <f t="shared" ref="BU269:BU309" si="106">IF(OR($AK269="",ISNUMBER($AK269)=FALSE),"",MAX(AK269:BP269))</f>
        <v>#REF!</v>
      </c>
      <c r="BV269" s="2" t="e">
        <f t="shared" ref="BV269:BV309" si="107">IF(OR($AK269="",ISNUMBER($AK269)=FALSE),"",MIN(AK269:BP269))</f>
        <v>#REF!</v>
      </c>
      <c r="BW269" s="2" t="e">
        <f t="shared" ref="BW269:BW309" si="108">IF(OR($AK269="",ISNUMBER($AK269)=FALSE),"",AVERAGE(AK269:BP269))</f>
        <v>#REF!</v>
      </c>
      <c r="BX269" s="119" t="e">
        <f>IF(AND(IF(OOC!G269="",0,OOC!G269) &gt;= IF(O269="",0,O269), IF(O269="",0,O269) &gt; IF(L269="",0,L269)), "OOC",
IF(AND(IF(M269="",0,M269) &gt; IF(P269="",0,P269), IF(P269="",0,P269) &gt;= IF(OOC!H269="",0,OOC!H269)), "OOC",
IF(IF(O269="",0,O269) &gt; IF(OOC!G269="",0,OOC!G269), "OOS",
IF(IF(OOC!H269="",0,OOC!H269) &gt; IF(P269="",0,P269), "OOS", "OK"))))</f>
        <v>#REF!</v>
      </c>
    </row>
    <row r="270" spans="1:76" ht="15" customHeight="1">
      <c r="A270" s="16">
        <v>48</v>
      </c>
      <c r="B270" s="76"/>
      <c r="C270" s="72" t="s">
        <v>75</v>
      </c>
      <c r="D270" s="20" t="s">
        <v>57</v>
      </c>
      <c r="E270" s="78"/>
      <c r="F270" s="11" t="s">
        <v>29</v>
      </c>
      <c r="G270" s="83">
        <v>1.125</v>
      </c>
      <c r="H270" s="13" t="e">
        <f>IF(OOC!S270=0,"",OOC!S270)</f>
        <v>#REF!</v>
      </c>
      <c r="I270" s="13" t="e">
        <f>IF(OOC!T270=0,"",OOC!T270)</f>
        <v>#REF!</v>
      </c>
      <c r="J270" s="14" t="s">
        <v>12</v>
      </c>
      <c r="K270" s="64" t="s">
        <v>49</v>
      </c>
      <c r="L270" s="17" t="e">
        <f t="shared" si="83"/>
        <v>#REF!</v>
      </c>
      <c r="M270" s="17" t="e">
        <f t="shared" si="84"/>
        <v>#REF!</v>
      </c>
      <c r="N270" s="25"/>
      <c r="O270" s="2" t="e">
        <f t="shared" si="98"/>
        <v>#REF!</v>
      </c>
      <c r="P270" s="2" t="e">
        <f t="shared" si="99"/>
        <v>#REF!</v>
      </c>
      <c r="Q270" s="2" t="e">
        <f t="shared" si="100"/>
        <v>#REF!</v>
      </c>
      <c r="R270" s="3" t="e">
        <f t="shared" si="101"/>
        <v>#REF!</v>
      </c>
      <c r="S270" s="4" t="e">
        <f t="shared" si="104"/>
        <v>#REF!</v>
      </c>
      <c r="T270" s="67" t="e">
        <f t="shared" si="85"/>
        <v>#REF!</v>
      </c>
      <c r="U270" s="67" t="e">
        <f t="shared" si="86"/>
        <v>#REF!</v>
      </c>
      <c r="V270" s="4" t="e">
        <f t="shared" si="87"/>
        <v>#REF!</v>
      </c>
      <c r="W270" s="4" t="e">
        <f t="shared" si="88"/>
        <v>#REF!</v>
      </c>
      <c r="X270" s="4" t="e">
        <f t="shared" si="89"/>
        <v>#REF!</v>
      </c>
      <c r="Y270" s="62" t="e">
        <f t="shared" si="90"/>
        <v>#REF!</v>
      </c>
      <c r="Z270" s="28" t="e">
        <f t="shared" si="91"/>
        <v>#REF!</v>
      </c>
      <c r="AA270" s="28" t="e">
        <f t="shared" si="92"/>
        <v>#REF!</v>
      </c>
      <c r="AB270" s="28" t="e">
        <f t="shared" si="93"/>
        <v>#REF!</v>
      </c>
      <c r="AC270" s="28" t="e">
        <f t="shared" si="95"/>
        <v>#REF!</v>
      </c>
      <c r="AD270" s="26"/>
      <c r="AE270" s="19" t="str">
        <f t="shared" si="94"/>
        <v/>
      </c>
      <c r="AF270" s="65"/>
      <c r="AG270" s="54"/>
      <c r="AH270" s="54"/>
      <c r="AI270" s="55"/>
      <c r="AJ270" s="18"/>
      <c r="AK270" s="73" t="e">
        <f>#REF!</f>
        <v>#REF!</v>
      </c>
      <c r="AL270" s="73" t="e">
        <f>#REF!</f>
        <v>#REF!</v>
      </c>
      <c r="AM270" s="73" t="e">
        <f>#REF!</f>
        <v>#REF!</v>
      </c>
      <c r="AN270" s="73"/>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3"/>
      <c r="BM270" s="73"/>
      <c r="BN270" s="73"/>
      <c r="BO270" s="73"/>
      <c r="BP270" s="73"/>
      <c r="BR270" s="117" t="str">
        <f t="shared" si="105"/>
        <v>107-2</v>
      </c>
      <c r="BS270" s="118">
        <f>OOC!G270</f>
        <v>1.175</v>
      </c>
      <c r="BT270" s="118">
        <f>OOC!H270</f>
        <v>1.075</v>
      </c>
      <c r="BU270" s="2" t="e">
        <f t="shared" si="106"/>
        <v>#REF!</v>
      </c>
      <c r="BV270" s="2" t="e">
        <f t="shared" si="107"/>
        <v>#REF!</v>
      </c>
      <c r="BW270" s="2" t="e">
        <f t="shared" si="108"/>
        <v>#REF!</v>
      </c>
      <c r="BX270" s="119" t="e">
        <f>IF(AND(IF(OOC!G270="",0,OOC!G270) &gt;= IF(O270="",0,O270), IF(O270="",0,O270) &gt; IF(L270="",0,L270)), "OOC",
IF(AND(IF(M270="",0,M270) &gt; IF(P270="",0,P270), IF(P270="",0,P270) &gt;= IF(OOC!H270="",0,OOC!H270)), "OOC",
IF(IF(O270="",0,O270) &gt; IF(OOC!G270="",0,OOC!G270), "OOS",
IF(IF(OOC!H270="",0,OOC!H270) &gt; IF(P270="",0,P270), "OOS", "OK"))))</f>
        <v>#REF!</v>
      </c>
    </row>
    <row r="271" spans="1:76" ht="15" customHeight="1">
      <c r="A271" s="16">
        <v>48</v>
      </c>
      <c r="B271" s="76"/>
      <c r="C271" s="86" t="s">
        <v>76</v>
      </c>
      <c r="D271" s="20" t="s">
        <v>57</v>
      </c>
      <c r="E271" s="78"/>
      <c r="F271" s="11" t="s">
        <v>29</v>
      </c>
      <c r="G271" s="12">
        <v>1.125</v>
      </c>
      <c r="H271" s="13" t="e">
        <f>IF(OOC!S271=0,"",OOC!S271)</f>
        <v>#REF!</v>
      </c>
      <c r="I271" s="13" t="e">
        <f>IF(OOC!T271=0,"",OOC!T271)</f>
        <v>#REF!</v>
      </c>
      <c r="J271" s="14" t="s">
        <v>12</v>
      </c>
      <c r="K271" s="64" t="s">
        <v>49</v>
      </c>
      <c r="L271" s="17" t="e">
        <f t="shared" si="83"/>
        <v>#REF!</v>
      </c>
      <c r="M271" s="17" t="e">
        <f t="shared" si="84"/>
        <v>#REF!</v>
      </c>
      <c r="N271" s="25"/>
      <c r="O271" s="2" t="e">
        <f t="shared" si="98"/>
        <v>#REF!</v>
      </c>
      <c r="P271" s="2" t="e">
        <f t="shared" si="99"/>
        <v>#REF!</v>
      </c>
      <c r="Q271" s="2" t="e">
        <f t="shared" si="100"/>
        <v>#REF!</v>
      </c>
      <c r="R271" s="3" t="e">
        <f t="shared" si="101"/>
        <v>#REF!</v>
      </c>
      <c r="S271" s="4" t="e">
        <f t="shared" si="104"/>
        <v>#REF!</v>
      </c>
      <c r="T271" s="67" t="e">
        <f t="shared" si="85"/>
        <v>#REF!</v>
      </c>
      <c r="U271" s="67" t="e">
        <f t="shared" si="86"/>
        <v>#REF!</v>
      </c>
      <c r="V271" s="4" t="e">
        <f t="shared" si="87"/>
        <v>#REF!</v>
      </c>
      <c r="W271" s="4" t="e">
        <f t="shared" si="88"/>
        <v>#REF!</v>
      </c>
      <c r="X271" s="4" t="e">
        <f t="shared" si="89"/>
        <v>#REF!</v>
      </c>
      <c r="Y271" s="62" t="e">
        <f t="shared" si="90"/>
        <v>#REF!</v>
      </c>
      <c r="Z271" s="28" t="e">
        <f t="shared" si="91"/>
        <v>#REF!</v>
      </c>
      <c r="AA271" s="28" t="e">
        <f t="shared" si="92"/>
        <v>#REF!</v>
      </c>
      <c r="AB271" s="28" t="e">
        <f t="shared" si="93"/>
        <v>#REF!</v>
      </c>
      <c r="AC271" s="28" t="e">
        <f t="shared" si="95"/>
        <v>#REF!</v>
      </c>
      <c r="AD271" s="26"/>
      <c r="AE271" s="19" t="str">
        <f t="shared" si="94"/>
        <v/>
      </c>
      <c r="AF271" s="65"/>
      <c r="AG271" s="54"/>
      <c r="AH271" s="54"/>
      <c r="AI271" s="55"/>
      <c r="AJ271" s="18"/>
      <c r="AK271" s="73" t="e">
        <f>#REF!</f>
        <v>#REF!</v>
      </c>
      <c r="AL271" s="73" t="e">
        <f>#REF!</f>
        <v>#REF!</v>
      </c>
      <c r="AM271" s="73" t="e">
        <f>#REF!</f>
        <v>#REF!</v>
      </c>
      <c r="AN271" s="73"/>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3"/>
      <c r="BM271" s="73"/>
      <c r="BN271" s="73"/>
      <c r="BO271" s="73"/>
      <c r="BP271" s="73"/>
      <c r="BR271" s="117" t="str">
        <f t="shared" si="105"/>
        <v>107-3</v>
      </c>
      <c r="BS271" s="118">
        <f>OOC!G271</f>
        <v>1.175</v>
      </c>
      <c r="BT271" s="118">
        <f>OOC!H271</f>
        <v>1.075</v>
      </c>
      <c r="BU271" s="2" t="e">
        <f t="shared" si="106"/>
        <v>#REF!</v>
      </c>
      <c r="BV271" s="2" t="e">
        <f t="shared" si="107"/>
        <v>#REF!</v>
      </c>
      <c r="BW271" s="2" t="e">
        <f t="shared" si="108"/>
        <v>#REF!</v>
      </c>
      <c r="BX271" s="119" t="e">
        <f>IF(AND(IF(OOC!G271="",0,OOC!G271) &gt;= IF(O271="",0,O271), IF(O271="",0,O271) &gt; IF(L271="",0,L271)), "OOC",
IF(AND(IF(M271="",0,M271) &gt; IF(P271="",0,P271), IF(P271="",0,P271) &gt;= IF(OOC!H271="",0,OOC!H271)), "OOC",
IF(IF(O271="",0,O271) &gt; IF(OOC!G271="",0,OOC!G271), "OOS",
IF(IF(OOC!H271="",0,OOC!H271) &gt; IF(P271="",0,P271), "OOS", "OK"))))</f>
        <v>#REF!</v>
      </c>
    </row>
    <row r="272" spans="1:76" ht="15" customHeight="1">
      <c r="A272" s="16">
        <v>48</v>
      </c>
      <c r="B272" s="76"/>
      <c r="C272" s="72" t="s">
        <v>203</v>
      </c>
      <c r="D272" s="20" t="s">
        <v>57</v>
      </c>
      <c r="E272" s="78"/>
      <c r="F272" s="11" t="s">
        <v>29</v>
      </c>
      <c r="G272" s="83">
        <v>0.35</v>
      </c>
      <c r="H272" s="13" t="e">
        <f>IF(OOC!S272=0,"",OOC!S272)</f>
        <v>#REF!</v>
      </c>
      <c r="I272" s="13" t="e">
        <f>IF(OOC!T272=0,"",OOC!T272)</f>
        <v>#REF!</v>
      </c>
      <c r="J272" s="14" t="s">
        <v>12</v>
      </c>
      <c r="K272" s="64" t="s">
        <v>49</v>
      </c>
      <c r="L272" s="17" t="e">
        <f t="shared" si="83"/>
        <v>#REF!</v>
      </c>
      <c r="M272" s="17" t="e">
        <f t="shared" si="84"/>
        <v>#REF!</v>
      </c>
      <c r="N272" s="25"/>
      <c r="O272" s="2" t="e">
        <f t="shared" si="98"/>
        <v>#REF!</v>
      </c>
      <c r="P272" s="2" t="e">
        <f t="shared" si="99"/>
        <v>#REF!</v>
      </c>
      <c r="Q272" s="2" t="e">
        <f t="shared" si="100"/>
        <v>#REF!</v>
      </c>
      <c r="R272" s="3" t="e">
        <f t="shared" si="101"/>
        <v>#REF!</v>
      </c>
      <c r="S272" s="4" t="e">
        <f t="shared" si="104"/>
        <v>#REF!</v>
      </c>
      <c r="T272" s="67" t="e">
        <f t="shared" si="85"/>
        <v>#REF!</v>
      </c>
      <c r="U272" s="67" t="e">
        <f t="shared" si="86"/>
        <v>#REF!</v>
      </c>
      <c r="V272" s="4" t="e">
        <f t="shared" si="87"/>
        <v>#REF!</v>
      </c>
      <c r="W272" s="4" t="e">
        <f t="shared" si="88"/>
        <v>#REF!</v>
      </c>
      <c r="X272" s="4" t="e">
        <f t="shared" si="89"/>
        <v>#REF!</v>
      </c>
      <c r="Y272" s="62" t="e">
        <f t="shared" si="90"/>
        <v>#REF!</v>
      </c>
      <c r="Z272" s="28" t="e">
        <f t="shared" si="91"/>
        <v>#REF!</v>
      </c>
      <c r="AA272" s="28" t="e">
        <f t="shared" si="92"/>
        <v>#REF!</v>
      </c>
      <c r="AB272" s="28" t="e">
        <f t="shared" si="93"/>
        <v>#REF!</v>
      </c>
      <c r="AC272" s="28" t="e">
        <f t="shared" si="95"/>
        <v>#REF!</v>
      </c>
      <c r="AD272" s="26"/>
      <c r="AE272" s="19" t="str">
        <f t="shared" si="94"/>
        <v/>
      </c>
      <c r="AF272" s="65"/>
      <c r="AG272" s="54"/>
      <c r="AH272" s="54"/>
      <c r="AI272" s="55"/>
      <c r="AJ272" s="18"/>
      <c r="AK272" s="73" t="e">
        <f>#REF!</f>
        <v>#REF!</v>
      </c>
      <c r="AL272" s="73" t="e">
        <f>#REF!</f>
        <v>#REF!</v>
      </c>
      <c r="AM272" s="73" t="e">
        <f>#REF!</f>
        <v>#REF!</v>
      </c>
      <c r="AN272" s="73"/>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3"/>
      <c r="BM272" s="73"/>
      <c r="BN272" s="73"/>
      <c r="BO272" s="73"/>
      <c r="BP272" s="73"/>
      <c r="BR272" s="117" t="str">
        <f t="shared" si="105"/>
        <v>108-1</v>
      </c>
      <c r="BS272" s="118">
        <f>OOC!G272</f>
        <v>0.38</v>
      </c>
      <c r="BT272" s="118">
        <f>OOC!H272</f>
        <v>0.31999999999999995</v>
      </c>
      <c r="BU272" s="2" t="e">
        <f t="shared" si="106"/>
        <v>#REF!</v>
      </c>
      <c r="BV272" s="2" t="e">
        <f t="shared" si="107"/>
        <v>#REF!</v>
      </c>
      <c r="BW272" s="2" t="e">
        <f t="shared" si="108"/>
        <v>#REF!</v>
      </c>
      <c r="BX272" s="119" t="e">
        <f>IF(AND(IF(OOC!G272="",0,OOC!G272) &gt;= IF(O272="",0,O272), IF(O272="",0,O272) &gt; IF(L272="",0,L272)), "OOC",
IF(AND(IF(M272="",0,M272) &gt; IF(P272="",0,P272), IF(P272="",0,P272) &gt;= IF(OOC!H272="",0,OOC!H272)), "OOC",
IF(IF(O272="",0,O272) &gt; IF(OOC!G272="",0,OOC!G272), "OOS",
IF(IF(OOC!H272="",0,OOC!H272) &gt; IF(P272="",0,P272), "OOS", "OK"))))</f>
        <v>#REF!</v>
      </c>
    </row>
    <row r="273" spans="1:76" ht="15" customHeight="1">
      <c r="A273" s="16">
        <v>48</v>
      </c>
      <c r="B273" s="76"/>
      <c r="C273" s="72" t="s">
        <v>77</v>
      </c>
      <c r="D273" s="20" t="s">
        <v>57</v>
      </c>
      <c r="E273" s="78"/>
      <c r="F273" s="11" t="s">
        <v>29</v>
      </c>
      <c r="G273" s="83">
        <v>0.35</v>
      </c>
      <c r="H273" s="13" t="e">
        <f>IF(OOC!S273=0,"",OOC!S273)</f>
        <v>#REF!</v>
      </c>
      <c r="I273" s="13" t="e">
        <f>IF(OOC!T273=0,"",OOC!T273)</f>
        <v>#REF!</v>
      </c>
      <c r="J273" s="14" t="s">
        <v>12</v>
      </c>
      <c r="K273" s="64" t="s">
        <v>49</v>
      </c>
      <c r="L273" s="17" t="e">
        <f t="shared" si="83"/>
        <v>#REF!</v>
      </c>
      <c r="M273" s="17" t="e">
        <f t="shared" si="84"/>
        <v>#REF!</v>
      </c>
      <c r="N273" s="25"/>
      <c r="O273" s="2" t="e">
        <f t="shared" si="98"/>
        <v>#REF!</v>
      </c>
      <c r="P273" s="2" t="e">
        <f t="shared" si="99"/>
        <v>#REF!</v>
      </c>
      <c r="Q273" s="2" t="e">
        <f t="shared" si="100"/>
        <v>#REF!</v>
      </c>
      <c r="R273" s="3" t="e">
        <f t="shared" si="101"/>
        <v>#REF!</v>
      </c>
      <c r="S273" s="4" t="e">
        <f t="shared" si="104"/>
        <v>#REF!</v>
      </c>
      <c r="T273" s="67" t="e">
        <f t="shared" si="85"/>
        <v>#REF!</v>
      </c>
      <c r="U273" s="67" t="e">
        <f t="shared" si="86"/>
        <v>#REF!</v>
      </c>
      <c r="V273" s="4" t="e">
        <f t="shared" si="87"/>
        <v>#REF!</v>
      </c>
      <c r="W273" s="4" t="e">
        <f t="shared" si="88"/>
        <v>#REF!</v>
      </c>
      <c r="X273" s="4" t="e">
        <f t="shared" si="89"/>
        <v>#REF!</v>
      </c>
      <c r="Y273" s="62" t="e">
        <f t="shared" si="90"/>
        <v>#REF!</v>
      </c>
      <c r="Z273" s="28" t="e">
        <f t="shared" si="91"/>
        <v>#REF!</v>
      </c>
      <c r="AA273" s="28" t="e">
        <f t="shared" si="92"/>
        <v>#REF!</v>
      </c>
      <c r="AB273" s="28" t="e">
        <f t="shared" si="93"/>
        <v>#REF!</v>
      </c>
      <c r="AC273" s="28" t="e">
        <f t="shared" si="95"/>
        <v>#REF!</v>
      </c>
      <c r="AD273" s="26"/>
      <c r="AE273" s="19" t="str">
        <f t="shared" si="94"/>
        <v/>
      </c>
      <c r="AF273" s="65"/>
      <c r="AG273" s="54"/>
      <c r="AH273" s="54"/>
      <c r="AI273" s="55"/>
      <c r="AJ273" s="18"/>
      <c r="AK273" s="73" t="e">
        <f>#REF!</f>
        <v>#REF!</v>
      </c>
      <c r="AL273" s="73" t="e">
        <f>#REF!</f>
        <v>#REF!</v>
      </c>
      <c r="AM273" s="73" t="e">
        <f>#REF!</f>
        <v>#REF!</v>
      </c>
      <c r="AN273" s="73"/>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3"/>
      <c r="BM273" s="73"/>
      <c r="BN273" s="73"/>
      <c r="BO273" s="73"/>
      <c r="BP273" s="73"/>
      <c r="BR273" s="117" t="str">
        <f t="shared" si="105"/>
        <v>108-2</v>
      </c>
      <c r="BS273" s="118">
        <f>OOC!G273</f>
        <v>0.38</v>
      </c>
      <c r="BT273" s="118">
        <f>OOC!H273</f>
        <v>0.31999999999999995</v>
      </c>
      <c r="BU273" s="2" t="e">
        <f t="shared" si="106"/>
        <v>#REF!</v>
      </c>
      <c r="BV273" s="2" t="e">
        <f t="shared" si="107"/>
        <v>#REF!</v>
      </c>
      <c r="BW273" s="2" t="e">
        <f t="shared" si="108"/>
        <v>#REF!</v>
      </c>
      <c r="BX273" s="119" t="e">
        <f>IF(AND(IF(OOC!G273="",0,OOC!G273) &gt;= IF(O273="",0,O273), IF(O273="",0,O273) &gt; IF(L273="",0,L273)), "OOC",
IF(AND(IF(M273="",0,M273) &gt; IF(P273="",0,P273), IF(P273="",0,P273) &gt;= IF(OOC!H273="",0,OOC!H273)), "OOC",
IF(IF(O273="",0,O273) &gt; IF(OOC!G273="",0,OOC!G273), "OOS",
IF(IF(OOC!H273="",0,OOC!H273) &gt; IF(P273="",0,P273), "OOS", "OK"))))</f>
        <v>#REF!</v>
      </c>
    </row>
    <row r="274" spans="1:76" ht="15" customHeight="1">
      <c r="A274" s="16">
        <v>48</v>
      </c>
      <c r="B274" s="76"/>
      <c r="C274" s="72" t="s">
        <v>204</v>
      </c>
      <c r="D274" s="20" t="s">
        <v>57</v>
      </c>
      <c r="E274" s="78"/>
      <c r="F274" s="11" t="s">
        <v>29</v>
      </c>
      <c r="G274" s="83">
        <v>0.35</v>
      </c>
      <c r="H274" s="13" t="e">
        <f>IF(OOC!S274=0,"",OOC!S274)</f>
        <v>#REF!</v>
      </c>
      <c r="I274" s="13" t="e">
        <f>IF(OOC!T274=0,"",OOC!T274)</f>
        <v>#REF!</v>
      </c>
      <c r="J274" s="14" t="s">
        <v>12</v>
      </c>
      <c r="K274" s="64" t="s">
        <v>49</v>
      </c>
      <c r="L274" s="17" t="e">
        <f t="shared" si="83"/>
        <v>#REF!</v>
      </c>
      <c r="M274" s="17" t="e">
        <f t="shared" si="84"/>
        <v>#REF!</v>
      </c>
      <c r="N274" s="25"/>
      <c r="O274" s="2" t="e">
        <f t="shared" si="98"/>
        <v>#REF!</v>
      </c>
      <c r="P274" s="2" t="e">
        <f t="shared" si="99"/>
        <v>#REF!</v>
      </c>
      <c r="Q274" s="2" t="e">
        <f t="shared" si="100"/>
        <v>#REF!</v>
      </c>
      <c r="R274" s="3" t="e">
        <f t="shared" si="101"/>
        <v>#REF!</v>
      </c>
      <c r="S274" s="4" t="e">
        <f t="shared" si="104"/>
        <v>#REF!</v>
      </c>
      <c r="T274" s="67" t="e">
        <f t="shared" si="85"/>
        <v>#REF!</v>
      </c>
      <c r="U274" s="67" t="e">
        <f t="shared" si="86"/>
        <v>#REF!</v>
      </c>
      <c r="V274" s="4" t="e">
        <f t="shared" si="87"/>
        <v>#REF!</v>
      </c>
      <c r="W274" s="4" t="e">
        <f t="shared" si="88"/>
        <v>#REF!</v>
      </c>
      <c r="X274" s="4" t="e">
        <f t="shared" si="89"/>
        <v>#REF!</v>
      </c>
      <c r="Y274" s="62" t="e">
        <f t="shared" si="90"/>
        <v>#REF!</v>
      </c>
      <c r="Z274" s="28" t="e">
        <f t="shared" si="91"/>
        <v>#REF!</v>
      </c>
      <c r="AA274" s="28" t="e">
        <f t="shared" si="92"/>
        <v>#REF!</v>
      </c>
      <c r="AB274" s="28" t="e">
        <f t="shared" si="93"/>
        <v>#REF!</v>
      </c>
      <c r="AC274" s="28" t="e">
        <f t="shared" si="95"/>
        <v>#REF!</v>
      </c>
      <c r="AD274" s="26"/>
      <c r="AE274" s="19" t="str">
        <f t="shared" si="94"/>
        <v/>
      </c>
      <c r="AF274" s="65"/>
      <c r="AG274" s="54"/>
      <c r="AH274" s="54"/>
      <c r="AI274" s="55"/>
      <c r="AJ274" s="18"/>
      <c r="AK274" s="73" t="e">
        <f>#REF!</f>
        <v>#REF!</v>
      </c>
      <c r="AL274" s="73" t="e">
        <f>#REF!</f>
        <v>#REF!</v>
      </c>
      <c r="AM274" s="73" t="e">
        <f>#REF!</f>
        <v>#REF!</v>
      </c>
      <c r="AN274" s="73"/>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3"/>
      <c r="BM274" s="73"/>
      <c r="BN274" s="73"/>
      <c r="BO274" s="73"/>
      <c r="BP274" s="73"/>
      <c r="BR274" s="117" t="str">
        <f t="shared" si="105"/>
        <v>109-1</v>
      </c>
      <c r="BS274" s="118">
        <f>OOC!G274</f>
        <v>0.38</v>
      </c>
      <c r="BT274" s="118">
        <f>OOC!H274</f>
        <v>0.31999999999999995</v>
      </c>
      <c r="BU274" s="2" t="e">
        <f t="shared" si="106"/>
        <v>#REF!</v>
      </c>
      <c r="BV274" s="2" t="e">
        <f t="shared" si="107"/>
        <v>#REF!</v>
      </c>
      <c r="BW274" s="2" t="e">
        <f t="shared" si="108"/>
        <v>#REF!</v>
      </c>
      <c r="BX274" s="119" t="e">
        <f>IF(AND(IF(OOC!G274="",0,OOC!G274) &gt;= IF(O274="",0,O274), IF(O274="",0,O274) &gt; IF(L274="",0,L274)), "OOC",
IF(AND(IF(M274="",0,M274) &gt; IF(P274="",0,P274), IF(P274="",0,P274) &gt;= IF(OOC!H274="",0,OOC!H274)), "OOC",
IF(IF(O274="",0,O274) &gt; IF(OOC!G274="",0,OOC!G274), "OOS",
IF(IF(OOC!H274="",0,OOC!H274) &gt; IF(P274="",0,P274), "OOS", "OK"))))</f>
        <v>#REF!</v>
      </c>
    </row>
    <row r="275" spans="1:76" ht="15" customHeight="1">
      <c r="A275" s="16">
        <v>48</v>
      </c>
      <c r="B275" s="76"/>
      <c r="C275" s="72" t="s">
        <v>78</v>
      </c>
      <c r="D275" s="20" t="s">
        <v>57</v>
      </c>
      <c r="E275" s="78"/>
      <c r="F275" s="11" t="s">
        <v>29</v>
      </c>
      <c r="G275" s="83">
        <v>0.35</v>
      </c>
      <c r="H275" s="13" t="e">
        <f>IF(OOC!S275=0,"",OOC!S275)</f>
        <v>#REF!</v>
      </c>
      <c r="I275" s="13" t="e">
        <f>IF(OOC!T275=0,"",OOC!T275)</f>
        <v>#REF!</v>
      </c>
      <c r="J275" s="14" t="s">
        <v>12</v>
      </c>
      <c r="K275" s="64" t="s">
        <v>49</v>
      </c>
      <c r="L275" s="17" t="e">
        <f t="shared" si="83"/>
        <v>#REF!</v>
      </c>
      <c r="M275" s="17" t="e">
        <f t="shared" si="84"/>
        <v>#REF!</v>
      </c>
      <c r="N275" s="25"/>
      <c r="O275" s="2" t="e">
        <f t="shared" si="98"/>
        <v>#REF!</v>
      </c>
      <c r="P275" s="2" t="e">
        <f t="shared" si="99"/>
        <v>#REF!</v>
      </c>
      <c r="Q275" s="2" t="e">
        <f t="shared" si="100"/>
        <v>#REF!</v>
      </c>
      <c r="R275" s="3" t="e">
        <f t="shared" si="101"/>
        <v>#REF!</v>
      </c>
      <c r="S275" s="4" t="e">
        <f t="shared" si="104"/>
        <v>#REF!</v>
      </c>
      <c r="T275" s="67" t="e">
        <f t="shared" si="85"/>
        <v>#REF!</v>
      </c>
      <c r="U275" s="67" t="e">
        <f t="shared" si="86"/>
        <v>#REF!</v>
      </c>
      <c r="V275" s="4" t="e">
        <f t="shared" si="87"/>
        <v>#REF!</v>
      </c>
      <c r="W275" s="4" t="e">
        <f t="shared" si="88"/>
        <v>#REF!</v>
      </c>
      <c r="X275" s="4" t="e">
        <f t="shared" si="89"/>
        <v>#REF!</v>
      </c>
      <c r="Y275" s="62" t="e">
        <f t="shared" si="90"/>
        <v>#REF!</v>
      </c>
      <c r="Z275" s="28" t="e">
        <f t="shared" si="91"/>
        <v>#REF!</v>
      </c>
      <c r="AA275" s="28" t="e">
        <f t="shared" si="92"/>
        <v>#REF!</v>
      </c>
      <c r="AB275" s="28" t="e">
        <f t="shared" si="93"/>
        <v>#REF!</v>
      </c>
      <c r="AC275" s="28" t="e">
        <f t="shared" si="95"/>
        <v>#REF!</v>
      </c>
      <c r="AD275" s="26"/>
      <c r="AE275" s="19" t="str">
        <f t="shared" si="94"/>
        <v/>
      </c>
      <c r="AF275" s="65"/>
      <c r="AG275" s="54"/>
      <c r="AH275" s="54"/>
      <c r="AI275" s="55"/>
      <c r="AJ275" s="18"/>
      <c r="AK275" s="73" t="e">
        <f>#REF!</f>
        <v>#REF!</v>
      </c>
      <c r="AL275" s="73" t="e">
        <f>#REF!</f>
        <v>#REF!</v>
      </c>
      <c r="AM275" s="73" t="e">
        <f>#REF!</f>
        <v>#REF!</v>
      </c>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R275" s="117" t="str">
        <f t="shared" si="105"/>
        <v>109-2</v>
      </c>
      <c r="BS275" s="118">
        <f>OOC!G275</f>
        <v>0.38</v>
      </c>
      <c r="BT275" s="118">
        <f>OOC!H275</f>
        <v>0.31999999999999995</v>
      </c>
      <c r="BU275" s="2" t="e">
        <f t="shared" si="106"/>
        <v>#REF!</v>
      </c>
      <c r="BV275" s="2" t="e">
        <f t="shared" si="107"/>
        <v>#REF!</v>
      </c>
      <c r="BW275" s="2" t="e">
        <f t="shared" si="108"/>
        <v>#REF!</v>
      </c>
      <c r="BX275" s="119" t="e">
        <f>IF(AND(IF(OOC!G275="",0,OOC!G275) &gt;= IF(O275="",0,O275), IF(O275="",0,O275) &gt; IF(L275="",0,L275)), "OOC",
IF(AND(IF(M275="",0,M275) &gt; IF(P275="",0,P275), IF(P275="",0,P275) &gt;= IF(OOC!H275="",0,OOC!H275)), "OOC",
IF(IF(O275="",0,O275) &gt; IF(OOC!G275="",0,OOC!G275), "OOS",
IF(IF(OOC!H275="",0,OOC!H275) &gt; IF(P275="",0,P275), "OOS", "OK"))))</f>
        <v>#REF!</v>
      </c>
    </row>
    <row r="276" spans="1:76" ht="15" customHeight="1">
      <c r="A276" s="16">
        <v>48</v>
      </c>
      <c r="B276" s="76"/>
      <c r="C276" s="72" t="s">
        <v>205</v>
      </c>
      <c r="D276" s="20" t="s">
        <v>57</v>
      </c>
      <c r="E276" s="78"/>
      <c r="F276" s="11" t="s">
        <v>29</v>
      </c>
      <c r="G276" s="83">
        <v>0.25</v>
      </c>
      <c r="H276" s="13" t="e">
        <f>IF(OOC!S276=0,"",OOC!S276)</f>
        <v>#REF!</v>
      </c>
      <c r="I276" s="13" t="e">
        <f>IF(OOC!T276=0,"",OOC!T276)</f>
        <v>#REF!</v>
      </c>
      <c r="J276" s="14" t="s">
        <v>12</v>
      </c>
      <c r="K276" s="64" t="s">
        <v>49</v>
      </c>
      <c r="L276" s="17" t="e">
        <f t="shared" si="83"/>
        <v>#REF!</v>
      </c>
      <c r="M276" s="17" t="e">
        <f t="shared" si="84"/>
        <v>#REF!</v>
      </c>
      <c r="N276" s="25"/>
      <c r="O276" s="2" t="e">
        <f t="shared" si="98"/>
        <v>#REF!</v>
      </c>
      <c r="P276" s="2" t="e">
        <f t="shared" si="99"/>
        <v>#REF!</v>
      </c>
      <c r="Q276" s="2" t="e">
        <f t="shared" si="100"/>
        <v>#REF!</v>
      </c>
      <c r="R276" s="3" t="e">
        <f t="shared" si="101"/>
        <v>#REF!</v>
      </c>
      <c r="S276" s="4" t="e">
        <f t="shared" si="104"/>
        <v>#REF!</v>
      </c>
      <c r="T276" s="67" t="e">
        <f t="shared" si="85"/>
        <v>#REF!</v>
      </c>
      <c r="U276" s="67" t="e">
        <f t="shared" si="86"/>
        <v>#REF!</v>
      </c>
      <c r="V276" s="4" t="e">
        <f t="shared" si="87"/>
        <v>#REF!</v>
      </c>
      <c r="W276" s="4" t="e">
        <f t="shared" si="88"/>
        <v>#REF!</v>
      </c>
      <c r="X276" s="4" t="e">
        <f t="shared" si="89"/>
        <v>#REF!</v>
      </c>
      <c r="Y276" s="62" t="e">
        <f t="shared" si="90"/>
        <v>#REF!</v>
      </c>
      <c r="Z276" s="28" t="e">
        <f t="shared" si="91"/>
        <v>#REF!</v>
      </c>
      <c r="AA276" s="28" t="e">
        <f t="shared" si="92"/>
        <v>#REF!</v>
      </c>
      <c r="AB276" s="28" t="e">
        <f t="shared" si="93"/>
        <v>#REF!</v>
      </c>
      <c r="AC276" s="28" t="e">
        <f t="shared" si="95"/>
        <v>#REF!</v>
      </c>
      <c r="AD276" s="26"/>
      <c r="AE276" s="19" t="str">
        <f t="shared" si="94"/>
        <v/>
      </c>
      <c r="AF276" s="65"/>
      <c r="AG276" s="54"/>
      <c r="AH276" s="54"/>
      <c r="AI276" s="55"/>
      <c r="AJ276" s="18"/>
      <c r="AK276" s="73" t="e">
        <f>#REF!</f>
        <v>#REF!</v>
      </c>
      <c r="AL276" s="73" t="e">
        <f>#REF!</f>
        <v>#REF!</v>
      </c>
      <c r="AM276" s="73" t="e">
        <f>#REF!</f>
        <v>#REF!</v>
      </c>
      <c r="AN276" s="73"/>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3"/>
      <c r="BM276" s="73"/>
      <c r="BN276" s="73"/>
      <c r="BO276" s="73"/>
      <c r="BP276" s="73"/>
      <c r="BR276" s="117" t="str">
        <f t="shared" si="105"/>
        <v>110-1</v>
      </c>
      <c r="BS276" s="118">
        <f>OOC!G276</f>
        <v>0.28000000000000003</v>
      </c>
      <c r="BT276" s="118">
        <f>OOC!H276</f>
        <v>0.22</v>
      </c>
      <c r="BU276" s="2" t="e">
        <f t="shared" si="106"/>
        <v>#REF!</v>
      </c>
      <c r="BV276" s="2" t="e">
        <f t="shared" si="107"/>
        <v>#REF!</v>
      </c>
      <c r="BW276" s="2" t="e">
        <f t="shared" si="108"/>
        <v>#REF!</v>
      </c>
      <c r="BX276" s="119" t="e">
        <f>IF(AND(IF(OOC!G276="",0,OOC!G276) &gt;= IF(O276="",0,O276), IF(O276="",0,O276) &gt; IF(L276="",0,L276)), "OOC",
IF(AND(IF(M276="",0,M276) &gt; IF(P276="",0,P276), IF(P276="",0,P276) &gt;= IF(OOC!H276="",0,OOC!H276)), "OOC",
IF(IF(O276="",0,O276) &gt; IF(OOC!G276="",0,OOC!G276), "OOS",
IF(IF(OOC!H276="",0,OOC!H276) &gt; IF(P276="",0,P276), "OOS", "OK"))))</f>
        <v>#REF!</v>
      </c>
    </row>
    <row r="277" spans="1:76" ht="15" customHeight="1">
      <c r="A277" s="16">
        <v>48</v>
      </c>
      <c r="B277" s="76"/>
      <c r="C277" s="72" t="s">
        <v>79</v>
      </c>
      <c r="D277" s="20" t="s">
        <v>57</v>
      </c>
      <c r="E277" s="78"/>
      <c r="F277" s="11" t="s">
        <v>29</v>
      </c>
      <c r="G277" s="83">
        <v>0.25</v>
      </c>
      <c r="H277" s="13" t="e">
        <f>IF(OOC!S277=0,"",OOC!S277)</f>
        <v>#REF!</v>
      </c>
      <c r="I277" s="13" t="e">
        <f>IF(OOC!T277=0,"",OOC!T277)</f>
        <v>#REF!</v>
      </c>
      <c r="J277" s="14" t="s">
        <v>12</v>
      </c>
      <c r="K277" s="64" t="s">
        <v>49</v>
      </c>
      <c r="L277" s="17" t="e">
        <f t="shared" si="83"/>
        <v>#REF!</v>
      </c>
      <c r="M277" s="17" t="e">
        <f t="shared" si="84"/>
        <v>#REF!</v>
      </c>
      <c r="N277" s="25"/>
      <c r="O277" s="2" t="e">
        <f t="shared" ref="O277:O308" si="109">IF(OR($AK277="",ISNUMBER($AK277)=FALSE),"",MAX(AK277:BP277))</f>
        <v>#REF!</v>
      </c>
      <c r="P277" s="2" t="e">
        <f t="shared" ref="P277:P308" si="110">IF(OR($AK277="",ISNUMBER($AK277)=FALSE),"",MIN(AK277:BP277))</f>
        <v>#REF!</v>
      </c>
      <c r="Q277" s="2" t="e">
        <f t="shared" ref="Q277:Q308" si="111">IF(OR($AK277="",ISNUMBER($AK277)=FALSE),"",AVERAGE(AK277:BP277))</f>
        <v>#REF!</v>
      </c>
      <c r="R277" s="3" t="e">
        <f t="shared" ref="R277:R308" si="112">IF(OR($AK277="",ISNUMBER($AK277)=FALSE),"",STDEV(AK277:BP277))</f>
        <v>#REF!</v>
      </c>
      <c r="S277" s="4" t="e">
        <f t="shared" si="104"/>
        <v>#REF!</v>
      </c>
      <c r="T277" s="67" t="e">
        <f t="shared" si="85"/>
        <v>#REF!</v>
      </c>
      <c r="U277" s="67" t="e">
        <f t="shared" si="86"/>
        <v>#REF!</v>
      </c>
      <c r="V277" s="4" t="e">
        <f t="shared" si="87"/>
        <v>#REF!</v>
      </c>
      <c r="W277" s="4" t="e">
        <f t="shared" si="88"/>
        <v>#REF!</v>
      </c>
      <c r="X277" s="4" t="e">
        <f t="shared" si="89"/>
        <v>#REF!</v>
      </c>
      <c r="Y277" s="62" t="e">
        <f t="shared" si="90"/>
        <v>#REF!</v>
      </c>
      <c r="Z277" s="28" t="e">
        <f t="shared" si="91"/>
        <v>#REF!</v>
      </c>
      <c r="AA277" s="28" t="e">
        <f t="shared" si="92"/>
        <v>#REF!</v>
      </c>
      <c r="AB277" s="28" t="e">
        <f t="shared" si="93"/>
        <v>#REF!</v>
      </c>
      <c r="AC277" s="28" t="e">
        <f t="shared" si="95"/>
        <v>#REF!</v>
      </c>
      <c r="AD277" s="26"/>
      <c r="AE277" s="19" t="str">
        <f t="shared" si="94"/>
        <v/>
      </c>
      <c r="AF277" s="65"/>
      <c r="AG277" s="54"/>
      <c r="AH277" s="54"/>
      <c r="AI277" s="55"/>
      <c r="AJ277" s="18"/>
      <c r="AK277" s="73" t="e">
        <f>#REF!</f>
        <v>#REF!</v>
      </c>
      <c r="AL277" s="73" t="e">
        <f>#REF!</f>
        <v>#REF!</v>
      </c>
      <c r="AM277" s="73" t="e">
        <f>#REF!</f>
        <v>#REF!</v>
      </c>
      <c r="AN277" s="73"/>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3"/>
      <c r="BM277" s="73"/>
      <c r="BN277" s="73"/>
      <c r="BO277" s="73"/>
      <c r="BP277" s="73"/>
      <c r="BR277" s="117" t="str">
        <f t="shared" si="105"/>
        <v>110-2</v>
      </c>
      <c r="BS277" s="118">
        <f>OOC!G277</f>
        <v>0.28000000000000003</v>
      </c>
      <c r="BT277" s="118">
        <f>OOC!H277</f>
        <v>0.22</v>
      </c>
      <c r="BU277" s="2" t="e">
        <f t="shared" si="106"/>
        <v>#REF!</v>
      </c>
      <c r="BV277" s="2" t="e">
        <f t="shared" si="107"/>
        <v>#REF!</v>
      </c>
      <c r="BW277" s="2" t="e">
        <f t="shared" si="108"/>
        <v>#REF!</v>
      </c>
      <c r="BX277" s="119" t="e">
        <f>IF(AND(IF(OOC!G277="",0,OOC!G277) &gt;= IF(O277="",0,O277), IF(O277="",0,O277) &gt; IF(L277="",0,L277)), "OOC",
IF(AND(IF(M277="",0,M277) &gt; IF(P277="",0,P277), IF(P277="",0,P277) &gt;= IF(OOC!H277="",0,OOC!H277)), "OOC",
IF(IF(O277="",0,O277) &gt; IF(OOC!G277="",0,OOC!G277), "OOS",
IF(IF(OOC!H277="",0,OOC!H277) &gt; IF(P277="",0,P277), "OOS", "OK"))))</f>
        <v>#REF!</v>
      </c>
    </row>
    <row r="278" spans="1:76" ht="15" customHeight="1">
      <c r="A278" s="16">
        <v>48</v>
      </c>
      <c r="B278" s="76"/>
      <c r="C278" s="72">
        <v>111</v>
      </c>
      <c r="D278" s="20" t="s">
        <v>57</v>
      </c>
      <c r="E278" s="78"/>
      <c r="F278" s="11" t="s">
        <v>29</v>
      </c>
      <c r="G278" s="83">
        <v>3.4249999999999998</v>
      </c>
      <c r="H278" s="13" t="e">
        <f>IF(OOC!S278=0,"",OOC!S278)</f>
        <v>#REF!</v>
      </c>
      <c r="I278" s="13" t="e">
        <f>IF(OOC!T278=0,"",OOC!T278)</f>
        <v>#REF!</v>
      </c>
      <c r="J278" s="14" t="s">
        <v>12</v>
      </c>
      <c r="K278" s="64" t="s">
        <v>49</v>
      </c>
      <c r="L278" s="17" t="e">
        <f t="shared" si="83"/>
        <v>#REF!</v>
      </c>
      <c r="M278" s="17" t="e">
        <f t="shared" si="84"/>
        <v>#REF!</v>
      </c>
      <c r="N278" s="25"/>
      <c r="O278" s="2" t="e">
        <f t="shared" si="109"/>
        <v>#REF!</v>
      </c>
      <c r="P278" s="2" t="e">
        <f t="shared" si="110"/>
        <v>#REF!</v>
      </c>
      <c r="Q278" s="2" t="e">
        <f t="shared" si="111"/>
        <v>#REF!</v>
      </c>
      <c r="R278" s="3" t="e">
        <f t="shared" si="112"/>
        <v>#REF!</v>
      </c>
      <c r="S278" s="4" t="e">
        <f t="shared" si="104"/>
        <v>#REF!</v>
      </c>
      <c r="T278" s="67" t="e">
        <f t="shared" si="85"/>
        <v>#REF!</v>
      </c>
      <c r="U278" s="67" t="e">
        <f t="shared" si="86"/>
        <v>#REF!</v>
      </c>
      <c r="V278" s="4" t="e">
        <f t="shared" si="87"/>
        <v>#REF!</v>
      </c>
      <c r="W278" s="4" t="e">
        <f t="shared" si="88"/>
        <v>#REF!</v>
      </c>
      <c r="X278" s="4" t="e">
        <f t="shared" si="89"/>
        <v>#REF!</v>
      </c>
      <c r="Y278" s="62" t="e">
        <f t="shared" si="90"/>
        <v>#REF!</v>
      </c>
      <c r="Z278" s="28" t="e">
        <f t="shared" si="91"/>
        <v>#REF!</v>
      </c>
      <c r="AA278" s="28" t="e">
        <f t="shared" si="92"/>
        <v>#REF!</v>
      </c>
      <c r="AB278" s="28" t="e">
        <f t="shared" si="93"/>
        <v>#REF!</v>
      </c>
      <c r="AC278" s="28" t="e">
        <f t="shared" si="95"/>
        <v>#REF!</v>
      </c>
      <c r="AD278" s="26"/>
      <c r="AE278" s="19" t="str">
        <f t="shared" si="94"/>
        <v/>
      </c>
      <c r="AF278" s="65"/>
      <c r="AG278" s="54"/>
      <c r="AH278" s="54"/>
      <c r="AI278" s="55"/>
      <c r="AJ278" s="18"/>
      <c r="AK278" s="73" t="e">
        <f>#REF!</f>
        <v>#REF!</v>
      </c>
      <c r="AL278" s="73" t="e">
        <f>#REF!</f>
        <v>#REF!</v>
      </c>
      <c r="AM278" s="73" t="e">
        <f>#REF!</f>
        <v>#REF!</v>
      </c>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N278" s="73"/>
      <c r="BO278" s="73"/>
      <c r="BP278" s="73"/>
      <c r="BR278" s="117">
        <f t="shared" si="105"/>
        <v>111</v>
      </c>
      <c r="BS278" s="118">
        <f>OOC!G278</f>
        <v>3.4549999999999996</v>
      </c>
      <c r="BT278" s="118">
        <f>OOC!H278</f>
        <v>3.38</v>
      </c>
      <c r="BU278" s="2" t="e">
        <f t="shared" si="106"/>
        <v>#REF!</v>
      </c>
      <c r="BV278" s="2" t="e">
        <f t="shared" si="107"/>
        <v>#REF!</v>
      </c>
      <c r="BW278" s="2" t="e">
        <f t="shared" si="108"/>
        <v>#REF!</v>
      </c>
      <c r="BX278" s="119" t="e">
        <f>IF(AND(IF(OOC!G278="",0,OOC!G278) &gt;= IF(O278="",0,O278), IF(O278="",0,O278) &gt; IF(L278="",0,L278)), "OOC",
IF(AND(IF(M278="",0,M278) &gt; IF(P278="",0,P278), IF(P278="",0,P278) &gt;= IF(OOC!H278="",0,OOC!H278)), "OOC",
IF(IF(O278="",0,O278) &gt; IF(OOC!G278="",0,OOC!G278), "OOS",
IF(IF(OOC!H278="",0,OOC!H278) &gt; IF(P278="",0,P278), "OOS", "OK"))))</f>
        <v>#REF!</v>
      </c>
    </row>
    <row r="279" spans="1:76" ht="15" customHeight="1">
      <c r="A279" s="16">
        <v>48</v>
      </c>
      <c r="B279" s="76" t="s">
        <v>206</v>
      </c>
      <c r="C279" s="72" t="s">
        <v>207</v>
      </c>
      <c r="D279" s="20" t="s">
        <v>57</v>
      </c>
      <c r="E279" s="78">
        <v>1.33</v>
      </c>
      <c r="F279" s="11" t="s">
        <v>29</v>
      </c>
      <c r="G279" s="83">
        <v>-0.45</v>
      </c>
      <c r="H279" s="13" t="e">
        <f>IF(OOC!S279=0,"",OOC!S279)</f>
        <v>#REF!</v>
      </c>
      <c r="I279" s="13" t="e">
        <f>IF(OOC!T279=0,"",OOC!T279)</f>
        <v>#REF!</v>
      </c>
      <c r="J279" s="92" t="s">
        <v>84</v>
      </c>
      <c r="K279" s="64" t="s">
        <v>49</v>
      </c>
      <c r="L279" s="17" t="e">
        <f t="shared" si="83"/>
        <v>#REF!</v>
      </c>
      <c r="M279" s="17" t="e">
        <f t="shared" si="84"/>
        <v>#REF!</v>
      </c>
      <c r="N279" s="25"/>
      <c r="O279" s="2" t="e">
        <f t="shared" si="109"/>
        <v>#REF!</v>
      </c>
      <c r="P279" s="2" t="e">
        <f t="shared" si="110"/>
        <v>#REF!</v>
      </c>
      <c r="Q279" s="2" t="e">
        <f t="shared" si="111"/>
        <v>#REF!</v>
      </c>
      <c r="R279" s="3" t="e">
        <f t="shared" si="112"/>
        <v>#REF!</v>
      </c>
      <c r="S279" s="4" t="e">
        <f t="shared" si="104"/>
        <v>#REF!</v>
      </c>
      <c r="T279" s="67" t="e">
        <f t="shared" si="85"/>
        <v>#REF!</v>
      </c>
      <c r="U279" s="67" t="e">
        <f t="shared" si="86"/>
        <v>#REF!</v>
      </c>
      <c r="V279" s="4" t="e">
        <f t="shared" si="87"/>
        <v>#REF!</v>
      </c>
      <c r="W279" s="4" t="e">
        <f t="shared" si="88"/>
        <v>#REF!</v>
      </c>
      <c r="X279" s="4" t="e">
        <f t="shared" si="89"/>
        <v>#REF!</v>
      </c>
      <c r="Y279" s="62" t="e">
        <f t="shared" si="90"/>
        <v>#REF!</v>
      </c>
      <c r="Z279" s="28" t="e">
        <f t="shared" si="91"/>
        <v>#REF!</v>
      </c>
      <c r="AA279" s="28" t="e">
        <f t="shared" si="92"/>
        <v>#REF!</v>
      </c>
      <c r="AB279" s="28" t="e">
        <f t="shared" si="93"/>
        <v>#REF!</v>
      </c>
      <c r="AC279" s="28" t="e">
        <f t="shared" si="95"/>
        <v>#REF!</v>
      </c>
      <c r="AD279" s="26"/>
      <c r="AE279" s="19" t="str">
        <f t="shared" si="94"/>
        <v/>
      </c>
      <c r="AF279" s="65"/>
      <c r="AG279" s="54"/>
      <c r="AH279" s="54"/>
      <c r="AI279" s="55"/>
      <c r="AJ279" s="18"/>
      <c r="AK279" s="73" t="e">
        <f>#REF!</f>
        <v>#REF!</v>
      </c>
      <c r="AL279" s="73" t="e">
        <f>#REF!</f>
        <v>#REF!</v>
      </c>
      <c r="AM279" s="73" t="e">
        <f>#REF!</f>
        <v>#REF!</v>
      </c>
      <c r="AN279" s="73" t="e">
        <f>#REF!</f>
        <v>#REF!</v>
      </c>
      <c r="AO279" s="73" t="e">
        <f>#REF!</f>
        <v>#REF!</v>
      </c>
      <c r="AP279" s="73" t="e">
        <f>#REF!</f>
        <v>#REF!</v>
      </c>
      <c r="AQ279" s="73" t="e">
        <f>#REF!</f>
        <v>#REF!</v>
      </c>
      <c r="AR279" s="73" t="e">
        <f>#REF!</f>
        <v>#REF!</v>
      </c>
      <c r="AS279" s="73" t="e">
        <f>#REF!</f>
        <v>#REF!</v>
      </c>
      <c r="AT279" s="73" t="e">
        <f>#REF!</f>
        <v>#REF!</v>
      </c>
      <c r="AU279" s="73" t="e">
        <f>#REF!</f>
        <v>#REF!</v>
      </c>
      <c r="AV279" s="73" t="e">
        <f>#REF!</f>
        <v>#REF!</v>
      </c>
      <c r="AW279" s="73" t="e">
        <f>#REF!</f>
        <v>#REF!</v>
      </c>
      <c r="AX279" s="73" t="e">
        <f>#REF!</f>
        <v>#REF!</v>
      </c>
      <c r="AY279" s="73" t="e">
        <f>#REF!</f>
        <v>#REF!</v>
      </c>
      <c r="AZ279" s="73" t="e">
        <f>#REF!</f>
        <v>#REF!</v>
      </c>
      <c r="BA279" s="73" t="e">
        <f>#REF!</f>
        <v>#REF!</v>
      </c>
      <c r="BB279" s="73" t="e">
        <f>#REF!</f>
        <v>#REF!</v>
      </c>
      <c r="BC279" s="73" t="e">
        <f>#REF!</f>
        <v>#REF!</v>
      </c>
      <c r="BD279" s="73" t="e">
        <f>#REF!</f>
        <v>#REF!</v>
      </c>
      <c r="BE279" s="73" t="e">
        <f>#REF!</f>
        <v>#REF!</v>
      </c>
      <c r="BF279" s="73" t="e">
        <f>#REF!</f>
        <v>#REF!</v>
      </c>
      <c r="BG279" s="73" t="e">
        <f>#REF!</f>
        <v>#REF!</v>
      </c>
      <c r="BH279" s="73" t="e">
        <f>#REF!</f>
        <v>#REF!</v>
      </c>
      <c r="BI279" s="73" t="e">
        <f>#REF!</f>
        <v>#REF!</v>
      </c>
      <c r="BJ279" s="73" t="e">
        <f>#REF!</f>
        <v>#REF!</v>
      </c>
      <c r="BK279" s="73" t="e">
        <f>#REF!</f>
        <v>#REF!</v>
      </c>
      <c r="BL279" s="73" t="e">
        <f>#REF!</f>
        <v>#REF!</v>
      </c>
      <c r="BM279" s="73" t="e">
        <f>#REF!</f>
        <v>#REF!</v>
      </c>
      <c r="BN279" s="73" t="e">
        <f>#REF!</f>
        <v>#REF!</v>
      </c>
      <c r="BO279" s="73" t="e">
        <f>#REF!</f>
        <v>#REF!</v>
      </c>
      <c r="BP279" s="73" t="e">
        <f>#REF!</f>
        <v>#REF!</v>
      </c>
      <c r="BR279" s="117" t="str">
        <f t="shared" si="105"/>
        <v>112-1</v>
      </c>
      <c r="BS279" s="118">
        <f>OOC!G279</f>
        <v>-0.435</v>
      </c>
      <c r="BT279" s="118">
        <f>OOC!H279</f>
        <v>-0.46500000000000002</v>
      </c>
      <c r="BU279" s="2" t="e">
        <f t="shared" si="106"/>
        <v>#REF!</v>
      </c>
      <c r="BV279" s="2" t="e">
        <f t="shared" si="107"/>
        <v>#REF!</v>
      </c>
      <c r="BW279" s="2" t="e">
        <f t="shared" si="108"/>
        <v>#REF!</v>
      </c>
      <c r="BX279" s="119" t="e">
        <f>IF(AND(IF(OOC!G279="",0,OOC!G279) &gt;= IF(O279="",0,O279), IF(O279="",0,O279) &gt; IF(L279="",0,L279)), "OOC",
IF(AND(IF(M279="",0,M279) &gt; IF(P279="",0,P279), IF(P279="",0,P279) &gt;= IF(OOC!H279="",0,OOC!H279)), "OOC",
IF(IF(O279="",0,O279) &gt; IF(OOC!G279="",0,OOC!G279), "OOS",
IF(IF(OOC!H279="",0,OOC!H279) &gt; IF(P279="",0,P279), "OOS", "OK"))))</f>
        <v>#REF!</v>
      </c>
    </row>
    <row r="280" spans="1:76" ht="15" customHeight="1">
      <c r="A280" s="16">
        <v>48</v>
      </c>
      <c r="B280" s="76" t="s">
        <v>206</v>
      </c>
      <c r="C280" s="72" t="s">
        <v>208</v>
      </c>
      <c r="D280" s="20" t="s">
        <v>57</v>
      </c>
      <c r="E280" s="78">
        <v>1.33</v>
      </c>
      <c r="F280" s="11" t="s">
        <v>29</v>
      </c>
      <c r="G280" s="12">
        <v>-0.45</v>
      </c>
      <c r="H280" s="13" t="e">
        <f>IF(OOC!S280=0,"",OOC!S280)</f>
        <v>#REF!</v>
      </c>
      <c r="I280" s="13" t="e">
        <f>IF(OOC!T280=0,"",OOC!T280)</f>
        <v>#REF!</v>
      </c>
      <c r="J280" s="92" t="s">
        <v>84</v>
      </c>
      <c r="K280" s="64" t="s">
        <v>49</v>
      </c>
      <c r="L280" s="17" t="e">
        <f t="shared" si="83"/>
        <v>#REF!</v>
      </c>
      <c r="M280" s="17" t="e">
        <f t="shared" si="84"/>
        <v>#REF!</v>
      </c>
      <c r="N280" s="25"/>
      <c r="O280" s="2" t="e">
        <f t="shared" si="109"/>
        <v>#REF!</v>
      </c>
      <c r="P280" s="2" t="e">
        <f t="shared" si="110"/>
        <v>#REF!</v>
      </c>
      <c r="Q280" s="2" t="e">
        <f t="shared" si="111"/>
        <v>#REF!</v>
      </c>
      <c r="R280" s="3" t="e">
        <f t="shared" si="112"/>
        <v>#REF!</v>
      </c>
      <c r="S280" s="4" t="e">
        <f t="shared" si="104"/>
        <v>#REF!</v>
      </c>
      <c r="T280" s="67" t="e">
        <f t="shared" si="85"/>
        <v>#REF!</v>
      </c>
      <c r="U280" s="67" t="e">
        <f t="shared" si="86"/>
        <v>#REF!</v>
      </c>
      <c r="V280" s="4" t="e">
        <f t="shared" si="87"/>
        <v>#REF!</v>
      </c>
      <c r="W280" s="4" t="e">
        <f t="shared" si="88"/>
        <v>#REF!</v>
      </c>
      <c r="X280" s="4" t="e">
        <f t="shared" si="89"/>
        <v>#REF!</v>
      </c>
      <c r="Y280" s="62" t="e">
        <f t="shared" si="90"/>
        <v>#REF!</v>
      </c>
      <c r="Z280" s="28" t="e">
        <f t="shared" si="91"/>
        <v>#REF!</v>
      </c>
      <c r="AA280" s="28" t="e">
        <f t="shared" si="92"/>
        <v>#REF!</v>
      </c>
      <c r="AB280" s="28" t="e">
        <f t="shared" si="93"/>
        <v>#REF!</v>
      </c>
      <c r="AC280" s="28" t="e">
        <f t="shared" si="95"/>
        <v>#REF!</v>
      </c>
      <c r="AD280" s="26"/>
      <c r="AE280" s="19" t="str">
        <f t="shared" si="94"/>
        <v/>
      </c>
      <c r="AF280" s="65"/>
      <c r="AG280" s="54"/>
      <c r="AH280" s="54"/>
      <c r="AI280" s="55"/>
      <c r="AJ280" s="18"/>
      <c r="AK280" s="73" t="e">
        <f>#REF!</f>
        <v>#REF!</v>
      </c>
      <c r="AL280" s="73" t="e">
        <f>#REF!</f>
        <v>#REF!</v>
      </c>
      <c r="AM280" s="73" t="e">
        <f>#REF!</f>
        <v>#REF!</v>
      </c>
      <c r="AN280" s="73" t="e">
        <f>#REF!</f>
        <v>#REF!</v>
      </c>
      <c r="AO280" s="73" t="e">
        <f>#REF!</f>
        <v>#REF!</v>
      </c>
      <c r="AP280" s="73" t="e">
        <f>#REF!</f>
        <v>#REF!</v>
      </c>
      <c r="AQ280" s="73" t="e">
        <f>#REF!</f>
        <v>#REF!</v>
      </c>
      <c r="AR280" s="73" t="e">
        <f>#REF!</f>
        <v>#REF!</v>
      </c>
      <c r="AS280" s="73" t="e">
        <f>#REF!</f>
        <v>#REF!</v>
      </c>
      <c r="AT280" s="73" t="e">
        <f>#REF!</f>
        <v>#REF!</v>
      </c>
      <c r="AU280" s="73" t="e">
        <f>#REF!</f>
        <v>#REF!</v>
      </c>
      <c r="AV280" s="73" t="e">
        <f>#REF!</f>
        <v>#REF!</v>
      </c>
      <c r="AW280" s="73" t="e">
        <f>#REF!</f>
        <v>#REF!</v>
      </c>
      <c r="AX280" s="73" t="e">
        <f>#REF!</f>
        <v>#REF!</v>
      </c>
      <c r="AY280" s="73" t="e">
        <f>#REF!</f>
        <v>#REF!</v>
      </c>
      <c r="AZ280" s="73" t="e">
        <f>#REF!</f>
        <v>#REF!</v>
      </c>
      <c r="BA280" s="73" t="e">
        <f>#REF!</f>
        <v>#REF!</v>
      </c>
      <c r="BB280" s="73" t="e">
        <f>#REF!</f>
        <v>#REF!</v>
      </c>
      <c r="BC280" s="73" t="e">
        <f>#REF!</f>
        <v>#REF!</v>
      </c>
      <c r="BD280" s="73" t="e">
        <f>#REF!</f>
        <v>#REF!</v>
      </c>
      <c r="BE280" s="73" t="e">
        <f>#REF!</f>
        <v>#REF!</v>
      </c>
      <c r="BF280" s="73" t="e">
        <f>#REF!</f>
        <v>#REF!</v>
      </c>
      <c r="BG280" s="73" t="e">
        <f>#REF!</f>
        <v>#REF!</v>
      </c>
      <c r="BH280" s="73" t="e">
        <f>#REF!</f>
        <v>#REF!</v>
      </c>
      <c r="BI280" s="73" t="e">
        <f>#REF!</f>
        <v>#REF!</v>
      </c>
      <c r="BJ280" s="73" t="e">
        <f>#REF!</f>
        <v>#REF!</v>
      </c>
      <c r="BK280" s="73" t="e">
        <f>#REF!</f>
        <v>#REF!</v>
      </c>
      <c r="BL280" s="73" t="e">
        <f>#REF!</f>
        <v>#REF!</v>
      </c>
      <c r="BM280" s="73" t="e">
        <f>#REF!</f>
        <v>#REF!</v>
      </c>
      <c r="BN280" s="73" t="e">
        <f>#REF!</f>
        <v>#REF!</v>
      </c>
      <c r="BO280" s="73" t="e">
        <f>#REF!</f>
        <v>#REF!</v>
      </c>
      <c r="BP280" s="73" t="e">
        <f>#REF!</f>
        <v>#REF!</v>
      </c>
      <c r="BR280" s="117" t="str">
        <f t="shared" si="105"/>
        <v>112-2</v>
      </c>
      <c r="BS280" s="118">
        <f>OOC!G280</f>
        <v>3.0000000000000001E-3</v>
      </c>
      <c r="BT280" s="118">
        <f>OOC!H280</f>
        <v>-3.0000000000000001E-3</v>
      </c>
      <c r="BU280" s="2" t="e">
        <f t="shared" si="106"/>
        <v>#REF!</v>
      </c>
      <c r="BV280" s="2" t="e">
        <f t="shared" si="107"/>
        <v>#REF!</v>
      </c>
      <c r="BW280" s="2" t="e">
        <f t="shared" si="108"/>
        <v>#REF!</v>
      </c>
      <c r="BX280" s="119" t="e">
        <f>IF(AND(IF(OOC!G280="",0,OOC!G280) &gt;= IF(O280="",0,O280), IF(O280="",0,O280) &gt; IF(L280="",0,L280)), "OOC",
IF(AND(IF(M280="",0,M280) &gt; IF(P280="",0,P280), IF(P280="",0,P280) &gt;= IF(OOC!H280="",0,OOC!H280)), "OOC",
IF(IF(O280="",0,O280) &gt; IF(OOC!G280="",0,OOC!G280), "OOS",
IF(IF(OOC!H280="",0,OOC!H280) &gt; IF(P280="",0,P280), "OOS", "OK"))))</f>
        <v>#REF!</v>
      </c>
    </row>
    <row r="281" spans="1:76" ht="15" customHeight="1">
      <c r="A281" s="16">
        <v>48</v>
      </c>
      <c r="B281" s="76"/>
      <c r="C281" s="86" t="s">
        <v>209</v>
      </c>
      <c r="D281" s="20" t="s">
        <v>57</v>
      </c>
      <c r="E281" s="78"/>
      <c r="F281" s="11" t="s">
        <v>29</v>
      </c>
      <c r="G281" s="12">
        <v>0</v>
      </c>
      <c r="H281" s="13" t="e">
        <f>IF(OOC!S281=0,"",OOC!S281)</f>
        <v>#REF!</v>
      </c>
      <c r="I281" s="13" t="e">
        <f>IF(OOC!T281=0,"",OOC!T281)</f>
        <v>#REF!</v>
      </c>
      <c r="J281" s="92" t="s">
        <v>84</v>
      </c>
      <c r="K281" s="64" t="s">
        <v>49</v>
      </c>
      <c r="L281" s="17" t="e">
        <f t="shared" si="83"/>
        <v>#REF!</v>
      </c>
      <c r="M281" s="17" t="e">
        <f t="shared" si="84"/>
        <v>#REF!</v>
      </c>
      <c r="N281" s="25"/>
      <c r="O281" s="2" t="e">
        <f t="shared" si="109"/>
        <v>#REF!</v>
      </c>
      <c r="P281" s="2" t="e">
        <f t="shared" si="110"/>
        <v>#REF!</v>
      </c>
      <c r="Q281" s="2" t="e">
        <f t="shared" si="111"/>
        <v>#REF!</v>
      </c>
      <c r="R281" s="3" t="e">
        <f t="shared" si="112"/>
        <v>#REF!</v>
      </c>
      <c r="S281" s="4" t="e">
        <f t="shared" si="104"/>
        <v>#REF!</v>
      </c>
      <c r="T281" s="67" t="e">
        <f t="shared" si="85"/>
        <v>#REF!</v>
      </c>
      <c r="U281" s="67" t="e">
        <f t="shared" si="86"/>
        <v>#REF!</v>
      </c>
      <c r="V281" s="4" t="e">
        <f t="shared" si="87"/>
        <v>#REF!</v>
      </c>
      <c r="W281" s="4" t="e">
        <f t="shared" si="88"/>
        <v>#REF!</v>
      </c>
      <c r="X281" s="4" t="e">
        <f t="shared" si="89"/>
        <v>#REF!</v>
      </c>
      <c r="Y281" s="62" t="e">
        <f t="shared" si="90"/>
        <v>#REF!</v>
      </c>
      <c r="Z281" s="28" t="e">
        <f t="shared" si="91"/>
        <v>#REF!</v>
      </c>
      <c r="AA281" s="28" t="e">
        <f t="shared" si="92"/>
        <v>#REF!</v>
      </c>
      <c r="AB281" s="28" t="e">
        <f t="shared" si="93"/>
        <v>#REF!</v>
      </c>
      <c r="AC281" s="28" t="e">
        <f t="shared" si="95"/>
        <v>#REF!</v>
      </c>
      <c r="AD281" s="26"/>
      <c r="AE281" s="19" t="str">
        <f t="shared" si="94"/>
        <v/>
      </c>
      <c r="AF281" s="65"/>
      <c r="AG281" s="54"/>
      <c r="AH281" s="54"/>
      <c r="AI281" s="55"/>
      <c r="AJ281" s="18"/>
      <c r="AK281" s="73" t="e">
        <f>#REF!</f>
        <v>#REF!</v>
      </c>
      <c r="AL281" s="73" t="e">
        <f>#REF!</f>
        <v>#REF!</v>
      </c>
      <c r="AM281" s="73" t="e">
        <f>#REF!</f>
        <v>#REF!</v>
      </c>
      <c r="AN281" s="73" t="e">
        <f>#REF!</f>
        <v>#REF!</v>
      </c>
      <c r="AO281" s="73" t="e">
        <f>#REF!</f>
        <v>#REF!</v>
      </c>
      <c r="AP281" s="73" t="e">
        <f>#REF!</f>
        <v>#REF!</v>
      </c>
      <c r="AQ281" s="73" t="e">
        <f>#REF!</f>
        <v>#REF!</v>
      </c>
      <c r="AR281" s="73" t="e">
        <f>#REF!</f>
        <v>#REF!</v>
      </c>
      <c r="AS281" s="73" t="e">
        <f>#REF!</f>
        <v>#REF!</v>
      </c>
      <c r="AT281" s="73" t="e">
        <f>#REF!</f>
        <v>#REF!</v>
      </c>
      <c r="AU281" s="73" t="e">
        <f>#REF!</f>
        <v>#REF!</v>
      </c>
      <c r="AV281" s="73" t="e">
        <f>#REF!</f>
        <v>#REF!</v>
      </c>
      <c r="AW281" s="73" t="e">
        <f>#REF!</f>
        <v>#REF!</v>
      </c>
      <c r="AX281" s="73" t="e">
        <f>#REF!</f>
        <v>#REF!</v>
      </c>
      <c r="AY281" s="73" t="e">
        <f>#REF!</f>
        <v>#REF!</v>
      </c>
      <c r="AZ281" s="73" t="e">
        <f>#REF!</f>
        <v>#REF!</v>
      </c>
      <c r="BA281" s="73" t="e">
        <f>#REF!</f>
        <v>#REF!</v>
      </c>
      <c r="BB281" s="73" t="e">
        <f>#REF!</f>
        <v>#REF!</v>
      </c>
      <c r="BC281" s="73" t="e">
        <f>#REF!</f>
        <v>#REF!</v>
      </c>
      <c r="BD281" s="73" t="e">
        <f>#REF!</f>
        <v>#REF!</v>
      </c>
      <c r="BE281" s="73" t="e">
        <f>#REF!</f>
        <v>#REF!</v>
      </c>
      <c r="BF281" s="73" t="e">
        <f>#REF!</f>
        <v>#REF!</v>
      </c>
      <c r="BG281" s="73" t="e">
        <f>#REF!</f>
        <v>#REF!</v>
      </c>
      <c r="BH281" s="73" t="e">
        <f>#REF!</f>
        <v>#REF!</v>
      </c>
      <c r="BI281" s="73" t="e">
        <f>#REF!</f>
        <v>#REF!</v>
      </c>
      <c r="BJ281" s="73" t="e">
        <f>#REF!</f>
        <v>#REF!</v>
      </c>
      <c r="BK281" s="73" t="e">
        <f>#REF!</f>
        <v>#REF!</v>
      </c>
      <c r="BL281" s="73" t="e">
        <f>#REF!</f>
        <v>#REF!</v>
      </c>
      <c r="BM281" s="73" t="e">
        <f>#REF!</f>
        <v>#REF!</v>
      </c>
      <c r="BN281" s="73" t="e">
        <f>#REF!</f>
        <v>#REF!</v>
      </c>
      <c r="BO281" s="73" t="e">
        <f>#REF!</f>
        <v>#REF!</v>
      </c>
      <c r="BP281" s="73" t="e">
        <f>#REF!</f>
        <v>#REF!</v>
      </c>
      <c r="BR281" s="117" t="str">
        <f t="shared" si="105"/>
        <v>113-1</v>
      </c>
      <c r="BS281" s="118">
        <f>OOC!G281</f>
        <v>3.0000000000000001E-3</v>
      </c>
      <c r="BT281" s="118">
        <f>OOC!H281</f>
        <v>-3.0000000000000001E-3</v>
      </c>
      <c r="BU281" s="2" t="e">
        <f t="shared" si="106"/>
        <v>#REF!</v>
      </c>
      <c r="BV281" s="2" t="e">
        <f t="shared" si="107"/>
        <v>#REF!</v>
      </c>
      <c r="BW281" s="2" t="e">
        <f t="shared" si="108"/>
        <v>#REF!</v>
      </c>
      <c r="BX281" s="119"/>
    </row>
    <row r="282" spans="1:76" ht="15" customHeight="1">
      <c r="A282" s="16">
        <v>48</v>
      </c>
      <c r="B282" s="76"/>
      <c r="C282" s="86" t="s">
        <v>210</v>
      </c>
      <c r="D282" s="20" t="s">
        <v>57</v>
      </c>
      <c r="E282" s="78"/>
      <c r="F282" s="11" t="s">
        <v>29</v>
      </c>
      <c r="G282" s="12">
        <v>0</v>
      </c>
      <c r="H282" s="13" t="e">
        <f>IF(OOC!S282=0,"",OOC!S282)</f>
        <v>#REF!</v>
      </c>
      <c r="I282" s="13" t="e">
        <f>IF(OOC!T282=0,"",OOC!T282)</f>
        <v>#REF!</v>
      </c>
      <c r="J282" s="92" t="s">
        <v>84</v>
      </c>
      <c r="K282" s="64" t="s">
        <v>49</v>
      </c>
      <c r="L282" s="17" t="e">
        <f t="shared" si="83"/>
        <v>#REF!</v>
      </c>
      <c r="M282" s="17" t="e">
        <f t="shared" si="84"/>
        <v>#REF!</v>
      </c>
      <c r="N282" s="25"/>
      <c r="O282" s="2" t="e">
        <f t="shared" si="109"/>
        <v>#REF!</v>
      </c>
      <c r="P282" s="2" t="e">
        <f t="shared" si="110"/>
        <v>#REF!</v>
      </c>
      <c r="Q282" s="2" t="e">
        <f t="shared" si="111"/>
        <v>#REF!</v>
      </c>
      <c r="R282" s="3" t="e">
        <f t="shared" si="112"/>
        <v>#REF!</v>
      </c>
      <c r="S282" s="4" t="e">
        <f t="shared" si="104"/>
        <v>#REF!</v>
      </c>
      <c r="T282" s="67" t="e">
        <f t="shared" si="85"/>
        <v>#REF!</v>
      </c>
      <c r="U282" s="67" t="e">
        <f t="shared" si="86"/>
        <v>#REF!</v>
      </c>
      <c r="V282" s="4" t="e">
        <f t="shared" si="87"/>
        <v>#REF!</v>
      </c>
      <c r="W282" s="4" t="e">
        <f t="shared" si="88"/>
        <v>#REF!</v>
      </c>
      <c r="X282" s="4" t="e">
        <f t="shared" si="89"/>
        <v>#REF!</v>
      </c>
      <c r="Y282" s="62" t="e">
        <f t="shared" si="90"/>
        <v>#REF!</v>
      </c>
      <c r="Z282" s="28" t="e">
        <f t="shared" si="91"/>
        <v>#REF!</v>
      </c>
      <c r="AA282" s="28" t="e">
        <f t="shared" si="92"/>
        <v>#REF!</v>
      </c>
      <c r="AB282" s="28" t="e">
        <f t="shared" si="93"/>
        <v>#REF!</v>
      </c>
      <c r="AC282" s="28" t="e">
        <f t="shared" si="95"/>
        <v>#REF!</v>
      </c>
      <c r="AD282" s="26"/>
      <c r="AE282" s="19" t="str">
        <f t="shared" si="94"/>
        <v/>
      </c>
      <c r="AF282" s="65"/>
      <c r="AG282" s="54"/>
      <c r="AH282" s="54"/>
      <c r="AI282" s="55"/>
      <c r="AJ282" s="18"/>
      <c r="AK282" s="73" t="e">
        <f>#REF!</f>
        <v>#REF!</v>
      </c>
      <c r="AL282" s="73" t="e">
        <f>#REF!</f>
        <v>#REF!</v>
      </c>
      <c r="AM282" s="73" t="e">
        <f>#REF!</f>
        <v>#REF!</v>
      </c>
      <c r="AN282" s="73" t="e">
        <f>#REF!</f>
        <v>#REF!</v>
      </c>
      <c r="AO282" s="73" t="e">
        <f>#REF!</f>
        <v>#REF!</v>
      </c>
      <c r="AP282" s="73" t="e">
        <f>#REF!</f>
        <v>#REF!</v>
      </c>
      <c r="AQ282" s="73" t="e">
        <f>#REF!</f>
        <v>#REF!</v>
      </c>
      <c r="AR282" s="73" t="e">
        <f>#REF!</f>
        <v>#REF!</v>
      </c>
      <c r="AS282" s="73" t="e">
        <f>#REF!</f>
        <v>#REF!</v>
      </c>
      <c r="AT282" s="73" t="e">
        <f>#REF!</f>
        <v>#REF!</v>
      </c>
      <c r="AU282" s="73" t="e">
        <f>#REF!</f>
        <v>#REF!</v>
      </c>
      <c r="AV282" s="73" t="e">
        <f>#REF!</f>
        <v>#REF!</v>
      </c>
      <c r="AW282" s="73" t="e">
        <f>#REF!</f>
        <v>#REF!</v>
      </c>
      <c r="AX282" s="73" t="e">
        <f>#REF!</f>
        <v>#REF!</v>
      </c>
      <c r="AY282" s="73" t="e">
        <f>#REF!</f>
        <v>#REF!</v>
      </c>
      <c r="AZ282" s="73" t="e">
        <f>#REF!</f>
        <v>#REF!</v>
      </c>
      <c r="BA282" s="73" t="e">
        <f>#REF!</f>
        <v>#REF!</v>
      </c>
      <c r="BB282" s="73" t="e">
        <f>#REF!</f>
        <v>#REF!</v>
      </c>
      <c r="BC282" s="73" t="e">
        <f>#REF!</f>
        <v>#REF!</v>
      </c>
      <c r="BD282" s="73" t="e">
        <f>#REF!</f>
        <v>#REF!</v>
      </c>
      <c r="BE282" s="73" t="e">
        <f>#REF!</f>
        <v>#REF!</v>
      </c>
      <c r="BF282" s="73" t="e">
        <f>#REF!</f>
        <v>#REF!</v>
      </c>
      <c r="BG282" s="73" t="e">
        <f>#REF!</f>
        <v>#REF!</v>
      </c>
      <c r="BH282" s="73" t="e">
        <f>#REF!</f>
        <v>#REF!</v>
      </c>
      <c r="BI282" s="73" t="e">
        <f>#REF!</f>
        <v>#REF!</v>
      </c>
      <c r="BJ282" s="73" t="e">
        <f>#REF!</f>
        <v>#REF!</v>
      </c>
      <c r="BK282" s="73" t="e">
        <f>#REF!</f>
        <v>#REF!</v>
      </c>
      <c r="BL282" s="73" t="e">
        <f>#REF!</f>
        <v>#REF!</v>
      </c>
      <c r="BM282" s="73" t="e">
        <f>#REF!</f>
        <v>#REF!</v>
      </c>
      <c r="BN282" s="73" t="e">
        <f>#REF!</f>
        <v>#REF!</v>
      </c>
      <c r="BO282" s="73" t="e">
        <f>#REF!</f>
        <v>#REF!</v>
      </c>
      <c r="BP282" s="73" t="e">
        <f>#REF!</f>
        <v>#REF!</v>
      </c>
      <c r="BR282" s="117" t="str">
        <f t="shared" si="105"/>
        <v>113-2</v>
      </c>
      <c r="BS282" s="118">
        <f>OOC!G282</f>
        <v>5.0000000000000001E-3</v>
      </c>
      <c r="BT282" s="118">
        <f>OOC!H282</f>
        <v>-8.0000000000000002E-3</v>
      </c>
      <c r="BU282" s="2" t="e">
        <f t="shared" si="106"/>
        <v>#REF!</v>
      </c>
      <c r="BV282" s="2" t="e">
        <f t="shared" si="107"/>
        <v>#REF!</v>
      </c>
      <c r="BW282" s="2" t="e">
        <f t="shared" si="108"/>
        <v>#REF!</v>
      </c>
      <c r="BX282" s="119"/>
    </row>
    <row r="283" spans="1:76" ht="15" customHeight="1">
      <c r="A283" s="16">
        <v>48</v>
      </c>
      <c r="B283" s="76"/>
      <c r="C283" s="86" t="s">
        <v>211</v>
      </c>
      <c r="D283" s="20" t="s">
        <v>57</v>
      </c>
      <c r="E283" s="78"/>
      <c r="F283" s="11" t="s">
        <v>29</v>
      </c>
      <c r="G283" s="12">
        <v>0</v>
      </c>
      <c r="H283" s="13" t="e">
        <f>IF(OOC!S283=0,"",OOC!S283)</f>
        <v>#REF!</v>
      </c>
      <c r="I283" s="13" t="e">
        <f>IF(OOC!T283=0,"",OOC!T283)</f>
        <v>#REF!</v>
      </c>
      <c r="J283" s="92" t="s">
        <v>84</v>
      </c>
      <c r="K283" s="64" t="s">
        <v>49</v>
      </c>
      <c r="L283" s="17" t="e">
        <f t="shared" si="83"/>
        <v>#REF!</v>
      </c>
      <c r="M283" s="17" t="e">
        <f t="shared" si="84"/>
        <v>#REF!</v>
      </c>
      <c r="N283" s="25"/>
      <c r="O283" s="2" t="e">
        <f t="shared" si="109"/>
        <v>#REF!</v>
      </c>
      <c r="P283" s="2" t="e">
        <f t="shared" si="110"/>
        <v>#REF!</v>
      </c>
      <c r="Q283" s="2" t="e">
        <f t="shared" si="111"/>
        <v>#REF!</v>
      </c>
      <c r="R283" s="3" t="e">
        <f t="shared" si="112"/>
        <v>#REF!</v>
      </c>
      <c r="S283" s="4" t="e">
        <f t="shared" si="104"/>
        <v>#REF!</v>
      </c>
      <c r="T283" s="67" t="e">
        <f t="shared" si="85"/>
        <v>#REF!</v>
      </c>
      <c r="U283" s="67" t="e">
        <f t="shared" si="86"/>
        <v>#REF!</v>
      </c>
      <c r="V283" s="4" t="e">
        <f t="shared" si="87"/>
        <v>#REF!</v>
      </c>
      <c r="W283" s="4" t="e">
        <f t="shared" si="88"/>
        <v>#REF!</v>
      </c>
      <c r="X283" s="4" t="e">
        <f t="shared" si="89"/>
        <v>#REF!</v>
      </c>
      <c r="Y283" s="62" t="e">
        <f t="shared" si="90"/>
        <v>#REF!</v>
      </c>
      <c r="Z283" s="28" t="e">
        <f t="shared" si="91"/>
        <v>#REF!</v>
      </c>
      <c r="AA283" s="28" t="e">
        <f t="shared" si="92"/>
        <v>#REF!</v>
      </c>
      <c r="AB283" s="28" t="e">
        <f t="shared" si="93"/>
        <v>#REF!</v>
      </c>
      <c r="AC283" s="28" t="e">
        <f t="shared" si="95"/>
        <v>#REF!</v>
      </c>
      <c r="AD283" s="26"/>
      <c r="AE283" s="19" t="str">
        <f t="shared" si="94"/>
        <v/>
      </c>
      <c r="AF283" s="65"/>
      <c r="AG283" s="54"/>
      <c r="AH283" s="54"/>
      <c r="AI283" s="55"/>
      <c r="AJ283" s="18"/>
      <c r="AK283" s="73" t="e">
        <f>#REF!</f>
        <v>#REF!</v>
      </c>
      <c r="AL283" s="73" t="e">
        <f>#REF!</f>
        <v>#REF!</v>
      </c>
      <c r="AM283" s="73" t="e">
        <f>#REF!</f>
        <v>#REF!</v>
      </c>
      <c r="AN283" s="73" t="e">
        <f>#REF!</f>
        <v>#REF!</v>
      </c>
      <c r="AO283" s="73" t="e">
        <f>#REF!</f>
        <v>#REF!</v>
      </c>
      <c r="AP283" s="73" t="e">
        <f>#REF!</f>
        <v>#REF!</v>
      </c>
      <c r="AQ283" s="73" t="e">
        <f>#REF!</f>
        <v>#REF!</v>
      </c>
      <c r="AR283" s="73" t="e">
        <f>#REF!</f>
        <v>#REF!</v>
      </c>
      <c r="AS283" s="73" t="e">
        <f>#REF!</f>
        <v>#REF!</v>
      </c>
      <c r="AT283" s="73" t="e">
        <f>#REF!</f>
        <v>#REF!</v>
      </c>
      <c r="AU283" s="73" t="e">
        <f>#REF!</f>
        <v>#REF!</v>
      </c>
      <c r="AV283" s="73" t="e">
        <f>#REF!</f>
        <v>#REF!</v>
      </c>
      <c r="AW283" s="73" t="e">
        <f>#REF!</f>
        <v>#REF!</v>
      </c>
      <c r="AX283" s="73" t="e">
        <f>#REF!</f>
        <v>#REF!</v>
      </c>
      <c r="AY283" s="73" t="e">
        <f>#REF!</f>
        <v>#REF!</v>
      </c>
      <c r="AZ283" s="73" t="e">
        <f>#REF!</f>
        <v>#REF!</v>
      </c>
      <c r="BA283" s="73" t="e">
        <f>#REF!</f>
        <v>#REF!</v>
      </c>
      <c r="BB283" s="73" t="e">
        <f>#REF!</f>
        <v>#REF!</v>
      </c>
      <c r="BC283" s="73" t="e">
        <f>#REF!</f>
        <v>#REF!</v>
      </c>
      <c r="BD283" s="73" t="e">
        <f>#REF!</f>
        <v>#REF!</v>
      </c>
      <c r="BE283" s="73" t="e">
        <f>#REF!</f>
        <v>#REF!</v>
      </c>
      <c r="BF283" s="73" t="e">
        <f>#REF!</f>
        <v>#REF!</v>
      </c>
      <c r="BG283" s="73" t="e">
        <f>#REF!</f>
        <v>#REF!</v>
      </c>
      <c r="BH283" s="73" t="e">
        <f>#REF!</f>
        <v>#REF!</v>
      </c>
      <c r="BI283" s="73" t="e">
        <f>#REF!</f>
        <v>#REF!</v>
      </c>
      <c r="BJ283" s="73" t="e">
        <f>#REF!</f>
        <v>#REF!</v>
      </c>
      <c r="BK283" s="73" t="e">
        <f>#REF!</f>
        <v>#REF!</v>
      </c>
      <c r="BL283" s="73" t="e">
        <f>#REF!</f>
        <v>#REF!</v>
      </c>
      <c r="BM283" s="73" t="e">
        <f>#REF!</f>
        <v>#REF!</v>
      </c>
      <c r="BN283" s="73" t="e">
        <f>#REF!</f>
        <v>#REF!</v>
      </c>
      <c r="BO283" s="73" t="e">
        <f>#REF!</f>
        <v>#REF!</v>
      </c>
      <c r="BP283" s="73" t="e">
        <f>#REF!</f>
        <v>#REF!</v>
      </c>
      <c r="BR283" s="117" t="str">
        <f t="shared" si="105"/>
        <v>114-1</v>
      </c>
      <c r="BS283" s="118">
        <f>OOC!G283</f>
        <v>7.0000000000000001E-3</v>
      </c>
      <c r="BT283" s="118">
        <f>OOC!H283</f>
        <v>-7.0000000000000001E-3</v>
      </c>
      <c r="BU283" s="2" t="e">
        <f t="shared" si="106"/>
        <v>#REF!</v>
      </c>
      <c r="BV283" s="2" t="e">
        <f t="shared" si="107"/>
        <v>#REF!</v>
      </c>
      <c r="BW283" s="2" t="e">
        <f t="shared" si="108"/>
        <v>#REF!</v>
      </c>
      <c r="BX283" s="119"/>
    </row>
    <row r="284" spans="1:76" ht="15" customHeight="1">
      <c r="A284" s="16">
        <v>48</v>
      </c>
      <c r="B284" s="76"/>
      <c r="C284" s="86" t="s">
        <v>212</v>
      </c>
      <c r="D284" s="20" t="s">
        <v>57</v>
      </c>
      <c r="E284" s="78"/>
      <c r="F284" s="11" t="s">
        <v>29</v>
      </c>
      <c r="G284" s="12">
        <v>0</v>
      </c>
      <c r="H284" s="13" t="e">
        <f>IF(OOC!S284=0,"",OOC!S284)</f>
        <v>#REF!</v>
      </c>
      <c r="I284" s="13" t="e">
        <f>IF(OOC!T284=0,"",OOC!T284)</f>
        <v>#REF!</v>
      </c>
      <c r="J284" s="92" t="s">
        <v>84</v>
      </c>
      <c r="K284" s="64" t="s">
        <v>49</v>
      </c>
      <c r="L284" s="17" t="e">
        <f t="shared" si="83"/>
        <v>#REF!</v>
      </c>
      <c r="M284" s="17" t="e">
        <f t="shared" si="84"/>
        <v>#REF!</v>
      </c>
      <c r="N284" s="25"/>
      <c r="O284" s="2" t="e">
        <f t="shared" si="109"/>
        <v>#REF!</v>
      </c>
      <c r="P284" s="2" t="e">
        <f t="shared" si="110"/>
        <v>#REF!</v>
      </c>
      <c r="Q284" s="2" t="e">
        <f t="shared" si="111"/>
        <v>#REF!</v>
      </c>
      <c r="R284" s="3" t="e">
        <f t="shared" si="112"/>
        <v>#REF!</v>
      </c>
      <c r="S284" s="4" t="e">
        <f t="shared" si="104"/>
        <v>#REF!</v>
      </c>
      <c r="T284" s="67" t="e">
        <f t="shared" si="85"/>
        <v>#REF!</v>
      </c>
      <c r="U284" s="67" t="e">
        <f t="shared" si="86"/>
        <v>#REF!</v>
      </c>
      <c r="V284" s="4" t="e">
        <f t="shared" si="87"/>
        <v>#REF!</v>
      </c>
      <c r="W284" s="4" t="e">
        <f t="shared" si="88"/>
        <v>#REF!</v>
      </c>
      <c r="X284" s="4" t="e">
        <f t="shared" si="89"/>
        <v>#REF!</v>
      </c>
      <c r="Y284" s="62" t="e">
        <f t="shared" si="90"/>
        <v>#REF!</v>
      </c>
      <c r="Z284" s="28" t="e">
        <f t="shared" si="91"/>
        <v>#REF!</v>
      </c>
      <c r="AA284" s="28" t="e">
        <f t="shared" si="92"/>
        <v>#REF!</v>
      </c>
      <c r="AB284" s="28" t="e">
        <f t="shared" si="93"/>
        <v>#REF!</v>
      </c>
      <c r="AC284" s="28" t="e">
        <f t="shared" si="95"/>
        <v>#REF!</v>
      </c>
      <c r="AD284" s="26"/>
      <c r="AE284" s="19" t="str">
        <f t="shared" si="94"/>
        <v/>
      </c>
      <c r="AF284" s="65"/>
      <c r="AG284" s="54"/>
      <c r="AH284" s="54"/>
      <c r="AI284" s="55"/>
      <c r="AJ284" s="18"/>
      <c r="AK284" s="73" t="e">
        <f>#REF!</f>
        <v>#REF!</v>
      </c>
      <c r="AL284" s="73" t="e">
        <f>#REF!</f>
        <v>#REF!</v>
      </c>
      <c r="AM284" s="73" t="e">
        <f>#REF!</f>
        <v>#REF!</v>
      </c>
      <c r="AN284" s="73" t="e">
        <f>#REF!</f>
        <v>#REF!</v>
      </c>
      <c r="AO284" s="73" t="e">
        <f>#REF!</f>
        <v>#REF!</v>
      </c>
      <c r="AP284" s="73" t="e">
        <f>#REF!</f>
        <v>#REF!</v>
      </c>
      <c r="AQ284" s="73" t="e">
        <f>#REF!</f>
        <v>#REF!</v>
      </c>
      <c r="AR284" s="73" t="e">
        <f>#REF!</f>
        <v>#REF!</v>
      </c>
      <c r="AS284" s="73" t="e">
        <f>#REF!</f>
        <v>#REF!</v>
      </c>
      <c r="AT284" s="73" t="e">
        <f>#REF!</f>
        <v>#REF!</v>
      </c>
      <c r="AU284" s="73" t="e">
        <f>#REF!</f>
        <v>#REF!</v>
      </c>
      <c r="AV284" s="73" t="e">
        <f>#REF!</f>
        <v>#REF!</v>
      </c>
      <c r="AW284" s="73" t="e">
        <f>#REF!</f>
        <v>#REF!</v>
      </c>
      <c r="AX284" s="73" t="e">
        <f>#REF!</f>
        <v>#REF!</v>
      </c>
      <c r="AY284" s="73" t="e">
        <f>#REF!</f>
        <v>#REF!</v>
      </c>
      <c r="AZ284" s="73" t="e">
        <f>#REF!</f>
        <v>#REF!</v>
      </c>
      <c r="BA284" s="73" t="e">
        <f>#REF!</f>
        <v>#REF!</v>
      </c>
      <c r="BB284" s="73" t="e">
        <f>#REF!</f>
        <v>#REF!</v>
      </c>
      <c r="BC284" s="73" t="e">
        <f>#REF!</f>
        <v>#REF!</v>
      </c>
      <c r="BD284" s="73" t="e">
        <f>#REF!</f>
        <v>#REF!</v>
      </c>
      <c r="BE284" s="73" t="e">
        <f>#REF!</f>
        <v>#REF!</v>
      </c>
      <c r="BF284" s="73" t="e">
        <f>#REF!</f>
        <v>#REF!</v>
      </c>
      <c r="BG284" s="73" t="e">
        <f>#REF!</f>
        <v>#REF!</v>
      </c>
      <c r="BH284" s="73" t="e">
        <f>#REF!</f>
        <v>#REF!</v>
      </c>
      <c r="BI284" s="73" t="e">
        <f>#REF!</f>
        <v>#REF!</v>
      </c>
      <c r="BJ284" s="73" t="e">
        <f>#REF!</f>
        <v>#REF!</v>
      </c>
      <c r="BK284" s="73" t="e">
        <f>#REF!</f>
        <v>#REF!</v>
      </c>
      <c r="BL284" s="73" t="e">
        <f>#REF!</f>
        <v>#REF!</v>
      </c>
      <c r="BM284" s="73" t="e">
        <f>#REF!</f>
        <v>#REF!</v>
      </c>
      <c r="BN284" s="73" t="e">
        <f>#REF!</f>
        <v>#REF!</v>
      </c>
      <c r="BO284" s="73" t="e">
        <f>#REF!</f>
        <v>#REF!</v>
      </c>
      <c r="BP284" s="73" t="e">
        <f>#REF!</f>
        <v>#REF!</v>
      </c>
      <c r="BR284" s="117" t="str">
        <f t="shared" si="105"/>
        <v>114-2</v>
      </c>
      <c r="BS284" s="118">
        <f>OOC!G284</f>
        <v>8.0000000000000002E-3</v>
      </c>
      <c r="BT284" s="118">
        <f>OOC!H284</f>
        <v>-8.0000000000000002E-3</v>
      </c>
      <c r="BU284" s="2" t="e">
        <f t="shared" si="106"/>
        <v>#REF!</v>
      </c>
      <c r="BV284" s="2" t="e">
        <f t="shared" si="107"/>
        <v>#REF!</v>
      </c>
      <c r="BW284" s="2" t="e">
        <f t="shared" si="108"/>
        <v>#REF!</v>
      </c>
      <c r="BX284" s="119"/>
    </row>
    <row r="285" spans="1:76" ht="15" customHeight="1">
      <c r="A285" s="16"/>
      <c r="B285" s="76"/>
      <c r="C285" s="86" t="s">
        <v>247</v>
      </c>
      <c r="D285" s="20" t="s">
        <v>57</v>
      </c>
      <c r="E285" s="78"/>
      <c r="F285" s="11" t="s">
        <v>29</v>
      </c>
      <c r="G285" s="12">
        <v>0</v>
      </c>
      <c r="H285" s="13" t="e">
        <f>IF(OOC!S285=0,"",OOC!S285)</f>
        <v>#REF!</v>
      </c>
      <c r="I285" s="13" t="e">
        <f>IF(OOC!T285=0,"",OOC!T285)</f>
        <v>#REF!</v>
      </c>
      <c r="J285" s="92" t="s">
        <v>84</v>
      </c>
      <c r="K285" s="64" t="s">
        <v>49</v>
      </c>
      <c r="L285" s="17" t="e">
        <f>IF(AND(G285="",H285=""),"",IF(G285="",H285,G285+H285))</f>
        <v>#REF!</v>
      </c>
      <c r="M285" s="17" t="e">
        <f>IF(AND(G285="",I285=""),"",IF(G285="",I285,G285+I285))</f>
        <v>#REF!</v>
      </c>
      <c r="N285" s="25"/>
      <c r="O285" s="2" t="e">
        <f t="shared" si="109"/>
        <v>#REF!</v>
      </c>
      <c r="P285" s="2" t="e">
        <f t="shared" si="110"/>
        <v>#REF!</v>
      </c>
      <c r="Q285" s="2" t="e">
        <f t="shared" si="111"/>
        <v>#REF!</v>
      </c>
      <c r="R285" s="3" t="e">
        <f t="shared" si="112"/>
        <v>#REF!</v>
      </c>
      <c r="S285" s="4" t="e">
        <f t="shared" si="104"/>
        <v>#REF!</v>
      </c>
      <c r="T285" s="67" t="e">
        <f t="shared" ref="T285:T309" si="113">IF(OR($AK285="",ISNUMBER($AK285)=FALSE),"",IF(AND($F285="Tolerance",$G285&lt;&gt;""),($Q285-$G285)/(($L285-$M285)/2),IF(AND($F285="GD&amp;T",$H285&lt;&gt;""),$Q285/$H285,"")))</f>
        <v>#REF!</v>
      </c>
      <c r="U285" s="67" t="e">
        <f t="shared" ref="U285:U309" si="114">IF($T285="","",IF(ABS($T285)&lt;=0.125, "Level A",IF(AND(ABS($T285)&gt;0.125,ABS($T285)&lt;=0.25), "Level B",IF(AND(ABS($T285)&gt;0.25,ABS($T285)&lt;=0.5), "Level C", IF(ABS($T285)&gt;0.5, "Level D")))))</f>
        <v>#REF!</v>
      </c>
      <c r="V285" s="4" t="e">
        <f t="shared" si="87"/>
        <v>#REF!</v>
      </c>
      <c r="W285" s="4" t="e">
        <f t="shared" si="88"/>
        <v>#REF!</v>
      </c>
      <c r="X285" s="4" t="e">
        <f t="shared" si="89"/>
        <v>#REF!</v>
      </c>
      <c r="Y285" s="62" t="e">
        <f t="shared" si="90"/>
        <v>#REF!</v>
      </c>
      <c r="Z285" s="28" t="e">
        <f t="shared" si="91"/>
        <v>#REF!</v>
      </c>
      <c r="AA285" s="28" t="e">
        <f t="shared" si="92"/>
        <v>#REF!</v>
      </c>
      <c r="AB285" s="28" t="e">
        <f t="shared" si="93"/>
        <v>#REF!</v>
      </c>
      <c r="AC285" s="28" t="e">
        <f t="shared" si="95"/>
        <v>#REF!</v>
      </c>
      <c r="AD285" s="26"/>
      <c r="AE285" s="19" t="str">
        <f t="shared" si="94"/>
        <v/>
      </c>
      <c r="AF285" s="65"/>
      <c r="AG285" s="54"/>
      <c r="AH285" s="54"/>
      <c r="AI285" s="55"/>
      <c r="AJ285" s="18"/>
      <c r="AK285" s="73" t="e">
        <f>#REF!</f>
        <v>#REF!</v>
      </c>
      <c r="AL285" s="73" t="e">
        <f>#REF!</f>
        <v>#REF!</v>
      </c>
      <c r="AM285" s="73" t="e">
        <f>#REF!</f>
        <v>#REF!</v>
      </c>
      <c r="AN285" s="73" t="e">
        <f>#REF!</f>
        <v>#REF!</v>
      </c>
      <c r="AO285" s="73" t="e">
        <f>#REF!</f>
        <v>#REF!</v>
      </c>
      <c r="AP285" s="73" t="e">
        <f>#REF!</f>
        <v>#REF!</v>
      </c>
      <c r="AQ285" s="73" t="e">
        <f>#REF!</f>
        <v>#REF!</v>
      </c>
      <c r="AR285" s="73" t="e">
        <f>#REF!</f>
        <v>#REF!</v>
      </c>
      <c r="AS285" s="73" t="e">
        <f>#REF!</f>
        <v>#REF!</v>
      </c>
      <c r="AT285" s="73" t="e">
        <f>#REF!</f>
        <v>#REF!</v>
      </c>
      <c r="AU285" s="73" t="e">
        <f>#REF!</f>
        <v>#REF!</v>
      </c>
      <c r="AV285" s="73" t="e">
        <f>#REF!</f>
        <v>#REF!</v>
      </c>
      <c r="AW285" s="73" t="e">
        <f>#REF!</f>
        <v>#REF!</v>
      </c>
      <c r="AX285" s="73" t="e">
        <f>#REF!</f>
        <v>#REF!</v>
      </c>
      <c r="AY285" s="73" t="e">
        <f>#REF!</f>
        <v>#REF!</v>
      </c>
      <c r="AZ285" s="73" t="e">
        <f>#REF!</f>
        <v>#REF!</v>
      </c>
      <c r="BA285" s="73" t="e">
        <f>#REF!</f>
        <v>#REF!</v>
      </c>
      <c r="BB285" s="73" t="e">
        <f>#REF!</f>
        <v>#REF!</v>
      </c>
      <c r="BC285" s="73" t="e">
        <f>#REF!</f>
        <v>#REF!</v>
      </c>
      <c r="BD285" s="73" t="e">
        <f>#REF!</f>
        <v>#REF!</v>
      </c>
      <c r="BE285" s="73" t="e">
        <f>#REF!</f>
        <v>#REF!</v>
      </c>
      <c r="BF285" s="73" t="e">
        <f>#REF!</f>
        <v>#REF!</v>
      </c>
      <c r="BG285" s="73" t="e">
        <f>#REF!</f>
        <v>#REF!</v>
      </c>
      <c r="BH285" s="73" t="e">
        <f>#REF!</f>
        <v>#REF!</v>
      </c>
      <c r="BI285" s="73" t="e">
        <f>#REF!</f>
        <v>#REF!</v>
      </c>
      <c r="BJ285" s="73" t="e">
        <f>#REF!</f>
        <v>#REF!</v>
      </c>
      <c r="BK285" s="73" t="e">
        <f>#REF!</f>
        <v>#REF!</v>
      </c>
      <c r="BL285" s="73" t="e">
        <f>#REF!</f>
        <v>#REF!</v>
      </c>
      <c r="BM285" s="73" t="e">
        <f>#REF!</f>
        <v>#REF!</v>
      </c>
      <c r="BN285" s="73" t="e">
        <f>#REF!</f>
        <v>#REF!</v>
      </c>
      <c r="BO285" s="73" t="e">
        <f>#REF!</f>
        <v>#REF!</v>
      </c>
      <c r="BP285" s="73" t="e">
        <f>#REF!</f>
        <v>#REF!</v>
      </c>
      <c r="BR285" s="117" t="str">
        <f t="shared" si="105"/>
        <v>115-1</v>
      </c>
      <c r="BS285" s="118">
        <f>OOC!G285</f>
        <v>-0.435</v>
      </c>
      <c r="BT285" s="118">
        <f>OOC!H285</f>
        <v>-0.46500000000000002</v>
      </c>
      <c r="BU285" s="2" t="e">
        <f t="shared" si="106"/>
        <v>#REF!</v>
      </c>
      <c r="BV285" s="2" t="e">
        <f t="shared" si="107"/>
        <v>#REF!</v>
      </c>
      <c r="BW285" s="2" t="e">
        <f t="shared" si="108"/>
        <v>#REF!</v>
      </c>
      <c r="BX285" s="119"/>
    </row>
    <row r="286" spans="1:76" ht="15" customHeight="1">
      <c r="A286" s="16"/>
      <c r="B286" s="76"/>
      <c r="C286" s="86" t="s">
        <v>248</v>
      </c>
      <c r="D286" s="20" t="s">
        <v>57</v>
      </c>
      <c r="E286" s="78"/>
      <c r="F286" s="11" t="s">
        <v>29</v>
      </c>
      <c r="G286" s="12">
        <v>0</v>
      </c>
      <c r="H286" s="13" t="e">
        <f>IF(OOC!S286=0,"",OOC!S286)</f>
        <v>#REF!</v>
      </c>
      <c r="I286" s="13" t="e">
        <f>IF(OOC!T286=0,"",OOC!T286)</f>
        <v>#REF!</v>
      </c>
      <c r="J286" s="92" t="s">
        <v>84</v>
      </c>
      <c r="K286" s="64" t="s">
        <v>49</v>
      </c>
      <c r="L286" s="17" t="e">
        <f>IF(AND(G286="",H286=""),"",IF(G286="",H286,G286+H286))</f>
        <v>#REF!</v>
      </c>
      <c r="M286" s="17" t="e">
        <f>IF(AND(G286="",I286=""),"",IF(G286="",I286,G286+I286))</f>
        <v>#REF!</v>
      </c>
      <c r="N286" s="25"/>
      <c r="O286" s="2" t="e">
        <f t="shared" si="109"/>
        <v>#REF!</v>
      </c>
      <c r="P286" s="2" t="e">
        <f t="shared" si="110"/>
        <v>#REF!</v>
      </c>
      <c r="Q286" s="2" t="e">
        <f t="shared" si="111"/>
        <v>#REF!</v>
      </c>
      <c r="R286" s="3" t="e">
        <f t="shared" si="112"/>
        <v>#REF!</v>
      </c>
      <c r="S286" s="4" t="e">
        <f t="shared" si="104"/>
        <v>#REF!</v>
      </c>
      <c r="T286" s="67" t="e">
        <f t="shared" si="113"/>
        <v>#REF!</v>
      </c>
      <c r="U286" s="67" t="e">
        <f t="shared" si="114"/>
        <v>#REF!</v>
      </c>
      <c r="V286" s="4" t="e">
        <f t="shared" si="87"/>
        <v>#REF!</v>
      </c>
      <c r="W286" s="4" t="e">
        <f t="shared" si="88"/>
        <v>#REF!</v>
      </c>
      <c r="X286" s="4" t="e">
        <f t="shared" si="89"/>
        <v>#REF!</v>
      </c>
      <c r="Y286" s="62" t="e">
        <f t="shared" si="90"/>
        <v>#REF!</v>
      </c>
      <c r="Z286" s="28" t="e">
        <f t="shared" si="91"/>
        <v>#REF!</v>
      </c>
      <c r="AA286" s="28" t="e">
        <f t="shared" si="92"/>
        <v>#REF!</v>
      </c>
      <c r="AB286" s="28" t="e">
        <f t="shared" si="93"/>
        <v>#REF!</v>
      </c>
      <c r="AC286" s="28" t="e">
        <f t="shared" si="95"/>
        <v>#REF!</v>
      </c>
      <c r="AD286" s="26"/>
      <c r="AE286" s="19" t="str">
        <f t="shared" si="94"/>
        <v/>
      </c>
      <c r="AF286" s="65"/>
      <c r="AG286" s="54"/>
      <c r="AH286" s="54"/>
      <c r="AI286" s="55"/>
      <c r="AJ286" s="18"/>
      <c r="AK286" s="73" t="e">
        <f>#REF!</f>
        <v>#REF!</v>
      </c>
      <c r="AL286" s="73" t="e">
        <f>#REF!</f>
        <v>#REF!</v>
      </c>
      <c r="AM286" s="73" t="e">
        <f>#REF!</f>
        <v>#REF!</v>
      </c>
      <c r="AN286" s="73" t="e">
        <f>#REF!</f>
        <v>#REF!</v>
      </c>
      <c r="AO286" s="73" t="e">
        <f>#REF!</f>
        <v>#REF!</v>
      </c>
      <c r="AP286" s="73" t="e">
        <f>#REF!</f>
        <v>#REF!</v>
      </c>
      <c r="AQ286" s="73" t="e">
        <f>#REF!</f>
        <v>#REF!</v>
      </c>
      <c r="AR286" s="73" t="e">
        <f>#REF!</f>
        <v>#REF!</v>
      </c>
      <c r="AS286" s="73" t="e">
        <f>#REF!</f>
        <v>#REF!</v>
      </c>
      <c r="AT286" s="73" t="e">
        <f>#REF!</f>
        <v>#REF!</v>
      </c>
      <c r="AU286" s="73" t="e">
        <f>#REF!</f>
        <v>#REF!</v>
      </c>
      <c r="AV286" s="73" t="e">
        <f>#REF!</f>
        <v>#REF!</v>
      </c>
      <c r="AW286" s="73" t="e">
        <f>#REF!</f>
        <v>#REF!</v>
      </c>
      <c r="AX286" s="73" t="e">
        <f>#REF!</f>
        <v>#REF!</v>
      </c>
      <c r="AY286" s="73" t="e">
        <f>#REF!</f>
        <v>#REF!</v>
      </c>
      <c r="AZ286" s="73" t="e">
        <f>#REF!</f>
        <v>#REF!</v>
      </c>
      <c r="BA286" s="73" t="e">
        <f>#REF!</f>
        <v>#REF!</v>
      </c>
      <c r="BB286" s="73" t="e">
        <f>#REF!</f>
        <v>#REF!</v>
      </c>
      <c r="BC286" s="73" t="e">
        <f>#REF!</f>
        <v>#REF!</v>
      </c>
      <c r="BD286" s="73" t="e">
        <f>#REF!</f>
        <v>#REF!</v>
      </c>
      <c r="BE286" s="73" t="e">
        <f>#REF!</f>
        <v>#REF!</v>
      </c>
      <c r="BF286" s="73" t="e">
        <f>#REF!</f>
        <v>#REF!</v>
      </c>
      <c r="BG286" s="73" t="e">
        <f>#REF!</f>
        <v>#REF!</v>
      </c>
      <c r="BH286" s="73" t="e">
        <f>#REF!</f>
        <v>#REF!</v>
      </c>
      <c r="BI286" s="73" t="e">
        <f>#REF!</f>
        <v>#REF!</v>
      </c>
      <c r="BJ286" s="73" t="e">
        <f>#REF!</f>
        <v>#REF!</v>
      </c>
      <c r="BK286" s="73" t="e">
        <f>#REF!</f>
        <v>#REF!</v>
      </c>
      <c r="BL286" s="73" t="e">
        <f>#REF!</f>
        <v>#REF!</v>
      </c>
      <c r="BM286" s="73" t="e">
        <f>#REF!</f>
        <v>#REF!</v>
      </c>
      <c r="BN286" s="73" t="e">
        <f>#REF!</f>
        <v>#REF!</v>
      </c>
      <c r="BO286" s="73" t="e">
        <f>#REF!</f>
        <v>#REF!</v>
      </c>
      <c r="BP286" s="73" t="e">
        <f>#REF!</f>
        <v>#REF!</v>
      </c>
      <c r="BR286" s="117" t="str">
        <f t="shared" si="105"/>
        <v>115-2</v>
      </c>
      <c r="BS286" s="118">
        <f>OOC!G286</f>
        <v>3.0000000000000001E-3</v>
      </c>
      <c r="BT286" s="118">
        <f>OOC!H286</f>
        <v>-3.0000000000000001E-3</v>
      </c>
      <c r="BU286" s="2" t="e">
        <f t="shared" si="106"/>
        <v>#REF!</v>
      </c>
      <c r="BV286" s="2" t="e">
        <f t="shared" si="107"/>
        <v>#REF!</v>
      </c>
      <c r="BW286" s="2" t="e">
        <f t="shared" si="108"/>
        <v>#REF!</v>
      </c>
      <c r="BX286" s="119"/>
    </row>
    <row r="287" spans="1:76" ht="15" customHeight="1">
      <c r="A287" s="16">
        <v>48</v>
      </c>
      <c r="B287" s="76"/>
      <c r="C287" s="86" t="s">
        <v>213</v>
      </c>
      <c r="D287" s="20" t="s">
        <v>57</v>
      </c>
      <c r="E287" s="78"/>
      <c r="F287" s="11" t="s">
        <v>29</v>
      </c>
      <c r="G287" s="12">
        <v>0</v>
      </c>
      <c r="H287" s="13" t="e">
        <f>IF(OOC!S287=0,"",OOC!S287)</f>
        <v>#REF!</v>
      </c>
      <c r="I287" s="13" t="e">
        <f>IF(OOC!T287=0,"",OOC!T287)</f>
        <v>#REF!</v>
      </c>
      <c r="J287" s="92" t="s">
        <v>84</v>
      </c>
      <c r="K287" s="64" t="s">
        <v>49</v>
      </c>
      <c r="L287" s="17" t="e">
        <f t="shared" si="83"/>
        <v>#REF!</v>
      </c>
      <c r="M287" s="17" t="e">
        <f t="shared" si="84"/>
        <v>#REF!</v>
      </c>
      <c r="N287" s="25"/>
      <c r="O287" s="2" t="e">
        <f t="shared" si="109"/>
        <v>#REF!</v>
      </c>
      <c r="P287" s="2" t="e">
        <f t="shared" si="110"/>
        <v>#REF!</v>
      </c>
      <c r="Q287" s="2" t="e">
        <f t="shared" si="111"/>
        <v>#REF!</v>
      </c>
      <c r="R287" s="3" t="e">
        <f t="shared" si="112"/>
        <v>#REF!</v>
      </c>
      <c r="S287" s="4" t="e">
        <f t="shared" si="104"/>
        <v>#REF!</v>
      </c>
      <c r="T287" s="67" t="e">
        <f t="shared" si="113"/>
        <v>#REF!</v>
      </c>
      <c r="U287" s="67" t="e">
        <f t="shared" si="114"/>
        <v>#REF!</v>
      </c>
      <c r="V287" s="4" t="e">
        <f t="shared" si="87"/>
        <v>#REF!</v>
      </c>
      <c r="W287" s="4" t="e">
        <f t="shared" si="88"/>
        <v>#REF!</v>
      </c>
      <c r="X287" s="4" t="e">
        <f t="shared" si="89"/>
        <v>#REF!</v>
      </c>
      <c r="Y287" s="62" t="e">
        <f t="shared" si="90"/>
        <v>#REF!</v>
      </c>
      <c r="Z287" s="28" t="e">
        <f t="shared" si="91"/>
        <v>#REF!</v>
      </c>
      <c r="AA287" s="28" t="e">
        <f t="shared" si="92"/>
        <v>#REF!</v>
      </c>
      <c r="AB287" s="28" t="e">
        <f t="shared" si="93"/>
        <v>#REF!</v>
      </c>
      <c r="AC287" s="28" t="e">
        <f t="shared" si="95"/>
        <v>#REF!</v>
      </c>
      <c r="AD287" s="26"/>
      <c r="AE287" s="19" t="str">
        <f t="shared" si="94"/>
        <v/>
      </c>
      <c r="AF287" s="65"/>
      <c r="AG287" s="54"/>
      <c r="AH287" s="54"/>
      <c r="AI287" s="55"/>
      <c r="AJ287" s="18"/>
      <c r="AK287" s="73" t="e">
        <f>#REF!</f>
        <v>#REF!</v>
      </c>
      <c r="AL287" s="73" t="e">
        <f>#REF!</f>
        <v>#REF!</v>
      </c>
      <c r="AM287" s="73" t="e">
        <f>#REF!</f>
        <v>#REF!</v>
      </c>
      <c r="AN287" s="73" t="e">
        <f>#REF!</f>
        <v>#REF!</v>
      </c>
      <c r="AO287" s="73" t="e">
        <f>#REF!</f>
        <v>#REF!</v>
      </c>
      <c r="AP287" s="73" t="e">
        <f>#REF!</f>
        <v>#REF!</v>
      </c>
      <c r="AQ287" s="73" t="e">
        <f>#REF!</f>
        <v>#REF!</v>
      </c>
      <c r="AR287" s="73" t="e">
        <f>#REF!</f>
        <v>#REF!</v>
      </c>
      <c r="AS287" s="73" t="e">
        <f>#REF!</f>
        <v>#REF!</v>
      </c>
      <c r="AT287" s="73" t="e">
        <f>#REF!</f>
        <v>#REF!</v>
      </c>
      <c r="AU287" s="73" t="e">
        <f>#REF!</f>
        <v>#REF!</v>
      </c>
      <c r="AV287" s="73" t="e">
        <f>#REF!</f>
        <v>#REF!</v>
      </c>
      <c r="AW287" s="73" t="e">
        <f>#REF!</f>
        <v>#REF!</v>
      </c>
      <c r="AX287" s="73" t="e">
        <f>#REF!</f>
        <v>#REF!</v>
      </c>
      <c r="AY287" s="73" t="e">
        <f>#REF!</f>
        <v>#REF!</v>
      </c>
      <c r="AZ287" s="73" t="e">
        <f>#REF!</f>
        <v>#REF!</v>
      </c>
      <c r="BA287" s="73" t="e">
        <f>#REF!</f>
        <v>#REF!</v>
      </c>
      <c r="BB287" s="73" t="e">
        <f>#REF!</f>
        <v>#REF!</v>
      </c>
      <c r="BC287" s="73" t="e">
        <f>#REF!</f>
        <v>#REF!</v>
      </c>
      <c r="BD287" s="73" t="e">
        <f>#REF!</f>
        <v>#REF!</v>
      </c>
      <c r="BE287" s="73" t="e">
        <f>#REF!</f>
        <v>#REF!</v>
      </c>
      <c r="BF287" s="73" t="e">
        <f>#REF!</f>
        <v>#REF!</v>
      </c>
      <c r="BG287" s="73" t="e">
        <f>#REF!</f>
        <v>#REF!</v>
      </c>
      <c r="BH287" s="73" t="e">
        <f>#REF!</f>
        <v>#REF!</v>
      </c>
      <c r="BI287" s="73" t="e">
        <f>#REF!</f>
        <v>#REF!</v>
      </c>
      <c r="BJ287" s="73" t="e">
        <f>#REF!</f>
        <v>#REF!</v>
      </c>
      <c r="BK287" s="73" t="e">
        <f>#REF!</f>
        <v>#REF!</v>
      </c>
      <c r="BL287" s="73" t="e">
        <f>#REF!</f>
        <v>#REF!</v>
      </c>
      <c r="BM287" s="73" t="e">
        <f>#REF!</f>
        <v>#REF!</v>
      </c>
      <c r="BN287" s="73" t="e">
        <f>#REF!</f>
        <v>#REF!</v>
      </c>
      <c r="BO287" s="73" t="e">
        <f>#REF!</f>
        <v>#REF!</v>
      </c>
      <c r="BP287" s="73" t="e">
        <f>#REF!</f>
        <v>#REF!</v>
      </c>
      <c r="BR287" s="117" t="str">
        <f t="shared" si="105"/>
        <v>116-1</v>
      </c>
      <c r="BS287" s="118">
        <f>OOC!G287</f>
        <v>3.0000000000000001E-3</v>
      </c>
      <c r="BT287" s="118">
        <f>OOC!H287</f>
        <v>-3.0000000000000001E-3</v>
      </c>
      <c r="BU287" s="2" t="e">
        <f t="shared" si="106"/>
        <v>#REF!</v>
      </c>
      <c r="BV287" s="2" t="e">
        <f t="shared" si="107"/>
        <v>#REF!</v>
      </c>
      <c r="BW287" s="2" t="e">
        <f t="shared" si="108"/>
        <v>#REF!</v>
      </c>
      <c r="BX287" s="119"/>
    </row>
    <row r="288" spans="1:76" ht="15" customHeight="1">
      <c r="A288" s="16">
        <v>48</v>
      </c>
      <c r="B288" s="76"/>
      <c r="C288" s="86" t="s">
        <v>214</v>
      </c>
      <c r="D288" s="20" t="s">
        <v>57</v>
      </c>
      <c r="E288" s="78"/>
      <c r="F288" s="11" t="s">
        <v>29</v>
      </c>
      <c r="G288" s="12">
        <v>0</v>
      </c>
      <c r="H288" s="13" t="e">
        <f>IF(OOC!S288=0,"",OOC!S288)</f>
        <v>#REF!</v>
      </c>
      <c r="I288" s="13" t="e">
        <f>IF(OOC!T288=0,"",OOC!T288)</f>
        <v>#REF!</v>
      </c>
      <c r="J288" s="92" t="s">
        <v>84</v>
      </c>
      <c r="K288" s="64" t="s">
        <v>49</v>
      </c>
      <c r="L288" s="17" t="e">
        <f t="shared" si="83"/>
        <v>#REF!</v>
      </c>
      <c r="M288" s="17" t="e">
        <f t="shared" si="84"/>
        <v>#REF!</v>
      </c>
      <c r="N288" s="25"/>
      <c r="O288" s="2" t="e">
        <f t="shared" si="109"/>
        <v>#REF!</v>
      </c>
      <c r="P288" s="2" t="e">
        <f t="shared" si="110"/>
        <v>#REF!</v>
      </c>
      <c r="Q288" s="2" t="e">
        <f t="shared" si="111"/>
        <v>#REF!</v>
      </c>
      <c r="R288" s="3" t="e">
        <f t="shared" si="112"/>
        <v>#REF!</v>
      </c>
      <c r="S288" s="4" t="e">
        <f t="shared" si="104"/>
        <v>#REF!</v>
      </c>
      <c r="T288" s="67" t="e">
        <f t="shared" si="113"/>
        <v>#REF!</v>
      </c>
      <c r="U288" s="67" t="e">
        <f t="shared" si="114"/>
        <v>#REF!</v>
      </c>
      <c r="V288" s="4" t="e">
        <f t="shared" si="87"/>
        <v>#REF!</v>
      </c>
      <c r="W288" s="4" t="e">
        <f t="shared" si="88"/>
        <v>#REF!</v>
      </c>
      <c r="X288" s="4" t="e">
        <f t="shared" si="89"/>
        <v>#REF!</v>
      </c>
      <c r="Y288" s="62" t="e">
        <f t="shared" si="90"/>
        <v>#REF!</v>
      </c>
      <c r="Z288" s="28" t="e">
        <f t="shared" si="91"/>
        <v>#REF!</v>
      </c>
      <c r="AA288" s="28" t="e">
        <f t="shared" si="92"/>
        <v>#REF!</v>
      </c>
      <c r="AB288" s="28" t="e">
        <f t="shared" si="93"/>
        <v>#REF!</v>
      </c>
      <c r="AC288" s="28" t="e">
        <f t="shared" si="95"/>
        <v>#REF!</v>
      </c>
      <c r="AD288" s="26"/>
      <c r="AE288" s="19" t="str">
        <f t="shared" si="94"/>
        <v/>
      </c>
      <c r="AF288" s="65"/>
      <c r="AG288" s="54"/>
      <c r="AH288" s="54"/>
      <c r="AI288" s="55"/>
      <c r="AJ288" s="18"/>
      <c r="AK288" s="73" t="e">
        <f>#REF!</f>
        <v>#REF!</v>
      </c>
      <c r="AL288" s="73" t="e">
        <f>#REF!</f>
        <v>#REF!</v>
      </c>
      <c r="AM288" s="73" t="e">
        <f>#REF!</f>
        <v>#REF!</v>
      </c>
      <c r="AN288" s="73" t="e">
        <f>#REF!</f>
        <v>#REF!</v>
      </c>
      <c r="AO288" s="73" t="e">
        <f>#REF!</f>
        <v>#REF!</v>
      </c>
      <c r="AP288" s="73" t="e">
        <f>#REF!</f>
        <v>#REF!</v>
      </c>
      <c r="AQ288" s="73" t="e">
        <f>#REF!</f>
        <v>#REF!</v>
      </c>
      <c r="AR288" s="73" t="e">
        <f>#REF!</f>
        <v>#REF!</v>
      </c>
      <c r="AS288" s="73" t="e">
        <f>#REF!</f>
        <v>#REF!</v>
      </c>
      <c r="AT288" s="73" t="e">
        <f>#REF!</f>
        <v>#REF!</v>
      </c>
      <c r="AU288" s="73" t="e">
        <f>#REF!</f>
        <v>#REF!</v>
      </c>
      <c r="AV288" s="73" t="e">
        <f>#REF!</f>
        <v>#REF!</v>
      </c>
      <c r="AW288" s="73" t="e">
        <f>#REF!</f>
        <v>#REF!</v>
      </c>
      <c r="AX288" s="73" t="e">
        <f>#REF!</f>
        <v>#REF!</v>
      </c>
      <c r="AY288" s="73" t="e">
        <f>#REF!</f>
        <v>#REF!</v>
      </c>
      <c r="AZ288" s="73" t="e">
        <f>#REF!</f>
        <v>#REF!</v>
      </c>
      <c r="BA288" s="73" t="e">
        <f>#REF!</f>
        <v>#REF!</v>
      </c>
      <c r="BB288" s="73" t="e">
        <f>#REF!</f>
        <v>#REF!</v>
      </c>
      <c r="BC288" s="73" t="e">
        <f>#REF!</f>
        <v>#REF!</v>
      </c>
      <c r="BD288" s="73" t="e">
        <f>#REF!</f>
        <v>#REF!</v>
      </c>
      <c r="BE288" s="73" t="e">
        <f>#REF!</f>
        <v>#REF!</v>
      </c>
      <c r="BF288" s="73" t="e">
        <f>#REF!</f>
        <v>#REF!</v>
      </c>
      <c r="BG288" s="73" t="e">
        <f>#REF!</f>
        <v>#REF!</v>
      </c>
      <c r="BH288" s="73" t="e">
        <f>#REF!</f>
        <v>#REF!</v>
      </c>
      <c r="BI288" s="73" t="e">
        <f>#REF!</f>
        <v>#REF!</v>
      </c>
      <c r="BJ288" s="73" t="e">
        <f>#REF!</f>
        <v>#REF!</v>
      </c>
      <c r="BK288" s="73" t="e">
        <f>#REF!</f>
        <v>#REF!</v>
      </c>
      <c r="BL288" s="73" t="e">
        <f>#REF!</f>
        <v>#REF!</v>
      </c>
      <c r="BM288" s="73" t="e">
        <f>#REF!</f>
        <v>#REF!</v>
      </c>
      <c r="BN288" s="73" t="e">
        <f>#REF!</f>
        <v>#REF!</v>
      </c>
      <c r="BO288" s="73" t="e">
        <f>#REF!</f>
        <v>#REF!</v>
      </c>
      <c r="BP288" s="73" t="e">
        <f>#REF!</f>
        <v>#REF!</v>
      </c>
      <c r="BR288" s="117" t="str">
        <f t="shared" si="105"/>
        <v>116-2</v>
      </c>
      <c r="BS288" s="118">
        <f>OOC!G288</f>
        <v>5.0000000000000001E-3</v>
      </c>
      <c r="BT288" s="118">
        <f>OOC!H288</f>
        <v>-8.0000000000000002E-3</v>
      </c>
      <c r="BU288" s="2" t="e">
        <f t="shared" si="106"/>
        <v>#REF!</v>
      </c>
      <c r="BV288" s="2" t="e">
        <f t="shared" si="107"/>
        <v>#REF!</v>
      </c>
      <c r="BW288" s="2" t="e">
        <f t="shared" si="108"/>
        <v>#REF!</v>
      </c>
      <c r="BX288" s="119"/>
    </row>
    <row r="289" spans="1:76" ht="15" customHeight="1">
      <c r="A289" s="16">
        <v>48</v>
      </c>
      <c r="B289" s="76"/>
      <c r="C289" s="86" t="s">
        <v>215</v>
      </c>
      <c r="D289" s="20" t="s">
        <v>57</v>
      </c>
      <c r="E289" s="78"/>
      <c r="F289" s="11" t="s">
        <v>29</v>
      </c>
      <c r="G289" s="12">
        <v>0</v>
      </c>
      <c r="H289" s="13" t="e">
        <f>IF(OOC!S289=0,"",OOC!S289)</f>
        <v>#REF!</v>
      </c>
      <c r="I289" s="13" t="e">
        <f>IF(OOC!T289=0,"",OOC!T289)</f>
        <v>#REF!</v>
      </c>
      <c r="J289" s="92" t="s">
        <v>84</v>
      </c>
      <c r="K289" s="64" t="s">
        <v>49</v>
      </c>
      <c r="L289" s="17" t="e">
        <f t="shared" si="83"/>
        <v>#REF!</v>
      </c>
      <c r="M289" s="17" t="e">
        <f t="shared" si="84"/>
        <v>#REF!</v>
      </c>
      <c r="N289" s="25"/>
      <c r="O289" s="2" t="e">
        <f t="shared" si="109"/>
        <v>#REF!</v>
      </c>
      <c r="P289" s="2" t="e">
        <f t="shared" si="110"/>
        <v>#REF!</v>
      </c>
      <c r="Q289" s="2" t="e">
        <f t="shared" si="111"/>
        <v>#REF!</v>
      </c>
      <c r="R289" s="3" t="e">
        <f t="shared" si="112"/>
        <v>#REF!</v>
      </c>
      <c r="S289" s="4" t="e">
        <f t="shared" si="104"/>
        <v>#REF!</v>
      </c>
      <c r="T289" s="67" t="e">
        <f t="shared" si="113"/>
        <v>#REF!</v>
      </c>
      <c r="U289" s="67" t="e">
        <f t="shared" si="114"/>
        <v>#REF!</v>
      </c>
      <c r="V289" s="4" t="e">
        <f t="shared" ref="V289:V309" si="115">IF(OR($AK289="",ISNUMBER($AK289)=FALSE),"",IF(H289="","",(L289-Q289)/(3*R289)))</f>
        <v>#REF!</v>
      </c>
      <c r="W289" s="4" t="e">
        <f t="shared" ref="W289:W309" si="116">IF(OR($AK289="",ISNUMBER($AK289)=FALSE),"",IF(I289="","",(Q289-M289)/(3*R289)))</f>
        <v>#REF!</v>
      </c>
      <c r="X289" s="4" t="e">
        <f t="shared" ref="X289:X309" si="117">IF(OR($AK289="",ISNUMBER($AK289)=FALSE),"",IF(AND(G289=0,I289=0),((H289)-(Q289))/(3*R289),MIN(V289:W289)))</f>
        <v>#REF!</v>
      </c>
      <c r="Y289" s="62" t="e">
        <f t="shared" ref="Y289:Y309" si="118">IF(OR($AK289="",ISNUMBER($AK289)=FALSE),"",IF(AND(G289=0,I289=0),NORMSDIST(3*X289),NORMSDIST(3*X289)+NORMSDIST(6*S289-3*X289)-1))</f>
        <v>#REF!</v>
      </c>
      <c r="Z289" s="28" t="e">
        <f t="shared" ref="Z289:Z309" si="119">IF($Q289="","",IF(F289="Tolerance",IF(($E289*3*R289+Q289)-G289&lt;H289,"",($E289*3*R289+Q289)-G289),IF(OR(F289="GD&amp;T",F289="MAX"),IF(($E289*3*R289+Q289)&lt;H289,"",($E289*3*R289+Q289)),"")))</f>
        <v>#REF!</v>
      </c>
      <c r="AA289" s="28" t="e">
        <f t="shared" ref="AA289:AA309" si="120">IF(Q289="","",IF(F289="Tolerance",IF(-(($E289*3*R289)-Q289)-G289&gt;I289,"",-(($E289*3*R289)-Q289)-G289),IF(F289="MIN",IF(-(($E289*3*R289)-Q289)&gt;I289,"",-(($E289*3*R289)-Q289)),"")))</f>
        <v>#REF!</v>
      </c>
      <c r="AB289" s="28" t="e">
        <f t="shared" ref="AB289:AB309" si="121">IF(OR(G289="",Q289=""),"",(L289+M289)/2-Q289)</f>
        <v>#REF!</v>
      </c>
      <c r="AC289" s="28" t="e">
        <f t="shared" si="95"/>
        <v>#REF!</v>
      </c>
      <c r="AD289" s="26"/>
      <c r="AE289" s="19" t="str">
        <f t="shared" ref="AE289:AE309" si="122">IF(AD289="","",IF(AD289&gt;=0.966,"Normal","Not Normal"))</f>
        <v/>
      </c>
      <c r="AF289" s="65"/>
      <c r="AG289" s="54"/>
      <c r="AH289" s="54"/>
      <c r="AI289" s="55"/>
      <c r="AJ289" s="18"/>
      <c r="AK289" s="73" t="e">
        <f>#REF!</f>
        <v>#REF!</v>
      </c>
      <c r="AL289" s="73" t="e">
        <f>#REF!</f>
        <v>#REF!</v>
      </c>
      <c r="AM289" s="73" t="e">
        <f>#REF!</f>
        <v>#REF!</v>
      </c>
      <c r="AN289" s="73" t="e">
        <f>#REF!</f>
        <v>#REF!</v>
      </c>
      <c r="AO289" s="73" t="e">
        <f>#REF!</f>
        <v>#REF!</v>
      </c>
      <c r="AP289" s="73" t="e">
        <f>#REF!</f>
        <v>#REF!</v>
      </c>
      <c r="AQ289" s="73" t="e">
        <f>#REF!</f>
        <v>#REF!</v>
      </c>
      <c r="AR289" s="73" t="e">
        <f>#REF!</f>
        <v>#REF!</v>
      </c>
      <c r="AS289" s="73" t="e">
        <f>#REF!</f>
        <v>#REF!</v>
      </c>
      <c r="AT289" s="73" t="e">
        <f>#REF!</f>
        <v>#REF!</v>
      </c>
      <c r="AU289" s="73" t="e">
        <f>#REF!</f>
        <v>#REF!</v>
      </c>
      <c r="AV289" s="73" t="e">
        <f>#REF!</f>
        <v>#REF!</v>
      </c>
      <c r="AW289" s="73" t="e">
        <f>#REF!</f>
        <v>#REF!</v>
      </c>
      <c r="AX289" s="73" t="e">
        <f>#REF!</f>
        <v>#REF!</v>
      </c>
      <c r="AY289" s="73" t="e">
        <f>#REF!</f>
        <v>#REF!</v>
      </c>
      <c r="AZ289" s="73" t="e">
        <f>#REF!</f>
        <v>#REF!</v>
      </c>
      <c r="BA289" s="73" t="e">
        <f>#REF!</f>
        <v>#REF!</v>
      </c>
      <c r="BB289" s="73" t="e">
        <f>#REF!</f>
        <v>#REF!</v>
      </c>
      <c r="BC289" s="73" t="e">
        <f>#REF!</f>
        <v>#REF!</v>
      </c>
      <c r="BD289" s="73" t="e">
        <f>#REF!</f>
        <v>#REF!</v>
      </c>
      <c r="BE289" s="73" t="e">
        <f>#REF!</f>
        <v>#REF!</v>
      </c>
      <c r="BF289" s="73" t="e">
        <f>#REF!</f>
        <v>#REF!</v>
      </c>
      <c r="BG289" s="73" t="e">
        <f>#REF!</f>
        <v>#REF!</v>
      </c>
      <c r="BH289" s="73" t="e">
        <f>#REF!</f>
        <v>#REF!</v>
      </c>
      <c r="BI289" s="73" t="e">
        <f>#REF!</f>
        <v>#REF!</v>
      </c>
      <c r="BJ289" s="73" t="e">
        <f>#REF!</f>
        <v>#REF!</v>
      </c>
      <c r="BK289" s="73" t="e">
        <f>#REF!</f>
        <v>#REF!</v>
      </c>
      <c r="BL289" s="73" t="e">
        <f>#REF!</f>
        <v>#REF!</v>
      </c>
      <c r="BM289" s="73" t="e">
        <f>#REF!</f>
        <v>#REF!</v>
      </c>
      <c r="BN289" s="73" t="e">
        <f>#REF!</f>
        <v>#REF!</v>
      </c>
      <c r="BO289" s="73" t="e">
        <f>#REF!</f>
        <v>#REF!</v>
      </c>
      <c r="BP289" s="73" t="e">
        <f>#REF!</f>
        <v>#REF!</v>
      </c>
      <c r="BR289" s="117" t="str">
        <f t="shared" si="105"/>
        <v>117-1</v>
      </c>
      <c r="BS289" s="118">
        <f>OOC!G289</f>
        <v>7.0000000000000001E-3</v>
      </c>
      <c r="BT289" s="118">
        <f>OOC!H289</f>
        <v>-7.0000000000000001E-3</v>
      </c>
      <c r="BU289" s="2" t="e">
        <f t="shared" si="106"/>
        <v>#REF!</v>
      </c>
      <c r="BV289" s="2" t="e">
        <f t="shared" si="107"/>
        <v>#REF!</v>
      </c>
      <c r="BW289" s="2" t="e">
        <f t="shared" si="108"/>
        <v>#REF!</v>
      </c>
      <c r="BX289" s="119"/>
    </row>
    <row r="290" spans="1:76" ht="15" customHeight="1">
      <c r="A290" s="16">
        <v>48</v>
      </c>
      <c r="B290" s="76"/>
      <c r="C290" s="86" t="s">
        <v>216</v>
      </c>
      <c r="D290" s="20" t="s">
        <v>57</v>
      </c>
      <c r="E290" s="78"/>
      <c r="F290" s="11" t="s">
        <v>29</v>
      </c>
      <c r="G290" s="12">
        <v>0</v>
      </c>
      <c r="H290" s="13" t="e">
        <f>IF(OOC!S290=0,"",OOC!S290)</f>
        <v>#REF!</v>
      </c>
      <c r="I290" s="13" t="e">
        <f>IF(OOC!T290=0,"",OOC!T290)</f>
        <v>#REF!</v>
      </c>
      <c r="J290" s="92" t="s">
        <v>84</v>
      </c>
      <c r="K290" s="64" t="s">
        <v>49</v>
      </c>
      <c r="L290" s="17" t="e">
        <f t="shared" si="83"/>
        <v>#REF!</v>
      </c>
      <c r="M290" s="17" t="e">
        <f t="shared" si="84"/>
        <v>#REF!</v>
      </c>
      <c r="N290" s="25"/>
      <c r="O290" s="2" t="e">
        <f t="shared" si="109"/>
        <v>#REF!</v>
      </c>
      <c r="P290" s="2" t="e">
        <f t="shared" si="110"/>
        <v>#REF!</v>
      </c>
      <c r="Q290" s="2" t="e">
        <f t="shared" si="111"/>
        <v>#REF!</v>
      </c>
      <c r="R290" s="3" t="e">
        <f t="shared" si="112"/>
        <v>#REF!</v>
      </c>
      <c r="S290" s="4" t="e">
        <f t="shared" si="104"/>
        <v>#REF!</v>
      </c>
      <c r="T290" s="67" t="e">
        <f t="shared" si="113"/>
        <v>#REF!</v>
      </c>
      <c r="U290" s="67" t="e">
        <f t="shared" si="114"/>
        <v>#REF!</v>
      </c>
      <c r="V290" s="4" t="e">
        <f t="shared" si="115"/>
        <v>#REF!</v>
      </c>
      <c r="W290" s="4" t="e">
        <f t="shared" si="116"/>
        <v>#REF!</v>
      </c>
      <c r="X290" s="4" t="e">
        <f t="shared" si="117"/>
        <v>#REF!</v>
      </c>
      <c r="Y290" s="62" t="e">
        <f t="shared" si="118"/>
        <v>#REF!</v>
      </c>
      <c r="Z290" s="28" t="e">
        <f t="shared" si="119"/>
        <v>#REF!</v>
      </c>
      <c r="AA290" s="28" t="e">
        <f t="shared" si="120"/>
        <v>#REF!</v>
      </c>
      <c r="AB290" s="28" t="e">
        <f t="shared" si="121"/>
        <v>#REF!</v>
      </c>
      <c r="AC290" s="28" t="e">
        <f t="shared" si="95"/>
        <v>#REF!</v>
      </c>
      <c r="AD290" s="26"/>
      <c r="AE290" s="19" t="str">
        <f t="shared" si="122"/>
        <v/>
      </c>
      <c r="AF290" s="65"/>
      <c r="AG290" s="54"/>
      <c r="AH290" s="54"/>
      <c r="AI290" s="55"/>
      <c r="AJ290" s="18"/>
      <c r="AK290" s="73" t="e">
        <f>#REF!</f>
        <v>#REF!</v>
      </c>
      <c r="AL290" s="73" t="e">
        <f>#REF!</f>
        <v>#REF!</v>
      </c>
      <c r="AM290" s="73" t="e">
        <f>#REF!</f>
        <v>#REF!</v>
      </c>
      <c r="AN290" s="73" t="e">
        <f>#REF!</f>
        <v>#REF!</v>
      </c>
      <c r="AO290" s="73" t="e">
        <f>#REF!</f>
        <v>#REF!</v>
      </c>
      <c r="AP290" s="73" t="e">
        <f>#REF!</f>
        <v>#REF!</v>
      </c>
      <c r="AQ290" s="73" t="e">
        <f>#REF!</f>
        <v>#REF!</v>
      </c>
      <c r="AR290" s="73" t="e">
        <f>#REF!</f>
        <v>#REF!</v>
      </c>
      <c r="AS290" s="73" t="e">
        <f>#REF!</f>
        <v>#REF!</v>
      </c>
      <c r="AT290" s="73" t="e">
        <f>#REF!</f>
        <v>#REF!</v>
      </c>
      <c r="AU290" s="73" t="e">
        <f>#REF!</f>
        <v>#REF!</v>
      </c>
      <c r="AV290" s="73" t="e">
        <f>#REF!</f>
        <v>#REF!</v>
      </c>
      <c r="AW290" s="73" t="e">
        <f>#REF!</f>
        <v>#REF!</v>
      </c>
      <c r="AX290" s="73" t="e">
        <f>#REF!</f>
        <v>#REF!</v>
      </c>
      <c r="AY290" s="73" t="e">
        <f>#REF!</f>
        <v>#REF!</v>
      </c>
      <c r="AZ290" s="73" t="e">
        <f>#REF!</f>
        <v>#REF!</v>
      </c>
      <c r="BA290" s="73" t="e">
        <f>#REF!</f>
        <v>#REF!</v>
      </c>
      <c r="BB290" s="73" t="e">
        <f>#REF!</f>
        <v>#REF!</v>
      </c>
      <c r="BC290" s="73" t="e">
        <f>#REF!</f>
        <v>#REF!</v>
      </c>
      <c r="BD290" s="73" t="e">
        <f>#REF!</f>
        <v>#REF!</v>
      </c>
      <c r="BE290" s="73" t="e">
        <f>#REF!</f>
        <v>#REF!</v>
      </c>
      <c r="BF290" s="73" t="e">
        <f>#REF!</f>
        <v>#REF!</v>
      </c>
      <c r="BG290" s="73" t="e">
        <f>#REF!</f>
        <v>#REF!</v>
      </c>
      <c r="BH290" s="73" t="e">
        <f>#REF!</f>
        <v>#REF!</v>
      </c>
      <c r="BI290" s="73" t="e">
        <f>#REF!</f>
        <v>#REF!</v>
      </c>
      <c r="BJ290" s="73" t="e">
        <f>#REF!</f>
        <v>#REF!</v>
      </c>
      <c r="BK290" s="73" t="e">
        <f>#REF!</f>
        <v>#REF!</v>
      </c>
      <c r="BL290" s="73" t="e">
        <f>#REF!</f>
        <v>#REF!</v>
      </c>
      <c r="BM290" s="73" t="e">
        <f>#REF!</f>
        <v>#REF!</v>
      </c>
      <c r="BN290" s="73" t="e">
        <f>#REF!</f>
        <v>#REF!</v>
      </c>
      <c r="BO290" s="73" t="e">
        <f>#REF!</f>
        <v>#REF!</v>
      </c>
      <c r="BP290" s="73" t="e">
        <f>#REF!</f>
        <v>#REF!</v>
      </c>
      <c r="BR290" s="117" t="str">
        <f t="shared" si="105"/>
        <v>117-2</v>
      </c>
      <c r="BS290" s="118">
        <f>OOC!G290</f>
        <v>8.0000000000000002E-3</v>
      </c>
      <c r="BT290" s="118">
        <f>OOC!H290</f>
        <v>-8.0000000000000002E-3</v>
      </c>
      <c r="BU290" s="2" t="e">
        <f t="shared" si="106"/>
        <v>#REF!</v>
      </c>
      <c r="BV290" s="2" t="e">
        <f t="shared" si="107"/>
        <v>#REF!</v>
      </c>
      <c r="BW290" s="2" t="e">
        <f t="shared" si="108"/>
        <v>#REF!</v>
      </c>
      <c r="BX290" s="119"/>
    </row>
    <row r="291" spans="1:76" ht="15" customHeight="1">
      <c r="A291" s="16">
        <v>48</v>
      </c>
      <c r="B291" s="76" t="s">
        <v>217</v>
      </c>
      <c r="C291" s="72" t="s">
        <v>218</v>
      </c>
      <c r="D291" s="20" t="s">
        <v>57</v>
      </c>
      <c r="E291" s="78">
        <v>1.33</v>
      </c>
      <c r="F291" s="11" t="s">
        <v>29</v>
      </c>
      <c r="G291" s="12">
        <v>-0.45</v>
      </c>
      <c r="H291" s="13" t="e">
        <f>IF(OOC!S291=0,"",OOC!S291)</f>
        <v>#REF!</v>
      </c>
      <c r="I291" s="13" t="e">
        <f>IF(OOC!T291=0,"",OOC!T291)</f>
        <v>#REF!</v>
      </c>
      <c r="J291" s="92" t="s">
        <v>84</v>
      </c>
      <c r="K291" s="64" t="s">
        <v>49</v>
      </c>
      <c r="L291" s="17" t="e">
        <f t="shared" si="83"/>
        <v>#REF!</v>
      </c>
      <c r="M291" s="17" t="e">
        <f t="shared" si="84"/>
        <v>#REF!</v>
      </c>
      <c r="N291" s="25"/>
      <c r="O291" s="2" t="e">
        <f t="shared" si="109"/>
        <v>#REF!</v>
      </c>
      <c r="P291" s="2" t="e">
        <f t="shared" si="110"/>
        <v>#REF!</v>
      </c>
      <c r="Q291" s="2" t="e">
        <f t="shared" si="111"/>
        <v>#REF!</v>
      </c>
      <c r="R291" s="3" t="e">
        <f t="shared" si="112"/>
        <v>#REF!</v>
      </c>
      <c r="S291" s="4" t="e">
        <f t="shared" si="104"/>
        <v>#REF!</v>
      </c>
      <c r="T291" s="67" t="e">
        <f t="shared" si="113"/>
        <v>#REF!</v>
      </c>
      <c r="U291" s="67" t="e">
        <f t="shared" si="114"/>
        <v>#REF!</v>
      </c>
      <c r="V291" s="4" t="e">
        <f t="shared" si="115"/>
        <v>#REF!</v>
      </c>
      <c r="W291" s="4" t="e">
        <f t="shared" si="116"/>
        <v>#REF!</v>
      </c>
      <c r="X291" s="4" t="e">
        <f t="shared" si="117"/>
        <v>#REF!</v>
      </c>
      <c r="Y291" s="62" t="e">
        <f t="shared" si="118"/>
        <v>#REF!</v>
      </c>
      <c r="Z291" s="28" t="e">
        <f t="shared" si="119"/>
        <v>#REF!</v>
      </c>
      <c r="AA291" s="28" t="e">
        <f t="shared" si="120"/>
        <v>#REF!</v>
      </c>
      <c r="AB291" s="28" t="e">
        <f t="shared" si="121"/>
        <v>#REF!</v>
      </c>
      <c r="AC291" s="28" t="e">
        <f t="shared" si="95"/>
        <v>#REF!</v>
      </c>
      <c r="AD291" s="26"/>
      <c r="AE291" s="19" t="str">
        <f t="shared" si="122"/>
        <v/>
      </c>
      <c r="AF291" s="65"/>
      <c r="AG291" s="54"/>
      <c r="AH291" s="54"/>
      <c r="AI291" s="55"/>
      <c r="AJ291" s="18"/>
      <c r="AK291" s="73" t="e">
        <f>#REF!</f>
        <v>#REF!</v>
      </c>
      <c r="AL291" s="73" t="e">
        <f>#REF!</f>
        <v>#REF!</v>
      </c>
      <c r="AM291" s="73" t="e">
        <f>#REF!</f>
        <v>#REF!</v>
      </c>
      <c r="AN291" s="73" t="e">
        <f>#REF!</f>
        <v>#REF!</v>
      </c>
      <c r="AO291" s="73" t="e">
        <f>#REF!</f>
        <v>#REF!</v>
      </c>
      <c r="AP291" s="73" t="e">
        <f>#REF!</f>
        <v>#REF!</v>
      </c>
      <c r="AQ291" s="73" t="e">
        <f>#REF!</f>
        <v>#REF!</v>
      </c>
      <c r="AR291" s="73" t="e">
        <f>#REF!</f>
        <v>#REF!</v>
      </c>
      <c r="AS291" s="73" t="e">
        <f>#REF!</f>
        <v>#REF!</v>
      </c>
      <c r="AT291" s="73" t="e">
        <f>#REF!</f>
        <v>#REF!</v>
      </c>
      <c r="AU291" s="73" t="e">
        <f>#REF!</f>
        <v>#REF!</v>
      </c>
      <c r="AV291" s="73" t="e">
        <f>#REF!</f>
        <v>#REF!</v>
      </c>
      <c r="AW291" s="73" t="e">
        <f>#REF!</f>
        <v>#REF!</v>
      </c>
      <c r="AX291" s="73" t="e">
        <f>#REF!</f>
        <v>#REF!</v>
      </c>
      <c r="AY291" s="73" t="e">
        <f>#REF!</f>
        <v>#REF!</v>
      </c>
      <c r="AZ291" s="73" t="e">
        <f>#REF!</f>
        <v>#REF!</v>
      </c>
      <c r="BA291" s="73" t="e">
        <f>#REF!</f>
        <v>#REF!</v>
      </c>
      <c r="BB291" s="73" t="e">
        <f>#REF!</f>
        <v>#REF!</v>
      </c>
      <c r="BC291" s="73" t="e">
        <f>#REF!</f>
        <v>#REF!</v>
      </c>
      <c r="BD291" s="73" t="e">
        <f>#REF!</f>
        <v>#REF!</v>
      </c>
      <c r="BE291" s="73" t="e">
        <f>#REF!</f>
        <v>#REF!</v>
      </c>
      <c r="BF291" s="73" t="e">
        <f>#REF!</f>
        <v>#REF!</v>
      </c>
      <c r="BG291" s="73" t="e">
        <f>#REF!</f>
        <v>#REF!</v>
      </c>
      <c r="BH291" s="73" t="e">
        <f>#REF!</f>
        <v>#REF!</v>
      </c>
      <c r="BI291" s="73" t="e">
        <f>#REF!</f>
        <v>#REF!</v>
      </c>
      <c r="BJ291" s="73" t="e">
        <f>#REF!</f>
        <v>#REF!</v>
      </c>
      <c r="BK291" s="73" t="e">
        <f>#REF!</f>
        <v>#REF!</v>
      </c>
      <c r="BL291" s="73" t="e">
        <f>#REF!</f>
        <v>#REF!</v>
      </c>
      <c r="BM291" s="73" t="e">
        <f>#REF!</f>
        <v>#REF!</v>
      </c>
      <c r="BN291" s="73" t="e">
        <f>#REF!</f>
        <v>#REF!</v>
      </c>
      <c r="BO291" s="73" t="e">
        <f>#REF!</f>
        <v>#REF!</v>
      </c>
      <c r="BP291" s="73" t="e">
        <f>#REF!</f>
        <v>#REF!</v>
      </c>
      <c r="BR291" s="117" t="str">
        <f t="shared" si="105"/>
        <v>118</v>
      </c>
      <c r="BS291" s="118">
        <f>OOC!G291</f>
        <v>-0.435</v>
      </c>
      <c r="BT291" s="118">
        <f>OOC!H291</f>
        <v>-0.46500000000000002</v>
      </c>
      <c r="BU291" s="2" t="e">
        <f t="shared" si="106"/>
        <v>#REF!</v>
      </c>
      <c r="BV291" s="2" t="e">
        <f t="shared" si="107"/>
        <v>#REF!</v>
      </c>
      <c r="BW291" s="2" t="e">
        <f t="shared" si="108"/>
        <v>#REF!</v>
      </c>
      <c r="BX291" s="119" t="e">
        <f>IF(AND(IF(OOC!G291="",0,OOC!G291) &gt;= IF(O291="",0,O291), IF(O291="",0,O291) &gt; IF(L291="",0,L291)), "OOC",
IF(AND(IF(M291="",0,M291) &gt; IF(P291="",0,P291), IF(P291="",0,P291) &gt;= IF(OOC!H291="",0,OOC!H291)), "OOC",
IF(IF(O291="",0,O291) &gt; IF(OOC!G291="",0,OOC!G291), "OOS",
IF(IF(OOC!H291="",0,OOC!H291) &gt; IF(P291="",0,P291), "OOS", "OK"))))</f>
        <v>#REF!</v>
      </c>
    </row>
    <row r="292" spans="1:76" ht="15" customHeight="1">
      <c r="A292" s="16">
        <v>48</v>
      </c>
      <c r="B292" s="76"/>
      <c r="C292" s="72">
        <v>119</v>
      </c>
      <c r="D292" s="20" t="s">
        <v>57</v>
      </c>
      <c r="E292" s="78"/>
      <c r="F292" s="11" t="s">
        <v>29</v>
      </c>
      <c r="G292" s="12">
        <v>0</v>
      </c>
      <c r="H292" s="13" t="e">
        <f>IF(OOC!S292=0,"",OOC!S292)</f>
        <v>#REF!</v>
      </c>
      <c r="I292" s="13" t="e">
        <f>IF(OOC!T292=0,"",OOC!T292)</f>
        <v>#REF!</v>
      </c>
      <c r="J292" s="92" t="s">
        <v>84</v>
      </c>
      <c r="K292" s="64" t="s">
        <v>49</v>
      </c>
      <c r="L292" s="17" t="e">
        <f t="shared" si="83"/>
        <v>#REF!</v>
      </c>
      <c r="M292" s="17" t="e">
        <f t="shared" si="84"/>
        <v>#REF!</v>
      </c>
      <c r="N292" s="25"/>
      <c r="O292" s="2" t="e">
        <f t="shared" si="109"/>
        <v>#REF!</v>
      </c>
      <c r="P292" s="2" t="e">
        <f t="shared" si="110"/>
        <v>#REF!</v>
      </c>
      <c r="Q292" s="2" t="e">
        <f t="shared" si="111"/>
        <v>#REF!</v>
      </c>
      <c r="R292" s="3" t="e">
        <f t="shared" si="112"/>
        <v>#REF!</v>
      </c>
      <c r="S292" s="4" t="e">
        <f t="shared" si="104"/>
        <v>#REF!</v>
      </c>
      <c r="T292" s="67" t="e">
        <f t="shared" si="113"/>
        <v>#REF!</v>
      </c>
      <c r="U292" s="67" t="e">
        <f t="shared" si="114"/>
        <v>#REF!</v>
      </c>
      <c r="V292" s="4" t="e">
        <f t="shared" si="115"/>
        <v>#REF!</v>
      </c>
      <c r="W292" s="4" t="e">
        <f t="shared" si="116"/>
        <v>#REF!</v>
      </c>
      <c r="X292" s="4" t="e">
        <f t="shared" si="117"/>
        <v>#REF!</v>
      </c>
      <c r="Y292" s="62" t="e">
        <f t="shared" si="118"/>
        <v>#REF!</v>
      </c>
      <c r="Z292" s="28" t="e">
        <f t="shared" si="119"/>
        <v>#REF!</v>
      </c>
      <c r="AA292" s="28" t="e">
        <f t="shared" si="120"/>
        <v>#REF!</v>
      </c>
      <c r="AB292" s="28" t="e">
        <f t="shared" si="121"/>
        <v>#REF!</v>
      </c>
      <c r="AC292" s="28" t="e">
        <f t="shared" si="95"/>
        <v>#REF!</v>
      </c>
      <c r="AD292" s="26"/>
      <c r="AE292" s="19" t="str">
        <f t="shared" si="122"/>
        <v/>
      </c>
      <c r="AF292" s="65"/>
      <c r="AG292" s="54"/>
      <c r="AH292" s="54"/>
      <c r="AI292" s="55"/>
      <c r="AJ292" s="18"/>
      <c r="AK292" s="73" t="e">
        <f>#REF!</f>
        <v>#REF!</v>
      </c>
      <c r="AL292" s="73" t="e">
        <f>#REF!</f>
        <v>#REF!</v>
      </c>
      <c r="AM292" s="73" t="e">
        <f>#REF!</f>
        <v>#REF!</v>
      </c>
      <c r="AN292" s="73" t="e">
        <f>#REF!</f>
        <v>#REF!</v>
      </c>
      <c r="AO292" s="73" t="e">
        <f>#REF!</f>
        <v>#REF!</v>
      </c>
      <c r="AP292" s="73" t="e">
        <f>#REF!</f>
        <v>#REF!</v>
      </c>
      <c r="AQ292" s="73" t="e">
        <f>#REF!</f>
        <v>#REF!</v>
      </c>
      <c r="AR292" s="73" t="e">
        <f>#REF!</f>
        <v>#REF!</v>
      </c>
      <c r="AS292" s="73" t="e">
        <f>#REF!</f>
        <v>#REF!</v>
      </c>
      <c r="AT292" s="73" t="e">
        <f>#REF!</f>
        <v>#REF!</v>
      </c>
      <c r="AU292" s="73" t="e">
        <f>#REF!</f>
        <v>#REF!</v>
      </c>
      <c r="AV292" s="73" t="e">
        <f>#REF!</f>
        <v>#REF!</v>
      </c>
      <c r="AW292" s="73" t="e">
        <f>#REF!</f>
        <v>#REF!</v>
      </c>
      <c r="AX292" s="73" t="e">
        <f>#REF!</f>
        <v>#REF!</v>
      </c>
      <c r="AY292" s="73" t="e">
        <f>#REF!</f>
        <v>#REF!</v>
      </c>
      <c r="AZ292" s="73" t="e">
        <f>#REF!</f>
        <v>#REF!</v>
      </c>
      <c r="BA292" s="73" t="e">
        <f>#REF!</f>
        <v>#REF!</v>
      </c>
      <c r="BB292" s="73" t="e">
        <f>#REF!</f>
        <v>#REF!</v>
      </c>
      <c r="BC292" s="73" t="e">
        <f>#REF!</f>
        <v>#REF!</v>
      </c>
      <c r="BD292" s="73" t="e">
        <f>#REF!</f>
        <v>#REF!</v>
      </c>
      <c r="BE292" s="73" t="e">
        <f>#REF!</f>
        <v>#REF!</v>
      </c>
      <c r="BF292" s="73" t="e">
        <f>#REF!</f>
        <v>#REF!</v>
      </c>
      <c r="BG292" s="73" t="e">
        <f>#REF!</f>
        <v>#REF!</v>
      </c>
      <c r="BH292" s="73" t="e">
        <f>#REF!</f>
        <v>#REF!</v>
      </c>
      <c r="BI292" s="73" t="e">
        <f>#REF!</f>
        <v>#REF!</v>
      </c>
      <c r="BJ292" s="73" t="e">
        <f>#REF!</f>
        <v>#REF!</v>
      </c>
      <c r="BK292" s="73" t="e">
        <f>#REF!</f>
        <v>#REF!</v>
      </c>
      <c r="BL292" s="73" t="e">
        <f>#REF!</f>
        <v>#REF!</v>
      </c>
      <c r="BM292" s="73" t="e">
        <f>#REF!</f>
        <v>#REF!</v>
      </c>
      <c r="BN292" s="73" t="e">
        <f>#REF!</f>
        <v>#REF!</v>
      </c>
      <c r="BO292" s="73" t="e">
        <f>#REF!</f>
        <v>#REF!</v>
      </c>
      <c r="BP292" s="73" t="e">
        <f>#REF!</f>
        <v>#REF!</v>
      </c>
      <c r="BR292" s="117">
        <f t="shared" si="105"/>
        <v>119</v>
      </c>
      <c r="BS292" s="118">
        <f>OOC!G292</f>
        <v>3.0000000000000001E-3</v>
      </c>
      <c r="BT292" s="118">
        <f>OOC!H292</f>
        <v>-3.0000000000000001E-3</v>
      </c>
      <c r="BU292" s="2" t="e">
        <f t="shared" si="106"/>
        <v>#REF!</v>
      </c>
      <c r="BV292" s="2" t="e">
        <f t="shared" si="107"/>
        <v>#REF!</v>
      </c>
      <c r="BW292" s="2" t="e">
        <f t="shared" si="108"/>
        <v>#REF!</v>
      </c>
      <c r="BX292" s="119"/>
    </row>
    <row r="293" spans="1:76" ht="15" customHeight="1">
      <c r="A293" s="16">
        <v>48</v>
      </c>
      <c r="B293" s="76"/>
      <c r="C293" s="72">
        <v>120</v>
      </c>
      <c r="D293" s="20" t="s">
        <v>57</v>
      </c>
      <c r="E293" s="78"/>
      <c r="F293" s="11" t="s">
        <v>29</v>
      </c>
      <c r="G293" s="12">
        <v>0</v>
      </c>
      <c r="H293" s="13" t="e">
        <f>IF(OOC!S293=0,"",OOC!S293)</f>
        <v>#REF!</v>
      </c>
      <c r="I293" s="13" t="e">
        <f>IF(OOC!T293=0,"",OOC!T293)</f>
        <v>#REF!</v>
      </c>
      <c r="J293" s="92" t="s">
        <v>84</v>
      </c>
      <c r="K293" s="64" t="s">
        <v>49</v>
      </c>
      <c r="L293" s="17" t="e">
        <f t="shared" si="83"/>
        <v>#REF!</v>
      </c>
      <c r="M293" s="17" t="e">
        <f t="shared" si="84"/>
        <v>#REF!</v>
      </c>
      <c r="N293" s="25"/>
      <c r="O293" s="2" t="e">
        <f t="shared" si="109"/>
        <v>#REF!</v>
      </c>
      <c r="P293" s="2" t="e">
        <f t="shared" si="110"/>
        <v>#REF!</v>
      </c>
      <c r="Q293" s="2" t="e">
        <f t="shared" si="111"/>
        <v>#REF!</v>
      </c>
      <c r="R293" s="3" t="e">
        <f t="shared" si="112"/>
        <v>#REF!</v>
      </c>
      <c r="S293" s="4" t="e">
        <f t="shared" si="104"/>
        <v>#REF!</v>
      </c>
      <c r="T293" s="67" t="e">
        <f t="shared" si="113"/>
        <v>#REF!</v>
      </c>
      <c r="U293" s="67" t="e">
        <f t="shared" si="114"/>
        <v>#REF!</v>
      </c>
      <c r="V293" s="4" t="e">
        <f t="shared" si="115"/>
        <v>#REF!</v>
      </c>
      <c r="W293" s="4" t="e">
        <f t="shared" si="116"/>
        <v>#REF!</v>
      </c>
      <c r="X293" s="4" t="e">
        <f t="shared" si="117"/>
        <v>#REF!</v>
      </c>
      <c r="Y293" s="62" t="e">
        <f t="shared" si="118"/>
        <v>#REF!</v>
      </c>
      <c r="Z293" s="28" t="e">
        <f t="shared" si="119"/>
        <v>#REF!</v>
      </c>
      <c r="AA293" s="28" t="e">
        <f t="shared" si="120"/>
        <v>#REF!</v>
      </c>
      <c r="AB293" s="28" t="e">
        <f t="shared" si="121"/>
        <v>#REF!</v>
      </c>
      <c r="AC293" s="28" t="e">
        <f t="shared" si="95"/>
        <v>#REF!</v>
      </c>
      <c r="AD293" s="26"/>
      <c r="AE293" s="19" t="str">
        <f t="shared" si="122"/>
        <v/>
      </c>
      <c r="AF293" s="65"/>
      <c r="AG293" s="54"/>
      <c r="AH293" s="54"/>
      <c r="AI293" s="55"/>
      <c r="AJ293" s="18"/>
      <c r="AK293" s="73" t="e">
        <f>#REF!</f>
        <v>#REF!</v>
      </c>
      <c r="AL293" s="73" t="e">
        <f>#REF!</f>
        <v>#REF!</v>
      </c>
      <c r="AM293" s="73" t="e">
        <f>#REF!</f>
        <v>#REF!</v>
      </c>
      <c r="AN293" s="73" t="e">
        <f>#REF!</f>
        <v>#REF!</v>
      </c>
      <c r="AO293" s="73" t="e">
        <f>#REF!</f>
        <v>#REF!</v>
      </c>
      <c r="AP293" s="73" t="e">
        <f>#REF!</f>
        <v>#REF!</v>
      </c>
      <c r="AQ293" s="73" t="e">
        <f>#REF!</f>
        <v>#REF!</v>
      </c>
      <c r="AR293" s="73" t="e">
        <f>#REF!</f>
        <v>#REF!</v>
      </c>
      <c r="AS293" s="73" t="e">
        <f>#REF!</f>
        <v>#REF!</v>
      </c>
      <c r="AT293" s="73" t="e">
        <f>#REF!</f>
        <v>#REF!</v>
      </c>
      <c r="AU293" s="73" t="e">
        <f>#REF!</f>
        <v>#REF!</v>
      </c>
      <c r="AV293" s="73" t="e">
        <f>#REF!</f>
        <v>#REF!</v>
      </c>
      <c r="AW293" s="73" t="e">
        <f>#REF!</f>
        <v>#REF!</v>
      </c>
      <c r="AX293" s="73" t="e">
        <f>#REF!</f>
        <v>#REF!</v>
      </c>
      <c r="AY293" s="73" t="e">
        <f>#REF!</f>
        <v>#REF!</v>
      </c>
      <c r="AZ293" s="73" t="e">
        <f>#REF!</f>
        <v>#REF!</v>
      </c>
      <c r="BA293" s="73" t="e">
        <f>#REF!</f>
        <v>#REF!</v>
      </c>
      <c r="BB293" s="73" t="e">
        <f>#REF!</f>
        <v>#REF!</v>
      </c>
      <c r="BC293" s="73" t="e">
        <f>#REF!</f>
        <v>#REF!</v>
      </c>
      <c r="BD293" s="73" t="e">
        <f>#REF!</f>
        <v>#REF!</v>
      </c>
      <c r="BE293" s="73" t="e">
        <f>#REF!</f>
        <v>#REF!</v>
      </c>
      <c r="BF293" s="73" t="e">
        <f>#REF!</f>
        <v>#REF!</v>
      </c>
      <c r="BG293" s="73" t="e">
        <f>#REF!</f>
        <v>#REF!</v>
      </c>
      <c r="BH293" s="73" t="e">
        <f>#REF!</f>
        <v>#REF!</v>
      </c>
      <c r="BI293" s="73" t="e">
        <f>#REF!</f>
        <v>#REF!</v>
      </c>
      <c r="BJ293" s="73" t="e">
        <f>#REF!</f>
        <v>#REF!</v>
      </c>
      <c r="BK293" s="73" t="e">
        <f>#REF!</f>
        <v>#REF!</v>
      </c>
      <c r="BL293" s="73" t="e">
        <f>#REF!</f>
        <v>#REF!</v>
      </c>
      <c r="BM293" s="73" t="e">
        <f>#REF!</f>
        <v>#REF!</v>
      </c>
      <c r="BN293" s="73" t="e">
        <f>#REF!</f>
        <v>#REF!</v>
      </c>
      <c r="BO293" s="73" t="e">
        <f>#REF!</f>
        <v>#REF!</v>
      </c>
      <c r="BP293" s="73" t="e">
        <f>#REF!</f>
        <v>#REF!</v>
      </c>
      <c r="BR293" s="117">
        <f t="shared" si="105"/>
        <v>120</v>
      </c>
      <c r="BS293" s="118">
        <f>OOC!G293</f>
        <v>3.0000000000000001E-3</v>
      </c>
      <c r="BT293" s="118">
        <f>OOC!H293</f>
        <v>-4.0000000000000001E-3</v>
      </c>
      <c r="BU293" s="2" t="e">
        <f t="shared" si="106"/>
        <v>#REF!</v>
      </c>
      <c r="BV293" s="2" t="e">
        <f t="shared" si="107"/>
        <v>#REF!</v>
      </c>
      <c r="BW293" s="2" t="e">
        <f t="shared" si="108"/>
        <v>#REF!</v>
      </c>
      <c r="BX293" s="119"/>
    </row>
    <row r="294" spans="1:76" ht="15" customHeight="1">
      <c r="A294" s="16">
        <v>48</v>
      </c>
      <c r="B294" s="76"/>
      <c r="C294" s="72">
        <v>121</v>
      </c>
      <c r="D294" s="20" t="s">
        <v>57</v>
      </c>
      <c r="E294" s="78"/>
      <c r="F294" s="11" t="s">
        <v>29</v>
      </c>
      <c r="G294" s="12">
        <v>0</v>
      </c>
      <c r="H294" s="13" t="e">
        <f>IF(OOC!S294=0,"",OOC!S294)</f>
        <v>#REF!</v>
      </c>
      <c r="I294" s="13" t="e">
        <f>IF(OOC!T294=0,"",OOC!T294)</f>
        <v>#REF!</v>
      </c>
      <c r="J294" s="92" t="s">
        <v>84</v>
      </c>
      <c r="K294" s="64" t="s">
        <v>49</v>
      </c>
      <c r="L294" s="17" t="e">
        <f t="shared" si="83"/>
        <v>#REF!</v>
      </c>
      <c r="M294" s="17" t="e">
        <f t="shared" si="84"/>
        <v>#REF!</v>
      </c>
      <c r="N294" s="25"/>
      <c r="O294" s="2" t="e">
        <f t="shared" si="109"/>
        <v>#REF!</v>
      </c>
      <c r="P294" s="2" t="e">
        <f t="shared" si="110"/>
        <v>#REF!</v>
      </c>
      <c r="Q294" s="2" t="e">
        <f t="shared" si="111"/>
        <v>#REF!</v>
      </c>
      <c r="R294" s="3" t="e">
        <f t="shared" si="112"/>
        <v>#REF!</v>
      </c>
      <c r="S294" s="4" t="e">
        <f t="shared" si="104"/>
        <v>#REF!</v>
      </c>
      <c r="T294" s="67" t="e">
        <f t="shared" si="113"/>
        <v>#REF!</v>
      </c>
      <c r="U294" s="67" t="e">
        <f t="shared" si="114"/>
        <v>#REF!</v>
      </c>
      <c r="V294" s="4" t="e">
        <f t="shared" si="115"/>
        <v>#REF!</v>
      </c>
      <c r="W294" s="4" t="e">
        <f t="shared" si="116"/>
        <v>#REF!</v>
      </c>
      <c r="X294" s="4" t="e">
        <f t="shared" si="117"/>
        <v>#REF!</v>
      </c>
      <c r="Y294" s="62" t="e">
        <f t="shared" si="118"/>
        <v>#REF!</v>
      </c>
      <c r="Z294" s="28" t="e">
        <f t="shared" si="119"/>
        <v>#REF!</v>
      </c>
      <c r="AA294" s="28" t="e">
        <f t="shared" si="120"/>
        <v>#REF!</v>
      </c>
      <c r="AB294" s="28" t="e">
        <f t="shared" si="121"/>
        <v>#REF!</v>
      </c>
      <c r="AC294" s="28" t="e">
        <f t="shared" ref="AC294:AC309" si="123">IF(OR($S294&gt;$AC$9,$R294=""),"",$AC$9*6*$R294)</f>
        <v>#REF!</v>
      </c>
      <c r="AD294" s="26"/>
      <c r="AE294" s="19" t="str">
        <f t="shared" si="122"/>
        <v/>
      </c>
      <c r="AF294" s="65"/>
      <c r="AG294" s="54"/>
      <c r="AH294" s="54"/>
      <c r="AI294" s="55"/>
      <c r="AJ294" s="18"/>
      <c r="AK294" s="73" t="e">
        <f>#REF!</f>
        <v>#REF!</v>
      </c>
      <c r="AL294" s="73" t="e">
        <f>#REF!</f>
        <v>#REF!</v>
      </c>
      <c r="AM294" s="73" t="e">
        <f>#REF!</f>
        <v>#REF!</v>
      </c>
      <c r="AN294" s="73" t="e">
        <f>#REF!</f>
        <v>#REF!</v>
      </c>
      <c r="AO294" s="73" t="e">
        <f>#REF!</f>
        <v>#REF!</v>
      </c>
      <c r="AP294" s="73" t="e">
        <f>#REF!</f>
        <v>#REF!</v>
      </c>
      <c r="AQ294" s="73" t="e">
        <f>#REF!</f>
        <v>#REF!</v>
      </c>
      <c r="AR294" s="73" t="e">
        <f>#REF!</f>
        <v>#REF!</v>
      </c>
      <c r="AS294" s="73" t="e">
        <f>#REF!</f>
        <v>#REF!</v>
      </c>
      <c r="AT294" s="73" t="e">
        <f>#REF!</f>
        <v>#REF!</v>
      </c>
      <c r="AU294" s="73" t="e">
        <f>#REF!</f>
        <v>#REF!</v>
      </c>
      <c r="AV294" s="73" t="e">
        <f>#REF!</f>
        <v>#REF!</v>
      </c>
      <c r="AW294" s="73" t="e">
        <f>#REF!</f>
        <v>#REF!</v>
      </c>
      <c r="AX294" s="73" t="e">
        <f>#REF!</f>
        <v>#REF!</v>
      </c>
      <c r="AY294" s="73" t="e">
        <f>#REF!</f>
        <v>#REF!</v>
      </c>
      <c r="AZ294" s="73" t="e">
        <f>#REF!</f>
        <v>#REF!</v>
      </c>
      <c r="BA294" s="73" t="e">
        <f>#REF!</f>
        <v>#REF!</v>
      </c>
      <c r="BB294" s="73" t="e">
        <f>#REF!</f>
        <v>#REF!</v>
      </c>
      <c r="BC294" s="73" t="e">
        <f>#REF!</f>
        <v>#REF!</v>
      </c>
      <c r="BD294" s="73" t="e">
        <f>#REF!</f>
        <v>#REF!</v>
      </c>
      <c r="BE294" s="73" t="e">
        <f>#REF!</f>
        <v>#REF!</v>
      </c>
      <c r="BF294" s="73" t="e">
        <f>#REF!</f>
        <v>#REF!</v>
      </c>
      <c r="BG294" s="73" t="e">
        <f>#REF!</f>
        <v>#REF!</v>
      </c>
      <c r="BH294" s="73" t="e">
        <f>#REF!</f>
        <v>#REF!</v>
      </c>
      <c r="BI294" s="73" t="e">
        <f>#REF!</f>
        <v>#REF!</v>
      </c>
      <c r="BJ294" s="73" t="e">
        <f>#REF!</f>
        <v>#REF!</v>
      </c>
      <c r="BK294" s="73" t="e">
        <f>#REF!</f>
        <v>#REF!</v>
      </c>
      <c r="BL294" s="73" t="e">
        <f>#REF!</f>
        <v>#REF!</v>
      </c>
      <c r="BM294" s="73" t="e">
        <f>#REF!</f>
        <v>#REF!</v>
      </c>
      <c r="BN294" s="73" t="e">
        <f>#REF!</f>
        <v>#REF!</v>
      </c>
      <c r="BO294" s="73" t="e">
        <f>#REF!</f>
        <v>#REF!</v>
      </c>
      <c r="BP294" s="73" t="e">
        <f>#REF!</f>
        <v>#REF!</v>
      </c>
      <c r="BR294" s="117">
        <f t="shared" si="105"/>
        <v>121</v>
      </c>
      <c r="BS294" s="118">
        <f>OOC!G294</f>
        <v>4.0000000000000001E-3</v>
      </c>
      <c r="BT294" s="118">
        <f>OOC!H294</f>
        <v>-6.0000000000000001E-3</v>
      </c>
      <c r="BU294" s="2" t="e">
        <f t="shared" si="106"/>
        <v>#REF!</v>
      </c>
      <c r="BV294" s="2" t="e">
        <f t="shared" si="107"/>
        <v>#REF!</v>
      </c>
      <c r="BW294" s="2" t="e">
        <f t="shared" si="108"/>
        <v>#REF!</v>
      </c>
      <c r="BX294" s="119"/>
    </row>
    <row r="295" spans="1:76" ht="15" customHeight="1">
      <c r="A295" s="16">
        <v>48</v>
      </c>
      <c r="B295" s="76"/>
      <c r="C295" s="72">
        <v>122</v>
      </c>
      <c r="D295" s="20" t="s">
        <v>57</v>
      </c>
      <c r="E295" s="78"/>
      <c r="F295" s="11" t="s">
        <v>29</v>
      </c>
      <c r="G295" s="12">
        <v>0</v>
      </c>
      <c r="H295" s="13" t="e">
        <f>IF(OOC!S295=0,"",OOC!S295)</f>
        <v>#REF!</v>
      </c>
      <c r="I295" s="13" t="e">
        <f>IF(OOC!T295=0,"",OOC!T295)</f>
        <v>#REF!</v>
      </c>
      <c r="J295" s="92" t="s">
        <v>84</v>
      </c>
      <c r="K295" s="64" t="s">
        <v>49</v>
      </c>
      <c r="L295" s="17" t="e">
        <f t="shared" si="83"/>
        <v>#REF!</v>
      </c>
      <c r="M295" s="17" t="e">
        <f t="shared" si="84"/>
        <v>#REF!</v>
      </c>
      <c r="N295" s="25"/>
      <c r="O295" s="2" t="e">
        <f t="shared" si="109"/>
        <v>#REF!</v>
      </c>
      <c r="P295" s="2" t="e">
        <f t="shared" si="110"/>
        <v>#REF!</v>
      </c>
      <c r="Q295" s="2" t="e">
        <f t="shared" si="111"/>
        <v>#REF!</v>
      </c>
      <c r="R295" s="3" t="e">
        <f t="shared" si="112"/>
        <v>#REF!</v>
      </c>
      <c r="S295" s="4" t="e">
        <f t="shared" si="104"/>
        <v>#REF!</v>
      </c>
      <c r="T295" s="67" t="e">
        <f t="shared" si="113"/>
        <v>#REF!</v>
      </c>
      <c r="U295" s="67" t="e">
        <f t="shared" si="114"/>
        <v>#REF!</v>
      </c>
      <c r="V295" s="4" t="e">
        <f t="shared" si="115"/>
        <v>#REF!</v>
      </c>
      <c r="W295" s="4" t="e">
        <f t="shared" si="116"/>
        <v>#REF!</v>
      </c>
      <c r="X295" s="4" t="e">
        <f t="shared" si="117"/>
        <v>#REF!</v>
      </c>
      <c r="Y295" s="62" t="e">
        <f t="shared" si="118"/>
        <v>#REF!</v>
      </c>
      <c r="Z295" s="28" t="e">
        <f t="shared" si="119"/>
        <v>#REF!</v>
      </c>
      <c r="AA295" s="28" t="e">
        <f t="shared" si="120"/>
        <v>#REF!</v>
      </c>
      <c r="AB295" s="28" t="e">
        <f t="shared" si="121"/>
        <v>#REF!</v>
      </c>
      <c r="AC295" s="28" t="e">
        <f t="shared" si="123"/>
        <v>#REF!</v>
      </c>
      <c r="AD295" s="26"/>
      <c r="AE295" s="19" t="str">
        <f t="shared" si="122"/>
        <v/>
      </c>
      <c r="AF295" s="65"/>
      <c r="AG295" s="54"/>
      <c r="AH295" s="54"/>
      <c r="AI295" s="55"/>
      <c r="AJ295" s="18"/>
      <c r="AK295" s="73" t="e">
        <f>#REF!</f>
        <v>#REF!</v>
      </c>
      <c r="AL295" s="73" t="e">
        <f>#REF!</f>
        <v>#REF!</v>
      </c>
      <c r="AM295" s="73" t="e">
        <f>#REF!</f>
        <v>#REF!</v>
      </c>
      <c r="AN295" s="73" t="e">
        <f>#REF!</f>
        <v>#REF!</v>
      </c>
      <c r="AO295" s="73" t="e">
        <f>#REF!</f>
        <v>#REF!</v>
      </c>
      <c r="AP295" s="73" t="e">
        <f>#REF!</f>
        <v>#REF!</v>
      </c>
      <c r="AQ295" s="73" t="e">
        <f>#REF!</f>
        <v>#REF!</v>
      </c>
      <c r="AR295" s="73" t="e">
        <f>#REF!</f>
        <v>#REF!</v>
      </c>
      <c r="AS295" s="73" t="e">
        <f>#REF!</f>
        <v>#REF!</v>
      </c>
      <c r="AT295" s="73" t="e">
        <f>#REF!</f>
        <v>#REF!</v>
      </c>
      <c r="AU295" s="73" t="e">
        <f>#REF!</f>
        <v>#REF!</v>
      </c>
      <c r="AV295" s="73" t="e">
        <f>#REF!</f>
        <v>#REF!</v>
      </c>
      <c r="AW295" s="73" t="e">
        <f>#REF!</f>
        <v>#REF!</v>
      </c>
      <c r="AX295" s="73" t="e">
        <f>#REF!</f>
        <v>#REF!</v>
      </c>
      <c r="AY295" s="73" t="e">
        <f>#REF!</f>
        <v>#REF!</v>
      </c>
      <c r="AZ295" s="73" t="e">
        <f>#REF!</f>
        <v>#REF!</v>
      </c>
      <c r="BA295" s="73" t="e">
        <f>#REF!</f>
        <v>#REF!</v>
      </c>
      <c r="BB295" s="73" t="e">
        <f>#REF!</f>
        <v>#REF!</v>
      </c>
      <c r="BC295" s="73" t="e">
        <f>#REF!</f>
        <v>#REF!</v>
      </c>
      <c r="BD295" s="73" t="e">
        <f>#REF!</f>
        <v>#REF!</v>
      </c>
      <c r="BE295" s="73" t="e">
        <f>#REF!</f>
        <v>#REF!</v>
      </c>
      <c r="BF295" s="73" t="e">
        <f>#REF!</f>
        <v>#REF!</v>
      </c>
      <c r="BG295" s="73" t="e">
        <f>#REF!</f>
        <v>#REF!</v>
      </c>
      <c r="BH295" s="73" t="e">
        <f>#REF!</f>
        <v>#REF!</v>
      </c>
      <c r="BI295" s="73" t="e">
        <f>#REF!</f>
        <v>#REF!</v>
      </c>
      <c r="BJ295" s="73" t="e">
        <f>#REF!</f>
        <v>#REF!</v>
      </c>
      <c r="BK295" s="73" t="e">
        <f>#REF!</f>
        <v>#REF!</v>
      </c>
      <c r="BL295" s="73" t="e">
        <f>#REF!</f>
        <v>#REF!</v>
      </c>
      <c r="BM295" s="73" t="e">
        <f>#REF!</f>
        <v>#REF!</v>
      </c>
      <c r="BN295" s="73" t="e">
        <f>#REF!</f>
        <v>#REF!</v>
      </c>
      <c r="BO295" s="73" t="e">
        <f>#REF!</f>
        <v>#REF!</v>
      </c>
      <c r="BP295" s="73" t="e">
        <f>#REF!</f>
        <v>#REF!</v>
      </c>
      <c r="BR295" s="117">
        <f t="shared" si="105"/>
        <v>122</v>
      </c>
      <c r="BS295" s="118">
        <f>OOC!G295</f>
        <v>5.0000000000000001E-3</v>
      </c>
      <c r="BT295" s="118">
        <f>OOC!H295</f>
        <v>-8.9999999999999993E-3</v>
      </c>
      <c r="BU295" s="2" t="e">
        <f t="shared" si="106"/>
        <v>#REF!</v>
      </c>
      <c r="BV295" s="2" t="e">
        <f t="shared" si="107"/>
        <v>#REF!</v>
      </c>
      <c r="BW295" s="2" t="e">
        <f t="shared" si="108"/>
        <v>#REF!</v>
      </c>
      <c r="BX295" s="119"/>
    </row>
    <row r="296" spans="1:76" ht="15" customHeight="1">
      <c r="A296" s="16">
        <v>48</v>
      </c>
      <c r="B296" s="76"/>
      <c r="C296" s="72">
        <v>123</v>
      </c>
      <c r="D296" s="20" t="s">
        <v>57</v>
      </c>
      <c r="E296" s="78"/>
      <c r="F296" s="11" t="s">
        <v>29</v>
      </c>
      <c r="G296" s="12">
        <v>0</v>
      </c>
      <c r="H296" s="13" t="e">
        <f>IF(OOC!S296=0,"",OOC!S296)</f>
        <v>#REF!</v>
      </c>
      <c r="I296" s="13" t="e">
        <f>IF(OOC!T296=0,"",OOC!T296)</f>
        <v>#REF!</v>
      </c>
      <c r="J296" s="92" t="s">
        <v>84</v>
      </c>
      <c r="K296" s="64" t="s">
        <v>49</v>
      </c>
      <c r="L296" s="17" t="e">
        <f t="shared" si="83"/>
        <v>#REF!</v>
      </c>
      <c r="M296" s="17" t="e">
        <f t="shared" si="84"/>
        <v>#REF!</v>
      </c>
      <c r="N296" s="25"/>
      <c r="O296" s="2" t="e">
        <f t="shared" si="109"/>
        <v>#REF!</v>
      </c>
      <c r="P296" s="2" t="e">
        <f t="shared" si="110"/>
        <v>#REF!</v>
      </c>
      <c r="Q296" s="2" t="e">
        <f t="shared" si="111"/>
        <v>#REF!</v>
      </c>
      <c r="R296" s="3" t="e">
        <f t="shared" si="112"/>
        <v>#REF!</v>
      </c>
      <c r="S296" s="4" t="e">
        <f t="shared" si="104"/>
        <v>#REF!</v>
      </c>
      <c r="T296" s="67" t="e">
        <f t="shared" si="113"/>
        <v>#REF!</v>
      </c>
      <c r="U296" s="67" t="e">
        <f t="shared" si="114"/>
        <v>#REF!</v>
      </c>
      <c r="V296" s="4" t="e">
        <f t="shared" si="115"/>
        <v>#REF!</v>
      </c>
      <c r="W296" s="4" t="e">
        <f t="shared" si="116"/>
        <v>#REF!</v>
      </c>
      <c r="X296" s="4" t="e">
        <f t="shared" si="117"/>
        <v>#REF!</v>
      </c>
      <c r="Y296" s="62" t="e">
        <f t="shared" si="118"/>
        <v>#REF!</v>
      </c>
      <c r="Z296" s="28" t="e">
        <f t="shared" si="119"/>
        <v>#REF!</v>
      </c>
      <c r="AA296" s="28" t="e">
        <f t="shared" si="120"/>
        <v>#REF!</v>
      </c>
      <c r="AB296" s="28" t="e">
        <f t="shared" si="121"/>
        <v>#REF!</v>
      </c>
      <c r="AC296" s="28" t="e">
        <f t="shared" si="123"/>
        <v>#REF!</v>
      </c>
      <c r="AD296" s="26"/>
      <c r="AE296" s="19" t="str">
        <f t="shared" si="122"/>
        <v/>
      </c>
      <c r="AF296" s="65"/>
      <c r="AG296" s="54"/>
      <c r="AH296" s="54"/>
      <c r="AI296" s="55"/>
      <c r="AJ296" s="18"/>
      <c r="AK296" s="73" t="e">
        <f>#REF!</f>
        <v>#REF!</v>
      </c>
      <c r="AL296" s="73" t="e">
        <f>#REF!</f>
        <v>#REF!</v>
      </c>
      <c r="AM296" s="73" t="e">
        <f>#REF!</f>
        <v>#REF!</v>
      </c>
      <c r="AN296" s="73" t="e">
        <f>#REF!</f>
        <v>#REF!</v>
      </c>
      <c r="AO296" s="73" t="e">
        <f>#REF!</f>
        <v>#REF!</v>
      </c>
      <c r="AP296" s="73" t="e">
        <f>#REF!</f>
        <v>#REF!</v>
      </c>
      <c r="AQ296" s="73" t="e">
        <f>#REF!</f>
        <v>#REF!</v>
      </c>
      <c r="AR296" s="73" t="e">
        <f>#REF!</f>
        <v>#REF!</v>
      </c>
      <c r="AS296" s="73" t="e">
        <f>#REF!</f>
        <v>#REF!</v>
      </c>
      <c r="AT296" s="73" t="e">
        <f>#REF!</f>
        <v>#REF!</v>
      </c>
      <c r="AU296" s="73" t="e">
        <f>#REF!</f>
        <v>#REF!</v>
      </c>
      <c r="AV296" s="73" t="e">
        <f>#REF!</f>
        <v>#REF!</v>
      </c>
      <c r="AW296" s="73" t="e">
        <f>#REF!</f>
        <v>#REF!</v>
      </c>
      <c r="AX296" s="73" t="e">
        <f>#REF!</f>
        <v>#REF!</v>
      </c>
      <c r="AY296" s="73" t="e">
        <f>#REF!</f>
        <v>#REF!</v>
      </c>
      <c r="AZ296" s="73" t="e">
        <f>#REF!</f>
        <v>#REF!</v>
      </c>
      <c r="BA296" s="73" t="e">
        <f>#REF!</f>
        <v>#REF!</v>
      </c>
      <c r="BB296" s="73" t="e">
        <f>#REF!</f>
        <v>#REF!</v>
      </c>
      <c r="BC296" s="73" t="e">
        <f>#REF!</f>
        <v>#REF!</v>
      </c>
      <c r="BD296" s="73" t="e">
        <f>#REF!</f>
        <v>#REF!</v>
      </c>
      <c r="BE296" s="73" t="e">
        <f>#REF!</f>
        <v>#REF!</v>
      </c>
      <c r="BF296" s="73" t="e">
        <f>#REF!</f>
        <v>#REF!</v>
      </c>
      <c r="BG296" s="73" t="e">
        <f>#REF!</f>
        <v>#REF!</v>
      </c>
      <c r="BH296" s="73" t="e">
        <f>#REF!</f>
        <v>#REF!</v>
      </c>
      <c r="BI296" s="73" t="e">
        <f>#REF!</f>
        <v>#REF!</v>
      </c>
      <c r="BJ296" s="73" t="e">
        <f>#REF!</f>
        <v>#REF!</v>
      </c>
      <c r="BK296" s="73" t="e">
        <f>#REF!</f>
        <v>#REF!</v>
      </c>
      <c r="BL296" s="73" t="e">
        <f>#REF!</f>
        <v>#REF!</v>
      </c>
      <c r="BM296" s="73" t="e">
        <f>#REF!</f>
        <v>#REF!</v>
      </c>
      <c r="BN296" s="73" t="e">
        <f>#REF!</f>
        <v>#REF!</v>
      </c>
      <c r="BO296" s="73" t="e">
        <f>#REF!</f>
        <v>#REF!</v>
      </c>
      <c r="BP296" s="73" t="e">
        <f>#REF!</f>
        <v>#REF!</v>
      </c>
      <c r="BR296" s="117">
        <f t="shared" si="105"/>
        <v>123</v>
      </c>
      <c r="BS296" s="118">
        <f>OOC!G296</f>
        <v>6.0000000000000001E-3</v>
      </c>
      <c r="BT296" s="118">
        <f>OOC!H296</f>
        <v>-0.01</v>
      </c>
      <c r="BU296" s="2" t="e">
        <f t="shared" si="106"/>
        <v>#REF!</v>
      </c>
      <c r="BV296" s="2" t="e">
        <f t="shared" si="107"/>
        <v>#REF!</v>
      </c>
      <c r="BW296" s="2" t="e">
        <f t="shared" si="108"/>
        <v>#REF!</v>
      </c>
      <c r="BX296" s="119" t="e">
        <f>IF(AND(IF(OOC!G296="",0,OOC!G296) &gt;= IF(O296="",0,O296), IF(O296="",0,O296) &gt; IF(L296="",0,L296)), "OOC",
IF(AND(IF(M296="",0,M296) &gt; IF(P296="",0,P296), IF(P296="",0,P296) &gt;= IF(OOC!H296="",0,OOC!H296)), "OOC",
IF(IF(O296="",0,O296) &gt; IF(OOC!G296="",0,OOC!G296), "OOS",
IF(IF(OOC!H296="",0,OOC!H296) &gt; IF(P296="",0,P296), "OOS", "OK"))))</f>
        <v>#REF!</v>
      </c>
    </row>
    <row r="297" spans="1:76" ht="15" customHeight="1">
      <c r="A297" s="16">
        <v>48</v>
      </c>
      <c r="B297" s="76" t="s">
        <v>260</v>
      </c>
      <c r="C297" s="72">
        <v>124</v>
      </c>
      <c r="D297" s="20" t="s">
        <v>57</v>
      </c>
      <c r="E297" s="78"/>
      <c r="F297" s="11" t="s">
        <v>29</v>
      </c>
      <c r="G297" s="83">
        <v>92.1</v>
      </c>
      <c r="H297" s="13" t="e">
        <f>IF(OOC!S297=0,"",OOC!S297)</f>
        <v>#REF!</v>
      </c>
      <c r="I297" s="13" t="e">
        <f>IF(OOC!T297=0,"",OOC!T297)</f>
        <v>#REF!</v>
      </c>
      <c r="J297" s="14" t="s">
        <v>12</v>
      </c>
      <c r="K297" s="64" t="s">
        <v>49</v>
      </c>
      <c r="L297" s="17" t="e">
        <f t="shared" ref="L297:L309" si="124">IF(AND(G297="",H297=""),"",IF(G297="",H297,G297+H297))</f>
        <v>#REF!</v>
      </c>
      <c r="M297" s="17" t="e">
        <f t="shared" ref="M297:M309" si="125">IF(AND(G297="",I297=""),"",IF(G297="",I297,G297+I297))</f>
        <v>#REF!</v>
      </c>
      <c r="N297" s="25"/>
      <c r="O297" s="2" t="e">
        <f t="shared" si="109"/>
        <v>#REF!</v>
      </c>
      <c r="P297" s="2" t="e">
        <f t="shared" si="110"/>
        <v>#REF!</v>
      </c>
      <c r="Q297" s="2" t="e">
        <f t="shared" si="111"/>
        <v>#REF!</v>
      </c>
      <c r="R297" s="3" t="e">
        <f t="shared" si="112"/>
        <v>#REF!</v>
      </c>
      <c r="S297" s="4" t="e">
        <f t="shared" si="104"/>
        <v>#REF!</v>
      </c>
      <c r="T297" s="67" t="e">
        <f t="shared" si="113"/>
        <v>#REF!</v>
      </c>
      <c r="U297" s="67" t="e">
        <f t="shared" si="114"/>
        <v>#REF!</v>
      </c>
      <c r="V297" s="4" t="e">
        <f t="shared" si="115"/>
        <v>#REF!</v>
      </c>
      <c r="W297" s="4" t="e">
        <f t="shared" si="116"/>
        <v>#REF!</v>
      </c>
      <c r="X297" s="4" t="e">
        <f t="shared" si="117"/>
        <v>#REF!</v>
      </c>
      <c r="Y297" s="62" t="e">
        <f t="shared" si="118"/>
        <v>#REF!</v>
      </c>
      <c r="Z297" s="28" t="e">
        <f t="shared" si="119"/>
        <v>#REF!</v>
      </c>
      <c r="AA297" s="28" t="e">
        <f t="shared" si="120"/>
        <v>#REF!</v>
      </c>
      <c r="AB297" s="28" t="e">
        <f t="shared" si="121"/>
        <v>#REF!</v>
      </c>
      <c r="AC297" s="28" t="e">
        <f t="shared" si="123"/>
        <v>#REF!</v>
      </c>
      <c r="AD297" s="26"/>
      <c r="AE297" s="19" t="str">
        <f t="shared" si="122"/>
        <v/>
      </c>
      <c r="AF297" s="65"/>
      <c r="AG297" s="54"/>
      <c r="AH297" s="54"/>
      <c r="AI297" s="55"/>
      <c r="AJ297" s="18"/>
      <c r="AK297" s="73" t="e">
        <f>#REF!</f>
        <v>#REF!</v>
      </c>
      <c r="AL297" s="73" t="e">
        <f>#REF!</f>
        <v>#REF!</v>
      </c>
      <c r="AM297" s="73" t="e">
        <f>#REF!</f>
        <v>#REF!</v>
      </c>
      <c r="AN297" s="73" t="e">
        <f>#REF!</f>
        <v>#REF!</v>
      </c>
      <c r="AO297" s="73" t="e">
        <f>#REF!</f>
        <v>#REF!</v>
      </c>
      <c r="AP297" s="73" t="e">
        <f>#REF!</f>
        <v>#REF!</v>
      </c>
      <c r="AQ297" s="73" t="e">
        <f>#REF!</f>
        <v>#REF!</v>
      </c>
      <c r="AR297" s="73" t="e">
        <f>#REF!</f>
        <v>#REF!</v>
      </c>
      <c r="AS297" s="73" t="e">
        <f>#REF!</f>
        <v>#REF!</v>
      </c>
      <c r="AT297" s="73" t="e">
        <f>#REF!</f>
        <v>#REF!</v>
      </c>
      <c r="AU297" s="73" t="e">
        <f>#REF!</f>
        <v>#REF!</v>
      </c>
      <c r="AV297" s="73" t="e">
        <f>#REF!</f>
        <v>#REF!</v>
      </c>
      <c r="AW297" s="73" t="e">
        <f>#REF!</f>
        <v>#REF!</v>
      </c>
      <c r="AX297" s="73" t="e">
        <f>#REF!</f>
        <v>#REF!</v>
      </c>
      <c r="AY297" s="73" t="e">
        <f>#REF!</f>
        <v>#REF!</v>
      </c>
      <c r="AZ297" s="73" t="e">
        <f>#REF!</f>
        <v>#REF!</v>
      </c>
      <c r="BA297" s="73" t="e">
        <f>#REF!</f>
        <v>#REF!</v>
      </c>
      <c r="BB297" s="73" t="e">
        <f>#REF!</f>
        <v>#REF!</v>
      </c>
      <c r="BC297" s="73" t="e">
        <f>#REF!</f>
        <v>#REF!</v>
      </c>
      <c r="BD297" s="73" t="e">
        <f>#REF!</f>
        <v>#REF!</v>
      </c>
      <c r="BE297" s="73" t="e">
        <f>#REF!</f>
        <v>#REF!</v>
      </c>
      <c r="BF297" s="73" t="e">
        <f>#REF!</f>
        <v>#REF!</v>
      </c>
      <c r="BG297" s="73" t="e">
        <f>#REF!</f>
        <v>#REF!</v>
      </c>
      <c r="BH297" s="73" t="e">
        <f>#REF!</f>
        <v>#REF!</v>
      </c>
      <c r="BI297" s="73" t="e">
        <f>#REF!</f>
        <v>#REF!</v>
      </c>
      <c r="BJ297" s="73" t="e">
        <f>#REF!</f>
        <v>#REF!</v>
      </c>
      <c r="BK297" s="73" t="e">
        <f>#REF!</f>
        <v>#REF!</v>
      </c>
      <c r="BL297" s="73" t="e">
        <f>#REF!</f>
        <v>#REF!</v>
      </c>
      <c r="BM297" s="73" t="e">
        <f>#REF!</f>
        <v>#REF!</v>
      </c>
      <c r="BN297" s="73" t="e">
        <f>#REF!</f>
        <v>#REF!</v>
      </c>
      <c r="BO297" s="73" t="e">
        <f>#REF!</f>
        <v>#REF!</v>
      </c>
      <c r="BP297" s="73" t="e">
        <f>#REF!</f>
        <v>#REF!</v>
      </c>
      <c r="BR297" s="117">
        <f t="shared" si="105"/>
        <v>124</v>
      </c>
      <c r="BS297" s="118">
        <f>OOC!G297</f>
        <v>95.1</v>
      </c>
      <c r="BT297" s="118">
        <f>OOC!H297</f>
        <v>89.1</v>
      </c>
      <c r="BU297" s="2" t="e">
        <f t="shared" si="106"/>
        <v>#REF!</v>
      </c>
      <c r="BV297" s="2" t="e">
        <f t="shared" si="107"/>
        <v>#REF!</v>
      </c>
      <c r="BW297" s="2" t="e">
        <f t="shared" si="108"/>
        <v>#REF!</v>
      </c>
      <c r="BX297" s="119" t="e">
        <f>IF(AND(IF(OOC!G297="",0,OOC!G297) &gt;= IF(O297="",0,O297), IF(O297="",0,O297) &gt; IF(L297="",0,L297)), "OOC",
IF(AND(IF(M297="",0,M297) &gt; IF(P297="",0,P297), IF(P297="",0,P297) &gt;= IF(OOC!H297="",0,OOC!H297)), "OOC",
IF(IF(O297="",0,O297) &gt; IF(OOC!G297="",0,OOC!G297), "OOS",
IF(IF(OOC!H297="",0,OOC!H297) &gt; IF(P297="",0,P297), "OOS", "OK"))))</f>
        <v>#REF!</v>
      </c>
    </row>
    <row r="298" spans="1:76" ht="15" customHeight="1">
      <c r="A298" s="16">
        <v>48</v>
      </c>
      <c r="B298" s="76" t="s">
        <v>260</v>
      </c>
      <c r="C298" s="72">
        <v>125</v>
      </c>
      <c r="D298" s="20" t="s">
        <v>57</v>
      </c>
      <c r="E298" s="78"/>
      <c r="F298" s="11" t="s">
        <v>29</v>
      </c>
      <c r="G298" s="83">
        <v>91.9</v>
      </c>
      <c r="H298" s="13" t="e">
        <f>IF(OOC!S298=0,"",OOC!S298)</f>
        <v>#REF!</v>
      </c>
      <c r="I298" s="13" t="e">
        <f>IF(OOC!T298=0,"",OOC!T298)</f>
        <v>#REF!</v>
      </c>
      <c r="J298" s="14" t="s">
        <v>12</v>
      </c>
      <c r="K298" s="64" t="s">
        <v>49</v>
      </c>
      <c r="L298" s="17" t="e">
        <f t="shared" si="124"/>
        <v>#REF!</v>
      </c>
      <c r="M298" s="17" t="e">
        <f t="shared" si="125"/>
        <v>#REF!</v>
      </c>
      <c r="N298" s="25"/>
      <c r="O298" s="2" t="e">
        <f t="shared" si="109"/>
        <v>#REF!</v>
      </c>
      <c r="P298" s="2" t="e">
        <f t="shared" si="110"/>
        <v>#REF!</v>
      </c>
      <c r="Q298" s="2" t="e">
        <f t="shared" si="111"/>
        <v>#REF!</v>
      </c>
      <c r="R298" s="3" t="e">
        <f t="shared" si="112"/>
        <v>#REF!</v>
      </c>
      <c r="S298" s="4" t="e">
        <f t="shared" si="104"/>
        <v>#REF!</v>
      </c>
      <c r="T298" s="67" t="e">
        <f t="shared" si="113"/>
        <v>#REF!</v>
      </c>
      <c r="U298" s="67" t="e">
        <f t="shared" si="114"/>
        <v>#REF!</v>
      </c>
      <c r="V298" s="4" t="e">
        <f t="shared" si="115"/>
        <v>#REF!</v>
      </c>
      <c r="W298" s="4" t="e">
        <f t="shared" si="116"/>
        <v>#REF!</v>
      </c>
      <c r="X298" s="4" t="e">
        <f t="shared" si="117"/>
        <v>#REF!</v>
      </c>
      <c r="Y298" s="62" t="e">
        <f t="shared" si="118"/>
        <v>#REF!</v>
      </c>
      <c r="Z298" s="28" t="e">
        <f t="shared" si="119"/>
        <v>#REF!</v>
      </c>
      <c r="AA298" s="28" t="e">
        <f t="shared" si="120"/>
        <v>#REF!</v>
      </c>
      <c r="AB298" s="28" t="e">
        <f t="shared" si="121"/>
        <v>#REF!</v>
      </c>
      <c r="AC298" s="28" t="e">
        <f t="shared" si="123"/>
        <v>#REF!</v>
      </c>
      <c r="AD298" s="26"/>
      <c r="AE298" s="19" t="str">
        <f t="shared" si="122"/>
        <v/>
      </c>
      <c r="AF298" s="65"/>
      <c r="AG298" s="54"/>
      <c r="AH298" s="54"/>
      <c r="AI298" s="55"/>
      <c r="AJ298" s="18"/>
      <c r="AK298" s="73" t="e">
        <f>#REF!</f>
        <v>#REF!</v>
      </c>
      <c r="AL298" s="73" t="e">
        <f>#REF!</f>
        <v>#REF!</v>
      </c>
      <c r="AM298" s="73" t="e">
        <f>#REF!</f>
        <v>#REF!</v>
      </c>
      <c r="AN298" s="73" t="e">
        <f>#REF!</f>
        <v>#REF!</v>
      </c>
      <c r="AO298" s="73" t="e">
        <f>#REF!</f>
        <v>#REF!</v>
      </c>
      <c r="AP298" s="73" t="e">
        <f>#REF!</f>
        <v>#REF!</v>
      </c>
      <c r="AQ298" s="73" t="e">
        <f>#REF!</f>
        <v>#REF!</v>
      </c>
      <c r="AR298" s="73" t="e">
        <f>#REF!</f>
        <v>#REF!</v>
      </c>
      <c r="AS298" s="73" t="e">
        <f>#REF!</f>
        <v>#REF!</v>
      </c>
      <c r="AT298" s="73" t="e">
        <f>#REF!</f>
        <v>#REF!</v>
      </c>
      <c r="AU298" s="73" t="e">
        <f>#REF!</f>
        <v>#REF!</v>
      </c>
      <c r="AV298" s="73" t="e">
        <f>#REF!</f>
        <v>#REF!</v>
      </c>
      <c r="AW298" s="73" t="e">
        <f>#REF!</f>
        <v>#REF!</v>
      </c>
      <c r="AX298" s="73" t="e">
        <f>#REF!</f>
        <v>#REF!</v>
      </c>
      <c r="AY298" s="73" t="e">
        <f>#REF!</f>
        <v>#REF!</v>
      </c>
      <c r="AZ298" s="73" t="e">
        <f>#REF!</f>
        <v>#REF!</v>
      </c>
      <c r="BA298" s="73" t="e">
        <f>#REF!</f>
        <v>#REF!</v>
      </c>
      <c r="BB298" s="73" t="e">
        <f>#REF!</f>
        <v>#REF!</v>
      </c>
      <c r="BC298" s="73" t="e">
        <f>#REF!</f>
        <v>#REF!</v>
      </c>
      <c r="BD298" s="73" t="e">
        <f>#REF!</f>
        <v>#REF!</v>
      </c>
      <c r="BE298" s="73" t="e">
        <f>#REF!</f>
        <v>#REF!</v>
      </c>
      <c r="BF298" s="73" t="e">
        <f>#REF!</f>
        <v>#REF!</v>
      </c>
      <c r="BG298" s="73" t="e">
        <f>#REF!</f>
        <v>#REF!</v>
      </c>
      <c r="BH298" s="73" t="e">
        <f>#REF!</f>
        <v>#REF!</v>
      </c>
      <c r="BI298" s="73" t="e">
        <f>#REF!</f>
        <v>#REF!</v>
      </c>
      <c r="BJ298" s="73" t="e">
        <f>#REF!</f>
        <v>#REF!</v>
      </c>
      <c r="BK298" s="73" t="e">
        <f>#REF!</f>
        <v>#REF!</v>
      </c>
      <c r="BL298" s="73" t="e">
        <f>#REF!</f>
        <v>#REF!</v>
      </c>
      <c r="BM298" s="73" t="e">
        <f>#REF!</f>
        <v>#REF!</v>
      </c>
      <c r="BN298" s="73" t="e">
        <f>#REF!</f>
        <v>#REF!</v>
      </c>
      <c r="BO298" s="73" t="e">
        <f>#REF!</f>
        <v>#REF!</v>
      </c>
      <c r="BP298" s="73" t="e">
        <f>#REF!</f>
        <v>#REF!</v>
      </c>
      <c r="BR298" s="117">
        <f t="shared" si="105"/>
        <v>125</v>
      </c>
      <c r="BS298" s="118">
        <f>OOC!G298</f>
        <v>94.9</v>
      </c>
      <c r="BT298" s="118">
        <f>OOC!H298</f>
        <v>88.9</v>
      </c>
      <c r="BU298" s="2" t="e">
        <f t="shared" si="106"/>
        <v>#REF!</v>
      </c>
      <c r="BV298" s="2" t="e">
        <f t="shared" si="107"/>
        <v>#REF!</v>
      </c>
      <c r="BW298" s="2" t="e">
        <f t="shared" si="108"/>
        <v>#REF!</v>
      </c>
      <c r="BX298" s="119" t="e">
        <f>IF(AND(IF(OOC!G298="",0,OOC!G298) &gt;= IF(O298="",0,O298), IF(O298="",0,O298) &gt; IF(L298="",0,L298)), "OOC",
IF(AND(IF(M298="",0,M298) &gt; IF(P298="",0,P298), IF(P298="",0,P298) &gt;= IF(OOC!H298="",0,OOC!H298)), "OOC",
IF(IF(O298="",0,O298) &gt; IF(OOC!G298="",0,OOC!G298), "OOS",
IF(IF(OOC!H298="",0,OOC!H298) &gt; IF(P298="",0,P298), "OOS", "OK"))))</f>
        <v>#REF!</v>
      </c>
    </row>
    <row r="299" spans="1:76" ht="15" customHeight="1">
      <c r="A299" s="16">
        <v>48</v>
      </c>
      <c r="B299" s="79" t="s">
        <v>219</v>
      </c>
      <c r="C299" s="86">
        <v>126</v>
      </c>
      <c r="D299" s="20" t="s">
        <v>57</v>
      </c>
      <c r="E299" s="78">
        <v>1.33</v>
      </c>
      <c r="F299" s="11" t="s">
        <v>29</v>
      </c>
      <c r="G299" s="12">
        <v>0.26100000000000001</v>
      </c>
      <c r="H299" s="13" t="e">
        <f>IF(OOC!S299=0,"",OOC!S299)</f>
        <v>#REF!</v>
      </c>
      <c r="I299" s="13" t="e">
        <f>IF(OOC!T299=0,"",OOC!T299)</f>
        <v>#REF!</v>
      </c>
      <c r="J299" s="14" t="s">
        <v>12</v>
      </c>
      <c r="K299" s="64" t="s">
        <v>49</v>
      </c>
      <c r="L299" s="17" t="e">
        <f t="shared" si="124"/>
        <v>#REF!</v>
      </c>
      <c r="M299" s="17" t="e">
        <f t="shared" si="125"/>
        <v>#REF!</v>
      </c>
      <c r="N299" s="25"/>
      <c r="O299" s="2" t="e">
        <f t="shared" si="109"/>
        <v>#REF!</v>
      </c>
      <c r="P299" s="2" t="e">
        <f t="shared" si="110"/>
        <v>#REF!</v>
      </c>
      <c r="Q299" s="2" t="e">
        <f t="shared" si="111"/>
        <v>#REF!</v>
      </c>
      <c r="R299" s="3" t="e">
        <f t="shared" si="112"/>
        <v>#REF!</v>
      </c>
      <c r="S299" s="4" t="e">
        <f t="shared" si="104"/>
        <v>#REF!</v>
      </c>
      <c r="T299" s="67" t="e">
        <f t="shared" si="113"/>
        <v>#REF!</v>
      </c>
      <c r="U299" s="67" t="e">
        <f t="shared" si="114"/>
        <v>#REF!</v>
      </c>
      <c r="V299" s="4" t="e">
        <f t="shared" si="115"/>
        <v>#REF!</v>
      </c>
      <c r="W299" s="4" t="e">
        <f t="shared" si="116"/>
        <v>#REF!</v>
      </c>
      <c r="X299" s="4" t="e">
        <f t="shared" si="117"/>
        <v>#REF!</v>
      </c>
      <c r="Y299" s="62" t="e">
        <f t="shared" si="118"/>
        <v>#REF!</v>
      </c>
      <c r="Z299" s="28" t="e">
        <f t="shared" si="119"/>
        <v>#REF!</v>
      </c>
      <c r="AA299" s="28" t="e">
        <f t="shared" si="120"/>
        <v>#REF!</v>
      </c>
      <c r="AB299" s="28" t="e">
        <f t="shared" si="121"/>
        <v>#REF!</v>
      </c>
      <c r="AC299" s="28" t="e">
        <f t="shared" si="123"/>
        <v>#REF!</v>
      </c>
      <c r="AD299" s="26"/>
      <c r="AE299" s="19" t="str">
        <f t="shared" si="122"/>
        <v/>
      </c>
      <c r="AF299" s="65"/>
      <c r="AG299" s="54"/>
      <c r="AH299" s="54"/>
      <c r="AI299" s="55"/>
      <c r="AJ299" s="18"/>
      <c r="AK299" s="73" t="e">
        <f>#REF!</f>
        <v>#REF!</v>
      </c>
      <c r="AL299" s="73" t="e">
        <f>#REF!</f>
        <v>#REF!</v>
      </c>
      <c r="AM299" s="73" t="e">
        <f>#REF!</f>
        <v>#REF!</v>
      </c>
      <c r="AN299" s="73" t="e">
        <f>#REF!</f>
        <v>#REF!</v>
      </c>
      <c r="AO299" s="73" t="e">
        <f>#REF!</f>
        <v>#REF!</v>
      </c>
      <c r="AP299" s="73" t="e">
        <f>#REF!</f>
        <v>#REF!</v>
      </c>
      <c r="AQ299" s="73" t="e">
        <f>#REF!</f>
        <v>#REF!</v>
      </c>
      <c r="AR299" s="73" t="e">
        <f>#REF!</f>
        <v>#REF!</v>
      </c>
      <c r="AS299" s="73" t="e">
        <f>#REF!</f>
        <v>#REF!</v>
      </c>
      <c r="AT299" s="73" t="e">
        <f>#REF!</f>
        <v>#REF!</v>
      </c>
      <c r="AU299" s="73" t="e">
        <f>#REF!</f>
        <v>#REF!</v>
      </c>
      <c r="AV299" s="73" t="e">
        <f>#REF!</f>
        <v>#REF!</v>
      </c>
      <c r="AW299" s="73" t="e">
        <f>#REF!</f>
        <v>#REF!</v>
      </c>
      <c r="AX299" s="73" t="e">
        <f>#REF!</f>
        <v>#REF!</v>
      </c>
      <c r="AY299" s="73" t="e">
        <f>#REF!</f>
        <v>#REF!</v>
      </c>
      <c r="AZ299" s="73" t="e">
        <f>#REF!</f>
        <v>#REF!</v>
      </c>
      <c r="BA299" s="73" t="e">
        <f>#REF!</f>
        <v>#REF!</v>
      </c>
      <c r="BB299" s="73" t="e">
        <f>#REF!</f>
        <v>#REF!</v>
      </c>
      <c r="BC299" s="73" t="e">
        <f>#REF!</f>
        <v>#REF!</v>
      </c>
      <c r="BD299" s="73" t="e">
        <f>#REF!</f>
        <v>#REF!</v>
      </c>
      <c r="BE299" s="73" t="e">
        <f>#REF!</f>
        <v>#REF!</v>
      </c>
      <c r="BF299" s="73" t="e">
        <f>#REF!</f>
        <v>#REF!</v>
      </c>
      <c r="BG299" s="73" t="e">
        <f>#REF!</f>
        <v>#REF!</v>
      </c>
      <c r="BH299" s="73" t="e">
        <f>#REF!</f>
        <v>#REF!</v>
      </c>
      <c r="BI299" s="73" t="e">
        <f>#REF!</f>
        <v>#REF!</v>
      </c>
      <c r="BJ299" s="73" t="e">
        <f>#REF!</f>
        <v>#REF!</v>
      </c>
      <c r="BK299" s="73" t="e">
        <f>#REF!</f>
        <v>#REF!</v>
      </c>
      <c r="BL299" s="73" t="e">
        <f>#REF!</f>
        <v>#REF!</v>
      </c>
      <c r="BM299" s="73" t="e">
        <f>#REF!</f>
        <v>#REF!</v>
      </c>
      <c r="BN299" s="73" t="e">
        <f>#REF!</f>
        <v>#REF!</v>
      </c>
      <c r="BO299" s="73" t="e">
        <f>#REF!</f>
        <v>#REF!</v>
      </c>
      <c r="BP299" s="73" t="e">
        <f>#REF!</f>
        <v>#REF!</v>
      </c>
      <c r="BR299" s="117">
        <f t="shared" si="105"/>
        <v>126</v>
      </c>
      <c r="BS299" s="118">
        <f>OOC!G299</f>
        <v>0.29100000000000004</v>
      </c>
      <c r="BT299" s="118">
        <f>OOC!H299</f>
        <v>0.23100000000000001</v>
      </c>
      <c r="BU299" s="2" t="e">
        <f t="shared" si="106"/>
        <v>#REF!</v>
      </c>
      <c r="BV299" s="2" t="e">
        <f t="shared" si="107"/>
        <v>#REF!</v>
      </c>
      <c r="BW299" s="2" t="e">
        <f t="shared" si="108"/>
        <v>#REF!</v>
      </c>
      <c r="BX299" s="119" t="e">
        <f>IF(AND(IF(OOC!G299="",0,OOC!G299) &gt;= IF(O299="",0,O299), IF(O299="",0,O299) &gt; IF(L299="",0,L299)), "OOC",
IF(AND(IF(M299="",0,M299) &gt; IF(P299="",0,P299), IF(P299="",0,P299) &gt;= IF(OOC!H299="",0,OOC!H299)), "OOC",
IF(IF(O299="",0,O299) &gt; IF(OOC!G299="",0,OOC!G299), "OOS",
IF(IF(OOC!H299="",0,OOC!H299) &gt; IF(P299="",0,P299), "OOS", "OK"))))</f>
        <v>#REF!</v>
      </c>
    </row>
    <row r="300" spans="1:76" ht="15" customHeight="1">
      <c r="A300" s="16">
        <v>48</v>
      </c>
      <c r="B300" s="76" t="s">
        <v>220</v>
      </c>
      <c r="C300" s="72" t="s">
        <v>221</v>
      </c>
      <c r="D300" s="20" t="s">
        <v>57</v>
      </c>
      <c r="E300" s="78">
        <v>1.33</v>
      </c>
      <c r="F300" s="11" t="s">
        <v>29</v>
      </c>
      <c r="G300" s="83">
        <v>21.385999999999999</v>
      </c>
      <c r="H300" s="13" t="e">
        <f>IF(OOC!S300=0,"",OOC!S300)</f>
        <v>#REF!</v>
      </c>
      <c r="I300" s="13" t="e">
        <f>IF(OOC!T300=0,"",OOC!T300)</f>
        <v>#REF!</v>
      </c>
      <c r="J300" s="14" t="s">
        <v>12</v>
      </c>
      <c r="K300" s="64" t="s">
        <v>49</v>
      </c>
      <c r="L300" s="17" t="e">
        <f t="shared" si="124"/>
        <v>#REF!</v>
      </c>
      <c r="M300" s="17" t="e">
        <f t="shared" si="125"/>
        <v>#REF!</v>
      </c>
      <c r="N300" s="25"/>
      <c r="O300" s="2" t="e">
        <f t="shared" si="109"/>
        <v>#REF!</v>
      </c>
      <c r="P300" s="2" t="e">
        <f t="shared" si="110"/>
        <v>#REF!</v>
      </c>
      <c r="Q300" s="2" t="e">
        <f t="shared" si="111"/>
        <v>#REF!</v>
      </c>
      <c r="R300" s="3" t="e">
        <f t="shared" si="112"/>
        <v>#REF!</v>
      </c>
      <c r="S300" s="4" t="e">
        <f t="shared" si="104"/>
        <v>#REF!</v>
      </c>
      <c r="T300" s="67" t="e">
        <f t="shared" si="113"/>
        <v>#REF!</v>
      </c>
      <c r="U300" s="67" t="e">
        <f t="shared" si="114"/>
        <v>#REF!</v>
      </c>
      <c r="V300" s="4" t="e">
        <f t="shared" si="115"/>
        <v>#REF!</v>
      </c>
      <c r="W300" s="4" t="e">
        <f t="shared" si="116"/>
        <v>#REF!</v>
      </c>
      <c r="X300" s="4" t="e">
        <f t="shared" si="117"/>
        <v>#REF!</v>
      </c>
      <c r="Y300" s="62" t="e">
        <f t="shared" si="118"/>
        <v>#REF!</v>
      </c>
      <c r="Z300" s="28" t="e">
        <f t="shared" si="119"/>
        <v>#REF!</v>
      </c>
      <c r="AA300" s="28" t="e">
        <f t="shared" si="120"/>
        <v>#REF!</v>
      </c>
      <c r="AB300" s="28" t="e">
        <f t="shared" si="121"/>
        <v>#REF!</v>
      </c>
      <c r="AC300" s="28" t="e">
        <f t="shared" si="123"/>
        <v>#REF!</v>
      </c>
      <c r="AD300" s="26"/>
      <c r="AE300" s="19" t="str">
        <f t="shared" si="122"/>
        <v/>
      </c>
      <c r="AF300" s="65"/>
      <c r="AG300" s="54"/>
      <c r="AH300" s="54"/>
      <c r="AI300" s="55"/>
      <c r="AJ300" s="18"/>
      <c r="AK300" s="73" t="e">
        <f>#REF!</f>
        <v>#REF!</v>
      </c>
      <c r="AL300" s="73" t="e">
        <f>#REF!</f>
        <v>#REF!</v>
      </c>
      <c r="AM300" s="73" t="e">
        <f>#REF!</f>
        <v>#REF!</v>
      </c>
      <c r="AN300" s="73" t="e">
        <f>#REF!</f>
        <v>#REF!</v>
      </c>
      <c r="AO300" s="73" t="e">
        <f>#REF!</f>
        <v>#REF!</v>
      </c>
      <c r="AP300" s="73" t="e">
        <f>#REF!</f>
        <v>#REF!</v>
      </c>
      <c r="AQ300" s="73" t="e">
        <f>#REF!</f>
        <v>#REF!</v>
      </c>
      <c r="AR300" s="73" t="e">
        <f>#REF!</f>
        <v>#REF!</v>
      </c>
      <c r="AS300" s="73" t="e">
        <f>#REF!</f>
        <v>#REF!</v>
      </c>
      <c r="AT300" s="73" t="e">
        <f>#REF!</f>
        <v>#REF!</v>
      </c>
      <c r="AU300" s="73" t="e">
        <f>#REF!</f>
        <v>#REF!</v>
      </c>
      <c r="AV300" s="73" t="e">
        <f>#REF!</f>
        <v>#REF!</v>
      </c>
      <c r="AW300" s="73" t="e">
        <f>#REF!</f>
        <v>#REF!</v>
      </c>
      <c r="AX300" s="73" t="e">
        <f>#REF!</f>
        <v>#REF!</v>
      </c>
      <c r="AY300" s="73" t="e">
        <f>#REF!</f>
        <v>#REF!</v>
      </c>
      <c r="AZ300" s="73" t="e">
        <f>#REF!</f>
        <v>#REF!</v>
      </c>
      <c r="BA300" s="73" t="e">
        <f>#REF!</f>
        <v>#REF!</v>
      </c>
      <c r="BB300" s="73" t="e">
        <f>#REF!</f>
        <v>#REF!</v>
      </c>
      <c r="BC300" s="73" t="e">
        <f>#REF!</f>
        <v>#REF!</v>
      </c>
      <c r="BD300" s="73" t="e">
        <f>#REF!</f>
        <v>#REF!</v>
      </c>
      <c r="BE300" s="73" t="e">
        <f>#REF!</f>
        <v>#REF!</v>
      </c>
      <c r="BF300" s="73" t="e">
        <f>#REF!</f>
        <v>#REF!</v>
      </c>
      <c r="BG300" s="73" t="e">
        <f>#REF!</f>
        <v>#REF!</v>
      </c>
      <c r="BH300" s="73" t="e">
        <f>#REF!</f>
        <v>#REF!</v>
      </c>
      <c r="BI300" s="73" t="e">
        <f>#REF!</f>
        <v>#REF!</v>
      </c>
      <c r="BJ300" s="73" t="e">
        <f>#REF!</f>
        <v>#REF!</v>
      </c>
      <c r="BK300" s="73" t="e">
        <f>#REF!</f>
        <v>#REF!</v>
      </c>
      <c r="BL300" s="73" t="e">
        <f>#REF!</f>
        <v>#REF!</v>
      </c>
      <c r="BM300" s="73" t="e">
        <f>#REF!</f>
        <v>#REF!</v>
      </c>
      <c r="BN300" s="73" t="e">
        <f>#REF!</f>
        <v>#REF!</v>
      </c>
      <c r="BO300" s="73" t="e">
        <f>#REF!</f>
        <v>#REF!</v>
      </c>
      <c r="BP300" s="73" t="e">
        <f>#REF!</f>
        <v>#REF!</v>
      </c>
      <c r="BR300" s="117" t="str">
        <f t="shared" si="105"/>
        <v>127-1</v>
      </c>
      <c r="BS300" s="118">
        <f>OOC!G300</f>
        <v>21.416</v>
      </c>
      <c r="BT300" s="118">
        <f>OOC!H300</f>
        <v>21.355999999999998</v>
      </c>
      <c r="BU300" s="2" t="e">
        <f t="shared" si="106"/>
        <v>#REF!</v>
      </c>
      <c r="BV300" s="2" t="e">
        <f t="shared" si="107"/>
        <v>#REF!</v>
      </c>
      <c r="BW300" s="2" t="e">
        <f t="shared" si="108"/>
        <v>#REF!</v>
      </c>
      <c r="BX300" s="119" t="e">
        <f>IF(AND(IF(OOC!G300="",0,OOC!G300) &gt;= IF(O300="",0,O300), IF(O300="",0,O300) &gt; IF(L300="",0,L300)), "OOC",
IF(AND(IF(M300="",0,M300) &gt; IF(P300="",0,P300), IF(P300="",0,P300) &gt;= IF(OOC!H300="",0,OOC!H300)), "OOC",
IF(IF(O300="",0,O300) &gt; IF(OOC!G300="",0,OOC!G300), "OOS",
IF(IF(OOC!H300="",0,OOC!H300) &gt; IF(P300="",0,P300), "OOS", "OK"))))</f>
        <v>#REF!</v>
      </c>
    </row>
    <row r="301" spans="1:76" ht="15" customHeight="1">
      <c r="A301" s="16">
        <v>48</v>
      </c>
      <c r="B301" s="76" t="s">
        <v>220</v>
      </c>
      <c r="C301" s="72" t="s">
        <v>222</v>
      </c>
      <c r="D301" s="20" t="s">
        <v>57</v>
      </c>
      <c r="E301" s="78">
        <v>1.33</v>
      </c>
      <c r="F301" s="11" t="s">
        <v>29</v>
      </c>
      <c r="G301" s="83">
        <v>21.385999999999999</v>
      </c>
      <c r="H301" s="13" t="e">
        <f>IF(OOC!S301=0,"",OOC!S301)</f>
        <v>#REF!</v>
      </c>
      <c r="I301" s="13" t="e">
        <f>IF(OOC!T301=0,"",OOC!T301)</f>
        <v>#REF!</v>
      </c>
      <c r="J301" s="14" t="s">
        <v>12</v>
      </c>
      <c r="K301" s="64" t="s">
        <v>49</v>
      </c>
      <c r="L301" s="17" t="e">
        <f t="shared" si="124"/>
        <v>#REF!</v>
      </c>
      <c r="M301" s="17" t="e">
        <f t="shared" si="125"/>
        <v>#REF!</v>
      </c>
      <c r="N301" s="25"/>
      <c r="O301" s="2" t="e">
        <f t="shared" si="109"/>
        <v>#REF!</v>
      </c>
      <c r="P301" s="2" t="e">
        <f t="shared" si="110"/>
        <v>#REF!</v>
      </c>
      <c r="Q301" s="2" t="e">
        <f t="shared" si="111"/>
        <v>#REF!</v>
      </c>
      <c r="R301" s="3" t="e">
        <f t="shared" si="112"/>
        <v>#REF!</v>
      </c>
      <c r="S301" s="4" t="e">
        <f t="shared" si="104"/>
        <v>#REF!</v>
      </c>
      <c r="T301" s="67" t="e">
        <f t="shared" si="113"/>
        <v>#REF!</v>
      </c>
      <c r="U301" s="67" t="e">
        <f t="shared" si="114"/>
        <v>#REF!</v>
      </c>
      <c r="V301" s="4" t="e">
        <f t="shared" si="115"/>
        <v>#REF!</v>
      </c>
      <c r="W301" s="4" t="e">
        <f t="shared" si="116"/>
        <v>#REF!</v>
      </c>
      <c r="X301" s="4" t="e">
        <f t="shared" si="117"/>
        <v>#REF!</v>
      </c>
      <c r="Y301" s="62" t="e">
        <f t="shared" si="118"/>
        <v>#REF!</v>
      </c>
      <c r="Z301" s="28" t="e">
        <f t="shared" si="119"/>
        <v>#REF!</v>
      </c>
      <c r="AA301" s="28" t="e">
        <f t="shared" si="120"/>
        <v>#REF!</v>
      </c>
      <c r="AB301" s="28" t="e">
        <f t="shared" si="121"/>
        <v>#REF!</v>
      </c>
      <c r="AC301" s="28" t="e">
        <f t="shared" si="123"/>
        <v>#REF!</v>
      </c>
      <c r="AD301" s="26"/>
      <c r="AE301" s="19" t="str">
        <f t="shared" si="122"/>
        <v/>
      </c>
      <c r="AF301" s="65"/>
      <c r="AG301" s="54"/>
      <c r="AH301" s="54"/>
      <c r="AI301" s="55"/>
      <c r="AJ301" s="18"/>
      <c r="AK301" s="73" t="e">
        <f>#REF!</f>
        <v>#REF!</v>
      </c>
      <c r="AL301" s="73" t="e">
        <f>#REF!</f>
        <v>#REF!</v>
      </c>
      <c r="AM301" s="73" t="e">
        <f>#REF!</f>
        <v>#REF!</v>
      </c>
      <c r="AN301" s="73" t="e">
        <f>#REF!</f>
        <v>#REF!</v>
      </c>
      <c r="AO301" s="73" t="e">
        <f>#REF!</f>
        <v>#REF!</v>
      </c>
      <c r="AP301" s="73" t="e">
        <f>#REF!</f>
        <v>#REF!</v>
      </c>
      <c r="AQ301" s="73" t="e">
        <f>#REF!</f>
        <v>#REF!</v>
      </c>
      <c r="AR301" s="73" t="e">
        <f>#REF!</f>
        <v>#REF!</v>
      </c>
      <c r="AS301" s="73" t="e">
        <f>#REF!</f>
        <v>#REF!</v>
      </c>
      <c r="AT301" s="73" t="e">
        <f>#REF!</f>
        <v>#REF!</v>
      </c>
      <c r="AU301" s="73" t="e">
        <f>#REF!</f>
        <v>#REF!</v>
      </c>
      <c r="AV301" s="73" t="e">
        <f>#REF!</f>
        <v>#REF!</v>
      </c>
      <c r="AW301" s="73" t="e">
        <f>#REF!</f>
        <v>#REF!</v>
      </c>
      <c r="AX301" s="73" t="e">
        <f>#REF!</f>
        <v>#REF!</v>
      </c>
      <c r="AY301" s="73" t="e">
        <f>#REF!</f>
        <v>#REF!</v>
      </c>
      <c r="AZ301" s="73" t="e">
        <f>#REF!</f>
        <v>#REF!</v>
      </c>
      <c r="BA301" s="73" t="e">
        <f>#REF!</f>
        <v>#REF!</v>
      </c>
      <c r="BB301" s="73" t="e">
        <f>#REF!</f>
        <v>#REF!</v>
      </c>
      <c r="BC301" s="73" t="e">
        <f>#REF!</f>
        <v>#REF!</v>
      </c>
      <c r="BD301" s="73" t="e">
        <f>#REF!</f>
        <v>#REF!</v>
      </c>
      <c r="BE301" s="73" t="e">
        <f>#REF!</f>
        <v>#REF!</v>
      </c>
      <c r="BF301" s="73" t="e">
        <f>#REF!</f>
        <v>#REF!</v>
      </c>
      <c r="BG301" s="73" t="e">
        <f>#REF!</f>
        <v>#REF!</v>
      </c>
      <c r="BH301" s="73" t="e">
        <f>#REF!</f>
        <v>#REF!</v>
      </c>
      <c r="BI301" s="73" t="e">
        <f>#REF!</f>
        <v>#REF!</v>
      </c>
      <c r="BJ301" s="73" t="e">
        <f>#REF!</f>
        <v>#REF!</v>
      </c>
      <c r="BK301" s="73" t="e">
        <f>#REF!</f>
        <v>#REF!</v>
      </c>
      <c r="BL301" s="73" t="e">
        <f>#REF!</f>
        <v>#REF!</v>
      </c>
      <c r="BM301" s="73" t="e">
        <f>#REF!</f>
        <v>#REF!</v>
      </c>
      <c r="BN301" s="73" t="e">
        <f>#REF!</f>
        <v>#REF!</v>
      </c>
      <c r="BO301" s="73" t="e">
        <f>#REF!</f>
        <v>#REF!</v>
      </c>
      <c r="BP301" s="73" t="e">
        <f>#REF!</f>
        <v>#REF!</v>
      </c>
      <c r="BR301" s="117" t="str">
        <f t="shared" si="105"/>
        <v>127-2</v>
      </c>
      <c r="BS301" s="118">
        <f>OOC!G301</f>
        <v>21.416</v>
      </c>
      <c r="BT301" s="118">
        <f>OOC!H301</f>
        <v>21.355999999999998</v>
      </c>
      <c r="BU301" s="2" t="e">
        <f t="shared" si="106"/>
        <v>#REF!</v>
      </c>
      <c r="BV301" s="2" t="e">
        <f t="shared" si="107"/>
        <v>#REF!</v>
      </c>
      <c r="BW301" s="2" t="e">
        <f t="shared" si="108"/>
        <v>#REF!</v>
      </c>
      <c r="BX301" s="119" t="e">
        <f>IF(AND(IF(OOC!G301="",0,OOC!G301) &gt;= IF(O301="",0,O301), IF(O301="",0,O301) &gt; IF(L301="",0,L301)), "OOC",
IF(AND(IF(M301="",0,M301) &gt; IF(P301="",0,P301), IF(P301="",0,P301) &gt;= IF(OOC!H301="",0,OOC!H301)), "OOC",
IF(IF(O301="",0,O301) &gt; IF(OOC!G301="",0,OOC!G301), "OOS",
IF(IF(OOC!H301="",0,OOC!H301) &gt; IF(P301="",0,P301), "OOS", "OK"))))</f>
        <v>#REF!</v>
      </c>
    </row>
    <row r="302" spans="1:76" ht="15" customHeight="1">
      <c r="A302" s="16">
        <v>48</v>
      </c>
      <c r="B302" s="76" t="s">
        <v>223</v>
      </c>
      <c r="C302" s="72" t="s">
        <v>224</v>
      </c>
      <c r="D302" s="20" t="s">
        <v>57</v>
      </c>
      <c r="E302" s="78">
        <v>1.33</v>
      </c>
      <c r="F302" s="11" t="s">
        <v>29</v>
      </c>
      <c r="G302" s="83">
        <v>1.1240000000000001</v>
      </c>
      <c r="H302" s="13" t="e">
        <f>IF(OOC!S302=0,"",OOC!S302)</f>
        <v>#REF!</v>
      </c>
      <c r="I302" s="13" t="e">
        <f>IF(OOC!T302=0,"",OOC!T302)</f>
        <v>#REF!</v>
      </c>
      <c r="J302" s="14" t="s">
        <v>12</v>
      </c>
      <c r="K302" s="64" t="s">
        <v>49</v>
      </c>
      <c r="L302" s="17" t="e">
        <f t="shared" si="124"/>
        <v>#REF!</v>
      </c>
      <c r="M302" s="17" t="e">
        <f t="shared" si="125"/>
        <v>#REF!</v>
      </c>
      <c r="N302" s="25"/>
      <c r="O302" s="2" t="e">
        <f t="shared" si="109"/>
        <v>#REF!</v>
      </c>
      <c r="P302" s="2" t="e">
        <f t="shared" si="110"/>
        <v>#REF!</v>
      </c>
      <c r="Q302" s="2" t="e">
        <f t="shared" si="111"/>
        <v>#REF!</v>
      </c>
      <c r="R302" s="3" t="e">
        <f t="shared" si="112"/>
        <v>#REF!</v>
      </c>
      <c r="S302" s="4" t="e">
        <f t="shared" si="104"/>
        <v>#REF!</v>
      </c>
      <c r="T302" s="67" t="e">
        <f t="shared" si="113"/>
        <v>#REF!</v>
      </c>
      <c r="U302" s="67" t="e">
        <f t="shared" si="114"/>
        <v>#REF!</v>
      </c>
      <c r="V302" s="4" t="e">
        <f t="shared" si="115"/>
        <v>#REF!</v>
      </c>
      <c r="W302" s="4" t="e">
        <f t="shared" si="116"/>
        <v>#REF!</v>
      </c>
      <c r="X302" s="4" t="e">
        <f t="shared" si="117"/>
        <v>#REF!</v>
      </c>
      <c r="Y302" s="62" t="e">
        <f t="shared" si="118"/>
        <v>#REF!</v>
      </c>
      <c r="Z302" s="28" t="e">
        <f t="shared" si="119"/>
        <v>#REF!</v>
      </c>
      <c r="AA302" s="28" t="e">
        <f t="shared" si="120"/>
        <v>#REF!</v>
      </c>
      <c r="AB302" s="28" t="e">
        <f t="shared" si="121"/>
        <v>#REF!</v>
      </c>
      <c r="AC302" s="28" t="e">
        <f t="shared" si="123"/>
        <v>#REF!</v>
      </c>
      <c r="AD302" s="26"/>
      <c r="AE302" s="19" t="str">
        <f t="shared" si="122"/>
        <v/>
      </c>
      <c r="AF302" s="65"/>
      <c r="AG302" s="54"/>
      <c r="AH302" s="54"/>
      <c r="AI302" s="55"/>
      <c r="AJ302" s="18"/>
      <c r="AK302" s="73" t="e">
        <f>#REF!</f>
        <v>#REF!</v>
      </c>
      <c r="AL302" s="73" t="e">
        <f>#REF!</f>
        <v>#REF!</v>
      </c>
      <c r="AM302" s="73" t="e">
        <f>#REF!</f>
        <v>#REF!</v>
      </c>
      <c r="AN302" s="73" t="e">
        <f>#REF!</f>
        <v>#REF!</v>
      </c>
      <c r="AO302" s="73" t="e">
        <f>#REF!</f>
        <v>#REF!</v>
      </c>
      <c r="AP302" s="73" t="e">
        <f>#REF!</f>
        <v>#REF!</v>
      </c>
      <c r="AQ302" s="73" t="e">
        <f>#REF!</f>
        <v>#REF!</v>
      </c>
      <c r="AR302" s="73" t="e">
        <f>#REF!</f>
        <v>#REF!</v>
      </c>
      <c r="AS302" s="73" t="e">
        <f>#REF!</f>
        <v>#REF!</v>
      </c>
      <c r="AT302" s="73" t="e">
        <f>#REF!</f>
        <v>#REF!</v>
      </c>
      <c r="AU302" s="73" t="e">
        <f>#REF!</f>
        <v>#REF!</v>
      </c>
      <c r="AV302" s="73" t="e">
        <f>#REF!</f>
        <v>#REF!</v>
      </c>
      <c r="AW302" s="73" t="e">
        <f>#REF!</f>
        <v>#REF!</v>
      </c>
      <c r="AX302" s="73" t="e">
        <f>#REF!</f>
        <v>#REF!</v>
      </c>
      <c r="AY302" s="73" t="e">
        <f>#REF!</f>
        <v>#REF!</v>
      </c>
      <c r="AZ302" s="73" t="e">
        <f>#REF!</f>
        <v>#REF!</v>
      </c>
      <c r="BA302" s="73" t="e">
        <f>#REF!</f>
        <v>#REF!</v>
      </c>
      <c r="BB302" s="73" t="e">
        <f>#REF!</f>
        <v>#REF!</v>
      </c>
      <c r="BC302" s="73" t="e">
        <f>#REF!</f>
        <v>#REF!</v>
      </c>
      <c r="BD302" s="73" t="e">
        <f>#REF!</f>
        <v>#REF!</v>
      </c>
      <c r="BE302" s="73" t="e">
        <f>#REF!</f>
        <v>#REF!</v>
      </c>
      <c r="BF302" s="73" t="e">
        <f>#REF!</f>
        <v>#REF!</v>
      </c>
      <c r="BG302" s="73" t="e">
        <f>#REF!</f>
        <v>#REF!</v>
      </c>
      <c r="BH302" s="73" t="e">
        <f>#REF!</f>
        <v>#REF!</v>
      </c>
      <c r="BI302" s="73" t="e">
        <f>#REF!</f>
        <v>#REF!</v>
      </c>
      <c r="BJ302" s="73" t="e">
        <f>#REF!</f>
        <v>#REF!</v>
      </c>
      <c r="BK302" s="73" t="e">
        <f>#REF!</f>
        <v>#REF!</v>
      </c>
      <c r="BL302" s="73" t="e">
        <f>#REF!</f>
        <v>#REF!</v>
      </c>
      <c r="BM302" s="73" t="e">
        <f>#REF!</f>
        <v>#REF!</v>
      </c>
      <c r="BN302" s="73" t="e">
        <f>#REF!</f>
        <v>#REF!</v>
      </c>
      <c r="BO302" s="73" t="e">
        <f>#REF!</f>
        <v>#REF!</v>
      </c>
      <c r="BP302" s="73" t="e">
        <f>#REF!</f>
        <v>#REF!</v>
      </c>
      <c r="BR302" s="117" t="str">
        <f t="shared" si="105"/>
        <v>128-1</v>
      </c>
      <c r="BS302" s="118">
        <f>OOC!G302</f>
        <v>1.1540000000000001</v>
      </c>
      <c r="BT302" s="118">
        <f>OOC!H302</f>
        <v>1.0940000000000001</v>
      </c>
      <c r="BU302" s="2" t="e">
        <f t="shared" si="106"/>
        <v>#REF!</v>
      </c>
      <c r="BV302" s="2" t="e">
        <f t="shared" si="107"/>
        <v>#REF!</v>
      </c>
      <c r="BW302" s="2" t="e">
        <f t="shared" si="108"/>
        <v>#REF!</v>
      </c>
      <c r="BX302" s="119" t="e">
        <f>IF(AND(IF(OOC!G302="",0,OOC!G302) &gt;= IF(O302="",0,O302), IF(O302="",0,O302) &gt; IF(L302="",0,L302)), "OOC",
IF(AND(IF(M302="",0,M302) &gt; IF(P302="",0,P302), IF(P302="",0,P302) &gt;= IF(OOC!H302="",0,OOC!H302)), "OOC",
IF(IF(O302="",0,O302) &gt; IF(OOC!G302="",0,OOC!G302), "OOS",
IF(IF(OOC!H302="",0,OOC!H302) &gt; IF(P302="",0,P302), "OOS", "OK"))))</f>
        <v>#REF!</v>
      </c>
    </row>
    <row r="303" spans="1:76" ht="15" customHeight="1">
      <c r="A303" s="16">
        <v>48</v>
      </c>
      <c r="B303" s="76" t="s">
        <v>223</v>
      </c>
      <c r="C303" s="72" t="s">
        <v>225</v>
      </c>
      <c r="D303" s="20" t="s">
        <v>57</v>
      </c>
      <c r="E303" s="78">
        <v>1.33</v>
      </c>
      <c r="F303" s="11" t="s">
        <v>29</v>
      </c>
      <c r="G303" s="83">
        <v>1.1240000000000001</v>
      </c>
      <c r="H303" s="13" t="e">
        <f>IF(OOC!S303=0,"",OOC!S303)</f>
        <v>#REF!</v>
      </c>
      <c r="I303" s="13" t="e">
        <f>IF(OOC!T303=0,"",OOC!T303)</f>
        <v>#REF!</v>
      </c>
      <c r="J303" s="14" t="s">
        <v>12</v>
      </c>
      <c r="K303" s="64" t="s">
        <v>49</v>
      </c>
      <c r="L303" s="17" t="e">
        <f t="shared" si="124"/>
        <v>#REF!</v>
      </c>
      <c r="M303" s="17" t="e">
        <f t="shared" si="125"/>
        <v>#REF!</v>
      </c>
      <c r="N303" s="25"/>
      <c r="O303" s="2" t="e">
        <f t="shared" si="109"/>
        <v>#REF!</v>
      </c>
      <c r="P303" s="2" t="e">
        <f t="shared" si="110"/>
        <v>#REF!</v>
      </c>
      <c r="Q303" s="2" t="e">
        <f t="shared" si="111"/>
        <v>#REF!</v>
      </c>
      <c r="R303" s="3" t="e">
        <f t="shared" si="112"/>
        <v>#REF!</v>
      </c>
      <c r="S303" s="4" t="e">
        <f t="shared" si="104"/>
        <v>#REF!</v>
      </c>
      <c r="T303" s="67" t="e">
        <f t="shared" si="113"/>
        <v>#REF!</v>
      </c>
      <c r="U303" s="67" t="e">
        <f t="shared" si="114"/>
        <v>#REF!</v>
      </c>
      <c r="V303" s="4" t="e">
        <f t="shared" si="115"/>
        <v>#REF!</v>
      </c>
      <c r="W303" s="4" t="e">
        <f t="shared" si="116"/>
        <v>#REF!</v>
      </c>
      <c r="X303" s="4" t="e">
        <f t="shared" si="117"/>
        <v>#REF!</v>
      </c>
      <c r="Y303" s="62" t="e">
        <f t="shared" si="118"/>
        <v>#REF!</v>
      </c>
      <c r="Z303" s="28" t="e">
        <f t="shared" si="119"/>
        <v>#REF!</v>
      </c>
      <c r="AA303" s="28" t="e">
        <f t="shared" si="120"/>
        <v>#REF!</v>
      </c>
      <c r="AB303" s="28" t="e">
        <f t="shared" si="121"/>
        <v>#REF!</v>
      </c>
      <c r="AC303" s="28" t="e">
        <f t="shared" si="123"/>
        <v>#REF!</v>
      </c>
      <c r="AD303" s="26"/>
      <c r="AE303" s="19" t="str">
        <f t="shared" si="122"/>
        <v/>
      </c>
      <c r="AF303" s="65"/>
      <c r="AG303" s="54"/>
      <c r="AH303" s="54"/>
      <c r="AI303" s="55"/>
      <c r="AJ303" s="18"/>
      <c r="AK303" s="73" t="e">
        <f>#REF!</f>
        <v>#REF!</v>
      </c>
      <c r="AL303" s="73" t="e">
        <f>#REF!</f>
        <v>#REF!</v>
      </c>
      <c r="AM303" s="73" t="e">
        <f>#REF!</f>
        <v>#REF!</v>
      </c>
      <c r="AN303" s="73" t="e">
        <f>#REF!</f>
        <v>#REF!</v>
      </c>
      <c r="AO303" s="73" t="e">
        <f>#REF!</f>
        <v>#REF!</v>
      </c>
      <c r="AP303" s="73" t="e">
        <f>#REF!</f>
        <v>#REF!</v>
      </c>
      <c r="AQ303" s="73" t="e">
        <f>#REF!</f>
        <v>#REF!</v>
      </c>
      <c r="AR303" s="73" t="e">
        <f>#REF!</f>
        <v>#REF!</v>
      </c>
      <c r="AS303" s="73" t="e">
        <f>#REF!</f>
        <v>#REF!</v>
      </c>
      <c r="AT303" s="73" t="e">
        <f>#REF!</f>
        <v>#REF!</v>
      </c>
      <c r="AU303" s="73" t="e">
        <f>#REF!</f>
        <v>#REF!</v>
      </c>
      <c r="AV303" s="73" t="e">
        <f>#REF!</f>
        <v>#REF!</v>
      </c>
      <c r="AW303" s="73" t="e">
        <f>#REF!</f>
        <v>#REF!</v>
      </c>
      <c r="AX303" s="73" t="e">
        <f>#REF!</f>
        <v>#REF!</v>
      </c>
      <c r="AY303" s="73" t="e">
        <f>#REF!</f>
        <v>#REF!</v>
      </c>
      <c r="AZ303" s="73" t="e">
        <f>#REF!</f>
        <v>#REF!</v>
      </c>
      <c r="BA303" s="73" t="e">
        <f>#REF!</f>
        <v>#REF!</v>
      </c>
      <c r="BB303" s="73" t="e">
        <f>#REF!</f>
        <v>#REF!</v>
      </c>
      <c r="BC303" s="73" t="e">
        <f>#REF!</f>
        <v>#REF!</v>
      </c>
      <c r="BD303" s="73" t="e">
        <f>#REF!</f>
        <v>#REF!</v>
      </c>
      <c r="BE303" s="73" t="e">
        <f>#REF!</f>
        <v>#REF!</v>
      </c>
      <c r="BF303" s="73" t="e">
        <f>#REF!</f>
        <v>#REF!</v>
      </c>
      <c r="BG303" s="73" t="e">
        <f>#REF!</f>
        <v>#REF!</v>
      </c>
      <c r="BH303" s="73" t="e">
        <f>#REF!</f>
        <v>#REF!</v>
      </c>
      <c r="BI303" s="73" t="e">
        <f>#REF!</f>
        <v>#REF!</v>
      </c>
      <c r="BJ303" s="73" t="e">
        <f>#REF!</f>
        <v>#REF!</v>
      </c>
      <c r="BK303" s="73" t="e">
        <f>#REF!</f>
        <v>#REF!</v>
      </c>
      <c r="BL303" s="73" t="e">
        <f>#REF!</f>
        <v>#REF!</v>
      </c>
      <c r="BM303" s="73" t="e">
        <f>#REF!</f>
        <v>#REF!</v>
      </c>
      <c r="BN303" s="73" t="e">
        <f>#REF!</f>
        <v>#REF!</v>
      </c>
      <c r="BO303" s="73" t="e">
        <f>#REF!</f>
        <v>#REF!</v>
      </c>
      <c r="BP303" s="73" t="e">
        <f>#REF!</f>
        <v>#REF!</v>
      </c>
      <c r="BR303" s="117" t="str">
        <f t="shared" si="105"/>
        <v>128-2</v>
      </c>
      <c r="BS303" s="118">
        <f>OOC!G303</f>
        <v>1.1540000000000001</v>
      </c>
      <c r="BT303" s="118">
        <f>OOC!H303</f>
        <v>1.0940000000000001</v>
      </c>
      <c r="BU303" s="2" t="e">
        <f t="shared" si="106"/>
        <v>#REF!</v>
      </c>
      <c r="BV303" s="2" t="e">
        <f t="shared" si="107"/>
        <v>#REF!</v>
      </c>
      <c r="BW303" s="2" t="e">
        <f t="shared" si="108"/>
        <v>#REF!</v>
      </c>
      <c r="BX303" s="119" t="e">
        <f>IF(AND(IF(OOC!G303="",0,OOC!G303) &gt;= IF(O303="",0,O303), IF(O303="",0,O303) &gt; IF(L303="",0,L303)), "OOC",
IF(AND(IF(M303="",0,M303) &gt; IF(P303="",0,P303), IF(P303="",0,P303) &gt;= IF(OOC!H303="",0,OOC!H303)), "OOC",
IF(IF(O303="",0,O303) &gt; IF(OOC!G303="",0,OOC!G303), "OOS",
IF(IF(OOC!H303="",0,OOC!H303) &gt; IF(P303="",0,P303), "OOS", "OK"))))</f>
        <v>#REF!</v>
      </c>
    </row>
    <row r="304" spans="1:76" ht="15" customHeight="1">
      <c r="A304" s="16">
        <v>48</v>
      </c>
      <c r="B304" s="76" t="s">
        <v>226</v>
      </c>
      <c r="C304" s="72" t="s">
        <v>227</v>
      </c>
      <c r="D304" s="20" t="s">
        <v>57</v>
      </c>
      <c r="E304" s="78">
        <v>1.33</v>
      </c>
      <c r="F304" s="11" t="s">
        <v>29</v>
      </c>
      <c r="G304" s="83">
        <v>3.1509999999999998</v>
      </c>
      <c r="H304" s="13" t="e">
        <f>IF(OOC!S304=0,"",OOC!S304)</f>
        <v>#REF!</v>
      </c>
      <c r="I304" s="13" t="e">
        <f>IF(OOC!T304=0,"",OOC!T304)</f>
        <v>#REF!</v>
      </c>
      <c r="J304" s="14" t="s">
        <v>12</v>
      </c>
      <c r="K304" s="64" t="s">
        <v>49</v>
      </c>
      <c r="L304" s="17" t="e">
        <f t="shared" si="124"/>
        <v>#REF!</v>
      </c>
      <c r="M304" s="17" t="e">
        <f t="shared" si="125"/>
        <v>#REF!</v>
      </c>
      <c r="N304" s="25"/>
      <c r="O304" s="2" t="e">
        <f t="shared" si="109"/>
        <v>#REF!</v>
      </c>
      <c r="P304" s="2" t="e">
        <f t="shared" si="110"/>
        <v>#REF!</v>
      </c>
      <c r="Q304" s="2" t="e">
        <f t="shared" si="111"/>
        <v>#REF!</v>
      </c>
      <c r="R304" s="3" t="e">
        <f t="shared" si="112"/>
        <v>#REF!</v>
      </c>
      <c r="S304" s="4" t="e">
        <f t="shared" si="104"/>
        <v>#REF!</v>
      </c>
      <c r="T304" s="67" t="e">
        <f t="shared" si="113"/>
        <v>#REF!</v>
      </c>
      <c r="U304" s="67" t="e">
        <f t="shared" si="114"/>
        <v>#REF!</v>
      </c>
      <c r="V304" s="4" t="e">
        <f t="shared" si="115"/>
        <v>#REF!</v>
      </c>
      <c r="W304" s="4" t="e">
        <f t="shared" si="116"/>
        <v>#REF!</v>
      </c>
      <c r="X304" s="4" t="e">
        <f t="shared" si="117"/>
        <v>#REF!</v>
      </c>
      <c r="Y304" s="62" t="e">
        <f t="shared" si="118"/>
        <v>#REF!</v>
      </c>
      <c r="Z304" s="28" t="e">
        <f t="shared" si="119"/>
        <v>#REF!</v>
      </c>
      <c r="AA304" s="28" t="e">
        <f t="shared" si="120"/>
        <v>#REF!</v>
      </c>
      <c r="AB304" s="28" t="e">
        <f t="shared" si="121"/>
        <v>#REF!</v>
      </c>
      <c r="AC304" s="28" t="e">
        <f t="shared" si="123"/>
        <v>#REF!</v>
      </c>
      <c r="AD304" s="26"/>
      <c r="AE304" s="19" t="str">
        <f t="shared" si="122"/>
        <v/>
      </c>
      <c r="AF304" s="65"/>
      <c r="AG304" s="54"/>
      <c r="AH304" s="54"/>
      <c r="AI304" s="55"/>
      <c r="AJ304" s="18"/>
      <c r="AK304" s="73" t="e">
        <f>#REF!</f>
        <v>#REF!</v>
      </c>
      <c r="AL304" s="73" t="e">
        <f>#REF!</f>
        <v>#REF!</v>
      </c>
      <c r="AM304" s="73" t="e">
        <f>#REF!</f>
        <v>#REF!</v>
      </c>
      <c r="AN304" s="73" t="e">
        <f>#REF!</f>
        <v>#REF!</v>
      </c>
      <c r="AO304" s="73" t="e">
        <f>#REF!</f>
        <v>#REF!</v>
      </c>
      <c r="AP304" s="73" t="e">
        <f>#REF!</f>
        <v>#REF!</v>
      </c>
      <c r="AQ304" s="73" t="e">
        <f>#REF!</f>
        <v>#REF!</v>
      </c>
      <c r="AR304" s="73" t="e">
        <f>#REF!</f>
        <v>#REF!</v>
      </c>
      <c r="AS304" s="73" t="e">
        <f>#REF!</f>
        <v>#REF!</v>
      </c>
      <c r="AT304" s="73" t="e">
        <f>#REF!</f>
        <v>#REF!</v>
      </c>
      <c r="AU304" s="73" t="e">
        <f>#REF!</f>
        <v>#REF!</v>
      </c>
      <c r="AV304" s="73" t="e">
        <f>#REF!</f>
        <v>#REF!</v>
      </c>
      <c r="AW304" s="73" t="e">
        <f>#REF!</f>
        <v>#REF!</v>
      </c>
      <c r="AX304" s="73" t="e">
        <f>#REF!</f>
        <v>#REF!</v>
      </c>
      <c r="AY304" s="73" t="e">
        <f>#REF!</f>
        <v>#REF!</v>
      </c>
      <c r="AZ304" s="73" t="e">
        <f>#REF!</f>
        <v>#REF!</v>
      </c>
      <c r="BA304" s="73" t="e">
        <f>#REF!</f>
        <v>#REF!</v>
      </c>
      <c r="BB304" s="73" t="e">
        <f>#REF!</f>
        <v>#REF!</v>
      </c>
      <c r="BC304" s="73" t="e">
        <f>#REF!</f>
        <v>#REF!</v>
      </c>
      <c r="BD304" s="73" t="e">
        <f>#REF!</f>
        <v>#REF!</v>
      </c>
      <c r="BE304" s="73" t="e">
        <f>#REF!</f>
        <v>#REF!</v>
      </c>
      <c r="BF304" s="73" t="e">
        <f>#REF!</f>
        <v>#REF!</v>
      </c>
      <c r="BG304" s="73" t="e">
        <f>#REF!</f>
        <v>#REF!</v>
      </c>
      <c r="BH304" s="73" t="e">
        <f>#REF!</f>
        <v>#REF!</v>
      </c>
      <c r="BI304" s="73" t="e">
        <f>#REF!</f>
        <v>#REF!</v>
      </c>
      <c r="BJ304" s="73" t="e">
        <f>#REF!</f>
        <v>#REF!</v>
      </c>
      <c r="BK304" s="73" t="e">
        <f>#REF!</f>
        <v>#REF!</v>
      </c>
      <c r="BL304" s="73" t="e">
        <f>#REF!</f>
        <v>#REF!</v>
      </c>
      <c r="BM304" s="73" t="e">
        <f>#REF!</f>
        <v>#REF!</v>
      </c>
      <c r="BN304" s="73" t="e">
        <f>#REF!</f>
        <v>#REF!</v>
      </c>
      <c r="BO304" s="73" t="e">
        <f>#REF!</f>
        <v>#REF!</v>
      </c>
      <c r="BP304" s="73" t="e">
        <f>#REF!</f>
        <v>#REF!</v>
      </c>
      <c r="BR304" s="117" t="str">
        <f t="shared" si="105"/>
        <v>129-1</v>
      </c>
      <c r="BS304" s="118">
        <f>OOC!G304</f>
        <v>3.1809999999999996</v>
      </c>
      <c r="BT304" s="118">
        <f>OOC!H304</f>
        <v>3.121</v>
      </c>
      <c r="BU304" s="2" t="e">
        <f t="shared" si="106"/>
        <v>#REF!</v>
      </c>
      <c r="BV304" s="2" t="e">
        <f t="shared" si="107"/>
        <v>#REF!</v>
      </c>
      <c r="BW304" s="2" t="e">
        <f t="shared" si="108"/>
        <v>#REF!</v>
      </c>
      <c r="BX304" s="119" t="e">
        <f>IF(AND(IF(OOC!G304="",0,OOC!G304) &gt;= IF(O304="",0,O304), IF(O304="",0,O304) &gt; IF(L304="",0,L304)), "OOC",
IF(AND(IF(M304="",0,M304) &gt; IF(P304="",0,P304), IF(P304="",0,P304) &gt;= IF(OOC!H304="",0,OOC!H304)), "OOC",
IF(IF(O304="",0,O304) &gt; IF(OOC!G304="",0,OOC!G304), "OOS",
IF(IF(OOC!H304="",0,OOC!H304) &gt; IF(P304="",0,P304), "OOS", "OK"))))</f>
        <v>#REF!</v>
      </c>
    </row>
    <row r="305" spans="1:76" ht="15" customHeight="1">
      <c r="A305" s="16">
        <v>48</v>
      </c>
      <c r="B305" s="76" t="s">
        <v>226</v>
      </c>
      <c r="C305" s="72" t="s">
        <v>228</v>
      </c>
      <c r="D305" s="20" t="s">
        <v>57</v>
      </c>
      <c r="E305" s="78">
        <v>1.33</v>
      </c>
      <c r="F305" s="11" t="s">
        <v>29</v>
      </c>
      <c r="G305" s="83">
        <v>3.1509999999999998</v>
      </c>
      <c r="H305" s="13" t="e">
        <f>IF(OOC!S305=0,"",OOC!S305)</f>
        <v>#REF!</v>
      </c>
      <c r="I305" s="13" t="e">
        <f>IF(OOC!T305=0,"",OOC!T305)</f>
        <v>#REF!</v>
      </c>
      <c r="J305" s="14" t="s">
        <v>12</v>
      </c>
      <c r="K305" s="64" t="s">
        <v>49</v>
      </c>
      <c r="L305" s="17" t="e">
        <f t="shared" si="124"/>
        <v>#REF!</v>
      </c>
      <c r="M305" s="17" t="e">
        <f t="shared" si="125"/>
        <v>#REF!</v>
      </c>
      <c r="N305" s="25"/>
      <c r="O305" s="2" t="e">
        <f t="shared" si="109"/>
        <v>#REF!</v>
      </c>
      <c r="P305" s="2" t="e">
        <f t="shared" si="110"/>
        <v>#REF!</v>
      </c>
      <c r="Q305" s="2" t="e">
        <f t="shared" si="111"/>
        <v>#REF!</v>
      </c>
      <c r="R305" s="3" t="e">
        <f t="shared" si="112"/>
        <v>#REF!</v>
      </c>
      <c r="S305" s="4" t="e">
        <f t="shared" si="104"/>
        <v>#REF!</v>
      </c>
      <c r="T305" s="67" t="e">
        <f t="shared" si="113"/>
        <v>#REF!</v>
      </c>
      <c r="U305" s="67" t="e">
        <f t="shared" si="114"/>
        <v>#REF!</v>
      </c>
      <c r="V305" s="4" t="e">
        <f t="shared" si="115"/>
        <v>#REF!</v>
      </c>
      <c r="W305" s="4" t="e">
        <f t="shared" si="116"/>
        <v>#REF!</v>
      </c>
      <c r="X305" s="4" t="e">
        <f t="shared" si="117"/>
        <v>#REF!</v>
      </c>
      <c r="Y305" s="62" t="e">
        <f t="shared" si="118"/>
        <v>#REF!</v>
      </c>
      <c r="Z305" s="28" t="e">
        <f t="shared" si="119"/>
        <v>#REF!</v>
      </c>
      <c r="AA305" s="28" t="e">
        <f t="shared" si="120"/>
        <v>#REF!</v>
      </c>
      <c r="AB305" s="28" t="e">
        <f t="shared" si="121"/>
        <v>#REF!</v>
      </c>
      <c r="AC305" s="28" t="e">
        <f t="shared" si="123"/>
        <v>#REF!</v>
      </c>
      <c r="AD305" s="26"/>
      <c r="AE305" s="19" t="str">
        <f t="shared" si="122"/>
        <v/>
      </c>
      <c r="AF305" s="65"/>
      <c r="AG305" s="54"/>
      <c r="AH305" s="54"/>
      <c r="AI305" s="55"/>
      <c r="AJ305" s="18"/>
      <c r="AK305" s="73" t="e">
        <f>#REF!</f>
        <v>#REF!</v>
      </c>
      <c r="AL305" s="73" t="e">
        <f>#REF!</f>
        <v>#REF!</v>
      </c>
      <c r="AM305" s="73" t="e">
        <f>#REF!</f>
        <v>#REF!</v>
      </c>
      <c r="AN305" s="73" t="e">
        <f>#REF!</f>
        <v>#REF!</v>
      </c>
      <c r="AO305" s="73" t="e">
        <f>#REF!</f>
        <v>#REF!</v>
      </c>
      <c r="AP305" s="73" t="e">
        <f>#REF!</f>
        <v>#REF!</v>
      </c>
      <c r="AQ305" s="73" t="e">
        <f>#REF!</f>
        <v>#REF!</v>
      </c>
      <c r="AR305" s="73" t="e">
        <f>#REF!</f>
        <v>#REF!</v>
      </c>
      <c r="AS305" s="73" t="e">
        <f>#REF!</f>
        <v>#REF!</v>
      </c>
      <c r="AT305" s="73" t="e">
        <f>#REF!</f>
        <v>#REF!</v>
      </c>
      <c r="AU305" s="73" t="e">
        <f>#REF!</f>
        <v>#REF!</v>
      </c>
      <c r="AV305" s="73" t="e">
        <f>#REF!</f>
        <v>#REF!</v>
      </c>
      <c r="AW305" s="73" t="e">
        <f>#REF!</f>
        <v>#REF!</v>
      </c>
      <c r="AX305" s="73" t="e">
        <f>#REF!</f>
        <v>#REF!</v>
      </c>
      <c r="AY305" s="73" t="e">
        <f>#REF!</f>
        <v>#REF!</v>
      </c>
      <c r="AZ305" s="73" t="e">
        <f>#REF!</f>
        <v>#REF!</v>
      </c>
      <c r="BA305" s="73" t="e">
        <f>#REF!</f>
        <v>#REF!</v>
      </c>
      <c r="BB305" s="73" t="e">
        <f>#REF!</f>
        <v>#REF!</v>
      </c>
      <c r="BC305" s="73" t="e">
        <f>#REF!</f>
        <v>#REF!</v>
      </c>
      <c r="BD305" s="73" t="e">
        <f>#REF!</f>
        <v>#REF!</v>
      </c>
      <c r="BE305" s="73" t="e">
        <f>#REF!</f>
        <v>#REF!</v>
      </c>
      <c r="BF305" s="73" t="e">
        <f>#REF!</f>
        <v>#REF!</v>
      </c>
      <c r="BG305" s="73" t="e">
        <f>#REF!</f>
        <v>#REF!</v>
      </c>
      <c r="BH305" s="73" t="e">
        <f>#REF!</f>
        <v>#REF!</v>
      </c>
      <c r="BI305" s="73" t="e">
        <f>#REF!</f>
        <v>#REF!</v>
      </c>
      <c r="BJ305" s="73" t="e">
        <f>#REF!</f>
        <v>#REF!</v>
      </c>
      <c r="BK305" s="73" t="e">
        <f>#REF!</f>
        <v>#REF!</v>
      </c>
      <c r="BL305" s="73" t="e">
        <f>#REF!</f>
        <v>#REF!</v>
      </c>
      <c r="BM305" s="73" t="e">
        <f>#REF!</f>
        <v>#REF!</v>
      </c>
      <c r="BN305" s="73" t="e">
        <f>#REF!</f>
        <v>#REF!</v>
      </c>
      <c r="BO305" s="73" t="e">
        <f>#REF!</f>
        <v>#REF!</v>
      </c>
      <c r="BP305" s="73" t="e">
        <f>#REF!</f>
        <v>#REF!</v>
      </c>
      <c r="BR305" s="117" t="str">
        <f t="shared" si="105"/>
        <v>129-2</v>
      </c>
      <c r="BS305" s="118">
        <f>OOC!G305</f>
        <v>3.1809999999999996</v>
      </c>
      <c r="BT305" s="118">
        <f>OOC!H305</f>
        <v>3.121</v>
      </c>
      <c r="BU305" s="2" t="e">
        <f t="shared" si="106"/>
        <v>#REF!</v>
      </c>
      <c r="BV305" s="2" t="e">
        <f t="shared" si="107"/>
        <v>#REF!</v>
      </c>
      <c r="BW305" s="2" t="e">
        <f t="shared" si="108"/>
        <v>#REF!</v>
      </c>
      <c r="BX305" s="119" t="e">
        <f>IF(AND(IF(OOC!G305="",0,OOC!G305) &gt;= IF(O305="",0,O305), IF(O305="",0,O305) &gt; IF(L305="",0,L305)), "OOC",
IF(AND(IF(M305="",0,M305) &gt; IF(P305="",0,P305), IF(P305="",0,P305) &gt;= IF(OOC!H305="",0,OOC!H305)), "OOC",
IF(IF(O305="",0,O305) &gt; IF(OOC!G305="",0,OOC!G305), "OOS",
IF(IF(OOC!H305="",0,OOC!H305) &gt; IF(P305="",0,P305), "OOS", "OK"))))</f>
        <v>#REF!</v>
      </c>
    </row>
    <row r="306" spans="1:76" ht="15" customHeight="1">
      <c r="A306" s="16">
        <v>48</v>
      </c>
      <c r="B306" s="76" t="s">
        <v>229</v>
      </c>
      <c r="C306" s="72" t="s">
        <v>230</v>
      </c>
      <c r="D306" s="20" t="s">
        <v>57</v>
      </c>
      <c r="E306" s="78">
        <v>1.33</v>
      </c>
      <c r="F306" s="11" t="s">
        <v>29</v>
      </c>
      <c r="G306" s="83">
        <v>16.852</v>
      </c>
      <c r="H306" s="13" t="e">
        <f>IF(OOC!S306=0,"",OOC!S306)</f>
        <v>#REF!</v>
      </c>
      <c r="I306" s="13" t="e">
        <f>IF(OOC!T306=0,"",OOC!T306)</f>
        <v>#REF!</v>
      </c>
      <c r="J306" s="14" t="s">
        <v>12</v>
      </c>
      <c r="K306" s="64" t="s">
        <v>49</v>
      </c>
      <c r="L306" s="17" t="e">
        <f t="shared" si="124"/>
        <v>#REF!</v>
      </c>
      <c r="M306" s="17" t="e">
        <f t="shared" si="125"/>
        <v>#REF!</v>
      </c>
      <c r="N306" s="25"/>
      <c r="O306" s="2" t="e">
        <f t="shared" si="109"/>
        <v>#REF!</v>
      </c>
      <c r="P306" s="2" t="e">
        <f t="shared" si="110"/>
        <v>#REF!</v>
      </c>
      <c r="Q306" s="2" t="e">
        <f t="shared" si="111"/>
        <v>#REF!</v>
      </c>
      <c r="R306" s="3" t="e">
        <f t="shared" si="112"/>
        <v>#REF!</v>
      </c>
      <c r="S306" s="4" t="e">
        <f t="shared" si="104"/>
        <v>#REF!</v>
      </c>
      <c r="T306" s="67" t="e">
        <f t="shared" si="113"/>
        <v>#REF!</v>
      </c>
      <c r="U306" s="67" t="e">
        <f t="shared" si="114"/>
        <v>#REF!</v>
      </c>
      <c r="V306" s="4" t="e">
        <f t="shared" si="115"/>
        <v>#REF!</v>
      </c>
      <c r="W306" s="4" t="e">
        <f t="shared" si="116"/>
        <v>#REF!</v>
      </c>
      <c r="X306" s="4" t="e">
        <f t="shared" si="117"/>
        <v>#REF!</v>
      </c>
      <c r="Y306" s="62" t="e">
        <f t="shared" si="118"/>
        <v>#REF!</v>
      </c>
      <c r="Z306" s="28" t="e">
        <f t="shared" si="119"/>
        <v>#REF!</v>
      </c>
      <c r="AA306" s="28" t="e">
        <f t="shared" si="120"/>
        <v>#REF!</v>
      </c>
      <c r="AB306" s="28" t="e">
        <f t="shared" si="121"/>
        <v>#REF!</v>
      </c>
      <c r="AC306" s="28" t="e">
        <f t="shared" si="123"/>
        <v>#REF!</v>
      </c>
      <c r="AD306" s="26"/>
      <c r="AE306" s="19" t="str">
        <f t="shared" si="122"/>
        <v/>
      </c>
      <c r="AF306" s="65"/>
      <c r="AG306" s="54"/>
      <c r="AH306" s="54"/>
      <c r="AI306" s="55"/>
      <c r="AJ306" s="18"/>
      <c r="AK306" s="73" t="e">
        <f>#REF!</f>
        <v>#REF!</v>
      </c>
      <c r="AL306" s="73" t="e">
        <f>#REF!</f>
        <v>#REF!</v>
      </c>
      <c r="AM306" s="73" t="e">
        <f>#REF!</f>
        <v>#REF!</v>
      </c>
      <c r="AN306" s="73" t="e">
        <f>#REF!</f>
        <v>#REF!</v>
      </c>
      <c r="AO306" s="73" t="e">
        <f>#REF!</f>
        <v>#REF!</v>
      </c>
      <c r="AP306" s="73" t="e">
        <f>#REF!</f>
        <v>#REF!</v>
      </c>
      <c r="AQ306" s="73" t="e">
        <f>#REF!</f>
        <v>#REF!</v>
      </c>
      <c r="AR306" s="73" t="e">
        <f>#REF!</f>
        <v>#REF!</v>
      </c>
      <c r="AS306" s="73" t="e">
        <f>#REF!</f>
        <v>#REF!</v>
      </c>
      <c r="AT306" s="73" t="e">
        <f>#REF!</f>
        <v>#REF!</v>
      </c>
      <c r="AU306" s="73" t="e">
        <f>#REF!</f>
        <v>#REF!</v>
      </c>
      <c r="AV306" s="73" t="e">
        <f>#REF!</f>
        <v>#REF!</v>
      </c>
      <c r="AW306" s="73" t="e">
        <f>#REF!</f>
        <v>#REF!</v>
      </c>
      <c r="AX306" s="73" t="e">
        <f>#REF!</f>
        <v>#REF!</v>
      </c>
      <c r="AY306" s="73" t="e">
        <f>#REF!</f>
        <v>#REF!</v>
      </c>
      <c r="AZ306" s="73" t="e">
        <f>#REF!</f>
        <v>#REF!</v>
      </c>
      <c r="BA306" s="73" t="e">
        <f>#REF!</f>
        <v>#REF!</v>
      </c>
      <c r="BB306" s="73" t="e">
        <f>#REF!</f>
        <v>#REF!</v>
      </c>
      <c r="BC306" s="73" t="e">
        <f>#REF!</f>
        <v>#REF!</v>
      </c>
      <c r="BD306" s="73" t="e">
        <f>#REF!</f>
        <v>#REF!</v>
      </c>
      <c r="BE306" s="73" t="e">
        <f>#REF!</f>
        <v>#REF!</v>
      </c>
      <c r="BF306" s="73" t="e">
        <f>#REF!</f>
        <v>#REF!</v>
      </c>
      <c r="BG306" s="73" t="e">
        <f>#REF!</f>
        <v>#REF!</v>
      </c>
      <c r="BH306" s="73" t="e">
        <f>#REF!</f>
        <v>#REF!</v>
      </c>
      <c r="BI306" s="73" t="e">
        <f>#REF!</f>
        <v>#REF!</v>
      </c>
      <c r="BJ306" s="73" t="e">
        <f>#REF!</f>
        <v>#REF!</v>
      </c>
      <c r="BK306" s="73" t="e">
        <f>#REF!</f>
        <v>#REF!</v>
      </c>
      <c r="BL306" s="73" t="e">
        <f>#REF!</f>
        <v>#REF!</v>
      </c>
      <c r="BM306" s="73" t="e">
        <f>#REF!</f>
        <v>#REF!</v>
      </c>
      <c r="BN306" s="73" t="e">
        <f>#REF!</f>
        <v>#REF!</v>
      </c>
      <c r="BO306" s="73" t="e">
        <f>#REF!</f>
        <v>#REF!</v>
      </c>
      <c r="BP306" s="73" t="e">
        <f>#REF!</f>
        <v>#REF!</v>
      </c>
      <c r="BR306" s="117" t="str">
        <f t="shared" si="105"/>
        <v>130-1</v>
      </c>
      <c r="BS306" s="118">
        <f>OOC!G306</f>
        <v>16.882000000000001</v>
      </c>
      <c r="BT306" s="118">
        <f>OOC!H306</f>
        <v>16.821999999999999</v>
      </c>
      <c r="BU306" s="2" t="e">
        <f t="shared" si="106"/>
        <v>#REF!</v>
      </c>
      <c r="BV306" s="2" t="e">
        <f t="shared" si="107"/>
        <v>#REF!</v>
      </c>
      <c r="BW306" s="2" t="e">
        <f t="shared" si="108"/>
        <v>#REF!</v>
      </c>
      <c r="BX306" s="119" t="e">
        <f>IF(AND(IF(OOC!G306="",0,OOC!G306) &gt;= IF(O306="",0,O306), IF(O306="",0,O306) &gt; IF(L306="",0,L306)), "OOC",
IF(AND(IF(M306="",0,M306) &gt; IF(P306="",0,P306), IF(P306="",0,P306) &gt;= IF(OOC!H306="",0,OOC!H306)), "OOC",
IF(IF(O306="",0,O306) &gt; IF(OOC!G306="",0,OOC!G306), "OOS",
IF(IF(OOC!H306="",0,OOC!H306) &gt; IF(P306="",0,P306), "OOS", "OK"))))</f>
        <v>#REF!</v>
      </c>
    </row>
    <row r="307" spans="1:76" ht="15" customHeight="1">
      <c r="A307" s="16">
        <v>48</v>
      </c>
      <c r="B307" s="76" t="s">
        <v>229</v>
      </c>
      <c r="C307" s="72" t="s">
        <v>231</v>
      </c>
      <c r="D307" s="20" t="s">
        <v>57</v>
      </c>
      <c r="E307" s="78">
        <v>1.33</v>
      </c>
      <c r="F307" s="11" t="s">
        <v>29</v>
      </c>
      <c r="G307" s="83">
        <v>16.852</v>
      </c>
      <c r="H307" s="13" t="e">
        <f>IF(OOC!S307=0,"",OOC!S307)</f>
        <v>#REF!</v>
      </c>
      <c r="I307" s="13" t="e">
        <f>IF(OOC!T307=0,"",OOC!T307)</f>
        <v>#REF!</v>
      </c>
      <c r="J307" s="14" t="s">
        <v>12</v>
      </c>
      <c r="K307" s="64" t="s">
        <v>49</v>
      </c>
      <c r="L307" s="17" t="e">
        <f t="shared" si="124"/>
        <v>#REF!</v>
      </c>
      <c r="M307" s="17" t="e">
        <f t="shared" si="125"/>
        <v>#REF!</v>
      </c>
      <c r="N307" s="25"/>
      <c r="O307" s="2" t="e">
        <f t="shared" si="109"/>
        <v>#REF!</v>
      </c>
      <c r="P307" s="2" t="e">
        <f t="shared" si="110"/>
        <v>#REF!</v>
      </c>
      <c r="Q307" s="2" t="e">
        <f t="shared" si="111"/>
        <v>#REF!</v>
      </c>
      <c r="R307" s="3" t="e">
        <f t="shared" si="112"/>
        <v>#REF!</v>
      </c>
      <c r="S307" s="4" t="e">
        <f t="shared" si="104"/>
        <v>#REF!</v>
      </c>
      <c r="T307" s="67" t="e">
        <f t="shared" si="113"/>
        <v>#REF!</v>
      </c>
      <c r="U307" s="67" t="e">
        <f t="shared" si="114"/>
        <v>#REF!</v>
      </c>
      <c r="V307" s="4" t="e">
        <f t="shared" si="115"/>
        <v>#REF!</v>
      </c>
      <c r="W307" s="4" t="e">
        <f t="shared" si="116"/>
        <v>#REF!</v>
      </c>
      <c r="X307" s="4" t="e">
        <f t="shared" si="117"/>
        <v>#REF!</v>
      </c>
      <c r="Y307" s="62" t="e">
        <f t="shared" si="118"/>
        <v>#REF!</v>
      </c>
      <c r="Z307" s="28" t="e">
        <f t="shared" si="119"/>
        <v>#REF!</v>
      </c>
      <c r="AA307" s="28" t="e">
        <f t="shared" si="120"/>
        <v>#REF!</v>
      </c>
      <c r="AB307" s="28" t="e">
        <f t="shared" si="121"/>
        <v>#REF!</v>
      </c>
      <c r="AC307" s="28" t="e">
        <f t="shared" si="123"/>
        <v>#REF!</v>
      </c>
      <c r="AD307" s="26"/>
      <c r="AE307" s="19" t="str">
        <f t="shared" si="122"/>
        <v/>
      </c>
      <c r="AF307" s="65"/>
      <c r="AG307" s="54"/>
      <c r="AH307" s="54"/>
      <c r="AI307" s="55"/>
      <c r="AJ307" s="18"/>
      <c r="AK307" s="73" t="e">
        <f>#REF!</f>
        <v>#REF!</v>
      </c>
      <c r="AL307" s="73" t="e">
        <f>#REF!</f>
        <v>#REF!</v>
      </c>
      <c r="AM307" s="73" t="e">
        <f>#REF!</f>
        <v>#REF!</v>
      </c>
      <c r="AN307" s="73" t="e">
        <f>#REF!</f>
        <v>#REF!</v>
      </c>
      <c r="AO307" s="73" t="e">
        <f>#REF!</f>
        <v>#REF!</v>
      </c>
      <c r="AP307" s="73" t="e">
        <f>#REF!</f>
        <v>#REF!</v>
      </c>
      <c r="AQ307" s="73" t="e">
        <f>#REF!</f>
        <v>#REF!</v>
      </c>
      <c r="AR307" s="73" t="e">
        <f>#REF!</f>
        <v>#REF!</v>
      </c>
      <c r="AS307" s="73" t="e">
        <f>#REF!</f>
        <v>#REF!</v>
      </c>
      <c r="AT307" s="73" t="e">
        <f>#REF!</f>
        <v>#REF!</v>
      </c>
      <c r="AU307" s="73" t="e">
        <f>#REF!</f>
        <v>#REF!</v>
      </c>
      <c r="AV307" s="73" t="e">
        <f>#REF!</f>
        <v>#REF!</v>
      </c>
      <c r="AW307" s="73" t="e">
        <f>#REF!</f>
        <v>#REF!</v>
      </c>
      <c r="AX307" s="73" t="e">
        <f>#REF!</f>
        <v>#REF!</v>
      </c>
      <c r="AY307" s="73" t="e">
        <f>#REF!</f>
        <v>#REF!</v>
      </c>
      <c r="AZ307" s="73" t="e">
        <f>#REF!</f>
        <v>#REF!</v>
      </c>
      <c r="BA307" s="73" t="e">
        <f>#REF!</f>
        <v>#REF!</v>
      </c>
      <c r="BB307" s="73" t="e">
        <f>#REF!</f>
        <v>#REF!</v>
      </c>
      <c r="BC307" s="73" t="e">
        <f>#REF!</f>
        <v>#REF!</v>
      </c>
      <c r="BD307" s="73" t="e">
        <f>#REF!</f>
        <v>#REF!</v>
      </c>
      <c r="BE307" s="73" t="e">
        <f>#REF!</f>
        <v>#REF!</v>
      </c>
      <c r="BF307" s="73" t="e">
        <f>#REF!</f>
        <v>#REF!</v>
      </c>
      <c r="BG307" s="73" t="e">
        <f>#REF!</f>
        <v>#REF!</v>
      </c>
      <c r="BH307" s="73" t="e">
        <f>#REF!</f>
        <v>#REF!</v>
      </c>
      <c r="BI307" s="73" t="e">
        <f>#REF!</f>
        <v>#REF!</v>
      </c>
      <c r="BJ307" s="73" t="e">
        <f>#REF!</f>
        <v>#REF!</v>
      </c>
      <c r="BK307" s="73" t="e">
        <f>#REF!</f>
        <v>#REF!</v>
      </c>
      <c r="BL307" s="73" t="e">
        <f>#REF!</f>
        <v>#REF!</v>
      </c>
      <c r="BM307" s="73" t="e">
        <f>#REF!</f>
        <v>#REF!</v>
      </c>
      <c r="BN307" s="73" t="e">
        <f>#REF!</f>
        <v>#REF!</v>
      </c>
      <c r="BO307" s="73" t="e">
        <f>#REF!</f>
        <v>#REF!</v>
      </c>
      <c r="BP307" s="73" t="e">
        <f>#REF!</f>
        <v>#REF!</v>
      </c>
      <c r="BR307" s="117" t="str">
        <f t="shared" si="105"/>
        <v>130-2</v>
      </c>
      <c r="BS307" s="118">
        <f>OOC!G307</f>
        <v>16.882000000000001</v>
      </c>
      <c r="BT307" s="118">
        <f>OOC!H307</f>
        <v>16.821999999999999</v>
      </c>
      <c r="BU307" s="2" t="e">
        <f t="shared" si="106"/>
        <v>#REF!</v>
      </c>
      <c r="BV307" s="2" t="e">
        <f t="shared" si="107"/>
        <v>#REF!</v>
      </c>
      <c r="BW307" s="2" t="e">
        <f t="shared" si="108"/>
        <v>#REF!</v>
      </c>
      <c r="BX307" s="119" t="e">
        <f>IF(AND(IF(OOC!G307="",0,OOC!G307) &gt;= IF(O307="",0,O307), IF(O307="",0,O307) &gt; IF(L307="",0,L307)), "OOC",
IF(AND(IF(M307="",0,M307) &gt; IF(P307="",0,P307), IF(P307="",0,P307) &gt;= IF(OOC!H307="",0,OOC!H307)), "OOC",
IF(IF(O307="",0,O307) &gt; IF(OOC!G307="",0,OOC!G307), "OOS",
IF(IF(OOC!H307="",0,OOC!H307) &gt; IF(P307="",0,P307), "OOS", "OK"))))</f>
        <v>#REF!</v>
      </c>
    </row>
    <row r="308" spans="1:76" ht="15" customHeight="1">
      <c r="A308" s="16">
        <v>48</v>
      </c>
      <c r="B308" s="79" t="s">
        <v>232</v>
      </c>
      <c r="C308" s="86">
        <v>131</v>
      </c>
      <c r="D308" s="20" t="s">
        <v>148</v>
      </c>
      <c r="E308" s="78">
        <v>1.33</v>
      </c>
      <c r="F308" s="11" t="s">
        <v>29</v>
      </c>
      <c r="G308" s="12">
        <v>0.4</v>
      </c>
      <c r="H308" s="13" t="e">
        <f>IF(OOC!S308=0,"",OOC!S308)</f>
        <v>#REF!</v>
      </c>
      <c r="I308" s="13" t="e">
        <f>IF(OOC!T308=0,"",OOC!T308)</f>
        <v>#REF!</v>
      </c>
      <c r="J308" s="14" t="s">
        <v>12</v>
      </c>
      <c r="K308" s="64" t="s">
        <v>49</v>
      </c>
      <c r="L308" s="17" t="e">
        <f t="shared" si="124"/>
        <v>#REF!</v>
      </c>
      <c r="M308" s="17" t="e">
        <f t="shared" si="125"/>
        <v>#REF!</v>
      </c>
      <c r="N308" s="25"/>
      <c r="O308" s="2" t="e">
        <f t="shared" si="109"/>
        <v>#REF!</v>
      </c>
      <c r="P308" s="2" t="e">
        <f t="shared" si="110"/>
        <v>#REF!</v>
      </c>
      <c r="Q308" s="2" t="e">
        <f t="shared" si="111"/>
        <v>#REF!</v>
      </c>
      <c r="R308" s="3" t="e">
        <f t="shared" si="112"/>
        <v>#REF!</v>
      </c>
      <c r="S308" s="4" t="e">
        <f t="shared" si="104"/>
        <v>#REF!</v>
      </c>
      <c r="T308" s="67" t="e">
        <f t="shared" si="113"/>
        <v>#REF!</v>
      </c>
      <c r="U308" s="67" t="e">
        <f t="shared" si="114"/>
        <v>#REF!</v>
      </c>
      <c r="V308" s="4" t="e">
        <f t="shared" si="115"/>
        <v>#REF!</v>
      </c>
      <c r="W308" s="4" t="e">
        <f t="shared" si="116"/>
        <v>#REF!</v>
      </c>
      <c r="X308" s="4" t="e">
        <f t="shared" si="117"/>
        <v>#REF!</v>
      </c>
      <c r="Y308" s="62" t="e">
        <f t="shared" si="118"/>
        <v>#REF!</v>
      </c>
      <c r="Z308" s="28" t="e">
        <f t="shared" si="119"/>
        <v>#REF!</v>
      </c>
      <c r="AA308" s="28" t="e">
        <f t="shared" si="120"/>
        <v>#REF!</v>
      </c>
      <c r="AB308" s="28" t="e">
        <f t="shared" si="121"/>
        <v>#REF!</v>
      </c>
      <c r="AC308" s="28" t="e">
        <f t="shared" si="123"/>
        <v>#REF!</v>
      </c>
      <c r="AD308" s="26"/>
      <c r="AE308" s="19" t="str">
        <f t="shared" si="122"/>
        <v/>
      </c>
      <c r="AF308" s="65"/>
      <c r="AG308" s="54"/>
      <c r="AH308" s="54"/>
      <c r="AI308" s="55"/>
      <c r="AJ308" s="18"/>
      <c r="AK308" s="73" t="e">
        <f>#REF!</f>
        <v>#REF!</v>
      </c>
      <c r="AL308" s="73" t="e">
        <f>#REF!</f>
        <v>#REF!</v>
      </c>
      <c r="AM308" s="73" t="e">
        <f>#REF!</f>
        <v>#REF!</v>
      </c>
      <c r="AN308" s="73" t="e">
        <f>#REF!</f>
        <v>#REF!</v>
      </c>
      <c r="AO308" s="73" t="e">
        <f>#REF!</f>
        <v>#REF!</v>
      </c>
      <c r="AP308" s="73" t="e">
        <f>#REF!</f>
        <v>#REF!</v>
      </c>
      <c r="AQ308" s="73" t="e">
        <f>#REF!</f>
        <v>#REF!</v>
      </c>
      <c r="AR308" s="73" t="e">
        <f>#REF!</f>
        <v>#REF!</v>
      </c>
      <c r="AS308" s="73" t="e">
        <f>#REF!</f>
        <v>#REF!</v>
      </c>
      <c r="AT308" s="73" t="e">
        <f>#REF!</f>
        <v>#REF!</v>
      </c>
      <c r="AU308" s="73" t="e">
        <f>#REF!</f>
        <v>#REF!</v>
      </c>
      <c r="AV308" s="73" t="e">
        <f>#REF!</f>
        <v>#REF!</v>
      </c>
      <c r="AW308" s="73" t="e">
        <f>#REF!</f>
        <v>#REF!</v>
      </c>
      <c r="AX308" s="73" t="e">
        <f>#REF!</f>
        <v>#REF!</v>
      </c>
      <c r="AY308" s="73" t="e">
        <f>#REF!</f>
        <v>#REF!</v>
      </c>
      <c r="AZ308" s="73" t="e">
        <f>#REF!</f>
        <v>#REF!</v>
      </c>
      <c r="BA308" s="73" t="e">
        <f>#REF!</f>
        <v>#REF!</v>
      </c>
      <c r="BB308" s="73" t="e">
        <f>#REF!</f>
        <v>#REF!</v>
      </c>
      <c r="BC308" s="73" t="e">
        <f>#REF!</f>
        <v>#REF!</v>
      </c>
      <c r="BD308" s="73" t="e">
        <f>#REF!</f>
        <v>#REF!</v>
      </c>
      <c r="BE308" s="73" t="e">
        <f>#REF!</f>
        <v>#REF!</v>
      </c>
      <c r="BF308" s="73" t="e">
        <f>#REF!</f>
        <v>#REF!</v>
      </c>
      <c r="BG308" s="73" t="e">
        <f>#REF!</f>
        <v>#REF!</v>
      </c>
      <c r="BH308" s="73" t="e">
        <f>#REF!</f>
        <v>#REF!</v>
      </c>
      <c r="BI308" s="73" t="e">
        <f>#REF!</f>
        <v>#REF!</v>
      </c>
      <c r="BJ308" s="73" t="e">
        <f>#REF!</f>
        <v>#REF!</v>
      </c>
      <c r="BK308" s="73" t="e">
        <f>#REF!</f>
        <v>#REF!</v>
      </c>
      <c r="BL308" s="73" t="e">
        <f>#REF!</f>
        <v>#REF!</v>
      </c>
      <c r="BM308" s="73" t="e">
        <f>#REF!</f>
        <v>#REF!</v>
      </c>
      <c r="BN308" s="73" t="e">
        <f>#REF!</f>
        <v>#REF!</v>
      </c>
      <c r="BO308" s="73" t="e">
        <f>#REF!</f>
        <v>#REF!</v>
      </c>
      <c r="BP308" s="73" t="e">
        <f>#REF!</f>
        <v>#REF!</v>
      </c>
      <c r="BR308" s="117">
        <f t="shared" si="105"/>
        <v>131</v>
      </c>
      <c r="BS308" s="118">
        <f>OOC!G308</f>
        <v>0.43000000000000005</v>
      </c>
      <c r="BT308" s="118">
        <f>OOC!H308</f>
        <v>0.37</v>
      </c>
      <c r="BU308" s="2" t="e">
        <f t="shared" si="106"/>
        <v>#REF!</v>
      </c>
      <c r="BV308" s="2" t="e">
        <f t="shared" si="107"/>
        <v>#REF!</v>
      </c>
      <c r="BW308" s="2" t="e">
        <f t="shared" si="108"/>
        <v>#REF!</v>
      </c>
      <c r="BX308" s="119" t="e">
        <f>IF(AND(IF(OOC!G308="",0,OOC!G308) &gt;= IF(O308="",0,O308), IF(O308="",0,O308) &gt; IF(L308="",0,L308)), "OOC",
IF(AND(IF(M308="",0,M308) &gt; IF(P308="",0,P308), IF(P308="",0,P308) &gt;= IF(OOC!H308="",0,OOC!H308)), "OOC",
IF(IF(O308="",0,O308) &gt; IF(OOC!G308="",0,OOC!G308), "OOS",
IF(IF(OOC!H308="",0,OOC!H308) &gt; IF(P308="",0,P308), "OOS", "OK"))))</f>
        <v>#REF!</v>
      </c>
    </row>
    <row r="309" spans="1:76" ht="15" customHeight="1">
      <c r="A309" s="16">
        <v>48</v>
      </c>
      <c r="B309" s="79" t="s">
        <v>233</v>
      </c>
      <c r="C309" s="86">
        <v>132</v>
      </c>
      <c r="D309" s="20" t="s">
        <v>137</v>
      </c>
      <c r="E309" s="78">
        <v>1.33</v>
      </c>
      <c r="F309" s="11" t="s">
        <v>234</v>
      </c>
      <c r="G309" s="12"/>
      <c r="H309" s="13" t="e">
        <f>IF(OOC!S309=0,"",OOC!S309)</f>
        <v>#REF!</v>
      </c>
      <c r="I309" s="13" t="e">
        <f>IF(OOC!T309=0,"",OOC!T309)</f>
        <v>#REF!</v>
      </c>
      <c r="J309" s="14" t="s">
        <v>12</v>
      </c>
      <c r="K309" s="64" t="s">
        <v>49</v>
      </c>
      <c r="L309" s="17" t="e">
        <f t="shared" si="124"/>
        <v>#REF!</v>
      </c>
      <c r="M309" s="17" t="e">
        <f t="shared" si="125"/>
        <v>#REF!</v>
      </c>
      <c r="N309" s="25"/>
      <c r="O309" s="2" t="e">
        <f>IF(OR($AK309="",ISNUMBER($AK309)=FALSE),"",MAX(AK309:BP309))</f>
        <v>#REF!</v>
      </c>
      <c r="P309" s="2" t="e">
        <f>IF(OR($AK309="",ISNUMBER($AK309)=FALSE),"",MIN(AK309:BP309))</f>
        <v>#REF!</v>
      </c>
      <c r="Q309" s="2" t="e">
        <f>IF(OR($AK309="",ISNUMBER($AK309)=FALSE),"",AVERAGE(AK309:BP309))</f>
        <v>#REF!</v>
      </c>
      <c r="R309" s="3" t="e">
        <f>IF(OR($AK309="",ISNUMBER($AK309)=FALSE),"",STDEV(AK309:BP309))</f>
        <v>#REF!</v>
      </c>
      <c r="S309" s="4" t="e">
        <f t="shared" si="104"/>
        <v>#REF!</v>
      </c>
      <c r="T309" s="67" t="e">
        <f t="shared" si="113"/>
        <v>#REF!</v>
      </c>
      <c r="U309" s="67" t="e">
        <f t="shared" si="114"/>
        <v>#REF!</v>
      </c>
      <c r="V309" s="4" t="e">
        <f t="shared" si="115"/>
        <v>#REF!</v>
      </c>
      <c r="W309" s="4" t="e">
        <f t="shared" si="116"/>
        <v>#REF!</v>
      </c>
      <c r="X309" s="4" t="e">
        <f t="shared" si="117"/>
        <v>#REF!</v>
      </c>
      <c r="Y309" s="62" t="e">
        <f t="shared" si="118"/>
        <v>#REF!</v>
      </c>
      <c r="Z309" s="28" t="e">
        <f t="shared" si="119"/>
        <v>#REF!</v>
      </c>
      <c r="AA309" s="28" t="e">
        <f t="shared" si="120"/>
        <v>#REF!</v>
      </c>
      <c r="AB309" s="28" t="e">
        <f t="shared" si="121"/>
        <v>#REF!</v>
      </c>
      <c r="AC309" s="28" t="e">
        <f t="shared" si="123"/>
        <v>#REF!</v>
      </c>
      <c r="AD309" s="26"/>
      <c r="AE309" s="19" t="str">
        <f t="shared" si="122"/>
        <v/>
      </c>
      <c r="AF309" s="65"/>
      <c r="AG309" s="54"/>
      <c r="AH309" s="54"/>
      <c r="AI309" s="55"/>
      <c r="AJ309" s="18"/>
      <c r="AK309" s="73" t="e">
        <f>#REF!</f>
        <v>#REF!</v>
      </c>
      <c r="AL309" s="73" t="e">
        <f>#REF!</f>
        <v>#REF!</v>
      </c>
      <c r="AM309" s="73" t="e">
        <f>#REF!</f>
        <v>#REF!</v>
      </c>
      <c r="AN309" s="73" t="e">
        <f>#REF!</f>
        <v>#REF!</v>
      </c>
      <c r="AO309" s="73" t="e">
        <f>#REF!</f>
        <v>#REF!</v>
      </c>
      <c r="AP309" s="73" t="e">
        <f>#REF!</f>
        <v>#REF!</v>
      </c>
      <c r="AQ309" s="73" t="e">
        <f>#REF!</f>
        <v>#REF!</v>
      </c>
      <c r="AR309" s="73" t="e">
        <f>#REF!</f>
        <v>#REF!</v>
      </c>
      <c r="AS309" s="73" t="e">
        <f>#REF!</f>
        <v>#REF!</v>
      </c>
      <c r="AT309" s="73" t="e">
        <f>#REF!</f>
        <v>#REF!</v>
      </c>
      <c r="AU309" s="73" t="e">
        <f>#REF!</f>
        <v>#REF!</v>
      </c>
      <c r="AV309" s="73" t="e">
        <f>#REF!</f>
        <v>#REF!</v>
      </c>
      <c r="AW309" s="73" t="e">
        <f>#REF!</f>
        <v>#REF!</v>
      </c>
      <c r="AX309" s="73" t="e">
        <f>#REF!</f>
        <v>#REF!</v>
      </c>
      <c r="AY309" s="73" t="e">
        <f>#REF!</f>
        <v>#REF!</v>
      </c>
      <c r="AZ309" s="73" t="e">
        <f>#REF!</f>
        <v>#REF!</v>
      </c>
      <c r="BA309" s="73" t="e">
        <f>#REF!</f>
        <v>#REF!</v>
      </c>
      <c r="BB309" s="73" t="e">
        <f>#REF!</f>
        <v>#REF!</v>
      </c>
      <c r="BC309" s="73" t="e">
        <f>#REF!</f>
        <v>#REF!</v>
      </c>
      <c r="BD309" s="73" t="e">
        <f>#REF!</f>
        <v>#REF!</v>
      </c>
      <c r="BE309" s="73" t="e">
        <f>#REF!</f>
        <v>#REF!</v>
      </c>
      <c r="BF309" s="73" t="e">
        <f>#REF!</f>
        <v>#REF!</v>
      </c>
      <c r="BG309" s="73" t="e">
        <f>#REF!</f>
        <v>#REF!</v>
      </c>
      <c r="BH309" s="73" t="e">
        <f>#REF!</f>
        <v>#REF!</v>
      </c>
      <c r="BI309" s="73" t="e">
        <f>#REF!</f>
        <v>#REF!</v>
      </c>
      <c r="BJ309" s="73" t="e">
        <f>#REF!</f>
        <v>#REF!</v>
      </c>
      <c r="BK309" s="73" t="e">
        <f>#REF!</f>
        <v>#REF!</v>
      </c>
      <c r="BL309" s="73" t="e">
        <f>#REF!</f>
        <v>#REF!</v>
      </c>
      <c r="BM309" s="73" t="e">
        <f>#REF!</f>
        <v>#REF!</v>
      </c>
      <c r="BN309" s="73" t="e">
        <f>#REF!</f>
        <v>#REF!</v>
      </c>
      <c r="BO309" s="73" t="e">
        <f>#REF!</f>
        <v>#REF!</v>
      </c>
      <c r="BP309" s="73" t="e">
        <f>#REF!</f>
        <v>#REF!</v>
      </c>
      <c r="BR309" s="117">
        <f t="shared" si="105"/>
        <v>132</v>
      </c>
      <c r="BS309" s="118">
        <f>OOC!G309</f>
        <v>0.08</v>
      </c>
      <c r="BT309" s="118" t="str">
        <f>OOC!H309</f>
        <v/>
      </c>
      <c r="BU309" s="2" t="e">
        <f t="shared" si="106"/>
        <v>#REF!</v>
      </c>
      <c r="BV309" s="2" t="e">
        <f t="shared" si="107"/>
        <v>#REF!</v>
      </c>
      <c r="BW309" s="2" t="e">
        <f t="shared" si="108"/>
        <v>#REF!</v>
      </c>
      <c r="BX309" s="119" t="e">
        <f>IF(AND(IF(OOC!G309="",0,OOC!G309) &gt;= IF(O309="",0,O309), IF(O309="",0,O309) &gt; IF(L309="",0,L309)), "OOC",
IF(AND(IF(M309="",0,M309) &gt; IF(P309="",0,P309), IF(P309="",0,P309) &gt;= IF(OOC!H309="",0,OOC!H309)), "OOC",
IF(IF(O309="",0,O309) &gt; IF(OOC!G309="",0,OOC!G309), "OOS",
IF(IF(OOC!H309="",0,OOC!H309) &gt; IF(P309="",0,P309), "OOS", "OK"))))</f>
        <v>#REF!</v>
      </c>
    </row>
    <row r="310" spans="1:76" ht="15" customHeight="1">
      <c r="A310" s="16"/>
      <c r="B310" s="79"/>
      <c r="C310" s="86"/>
      <c r="D310" s="20"/>
      <c r="E310" s="78"/>
      <c r="F310" s="11"/>
      <c r="G310" s="12"/>
      <c r="H310" s="13"/>
      <c r="I310" s="13"/>
      <c r="J310" s="14"/>
      <c r="K310" s="64"/>
      <c r="L310" s="17"/>
      <c r="M310" s="17"/>
      <c r="N310" s="25"/>
      <c r="O310" s="2"/>
      <c r="P310" s="2"/>
      <c r="Q310" s="2"/>
      <c r="R310" s="3"/>
      <c r="S310" s="4"/>
      <c r="T310" s="67"/>
      <c r="U310" s="67"/>
      <c r="V310" s="4"/>
      <c r="W310" s="4"/>
      <c r="X310" s="4"/>
      <c r="Y310" s="62"/>
      <c r="Z310" s="28"/>
      <c r="AA310" s="28"/>
      <c r="AB310" s="28"/>
      <c r="AC310" s="28"/>
      <c r="AD310" s="26"/>
      <c r="AE310" s="19"/>
      <c r="AF310" s="65"/>
      <c r="AG310" s="54"/>
      <c r="AH310" s="54"/>
      <c r="AI310" s="55"/>
      <c r="AJ310" s="18"/>
      <c r="AK310" s="73"/>
      <c r="AL310" s="73"/>
      <c r="AM310" s="73"/>
      <c r="AN310" s="73"/>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3"/>
      <c r="BM310" s="73"/>
      <c r="BN310" s="73"/>
      <c r="BO310" s="73"/>
      <c r="BP310" s="73"/>
      <c r="BR310" s="117"/>
      <c r="BS310" s="118"/>
      <c r="BT310" s="118"/>
      <c r="BU310" s="2"/>
      <c r="BV310" s="2"/>
      <c r="BW310" s="2"/>
      <c r="BX310" s="119"/>
    </row>
    <row r="311" spans="1:76" ht="15" customHeight="1">
      <c r="A311" s="16"/>
      <c r="B311" s="79"/>
      <c r="C311" s="86"/>
      <c r="D311" s="20"/>
      <c r="E311" s="78"/>
      <c r="F311" s="11"/>
      <c r="G311" s="12"/>
      <c r="H311" s="13"/>
      <c r="I311" s="13"/>
      <c r="J311" s="14"/>
      <c r="K311" s="64"/>
      <c r="L311" s="17"/>
      <c r="M311" s="17"/>
      <c r="N311" s="25"/>
      <c r="O311" s="2"/>
      <c r="P311" s="2"/>
      <c r="Q311" s="2"/>
      <c r="R311" s="3"/>
      <c r="S311" s="4"/>
      <c r="T311" s="67"/>
      <c r="U311" s="67"/>
      <c r="V311" s="4"/>
      <c r="W311" s="4"/>
      <c r="X311" s="4"/>
      <c r="Y311" s="62"/>
      <c r="Z311" s="28"/>
      <c r="AA311" s="28"/>
      <c r="AB311" s="28"/>
      <c r="AC311" s="28"/>
      <c r="AD311" s="26"/>
      <c r="AE311" s="19"/>
      <c r="AF311" s="65"/>
      <c r="AG311" s="54"/>
      <c r="AH311" s="54"/>
      <c r="AI311" s="55"/>
      <c r="AJ311" s="18"/>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3"/>
      <c r="BM311" s="73"/>
      <c r="BN311" s="73"/>
      <c r="BO311" s="73"/>
      <c r="BP311" s="73"/>
      <c r="BR311" s="117"/>
      <c r="BS311" s="118"/>
      <c r="BT311" s="118"/>
      <c r="BU311" s="2"/>
      <c r="BV311" s="2"/>
      <c r="BW311" s="2"/>
      <c r="BX311" s="119"/>
    </row>
    <row r="312" spans="1:76" ht="15" customHeight="1">
      <c r="A312" s="16"/>
      <c r="B312" s="79"/>
      <c r="C312" s="86"/>
      <c r="D312" s="20"/>
      <c r="E312" s="78"/>
      <c r="F312" s="11"/>
      <c r="G312" s="12"/>
      <c r="H312" s="13"/>
      <c r="I312" s="13"/>
      <c r="J312" s="14"/>
      <c r="K312" s="64"/>
      <c r="L312" s="17"/>
      <c r="M312" s="17"/>
      <c r="N312" s="25"/>
      <c r="O312" s="2"/>
      <c r="P312" s="2"/>
      <c r="Q312" s="2"/>
      <c r="R312" s="3"/>
      <c r="S312" s="4"/>
      <c r="T312" s="67"/>
      <c r="U312" s="67"/>
      <c r="V312" s="4"/>
      <c r="W312" s="4"/>
      <c r="X312" s="4"/>
      <c r="Y312" s="62"/>
      <c r="Z312" s="28"/>
      <c r="AA312" s="28"/>
      <c r="AB312" s="28"/>
      <c r="AC312" s="28"/>
      <c r="AD312" s="26"/>
      <c r="AE312" s="19"/>
      <c r="AF312" s="65"/>
      <c r="AG312" s="54"/>
      <c r="AH312" s="54"/>
      <c r="AI312" s="55"/>
      <c r="AJ312" s="18"/>
      <c r="AK312" s="73"/>
      <c r="AL312" s="73"/>
      <c r="AM312" s="73"/>
      <c r="AN312" s="73"/>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3"/>
      <c r="BM312" s="73"/>
      <c r="BN312" s="73"/>
      <c r="BO312" s="73"/>
      <c r="BP312" s="73"/>
      <c r="BR312" s="117"/>
      <c r="BS312" s="118"/>
      <c r="BT312" s="118"/>
      <c r="BU312" s="2"/>
      <c r="BV312" s="2"/>
      <c r="BW312" s="2"/>
      <c r="BX312" s="119"/>
    </row>
    <row r="313" spans="1:76" ht="15" customHeight="1">
      <c r="A313" s="16"/>
      <c r="B313" s="79"/>
      <c r="C313" s="86"/>
      <c r="D313" s="20"/>
      <c r="E313" s="78"/>
      <c r="F313" s="11"/>
      <c r="G313" s="12"/>
      <c r="H313" s="13"/>
      <c r="I313" s="13"/>
      <c r="J313" s="14"/>
      <c r="K313" s="64"/>
      <c r="L313" s="17"/>
      <c r="M313" s="17"/>
      <c r="N313" s="25"/>
      <c r="O313" s="2"/>
      <c r="P313" s="2"/>
      <c r="Q313" s="2"/>
      <c r="R313" s="3"/>
      <c r="S313" s="4"/>
      <c r="T313" s="67"/>
      <c r="U313" s="67"/>
      <c r="V313" s="4"/>
      <c r="W313" s="4"/>
      <c r="X313" s="4"/>
      <c r="Y313" s="62"/>
      <c r="Z313" s="28"/>
      <c r="AA313" s="28"/>
      <c r="AB313" s="28"/>
      <c r="AC313" s="28"/>
      <c r="AD313" s="26"/>
      <c r="AE313" s="19"/>
      <c r="AF313" s="65"/>
      <c r="AG313" s="54"/>
      <c r="AH313" s="54"/>
      <c r="AI313" s="55"/>
      <c r="AJ313" s="18"/>
      <c r="AK313" s="73"/>
      <c r="AL313" s="73"/>
      <c r="AM313" s="73"/>
      <c r="AN313" s="73"/>
      <c r="AO313" s="73"/>
      <c r="AP313" s="73"/>
      <c r="AQ313" s="73"/>
      <c r="AR313" s="73"/>
      <c r="AS313" s="73"/>
      <c r="AT313" s="73"/>
      <c r="AU313" s="73"/>
      <c r="AV313" s="73"/>
      <c r="AW313" s="73"/>
      <c r="AX313" s="73"/>
      <c r="AY313" s="73"/>
      <c r="AZ313" s="73"/>
      <c r="BA313" s="73"/>
      <c r="BB313" s="73"/>
      <c r="BC313" s="73"/>
      <c r="BD313" s="73"/>
      <c r="BE313" s="73"/>
      <c r="BF313" s="73"/>
      <c r="BG313" s="73"/>
      <c r="BH313" s="73"/>
      <c r="BI313" s="73"/>
      <c r="BJ313" s="73"/>
      <c r="BK313" s="73"/>
      <c r="BL313" s="73"/>
      <c r="BM313" s="73"/>
      <c r="BN313" s="73"/>
      <c r="BO313" s="73"/>
      <c r="BP313" s="73"/>
      <c r="BR313" s="117"/>
      <c r="BS313" s="118"/>
      <c r="BT313" s="118"/>
      <c r="BU313" s="2"/>
      <c r="BV313" s="2"/>
      <c r="BW313" s="2"/>
      <c r="BX313" s="119"/>
    </row>
    <row r="314" spans="1:76" ht="15" customHeight="1">
      <c r="A314" s="16"/>
      <c r="B314" s="79"/>
      <c r="C314" s="86"/>
      <c r="D314" s="20"/>
      <c r="E314" s="78"/>
      <c r="F314" s="11"/>
      <c r="G314" s="12"/>
      <c r="H314" s="13"/>
      <c r="I314" s="13"/>
      <c r="J314" s="14"/>
      <c r="K314" s="64"/>
      <c r="L314" s="17"/>
      <c r="M314" s="17"/>
      <c r="N314" s="25"/>
      <c r="O314" s="2"/>
      <c r="P314" s="2"/>
      <c r="Q314" s="2"/>
      <c r="R314" s="3"/>
      <c r="S314" s="4"/>
      <c r="T314" s="67"/>
      <c r="U314" s="67"/>
      <c r="V314" s="4"/>
      <c r="W314" s="4"/>
      <c r="X314" s="4"/>
      <c r="Y314" s="62"/>
      <c r="Z314" s="28"/>
      <c r="AA314" s="28"/>
      <c r="AB314" s="28"/>
      <c r="AC314" s="28"/>
      <c r="AD314" s="26"/>
      <c r="AE314" s="19"/>
      <c r="AF314" s="65"/>
      <c r="AG314" s="54"/>
      <c r="AH314" s="54"/>
      <c r="AI314" s="55"/>
      <c r="AJ314" s="18"/>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R314" s="117"/>
      <c r="BS314" s="118"/>
      <c r="BT314" s="118"/>
      <c r="BU314" s="2"/>
      <c r="BV314" s="2"/>
      <c r="BW314" s="2"/>
      <c r="BX314" s="119"/>
    </row>
    <row r="315" spans="1:76" ht="15" customHeight="1">
      <c r="A315" s="16">
        <v>48</v>
      </c>
      <c r="B315" s="76"/>
      <c r="C315" s="72">
        <v>133</v>
      </c>
      <c r="D315" s="20" t="s">
        <v>201</v>
      </c>
      <c r="E315" s="78"/>
      <c r="F315" s="11" t="s">
        <v>234</v>
      </c>
      <c r="G315" s="12"/>
      <c r="H315" s="13" t="e">
        <f>IF(OOC!S315=0,"",OOC!S315)</f>
        <v>#REF!</v>
      </c>
      <c r="I315" s="13" t="e">
        <f>IF(OOC!T315=0,"",OOC!T315)</f>
        <v>#REF!</v>
      </c>
      <c r="J315" s="14" t="s">
        <v>12</v>
      </c>
      <c r="K315" s="64" t="s">
        <v>49</v>
      </c>
      <c r="L315" s="17" t="e">
        <f>IF(AND(G315="",H315=""),"",IF(G315="",H315,G315+H315))</f>
        <v>#REF!</v>
      </c>
      <c r="M315" s="17" t="e">
        <f>IF(AND(G315="",I315=""),"",IF(G315="",I315,G315+I315))</f>
        <v>#REF!</v>
      </c>
      <c r="N315" s="25"/>
      <c r="O315" s="2" t="e">
        <f>IF(OR($AK315="",ISNUMBER($AK315)=FALSE),"",MAX(AK315:BP315))</f>
        <v>#REF!</v>
      </c>
      <c r="P315" s="2" t="e">
        <f>IF(OR($AK315="",ISNUMBER($AK315)=FALSE),"",MIN(AK315:BP315))</f>
        <v>#REF!</v>
      </c>
      <c r="Q315" s="2" t="e">
        <f>IF(OR($AK315="",ISNUMBER($AK315)=FALSE),"",AVERAGE(AK315:BP315))</f>
        <v>#REF!</v>
      </c>
      <c r="R315" s="3" t="e">
        <f>IF(OR($AK315="",ISNUMBER($AK315)=FALSE),"",STDEV(AK315:BP315))</f>
        <v>#REF!</v>
      </c>
      <c r="S315" s="4" t="e">
        <f>IF(OR($AK315="",ISNUMBER($AK315)=FALSE),"",IF(AND(G315=0,I315=""),V315,IF(AND(G315="",H315=""),W315,(H315+ABS(I315))/(6*R315))))</f>
        <v>#REF!</v>
      </c>
      <c r="T315" s="67" t="e">
        <f>IF(OR($AK315="",ISNUMBER($AK315)=FALSE),"",IF(AND($F315="Tolerance",$G315&lt;&gt;""),($Q315-$G315)/(($L315-$M315)/2),IF(AND($F315="GD&amp;T",$H315&lt;&gt;""),$Q315/$H315,"")))</f>
        <v>#REF!</v>
      </c>
      <c r="U315" s="67" t="e">
        <f>IF($T315="","",IF(ABS($T315)&lt;=0.125, "Level A",IF(AND(ABS($T315)&gt;0.125,ABS($T315)&lt;=0.25), "Level B",IF(AND(ABS($T315)&gt;0.25,ABS($T315)&lt;=0.5), "Level C", IF(ABS($T315)&gt;0.5, "Level D")))))</f>
        <v>#REF!</v>
      </c>
      <c r="V315" s="4" t="e">
        <f>IF(OR($AK315="",ISNUMBER($AK315)=FALSE),"",IF(H315="","",(L315-Q315)/(3*R315)))</f>
        <v>#REF!</v>
      </c>
      <c r="W315" s="4" t="e">
        <f>IF(OR($AK315="",ISNUMBER($AK315)=FALSE),"",IF(I315="","",(Q315-M315)/(3*R315)))</f>
        <v>#REF!</v>
      </c>
      <c r="X315" s="4" t="e">
        <f>IF(OR($AK315="",ISNUMBER($AK315)=FALSE),"",IF(AND(G315=0,I315=0),((H315)-(Q315))/(3*R315),MIN(V315:W315)))</f>
        <v>#REF!</v>
      </c>
      <c r="Y315" s="62" t="e">
        <f>IF(OR($AK315="",ISNUMBER($AK315)=FALSE),"",IF(AND(G315=0,I315=0),NORMSDIST(3*X315),NORMSDIST(3*X315)+NORMSDIST(6*S315-3*X315)-1))</f>
        <v>#REF!</v>
      </c>
      <c r="Z315" s="28" t="e">
        <f>IF($Q315="","",IF(F315="Tolerance",IF(($E315*3*R315+Q315)-G315&lt;H315,"",($E315*3*R315+Q315)-G315),IF(OR(F315="GD&amp;T",F315="MAX"),IF(($E315*3*R315+Q315)&lt;H315,"",($E315*3*R315+Q315)),"")))</f>
        <v>#REF!</v>
      </c>
      <c r="AA315" s="28" t="e">
        <f>IF(Q315="","",IF(F315="Tolerance",IF(-(($E315*3*R315)-Q315)-G315&gt;I315,"",-(($E315*3*R315)-Q315)-G315),IF(F315="MIN",IF(-(($E315*3*R315)-Q315)&gt;I315,"",-(($E315*3*R315)-Q315)),"")))</f>
        <v>#REF!</v>
      </c>
      <c r="AB315" s="28" t="e">
        <f>IF(OR(G315="",Q315=""),"",(L315+M315)/2-Q315)</f>
        <v>#REF!</v>
      </c>
      <c r="AC315" s="28" t="e">
        <f>IF(OR($S315&gt;$AC$9,$R315=""),"",$AC$9*6*$R315)</f>
        <v>#REF!</v>
      </c>
      <c r="AD315" s="26"/>
      <c r="AE315" s="19" t="str">
        <f>IF(AD315="","",IF(AD315&gt;=0.966,"Normal","Not Normal"))</f>
        <v/>
      </c>
      <c r="AF315" s="65"/>
      <c r="AG315" s="54"/>
      <c r="AH315" s="54"/>
      <c r="AI315" s="55"/>
      <c r="AJ315" s="18"/>
      <c r="AK315" s="73" t="e">
        <f>#REF!</f>
        <v>#REF!</v>
      </c>
      <c r="AL315" s="73" t="e">
        <f>#REF!</f>
        <v>#REF!</v>
      </c>
      <c r="AM315" s="73" t="e">
        <f>#REF!</f>
        <v>#REF!</v>
      </c>
      <c r="AN315" s="73"/>
      <c r="AO315" s="73"/>
      <c r="AP315" s="73"/>
      <c r="AQ315" s="73"/>
      <c r="AR315" s="73"/>
      <c r="AS315" s="73"/>
      <c r="AT315" s="73"/>
      <c r="AU315" s="73"/>
      <c r="AV315" s="73"/>
      <c r="AW315" s="73"/>
      <c r="AX315" s="73"/>
      <c r="AY315" s="73"/>
      <c r="AZ315" s="73"/>
      <c r="BA315" s="73"/>
      <c r="BB315" s="73"/>
      <c r="BC315" s="73"/>
      <c r="BD315" s="73"/>
      <c r="BE315" s="73"/>
      <c r="BF315" s="73"/>
      <c r="BG315" s="73"/>
      <c r="BH315" s="73"/>
      <c r="BI315" s="73"/>
      <c r="BJ315" s="73"/>
      <c r="BK315" s="73"/>
      <c r="BL315" s="73"/>
      <c r="BM315" s="73"/>
      <c r="BN315" s="73"/>
      <c r="BO315" s="73"/>
      <c r="BP315" s="73"/>
      <c r="BR315" s="117">
        <f>C315</f>
        <v>133</v>
      </c>
      <c r="BS315" s="118">
        <f>OOC!G315</f>
        <v>0.05</v>
      </c>
      <c r="BT315" s="118" t="str">
        <f>OOC!H315</f>
        <v/>
      </c>
      <c r="BU315" s="2" t="e">
        <f>IF(OR($AK315="",ISNUMBER($AK315)=FALSE),"",MAX(AK315:BP315))</f>
        <v>#REF!</v>
      </c>
      <c r="BV315" s="2" t="e">
        <f>IF(OR($AK315="",ISNUMBER($AK315)=FALSE),"",MIN(AK315:BP315))</f>
        <v>#REF!</v>
      </c>
      <c r="BW315" s="2" t="e">
        <f>IF(OR($AK315="",ISNUMBER($AK315)=FALSE),"",AVERAGE(AK315:BP315))</f>
        <v>#REF!</v>
      </c>
      <c r="BX315" s="119" t="e">
        <f>IF(AND(IF(OOC!G315="",0,OOC!G315) &gt;= IF(O315="",0,O315), IF(O315="",0,O315) &gt; IF(L315="",0,L315)), "OOC",
IF(AND(IF(M315="",0,M315) &gt; IF(P315="",0,P315), IF(P315="",0,P315) &gt;= IF(OOC!H315="",0,OOC!H315)), "OOC",
IF(IF(O315="",0,O315) &gt; IF(OOC!G315="",0,OOC!G315), "OOS",
IF(IF(OOC!H315="",0,OOC!H315) &gt; IF(P315="",0,P315), "OOS", "OK"))))</f>
        <v>#REF!</v>
      </c>
    </row>
    <row r="316" spans="1:76" ht="15" customHeight="1">
      <c r="A316" s="16"/>
      <c r="B316" s="76"/>
      <c r="C316" s="72"/>
      <c r="D316" s="20"/>
      <c r="E316" s="78"/>
      <c r="F316" s="11"/>
      <c r="G316" s="12"/>
      <c r="H316" s="13"/>
      <c r="I316" s="13"/>
      <c r="J316" s="14"/>
      <c r="K316" s="64"/>
      <c r="L316" s="17"/>
      <c r="M316" s="17"/>
      <c r="N316" s="25"/>
      <c r="O316" s="2"/>
      <c r="P316" s="2"/>
      <c r="Q316" s="2"/>
      <c r="R316" s="3"/>
      <c r="S316" s="4"/>
      <c r="T316" s="67"/>
      <c r="U316" s="67"/>
      <c r="V316" s="4"/>
      <c r="W316" s="4"/>
      <c r="X316" s="4"/>
      <c r="Y316" s="62"/>
      <c r="Z316" s="28"/>
      <c r="AA316" s="28"/>
      <c r="AB316" s="28"/>
      <c r="AC316" s="28"/>
      <c r="AD316" s="26"/>
      <c r="AE316" s="19"/>
      <c r="AF316" s="65"/>
      <c r="AG316" s="54"/>
      <c r="AH316" s="54"/>
      <c r="AI316" s="55"/>
      <c r="AJ316" s="18"/>
      <c r="AK316" s="73"/>
      <c r="AL316" s="73"/>
      <c r="AM316" s="73"/>
      <c r="AN316" s="73"/>
      <c r="AO316" s="73"/>
      <c r="AP316" s="73"/>
      <c r="AQ316" s="73"/>
      <c r="AR316" s="73"/>
      <c r="AS316" s="73"/>
      <c r="AT316" s="73"/>
      <c r="AU316" s="73"/>
      <c r="AV316" s="73"/>
      <c r="AW316" s="73"/>
      <c r="AX316" s="73"/>
      <c r="AY316" s="73"/>
      <c r="AZ316" s="73"/>
      <c r="BA316" s="73"/>
      <c r="BB316" s="73"/>
      <c r="BC316" s="73"/>
      <c r="BD316" s="73"/>
      <c r="BE316" s="73"/>
      <c r="BF316" s="73"/>
      <c r="BG316" s="73"/>
      <c r="BH316" s="73"/>
      <c r="BI316" s="73"/>
      <c r="BJ316" s="73"/>
      <c r="BK316" s="73"/>
      <c r="BL316" s="73"/>
      <c r="BM316" s="73"/>
      <c r="BN316" s="73"/>
      <c r="BO316" s="73"/>
      <c r="BP316" s="73"/>
      <c r="BR316" s="117"/>
      <c r="BS316" s="118"/>
      <c r="BT316" s="118"/>
      <c r="BU316" s="2"/>
      <c r="BV316" s="2"/>
      <c r="BW316" s="2"/>
      <c r="BX316" s="119"/>
    </row>
    <row r="317" spans="1:76" ht="15" customHeight="1">
      <c r="A317" s="16"/>
      <c r="B317" s="76"/>
      <c r="C317" s="72"/>
      <c r="D317" s="20"/>
      <c r="E317" s="78"/>
      <c r="F317" s="11"/>
      <c r="G317" s="12"/>
      <c r="H317" s="13"/>
      <c r="I317" s="13"/>
      <c r="J317" s="14"/>
      <c r="K317" s="64"/>
      <c r="L317" s="17"/>
      <c r="M317" s="17"/>
      <c r="N317" s="25"/>
      <c r="O317" s="2"/>
      <c r="P317" s="2"/>
      <c r="Q317" s="2"/>
      <c r="R317" s="3"/>
      <c r="S317" s="4"/>
      <c r="T317" s="67"/>
      <c r="U317" s="67"/>
      <c r="V317" s="4"/>
      <c r="W317" s="4"/>
      <c r="X317" s="4"/>
      <c r="Y317" s="62"/>
      <c r="Z317" s="28"/>
      <c r="AA317" s="28"/>
      <c r="AB317" s="28"/>
      <c r="AC317" s="28"/>
      <c r="AD317" s="26"/>
      <c r="AE317" s="19"/>
      <c r="AF317" s="65"/>
      <c r="AG317" s="54"/>
      <c r="AH317" s="54"/>
      <c r="AI317" s="55"/>
      <c r="AJ317" s="18"/>
      <c r="AK317" s="73"/>
      <c r="AL317" s="73"/>
      <c r="AM317" s="73"/>
      <c r="AN317" s="73"/>
      <c r="AO317" s="73"/>
      <c r="AP317" s="73"/>
      <c r="AQ317" s="73"/>
      <c r="AR317" s="73"/>
      <c r="AS317" s="73"/>
      <c r="AT317" s="73"/>
      <c r="AU317" s="73"/>
      <c r="AV317" s="73"/>
      <c r="AW317" s="73"/>
      <c r="AX317" s="73"/>
      <c r="AY317" s="73"/>
      <c r="AZ317" s="73"/>
      <c r="BA317" s="73"/>
      <c r="BB317" s="73"/>
      <c r="BC317" s="73"/>
      <c r="BD317" s="73"/>
      <c r="BE317" s="73"/>
      <c r="BF317" s="73"/>
      <c r="BG317" s="73"/>
      <c r="BH317" s="73"/>
      <c r="BI317" s="73"/>
      <c r="BJ317" s="73"/>
      <c r="BK317" s="73"/>
      <c r="BL317" s="73"/>
      <c r="BM317" s="73"/>
      <c r="BN317" s="73"/>
      <c r="BO317" s="73"/>
      <c r="BP317" s="73"/>
      <c r="BR317" s="117"/>
      <c r="BS317" s="118"/>
      <c r="BT317" s="118"/>
      <c r="BU317" s="2"/>
      <c r="BV317" s="2"/>
      <c r="BW317" s="2"/>
      <c r="BX317" s="119"/>
    </row>
    <row r="318" spans="1:76" ht="15" customHeight="1">
      <c r="A318" s="16"/>
      <c r="B318" s="76"/>
      <c r="C318" s="72"/>
      <c r="D318" s="20"/>
      <c r="E318" s="78"/>
      <c r="F318" s="11"/>
      <c r="G318" s="12"/>
      <c r="H318" s="13"/>
      <c r="I318" s="13"/>
      <c r="J318" s="14"/>
      <c r="K318" s="64"/>
      <c r="L318" s="17"/>
      <c r="M318" s="17"/>
      <c r="N318" s="25"/>
      <c r="O318" s="2"/>
      <c r="P318" s="2"/>
      <c r="Q318" s="2"/>
      <c r="R318" s="3"/>
      <c r="S318" s="4"/>
      <c r="T318" s="67"/>
      <c r="U318" s="67"/>
      <c r="V318" s="4"/>
      <c r="W318" s="4"/>
      <c r="X318" s="4"/>
      <c r="Y318" s="62"/>
      <c r="Z318" s="28"/>
      <c r="AA318" s="28"/>
      <c r="AB318" s="28"/>
      <c r="AC318" s="28"/>
      <c r="AD318" s="26"/>
      <c r="AE318" s="19"/>
      <c r="AF318" s="65"/>
      <c r="AG318" s="54"/>
      <c r="AH318" s="54"/>
      <c r="AI318" s="55"/>
      <c r="AJ318" s="18"/>
      <c r="AK318" s="73"/>
      <c r="AL318" s="73"/>
      <c r="AM318" s="73"/>
      <c r="AN318" s="73"/>
      <c r="AO318" s="73"/>
      <c r="AP318" s="73"/>
      <c r="AQ318" s="73"/>
      <c r="AR318" s="73"/>
      <c r="AS318" s="73"/>
      <c r="AT318" s="73"/>
      <c r="AU318" s="73"/>
      <c r="AV318" s="73"/>
      <c r="AW318" s="73"/>
      <c r="AX318" s="73"/>
      <c r="AY318" s="73"/>
      <c r="AZ318" s="73"/>
      <c r="BA318" s="73"/>
      <c r="BB318" s="73"/>
      <c r="BC318" s="73"/>
      <c r="BD318" s="73"/>
      <c r="BE318" s="73"/>
      <c r="BF318" s="73"/>
      <c r="BG318" s="73"/>
      <c r="BH318" s="73"/>
      <c r="BI318" s="73"/>
      <c r="BJ318" s="73"/>
      <c r="BK318" s="73"/>
      <c r="BL318" s="73"/>
      <c r="BM318" s="73"/>
      <c r="BN318" s="73"/>
      <c r="BO318" s="73"/>
      <c r="BP318" s="73"/>
      <c r="BR318" s="117"/>
      <c r="BS318" s="118"/>
      <c r="BT318" s="118"/>
      <c r="BU318" s="2"/>
      <c r="BV318" s="2"/>
      <c r="BW318" s="2"/>
      <c r="BX318" s="119"/>
    </row>
    <row r="319" spans="1:76" ht="15" customHeight="1">
      <c r="A319" s="16"/>
      <c r="B319" s="76"/>
      <c r="C319" s="72"/>
      <c r="D319" s="20"/>
      <c r="E319" s="78"/>
      <c r="F319" s="11"/>
      <c r="G319" s="12"/>
      <c r="H319" s="13"/>
      <c r="I319" s="13"/>
      <c r="J319" s="14"/>
      <c r="K319" s="64"/>
      <c r="L319" s="17"/>
      <c r="M319" s="17"/>
      <c r="N319" s="25"/>
      <c r="O319" s="2"/>
      <c r="P319" s="2"/>
      <c r="Q319" s="2"/>
      <c r="R319" s="3"/>
      <c r="S319" s="4"/>
      <c r="T319" s="67"/>
      <c r="U319" s="67"/>
      <c r="V319" s="4"/>
      <c r="W319" s="4"/>
      <c r="X319" s="4"/>
      <c r="Y319" s="62"/>
      <c r="Z319" s="28"/>
      <c r="AA319" s="28"/>
      <c r="AB319" s="28"/>
      <c r="AC319" s="28"/>
      <c r="AD319" s="26"/>
      <c r="AE319" s="19"/>
      <c r="AF319" s="65"/>
      <c r="AG319" s="54"/>
      <c r="AH319" s="54"/>
      <c r="AI319" s="55"/>
      <c r="AJ319" s="18"/>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R319" s="117"/>
      <c r="BS319" s="118"/>
      <c r="BT319" s="118"/>
      <c r="BU319" s="2"/>
      <c r="BV319" s="2"/>
      <c r="BW319" s="2"/>
      <c r="BX319" s="119"/>
    </row>
    <row r="320" spans="1:76" ht="15" customHeight="1">
      <c r="A320" s="16">
        <v>48</v>
      </c>
      <c r="B320" s="76"/>
      <c r="C320" s="72">
        <v>135</v>
      </c>
      <c r="D320" s="20" t="s">
        <v>201</v>
      </c>
      <c r="E320" s="78"/>
      <c r="F320" s="11" t="s">
        <v>234</v>
      </c>
      <c r="G320" s="12"/>
      <c r="H320" s="13" t="e">
        <f>IF(OOC!S320=0,"",OOC!S320)</f>
        <v>#REF!</v>
      </c>
      <c r="I320" s="13" t="e">
        <f>IF(OOC!T320=0,"",OOC!T320)</f>
        <v>#REF!</v>
      </c>
      <c r="J320" s="14" t="s">
        <v>12</v>
      </c>
      <c r="K320" s="64" t="s">
        <v>49</v>
      </c>
      <c r="L320" s="17" t="e">
        <f>IF(AND(G320="",H320=""),"",IF(G320="",H320,G320+H320))</f>
        <v>#REF!</v>
      </c>
      <c r="M320" s="17" t="e">
        <f>IF(AND(G320="",I320=""),"",IF(G320="",I320,G320+I320))</f>
        <v>#REF!</v>
      </c>
      <c r="N320" s="25"/>
      <c r="O320" s="2" t="e">
        <f>IF(OR($AK320="",ISNUMBER($AK320)=FALSE),"",MAX(AK320:BP320))</f>
        <v>#REF!</v>
      </c>
      <c r="P320" s="2" t="e">
        <f>IF(OR($AK320="",ISNUMBER($AK320)=FALSE),"",MIN(AK320:BP320))</f>
        <v>#REF!</v>
      </c>
      <c r="Q320" s="2" t="e">
        <f>IF(OR($AK320="",ISNUMBER($AK320)=FALSE),"",AVERAGE(AK320:BP320))</f>
        <v>#REF!</v>
      </c>
      <c r="R320" s="3" t="e">
        <f>IF(OR($AK320="",ISNUMBER($AK320)=FALSE),"",STDEV(AK320:BP320))</f>
        <v>#REF!</v>
      </c>
      <c r="S320" s="4" t="e">
        <f>IF(OR($AK320="",ISNUMBER($AK320)=FALSE),"",IF(AND(G320=0,I320=""),V320,IF(AND(G320="",H320=""),W320,(H320+ABS(I320))/(6*R320))))</f>
        <v>#REF!</v>
      </c>
      <c r="T320" s="67" t="e">
        <f>IF(OR($AK320="",ISNUMBER($AK320)=FALSE),"",IF(AND($F320="Tolerance",$G320&lt;&gt;""),($Q320-$G320)/(($L320-$M320)/2),IF(AND($F320="GD&amp;T",$H320&lt;&gt;""),$Q320/$H320,"")))</f>
        <v>#REF!</v>
      </c>
      <c r="U320" s="67" t="e">
        <f>IF($T320="","",IF(ABS($T320)&lt;=0.125, "Level A",IF(AND(ABS($T320)&gt;0.125,ABS($T320)&lt;=0.25), "Level B",IF(AND(ABS($T320)&gt;0.25,ABS($T320)&lt;=0.5), "Level C", IF(ABS($T320)&gt;0.5, "Level D")))))</f>
        <v>#REF!</v>
      </c>
      <c r="V320" s="4" t="e">
        <f>IF(OR($AK320="",ISNUMBER($AK320)=FALSE),"",IF(H320="","",(L320-Q320)/(3*R320)))</f>
        <v>#REF!</v>
      </c>
      <c r="W320" s="4" t="e">
        <f>IF(OR($AK320="",ISNUMBER($AK320)=FALSE),"",IF(I320="","",(Q320-M320)/(3*R320)))</f>
        <v>#REF!</v>
      </c>
      <c r="X320" s="4" t="e">
        <f>IF(OR($AK320="",ISNUMBER($AK320)=FALSE),"",IF(AND(G320=0,I320=0),((H320)-(Q320))/(3*R320),MIN(V320:W320)))</f>
        <v>#REF!</v>
      </c>
      <c r="Y320" s="62" t="e">
        <f>IF(OR($AK320="",ISNUMBER($AK320)=FALSE),"",IF(AND(G320=0,I320=0),NORMSDIST(3*X320),NORMSDIST(3*X320)+NORMSDIST(6*S320-3*X320)-1))</f>
        <v>#REF!</v>
      </c>
      <c r="Z320" s="28" t="e">
        <f>IF($Q320="","",IF(F320="Tolerance",IF(($E320*3*R320+Q320)-G320&lt;H320,"",($E320*3*R320+Q320)-G320),IF(OR(F320="GD&amp;T",F320="MAX"),IF(($E320*3*R320+Q320)&lt;H320,"",($E320*3*R320+Q320)),"")))</f>
        <v>#REF!</v>
      </c>
      <c r="AA320" s="28" t="e">
        <f>IF(Q320="","",IF(F320="Tolerance",IF(-(($E320*3*R320)-Q320)-G320&gt;I320,"",-(($E320*3*R320)-Q320)-G320),IF(F320="MIN",IF(-(($E320*3*R320)-Q320)&gt;I320,"",-(($E320*3*R320)-Q320)),"")))</f>
        <v>#REF!</v>
      </c>
      <c r="AB320" s="28" t="e">
        <f>IF(OR(G320="",Q320=""),"",(L320+M320)/2-Q320)</f>
        <v>#REF!</v>
      </c>
      <c r="AC320" s="28" t="e">
        <f>IF(OR($S320&gt;$AC$9,$R320=""),"",$AC$9*6*$R320)</f>
        <v>#REF!</v>
      </c>
      <c r="AD320" s="26"/>
      <c r="AE320" s="19" t="str">
        <f>IF(AD320="","",IF(AD320&gt;=0.966,"Normal","Not Normal"))</f>
        <v/>
      </c>
      <c r="AF320" s="65"/>
      <c r="AG320" s="54"/>
      <c r="AH320" s="54"/>
      <c r="AI320" s="55"/>
      <c r="AJ320" s="18"/>
      <c r="AK320" s="73" t="e">
        <f>#REF!</f>
        <v>#REF!</v>
      </c>
      <c r="AL320" s="73" t="e">
        <f>#REF!</f>
        <v>#REF!</v>
      </c>
      <c r="AM320" s="73" t="e">
        <f>#REF!</f>
        <v>#REF!</v>
      </c>
      <c r="AN320" s="73"/>
      <c r="AO320" s="73"/>
      <c r="AP320" s="73"/>
      <c r="AQ320" s="73"/>
      <c r="AR320" s="73"/>
      <c r="AS320" s="73"/>
      <c r="AT320" s="73"/>
      <c r="AU320" s="73"/>
      <c r="AV320" s="73"/>
      <c r="AW320" s="73"/>
      <c r="AX320" s="73"/>
      <c r="AY320" s="73"/>
      <c r="AZ320" s="73"/>
      <c r="BA320" s="73"/>
      <c r="BB320" s="73"/>
      <c r="BC320" s="73"/>
      <c r="BD320" s="73"/>
      <c r="BE320" s="73"/>
      <c r="BF320" s="73"/>
      <c r="BG320" s="73"/>
      <c r="BH320" s="73"/>
      <c r="BI320" s="73"/>
      <c r="BJ320" s="73"/>
      <c r="BK320" s="73"/>
      <c r="BL320" s="73"/>
      <c r="BM320" s="73"/>
      <c r="BN320" s="73"/>
      <c r="BO320" s="73"/>
      <c r="BP320" s="73"/>
      <c r="BR320" s="117">
        <f>C320</f>
        <v>135</v>
      </c>
      <c r="BS320" s="118">
        <f>OOC!G320</f>
        <v>0.05</v>
      </c>
      <c r="BT320" s="118" t="str">
        <f>OOC!H320</f>
        <v/>
      </c>
      <c r="BU320" s="2" t="e">
        <f>IF(OR($AK320="",ISNUMBER($AK320)=FALSE),"",MAX(AK320:BP320))</f>
        <v>#REF!</v>
      </c>
      <c r="BV320" s="2" t="e">
        <f>IF(OR($AK320="",ISNUMBER($AK320)=FALSE),"",MIN(AK320:BP320))</f>
        <v>#REF!</v>
      </c>
      <c r="BW320" s="2" t="e">
        <f>IF(OR($AK320="",ISNUMBER($AK320)=FALSE),"",AVERAGE(AK320:BP320))</f>
        <v>#REF!</v>
      </c>
      <c r="BX320" s="119" t="e">
        <f>IF(AND(IF(OOC!G320="",0,OOC!G320) &gt;= IF(O320="",0,O320), IF(O320="",0,O320) &gt; IF(L320="",0,L320)), "OOC",
IF(AND(IF(M320="",0,M320) &gt; IF(P320="",0,P320), IF(P320="",0,P320) &gt;= IF(OOC!H320="",0,OOC!H320)), "OOC",
IF(IF(O320="",0,O320) &gt; IF(OOC!G320="",0,OOC!G320), "OOS",
IF(IF(OOC!H320="",0,OOC!H320) &gt; IF(P320="",0,P320), "OOS", "OK"))))</f>
        <v>#REF!</v>
      </c>
    </row>
    <row r="321" spans="1:76" ht="15" customHeight="1">
      <c r="A321" s="16"/>
      <c r="B321" s="76"/>
      <c r="C321" s="72"/>
      <c r="D321" s="20"/>
      <c r="E321" s="78"/>
      <c r="F321" s="11"/>
      <c r="G321" s="12"/>
      <c r="H321" s="13"/>
      <c r="I321" s="13"/>
      <c r="J321" s="14"/>
      <c r="K321" s="64"/>
      <c r="L321" s="17"/>
      <c r="M321" s="17"/>
      <c r="N321" s="25"/>
      <c r="O321" s="2"/>
      <c r="P321" s="2"/>
      <c r="Q321" s="2"/>
      <c r="R321" s="3"/>
      <c r="S321" s="4"/>
      <c r="T321" s="67"/>
      <c r="U321" s="67"/>
      <c r="V321" s="4"/>
      <c r="W321" s="4"/>
      <c r="X321" s="4"/>
      <c r="Y321" s="62"/>
      <c r="Z321" s="28"/>
      <c r="AA321" s="28"/>
      <c r="AB321" s="28"/>
      <c r="AC321" s="28"/>
      <c r="AD321" s="26"/>
      <c r="AE321" s="19"/>
      <c r="AF321" s="65"/>
      <c r="AG321" s="54"/>
      <c r="AH321" s="54"/>
      <c r="AI321" s="55"/>
      <c r="AJ321" s="18"/>
      <c r="AK321" s="73"/>
      <c r="AL321" s="73"/>
      <c r="AM321" s="73"/>
      <c r="AN321" s="73"/>
      <c r="AO321" s="73"/>
      <c r="AP321" s="73"/>
      <c r="AQ321" s="73"/>
      <c r="AR321" s="73"/>
      <c r="AS321" s="73"/>
      <c r="AT321" s="73"/>
      <c r="AU321" s="73"/>
      <c r="AV321" s="73"/>
      <c r="AW321" s="73"/>
      <c r="AX321" s="73"/>
      <c r="AY321" s="73"/>
      <c r="AZ321" s="73"/>
      <c r="BA321" s="73"/>
      <c r="BB321" s="73"/>
      <c r="BC321" s="73"/>
      <c r="BD321" s="73"/>
      <c r="BE321" s="73"/>
      <c r="BF321" s="73"/>
      <c r="BG321" s="73"/>
      <c r="BH321" s="73"/>
      <c r="BI321" s="73"/>
      <c r="BJ321" s="73"/>
      <c r="BK321" s="73"/>
      <c r="BL321" s="73"/>
      <c r="BM321" s="73"/>
      <c r="BN321" s="73"/>
      <c r="BO321" s="73"/>
      <c r="BP321" s="73"/>
      <c r="BR321" s="117"/>
      <c r="BS321" s="118"/>
      <c r="BT321" s="118"/>
      <c r="BU321" s="2"/>
      <c r="BV321" s="2"/>
      <c r="BW321" s="2"/>
      <c r="BX321" s="119"/>
    </row>
    <row r="322" spans="1:76" ht="15" customHeight="1">
      <c r="A322" s="16"/>
      <c r="B322" s="76"/>
      <c r="C322" s="72"/>
      <c r="D322" s="20"/>
      <c r="E322" s="78"/>
      <c r="F322" s="11"/>
      <c r="G322" s="12"/>
      <c r="H322" s="13"/>
      <c r="I322" s="13"/>
      <c r="J322" s="14"/>
      <c r="K322" s="64"/>
      <c r="L322" s="17"/>
      <c r="M322" s="17"/>
      <c r="N322" s="25"/>
      <c r="O322" s="2"/>
      <c r="P322" s="2"/>
      <c r="Q322" s="2"/>
      <c r="R322" s="3"/>
      <c r="S322" s="4"/>
      <c r="T322" s="67"/>
      <c r="U322" s="67"/>
      <c r="V322" s="4"/>
      <c r="W322" s="4"/>
      <c r="X322" s="4"/>
      <c r="Y322" s="62"/>
      <c r="Z322" s="28"/>
      <c r="AA322" s="28"/>
      <c r="AB322" s="28"/>
      <c r="AC322" s="28"/>
      <c r="AD322" s="26"/>
      <c r="AE322" s="19"/>
      <c r="AF322" s="65"/>
      <c r="AG322" s="54"/>
      <c r="AH322" s="54"/>
      <c r="AI322" s="55"/>
      <c r="AJ322" s="18"/>
      <c r="AK322" s="73"/>
      <c r="AL322" s="73"/>
      <c r="AM322" s="73"/>
      <c r="AN322" s="73"/>
      <c r="AO322" s="73"/>
      <c r="AP322" s="73"/>
      <c r="AQ322" s="73"/>
      <c r="AR322" s="73"/>
      <c r="AS322" s="73"/>
      <c r="AT322" s="73"/>
      <c r="AU322" s="73"/>
      <c r="AV322" s="73"/>
      <c r="AW322" s="73"/>
      <c r="AX322" s="73"/>
      <c r="AY322" s="73"/>
      <c r="AZ322" s="73"/>
      <c r="BA322" s="73"/>
      <c r="BB322" s="73"/>
      <c r="BC322" s="73"/>
      <c r="BD322" s="73"/>
      <c r="BE322" s="73"/>
      <c r="BF322" s="73"/>
      <c r="BG322" s="73"/>
      <c r="BH322" s="73"/>
      <c r="BI322" s="73"/>
      <c r="BJ322" s="73"/>
      <c r="BK322" s="73"/>
      <c r="BL322" s="73"/>
      <c r="BM322" s="73"/>
      <c r="BN322" s="73"/>
      <c r="BO322" s="73"/>
      <c r="BP322" s="73"/>
      <c r="BR322" s="117"/>
      <c r="BS322" s="118"/>
      <c r="BT322" s="118"/>
      <c r="BU322" s="2"/>
      <c r="BV322" s="2"/>
      <c r="BW322" s="2"/>
      <c r="BX322" s="119"/>
    </row>
    <row r="323" spans="1:76" ht="15" customHeight="1">
      <c r="A323" s="16"/>
      <c r="B323" s="76"/>
      <c r="C323" s="72"/>
      <c r="D323" s="20"/>
      <c r="E323" s="78"/>
      <c r="F323" s="11"/>
      <c r="G323" s="12"/>
      <c r="H323" s="13"/>
      <c r="I323" s="13"/>
      <c r="J323" s="14"/>
      <c r="K323" s="64"/>
      <c r="L323" s="17"/>
      <c r="M323" s="17"/>
      <c r="N323" s="25"/>
      <c r="O323" s="2"/>
      <c r="P323" s="2"/>
      <c r="Q323" s="2"/>
      <c r="R323" s="3"/>
      <c r="S323" s="4"/>
      <c r="T323" s="67"/>
      <c r="U323" s="67"/>
      <c r="V323" s="4"/>
      <c r="W323" s="4"/>
      <c r="X323" s="4"/>
      <c r="Y323" s="62"/>
      <c r="Z323" s="28"/>
      <c r="AA323" s="28"/>
      <c r="AB323" s="28"/>
      <c r="AC323" s="28"/>
      <c r="AD323" s="26"/>
      <c r="AE323" s="19"/>
      <c r="AF323" s="65"/>
      <c r="AG323" s="54"/>
      <c r="AH323" s="54"/>
      <c r="AI323" s="55"/>
      <c r="AJ323" s="18"/>
      <c r="AK323" s="73"/>
      <c r="AL323" s="73"/>
      <c r="AM323" s="73"/>
      <c r="AN323" s="73"/>
      <c r="AO323" s="73"/>
      <c r="AP323" s="73"/>
      <c r="AQ323" s="73"/>
      <c r="AR323" s="73"/>
      <c r="AS323" s="73"/>
      <c r="AT323" s="73"/>
      <c r="AU323" s="73"/>
      <c r="AV323" s="73"/>
      <c r="AW323" s="73"/>
      <c r="AX323" s="73"/>
      <c r="AY323" s="73"/>
      <c r="AZ323" s="73"/>
      <c r="BA323" s="73"/>
      <c r="BB323" s="73"/>
      <c r="BC323" s="73"/>
      <c r="BD323" s="73"/>
      <c r="BE323" s="73"/>
      <c r="BF323" s="73"/>
      <c r="BG323" s="73"/>
      <c r="BH323" s="73"/>
      <c r="BI323" s="73"/>
      <c r="BJ323" s="73"/>
      <c r="BK323" s="73"/>
      <c r="BL323" s="73"/>
      <c r="BM323" s="73"/>
      <c r="BN323" s="73"/>
      <c r="BO323" s="73"/>
      <c r="BP323" s="73"/>
      <c r="BR323" s="117"/>
      <c r="BS323" s="118"/>
      <c r="BT323" s="118"/>
      <c r="BU323" s="2"/>
      <c r="BV323" s="2"/>
      <c r="BW323" s="2"/>
      <c r="BX323" s="119"/>
    </row>
    <row r="324" spans="1:76" ht="15" customHeight="1">
      <c r="A324" s="16">
        <v>48</v>
      </c>
      <c r="B324" s="76"/>
      <c r="C324" s="72" t="s">
        <v>272</v>
      </c>
      <c r="D324" s="20" t="s">
        <v>148</v>
      </c>
      <c r="E324" s="78"/>
      <c r="F324" s="11" t="s">
        <v>29</v>
      </c>
      <c r="G324" s="12">
        <v>22.312999999999999</v>
      </c>
      <c r="H324" s="13" t="e">
        <f>IF(OOC!S324=0,"",OOC!S324)</f>
        <v>#REF!</v>
      </c>
      <c r="I324" s="13" t="e">
        <f>IF(OOC!T324=0,"",OOC!T324)</f>
        <v>#REF!</v>
      </c>
      <c r="J324" s="14" t="s">
        <v>12</v>
      </c>
      <c r="K324" s="64" t="s">
        <v>49</v>
      </c>
      <c r="L324" s="17" t="e">
        <f>IF(AND(G324="",H324=""),"",IF(G324="",H324,G324+H324))</f>
        <v>#REF!</v>
      </c>
      <c r="M324" s="17" t="e">
        <f>IF(AND(G324="",I324=""),"",IF(G324="",I324,G324+I324))</f>
        <v>#REF!</v>
      </c>
      <c r="N324" s="25"/>
      <c r="O324" s="2" t="e">
        <f>IF(OR($AK324="",ISNUMBER($AK324)=FALSE),"",MAX(AK324:BP324))</f>
        <v>#REF!</v>
      </c>
      <c r="P324" s="2" t="e">
        <f>IF(OR($AK324="",ISNUMBER($AK324)=FALSE),"",MIN(AK324:BP324))</f>
        <v>#REF!</v>
      </c>
      <c r="Q324" s="2" t="e">
        <f>IF(OR($AK324="",ISNUMBER($AK324)=FALSE),"",AVERAGE(AK324:BP324))</f>
        <v>#REF!</v>
      </c>
      <c r="R324" s="3" t="e">
        <f>IF(OR($AK324="",ISNUMBER($AK324)=FALSE),"",STDEV(AK324:BP324))</f>
        <v>#REF!</v>
      </c>
      <c r="S324" s="4" t="e">
        <f>IF(OR($AK324="",ISNUMBER($AK324)=FALSE),"",IF(AND(G324=0,I324=""),V324,IF(AND(G324="",H324=""),W324,(H324+ABS(I324))/(6*R324))))</f>
        <v>#REF!</v>
      </c>
      <c r="T324" s="67" t="e">
        <f>IF(OR($AK324="",ISNUMBER($AK324)=FALSE),"",IF(AND($F324="Tolerance",$G324&lt;&gt;""),($Q324-$G324)/(($L324-$M324)/2),IF(AND($F324="GD&amp;T",$H324&lt;&gt;""),$Q324/$H324,"")))</f>
        <v>#REF!</v>
      </c>
      <c r="U324" s="67" t="e">
        <f>IF($T324="","",IF(ABS($T324)&lt;=0.125, "Level A",IF(AND(ABS($T324)&gt;0.125,ABS($T324)&lt;=0.25), "Level B",IF(AND(ABS($T324)&gt;0.25,ABS($T324)&lt;=0.5), "Level C", IF(ABS($T324)&gt;0.5, "Level D")))))</f>
        <v>#REF!</v>
      </c>
      <c r="V324" s="4" t="e">
        <f>IF(OR($AK324="",ISNUMBER($AK324)=FALSE),"",IF(H324="","",(L324-Q324)/(3*R324)))</f>
        <v>#REF!</v>
      </c>
      <c r="W324" s="4" t="e">
        <f>IF(OR($AK324="",ISNUMBER($AK324)=FALSE),"",IF(I324="","",(Q324-M324)/(3*R324)))</f>
        <v>#REF!</v>
      </c>
      <c r="X324" s="4" t="e">
        <f>IF(OR($AK324="",ISNUMBER($AK324)=FALSE),"",IF(AND(G324=0,I324=0),((H324)-(Q324))/(3*R324),MIN(V324:W324)))</f>
        <v>#REF!</v>
      </c>
      <c r="Y324" s="62" t="e">
        <f>IF(OR($AK324="",ISNUMBER($AK324)=FALSE),"",IF(AND(G324=0,I324=0),NORMSDIST(3*X324),NORMSDIST(3*X324)+NORMSDIST(6*S324-3*X324)-1))</f>
        <v>#REF!</v>
      </c>
      <c r="Z324" s="28" t="e">
        <f>IF($Q324="","",IF(F324="Tolerance",IF(($E324*3*R324+Q324)-G324&lt;H324,"",($E324*3*R324+Q324)-G324),IF(OR(F324="GD&amp;T",F324="MAX"),IF(($E324*3*R324+Q324)&lt;H324,"",($E324*3*R324+Q324)),"")))</f>
        <v>#REF!</v>
      </c>
      <c r="AA324" s="28" t="e">
        <f>IF(Q324="","",IF(F324="Tolerance",IF(-(($E324*3*R324)-Q324)-G324&gt;I324,"",-(($E324*3*R324)-Q324)-G324),IF(F324="MIN",IF(-(($E324*3*R324)-Q324)&gt;I324,"",-(($E324*3*R324)-Q324)),"")))</f>
        <v>#REF!</v>
      </c>
      <c r="AB324" s="28" t="e">
        <f>IF(OR(G324="",Q324=""),"",(L324+M324)/2-Q324)</f>
        <v>#REF!</v>
      </c>
      <c r="AC324" s="28" t="e">
        <f>IF(OR($S324&gt;$AC$9,$R324=""),"",$AC$9*6*$R324)</f>
        <v>#REF!</v>
      </c>
      <c r="AD324" s="26"/>
      <c r="AE324" s="19" t="str">
        <f>IF(AD324="","",IF(AD324&gt;=0.966,"Normal","Not Normal"))</f>
        <v/>
      </c>
      <c r="AF324" s="65"/>
      <c r="AG324" s="54"/>
      <c r="AH324" s="54"/>
      <c r="AI324" s="55"/>
      <c r="AJ324" s="18"/>
      <c r="AK324" s="73" t="e">
        <f>#REF!</f>
        <v>#REF!</v>
      </c>
      <c r="AL324" s="73" t="e">
        <f>#REF!</f>
        <v>#REF!</v>
      </c>
      <c r="AM324" s="73" t="e">
        <f>#REF!</f>
        <v>#REF!</v>
      </c>
      <c r="AN324" s="73"/>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3"/>
      <c r="BM324" s="73"/>
      <c r="BN324" s="73"/>
      <c r="BO324" s="73"/>
      <c r="BP324" s="73"/>
      <c r="BR324" s="117" t="str">
        <f>C324</f>
        <v>136_1</v>
      </c>
      <c r="BS324" s="118">
        <f>OOC!G324</f>
        <v>22.337999999999997</v>
      </c>
      <c r="BT324" s="118">
        <f>OOC!H324</f>
        <v>22.288</v>
      </c>
      <c r="BU324" s="2" t="e">
        <f>IF(OR($AK324="",ISNUMBER($AK324)=FALSE),"",MAX(AK324:BP324))</f>
        <v>#REF!</v>
      </c>
      <c r="BV324" s="2" t="e">
        <f>IF(OR($AK324="",ISNUMBER($AK324)=FALSE),"",MIN(AK324:BP324))</f>
        <v>#REF!</v>
      </c>
      <c r="BW324" s="2" t="e">
        <f>IF(OR($AK324="",ISNUMBER($AK324)=FALSE),"",AVERAGE(AK324:BP324))</f>
        <v>#REF!</v>
      </c>
      <c r="BX324" s="119" t="e">
        <f>IF(AND(IF(OOC!G324="",0,OOC!G324) &gt;= IF(O324="",0,O324), IF(O324="",0,O324) &gt; IF(L324="",0,L324)), "OOC",
IF(AND(IF(M324="",0,M324) &gt; IF(P324="",0,P324), IF(P324="",0,P324) &gt;= IF(OOC!H324="",0,OOC!H324)), "OOC",
IF(IF(O324="",0,O324) &gt; IF(OOC!G324="",0,OOC!G324), "OOS",
IF(IF(OOC!H324="",0,OOC!H324) &gt; IF(P324="",0,P324), "OOS", "OK"))))</f>
        <v>#REF!</v>
      </c>
    </row>
    <row r="325" spans="1:76" ht="15" customHeight="1">
      <c r="A325" s="16">
        <v>48</v>
      </c>
      <c r="B325" s="76"/>
      <c r="C325" s="72" t="s">
        <v>273</v>
      </c>
      <c r="D325" s="20" t="s">
        <v>148</v>
      </c>
      <c r="E325" s="78"/>
      <c r="F325" s="11" t="s">
        <v>29</v>
      </c>
      <c r="G325" s="12">
        <v>22.312999999999999</v>
      </c>
      <c r="H325" s="13" t="e">
        <f>IF(OOC!S325=0,"",OOC!S325)</f>
        <v>#REF!</v>
      </c>
      <c r="I325" s="13" t="e">
        <f>IF(OOC!T325=0,"",OOC!T325)</f>
        <v>#REF!</v>
      </c>
      <c r="J325" s="14" t="s">
        <v>12</v>
      </c>
      <c r="K325" s="64" t="s">
        <v>49</v>
      </c>
      <c r="L325" s="17" t="e">
        <f>IF(AND(G325="",H325=""),"",IF(G325="",H325,G325+H325))</f>
        <v>#REF!</v>
      </c>
      <c r="M325" s="17" t="e">
        <f>IF(AND(G325="",I325=""),"",IF(G325="",I325,G325+I325))</f>
        <v>#REF!</v>
      </c>
      <c r="N325" s="25"/>
      <c r="O325" s="2" t="e">
        <f>IF(OR($AK325="",ISNUMBER($AK325)=FALSE),"",MAX(AK325:BP325))</f>
        <v>#REF!</v>
      </c>
      <c r="P325" s="2" t="e">
        <f>IF(OR($AK325="",ISNUMBER($AK325)=FALSE),"",MIN(AK325:BP325))</f>
        <v>#REF!</v>
      </c>
      <c r="Q325" s="2" t="e">
        <f>IF(OR($AK325="",ISNUMBER($AK325)=FALSE),"",AVERAGE(AK325:BP325))</f>
        <v>#REF!</v>
      </c>
      <c r="R325" s="3" t="e">
        <f>IF(OR($AK325="",ISNUMBER($AK325)=FALSE),"",STDEV(AK325:BP325))</f>
        <v>#REF!</v>
      </c>
      <c r="S325" s="4" t="e">
        <f>IF(OR($AK325="",ISNUMBER($AK325)=FALSE),"",IF(AND(G325=0,I325=""),V325,IF(AND(G325="",H325=""),W325,(H325+ABS(I325))/(6*R325))))</f>
        <v>#REF!</v>
      </c>
      <c r="T325" s="67" t="e">
        <f>IF(OR($AK325="",ISNUMBER($AK325)=FALSE),"",IF(AND($F325="Tolerance",$G325&lt;&gt;""),($Q325-$G325)/(($L325-$M325)/2),IF(AND($F325="GD&amp;T",$H325&lt;&gt;""),$Q325/$H325,"")))</f>
        <v>#REF!</v>
      </c>
      <c r="U325" s="67" t="e">
        <f>IF($T325="","",IF(ABS($T325)&lt;=0.125, "Level A",IF(AND(ABS($T325)&gt;0.125,ABS($T325)&lt;=0.25), "Level B",IF(AND(ABS($T325)&gt;0.25,ABS($T325)&lt;=0.5), "Level C", IF(ABS($T325)&gt;0.5, "Level D")))))</f>
        <v>#REF!</v>
      </c>
      <c r="V325" s="4" t="e">
        <f>IF(OR($AK325="",ISNUMBER($AK325)=FALSE),"",IF(H325="","",(L325-Q325)/(3*R325)))</f>
        <v>#REF!</v>
      </c>
      <c r="W325" s="4" t="e">
        <f>IF(OR($AK325="",ISNUMBER($AK325)=FALSE),"",IF(I325="","",(Q325-M325)/(3*R325)))</f>
        <v>#REF!</v>
      </c>
      <c r="X325" s="4" t="e">
        <f>IF(OR($AK325="",ISNUMBER($AK325)=FALSE),"",IF(AND(G325=0,I325=0),((H325)-(Q325))/(3*R325),MIN(V325:W325)))</f>
        <v>#REF!</v>
      </c>
      <c r="Y325" s="62" t="e">
        <f>IF(OR($AK325="",ISNUMBER($AK325)=FALSE),"",IF(AND(G325=0,I325=0),NORMSDIST(3*X325),NORMSDIST(3*X325)+NORMSDIST(6*S325-3*X325)-1))</f>
        <v>#REF!</v>
      </c>
      <c r="Z325" s="28" t="e">
        <f>IF($Q325="","",IF(F325="Tolerance",IF(($E325*3*R325+Q325)-G325&lt;H325,"",($E325*3*R325+Q325)-G325),IF(OR(F325="GD&amp;T",F325="MAX"),IF(($E325*3*R325+Q325)&lt;H325,"",($E325*3*R325+Q325)),"")))</f>
        <v>#REF!</v>
      </c>
      <c r="AA325" s="28" t="e">
        <f>IF(Q325="","",IF(F325="Tolerance",IF(-(($E325*3*R325)-Q325)-G325&gt;I325,"",-(($E325*3*R325)-Q325)-G325),IF(F325="MIN",IF(-(($E325*3*R325)-Q325)&gt;I325,"",-(($E325*3*R325)-Q325)),"")))</f>
        <v>#REF!</v>
      </c>
      <c r="AB325" s="28" t="e">
        <f>IF(OR(G325="",Q325=""),"",(L325+M325)/2-Q325)</f>
        <v>#REF!</v>
      </c>
      <c r="AC325" s="28" t="e">
        <f>IF(OR($S325&gt;$AC$9,$R325=""),"",$AC$9*6*$R325)</f>
        <v>#REF!</v>
      </c>
      <c r="AD325" s="26"/>
      <c r="AE325" s="19" t="str">
        <f>IF(AD325="","",IF(AD325&gt;=0.966,"Normal","Not Normal"))</f>
        <v/>
      </c>
      <c r="AF325" s="65"/>
      <c r="AG325" s="54"/>
      <c r="AH325" s="54"/>
      <c r="AI325" s="55"/>
      <c r="AJ325" s="18"/>
      <c r="AK325" s="73" t="e">
        <f>#REF!</f>
        <v>#REF!</v>
      </c>
      <c r="AL325" s="73" t="e">
        <f>#REF!</f>
        <v>#REF!</v>
      </c>
      <c r="AM325" s="73" t="e">
        <f>#REF!</f>
        <v>#REF!</v>
      </c>
      <c r="AN325" s="73"/>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3"/>
      <c r="BM325" s="73"/>
      <c r="BN325" s="73"/>
      <c r="BO325" s="73"/>
      <c r="BP325" s="73"/>
      <c r="BR325" s="117" t="str">
        <f>C325</f>
        <v>136_2</v>
      </c>
      <c r="BS325" s="118">
        <f>OOC!G325</f>
        <v>22.337999999999997</v>
      </c>
      <c r="BT325" s="118">
        <f>OOC!H325</f>
        <v>22.288</v>
      </c>
      <c r="BU325" s="2" t="e">
        <f>IF(OR($AK325="",ISNUMBER($AK325)=FALSE),"",MAX(AK325:BP325))</f>
        <v>#REF!</v>
      </c>
      <c r="BV325" s="2" t="e">
        <f>IF(OR($AK325="",ISNUMBER($AK325)=FALSE),"",MIN(AK325:BP325))</f>
        <v>#REF!</v>
      </c>
      <c r="BW325" s="2" t="e">
        <f>IF(OR($AK325="",ISNUMBER($AK325)=FALSE),"",AVERAGE(AK325:BP325))</f>
        <v>#REF!</v>
      </c>
      <c r="BX325" s="119" t="e">
        <f>IF(AND(IF(OOC!G325="",0,OOC!G325) &gt;= IF(O325="",0,O325), IF(O325="",0,O325) &gt; IF(L325="",0,L325)), "OOC",
IF(AND(IF(M325="",0,M325) &gt; IF(P325="",0,P325), IF(P325="",0,P325) &gt;= IF(OOC!H325="",0,OOC!H325)), "OOC",
IF(IF(O325="",0,O325) &gt; IF(OOC!G325="",0,OOC!G325), "OOS",
IF(IF(OOC!H325="",0,OOC!H325) &gt; IF(P325="",0,P325), "OOS", "OK"))))</f>
        <v>#REF!</v>
      </c>
    </row>
    <row r="326" spans="1:76" ht="15" customHeight="1">
      <c r="A326" s="16">
        <v>48</v>
      </c>
      <c r="B326" s="76"/>
      <c r="C326" s="72" t="s">
        <v>274</v>
      </c>
      <c r="D326" s="20" t="s">
        <v>148</v>
      </c>
      <c r="E326" s="78"/>
      <c r="F326" s="11" t="s">
        <v>29</v>
      </c>
      <c r="G326" s="12">
        <v>22.312999999999999</v>
      </c>
      <c r="H326" s="13" t="e">
        <f>IF(OOC!S326=0,"",OOC!S326)</f>
        <v>#REF!</v>
      </c>
      <c r="I326" s="13" t="e">
        <f>IF(OOC!T326=0,"",OOC!T326)</f>
        <v>#REF!</v>
      </c>
      <c r="J326" s="14" t="s">
        <v>12</v>
      </c>
      <c r="K326" s="64" t="s">
        <v>49</v>
      </c>
      <c r="L326" s="17" t="e">
        <f>IF(AND(G326="",H326=""),"",IF(G326="",H326,G326+H326))</f>
        <v>#REF!</v>
      </c>
      <c r="M326" s="17" t="e">
        <f>IF(AND(G326="",I326=""),"",IF(G326="",I326,G326+I326))</f>
        <v>#REF!</v>
      </c>
      <c r="N326" s="25"/>
      <c r="O326" s="2" t="e">
        <f>IF(OR($AK326="",ISNUMBER($AK326)=FALSE),"",MAX(AK326:BP326))</f>
        <v>#REF!</v>
      </c>
      <c r="P326" s="2" t="e">
        <f>IF(OR($AK326="",ISNUMBER($AK326)=FALSE),"",MIN(AK326:BP326))</f>
        <v>#REF!</v>
      </c>
      <c r="Q326" s="2" t="e">
        <f>IF(OR($AK326="",ISNUMBER($AK326)=FALSE),"",AVERAGE(AK326:BP326))</f>
        <v>#REF!</v>
      </c>
      <c r="R326" s="3" t="e">
        <f>IF(OR($AK326="",ISNUMBER($AK326)=FALSE),"",STDEV(AK326:BP326))</f>
        <v>#REF!</v>
      </c>
      <c r="S326" s="4" t="e">
        <f>IF(OR($AK326="",ISNUMBER($AK326)=FALSE),"",IF(AND(G326=0,I326=""),V326,IF(AND(G326="",H326=""),W326,(H326+ABS(I326))/(6*R326))))</f>
        <v>#REF!</v>
      </c>
      <c r="T326" s="67" t="e">
        <f>IF(OR($AK326="",ISNUMBER($AK326)=FALSE),"",IF(AND($F326="Tolerance",$G326&lt;&gt;""),($Q326-$G326)/(($L326-$M326)/2),IF(AND($F326="GD&amp;T",$H326&lt;&gt;""),$Q326/$H326,"")))</f>
        <v>#REF!</v>
      </c>
      <c r="U326" s="67" t="e">
        <f>IF($T326="","",IF(ABS($T326)&lt;=0.125, "Level A",IF(AND(ABS($T326)&gt;0.125,ABS($T326)&lt;=0.25), "Level B",IF(AND(ABS($T326)&gt;0.25,ABS($T326)&lt;=0.5), "Level C", IF(ABS($T326)&gt;0.5, "Level D")))))</f>
        <v>#REF!</v>
      </c>
      <c r="V326" s="4" t="e">
        <f>IF(OR($AK326="",ISNUMBER($AK326)=FALSE),"",IF(H326="","",(L326-Q326)/(3*R326)))</f>
        <v>#REF!</v>
      </c>
      <c r="W326" s="4" t="e">
        <f>IF(OR($AK326="",ISNUMBER($AK326)=FALSE),"",IF(I326="","",(Q326-M326)/(3*R326)))</f>
        <v>#REF!</v>
      </c>
      <c r="X326" s="4" t="e">
        <f>IF(OR($AK326="",ISNUMBER($AK326)=FALSE),"",IF(AND(G326=0,I326=0),((H326)-(Q326))/(3*R326),MIN(V326:W326)))</f>
        <v>#REF!</v>
      </c>
      <c r="Y326" s="62" t="e">
        <f>IF(OR($AK326="",ISNUMBER($AK326)=FALSE),"",IF(AND(G326=0,I326=0),NORMSDIST(3*X326),NORMSDIST(3*X326)+NORMSDIST(6*S326-3*X326)-1))</f>
        <v>#REF!</v>
      </c>
      <c r="Z326" s="28" t="e">
        <f>IF($Q326="","",IF(F326="Tolerance",IF(($E326*3*R326+Q326)-G326&lt;H326,"",($E326*3*R326+Q326)-G326),IF(OR(F326="GD&amp;T",F326="MAX"),IF(($E326*3*R326+Q326)&lt;H326,"",($E326*3*R326+Q326)),"")))</f>
        <v>#REF!</v>
      </c>
      <c r="AA326" s="28" t="e">
        <f>IF(Q326="","",IF(F326="Tolerance",IF(-(($E326*3*R326)-Q326)-G326&gt;I326,"",-(($E326*3*R326)-Q326)-G326),IF(F326="MIN",IF(-(($E326*3*R326)-Q326)&gt;I326,"",-(($E326*3*R326)-Q326)),"")))</f>
        <v>#REF!</v>
      </c>
      <c r="AB326" s="28" t="e">
        <f>IF(OR(G326="",Q326=""),"",(L326+M326)/2-Q326)</f>
        <v>#REF!</v>
      </c>
      <c r="AC326" s="28" t="e">
        <f>IF(OR($S326&gt;$AC$9,$R326=""),"",$AC$9*6*$R326)</f>
        <v>#REF!</v>
      </c>
      <c r="AD326" s="26"/>
      <c r="AE326" s="19" t="str">
        <f>IF(AD326="","",IF(AD326&gt;=0.966,"Normal","Not Normal"))</f>
        <v/>
      </c>
      <c r="AF326" s="65"/>
      <c r="AG326" s="54"/>
      <c r="AH326" s="54"/>
      <c r="AI326" s="55"/>
      <c r="AJ326" s="18"/>
      <c r="AK326" s="73" t="e">
        <f>#REF!</f>
        <v>#REF!</v>
      </c>
      <c r="AL326" s="73" t="e">
        <f>#REF!</f>
        <v>#REF!</v>
      </c>
      <c r="AM326" s="73" t="e">
        <f>#REF!</f>
        <v>#REF!</v>
      </c>
      <c r="AN326" s="73"/>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3"/>
      <c r="BM326" s="73"/>
      <c r="BN326" s="73"/>
      <c r="BO326" s="73"/>
      <c r="BP326" s="73"/>
      <c r="BR326" s="117" t="str">
        <f>C326</f>
        <v>136_3</v>
      </c>
      <c r="BS326" s="118">
        <f>OOC!G326</f>
        <v>22.337999999999997</v>
      </c>
      <c r="BT326" s="118">
        <f>OOC!H326</f>
        <v>22.288</v>
      </c>
      <c r="BU326" s="2" t="e">
        <f>IF(OR($AK326="",ISNUMBER($AK326)=FALSE),"",MAX(AK326:BP326))</f>
        <v>#REF!</v>
      </c>
      <c r="BV326" s="2" t="e">
        <f>IF(OR($AK326="",ISNUMBER($AK326)=FALSE),"",MIN(AK326:BP326))</f>
        <v>#REF!</v>
      </c>
      <c r="BW326" s="2" t="e">
        <f>IF(OR($AK326="",ISNUMBER($AK326)=FALSE),"",AVERAGE(AK326:BP326))</f>
        <v>#REF!</v>
      </c>
      <c r="BX326" s="119" t="e">
        <f>IF(AND(IF(OOC!G326="",0,OOC!G326) &gt;= IF(O326="",0,O326), IF(O326="",0,O326) &gt; IF(L326="",0,L326)), "OOC",
IF(AND(IF(M326="",0,M326) &gt; IF(P326="",0,P326), IF(P326="",0,P326) &gt;= IF(OOC!H326="",0,OOC!H326)), "OOC",
IF(IF(O326="",0,O326) &gt; IF(OOC!G326="",0,OOC!G326), "OOS",
IF(IF(OOC!H326="",0,OOC!H326) &gt; IF(P326="",0,P326), "OOS", "OK"))))</f>
        <v>#REF!</v>
      </c>
    </row>
    <row r="327" spans="1:76" ht="15" customHeight="1">
      <c r="A327" s="16">
        <v>48</v>
      </c>
      <c r="B327" s="89"/>
      <c r="C327" s="72">
        <v>137</v>
      </c>
      <c r="D327" s="20" t="s">
        <v>201</v>
      </c>
      <c r="E327" s="78"/>
      <c r="F327" s="11" t="s">
        <v>234</v>
      </c>
      <c r="G327" s="12"/>
      <c r="H327" s="13" t="e">
        <f>IF(OOC!S327=0,"",OOC!S327)</f>
        <v>#REF!</v>
      </c>
      <c r="I327" s="13" t="e">
        <f>IF(OOC!T327=0,"",OOC!T327)</f>
        <v>#REF!</v>
      </c>
      <c r="J327" s="14" t="s">
        <v>12</v>
      </c>
      <c r="K327" s="64" t="s">
        <v>49</v>
      </c>
      <c r="L327" s="17" t="e">
        <f>IF(AND(G327="",H327=""),"",IF(G327="",H327,G327+H327))</f>
        <v>#REF!</v>
      </c>
      <c r="M327" s="17" t="e">
        <f>IF(AND(G327="",I327=""),"",IF(G327="",I327,G327+I327))</f>
        <v>#REF!</v>
      </c>
      <c r="N327" s="25"/>
      <c r="O327" s="2" t="e">
        <f>IF(OR($AK327="",ISNUMBER($AK327)=FALSE),"",MAX(AK327:BP327))</f>
        <v>#REF!</v>
      </c>
      <c r="P327" s="2" t="e">
        <f>IF(OR($AK327="",ISNUMBER($AK327)=FALSE),"",MIN(AK327:BP327))</f>
        <v>#REF!</v>
      </c>
      <c r="Q327" s="2" t="e">
        <f>IF(OR($AK327="",ISNUMBER($AK327)=FALSE),"",AVERAGE(AK327:BP327))</f>
        <v>#REF!</v>
      </c>
      <c r="R327" s="3" t="e">
        <f>IF(OR($AK327="",ISNUMBER($AK327)=FALSE),"",STDEV(AK327:BP327))</f>
        <v>#REF!</v>
      </c>
      <c r="S327" s="4" t="e">
        <f>IF(OR($AK327="",ISNUMBER($AK327)=FALSE),"",IF(AND(G327=0,I327=""),V327,IF(AND(G327="",H327=""),W327,(H327+ABS(I327))/(6*R327))))</f>
        <v>#REF!</v>
      </c>
      <c r="T327" s="67" t="e">
        <f>IF(OR($AK327="",ISNUMBER($AK327)=FALSE),"",IF(AND($F327="Tolerance",$G327&lt;&gt;""),($Q327-$G327)/(($L327-$M327)/2),IF(AND($F327="GD&amp;T",$H327&lt;&gt;""),$Q327/$H327,"")))</f>
        <v>#REF!</v>
      </c>
      <c r="U327" s="67" t="e">
        <f>IF($T327="","",IF(ABS($T327)&lt;=0.125, "Level A",IF(AND(ABS($T327)&gt;0.125,ABS($T327)&lt;=0.25), "Level B",IF(AND(ABS($T327)&gt;0.25,ABS($T327)&lt;=0.5), "Level C", IF(ABS($T327)&gt;0.5, "Level D")))))</f>
        <v>#REF!</v>
      </c>
      <c r="V327" s="4" t="e">
        <f>IF(OR($AK327="",ISNUMBER($AK327)=FALSE),"",IF(H327="","",(L327-Q327)/(3*R327)))</f>
        <v>#REF!</v>
      </c>
      <c r="W327" s="4" t="e">
        <f>IF(OR($AK327="",ISNUMBER($AK327)=FALSE),"",IF(I327="","",(Q327-M327)/(3*R327)))</f>
        <v>#REF!</v>
      </c>
      <c r="X327" s="4" t="e">
        <f>IF(OR($AK327="",ISNUMBER($AK327)=FALSE),"",IF(AND(G327=0,I327=0),((H327)-(Q327))/(3*R327),MIN(V327:W327)))</f>
        <v>#REF!</v>
      </c>
      <c r="Y327" s="62" t="e">
        <f>IF(OR($AK327="",ISNUMBER($AK327)=FALSE),"",IF(AND(G327=0,I327=0),NORMSDIST(3*X327),NORMSDIST(3*X327)+NORMSDIST(6*S327-3*X327)-1))</f>
        <v>#REF!</v>
      </c>
      <c r="Z327" s="28" t="e">
        <f>IF($Q327="","",IF(F327="Tolerance",IF(($E327*3*R327+Q327)-G327&lt;H327,"",($E327*3*R327+Q327)-G327),IF(OR(F327="GD&amp;T",F327="MAX"),IF(($E327*3*R327+Q327)&lt;H327,"",($E327*3*R327+Q327)),"")))</f>
        <v>#REF!</v>
      </c>
      <c r="AA327" s="28" t="e">
        <f>IF(Q327="","",IF(F327="Tolerance",IF(-(($E327*3*R327)-Q327)-G327&gt;I327,"",-(($E327*3*R327)-Q327)-G327),IF(F327="MIN",IF(-(($E327*3*R327)-Q327)&gt;I327,"",-(($E327*3*R327)-Q327)),"")))</f>
        <v>#REF!</v>
      </c>
      <c r="AB327" s="28" t="e">
        <f>IF(OR(G327="",Q327=""),"",(L327+M327)/2-Q327)</f>
        <v>#REF!</v>
      </c>
      <c r="AC327" s="28" t="e">
        <f>IF(OR($S327&gt;$AC$9,$R327=""),"",$AC$9*6*$R327)</f>
        <v>#REF!</v>
      </c>
      <c r="AD327" s="26"/>
      <c r="AE327" s="19" t="str">
        <f>IF(AD327="","",IF(AD327&gt;=0.966,"Normal","Not Normal"))</f>
        <v/>
      </c>
      <c r="AF327" s="65"/>
      <c r="AG327" s="54"/>
      <c r="AH327" s="54"/>
      <c r="AI327" s="55"/>
      <c r="AJ327" s="18"/>
      <c r="AK327" s="73" t="e">
        <f>#REF!</f>
        <v>#REF!</v>
      </c>
      <c r="AL327" s="73" t="e">
        <f>#REF!</f>
        <v>#REF!</v>
      </c>
      <c r="AM327" s="73" t="e">
        <f>#REF!</f>
        <v>#REF!</v>
      </c>
      <c r="AN327" s="73"/>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3"/>
      <c r="BM327" s="73"/>
      <c r="BN327" s="73"/>
      <c r="BO327" s="73"/>
      <c r="BP327" s="73"/>
      <c r="BR327" s="117">
        <f>C327</f>
        <v>137</v>
      </c>
      <c r="BS327" s="118">
        <f>OOC!G327</f>
        <v>0.05</v>
      </c>
      <c r="BT327" s="118" t="str">
        <f>OOC!H327</f>
        <v/>
      </c>
      <c r="BU327" s="2" t="e">
        <f>IF(OR($AK327="",ISNUMBER($AK327)=FALSE),"",MAX(AK327:BP327))</f>
        <v>#REF!</v>
      </c>
      <c r="BV327" s="2" t="e">
        <f>IF(OR($AK327="",ISNUMBER($AK327)=FALSE),"",MIN(AK327:BP327))</f>
        <v>#REF!</v>
      </c>
      <c r="BW327" s="2" t="e">
        <f>IF(OR($AK327="",ISNUMBER($AK327)=FALSE),"",AVERAGE(AK327:BP327))</f>
        <v>#REF!</v>
      </c>
      <c r="BX327" s="119" t="e">
        <f>IF(AND(IF(OOC!G327="",0,OOC!G327) &gt;= IF(O327="",0,O327), IF(O327="",0,O327) &gt; IF(L327="",0,L327)), "OOC",
IF(AND(IF(M327="",0,M327) &gt; IF(P327="",0,P327), IF(P327="",0,P327) &gt;= IF(OOC!H327="",0,OOC!H327)), "OOC",
IF(IF(O327="",0,O327) &gt; IF(OOC!G327="",0,OOC!G327), "OOS",
IF(IF(OOC!H327="",0,OOC!H327) &gt; IF(P327="",0,P327), "OOS", "OK"))))</f>
        <v>#REF!</v>
      </c>
    </row>
    <row r="328" spans="1:76" ht="15" customHeight="1">
      <c r="A328" s="16"/>
      <c r="B328" s="89"/>
      <c r="C328" s="72"/>
      <c r="D328" s="20"/>
      <c r="E328" s="78"/>
      <c r="F328" s="11"/>
      <c r="G328" s="12"/>
      <c r="H328" s="13"/>
      <c r="I328" s="13"/>
      <c r="J328" s="14"/>
      <c r="K328" s="64"/>
      <c r="L328" s="17"/>
      <c r="M328" s="17"/>
      <c r="N328" s="25"/>
      <c r="O328" s="2"/>
      <c r="P328" s="2"/>
      <c r="Q328" s="2"/>
      <c r="R328" s="3"/>
      <c r="S328" s="4"/>
      <c r="T328" s="67"/>
      <c r="U328" s="67"/>
      <c r="V328" s="4"/>
      <c r="W328" s="4"/>
      <c r="X328" s="4"/>
      <c r="Y328" s="62"/>
      <c r="Z328" s="28"/>
      <c r="AA328" s="28"/>
      <c r="AB328" s="28"/>
      <c r="AC328" s="28"/>
      <c r="AD328" s="26"/>
      <c r="AE328" s="19"/>
      <c r="AF328" s="65"/>
      <c r="AG328" s="54"/>
      <c r="AH328" s="54"/>
      <c r="AI328" s="55"/>
      <c r="AJ328" s="18"/>
      <c r="AK328" s="73"/>
      <c r="AL328" s="73"/>
      <c r="AM328" s="73"/>
      <c r="AN328" s="73"/>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3"/>
      <c r="BM328" s="73"/>
      <c r="BN328" s="73"/>
      <c r="BO328" s="73"/>
      <c r="BP328" s="73"/>
      <c r="BR328" s="117"/>
      <c r="BS328" s="118"/>
      <c r="BT328" s="118"/>
      <c r="BU328" s="2"/>
      <c r="BV328" s="2"/>
      <c r="BW328" s="2"/>
      <c r="BX328" s="119"/>
    </row>
    <row r="329" spans="1:76" ht="15" customHeight="1">
      <c r="A329" s="16"/>
      <c r="B329" s="89"/>
      <c r="C329" s="72"/>
      <c r="D329" s="20"/>
      <c r="E329" s="78"/>
      <c r="F329" s="11"/>
      <c r="G329" s="12"/>
      <c r="H329" s="13"/>
      <c r="I329" s="13"/>
      <c r="J329" s="14"/>
      <c r="K329" s="64"/>
      <c r="L329" s="17"/>
      <c r="M329" s="17"/>
      <c r="N329" s="25"/>
      <c r="O329" s="2"/>
      <c r="P329" s="2"/>
      <c r="Q329" s="2"/>
      <c r="R329" s="3"/>
      <c r="S329" s="4"/>
      <c r="T329" s="67"/>
      <c r="U329" s="67"/>
      <c r="V329" s="4"/>
      <c r="W329" s="4"/>
      <c r="X329" s="4"/>
      <c r="Y329" s="62"/>
      <c r="Z329" s="28"/>
      <c r="AA329" s="28"/>
      <c r="AB329" s="28"/>
      <c r="AC329" s="28"/>
      <c r="AD329" s="26"/>
      <c r="AE329" s="19"/>
      <c r="AF329" s="65"/>
      <c r="AG329" s="54"/>
      <c r="AH329" s="54"/>
      <c r="AI329" s="55"/>
      <c r="AJ329" s="18"/>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N329" s="73"/>
      <c r="BO329" s="73"/>
      <c r="BP329" s="73"/>
      <c r="BR329" s="117"/>
      <c r="BS329" s="118"/>
      <c r="BT329" s="118"/>
      <c r="BU329" s="2"/>
      <c r="BV329" s="2"/>
      <c r="BW329" s="2"/>
      <c r="BX329" s="119"/>
    </row>
    <row r="330" spans="1:76" ht="15" customHeight="1">
      <c r="A330" s="16"/>
      <c r="B330" s="89"/>
      <c r="C330" s="72"/>
      <c r="D330" s="20"/>
      <c r="E330" s="78"/>
      <c r="F330" s="11"/>
      <c r="G330" s="12"/>
      <c r="H330" s="13"/>
      <c r="I330" s="13"/>
      <c r="J330" s="14"/>
      <c r="K330" s="64"/>
      <c r="L330" s="17"/>
      <c r="M330" s="17"/>
      <c r="N330" s="25"/>
      <c r="O330" s="2"/>
      <c r="P330" s="2"/>
      <c r="Q330" s="2"/>
      <c r="R330" s="3"/>
      <c r="S330" s="4"/>
      <c r="T330" s="67"/>
      <c r="U330" s="67"/>
      <c r="V330" s="4"/>
      <c r="W330" s="4"/>
      <c r="X330" s="4"/>
      <c r="Y330" s="62"/>
      <c r="Z330" s="28"/>
      <c r="AA330" s="28"/>
      <c r="AB330" s="28"/>
      <c r="AC330" s="28"/>
      <c r="AD330" s="26"/>
      <c r="AE330" s="19"/>
      <c r="AF330" s="65"/>
      <c r="AG330" s="54"/>
      <c r="AH330" s="54"/>
      <c r="AI330" s="55"/>
      <c r="AJ330" s="18"/>
      <c r="AK330" s="73"/>
      <c r="AL330" s="73"/>
      <c r="AM330" s="73"/>
      <c r="AN330" s="73"/>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3"/>
      <c r="BM330" s="73"/>
      <c r="BN330" s="73"/>
      <c r="BO330" s="73"/>
      <c r="BP330" s="73"/>
      <c r="BR330" s="117"/>
      <c r="BS330" s="118"/>
      <c r="BT330" s="118"/>
      <c r="BU330" s="2"/>
      <c r="BV330" s="2"/>
      <c r="BW330" s="2"/>
      <c r="BX330" s="119"/>
    </row>
    <row r="331" spans="1:76" ht="15" customHeight="1">
      <c r="A331" s="16"/>
      <c r="B331" s="89"/>
      <c r="C331" s="72"/>
      <c r="D331" s="20"/>
      <c r="E331" s="78"/>
      <c r="F331" s="11"/>
      <c r="G331" s="12"/>
      <c r="H331" s="13"/>
      <c r="I331" s="13"/>
      <c r="J331" s="14"/>
      <c r="K331" s="64"/>
      <c r="L331" s="17"/>
      <c r="M331" s="17"/>
      <c r="N331" s="25"/>
      <c r="O331" s="2"/>
      <c r="P331" s="2"/>
      <c r="Q331" s="2"/>
      <c r="R331" s="3"/>
      <c r="S331" s="4"/>
      <c r="T331" s="67"/>
      <c r="U331" s="67"/>
      <c r="V331" s="4"/>
      <c r="W331" s="4"/>
      <c r="X331" s="4"/>
      <c r="Y331" s="62"/>
      <c r="Z331" s="28"/>
      <c r="AA331" s="28"/>
      <c r="AB331" s="28"/>
      <c r="AC331" s="28"/>
      <c r="AD331" s="26"/>
      <c r="AE331" s="19"/>
      <c r="AF331" s="65"/>
      <c r="AG331" s="54"/>
      <c r="AH331" s="54"/>
      <c r="AI331" s="55"/>
      <c r="AJ331" s="18"/>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R331" s="117"/>
      <c r="BS331" s="118"/>
      <c r="BT331" s="118"/>
      <c r="BU331" s="2"/>
      <c r="BV331" s="2"/>
      <c r="BW331" s="2"/>
      <c r="BX331" s="119"/>
    </row>
    <row r="332" spans="1:76" ht="15" customHeight="1">
      <c r="A332" s="16"/>
      <c r="B332" s="89"/>
      <c r="C332" s="72"/>
      <c r="D332" s="20"/>
      <c r="E332" s="78"/>
      <c r="F332" s="11"/>
      <c r="G332" s="12"/>
      <c r="H332" s="13"/>
      <c r="I332" s="13"/>
      <c r="J332" s="14"/>
      <c r="K332" s="64"/>
      <c r="L332" s="17"/>
      <c r="M332" s="17"/>
      <c r="N332" s="25"/>
      <c r="O332" s="2"/>
      <c r="P332" s="2"/>
      <c r="Q332" s="2"/>
      <c r="R332" s="3"/>
      <c r="S332" s="4"/>
      <c r="T332" s="67"/>
      <c r="U332" s="67"/>
      <c r="V332" s="4"/>
      <c r="W332" s="4"/>
      <c r="X332" s="4"/>
      <c r="Y332" s="62"/>
      <c r="Z332" s="28"/>
      <c r="AA332" s="28"/>
      <c r="AB332" s="28"/>
      <c r="AC332" s="28"/>
      <c r="AD332" s="26"/>
      <c r="AE332" s="19"/>
      <c r="AF332" s="65"/>
      <c r="AG332" s="54"/>
      <c r="AH332" s="54"/>
      <c r="AI332" s="55"/>
      <c r="AJ332" s="18"/>
      <c r="AK332" s="73"/>
      <c r="AL332" s="73"/>
      <c r="AM332" s="73"/>
      <c r="AN332" s="73"/>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3"/>
      <c r="BM332" s="73"/>
      <c r="BN332" s="73"/>
      <c r="BO332" s="73"/>
      <c r="BP332" s="73"/>
      <c r="BR332" s="117"/>
      <c r="BS332" s="118"/>
      <c r="BT332" s="118"/>
      <c r="BU332" s="2"/>
      <c r="BV332" s="2"/>
      <c r="BW332" s="2"/>
      <c r="BX332" s="119"/>
    </row>
    <row r="333" spans="1:76" ht="15" customHeight="1">
      <c r="A333" s="16">
        <v>48</v>
      </c>
      <c r="B333" s="76"/>
      <c r="C333" s="72" t="s">
        <v>275</v>
      </c>
      <c r="D333" s="20" t="s">
        <v>148</v>
      </c>
      <c r="E333" s="78"/>
      <c r="F333" s="11" t="s">
        <v>29</v>
      </c>
      <c r="G333" s="12">
        <v>2.5449999999999999</v>
      </c>
      <c r="H333" s="13" t="e">
        <f>IF(OOC!S333=0,"",OOC!S333)</f>
        <v>#REF!</v>
      </c>
      <c r="I333" s="13" t="e">
        <f>IF(OOC!T333=0,"",OOC!T333)</f>
        <v>#REF!</v>
      </c>
      <c r="J333" s="14" t="s">
        <v>12</v>
      </c>
      <c r="K333" s="64" t="s">
        <v>49</v>
      </c>
      <c r="L333" s="17" t="e">
        <f>IF(AND(G333="",H333=""),"",IF(G333="",H333,G333+H333))</f>
        <v>#REF!</v>
      </c>
      <c r="M333" s="17" t="e">
        <f>IF(AND(G333="",I333=""),"",IF(G333="",I333,G333+I333))</f>
        <v>#REF!</v>
      </c>
      <c r="N333" s="25"/>
      <c r="O333" s="2" t="e">
        <f>IF(OR($AK333="",ISNUMBER($AK333)=FALSE),"",MAX(AK333:BP333))</f>
        <v>#REF!</v>
      </c>
      <c r="P333" s="2" t="e">
        <f>IF(OR($AK333="",ISNUMBER($AK333)=FALSE),"",MIN(AK333:BP333))</f>
        <v>#REF!</v>
      </c>
      <c r="Q333" s="2" t="e">
        <f>IF(OR($AK333="",ISNUMBER($AK333)=FALSE),"",AVERAGE(AK333:BP333))</f>
        <v>#REF!</v>
      </c>
      <c r="R333" s="3" t="e">
        <f>IF(OR($AK333="",ISNUMBER($AK333)=FALSE),"",STDEV(AK333:BP333))</f>
        <v>#REF!</v>
      </c>
      <c r="S333" s="4" t="e">
        <f>IF(OR($AK333="",ISNUMBER($AK333)=FALSE),"",IF(AND(G333=0,I333=""),V333,IF(AND(G333="",H333=""),W333,(H333+ABS(I333))/(6*R333))))</f>
        <v>#REF!</v>
      </c>
      <c r="T333" s="67" t="e">
        <f>IF(OR($AK333="",ISNUMBER($AK333)=FALSE),"",IF(AND($F333="Tolerance",$G333&lt;&gt;""),($Q333-$G333)/(($L333-$M333)/2),IF(AND($F333="GD&amp;T",$H333&lt;&gt;""),$Q333/$H333,"")))</f>
        <v>#REF!</v>
      </c>
      <c r="U333" s="67" t="e">
        <f>IF($T333="","",IF(ABS($T333)&lt;=0.125, "Level A",IF(AND(ABS($T333)&gt;0.125,ABS($T333)&lt;=0.25), "Level B",IF(AND(ABS($T333)&gt;0.25,ABS($T333)&lt;=0.5), "Level C", IF(ABS($T333)&gt;0.5, "Level D")))))</f>
        <v>#REF!</v>
      </c>
      <c r="V333" s="4" t="e">
        <f>IF(OR($AK333="",ISNUMBER($AK333)=FALSE),"",IF(H333="","",(L333-Q333)/(3*R333)))</f>
        <v>#REF!</v>
      </c>
      <c r="W333" s="4" t="e">
        <f>IF(OR($AK333="",ISNUMBER($AK333)=FALSE),"",IF(I333="","",(Q333-M333)/(3*R333)))</f>
        <v>#REF!</v>
      </c>
      <c r="X333" s="4" t="e">
        <f>IF(OR($AK333="",ISNUMBER($AK333)=FALSE),"",IF(AND(G333=0,I333=0),((H333)-(Q333))/(3*R333),MIN(V333:W333)))</f>
        <v>#REF!</v>
      </c>
      <c r="Y333" s="62" t="e">
        <f>IF(OR($AK333="",ISNUMBER($AK333)=FALSE),"",IF(AND(G333=0,I333=0),NORMSDIST(3*X333),NORMSDIST(3*X333)+NORMSDIST(6*S333-3*X333)-1))</f>
        <v>#REF!</v>
      </c>
      <c r="Z333" s="28" t="e">
        <f>IF($Q333="","",IF(F333="Tolerance",IF(($E333*3*R333+Q333)-G333&lt;H333,"",($E333*3*R333+Q333)-G333),IF(OR(F333="GD&amp;T",F333="MAX"),IF(($E333*3*R333+Q333)&lt;H333,"",($E333*3*R333+Q333)),"")))</f>
        <v>#REF!</v>
      </c>
      <c r="AA333" s="28" t="e">
        <f>IF(Q333="","",IF(F333="Tolerance",IF(-(($E333*3*R333)-Q333)-G333&gt;I333,"",-(($E333*3*R333)-Q333)-G333),IF(F333="MIN",IF(-(($E333*3*R333)-Q333)&gt;I333,"",-(($E333*3*R333)-Q333)),"")))</f>
        <v>#REF!</v>
      </c>
      <c r="AB333" s="28" t="e">
        <f>IF(OR(G333="",Q333=""),"",(L333+M333)/2-Q333)</f>
        <v>#REF!</v>
      </c>
      <c r="AC333" s="28" t="e">
        <f>IF(OR($S333&gt;$AC$9,$R333=""),"",$AC$9*6*$R333)</f>
        <v>#REF!</v>
      </c>
      <c r="AD333" s="26"/>
      <c r="AE333" s="19" t="str">
        <f>IF(AD333="","",IF(AD333&gt;=0.966,"Normal","Not Normal"))</f>
        <v/>
      </c>
      <c r="AF333" s="65"/>
      <c r="AG333" s="54"/>
      <c r="AH333" s="54"/>
      <c r="AI333" s="55"/>
      <c r="AJ333" s="18"/>
      <c r="AK333" s="73" t="e">
        <f>#REF!</f>
        <v>#REF!</v>
      </c>
      <c r="AL333" s="73" t="e">
        <f>#REF!</f>
        <v>#REF!</v>
      </c>
      <c r="AM333" s="73" t="e">
        <f>#REF!</f>
        <v>#REF!</v>
      </c>
      <c r="AN333" s="73"/>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3"/>
      <c r="BM333" s="73"/>
      <c r="BN333" s="73"/>
      <c r="BO333" s="73"/>
      <c r="BP333" s="73"/>
      <c r="BR333" s="117" t="str">
        <f>C333</f>
        <v>138_1</v>
      </c>
      <c r="BS333" s="118">
        <f>OOC!G333</f>
        <v>2.5749999999999997</v>
      </c>
      <c r="BT333" s="118">
        <f>OOC!H333</f>
        <v>2.5150000000000001</v>
      </c>
      <c r="BU333" s="2" t="e">
        <f>IF(OR($AK333="",ISNUMBER($AK333)=FALSE),"",MAX(AK333:BP333))</f>
        <v>#REF!</v>
      </c>
      <c r="BV333" s="2" t="e">
        <f>IF(OR($AK333="",ISNUMBER($AK333)=FALSE),"",MIN(AK333:BP333))</f>
        <v>#REF!</v>
      </c>
      <c r="BW333" s="2" t="e">
        <f>IF(OR($AK333="",ISNUMBER($AK333)=FALSE),"",AVERAGE(AK333:BP333))</f>
        <v>#REF!</v>
      </c>
      <c r="BX333" s="119" t="e">
        <f>IF(AND(IF(OOC!G333="",0,OOC!G333) &gt;= IF(O333="",0,O333), IF(O333="",0,O333) &gt; IF(L333="",0,L333)), "OOC",
IF(AND(IF(M333="",0,M333) &gt; IF(P333="",0,P333), IF(P333="",0,P333) &gt;= IF(OOC!H333="",0,OOC!H333)), "OOC",
IF(IF(O333="",0,O333) &gt; IF(OOC!G333="",0,OOC!G333), "OOS",
IF(IF(OOC!H333="",0,OOC!H333) &gt; IF(P333="",0,P333), "OOS", "OK"))))</f>
        <v>#REF!</v>
      </c>
    </row>
    <row r="334" spans="1:76" ht="15" customHeight="1">
      <c r="A334" s="16">
        <v>48</v>
      </c>
      <c r="B334" s="76"/>
      <c r="C334" s="72" t="s">
        <v>276</v>
      </c>
      <c r="D334" s="20" t="s">
        <v>148</v>
      </c>
      <c r="E334" s="78"/>
      <c r="F334" s="11" t="s">
        <v>29</v>
      </c>
      <c r="G334" s="12">
        <v>2.5449999999999999</v>
      </c>
      <c r="H334" s="13" t="e">
        <f>IF(OOC!S334=0,"",OOC!S334)</f>
        <v>#REF!</v>
      </c>
      <c r="I334" s="13" t="e">
        <f>IF(OOC!T334=0,"",OOC!T334)</f>
        <v>#REF!</v>
      </c>
      <c r="J334" s="14" t="s">
        <v>12</v>
      </c>
      <c r="K334" s="64" t="s">
        <v>49</v>
      </c>
      <c r="L334" s="17" t="e">
        <f>IF(AND(G334="",H334=""),"",IF(G334="",H334,G334+H334))</f>
        <v>#REF!</v>
      </c>
      <c r="M334" s="17" t="e">
        <f>IF(AND(G334="",I334=""),"",IF(G334="",I334,G334+I334))</f>
        <v>#REF!</v>
      </c>
      <c r="N334" s="25"/>
      <c r="O334" s="2" t="e">
        <f>IF(OR($AK334="",ISNUMBER($AK334)=FALSE),"",MAX(AK334:BP334))</f>
        <v>#REF!</v>
      </c>
      <c r="P334" s="2" t="e">
        <f>IF(OR($AK334="",ISNUMBER($AK334)=FALSE),"",MIN(AK334:BP334))</f>
        <v>#REF!</v>
      </c>
      <c r="Q334" s="2" t="e">
        <f>IF(OR($AK334="",ISNUMBER($AK334)=FALSE),"",AVERAGE(AK334:BP334))</f>
        <v>#REF!</v>
      </c>
      <c r="R334" s="3" t="e">
        <f>IF(OR($AK334="",ISNUMBER($AK334)=FALSE),"",STDEV(AK334:BP334))</f>
        <v>#REF!</v>
      </c>
      <c r="S334" s="4" t="e">
        <f>IF(OR($AK334="",ISNUMBER($AK334)=FALSE),"",IF(AND(G334=0,I334=""),V334,IF(AND(G334="",H334=""),W334,(H334+ABS(I334))/(6*R334))))</f>
        <v>#REF!</v>
      </c>
      <c r="T334" s="67" t="e">
        <f>IF(OR($AK334="",ISNUMBER($AK334)=FALSE),"",IF(AND($F334="Tolerance",$G334&lt;&gt;""),($Q334-$G334)/(($L334-$M334)/2),IF(AND($F334="GD&amp;T",$H334&lt;&gt;""),$Q334/$H334,"")))</f>
        <v>#REF!</v>
      </c>
      <c r="U334" s="67" t="e">
        <f>IF($T334="","",IF(ABS($T334)&lt;=0.125, "Level A",IF(AND(ABS($T334)&gt;0.125,ABS($T334)&lt;=0.25), "Level B",IF(AND(ABS($T334)&gt;0.25,ABS($T334)&lt;=0.5), "Level C", IF(ABS($T334)&gt;0.5, "Level D")))))</f>
        <v>#REF!</v>
      </c>
      <c r="V334" s="4" t="e">
        <f>IF(OR($AK334="",ISNUMBER($AK334)=FALSE),"",IF(H334="","",(L334-Q334)/(3*R334)))</f>
        <v>#REF!</v>
      </c>
      <c r="W334" s="4" t="e">
        <f>IF(OR($AK334="",ISNUMBER($AK334)=FALSE),"",IF(I334="","",(Q334-M334)/(3*R334)))</f>
        <v>#REF!</v>
      </c>
      <c r="X334" s="4" t="e">
        <f>IF(OR($AK334="",ISNUMBER($AK334)=FALSE),"",IF(AND(G334=0,I334=0),((H334)-(Q334))/(3*R334),MIN(V334:W334)))</f>
        <v>#REF!</v>
      </c>
      <c r="Y334" s="62" t="e">
        <f>IF(OR($AK334="",ISNUMBER($AK334)=FALSE),"",IF(AND(G334=0,I334=0),NORMSDIST(3*X334),NORMSDIST(3*X334)+NORMSDIST(6*S334-3*X334)-1))</f>
        <v>#REF!</v>
      </c>
      <c r="Z334" s="28" t="e">
        <f>IF($Q334="","",IF(F334="Tolerance",IF(($E334*3*R334+Q334)-G334&lt;H334,"",($E334*3*R334+Q334)-G334),IF(OR(F334="GD&amp;T",F334="MAX"),IF(($E334*3*R334+Q334)&lt;H334,"",($E334*3*R334+Q334)),"")))</f>
        <v>#REF!</v>
      </c>
      <c r="AA334" s="28" t="e">
        <f>IF(Q334="","",IF(F334="Tolerance",IF(-(($E334*3*R334)-Q334)-G334&gt;I334,"",-(($E334*3*R334)-Q334)-G334),IF(F334="MIN",IF(-(($E334*3*R334)-Q334)&gt;I334,"",-(($E334*3*R334)-Q334)),"")))</f>
        <v>#REF!</v>
      </c>
      <c r="AB334" s="28" t="e">
        <f>IF(OR(G334="",Q334=""),"",(L334+M334)/2-Q334)</f>
        <v>#REF!</v>
      </c>
      <c r="AC334" s="28" t="e">
        <f>IF(OR($S334&gt;$AC$9,$R334=""),"",$AC$9*6*$R334)</f>
        <v>#REF!</v>
      </c>
      <c r="AD334" s="26"/>
      <c r="AE334" s="19" t="str">
        <f>IF(AD334="","",IF(AD334&gt;=0.966,"Normal","Not Normal"))</f>
        <v/>
      </c>
      <c r="AF334" s="65"/>
      <c r="AG334" s="54"/>
      <c r="AH334" s="54"/>
      <c r="AI334" s="55"/>
      <c r="AJ334" s="18"/>
      <c r="AK334" s="73" t="e">
        <f>#REF!</f>
        <v>#REF!</v>
      </c>
      <c r="AL334" s="73" t="e">
        <f>#REF!</f>
        <v>#REF!</v>
      </c>
      <c r="AM334" s="73" t="e">
        <f>#REF!</f>
        <v>#REF!</v>
      </c>
      <c r="AN334" s="73"/>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3"/>
      <c r="BM334" s="73"/>
      <c r="BN334" s="73"/>
      <c r="BO334" s="73"/>
      <c r="BP334" s="73"/>
      <c r="BR334" s="117" t="str">
        <f>C334</f>
        <v>138_2</v>
      </c>
      <c r="BS334" s="118">
        <f>OOC!G334</f>
        <v>2.5749999999999997</v>
      </c>
      <c r="BT334" s="118">
        <f>OOC!H334</f>
        <v>2.5150000000000001</v>
      </c>
      <c r="BU334" s="2" t="e">
        <f>IF(OR($AK334="",ISNUMBER($AK334)=FALSE),"",MAX(AK334:BP334))</f>
        <v>#REF!</v>
      </c>
      <c r="BV334" s="2" t="e">
        <f>IF(OR($AK334="",ISNUMBER($AK334)=FALSE),"",MIN(AK334:BP334))</f>
        <v>#REF!</v>
      </c>
      <c r="BW334" s="2" t="e">
        <f>IF(OR($AK334="",ISNUMBER($AK334)=FALSE),"",AVERAGE(AK334:BP334))</f>
        <v>#REF!</v>
      </c>
      <c r="BX334" s="119" t="e">
        <f>IF(AND(IF(OOC!G334="",0,OOC!G334) &gt;= IF(O334="",0,O334), IF(O334="",0,O334) &gt; IF(L334="",0,L334)), "OOC",
IF(AND(IF(M334="",0,M334) &gt; IF(P334="",0,P334), IF(P334="",0,P334) &gt;= IF(OOC!H334="",0,OOC!H334)), "OOC",
IF(IF(O334="",0,O334) &gt; IF(OOC!G334="",0,OOC!G334), "OOS",
IF(IF(OOC!H334="",0,OOC!H334) &gt; IF(P334="",0,P334), "OOS", "OK"))))</f>
        <v>#REF!</v>
      </c>
    </row>
    <row r="335" spans="1:76" ht="15" customHeight="1">
      <c r="A335" s="16">
        <v>48</v>
      </c>
      <c r="B335" s="76"/>
      <c r="C335" s="72" t="s">
        <v>277</v>
      </c>
      <c r="D335" s="20" t="s">
        <v>148</v>
      </c>
      <c r="E335" s="78"/>
      <c r="F335" s="11" t="s">
        <v>29</v>
      </c>
      <c r="G335" s="12">
        <v>2.5449999999999999</v>
      </c>
      <c r="H335" s="13" t="e">
        <f>IF(OOC!S335=0,"",OOC!S335)</f>
        <v>#REF!</v>
      </c>
      <c r="I335" s="13" t="e">
        <f>IF(OOC!T335=0,"",OOC!T335)</f>
        <v>#REF!</v>
      </c>
      <c r="J335" s="14" t="s">
        <v>12</v>
      </c>
      <c r="K335" s="64" t="s">
        <v>49</v>
      </c>
      <c r="L335" s="17" t="e">
        <f>IF(AND(G335="",H335=""),"",IF(G335="",H335,G335+H335))</f>
        <v>#REF!</v>
      </c>
      <c r="M335" s="17" t="e">
        <f>IF(AND(G335="",I335=""),"",IF(G335="",I335,G335+I335))</f>
        <v>#REF!</v>
      </c>
      <c r="N335" s="25"/>
      <c r="O335" s="2" t="e">
        <f>IF(OR($AK335="",ISNUMBER($AK335)=FALSE),"",MAX(AK335:BP335))</f>
        <v>#REF!</v>
      </c>
      <c r="P335" s="2" t="e">
        <f>IF(OR($AK335="",ISNUMBER($AK335)=FALSE),"",MIN(AK335:BP335))</f>
        <v>#REF!</v>
      </c>
      <c r="Q335" s="2" t="e">
        <f>IF(OR($AK335="",ISNUMBER($AK335)=FALSE),"",AVERAGE(AK335:BP335))</f>
        <v>#REF!</v>
      </c>
      <c r="R335" s="3" t="e">
        <f>IF(OR($AK335="",ISNUMBER($AK335)=FALSE),"",STDEV(AK335:BP335))</f>
        <v>#REF!</v>
      </c>
      <c r="S335" s="4" t="e">
        <f>IF(OR($AK335="",ISNUMBER($AK335)=FALSE),"",IF(AND(G335=0,I335=""),V335,IF(AND(G335="",H335=""),W335,(H335+ABS(I335))/(6*R335))))</f>
        <v>#REF!</v>
      </c>
      <c r="T335" s="67" t="e">
        <f>IF(OR($AK335="",ISNUMBER($AK335)=FALSE),"",IF(AND($F335="Tolerance",$G335&lt;&gt;""),($Q335-$G335)/(($L335-$M335)/2),IF(AND($F335="GD&amp;T",$H335&lt;&gt;""),$Q335/$H335,"")))</f>
        <v>#REF!</v>
      </c>
      <c r="U335" s="67" t="e">
        <f>IF($T335="","",IF(ABS($T335)&lt;=0.125, "Level A",IF(AND(ABS($T335)&gt;0.125,ABS($T335)&lt;=0.25), "Level B",IF(AND(ABS($T335)&gt;0.25,ABS($T335)&lt;=0.5), "Level C", IF(ABS($T335)&gt;0.5, "Level D")))))</f>
        <v>#REF!</v>
      </c>
      <c r="V335" s="4" t="e">
        <f>IF(OR($AK335="",ISNUMBER($AK335)=FALSE),"",IF(H335="","",(L335-Q335)/(3*R335)))</f>
        <v>#REF!</v>
      </c>
      <c r="W335" s="4" t="e">
        <f>IF(OR($AK335="",ISNUMBER($AK335)=FALSE),"",IF(I335="","",(Q335-M335)/(3*R335)))</f>
        <v>#REF!</v>
      </c>
      <c r="X335" s="4" t="e">
        <f>IF(OR($AK335="",ISNUMBER($AK335)=FALSE),"",IF(AND(G335=0,I335=0),((H335)-(Q335))/(3*R335),MIN(V335:W335)))</f>
        <v>#REF!</v>
      </c>
      <c r="Y335" s="62" t="e">
        <f>IF(OR($AK335="",ISNUMBER($AK335)=FALSE),"",IF(AND(G335=0,I335=0),NORMSDIST(3*X335),NORMSDIST(3*X335)+NORMSDIST(6*S335-3*X335)-1))</f>
        <v>#REF!</v>
      </c>
      <c r="Z335" s="28" t="e">
        <f>IF($Q335="","",IF(F335="Tolerance",IF(($E335*3*R335+Q335)-G335&lt;H335,"",($E335*3*R335+Q335)-G335),IF(OR(F335="GD&amp;T",F335="MAX"),IF(($E335*3*R335+Q335)&lt;H335,"",($E335*3*R335+Q335)),"")))</f>
        <v>#REF!</v>
      </c>
      <c r="AA335" s="28" t="e">
        <f>IF(Q335="","",IF(F335="Tolerance",IF(-(($E335*3*R335)-Q335)-G335&gt;I335,"",-(($E335*3*R335)-Q335)-G335),IF(F335="MIN",IF(-(($E335*3*R335)-Q335)&gt;I335,"",-(($E335*3*R335)-Q335)),"")))</f>
        <v>#REF!</v>
      </c>
      <c r="AB335" s="28" t="e">
        <f>IF(OR(G335="",Q335=""),"",(L335+M335)/2-Q335)</f>
        <v>#REF!</v>
      </c>
      <c r="AC335" s="28" t="e">
        <f>IF(OR($S335&gt;$AC$9,$R335=""),"",$AC$9*6*$R335)</f>
        <v>#REF!</v>
      </c>
      <c r="AD335" s="26"/>
      <c r="AE335" s="19" t="str">
        <f>IF(AD335="","",IF(AD335&gt;=0.966,"Normal","Not Normal"))</f>
        <v/>
      </c>
      <c r="AF335" s="65"/>
      <c r="AG335" s="54"/>
      <c r="AH335" s="54"/>
      <c r="AI335" s="55"/>
      <c r="AJ335" s="18"/>
      <c r="AK335" s="73" t="e">
        <f>#REF!</f>
        <v>#REF!</v>
      </c>
      <c r="AL335" s="73" t="e">
        <f>#REF!</f>
        <v>#REF!</v>
      </c>
      <c r="AM335" s="73" t="e">
        <f>#REF!</f>
        <v>#REF!</v>
      </c>
      <c r="AN335" s="73"/>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3"/>
      <c r="BM335" s="73"/>
      <c r="BN335" s="73"/>
      <c r="BO335" s="73"/>
      <c r="BP335" s="73"/>
      <c r="BR335" s="117" t="str">
        <f>C335</f>
        <v>138_3</v>
      </c>
      <c r="BS335" s="118">
        <f>OOC!G335</f>
        <v>2.5749999999999997</v>
      </c>
      <c r="BT335" s="118">
        <f>OOC!H335</f>
        <v>2.5150000000000001</v>
      </c>
      <c r="BU335" s="2" t="e">
        <f>IF(OR($AK335="",ISNUMBER($AK335)=FALSE),"",MAX(AK335:BP335))</f>
        <v>#REF!</v>
      </c>
      <c r="BV335" s="2" t="e">
        <f>IF(OR($AK335="",ISNUMBER($AK335)=FALSE),"",MIN(AK335:BP335))</f>
        <v>#REF!</v>
      </c>
      <c r="BW335" s="2" t="e">
        <f>IF(OR($AK335="",ISNUMBER($AK335)=FALSE),"",AVERAGE(AK335:BP335))</f>
        <v>#REF!</v>
      </c>
      <c r="BX335" s="119" t="e">
        <f>IF(AND(IF(OOC!G335="",0,OOC!G335) &gt;= IF(O335="",0,O335), IF(O335="",0,O335) &gt; IF(L335="",0,L335)), "OOC",
IF(AND(IF(M335="",0,M335) &gt; IF(P335="",0,P335), IF(P335="",0,P335) &gt;= IF(OOC!H335="",0,OOC!H335)), "OOC",
IF(IF(O335="",0,O335) &gt; IF(OOC!G335="",0,OOC!G335), "OOS",
IF(IF(OOC!H335="",0,OOC!H335) &gt; IF(P335="",0,P335), "OOS", "OK"))))</f>
        <v>#REF!</v>
      </c>
    </row>
    <row r="336" spans="1:76" ht="15" customHeight="1">
      <c r="A336" s="16">
        <v>48</v>
      </c>
      <c r="B336" s="76"/>
      <c r="C336" s="72">
        <v>139</v>
      </c>
      <c r="D336" s="20" t="s">
        <v>201</v>
      </c>
      <c r="E336" s="78"/>
      <c r="F336" s="11" t="s">
        <v>234</v>
      </c>
      <c r="G336" s="12"/>
      <c r="H336" s="13" t="e">
        <f>IF(OOC!S336=0,"",OOC!S336)</f>
        <v>#REF!</v>
      </c>
      <c r="I336" s="13" t="e">
        <f>IF(OOC!T336=0,"",OOC!T336)</f>
        <v>#REF!</v>
      </c>
      <c r="J336" s="14" t="s">
        <v>12</v>
      </c>
      <c r="K336" s="64" t="s">
        <v>49</v>
      </c>
      <c r="L336" s="17" t="e">
        <f>IF(AND(G336="",H336=""),"",IF(G336="",H336,G336+H336))</f>
        <v>#REF!</v>
      </c>
      <c r="M336" s="17" t="e">
        <f>IF(AND(G336="",I336=""),"",IF(G336="",I336,G336+I336))</f>
        <v>#REF!</v>
      </c>
      <c r="N336" s="25"/>
      <c r="O336" s="2" t="e">
        <f>IF(OR($AK336="",ISNUMBER($AK336)=FALSE),"",MAX(AK336:BP336))</f>
        <v>#REF!</v>
      </c>
      <c r="P336" s="2" t="e">
        <f>IF(OR($AK336="",ISNUMBER($AK336)=FALSE),"",MIN(AK336:BP336))</f>
        <v>#REF!</v>
      </c>
      <c r="Q336" s="2" t="e">
        <f>IF(OR($AK336="",ISNUMBER($AK336)=FALSE),"",AVERAGE(AK336:BP336))</f>
        <v>#REF!</v>
      </c>
      <c r="R336" s="3" t="e">
        <f>IF(OR($AK336="",ISNUMBER($AK336)=FALSE),"",STDEV(AK336:BP336))</f>
        <v>#REF!</v>
      </c>
      <c r="S336" s="4" t="e">
        <f>IF(OR($AK336="",ISNUMBER($AK336)=FALSE),"",IF(AND(G336=0,I336=""),V336,IF(AND(G336="",H336=""),W336,(H336+ABS(I336))/(6*R336))))</f>
        <v>#REF!</v>
      </c>
      <c r="T336" s="67" t="e">
        <f>IF(OR($AK336="",ISNUMBER($AK336)=FALSE),"",IF(AND($F336="Tolerance",$G336&lt;&gt;""),($Q336-$G336)/(($L336-$M336)/2),IF(AND($F336="GD&amp;T",$H336&lt;&gt;""),$Q336/$H336,"")))</f>
        <v>#REF!</v>
      </c>
      <c r="U336" s="67" t="e">
        <f>IF($T336="","",IF(ABS($T336)&lt;=0.125, "Level A",IF(AND(ABS($T336)&gt;0.125,ABS($T336)&lt;=0.25), "Level B",IF(AND(ABS($T336)&gt;0.25,ABS($T336)&lt;=0.5), "Level C", IF(ABS($T336)&gt;0.5, "Level D")))))</f>
        <v>#REF!</v>
      </c>
      <c r="V336" s="4" t="e">
        <f>IF(OR($AK336="",ISNUMBER($AK336)=FALSE),"",IF(H336="","",(L336-Q336)/(3*R336)))</f>
        <v>#REF!</v>
      </c>
      <c r="W336" s="4" t="e">
        <f>IF(OR($AK336="",ISNUMBER($AK336)=FALSE),"",IF(I336="","",(Q336-M336)/(3*R336)))</f>
        <v>#REF!</v>
      </c>
      <c r="X336" s="4" t="e">
        <f>IF(OR($AK336="",ISNUMBER($AK336)=FALSE),"",IF(AND(G336=0,I336=0),((H336)-(Q336))/(3*R336),MIN(V336:W336)))</f>
        <v>#REF!</v>
      </c>
      <c r="Y336" s="62" t="e">
        <f>IF(OR($AK336="",ISNUMBER($AK336)=FALSE),"",IF(AND(G336=0,I336=0),NORMSDIST(3*X336),NORMSDIST(3*X336)+NORMSDIST(6*S336-3*X336)-1))</f>
        <v>#REF!</v>
      </c>
      <c r="Z336" s="28" t="e">
        <f>IF($Q336="","",IF(F336="Tolerance",IF(($E336*3*R336+Q336)-G336&lt;H336,"",($E336*3*R336+Q336)-G336),IF(OR(F336="GD&amp;T",F336="MAX"),IF(($E336*3*R336+Q336)&lt;H336,"",($E336*3*R336+Q336)),"")))</f>
        <v>#REF!</v>
      </c>
      <c r="AA336" s="28" t="e">
        <f>IF(Q336="","",IF(F336="Tolerance",IF(-(($E336*3*R336)-Q336)-G336&gt;I336,"",-(($E336*3*R336)-Q336)-G336),IF(F336="MIN",IF(-(($E336*3*R336)-Q336)&gt;I336,"",-(($E336*3*R336)-Q336)),"")))</f>
        <v>#REF!</v>
      </c>
      <c r="AB336" s="28" t="e">
        <f>IF(OR(G336="",Q336=""),"",(L336+M336)/2-Q336)</f>
        <v>#REF!</v>
      </c>
      <c r="AC336" s="28" t="e">
        <f>IF(OR($S336&gt;$AC$9,$R336=""),"",$AC$9*6*$R336)</f>
        <v>#REF!</v>
      </c>
      <c r="AD336" s="26"/>
      <c r="AE336" s="19" t="str">
        <f>IF(AD336="","",IF(AD336&gt;=0.966,"Normal","Not Normal"))</f>
        <v/>
      </c>
      <c r="AF336" s="65"/>
      <c r="AG336" s="54"/>
      <c r="AH336" s="54"/>
      <c r="AI336" s="55"/>
      <c r="AJ336" s="18"/>
      <c r="AK336" s="73" t="e">
        <f>#REF!</f>
        <v>#REF!</v>
      </c>
      <c r="AL336" s="73" t="e">
        <f>#REF!</f>
        <v>#REF!</v>
      </c>
      <c r="AM336" s="73" t="e">
        <f>#REF!</f>
        <v>#REF!</v>
      </c>
      <c r="AN336" s="73"/>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3"/>
      <c r="BM336" s="73"/>
      <c r="BN336" s="73"/>
      <c r="BO336" s="73"/>
      <c r="BP336" s="73"/>
      <c r="BR336" s="117">
        <f>C336</f>
        <v>139</v>
      </c>
      <c r="BS336" s="118">
        <f>OOC!G336</f>
        <v>0.05</v>
      </c>
      <c r="BT336" s="118" t="str">
        <f>OOC!H336</f>
        <v/>
      </c>
      <c r="BU336" s="2" t="e">
        <f>IF(OR($AK336="",ISNUMBER($AK336)=FALSE),"",MAX(AK336:BP336))</f>
        <v>#REF!</v>
      </c>
      <c r="BV336" s="2" t="e">
        <f>IF(OR($AK336="",ISNUMBER($AK336)=FALSE),"",MIN(AK336:BP336))</f>
        <v>#REF!</v>
      </c>
      <c r="BW336" s="2" t="e">
        <f>IF(OR($AK336="",ISNUMBER($AK336)=FALSE),"",AVERAGE(AK336:BP336))</f>
        <v>#REF!</v>
      </c>
      <c r="BX336" s="119" t="e">
        <f>IF(AND(IF(OOC!G336="",0,OOC!G336) &gt;= IF(O336="",0,O336), IF(O336="",0,O336) &gt; IF(L336="",0,L336)), "OOC",
IF(AND(IF(M336="",0,M336) &gt; IF(P336="",0,P336), IF(P336="",0,P336) &gt;= IF(OOC!H336="",0,OOC!H336)), "OOC",
IF(IF(O336="",0,O336) &gt; IF(OOC!G336="",0,OOC!G336), "OOS",
IF(IF(OOC!H336="",0,OOC!H336) &gt; IF(P336="",0,P336), "OOS", "OK"))))</f>
        <v>#REF!</v>
      </c>
    </row>
    <row r="337" spans="1:76" ht="15" customHeight="1">
      <c r="A337" s="16"/>
      <c r="B337" s="76"/>
      <c r="C337" s="72"/>
      <c r="D337" s="20"/>
      <c r="E337" s="78"/>
      <c r="F337" s="11"/>
      <c r="G337" s="12"/>
      <c r="H337" s="13"/>
      <c r="I337" s="13"/>
      <c r="J337" s="14"/>
      <c r="K337" s="64"/>
      <c r="L337" s="17"/>
      <c r="M337" s="17"/>
      <c r="N337" s="25"/>
      <c r="O337" s="2"/>
      <c r="P337" s="2"/>
      <c r="Q337" s="2"/>
      <c r="R337" s="3"/>
      <c r="S337" s="4"/>
      <c r="T337" s="67"/>
      <c r="U337" s="67"/>
      <c r="V337" s="4"/>
      <c r="W337" s="4"/>
      <c r="X337" s="4"/>
      <c r="Y337" s="62"/>
      <c r="Z337" s="28"/>
      <c r="AA337" s="28"/>
      <c r="AB337" s="28"/>
      <c r="AC337" s="28"/>
      <c r="AD337" s="26"/>
      <c r="AE337" s="19"/>
      <c r="AF337" s="65"/>
      <c r="AG337" s="54"/>
      <c r="AH337" s="54"/>
      <c r="AI337" s="55"/>
      <c r="AJ337" s="18"/>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3"/>
      <c r="BM337" s="73"/>
      <c r="BN337" s="73"/>
      <c r="BO337" s="73"/>
      <c r="BP337" s="73"/>
      <c r="BR337" s="117"/>
      <c r="BS337" s="118"/>
      <c r="BT337" s="118"/>
      <c r="BU337" s="2"/>
      <c r="BV337" s="2"/>
      <c r="BW337" s="2"/>
      <c r="BX337" s="119"/>
    </row>
    <row r="338" spans="1:76" ht="15" customHeight="1">
      <c r="A338" s="16"/>
      <c r="B338" s="76"/>
      <c r="C338" s="72"/>
      <c r="D338" s="20"/>
      <c r="E338" s="78"/>
      <c r="F338" s="11"/>
      <c r="G338" s="12"/>
      <c r="H338" s="13"/>
      <c r="I338" s="13"/>
      <c r="J338" s="14"/>
      <c r="K338" s="64"/>
      <c r="L338" s="17"/>
      <c r="M338" s="17"/>
      <c r="N338" s="25"/>
      <c r="O338" s="2"/>
      <c r="P338" s="2"/>
      <c r="Q338" s="2"/>
      <c r="R338" s="3"/>
      <c r="S338" s="4"/>
      <c r="T338" s="67"/>
      <c r="U338" s="67"/>
      <c r="V338" s="4"/>
      <c r="W338" s="4"/>
      <c r="X338" s="4"/>
      <c r="Y338" s="62"/>
      <c r="Z338" s="28"/>
      <c r="AA338" s="28"/>
      <c r="AB338" s="28"/>
      <c r="AC338" s="28"/>
      <c r="AD338" s="26"/>
      <c r="AE338" s="19"/>
      <c r="AF338" s="65"/>
      <c r="AG338" s="54"/>
      <c r="AH338" s="54"/>
      <c r="AI338" s="55"/>
      <c r="AJ338" s="18"/>
      <c r="AK338" s="73"/>
      <c r="AL338" s="73"/>
      <c r="AM338" s="73"/>
      <c r="AN338" s="73"/>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3"/>
      <c r="BM338" s="73"/>
      <c r="BN338" s="73"/>
      <c r="BO338" s="73"/>
      <c r="BP338" s="73"/>
      <c r="BR338" s="117"/>
      <c r="BS338" s="118"/>
      <c r="BT338" s="118"/>
      <c r="BU338" s="2"/>
      <c r="BV338" s="2"/>
      <c r="BW338" s="2"/>
      <c r="BX338" s="119"/>
    </row>
    <row r="339" spans="1:76" ht="15" customHeight="1">
      <c r="A339" s="16"/>
      <c r="B339" s="76"/>
      <c r="C339" s="72"/>
      <c r="D339" s="20"/>
      <c r="E339" s="78"/>
      <c r="F339" s="11"/>
      <c r="G339" s="12"/>
      <c r="H339" s="13"/>
      <c r="I339" s="13"/>
      <c r="J339" s="14"/>
      <c r="K339" s="64"/>
      <c r="L339" s="17"/>
      <c r="M339" s="17"/>
      <c r="N339" s="25"/>
      <c r="O339" s="2"/>
      <c r="P339" s="2"/>
      <c r="Q339" s="2"/>
      <c r="R339" s="3"/>
      <c r="S339" s="4"/>
      <c r="T339" s="67"/>
      <c r="U339" s="67"/>
      <c r="V339" s="4"/>
      <c r="W339" s="4"/>
      <c r="X339" s="4"/>
      <c r="Y339" s="62"/>
      <c r="Z339" s="28"/>
      <c r="AA339" s="28"/>
      <c r="AB339" s="28"/>
      <c r="AC339" s="28"/>
      <c r="AD339" s="26"/>
      <c r="AE339" s="19"/>
      <c r="AF339" s="65"/>
      <c r="AG339" s="54"/>
      <c r="AH339" s="54"/>
      <c r="AI339" s="55"/>
      <c r="AJ339" s="18"/>
      <c r="AK339" s="73"/>
      <c r="AL339" s="73"/>
      <c r="AM339" s="73"/>
      <c r="AN339" s="73"/>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3"/>
      <c r="BM339" s="73"/>
      <c r="BN339" s="73"/>
      <c r="BO339" s="73"/>
      <c r="BP339" s="73"/>
      <c r="BR339" s="117"/>
      <c r="BS339" s="118"/>
      <c r="BT339" s="118"/>
      <c r="BU339" s="2"/>
      <c r="BV339" s="2"/>
      <c r="BW339" s="2"/>
      <c r="BX339" s="119"/>
    </row>
    <row r="340" spans="1:76" ht="15" customHeight="1">
      <c r="A340" s="16"/>
      <c r="B340" s="76"/>
      <c r="C340" s="72"/>
      <c r="D340" s="20"/>
      <c r="E340" s="78"/>
      <c r="F340" s="11"/>
      <c r="G340" s="12"/>
      <c r="H340" s="13"/>
      <c r="I340" s="13"/>
      <c r="J340" s="14"/>
      <c r="K340" s="64"/>
      <c r="L340" s="17"/>
      <c r="M340" s="17"/>
      <c r="N340" s="25"/>
      <c r="O340" s="2"/>
      <c r="P340" s="2"/>
      <c r="Q340" s="2"/>
      <c r="R340" s="3"/>
      <c r="S340" s="4"/>
      <c r="T340" s="67"/>
      <c r="U340" s="67"/>
      <c r="V340" s="4"/>
      <c r="W340" s="4"/>
      <c r="X340" s="4"/>
      <c r="Y340" s="62"/>
      <c r="Z340" s="28"/>
      <c r="AA340" s="28"/>
      <c r="AB340" s="28"/>
      <c r="AC340" s="28"/>
      <c r="AD340" s="26"/>
      <c r="AE340" s="19"/>
      <c r="AF340" s="65"/>
      <c r="AG340" s="54"/>
      <c r="AH340" s="54"/>
      <c r="AI340" s="55"/>
      <c r="AJ340" s="18"/>
      <c r="AK340" s="73"/>
      <c r="AL340" s="73"/>
      <c r="AM340" s="73"/>
      <c r="AN340" s="73"/>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3"/>
      <c r="BM340" s="73"/>
      <c r="BN340" s="73"/>
      <c r="BO340" s="73"/>
      <c r="BP340" s="73"/>
      <c r="BR340" s="117"/>
      <c r="BS340" s="118"/>
      <c r="BT340" s="118"/>
      <c r="BU340" s="2"/>
      <c r="BV340" s="2"/>
      <c r="BW340" s="2"/>
      <c r="BX340" s="119"/>
    </row>
    <row r="341" spans="1:76" ht="15" customHeight="1">
      <c r="A341" s="16"/>
      <c r="B341" s="76"/>
      <c r="C341" s="72"/>
      <c r="D341" s="20"/>
      <c r="E341" s="78"/>
      <c r="F341" s="11"/>
      <c r="G341" s="12"/>
      <c r="H341" s="13"/>
      <c r="I341" s="13"/>
      <c r="J341" s="14"/>
      <c r="K341" s="64"/>
      <c r="L341" s="17"/>
      <c r="M341" s="17"/>
      <c r="N341" s="25"/>
      <c r="O341" s="2"/>
      <c r="P341" s="2"/>
      <c r="Q341" s="2"/>
      <c r="R341" s="3"/>
      <c r="S341" s="4"/>
      <c r="T341" s="67"/>
      <c r="U341" s="67"/>
      <c r="V341" s="4"/>
      <c r="W341" s="4"/>
      <c r="X341" s="4"/>
      <c r="Y341" s="62"/>
      <c r="Z341" s="28"/>
      <c r="AA341" s="28"/>
      <c r="AB341" s="28"/>
      <c r="AC341" s="28"/>
      <c r="AD341" s="26"/>
      <c r="AE341" s="19"/>
      <c r="AF341" s="65"/>
      <c r="AG341" s="54"/>
      <c r="AH341" s="54"/>
      <c r="AI341" s="55"/>
      <c r="AJ341" s="18"/>
      <c r="AK341" s="73"/>
      <c r="AL341" s="73"/>
      <c r="AM341" s="73"/>
      <c r="AN341" s="73"/>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3"/>
      <c r="BM341" s="73"/>
      <c r="BN341" s="73"/>
      <c r="BO341" s="73"/>
      <c r="BP341" s="73"/>
      <c r="BR341" s="117"/>
      <c r="BS341" s="118"/>
      <c r="BT341" s="118"/>
      <c r="BU341" s="2"/>
      <c r="BV341" s="2"/>
      <c r="BW341" s="2"/>
      <c r="BX341" s="119"/>
    </row>
    <row r="342" spans="1:76" ht="15" customHeight="1">
      <c r="A342" s="16"/>
      <c r="B342" s="76"/>
      <c r="C342" s="72"/>
      <c r="D342" s="20"/>
      <c r="E342" s="78"/>
      <c r="F342" s="11"/>
      <c r="G342" s="12"/>
      <c r="H342" s="13"/>
      <c r="I342" s="13"/>
      <c r="J342" s="14"/>
      <c r="K342" s="64"/>
      <c r="L342" s="17"/>
      <c r="M342" s="17"/>
      <c r="N342" s="25"/>
      <c r="O342" s="2"/>
      <c r="P342" s="2"/>
      <c r="Q342" s="2"/>
      <c r="R342" s="3"/>
      <c r="S342" s="4"/>
      <c r="T342" s="67"/>
      <c r="U342" s="67"/>
      <c r="V342" s="4"/>
      <c r="W342" s="4"/>
      <c r="X342" s="4"/>
      <c r="Y342" s="62"/>
      <c r="Z342" s="28"/>
      <c r="AA342" s="28"/>
      <c r="AB342" s="28"/>
      <c r="AC342" s="28"/>
      <c r="AD342" s="26"/>
      <c r="AE342" s="19"/>
      <c r="AF342" s="65"/>
      <c r="AG342" s="54"/>
      <c r="AH342" s="54"/>
      <c r="AI342" s="55"/>
      <c r="AJ342" s="18"/>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R342" s="117"/>
      <c r="BS342" s="118"/>
      <c r="BT342" s="118"/>
      <c r="BU342" s="2"/>
      <c r="BV342" s="2"/>
      <c r="BW342" s="2"/>
      <c r="BX342" s="119"/>
    </row>
    <row r="343" spans="1:76" ht="15" customHeight="1">
      <c r="A343" s="16">
        <v>48</v>
      </c>
      <c r="B343" s="76" t="s">
        <v>235</v>
      </c>
      <c r="C343" s="72">
        <v>140</v>
      </c>
      <c r="D343" s="20" t="s">
        <v>141</v>
      </c>
      <c r="E343" s="78">
        <v>1.33</v>
      </c>
      <c r="F343" s="11" t="s">
        <v>29</v>
      </c>
      <c r="G343" s="83">
        <v>6.0999999999999999E-2</v>
      </c>
      <c r="H343" s="13" t="e">
        <f>IF(OOC!S343=0,"",OOC!S343)</f>
        <v>#REF!</v>
      </c>
      <c r="I343" s="13" t="e">
        <f>IF(OOC!T343=0,"",OOC!T343)</f>
        <v>#REF!</v>
      </c>
      <c r="J343" s="14" t="s">
        <v>12</v>
      </c>
      <c r="K343" s="64" t="s">
        <v>49</v>
      </c>
      <c r="L343" s="17" t="e">
        <f>IF(AND(G343="",H343=""),"",IF(G343="",H343,G343+H343))</f>
        <v>#REF!</v>
      </c>
      <c r="M343" s="17" t="e">
        <f>IF(AND(G343="",I343=""),"",IF(G343="",I343,G343+I343))</f>
        <v>#REF!</v>
      </c>
      <c r="N343" s="25"/>
      <c r="O343" s="2" t="e">
        <f>IF(OR($AK343="",ISNUMBER($AK343)=FALSE),"",MAX(AK343:BP343))</f>
        <v>#REF!</v>
      </c>
      <c r="P343" s="2" t="e">
        <f>IF(OR($AK343="",ISNUMBER($AK343)=FALSE),"",MIN(AK343:BP343))</f>
        <v>#REF!</v>
      </c>
      <c r="Q343" s="2" t="e">
        <f>IF(OR($AK343="",ISNUMBER($AK343)=FALSE),"",AVERAGE(AK343:BP343))</f>
        <v>#REF!</v>
      </c>
      <c r="R343" s="3" t="e">
        <f>IF(OR($AK343="",ISNUMBER($AK343)=FALSE),"",STDEV(AK343:BP343))</f>
        <v>#REF!</v>
      </c>
      <c r="S343" s="4" t="e">
        <f>IF(OR($AK343="",ISNUMBER($AK343)=FALSE),"",IF(AND(G343=0,I343=""),V343,IF(AND(G343="",H343=""),W343,(H343+ABS(I343))/(6*R343))))</f>
        <v>#REF!</v>
      </c>
      <c r="T343" s="67" t="e">
        <f>IF(OR($AK343="",ISNUMBER($AK343)=FALSE),"",IF(AND($F343="Tolerance",$G343&lt;&gt;""),($Q343-$G343)/(($L343-$M343)/2),IF(AND($F343="GD&amp;T",$H343&lt;&gt;""),$Q343/$H343,"")))</f>
        <v>#REF!</v>
      </c>
      <c r="U343" s="67" t="e">
        <f>IF($T343="","",IF(ABS($T343)&lt;=0.125, "Level A",IF(AND(ABS($T343)&gt;0.125,ABS($T343)&lt;=0.25), "Level B",IF(AND(ABS($T343)&gt;0.25,ABS($T343)&lt;=0.5), "Level C", IF(ABS($T343)&gt;0.5, "Level D")))))</f>
        <v>#REF!</v>
      </c>
      <c r="V343" s="4" t="e">
        <f>IF(OR($AK343="",ISNUMBER($AK343)=FALSE),"",IF(H343="","",(L343-Q343)/(3*R343)))</f>
        <v>#REF!</v>
      </c>
      <c r="W343" s="4" t="e">
        <f>IF(OR($AK343="",ISNUMBER($AK343)=FALSE),"",IF(I343="","",(Q343-M343)/(3*R343)))</f>
        <v>#REF!</v>
      </c>
      <c r="X343" s="4" t="e">
        <f>IF(OR($AK343="",ISNUMBER($AK343)=FALSE),"",IF(AND(G343=0,I343=0),((H343)-(Q343))/(3*R343),MIN(V343:W343)))</f>
        <v>#REF!</v>
      </c>
      <c r="Y343" s="62" t="e">
        <f>IF(OR($AK343="",ISNUMBER($AK343)=FALSE),"",IF(AND(G343=0,I343=0),NORMSDIST(3*X343),NORMSDIST(3*X343)+NORMSDIST(6*S343-3*X343)-1))</f>
        <v>#REF!</v>
      </c>
      <c r="Z343" s="28" t="e">
        <f>IF($Q343="","",IF(F343="Tolerance",IF(($E343*3*R343+Q343)-G343&lt;H343,"",($E343*3*R343+Q343)-G343),IF(OR(F343="GD&amp;T",F343="MAX"),IF(($E343*3*R343+Q343)&lt;H343,"",($E343*3*R343+Q343)),"")))</f>
        <v>#REF!</v>
      </c>
      <c r="AA343" s="28" t="e">
        <f>IF(Q343="","",IF(F343="Tolerance",IF(-(($E343*3*R343)-Q343)-G343&gt;I343,"",-(($E343*3*R343)-Q343)-G343),IF(F343="MIN",IF(-(($E343*3*R343)-Q343)&gt;I343,"",-(($E343*3*R343)-Q343)),"")))</f>
        <v>#REF!</v>
      </c>
      <c r="AB343" s="28" t="e">
        <f>IF(OR(G343="",Q343=""),"",(L343+M343)/2-Q343)</f>
        <v>#REF!</v>
      </c>
      <c r="AC343" s="28" t="e">
        <f>IF(OR($S343&gt;$AC$9,$R343=""),"",$AC$9*6*$R343)</f>
        <v>#REF!</v>
      </c>
      <c r="AD343" s="26"/>
      <c r="AE343" s="19" t="str">
        <f>IF(AD343="","",IF(AD343&gt;=0.966,"Normal","Not Normal"))</f>
        <v/>
      </c>
      <c r="AF343" s="65"/>
      <c r="AG343" s="54"/>
      <c r="AH343" s="54"/>
      <c r="AI343" s="55"/>
      <c r="AJ343" s="18"/>
      <c r="AK343" s="73" t="e">
        <f>#REF!</f>
        <v>#REF!</v>
      </c>
      <c r="AL343" s="73" t="e">
        <f>#REF!</f>
        <v>#REF!</v>
      </c>
      <c r="AM343" s="73" t="e">
        <f>#REF!</f>
        <v>#REF!</v>
      </c>
      <c r="AN343" s="73" t="e">
        <f>#REF!</f>
        <v>#REF!</v>
      </c>
      <c r="AO343" s="73" t="e">
        <f>#REF!</f>
        <v>#REF!</v>
      </c>
      <c r="AP343" s="73" t="e">
        <f>#REF!</f>
        <v>#REF!</v>
      </c>
      <c r="AQ343" s="73" t="e">
        <f>#REF!</f>
        <v>#REF!</v>
      </c>
      <c r="AR343" s="73" t="e">
        <f>#REF!</f>
        <v>#REF!</v>
      </c>
      <c r="AS343" s="73" t="e">
        <f>#REF!</f>
        <v>#REF!</v>
      </c>
      <c r="AT343" s="73" t="e">
        <f>#REF!</f>
        <v>#REF!</v>
      </c>
      <c r="AU343" s="73" t="e">
        <f>#REF!</f>
        <v>#REF!</v>
      </c>
      <c r="AV343" s="73" t="e">
        <f>#REF!</f>
        <v>#REF!</v>
      </c>
      <c r="AW343" s="73" t="e">
        <f>#REF!</f>
        <v>#REF!</v>
      </c>
      <c r="AX343" s="73" t="e">
        <f>#REF!</f>
        <v>#REF!</v>
      </c>
      <c r="AY343" s="73" t="e">
        <f>#REF!</f>
        <v>#REF!</v>
      </c>
      <c r="AZ343" s="73" t="e">
        <f>#REF!</f>
        <v>#REF!</v>
      </c>
      <c r="BA343" s="73" t="e">
        <f>#REF!</f>
        <v>#REF!</v>
      </c>
      <c r="BB343" s="73" t="e">
        <f>#REF!</f>
        <v>#REF!</v>
      </c>
      <c r="BC343" s="73" t="e">
        <f>#REF!</f>
        <v>#REF!</v>
      </c>
      <c r="BD343" s="73" t="e">
        <f>#REF!</f>
        <v>#REF!</v>
      </c>
      <c r="BE343" s="73" t="e">
        <f>#REF!</f>
        <v>#REF!</v>
      </c>
      <c r="BF343" s="73" t="e">
        <f>#REF!</f>
        <v>#REF!</v>
      </c>
      <c r="BG343" s="73" t="e">
        <f>#REF!</f>
        <v>#REF!</v>
      </c>
      <c r="BH343" s="73" t="e">
        <f>#REF!</f>
        <v>#REF!</v>
      </c>
      <c r="BI343" s="73" t="e">
        <f>#REF!</f>
        <v>#REF!</v>
      </c>
      <c r="BJ343" s="73" t="e">
        <f>#REF!</f>
        <v>#REF!</v>
      </c>
      <c r="BK343" s="73" t="e">
        <f>#REF!</f>
        <v>#REF!</v>
      </c>
      <c r="BL343" s="73" t="e">
        <f>#REF!</f>
        <v>#REF!</v>
      </c>
      <c r="BM343" s="73" t="e">
        <f>#REF!</f>
        <v>#REF!</v>
      </c>
      <c r="BN343" s="73" t="e">
        <f>#REF!</f>
        <v>#REF!</v>
      </c>
      <c r="BO343" s="73" t="e">
        <f>#REF!</f>
        <v>#REF!</v>
      </c>
      <c r="BP343" s="73" t="e">
        <f>#REF!</f>
        <v>#REF!</v>
      </c>
      <c r="BR343" s="117">
        <f>C343</f>
        <v>140</v>
      </c>
      <c r="BS343" s="118">
        <f>OOC!G343</f>
        <v>9.0999999999999998E-2</v>
      </c>
      <c r="BT343" s="118">
        <f>OOC!H343</f>
        <v>3.1E-2</v>
      </c>
      <c r="BU343" s="2" t="e">
        <f>IF(OR($AK343="",ISNUMBER($AK343)=FALSE),"",MAX(AK343:BP343))</f>
        <v>#REF!</v>
      </c>
      <c r="BV343" s="2" t="e">
        <f>IF(OR($AK343="",ISNUMBER($AK343)=FALSE),"",MIN(AK343:BP343))</f>
        <v>#REF!</v>
      </c>
      <c r="BW343" s="2" t="e">
        <f>IF(OR($AK343="",ISNUMBER($AK343)=FALSE),"",AVERAGE(AK343:BP343))</f>
        <v>#REF!</v>
      </c>
      <c r="BX343" s="119" t="e">
        <f>IF(AND(IF(OOC!G343="",0,OOC!G343) &gt;= IF(O343="",0,O343), IF(O343="",0,O343) &gt; IF(L343="",0,L343)), "OOC",
IF(AND(IF(M343="",0,M343) &gt; IF(P343="",0,P343), IF(P343="",0,P343) &gt;= IF(OOC!H343="",0,OOC!H343)), "OOC",
IF(IF(O343="",0,O343) &gt; IF(OOC!G343="",0,OOC!G343), "OOS",
IF(IF(OOC!H343="",0,OOC!H343) &gt; IF(P343="",0,P343), "OOS", "OK"))))</f>
        <v>#REF!</v>
      </c>
    </row>
    <row r="344" spans="1:76" ht="15" customHeight="1">
      <c r="A344" s="16">
        <v>48</v>
      </c>
      <c r="B344" s="76" t="s">
        <v>236</v>
      </c>
      <c r="C344" s="72">
        <v>141</v>
      </c>
      <c r="D344" s="20" t="s">
        <v>141</v>
      </c>
      <c r="E344" s="78">
        <v>1.33</v>
      </c>
      <c r="F344" s="11" t="s">
        <v>29</v>
      </c>
      <c r="G344" s="83">
        <v>0.28000000000000003</v>
      </c>
      <c r="H344" s="13" t="e">
        <f>IF(OOC!S344=0,"",OOC!S344)</f>
        <v>#REF!</v>
      </c>
      <c r="I344" s="13" t="e">
        <f>IF(OOC!T344=0,"",OOC!T344)</f>
        <v>#REF!</v>
      </c>
      <c r="J344" s="14" t="s">
        <v>12</v>
      </c>
      <c r="K344" s="64" t="s">
        <v>49</v>
      </c>
      <c r="L344" s="17" t="e">
        <f>IF(AND(G344="",H344=""),"",IF(G344="",H344,G344+H344))</f>
        <v>#REF!</v>
      </c>
      <c r="M344" s="17" t="e">
        <f>IF(AND(G344="",I344=""),"",IF(G344="",I344,G344+I344))</f>
        <v>#REF!</v>
      </c>
      <c r="N344" s="25"/>
      <c r="O344" s="2" t="e">
        <f>IF(OR($AK344="",ISNUMBER($AK344)=FALSE),"",MAX(AK344:BP344))</f>
        <v>#REF!</v>
      </c>
      <c r="P344" s="2" t="e">
        <f>IF(OR($AK344="",ISNUMBER($AK344)=FALSE),"",MIN(AK344:BP344))</f>
        <v>#REF!</v>
      </c>
      <c r="Q344" s="2" t="e">
        <f>IF(OR($AK344="",ISNUMBER($AK344)=FALSE),"",AVERAGE(AK344:BP344))</f>
        <v>#REF!</v>
      </c>
      <c r="R344" s="3" t="e">
        <f>IF(OR($AK344="",ISNUMBER($AK344)=FALSE),"",STDEV(AK344:BP344))</f>
        <v>#REF!</v>
      </c>
      <c r="S344" s="4" t="e">
        <f>IF(OR($AK344="",ISNUMBER($AK344)=FALSE),"",IF(AND(G344=0,I344=""),V344,IF(AND(G344="",H344=""),W344,(H344+ABS(I344))/(6*R344))))</f>
        <v>#REF!</v>
      </c>
      <c r="T344" s="67" t="e">
        <f>IF(OR($AK344="",ISNUMBER($AK344)=FALSE),"",IF(AND($F344="Tolerance",$G344&lt;&gt;""),($Q344-$G344)/(($L344-$M344)/2),IF(AND($F344="GD&amp;T",$H344&lt;&gt;""),$Q344/$H344,"")))</f>
        <v>#REF!</v>
      </c>
      <c r="U344" s="67" t="e">
        <f>IF($T344="","",IF(ABS($T344)&lt;=0.125, "Level A",IF(AND(ABS($T344)&gt;0.125,ABS($T344)&lt;=0.25), "Level B",IF(AND(ABS($T344)&gt;0.25,ABS($T344)&lt;=0.5), "Level C", IF(ABS($T344)&gt;0.5, "Level D")))))</f>
        <v>#REF!</v>
      </c>
      <c r="V344" s="4" t="e">
        <f>IF(OR($AK344="",ISNUMBER($AK344)=FALSE),"",IF(H344="","",(L344-Q344)/(3*R344)))</f>
        <v>#REF!</v>
      </c>
      <c r="W344" s="4" t="e">
        <f>IF(OR($AK344="",ISNUMBER($AK344)=FALSE),"",IF(I344="","",(Q344-M344)/(3*R344)))</f>
        <v>#REF!</v>
      </c>
      <c r="X344" s="4" t="e">
        <f>IF(OR($AK344="",ISNUMBER($AK344)=FALSE),"",IF(AND(G344=0,I344=0),((H344)-(Q344))/(3*R344),MIN(V344:W344)))</f>
        <v>#REF!</v>
      </c>
      <c r="Y344" s="62" t="e">
        <f>IF(OR($AK344="",ISNUMBER($AK344)=FALSE),"",IF(AND(G344=0,I344=0),NORMSDIST(3*X344),NORMSDIST(3*X344)+NORMSDIST(6*S344-3*X344)-1))</f>
        <v>#REF!</v>
      </c>
      <c r="Z344" s="28" t="e">
        <f>IF($Q344="","",IF(F344="Tolerance",IF(($E344*3*R344+Q344)-G344&lt;H344,"",($E344*3*R344+Q344)-G344),IF(OR(F344="GD&amp;T",F344="MAX"),IF(($E344*3*R344+Q344)&lt;H344,"",($E344*3*R344+Q344)),"")))</f>
        <v>#REF!</v>
      </c>
      <c r="AA344" s="28" t="e">
        <f>IF(Q344="","",IF(F344="Tolerance",IF(-(($E344*3*R344)-Q344)-G344&gt;I344,"",-(($E344*3*R344)-Q344)-G344),IF(F344="MIN",IF(-(($E344*3*R344)-Q344)&gt;I344,"",-(($E344*3*R344)-Q344)),"")))</f>
        <v>#REF!</v>
      </c>
      <c r="AB344" s="28" t="e">
        <f>IF(OR(G344="",Q344=""),"",(L344+M344)/2-Q344)</f>
        <v>#REF!</v>
      </c>
      <c r="AC344" s="28" t="e">
        <f>IF(OR($S344&gt;$AC$9,$R344=""),"",$AC$9*6*$R344)</f>
        <v>#REF!</v>
      </c>
      <c r="AD344" s="26"/>
      <c r="AE344" s="19" t="str">
        <f>IF(AD344="","",IF(AD344&gt;=0.966,"Normal","Not Normal"))</f>
        <v/>
      </c>
      <c r="AF344" s="65"/>
      <c r="AG344" s="54"/>
      <c r="AH344" s="54"/>
      <c r="AI344" s="55"/>
      <c r="AJ344" s="18"/>
      <c r="AK344" s="73" t="e">
        <f>#REF!</f>
        <v>#REF!</v>
      </c>
      <c r="AL344" s="73" t="e">
        <f>#REF!</f>
        <v>#REF!</v>
      </c>
      <c r="AM344" s="73" t="e">
        <f>#REF!</f>
        <v>#REF!</v>
      </c>
      <c r="AN344" s="73" t="e">
        <f>#REF!</f>
        <v>#REF!</v>
      </c>
      <c r="AO344" s="73" t="e">
        <f>#REF!</f>
        <v>#REF!</v>
      </c>
      <c r="AP344" s="73" t="e">
        <f>#REF!</f>
        <v>#REF!</v>
      </c>
      <c r="AQ344" s="73" t="e">
        <f>#REF!</f>
        <v>#REF!</v>
      </c>
      <c r="AR344" s="73" t="e">
        <f>#REF!</f>
        <v>#REF!</v>
      </c>
      <c r="AS344" s="73" t="e">
        <f>#REF!</f>
        <v>#REF!</v>
      </c>
      <c r="AT344" s="73" t="e">
        <f>#REF!</f>
        <v>#REF!</v>
      </c>
      <c r="AU344" s="73" t="e">
        <f>#REF!</f>
        <v>#REF!</v>
      </c>
      <c r="AV344" s="73" t="e">
        <f>#REF!</f>
        <v>#REF!</v>
      </c>
      <c r="AW344" s="73" t="e">
        <f>#REF!</f>
        <v>#REF!</v>
      </c>
      <c r="AX344" s="73" t="e">
        <f>#REF!</f>
        <v>#REF!</v>
      </c>
      <c r="AY344" s="73" t="e">
        <f>#REF!</f>
        <v>#REF!</v>
      </c>
      <c r="AZ344" s="73" t="e">
        <f>#REF!</f>
        <v>#REF!</v>
      </c>
      <c r="BA344" s="73" t="e">
        <f>#REF!</f>
        <v>#REF!</v>
      </c>
      <c r="BB344" s="73" t="e">
        <f>#REF!</f>
        <v>#REF!</v>
      </c>
      <c r="BC344" s="73" t="e">
        <f>#REF!</f>
        <v>#REF!</v>
      </c>
      <c r="BD344" s="73" t="e">
        <f>#REF!</f>
        <v>#REF!</v>
      </c>
      <c r="BE344" s="73" t="e">
        <f>#REF!</f>
        <v>#REF!</v>
      </c>
      <c r="BF344" s="73" t="e">
        <f>#REF!</f>
        <v>#REF!</v>
      </c>
      <c r="BG344" s="73" t="e">
        <f>#REF!</f>
        <v>#REF!</v>
      </c>
      <c r="BH344" s="73" t="e">
        <f>#REF!</f>
        <v>#REF!</v>
      </c>
      <c r="BI344" s="73" t="e">
        <f>#REF!</f>
        <v>#REF!</v>
      </c>
      <c r="BJ344" s="73" t="e">
        <f>#REF!</f>
        <v>#REF!</v>
      </c>
      <c r="BK344" s="73" t="e">
        <f>#REF!</f>
        <v>#REF!</v>
      </c>
      <c r="BL344" s="73" t="e">
        <f>#REF!</f>
        <v>#REF!</v>
      </c>
      <c r="BM344" s="73" t="e">
        <f>#REF!</f>
        <v>#REF!</v>
      </c>
      <c r="BN344" s="73" t="e">
        <f>#REF!</f>
        <v>#REF!</v>
      </c>
      <c r="BO344" s="73" t="e">
        <f>#REF!</f>
        <v>#REF!</v>
      </c>
      <c r="BP344" s="73" t="e">
        <f>#REF!</f>
        <v>#REF!</v>
      </c>
      <c r="BR344" s="117">
        <f>C344</f>
        <v>141</v>
      </c>
      <c r="BS344" s="118">
        <f>OOC!G344</f>
        <v>0.31000000000000005</v>
      </c>
      <c r="BT344" s="118">
        <f>OOC!H344</f>
        <v>0.25</v>
      </c>
      <c r="BU344" s="2" t="e">
        <f>IF(OR($AK344="",ISNUMBER($AK344)=FALSE),"",MAX(AK344:BP344))</f>
        <v>#REF!</v>
      </c>
      <c r="BV344" s="2" t="e">
        <f>IF(OR($AK344="",ISNUMBER($AK344)=FALSE),"",MIN(AK344:BP344))</f>
        <v>#REF!</v>
      </c>
      <c r="BW344" s="2" t="e">
        <f>IF(OR($AK344="",ISNUMBER($AK344)=FALSE),"",AVERAGE(AK344:BP344))</f>
        <v>#REF!</v>
      </c>
      <c r="BX344" s="119" t="e">
        <f>IF(AND(IF(OOC!G344="",0,OOC!G344) &gt;= IF(O344="",0,O344), IF(O344="",0,O344) &gt; IF(L344="",0,L344)), "OOC",
IF(AND(IF(M344="",0,M344) &gt; IF(P344="",0,P344), IF(P344="",0,P344) &gt;= IF(OOC!H344="",0,OOC!H344)), "OOC",
IF(IF(O344="",0,O344) &gt; IF(OOC!G344="",0,OOC!G344), "OOS",
IF(IF(OOC!H344="",0,OOC!H344) &gt; IF(P344="",0,P344), "OOS", "OK"))))</f>
        <v>#REF!</v>
      </c>
    </row>
    <row r="345" spans="1:76" ht="15" customHeight="1">
      <c r="A345" s="16">
        <v>48</v>
      </c>
      <c r="B345" s="76" t="s">
        <v>237</v>
      </c>
      <c r="C345" s="72">
        <v>143</v>
      </c>
      <c r="D345" s="20" t="s">
        <v>201</v>
      </c>
      <c r="E345" s="78">
        <v>1.33</v>
      </c>
      <c r="F345" s="11" t="s">
        <v>234</v>
      </c>
      <c r="G345" s="12"/>
      <c r="H345" s="13" t="e">
        <f>IF(OOC!S345=0,"",OOC!S345)</f>
        <v>#REF!</v>
      </c>
      <c r="I345" s="13" t="e">
        <f>IF(OOC!T345=0,"",OOC!T345)</f>
        <v>#REF!</v>
      </c>
      <c r="J345" s="14" t="s">
        <v>12</v>
      </c>
      <c r="K345" s="64" t="s">
        <v>49</v>
      </c>
      <c r="L345" s="17" t="e">
        <f>IF(AND(G345="",H345=""),"",IF(G345="",H345,G345+H345))</f>
        <v>#REF!</v>
      </c>
      <c r="M345" s="17" t="e">
        <f>IF(AND(G345="",I345=""),"",IF(G345="",I345,G345+I345))</f>
        <v>#REF!</v>
      </c>
      <c r="N345" s="25"/>
      <c r="O345" s="2" t="e">
        <f>IF(OR($AK345="",ISNUMBER($AK345)=FALSE),"",MAX(AK345:BP345))</f>
        <v>#REF!</v>
      </c>
      <c r="P345" s="2" t="e">
        <f>IF(OR($AK345="",ISNUMBER($AK345)=FALSE),"",MIN(AK345:BP345))</f>
        <v>#REF!</v>
      </c>
      <c r="Q345" s="2" t="e">
        <f>IF(OR($AK345="",ISNUMBER($AK345)=FALSE),"",AVERAGE(AK345:BP345))</f>
        <v>#REF!</v>
      </c>
      <c r="R345" s="3" t="e">
        <f>IF(OR($AK345="",ISNUMBER($AK345)=FALSE),"",STDEV(AK345:BP345))</f>
        <v>#REF!</v>
      </c>
      <c r="S345" s="4" t="e">
        <f>IF(OR($AK345="",ISNUMBER($AK345)=FALSE),"",IF(AND(G345=0,I345=""),V345,IF(AND(G345="",H345=""),W345,(H345+ABS(I345))/(6*R345))))</f>
        <v>#REF!</v>
      </c>
      <c r="T345" s="67" t="e">
        <f>IF(OR($AK345="",ISNUMBER($AK345)=FALSE),"",IF(AND($F345="Tolerance",$G345&lt;&gt;""),($Q345-$G345)/(($L345-$M345)/2),IF(AND($F345="GD&amp;T",$H345&lt;&gt;""),$Q345/$H345,"")))</f>
        <v>#REF!</v>
      </c>
      <c r="U345" s="67" t="e">
        <f>IF($T345="","",IF(ABS($T345)&lt;=0.125, "Level A",IF(AND(ABS($T345)&gt;0.125,ABS($T345)&lt;=0.25), "Level B",IF(AND(ABS($T345)&gt;0.25,ABS($T345)&lt;=0.5), "Level C", IF(ABS($T345)&gt;0.5, "Level D")))))</f>
        <v>#REF!</v>
      </c>
      <c r="V345" s="4" t="e">
        <f>IF(OR($AK345="",ISNUMBER($AK345)=FALSE),"",IF(H345="","",(L345-Q345)/(3*R345)))</f>
        <v>#REF!</v>
      </c>
      <c r="W345" s="4" t="e">
        <f>IF(OR($AK345="",ISNUMBER($AK345)=FALSE),"",IF(I345="","",(Q345-M345)/(3*R345)))</f>
        <v>#REF!</v>
      </c>
      <c r="X345" s="4" t="e">
        <f>IF(OR($AK345="",ISNUMBER($AK345)=FALSE),"",IF(AND(G345=0,I345=0),((H345)-(Q345))/(3*R345),MIN(V345:W345)))</f>
        <v>#REF!</v>
      </c>
      <c r="Y345" s="62" t="e">
        <f>IF(OR($AK345="",ISNUMBER($AK345)=FALSE),"",IF(AND(G345=0,I345=0),NORMSDIST(3*X345),NORMSDIST(3*X345)+NORMSDIST(6*S345-3*X345)-1))</f>
        <v>#REF!</v>
      </c>
      <c r="Z345" s="28" t="e">
        <f>IF($Q345="","",IF(F345="Tolerance",IF(($E345*3*R345+Q345)-G345&lt;H345,"",($E345*3*R345+Q345)-G345),IF(OR(F345="GD&amp;T",F345="MAX"),IF(($E345*3*R345+Q345)&lt;H345,"",($E345*3*R345+Q345)),"")))</f>
        <v>#REF!</v>
      </c>
      <c r="AA345" s="28" t="e">
        <f>IF(Q345="","",IF(F345="Tolerance",IF(-(($E345*3*R345)-Q345)-G345&gt;I345,"",-(($E345*3*R345)-Q345)-G345),IF(F345="MIN",IF(-(($E345*3*R345)-Q345)&gt;I345,"",-(($E345*3*R345)-Q345)),"")))</f>
        <v>#REF!</v>
      </c>
      <c r="AB345" s="28" t="e">
        <f>IF(OR(G345="",Q345=""),"",(L345+M345)/2-Q345)</f>
        <v>#REF!</v>
      </c>
      <c r="AC345" s="28" t="e">
        <f>IF(OR($S345&gt;$AC$9,$R345=""),"",$AC$9*6*$R345)</f>
        <v>#REF!</v>
      </c>
      <c r="AD345" s="26"/>
      <c r="AE345" s="19" t="str">
        <f>IF(AD345="","",IF(AD345&gt;=0.966,"Normal","Not Normal"))</f>
        <v/>
      </c>
      <c r="AF345" s="65"/>
      <c r="AG345" s="54"/>
      <c r="AH345" s="54"/>
      <c r="AI345" s="55"/>
      <c r="AJ345" s="18"/>
      <c r="AK345" s="73" t="e">
        <f>#REF!</f>
        <v>#REF!</v>
      </c>
      <c r="AL345" s="73" t="e">
        <f>#REF!</f>
        <v>#REF!</v>
      </c>
      <c r="AM345" s="73" t="e">
        <f>#REF!</f>
        <v>#REF!</v>
      </c>
      <c r="AN345" s="73" t="e">
        <f>#REF!</f>
        <v>#REF!</v>
      </c>
      <c r="AO345" s="73" t="e">
        <f>#REF!</f>
        <v>#REF!</v>
      </c>
      <c r="AP345" s="73" t="e">
        <f>#REF!</f>
        <v>#REF!</v>
      </c>
      <c r="AQ345" s="73" t="e">
        <f>#REF!</f>
        <v>#REF!</v>
      </c>
      <c r="AR345" s="73" t="e">
        <f>#REF!</f>
        <v>#REF!</v>
      </c>
      <c r="AS345" s="73" t="e">
        <f>#REF!</f>
        <v>#REF!</v>
      </c>
      <c r="AT345" s="73" t="e">
        <f>#REF!</f>
        <v>#REF!</v>
      </c>
      <c r="AU345" s="73" t="e">
        <f>#REF!</f>
        <v>#REF!</v>
      </c>
      <c r="AV345" s="73" t="e">
        <f>#REF!</f>
        <v>#REF!</v>
      </c>
      <c r="AW345" s="73" t="e">
        <f>#REF!</f>
        <v>#REF!</v>
      </c>
      <c r="AX345" s="73" t="e">
        <f>#REF!</f>
        <v>#REF!</v>
      </c>
      <c r="AY345" s="73" t="e">
        <f>#REF!</f>
        <v>#REF!</v>
      </c>
      <c r="AZ345" s="73" t="e">
        <f>#REF!</f>
        <v>#REF!</v>
      </c>
      <c r="BA345" s="73" t="e">
        <f>#REF!</f>
        <v>#REF!</v>
      </c>
      <c r="BB345" s="73" t="e">
        <f>#REF!</f>
        <v>#REF!</v>
      </c>
      <c r="BC345" s="73" t="e">
        <f>#REF!</f>
        <v>#REF!</v>
      </c>
      <c r="BD345" s="73" t="e">
        <f>#REF!</f>
        <v>#REF!</v>
      </c>
      <c r="BE345" s="73" t="e">
        <f>#REF!</f>
        <v>#REF!</v>
      </c>
      <c r="BF345" s="73" t="e">
        <f>#REF!</f>
        <v>#REF!</v>
      </c>
      <c r="BG345" s="73" t="e">
        <f>#REF!</f>
        <v>#REF!</v>
      </c>
      <c r="BH345" s="73" t="e">
        <f>#REF!</f>
        <v>#REF!</v>
      </c>
      <c r="BI345" s="73" t="e">
        <f>#REF!</f>
        <v>#REF!</v>
      </c>
      <c r="BJ345" s="73" t="e">
        <f>#REF!</f>
        <v>#REF!</v>
      </c>
      <c r="BK345" s="73" t="e">
        <f>#REF!</f>
        <v>#REF!</v>
      </c>
      <c r="BL345" s="73" t="e">
        <f>#REF!</f>
        <v>#REF!</v>
      </c>
      <c r="BM345" s="73" t="e">
        <f>#REF!</f>
        <v>#REF!</v>
      </c>
      <c r="BN345" s="73" t="e">
        <f>#REF!</f>
        <v>#REF!</v>
      </c>
      <c r="BO345" s="73" t="e">
        <f>#REF!</f>
        <v>#REF!</v>
      </c>
      <c r="BP345" s="73" t="e">
        <f>#REF!</f>
        <v>#REF!</v>
      </c>
      <c r="BR345" s="117">
        <f>C345</f>
        <v>143</v>
      </c>
      <c r="BS345" s="118">
        <f>OOC!G345</f>
        <v>0.17</v>
      </c>
      <c r="BT345" s="118" t="str">
        <f>OOC!H345</f>
        <v/>
      </c>
      <c r="BU345" s="2" t="e">
        <f>IF(OR($AK345="",ISNUMBER($AK345)=FALSE),"",MAX(AK345:BP345))</f>
        <v>#REF!</v>
      </c>
      <c r="BV345" s="2" t="e">
        <f>IF(OR($AK345="",ISNUMBER($AK345)=FALSE),"",MIN(AK345:BP345))</f>
        <v>#REF!</v>
      </c>
      <c r="BW345" s="2" t="e">
        <f>IF(OR($AK345="",ISNUMBER($AK345)=FALSE),"",AVERAGE(AK345:BP345))</f>
        <v>#REF!</v>
      </c>
      <c r="BX345" s="119" t="e">
        <f>IF(AND(IF(OOC!G345="",0,OOC!G345) &gt;= IF(O345="",0,O345), IF(O345="",0,O345) &gt; IF(L345="",0,L345)), "OOC",
IF(AND(IF(M345="",0,M345) &gt; IF(P345="",0,P345), IF(P345="",0,P345) &gt;= IF(OOC!H345="",0,OOC!H345)), "OOC",
IF(IF(O345="",0,O345) &gt; IF(OOC!G345="",0,OOC!G345), "OOS",
IF(IF(OOC!H345="",0,OOC!H345) &gt; IF(P345="",0,P345), "OOS", "OK"))))</f>
        <v>#REF!</v>
      </c>
    </row>
    <row r="346" spans="1:76" ht="15" customHeight="1">
      <c r="A346" s="16"/>
      <c r="B346" s="76"/>
      <c r="C346" s="72"/>
      <c r="D346" s="20"/>
      <c r="E346" s="78"/>
      <c r="F346" s="11"/>
      <c r="G346" s="12"/>
      <c r="H346" s="13"/>
      <c r="I346" s="13"/>
      <c r="J346" s="14"/>
      <c r="K346" s="64"/>
      <c r="L346" s="17"/>
      <c r="M346" s="17"/>
      <c r="N346" s="25"/>
      <c r="O346" s="2"/>
      <c r="P346" s="2"/>
      <c r="Q346" s="2"/>
      <c r="R346" s="3"/>
      <c r="S346" s="4"/>
      <c r="T346" s="67"/>
      <c r="U346" s="67"/>
      <c r="V346" s="4"/>
      <c r="W346" s="4"/>
      <c r="X346" s="4"/>
      <c r="Y346" s="62"/>
      <c r="Z346" s="28"/>
      <c r="AA346" s="28"/>
      <c r="AB346" s="28"/>
      <c r="AC346" s="28"/>
      <c r="AD346" s="26"/>
      <c r="AE346" s="19"/>
      <c r="AF346" s="65"/>
      <c r="AG346" s="54"/>
      <c r="AH346" s="54"/>
      <c r="AI346" s="55"/>
      <c r="AJ346" s="18"/>
      <c r="AK346" s="73"/>
      <c r="AL346" s="73"/>
      <c r="AM346" s="73"/>
      <c r="AN346" s="73"/>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3"/>
      <c r="BM346" s="73"/>
      <c r="BN346" s="73"/>
      <c r="BO346" s="73"/>
      <c r="BP346" s="73"/>
      <c r="BR346" s="117"/>
      <c r="BS346" s="118"/>
      <c r="BT346" s="118"/>
      <c r="BU346" s="2"/>
      <c r="BV346" s="2"/>
      <c r="BW346" s="2"/>
      <c r="BX346" s="119"/>
    </row>
    <row r="347" spans="1:76" ht="15" customHeight="1">
      <c r="A347" s="16"/>
      <c r="B347" s="76"/>
      <c r="C347" s="72"/>
      <c r="D347" s="20"/>
      <c r="E347" s="78"/>
      <c r="F347" s="11"/>
      <c r="G347" s="12"/>
      <c r="H347" s="13"/>
      <c r="I347" s="13"/>
      <c r="J347" s="14"/>
      <c r="K347" s="64"/>
      <c r="L347" s="17"/>
      <c r="M347" s="17"/>
      <c r="N347" s="25"/>
      <c r="O347" s="2"/>
      <c r="P347" s="2"/>
      <c r="Q347" s="2"/>
      <c r="R347" s="3"/>
      <c r="S347" s="4"/>
      <c r="T347" s="67"/>
      <c r="U347" s="67"/>
      <c r="V347" s="4"/>
      <c r="W347" s="4"/>
      <c r="X347" s="4"/>
      <c r="Y347" s="62"/>
      <c r="Z347" s="28"/>
      <c r="AA347" s="28"/>
      <c r="AB347" s="28"/>
      <c r="AC347" s="28"/>
      <c r="AD347" s="26"/>
      <c r="AE347" s="19"/>
      <c r="AF347" s="65"/>
      <c r="AG347" s="54"/>
      <c r="AH347" s="54"/>
      <c r="AI347" s="55"/>
      <c r="AJ347" s="18"/>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R347" s="117"/>
      <c r="BS347" s="118"/>
      <c r="BT347" s="118"/>
      <c r="BU347" s="2"/>
      <c r="BV347" s="2"/>
      <c r="BW347" s="2"/>
      <c r="BX347" s="119"/>
    </row>
    <row r="348" spans="1:76" ht="15" customHeight="1">
      <c r="A348" s="16"/>
      <c r="B348" s="76"/>
      <c r="C348" s="72"/>
      <c r="D348" s="20"/>
      <c r="E348" s="78"/>
      <c r="F348" s="11"/>
      <c r="G348" s="12"/>
      <c r="H348" s="13"/>
      <c r="I348" s="13"/>
      <c r="J348" s="14"/>
      <c r="K348" s="64"/>
      <c r="L348" s="17"/>
      <c r="M348" s="17"/>
      <c r="N348" s="25"/>
      <c r="O348" s="2"/>
      <c r="P348" s="2"/>
      <c r="Q348" s="2"/>
      <c r="R348" s="3"/>
      <c r="S348" s="4"/>
      <c r="T348" s="67"/>
      <c r="U348" s="67"/>
      <c r="V348" s="4"/>
      <c r="W348" s="4"/>
      <c r="X348" s="4"/>
      <c r="Y348" s="62"/>
      <c r="Z348" s="28"/>
      <c r="AA348" s="28"/>
      <c r="AB348" s="28"/>
      <c r="AC348" s="28"/>
      <c r="AD348" s="26"/>
      <c r="AE348" s="19"/>
      <c r="AF348" s="65"/>
      <c r="AG348" s="54"/>
      <c r="AH348" s="54"/>
      <c r="AI348" s="55"/>
      <c r="AJ348" s="18"/>
      <c r="AK348" s="73"/>
      <c r="AL348" s="73"/>
      <c r="AM348" s="73"/>
      <c r="AN348" s="73"/>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3"/>
      <c r="BM348" s="73"/>
      <c r="BN348" s="73"/>
      <c r="BO348" s="73"/>
      <c r="BP348" s="73"/>
      <c r="BR348" s="117"/>
      <c r="BS348" s="118"/>
      <c r="BT348" s="118"/>
      <c r="BU348" s="2"/>
      <c r="BV348" s="2"/>
      <c r="BW348" s="2"/>
      <c r="BX348" s="119"/>
    </row>
    <row r="349" spans="1:76" ht="15" customHeight="1">
      <c r="A349" s="16"/>
      <c r="B349" s="76"/>
      <c r="C349" s="72"/>
      <c r="D349" s="20"/>
      <c r="E349" s="78"/>
      <c r="F349" s="11"/>
      <c r="G349" s="12"/>
      <c r="H349" s="13"/>
      <c r="I349" s="13"/>
      <c r="J349" s="14"/>
      <c r="K349" s="64"/>
      <c r="L349" s="17"/>
      <c r="M349" s="17"/>
      <c r="N349" s="25"/>
      <c r="O349" s="2"/>
      <c r="P349" s="2"/>
      <c r="Q349" s="2"/>
      <c r="R349" s="3"/>
      <c r="S349" s="4"/>
      <c r="T349" s="67"/>
      <c r="U349" s="67"/>
      <c r="V349" s="4"/>
      <c r="W349" s="4"/>
      <c r="X349" s="4"/>
      <c r="Y349" s="62"/>
      <c r="Z349" s="28"/>
      <c r="AA349" s="28"/>
      <c r="AB349" s="28"/>
      <c r="AC349" s="28"/>
      <c r="AD349" s="26"/>
      <c r="AE349" s="19"/>
      <c r="AF349" s="65"/>
      <c r="AG349" s="54"/>
      <c r="AH349" s="54"/>
      <c r="AI349" s="55"/>
      <c r="AJ349" s="18"/>
      <c r="AK349" s="73"/>
      <c r="AL349" s="73"/>
      <c r="AM349" s="73"/>
      <c r="AN349" s="73"/>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3"/>
      <c r="BM349" s="73"/>
      <c r="BN349" s="73"/>
      <c r="BO349" s="73"/>
      <c r="BP349" s="73"/>
      <c r="BR349" s="117"/>
      <c r="BS349" s="118"/>
      <c r="BT349" s="118"/>
      <c r="BU349" s="2"/>
      <c r="BV349" s="2"/>
      <c r="BW349" s="2"/>
      <c r="BX349" s="119"/>
    </row>
    <row r="350" spans="1:76" ht="15" customHeight="1">
      <c r="A350" s="16"/>
      <c r="B350" s="76"/>
      <c r="C350" s="72"/>
      <c r="D350" s="20"/>
      <c r="E350" s="78"/>
      <c r="F350" s="11"/>
      <c r="G350" s="12"/>
      <c r="H350" s="13"/>
      <c r="I350" s="13"/>
      <c r="J350" s="14"/>
      <c r="K350" s="64"/>
      <c r="L350" s="17"/>
      <c r="M350" s="17"/>
      <c r="N350" s="25"/>
      <c r="O350" s="2"/>
      <c r="P350" s="2"/>
      <c r="Q350" s="2"/>
      <c r="R350" s="3"/>
      <c r="S350" s="4"/>
      <c r="T350" s="67"/>
      <c r="U350" s="67"/>
      <c r="V350" s="4"/>
      <c r="W350" s="4"/>
      <c r="X350" s="4"/>
      <c r="Y350" s="62"/>
      <c r="Z350" s="28"/>
      <c r="AA350" s="28"/>
      <c r="AB350" s="28"/>
      <c r="AC350" s="28"/>
      <c r="AD350" s="26"/>
      <c r="AE350" s="19"/>
      <c r="AF350" s="65"/>
      <c r="AG350" s="54"/>
      <c r="AH350" s="54"/>
      <c r="AI350" s="55"/>
      <c r="AJ350" s="18"/>
      <c r="AK350" s="73"/>
      <c r="AL350" s="73"/>
      <c r="AM350" s="73"/>
      <c r="AN350" s="73"/>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3"/>
      <c r="BM350" s="73"/>
      <c r="BN350" s="73"/>
      <c r="BO350" s="73"/>
      <c r="BP350" s="73"/>
      <c r="BR350" s="117"/>
      <c r="BS350" s="118"/>
      <c r="BT350" s="118"/>
      <c r="BU350" s="2"/>
      <c r="BV350" s="2"/>
      <c r="BW350" s="2"/>
      <c r="BX350" s="119"/>
    </row>
    <row r="351" spans="1:76" ht="15" customHeight="1">
      <c r="A351" s="16"/>
      <c r="B351" s="76"/>
      <c r="C351" s="72"/>
      <c r="D351" s="20"/>
      <c r="E351" s="78"/>
      <c r="F351" s="11"/>
      <c r="G351" s="12"/>
      <c r="H351" s="13"/>
      <c r="I351" s="13"/>
      <c r="J351" s="14"/>
      <c r="K351" s="64"/>
      <c r="L351" s="17"/>
      <c r="M351" s="17"/>
      <c r="N351" s="25"/>
      <c r="O351" s="2"/>
      <c r="P351" s="2"/>
      <c r="Q351" s="2"/>
      <c r="R351" s="3"/>
      <c r="S351" s="4"/>
      <c r="T351" s="67"/>
      <c r="U351" s="67"/>
      <c r="V351" s="4"/>
      <c r="W351" s="4"/>
      <c r="X351" s="4"/>
      <c r="Y351" s="62"/>
      <c r="Z351" s="28"/>
      <c r="AA351" s="28"/>
      <c r="AB351" s="28"/>
      <c r="AC351" s="28"/>
      <c r="AD351" s="26"/>
      <c r="AE351" s="19"/>
      <c r="AF351" s="65"/>
      <c r="AG351" s="54"/>
      <c r="AH351" s="54"/>
      <c r="AI351" s="55"/>
      <c r="AJ351" s="18"/>
      <c r="AK351" s="73"/>
      <c r="AL351" s="73"/>
      <c r="AM351" s="73"/>
      <c r="AN351" s="73"/>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3"/>
      <c r="BM351" s="73"/>
      <c r="BN351" s="73"/>
      <c r="BO351" s="73"/>
      <c r="BP351" s="73"/>
      <c r="BR351" s="117"/>
      <c r="BS351" s="118"/>
      <c r="BT351" s="118"/>
      <c r="BU351" s="2"/>
      <c r="BV351" s="2"/>
      <c r="BW351" s="2"/>
      <c r="BX351" s="119"/>
    </row>
    <row r="352" spans="1:76" ht="15" customHeight="1">
      <c r="A352" s="16"/>
      <c r="B352" s="76"/>
      <c r="C352" s="72"/>
      <c r="D352" s="20"/>
      <c r="E352" s="78"/>
      <c r="F352" s="11"/>
      <c r="G352" s="12"/>
      <c r="H352" s="13"/>
      <c r="I352" s="13"/>
      <c r="J352" s="14"/>
      <c r="K352" s="64"/>
      <c r="L352" s="17"/>
      <c r="M352" s="17"/>
      <c r="N352" s="25"/>
      <c r="O352" s="2"/>
      <c r="P352" s="2"/>
      <c r="Q352" s="2"/>
      <c r="R352" s="3"/>
      <c r="S352" s="4"/>
      <c r="T352" s="67"/>
      <c r="U352" s="67"/>
      <c r="V352" s="4"/>
      <c r="W352" s="4"/>
      <c r="X352" s="4"/>
      <c r="Y352" s="62"/>
      <c r="Z352" s="28"/>
      <c r="AA352" s="28"/>
      <c r="AB352" s="28"/>
      <c r="AC352" s="28"/>
      <c r="AD352" s="26"/>
      <c r="AE352" s="19"/>
      <c r="AF352" s="65"/>
      <c r="AG352" s="54"/>
      <c r="AH352" s="54"/>
      <c r="AI352" s="55"/>
      <c r="AJ352" s="18"/>
      <c r="AK352" s="73"/>
      <c r="AL352" s="73"/>
      <c r="AM352" s="73"/>
      <c r="AN352" s="73"/>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3"/>
      <c r="BM352" s="73"/>
      <c r="BN352" s="73"/>
      <c r="BO352" s="73"/>
      <c r="BP352" s="73"/>
      <c r="BR352" s="117"/>
      <c r="BS352" s="118"/>
      <c r="BT352" s="118"/>
      <c r="BU352" s="2"/>
      <c r="BV352" s="2"/>
      <c r="BW352" s="2"/>
      <c r="BX352" s="119"/>
    </row>
    <row r="353" spans="1:76" ht="15" customHeight="1">
      <c r="A353" s="16"/>
      <c r="B353" s="76"/>
      <c r="C353" s="72"/>
      <c r="D353" s="20"/>
      <c r="E353" s="78"/>
      <c r="F353" s="11"/>
      <c r="G353" s="12"/>
      <c r="H353" s="13"/>
      <c r="I353" s="13"/>
      <c r="J353" s="14"/>
      <c r="K353" s="64"/>
      <c r="L353" s="17"/>
      <c r="M353" s="17"/>
      <c r="N353" s="25"/>
      <c r="O353" s="2"/>
      <c r="P353" s="2"/>
      <c r="Q353" s="2"/>
      <c r="R353" s="3"/>
      <c r="S353" s="4"/>
      <c r="T353" s="67"/>
      <c r="U353" s="67"/>
      <c r="V353" s="4"/>
      <c r="W353" s="4"/>
      <c r="X353" s="4"/>
      <c r="Y353" s="62"/>
      <c r="Z353" s="28"/>
      <c r="AA353" s="28"/>
      <c r="AB353" s="28"/>
      <c r="AC353" s="28"/>
      <c r="AD353" s="26"/>
      <c r="AE353" s="19"/>
      <c r="AF353" s="65"/>
      <c r="AG353" s="54"/>
      <c r="AH353" s="54"/>
      <c r="AI353" s="55"/>
      <c r="AJ353" s="18"/>
      <c r="AK353" s="73"/>
      <c r="AL353" s="73"/>
      <c r="AM353" s="73"/>
      <c r="AN353" s="73"/>
      <c r="AO353" s="73"/>
      <c r="AP353" s="73"/>
      <c r="AQ353" s="73"/>
      <c r="AR353" s="73"/>
      <c r="AS353" s="73"/>
      <c r="AT353" s="73"/>
      <c r="AU353" s="73"/>
      <c r="AV353" s="73"/>
      <c r="AW353" s="73"/>
      <c r="AX353" s="73"/>
      <c r="AY353" s="73"/>
      <c r="AZ353" s="73"/>
      <c r="BA353" s="73"/>
      <c r="BB353" s="73"/>
      <c r="BC353" s="73"/>
      <c r="BD353" s="73"/>
      <c r="BE353" s="73"/>
      <c r="BF353" s="73"/>
      <c r="BG353" s="73"/>
      <c r="BH353" s="73"/>
      <c r="BI353" s="73"/>
      <c r="BJ353" s="73"/>
      <c r="BK353" s="73"/>
      <c r="BL353" s="73"/>
      <c r="BM353" s="73"/>
      <c r="BN353" s="73"/>
      <c r="BO353" s="73"/>
      <c r="BP353" s="73"/>
      <c r="BR353" s="117"/>
      <c r="BS353" s="118"/>
      <c r="BT353" s="118"/>
      <c r="BU353" s="2"/>
      <c r="BV353" s="2"/>
      <c r="BW353" s="2"/>
      <c r="BX353" s="119"/>
    </row>
    <row r="354" spans="1:76" ht="15" customHeight="1">
      <c r="A354" s="16"/>
      <c r="B354" s="76"/>
      <c r="C354" s="72"/>
      <c r="D354" s="20"/>
      <c r="E354" s="78"/>
      <c r="F354" s="11"/>
      <c r="G354" s="12"/>
      <c r="H354" s="13"/>
      <c r="I354" s="13"/>
      <c r="J354" s="14"/>
      <c r="K354" s="64"/>
      <c r="L354" s="17"/>
      <c r="M354" s="17"/>
      <c r="N354" s="25"/>
      <c r="O354" s="2"/>
      <c r="P354" s="2"/>
      <c r="Q354" s="2"/>
      <c r="R354" s="3"/>
      <c r="S354" s="4"/>
      <c r="T354" s="67"/>
      <c r="U354" s="67"/>
      <c r="V354" s="4"/>
      <c r="W354" s="4"/>
      <c r="X354" s="4"/>
      <c r="Y354" s="62"/>
      <c r="Z354" s="28"/>
      <c r="AA354" s="28"/>
      <c r="AB354" s="28"/>
      <c r="AC354" s="28"/>
      <c r="AD354" s="26"/>
      <c r="AE354" s="19"/>
      <c r="AF354" s="65"/>
      <c r="AG354" s="54"/>
      <c r="AH354" s="54"/>
      <c r="AI354" s="55"/>
      <c r="AJ354" s="18"/>
      <c r="AK354" s="73"/>
      <c r="AL354" s="73"/>
      <c r="AM354" s="73"/>
      <c r="AN354" s="73"/>
      <c r="AO354" s="73"/>
      <c r="AP354" s="73"/>
      <c r="AQ354" s="73"/>
      <c r="AR354" s="73"/>
      <c r="AS354" s="73"/>
      <c r="AT354" s="73"/>
      <c r="AU354" s="73"/>
      <c r="AV354" s="73"/>
      <c r="AW354" s="73"/>
      <c r="AX354" s="73"/>
      <c r="AY354" s="73"/>
      <c r="AZ354" s="73"/>
      <c r="BA354" s="73"/>
      <c r="BB354" s="73"/>
      <c r="BC354" s="73"/>
      <c r="BD354" s="73"/>
      <c r="BE354" s="73"/>
      <c r="BF354" s="73"/>
      <c r="BG354" s="73"/>
      <c r="BH354" s="73"/>
      <c r="BI354" s="73"/>
      <c r="BJ354" s="73"/>
      <c r="BK354" s="73"/>
      <c r="BL354" s="73"/>
      <c r="BM354" s="73"/>
      <c r="BN354" s="73"/>
      <c r="BO354" s="73"/>
      <c r="BP354" s="73"/>
      <c r="BR354" s="117"/>
      <c r="BS354" s="118"/>
      <c r="BT354" s="118"/>
      <c r="BU354" s="2"/>
      <c r="BV354" s="2"/>
      <c r="BW354" s="2"/>
      <c r="BX354" s="119"/>
    </row>
    <row r="355" spans="1:76" ht="15" customHeight="1">
      <c r="A355" s="16"/>
      <c r="B355" s="76"/>
      <c r="C355" s="72"/>
      <c r="D355" s="20"/>
      <c r="E355" s="78"/>
      <c r="F355" s="11"/>
      <c r="G355" s="12"/>
      <c r="H355" s="13"/>
      <c r="I355" s="13"/>
      <c r="J355" s="14"/>
      <c r="K355" s="64"/>
      <c r="L355" s="17"/>
      <c r="M355" s="17"/>
      <c r="N355" s="25"/>
      <c r="O355" s="2"/>
      <c r="P355" s="2"/>
      <c r="Q355" s="2"/>
      <c r="R355" s="3"/>
      <c r="S355" s="4"/>
      <c r="T355" s="67"/>
      <c r="U355" s="67"/>
      <c r="V355" s="4"/>
      <c r="W355" s="4"/>
      <c r="X355" s="4"/>
      <c r="Y355" s="62"/>
      <c r="Z355" s="28"/>
      <c r="AA355" s="28"/>
      <c r="AB355" s="28"/>
      <c r="AC355" s="28"/>
      <c r="AD355" s="26"/>
      <c r="AE355" s="19"/>
      <c r="AF355" s="65"/>
      <c r="AG355" s="54"/>
      <c r="AH355" s="54"/>
      <c r="AI355" s="55"/>
      <c r="AJ355" s="18"/>
      <c r="AK355" s="73"/>
      <c r="AL355" s="73"/>
      <c r="AM355" s="73"/>
      <c r="AN355" s="73"/>
      <c r="AO355" s="73"/>
      <c r="AP355" s="73"/>
      <c r="AQ355" s="73"/>
      <c r="AR355" s="73"/>
      <c r="AS355" s="73"/>
      <c r="AT355" s="73"/>
      <c r="AU355" s="73"/>
      <c r="AV355" s="73"/>
      <c r="AW355" s="73"/>
      <c r="AX355" s="73"/>
      <c r="AY355" s="73"/>
      <c r="AZ355" s="73"/>
      <c r="BA355" s="73"/>
      <c r="BB355" s="73"/>
      <c r="BC355" s="73"/>
      <c r="BD355" s="73"/>
      <c r="BE355" s="73"/>
      <c r="BF355" s="73"/>
      <c r="BG355" s="73"/>
      <c r="BH355" s="73"/>
      <c r="BI355" s="73"/>
      <c r="BJ355" s="73"/>
      <c r="BK355" s="73"/>
      <c r="BL355" s="73"/>
      <c r="BM355" s="73"/>
      <c r="BN355" s="73"/>
      <c r="BO355" s="73"/>
      <c r="BP355" s="73"/>
      <c r="BR355" s="117"/>
      <c r="BS355" s="118"/>
      <c r="BT355" s="118"/>
      <c r="BU355" s="2"/>
      <c r="BV355" s="2"/>
      <c r="BW355" s="2"/>
      <c r="BX355" s="119"/>
    </row>
    <row r="356" spans="1:76" ht="15" customHeight="1">
      <c r="A356" s="16"/>
      <c r="B356" s="76"/>
      <c r="C356" s="72"/>
      <c r="D356" s="20"/>
      <c r="E356" s="78"/>
      <c r="F356" s="11"/>
      <c r="G356" s="12"/>
      <c r="H356" s="13"/>
      <c r="I356" s="13"/>
      <c r="J356" s="14"/>
      <c r="K356" s="64"/>
      <c r="L356" s="17"/>
      <c r="M356" s="17"/>
      <c r="N356" s="25"/>
      <c r="O356" s="2"/>
      <c r="P356" s="2"/>
      <c r="Q356" s="2"/>
      <c r="R356" s="3"/>
      <c r="S356" s="4"/>
      <c r="T356" s="67"/>
      <c r="U356" s="67"/>
      <c r="V356" s="4"/>
      <c r="W356" s="4"/>
      <c r="X356" s="4"/>
      <c r="Y356" s="62"/>
      <c r="Z356" s="28"/>
      <c r="AA356" s="28"/>
      <c r="AB356" s="28"/>
      <c r="AC356" s="28"/>
      <c r="AD356" s="26"/>
      <c r="AE356" s="19"/>
      <c r="AF356" s="65"/>
      <c r="AG356" s="54"/>
      <c r="AH356" s="54"/>
      <c r="AI356" s="55"/>
      <c r="AJ356" s="18"/>
      <c r="AK356" s="73"/>
      <c r="AL356" s="73"/>
      <c r="AM356" s="73"/>
      <c r="AN356" s="73"/>
      <c r="AO356" s="73"/>
      <c r="AP356" s="73"/>
      <c r="AQ356" s="73"/>
      <c r="AR356" s="73"/>
      <c r="AS356" s="73"/>
      <c r="AT356" s="73"/>
      <c r="AU356" s="73"/>
      <c r="AV356" s="73"/>
      <c r="AW356" s="73"/>
      <c r="AX356" s="73"/>
      <c r="AY356" s="73"/>
      <c r="AZ356" s="73"/>
      <c r="BA356" s="73"/>
      <c r="BB356" s="73"/>
      <c r="BC356" s="73"/>
      <c r="BD356" s="73"/>
      <c r="BE356" s="73"/>
      <c r="BF356" s="73"/>
      <c r="BG356" s="73"/>
      <c r="BH356" s="73"/>
      <c r="BI356" s="73"/>
      <c r="BJ356" s="73"/>
      <c r="BK356" s="73"/>
      <c r="BL356" s="73"/>
      <c r="BM356" s="73"/>
      <c r="BN356" s="73"/>
      <c r="BO356" s="73"/>
      <c r="BP356" s="73"/>
      <c r="BR356" s="117"/>
      <c r="BS356" s="118"/>
      <c r="BT356" s="118"/>
      <c r="BU356" s="2"/>
      <c r="BV356" s="2"/>
      <c r="BW356" s="2"/>
      <c r="BX356" s="119"/>
    </row>
    <row r="357" spans="1:76" ht="15" customHeight="1">
      <c r="A357" s="16"/>
      <c r="B357" s="76"/>
      <c r="C357" s="72"/>
      <c r="D357" s="20"/>
      <c r="E357" s="78"/>
      <c r="F357" s="11"/>
      <c r="G357" s="12"/>
      <c r="H357" s="13"/>
      <c r="I357" s="13"/>
      <c r="J357" s="14"/>
      <c r="K357" s="64"/>
      <c r="L357" s="17"/>
      <c r="M357" s="17"/>
      <c r="N357" s="25"/>
      <c r="O357" s="2"/>
      <c r="P357" s="2"/>
      <c r="Q357" s="2"/>
      <c r="R357" s="3"/>
      <c r="S357" s="4"/>
      <c r="T357" s="67"/>
      <c r="U357" s="67"/>
      <c r="V357" s="4"/>
      <c r="W357" s="4"/>
      <c r="X357" s="4"/>
      <c r="Y357" s="62"/>
      <c r="Z357" s="28"/>
      <c r="AA357" s="28"/>
      <c r="AB357" s="28"/>
      <c r="AC357" s="28"/>
      <c r="AD357" s="26"/>
      <c r="AE357" s="19"/>
      <c r="AF357" s="65"/>
      <c r="AG357" s="54"/>
      <c r="AH357" s="54"/>
      <c r="AI357" s="55"/>
      <c r="AJ357" s="18"/>
      <c r="AK357" s="73"/>
      <c r="AL357" s="73"/>
      <c r="AM357" s="73"/>
      <c r="AN357" s="73"/>
      <c r="AO357" s="73"/>
      <c r="AP357" s="73"/>
      <c r="AQ357" s="73"/>
      <c r="AR357" s="73"/>
      <c r="AS357" s="73"/>
      <c r="AT357" s="73"/>
      <c r="AU357" s="73"/>
      <c r="AV357" s="73"/>
      <c r="AW357" s="73"/>
      <c r="AX357" s="73"/>
      <c r="AY357" s="73"/>
      <c r="AZ357" s="73"/>
      <c r="BA357" s="73"/>
      <c r="BB357" s="73"/>
      <c r="BC357" s="73"/>
      <c r="BD357" s="73"/>
      <c r="BE357" s="73"/>
      <c r="BF357" s="73"/>
      <c r="BG357" s="73"/>
      <c r="BH357" s="73"/>
      <c r="BI357" s="73"/>
      <c r="BJ357" s="73"/>
      <c r="BK357" s="73"/>
      <c r="BL357" s="73"/>
      <c r="BM357" s="73"/>
      <c r="BN357" s="73"/>
      <c r="BO357" s="73"/>
      <c r="BP357" s="73"/>
      <c r="BR357" s="117"/>
      <c r="BS357" s="118"/>
      <c r="BT357" s="118"/>
      <c r="BU357" s="2"/>
      <c r="BV357" s="2"/>
      <c r="BW357" s="2"/>
      <c r="BX357" s="119"/>
    </row>
    <row r="358" spans="1:76" ht="15" customHeight="1">
      <c r="A358" s="16"/>
      <c r="B358" s="76"/>
      <c r="C358" s="72"/>
      <c r="D358" s="20"/>
      <c r="E358" s="78"/>
      <c r="F358" s="11"/>
      <c r="G358" s="12"/>
      <c r="H358" s="13"/>
      <c r="I358" s="13"/>
      <c r="J358" s="14"/>
      <c r="K358" s="64"/>
      <c r="L358" s="17"/>
      <c r="M358" s="17"/>
      <c r="N358" s="25"/>
      <c r="O358" s="2"/>
      <c r="P358" s="2"/>
      <c r="Q358" s="2"/>
      <c r="R358" s="3"/>
      <c r="S358" s="4"/>
      <c r="T358" s="67"/>
      <c r="U358" s="67"/>
      <c r="V358" s="4"/>
      <c r="W358" s="4"/>
      <c r="X358" s="4"/>
      <c r="Y358" s="62"/>
      <c r="Z358" s="28"/>
      <c r="AA358" s="28"/>
      <c r="AB358" s="28"/>
      <c r="AC358" s="28"/>
      <c r="AD358" s="26"/>
      <c r="AE358" s="19"/>
      <c r="AF358" s="65"/>
      <c r="AG358" s="54"/>
      <c r="AH358" s="54"/>
      <c r="AI358" s="55"/>
      <c r="AJ358" s="18"/>
      <c r="AK358" s="73"/>
      <c r="AL358" s="73"/>
      <c r="AM358" s="73"/>
      <c r="AN358" s="73"/>
      <c r="AO358" s="73"/>
      <c r="AP358" s="73"/>
      <c r="AQ358" s="73"/>
      <c r="AR358" s="73"/>
      <c r="AS358" s="73"/>
      <c r="AT358" s="73"/>
      <c r="AU358" s="73"/>
      <c r="AV358" s="73"/>
      <c r="AW358" s="73"/>
      <c r="AX358" s="73"/>
      <c r="AY358" s="73"/>
      <c r="AZ358" s="73"/>
      <c r="BA358" s="73"/>
      <c r="BB358" s="73"/>
      <c r="BC358" s="73"/>
      <c r="BD358" s="73"/>
      <c r="BE358" s="73"/>
      <c r="BF358" s="73"/>
      <c r="BG358" s="73"/>
      <c r="BH358" s="73"/>
      <c r="BI358" s="73"/>
      <c r="BJ358" s="73"/>
      <c r="BK358" s="73"/>
      <c r="BL358" s="73"/>
      <c r="BM358" s="73"/>
      <c r="BN358" s="73"/>
      <c r="BO358" s="73"/>
      <c r="BP358" s="73"/>
      <c r="BR358" s="117"/>
      <c r="BS358" s="118"/>
      <c r="BT358" s="118"/>
      <c r="BU358" s="2"/>
      <c r="BV358" s="2"/>
      <c r="BW358" s="2"/>
      <c r="BX358" s="119"/>
    </row>
    <row r="359" spans="1:76" ht="15" customHeight="1">
      <c r="A359" s="16"/>
      <c r="B359" s="76"/>
      <c r="C359" s="72"/>
      <c r="D359" s="20"/>
      <c r="E359" s="78"/>
      <c r="F359" s="11"/>
      <c r="G359" s="12"/>
      <c r="H359" s="13"/>
      <c r="I359" s="13"/>
      <c r="J359" s="14"/>
      <c r="K359" s="64"/>
      <c r="L359" s="17"/>
      <c r="M359" s="17"/>
      <c r="N359" s="25"/>
      <c r="O359" s="2"/>
      <c r="P359" s="2"/>
      <c r="Q359" s="2"/>
      <c r="R359" s="3"/>
      <c r="S359" s="4"/>
      <c r="T359" s="67"/>
      <c r="U359" s="67"/>
      <c r="V359" s="4"/>
      <c r="W359" s="4"/>
      <c r="X359" s="4"/>
      <c r="Y359" s="62"/>
      <c r="Z359" s="28"/>
      <c r="AA359" s="28"/>
      <c r="AB359" s="28"/>
      <c r="AC359" s="28"/>
      <c r="AD359" s="26"/>
      <c r="AE359" s="19"/>
      <c r="AF359" s="65"/>
      <c r="AG359" s="54"/>
      <c r="AH359" s="54"/>
      <c r="AI359" s="55"/>
      <c r="AJ359" s="18"/>
      <c r="AK359" s="73"/>
      <c r="AL359" s="73"/>
      <c r="AM359" s="73"/>
      <c r="AN359" s="73"/>
      <c r="AO359" s="73"/>
      <c r="AP359" s="73"/>
      <c r="AQ359" s="73"/>
      <c r="AR359" s="73"/>
      <c r="AS359" s="73"/>
      <c r="AT359" s="73"/>
      <c r="AU359" s="73"/>
      <c r="AV359" s="73"/>
      <c r="AW359" s="73"/>
      <c r="AX359" s="73"/>
      <c r="AY359" s="73"/>
      <c r="AZ359" s="73"/>
      <c r="BA359" s="73"/>
      <c r="BB359" s="73"/>
      <c r="BC359" s="73"/>
      <c r="BD359" s="73"/>
      <c r="BE359" s="73"/>
      <c r="BF359" s="73"/>
      <c r="BG359" s="73"/>
      <c r="BH359" s="73"/>
      <c r="BI359" s="73"/>
      <c r="BJ359" s="73"/>
      <c r="BK359" s="73"/>
      <c r="BL359" s="73"/>
      <c r="BM359" s="73"/>
      <c r="BN359" s="73"/>
      <c r="BO359" s="73"/>
      <c r="BP359" s="73"/>
      <c r="BR359" s="117"/>
      <c r="BS359" s="118"/>
      <c r="BT359" s="118"/>
      <c r="BU359" s="2"/>
      <c r="BV359" s="2"/>
      <c r="BW359" s="2"/>
      <c r="BX359" s="119"/>
    </row>
    <row r="360" spans="1:76" ht="15" customHeight="1">
      <c r="A360" s="16"/>
      <c r="B360" s="76"/>
      <c r="C360" s="72"/>
      <c r="D360" s="20"/>
      <c r="E360" s="78"/>
      <c r="F360" s="11"/>
      <c r="G360" s="12"/>
      <c r="H360" s="13"/>
      <c r="I360" s="13"/>
      <c r="J360" s="14"/>
      <c r="K360" s="64"/>
      <c r="L360" s="17"/>
      <c r="M360" s="17"/>
      <c r="N360" s="25"/>
      <c r="O360" s="2"/>
      <c r="P360" s="2"/>
      <c r="Q360" s="2"/>
      <c r="R360" s="3"/>
      <c r="S360" s="4"/>
      <c r="T360" s="67"/>
      <c r="U360" s="67"/>
      <c r="V360" s="4"/>
      <c r="W360" s="4"/>
      <c r="X360" s="4"/>
      <c r="Y360" s="62"/>
      <c r="Z360" s="28"/>
      <c r="AA360" s="28"/>
      <c r="AB360" s="28"/>
      <c r="AC360" s="28"/>
      <c r="AD360" s="26"/>
      <c r="AE360" s="19"/>
      <c r="AF360" s="65"/>
      <c r="AG360" s="54"/>
      <c r="AH360" s="54"/>
      <c r="AI360" s="55"/>
      <c r="AJ360" s="18"/>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R360" s="117"/>
      <c r="BS360" s="118"/>
      <c r="BT360" s="118"/>
      <c r="BU360" s="2"/>
      <c r="BV360" s="2"/>
      <c r="BW360" s="2"/>
      <c r="BX360" s="119"/>
    </row>
    <row r="361" spans="1:76" ht="15" customHeight="1">
      <c r="A361" s="16"/>
      <c r="B361" s="76"/>
      <c r="C361" s="72"/>
      <c r="D361" s="20"/>
      <c r="E361" s="78"/>
      <c r="F361" s="11"/>
      <c r="G361" s="12"/>
      <c r="H361" s="13"/>
      <c r="I361" s="13"/>
      <c r="J361" s="14"/>
      <c r="K361" s="64"/>
      <c r="L361" s="17"/>
      <c r="M361" s="17"/>
      <c r="N361" s="25"/>
      <c r="O361" s="2"/>
      <c r="P361" s="2"/>
      <c r="Q361" s="2"/>
      <c r="R361" s="3"/>
      <c r="S361" s="4"/>
      <c r="T361" s="67"/>
      <c r="U361" s="67"/>
      <c r="V361" s="4"/>
      <c r="W361" s="4"/>
      <c r="X361" s="4"/>
      <c r="Y361" s="62"/>
      <c r="Z361" s="28"/>
      <c r="AA361" s="28"/>
      <c r="AB361" s="28"/>
      <c r="AC361" s="28"/>
      <c r="AD361" s="26"/>
      <c r="AE361" s="19"/>
      <c r="AF361" s="65"/>
      <c r="AG361" s="54"/>
      <c r="AH361" s="54"/>
      <c r="AI361" s="55"/>
      <c r="AJ361" s="18"/>
      <c r="AK361" s="73"/>
      <c r="AL361" s="73"/>
      <c r="AM361" s="73"/>
      <c r="AN361" s="73"/>
      <c r="AO361" s="73"/>
      <c r="AP361" s="73"/>
      <c r="AQ361" s="73"/>
      <c r="AR361" s="73"/>
      <c r="AS361" s="73"/>
      <c r="AT361" s="73"/>
      <c r="AU361" s="73"/>
      <c r="AV361" s="73"/>
      <c r="AW361" s="73"/>
      <c r="AX361" s="73"/>
      <c r="AY361" s="73"/>
      <c r="AZ361" s="73"/>
      <c r="BA361" s="73"/>
      <c r="BB361" s="73"/>
      <c r="BC361" s="73"/>
      <c r="BD361" s="73"/>
      <c r="BE361" s="73"/>
      <c r="BF361" s="73"/>
      <c r="BG361" s="73"/>
      <c r="BH361" s="73"/>
      <c r="BI361" s="73"/>
      <c r="BJ361" s="73"/>
      <c r="BK361" s="73"/>
      <c r="BL361" s="73"/>
      <c r="BM361" s="73"/>
      <c r="BN361" s="73"/>
      <c r="BO361" s="73"/>
      <c r="BP361" s="73"/>
      <c r="BR361" s="117"/>
      <c r="BS361" s="118"/>
      <c r="BT361" s="118"/>
      <c r="BU361" s="2"/>
      <c r="BV361" s="2"/>
      <c r="BW361" s="2"/>
      <c r="BX361" s="119"/>
    </row>
    <row r="362" spans="1:76" ht="15" customHeight="1">
      <c r="A362" s="16"/>
      <c r="B362" s="76"/>
      <c r="C362" s="72"/>
      <c r="D362" s="20"/>
      <c r="E362" s="78"/>
      <c r="F362" s="11"/>
      <c r="G362" s="12"/>
      <c r="H362" s="13"/>
      <c r="I362" s="13"/>
      <c r="J362" s="14"/>
      <c r="K362" s="64"/>
      <c r="L362" s="17"/>
      <c r="M362" s="17"/>
      <c r="N362" s="25"/>
      <c r="O362" s="2"/>
      <c r="P362" s="2"/>
      <c r="Q362" s="2"/>
      <c r="R362" s="3"/>
      <c r="S362" s="4"/>
      <c r="T362" s="67"/>
      <c r="U362" s="67"/>
      <c r="V362" s="4"/>
      <c r="W362" s="4"/>
      <c r="X362" s="4"/>
      <c r="Y362" s="62"/>
      <c r="Z362" s="28"/>
      <c r="AA362" s="28"/>
      <c r="AB362" s="28"/>
      <c r="AC362" s="28"/>
      <c r="AD362" s="26"/>
      <c r="AE362" s="19"/>
      <c r="AF362" s="65"/>
      <c r="AG362" s="54"/>
      <c r="AH362" s="54"/>
      <c r="AI362" s="55"/>
      <c r="AJ362" s="18"/>
      <c r="AK362" s="73"/>
      <c r="AL362" s="73"/>
      <c r="AM362" s="73"/>
      <c r="AN362" s="73"/>
      <c r="AO362" s="73"/>
      <c r="AP362" s="73"/>
      <c r="AQ362" s="73"/>
      <c r="AR362" s="73"/>
      <c r="AS362" s="73"/>
      <c r="AT362" s="73"/>
      <c r="AU362" s="73"/>
      <c r="AV362" s="73"/>
      <c r="AW362" s="73"/>
      <c r="AX362" s="73"/>
      <c r="AY362" s="73"/>
      <c r="AZ362" s="73"/>
      <c r="BA362" s="73"/>
      <c r="BB362" s="73"/>
      <c r="BC362" s="73"/>
      <c r="BD362" s="73"/>
      <c r="BE362" s="73"/>
      <c r="BF362" s="73"/>
      <c r="BG362" s="73"/>
      <c r="BH362" s="73"/>
      <c r="BI362" s="73"/>
      <c r="BJ362" s="73"/>
      <c r="BK362" s="73"/>
      <c r="BL362" s="73"/>
      <c r="BM362" s="73"/>
      <c r="BN362" s="73"/>
      <c r="BO362" s="73"/>
      <c r="BP362" s="73"/>
      <c r="BR362" s="117"/>
      <c r="BS362" s="118"/>
      <c r="BT362" s="118"/>
      <c r="BU362" s="2"/>
      <c r="BV362" s="2"/>
      <c r="BW362" s="2"/>
      <c r="BX362" s="119"/>
    </row>
    <row r="363" spans="1:76" ht="15" customHeight="1">
      <c r="A363" s="16"/>
      <c r="B363" s="76"/>
      <c r="C363" s="72"/>
      <c r="D363" s="20"/>
      <c r="E363" s="78"/>
      <c r="F363" s="11"/>
      <c r="G363" s="12"/>
      <c r="H363" s="13"/>
      <c r="I363" s="13"/>
      <c r="J363" s="14"/>
      <c r="K363" s="64"/>
      <c r="L363" s="17"/>
      <c r="M363" s="17"/>
      <c r="N363" s="25"/>
      <c r="O363" s="2"/>
      <c r="P363" s="2"/>
      <c r="Q363" s="2"/>
      <c r="R363" s="3"/>
      <c r="S363" s="4"/>
      <c r="T363" s="67"/>
      <c r="U363" s="67"/>
      <c r="V363" s="4"/>
      <c r="W363" s="4"/>
      <c r="X363" s="4"/>
      <c r="Y363" s="62"/>
      <c r="Z363" s="28"/>
      <c r="AA363" s="28"/>
      <c r="AB363" s="28"/>
      <c r="AC363" s="28"/>
      <c r="AD363" s="26"/>
      <c r="AE363" s="19"/>
      <c r="AF363" s="65"/>
      <c r="AG363" s="54"/>
      <c r="AH363" s="54"/>
      <c r="AI363" s="55"/>
      <c r="AJ363" s="18"/>
      <c r="AK363" s="73"/>
      <c r="AL363" s="73"/>
      <c r="AM363" s="73"/>
      <c r="AN363" s="73"/>
      <c r="AO363" s="73"/>
      <c r="AP363" s="73"/>
      <c r="AQ363" s="73"/>
      <c r="AR363" s="73"/>
      <c r="AS363" s="73"/>
      <c r="AT363" s="73"/>
      <c r="AU363" s="73"/>
      <c r="AV363" s="73"/>
      <c r="AW363" s="73"/>
      <c r="AX363" s="73"/>
      <c r="AY363" s="73"/>
      <c r="AZ363" s="73"/>
      <c r="BA363" s="73"/>
      <c r="BB363" s="73"/>
      <c r="BC363" s="73"/>
      <c r="BD363" s="73"/>
      <c r="BE363" s="73"/>
      <c r="BF363" s="73"/>
      <c r="BG363" s="73"/>
      <c r="BH363" s="73"/>
      <c r="BI363" s="73"/>
      <c r="BJ363" s="73"/>
      <c r="BK363" s="73"/>
      <c r="BL363" s="73"/>
      <c r="BM363" s="73"/>
      <c r="BN363" s="73"/>
      <c r="BO363" s="73"/>
      <c r="BP363" s="73"/>
      <c r="BR363" s="117"/>
      <c r="BS363" s="118"/>
      <c r="BT363" s="118"/>
      <c r="BU363" s="2"/>
      <c r="BV363" s="2"/>
      <c r="BW363" s="2"/>
      <c r="BX363" s="119"/>
    </row>
    <row r="364" spans="1:76" ht="15" customHeight="1">
      <c r="A364" s="16">
        <v>48</v>
      </c>
      <c r="B364" s="76" t="s">
        <v>238</v>
      </c>
      <c r="C364" s="72">
        <v>144</v>
      </c>
      <c r="D364" s="20" t="s">
        <v>201</v>
      </c>
      <c r="E364" s="78">
        <v>1.33</v>
      </c>
      <c r="F364" s="11" t="s">
        <v>234</v>
      </c>
      <c r="G364" s="12"/>
      <c r="H364" s="13" t="e">
        <f>IF(OOC!S364=0,"",OOC!S364)</f>
        <v>#REF!</v>
      </c>
      <c r="I364" s="13" t="e">
        <f>IF(OOC!T364=0,"",OOC!T364)</f>
        <v>#REF!</v>
      </c>
      <c r="J364" s="14" t="s">
        <v>12</v>
      </c>
      <c r="K364" s="64" t="s">
        <v>49</v>
      </c>
      <c r="L364" s="17" t="e">
        <f>IF(AND(G364="",H364=""),"",IF(G364="",H364,G364+H364))</f>
        <v>#REF!</v>
      </c>
      <c r="M364" s="17" t="e">
        <f>IF(AND(G364="",I364=""),"",IF(G364="",I364,G364+I364))</f>
        <v>#REF!</v>
      </c>
      <c r="N364" s="25"/>
      <c r="O364" s="2" t="e">
        <f>IF(OR($AK364="",ISNUMBER($AK364)=FALSE),"",MAX(AK364:BP364))</f>
        <v>#REF!</v>
      </c>
      <c r="P364" s="2" t="e">
        <f>IF(OR($AK364="",ISNUMBER($AK364)=FALSE),"",MIN(AK364:BP364))</f>
        <v>#REF!</v>
      </c>
      <c r="Q364" s="2" t="e">
        <f>IF(OR($AK364="",ISNUMBER($AK364)=FALSE),"",AVERAGE(AK364:BP364))</f>
        <v>#REF!</v>
      </c>
      <c r="R364" s="3" t="e">
        <f>IF(OR($AK364="",ISNUMBER($AK364)=FALSE),"",STDEV(AK364:BP364))</f>
        <v>#REF!</v>
      </c>
      <c r="S364" s="4" t="e">
        <f>IF(OR($AK364="",ISNUMBER($AK364)=FALSE),"",IF(AND(G364=0,I364=""),V364,IF(AND(G364="",H364=""),W364,(H364+ABS(I364))/(6*R364))))</f>
        <v>#REF!</v>
      </c>
      <c r="T364" s="67" t="e">
        <f>IF(OR($AK364="",ISNUMBER($AK364)=FALSE),"",IF(AND($F364="Tolerance",$G364&lt;&gt;""),($Q364-$G364)/(($L364-$M364)/2),IF(AND($F364="GD&amp;T",$H364&lt;&gt;""),$Q364/$H364,"")))</f>
        <v>#REF!</v>
      </c>
      <c r="U364" s="67" t="e">
        <f>IF($T364="","",IF(ABS($T364)&lt;=0.125, "Level A",IF(AND(ABS($T364)&gt;0.125,ABS($T364)&lt;=0.25), "Level B",IF(AND(ABS($T364)&gt;0.25,ABS($T364)&lt;=0.5), "Level C", IF(ABS($T364)&gt;0.5, "Level D")))))</f>
        <v>#REF!</v>
      </c>
      <c r="V364" s="4" t="e">
        <f>IF(OR($AK364="",ISNUMBER($AK364)=FALSE),"",IF(H364="","",(L364-Q364)/(3*R364)))</f>
        <v>#REF!</v>
      </c>
      <c r="W364" s="4" t="e">
        <f>IF(OR($AK364="",ISNUMBER($AK364)=FALSE),"",IF(I364="","",(Q364-M364)/(3*R364)))</f>
        <v>#REF!</v>
      </c>
      <c r="X364" s="4" t="e">
        <f>IF(OR($AK364="",ISNUMBER($AK364)=FALSE),"",IF(AND(G364=0,I364=0),((H364)-(Q364))/(3*R364),MIN(V364:W364)))</f>
        <v>#REF!</v>
      </c>
      <c r="Y364" s="62" t="e">
        <f>IF(OR($AK364="",ISNUMBER($AK364)=FALSE),"",IF(AND(G364=0,I364=0),NORMSDIST(3*X364),NORMSDIST(3*X364)+NORMSDIST(6*S364-3*X364)-1))</f>
        <v>#REF!</v>
      </c>
      <c r="Z364" s="28" t="e">
        <f>IF($Q364="","",IF(F364="Tolerance",IF(($E364*3*R364+Q364)-G364&lt;H364,"",($E364*3*R364+Q364)-G364),IF(OR(F364="GD&amp;T",F364="MAX"),IF(($E364*3*R364+Q364)&lt;H364,"",($E364*3*R364+Q364)),"")))</f>
        <v>#REF!</v>
      </c>
      <c r="AA364" s="28" t="e">
        <f>IF(Q364="","",IF(F364="Tolerance",IF(-(($E364*3*R364)-Q364)-G364&gt;I364,"",-(($E364*3*R364)-Q364)-G364),IF(F364="MIN",IF(-(($E364*3*R364)-Q364)&gt;I364,"",-(($E364*3*R364)-Q364)),"")))</f>
        <v>#REF!</v>
      </c>
      <c r="AB364" s="28" t="e">
        <f>IF(OR(G364="",Q364=""),"",(L364+M364)/2-Q364)</f>
        <v>#REF!</v>
      </c>
      <c r="AC364" s="28" t="e">
        <f>IF(OR($S364&gt;$AC$9,$R364=""),"",$AC$9*6*$R364)</f>
        <v>#REF!</v>
      </c>
      <c r="AD364" s="26"/>
      <c r="AE364" s="19" t="str">
        <f>IF(AD364="","",IF(AD364&gt;=0.966,"Normal","Not Normal"))</f>
        <v/>
      </c>
      <c r="AF364" s="65"/>
      <c r="AG364" s="54"/>
      <c r="AH364" s="54"/>
      <c r="AI364" s="55"/>
      <c r="AJ364" s="18"/>
      <c r="AK364" s="73" t="e">
        <f>#REF!</f>
        <v>#REF!</v>
      </c>
      <c r="AL364" s="73" t="e">
        <f>#REF!</f>
        <v>#REF!</v>
      </c>
      <c r="AM364" s="73" t="e">
        <f>#REF!</f>
        <v>#REF!</v>
      </c>
      <c r="AN364" s="73" t="e">
        <f>#REF!</f>
        <v>#REF!</v>
      </c>
      <c r="AO364" s="73" t="e">
        <f>#REF!</f>
        <v>#REF!</v>
      </c>
      <c r="AP364" s="73" t="e">
        <f>#REF!</f>
        <v>#REF!</v>
      </c>
      <c r="AQ364" s="73" t="e">
        <f>#REF!</f>
        <v>#REF!</v>
      </c>
      <c r="AR364" s="73" t="e">
        <f>#REF!</f>
        <v>#REF!</v>
      </c>
      <c r="AS364" s="73" t="e">
        <f>#REF!</f>
        <v>#REF!</v>
      </c>
      <c r="AT364" s="73" t="e">
        <f>#REF!</f>
        <v>#REF!</v>
      </c>
      <c r="AU364" s="73" t="e">
        <f>#REF!</f>
        <v>#REF!</v>
      </c>
      <c r="AV364" s="73" t="e">
        <f>#REF!</f>
        <v>#REF!</v>
      </c>
      <c r="AW364" s="73" t="e">
        <f>#REF!</f>
        <v>#REF!</v>
      </c>
      <c r="AX364" s="73" t="e">
        <f>#REF!</f>
        <v>#REF!</v>
      </c>
      <c r="AY364" s="73" t="e">
        <f>#REF!</f>
        <v>#REF!</v>
      </c>
      <c r="AZ364" s="73" t="e">
        <f>#REF!</f>
        <v>#REF!</v>
      </c>
      <c r="BA364" s="73" t="e">
        <f>#REF!</f>
        <v>#REF!</v>
      </c>
      <c r="BB364" s="73" t="e">
        <f>#REF!</f>
        <v>#REF!</v>
      </c>
      <c r="BC364" s="73" t="e">
        <f>#REF!</f>
        <v>#REF!</v>
      </c>
      <c r="BD364" s="73" t="e">
        <f>#REF!</f>
        <v>#REF!</v>
      </c>
      <c r="BE364" s="73" t="e">
        <f>#REF!</f>
        <v>#REF!</v>
      </c>
      <c r="BF364" s="73" t="e">
        <f>#REF!</f>
        <v>#REF!</v>
      </c>
      <c r="BG364" s="73" t="e">
        <f>#REF!</f>
        <v>#REF!</v>
      </c>
      <c r="BH364" s="73" t="e">
        <f>#REF!</f>
        <v>#REF!</v>
      </c>
      <c r="BI364" s="73" t="e">
        <f>#REF!</f>
        <v>#REF!</v>
      </c>
      <c r="BJ364" s="73" t="e">
        <f>#REF!</f>
        <v>#REF!</v>
      </c>
      <c r="BK364" s="73" t="e">
        <f>#REF!</f>
        <v>#REF!</v>
      </c>
      <c r="BL364" s="73" t="e">
        <f>#REF!</f>
        <v>#REF!</v>
      </c>
      <c r="BM364" s="73" t="e">
        <f>#REF!</f>
        <v>#REF!</v>
      </c>
      <c r="BN364" s="73" t="e">
        <f>#REF!</f>
        <v>#REF!</v>
      </c>
      <c r="BO364" s="73" t="e">
        <f>#REF!</f>
        <v>#REF!</v>
      </c>
      <c r="BP364" s="73" t="e">
        <f>#REF!</f>
        <v>#REF!</v>
      </c>
      <c r="BR364" s="117">
        <f>C364</f>
        <v>144</v>
      </c>
      <c r="BS364" s="118">
        <f>OOC!G364</f>
        <v>0.14000000000000001</v>
      </c>
      <c r="BT364" s="118" t="str">
        <f>OOC!H364</f>
        <v/>
      </c>
      <c r="BU364" s="2" t="e">
        <f>IF(OR($AK364="",ISNUMBER($AK364)=FALSE),"",MAX(AK364:BP364))</f>
        <v>#REF!</v>
      </c>
      <c r="BV364" s="2" t="e">
        <f>IF(OR($AK364="",ISNUMBER($AK364)=FALSE),"",MIN(AK364:BP364))</f>
        <v>#REF!</v>
      </c>
      <c r="BW364" s="2" t="e">
        <f>IF(OR($AK364="",ISNUMBER($AK364)=FALSE),"",AVERAGE(AK364:BP364))</f>
        <v>#REF!</v>
      </c>
      <c r="BX364" s="119" t="e">
        <f>IF(AND(IF(OOC!G364="",0,OOC!G364) &gt;= IF(O364="",0,O364), IF(O364="",0,O364) &gt; IF(L364="",0,L364)), "OOC",
IF(AND(IF(M364="",0,M364) &gt; IF(P364="",0,P364), IF(P364="",0,P364) &gt;= IF(OOC!H364="",0,OOC!H364)), "OOC",
IF(IF(O364="",0,O364) &gt; IF(OOC!G364="",0,OOC!G364), "OOS",
IF(IF(OOC!H364="",0,OOC!H364) &gt; IF(P364="",0,P364), "OOS", "OK"))))</f>
        <v>#REF!</v>
      </c>
    </row>
    <row r="365" spans="1:76" ht="15" customHeight="1">
      <c r="A365" s="16"/>
      <c r="B365" s="76"/>
      <c r="C365" s="72"/>
      <c r="D365" s="20"/>
      <c r="E365" s="78"/>
      <c r="F365" s="11"/>
      <c r="G365" s="12"/>
      <c r="H365" s="13"/>
      <c r="I365" s="13"/>
      <c r="J365" s="14"/>
      <c r="K365" s="64"/>
      <c r="L365" s="17"/>
      <c r="M365" s="17"/>
      <c r="N365" s="25"/>
      <c r="O365" s="2"/>
      <c r="P365" s="2"/>
      <c r="Q365" s="2"/>
      <c r="R365" s="3"/>
      <c r="S365" s="4"/>
      <c r="T365" s="67"/>
      <c r="U365" s="67"/>
      <c r="V365" s="4"/>
      <c r="W365" s="4"/>
      <c r="X365" s="4"/>
      <c r="Y365" s="62"/>
      <c r="Z365" s="28"/>
      <c r="AA365" s="28"/>
      <c r="AB365" s="28"/>
      <c r="AC365" s="28"/>
      <c r="AD365" s="26"/>
      <c r="AE365" s="19"/>
      <c r="AF365" s="65"/>
      <c r="AG365" s="54"/>
      <c r="AH365" s="54"/>
      <c r="AI365" s="55"/>
      <c r="AJ365" s="18"/>
      <c r="AK365" s="73"/>
      <c r="AL365" s="73"/>
      <c r="AM365" s="73"/>
      <c r="AN365" s="73"/>
      <c r="AO365" s="73"/>
      <c r="AP365" s="73"/>
      <c r="AQ365" s="73"/>
      <c r="AR365" s="73"/>
      <c r="AS365" s="73"/>
      <c r="AT365" s="73"/>
      <c r="AU365" s="73"/>
      <c r="AV365" s="73"/>
      <c r="AW365" s="73"/>
      <c r="AX365" s="73"/>
      <c r="AY365" s="73"/>
      <c r="AZ365" s="73"/>
      <c r="BA365" s="73"/>
      <c r="BB365" s="73"/>
      <c r="BC365" s="73"/>
      <c r="BD365" s="73"/>
      <c r="BE365" s="73"/>
      <c r="BF365" s="73"/>
      <c r="BG365" s="73"/>
      <c r="BH365" s="73"/>
      <c r="BI365" s="73"/>
      <c r="BJ365" s="73"/>
      <c r="BK365" s="73"/>
      <c r="BL365" s="73"/>
      <c r="BM365" s="73"/>
      <c r="BN365" s="73"/>
      <c r="BO365" s="73"/>
      <c r="BP365" s="73"/>
      <c r="BR365" s="117"/>
      <c r="BS365" s="118"/>
      <c r="BT365" s="118"/>
      <c r="BU365" s="2"/>
      <c r="BV365" s="2"/>
      <c r="BW365" s="2"/>
      <c r="BX365" s="119"/>
    </row>
    <row r="366" spans="1:76" ht="15" customHeight="1">
      <c r="A366" s="16"/>
      <c r="B366" s="76"/>
      <c r="C366" s="72"/>
      <c r="D366" s="20"/>
      <c r="E366" s="78"/>
      <c r="F366" s="11"/>
      <c r="G366" s="12"/>
      <c r="H366" s="13"/>
      <c r="I366" s="13"/>
      <c r="J366" s="14"/>
      <c r="K366" s="64"/>
      <c r="L366" s="17"/>
      <c r="M366" s="17"/>
      <c r="N366" s="25"/>
      <c r="O366" s="2"/>
      <c r="P366" s="2"/>
      <c r="Q366" s="2"/>
      <c r="R366" s="3"/>
      <c r="S366" s="4"/>
      <c r="T366" s="67"/>
      <c r="U366" s="67"/>
      <c r="V366" s="4"/>
      <c r="W366" s="4"/>
      <c r="X366" s="4"/>
      <c r="Y366" s="62"/>
      <c r="Z366" s="28"/>
      <c r="AA366" s="28"/>
      <c r="AB366" s="28"/>
      <c r="AC366" s="28"/>
      <c r="AD366" s="26"/>
      <c r="AE366" s="19"/>
      <c r="AF366" s="65"/>
      <c r="AG366" s="54"/>
      <c r="AH366" s="54"/>
      <c r="AI366" s="55"/>
      <c r="AJ366" s="18"/>
      <c r="AK366" s="73"/>
      <c r="AL366" s="73"/>
      <c r="AM366" s="73"/>
      <c r="AN366" s="73"/>
      <c r="AO366" s="73"/>
      <c r="AP366" s="73"/>
      <c r="AQ366" s="73"/>
      <c r="AR366" s="73"/>
      <c r="AS366" s="73"/>
      <c r="AT366" s="73"/>
      <c r="AU366" s="73"/>
      <c r="AV366" s="73"/>
      <c r="AW366" s="73"/>
      <c r="AX366" s="73"/>
      <c r="AY366" s="73"/>
      <c r="AZ366" s="73"/>
      <c r="BA366" s="73"/>
      <c r="BB366" s="73"/>
      <c r="BC366" s="73"/>
      <c r="BD366" s="73"/>
      <c r="BE366" s="73"/>
      <c r="BF366" s="73"/>
      <c r="BG366" s="73"/>
      <c r="BH366" s="73"/>
      <c r="BI366" s="73"/>
      <c r="BJ366" s="73"/>
      <c r="BK366" s="73"/>
      <c r="BL366" s="73"/>
      <c r="BM366" s="73"/>
      <c r="BN366" s="73"/>
      <c r="BO366" s="73"/>
      <c r="BP366" s="73"/>
      <c r="BR366" s="117"/>
      <c r="BS366" s="118"/>
      <c r="BT366" s="118"/>
      <c r="BU366" s="2"/>
      <c r="BV366" s="2"/>
      <c r="BW366" s="2"/>
      <c r="BX366" s="119"/>
    </row>
    <row r="367" spans="1:76" ht="15" customHeight="1">
      <c r="A367" s="16"/>
      <c r="B367" s="76"/>
      <c r="C367" s="72"/>
      <c r="D367" s="20"/>
      <c r="E367" s="78"/>
      <c r="F367" s="11"/>
      <c r="G367" s="12"/>
      <c r="H367" s="13"/>
      <c r="I367" s="13"/>
      <c r="J367" s="14"/>
      <c r="K367" s="64"/>
      <c r="L367" s="17"/>
      <c r="M367" s="17"/>
      <c r="N367" s="25"/>
      <c r="O367" s="2"/>
      <c r="P367" s="2"/>
      <c r="Q367" s="2"/>
      <c r="R367" s="3"/>
      <c r="S367" s="4"/>
      <c r="T367" s="67"/>
      <c r="U367" s="67"/>
      <c r="V367" s="4"/>
      <c r="W367" s="4"/>
      <c r="X367" s="4"/>
      <c r="Y367" s="62"/>
      <c r="Z367" s="28"/>
      <c r="AA367" s="28"/>
      <c r="AB367" s="28"/>
      <c r="AC367" s="28"/>
      <c r="AD367" s="26"/>
      <c r="AE367" s="19"/>
      <c r="AF367" s="65"/>
      <c r="AG367" s="54"/>
      <c r="AH367" s="54"/>
      <c r="AI367" s="55"/>
      <c r="AJ367" s="18"/>
      <c r="AK367" s="73"/>
      <c r="AL367" s="73"/>
      <c r="AM367" s="73"/>
      <c r="AN367" s="73"/>
      <c r="AO367" s="73"/>
      <c r="AP367" s="73"/>
      <c r="AQ367" s="73"/>
      <c r="AR367" s="73"/>
      <c r="AS367" s="73"/>
      <c r="AT367" s="73"/>
      <c r="AU367" s="73"/>
      <c r="AV367" s="73"/>
      <c r="AW367" s="73"/>
      <c r="AX367" s="73"/>
      <c r="AY367" s="73"/>
      <c r="AZ367" s="73"/>
      <c r="BA367" s="73"/>
      <c r="BB367" s="73"/>
      <c r="BC367" s="73"/>
      <c r="BD367" s="73"/>
      <c r="BE367" s="73"/>
      <c r="BF367" s="73"/>
      <c r="BG367" s="73"/>
      <c r="BH367" s="73"/>
      <c r="BI367" s="73"/>
      <c r="BJ367" s="73"/>
      <c r="BK367" s="73"/>
      <c r="BL367" s="73"/>
      <c r="BM367" s="73"/>
      <c r="BN367" s="73"/>
      <c r="BO367" s="73"/>
      <c r="BP367" s="73"/>
      <c r="BR367" s="117"/>
      <c r="BS367" s="118"/>
      <c r="BT367" s="118"/>
      <c r="BU367" s="2"/>
      <c r="BV367" s="2"/>
      <c r="BW367" s="2"/>
      <c r="BX367" s="119"/>
    </row>
    <row r="368" spans="1:76" ht="15" customHeight="1">
      <c r="A368" s="16"/>
      <c r="B368" s="76"/>
      <c r="C368" s="72"/>
      <c r="D368" s="20"/>
      <c r="E368" s="78"/>
      <c r="F368" s="11"/>
      <c r="G368" s="12"/>
      <c r="H368" s="13"/>
      <c r="I368" s="13"/>
      <c r="J368" s="14"/>
      <c r="K368" s="64"/>
      <c r="L368" s="17"/>
      <c r="M368" s="17"/>
      <c r="N368" s="25"/>
      <c r="O368" s="2"/>
      <c r="P368" s="2"/>
      <c r="Q368" s="2"/>
      <c r="R368" s="3"/>
      <c r="S368" s="4"/>
      <c r="T368" s="67"/>
      <c r="U368" s="67"/>
      <c r="V368" s="4"/>
      <c r="W368" s="4"/>
      <c r="X368" s="4"/>
      <c r="Y368" s="62"/>
      <c r="Z368" s="28"/>
      <c r="AA368" s="28"/>
      <c r="AB368" s="28"/>
      <c r="AC368" s="28"/>
      <c r="AD368" s="26"/>
      <c r="AE368" s="19"/>
      <c r="AF368" s="65"/>
      <c r="AG368" s="54"/>
      <c r="AH368" s="54"/>
      <c r="AI368" s="55"/>
      <c r="AJ368" s="18"/>
      <c r="AK368" s="73"/>
      <c r="AL368" s="73"/>
      <c r="AM368" s="73"/>
      <c r="AN368" s="73"/>
      <c r="AO368" s="73"/>
      <c r="AP368" s="73"/>
      <c r="AQ368" s="73"/>
      <c r="AR368" s="73"/>
      <c r="AS368" s="73"/>
      <c r="AT368" s="73"/>
      <c r="AU368" s="73"/>
      <c r="AV368" s="73"/>
      <c r="AW368" s="73"/>
      <c r="AX368" s="73"/>
      <c r="AY368" s="73"/>
      <c r="AZ368" s="73"/>
      <c r="BA368" s="73"/>
      <c r="BB368" s="73"/>
      <c r="BC368" s="73"/>
      <c r="BD368" s="73"/>
      <c r="BE368" s="73"/>
      <c r="BF368" s="73"/>
      <c r="BG368" s="73"/>
      <c r="BH368" s="73"/>
      <c r="BI368" s="73"/>
      <c r="BJ368" s="73"/>
      <c r="BK368" s="73"/>
      <c r="BL368" s="73"/>
      <c r="BM368" s="73"/>
      <c r="BN368" s="73"/>
      <c r="BO368" s="73"/>
      <c r="BP368" s="73"/>
      <c r="BR368" s="117"/>
      <c r="BS368" s="118"/>
      <c r="BT368" s="118"/>
      <c r="BU368" s="2"/>
      <c r="BV368" s="2"/>
      <c r="BW368" s="2"/>
      <c r="BX368" s="119"/>
    </row>
    <row r="369" spans="1:76" ht="15" customHeight="1">
      <c r="A369" s="16"/>
      <c r="B369" s="76"/>
      <c r="C369" s="72"/>
      <c r="D369" s="20"/>
      <c r="E369" s="78"/>
      <c r="F369" s="11"/>
      <c r="G369" s="12"/>
      <c r="H369" s="13"/>
      <c r="I369" s="13"/>
      <c r="J369" s="14"/>
      <c r="K369" s="64"/>
      <c r="L369" s="17"/>
      <c r="M369" s="17"/>
      <c r="N369" s="25"/>
      <c r="O369" s="2"/>
      <c r="P369" s="2"/>
      <c r="Q369" s="2"/>
      <c r="R369" s="3"/>
      <c r="S369" s="4"/>
      <c r="T369" s="67"/>
      <c r="U369" s="67"/>
      <c r="V369" s="4"/>
      <c r="W369" s="4"/>
      <c r="X369" s="4"/>
      <c r="Y369" s="62"/>
      <c r="Z369" s="28"/>
      <c r="AA369" s="28"/>
      <c r="AB369" s="28"/>
      <c r="AC369" s="28"/>
      <c r="AD369" s="26"/>
      <c r="AE369" s="19"/>
      <c r="AF369" s="65"/>
      <c r="AG369" s="54"/>
      <c r="AH369" s="54"/>
      <c r="AI369" s="55"/>
      <c r="AJ369" s="18"/>
      <c r="AK369" s="73"/>
      <c r="AL369" s="73"/>
      <c r="AM369" s="73"/>
      <c r="AN369" s="73"/>
      <c r="AO369" s="73"/>
      <c r="AP369" s="73"/>
      <c r="AQ369" s="73"/>
      <c r="AR369" s="73"/>
      <c r="AS369" s="73"/>
      <c r="AT369" s="73"/>
      <c r="AU369" s="73"/>
      <c r="AV369" s="73"/>
      <c r="AW369" s="73"/>
      <c r="AX369" s="73"/>
      <c r="AY369" s="73"/>
      <c r="AZ369" s="73"/>
      <c r="BA369" s="73"/>
      <c r="BB369" s="73"/>
      <c r="BC369" s="73"/>
      <c r="BD369" s="73"/>
      <c r="BE369" s="73"/>
      <c r="BF369" s="73"/>
      <c r="BG369" s="73"/>
      <c r="BH369" s="73"/>
      <c r="BI369" s="73"/>
      <c r="BJ369" s="73"/>
      <c r="BK369" s="73"/>
      <c r="BL369" s="73"/>
      <c r="BM369" s="73"/>
      <c r="BN369" s="73"/>
      <c r="BO369" s="73"/>
      <c r="BP369" s="73"/>
      <c r="BR369" s="117"/>
      <c r="BS369" s="118"/>
      <c r="BT369" s="118"/>
      <c r="BU369" s="2"/>
      <c r="BV369" s="2"/>
      <c r="BW369" s="2"/>
      <c r="BX369" s="119"/>
    </row>
    <row r="370" spans="1:76" ht="15" customHeight="1">
      <c r="A370" s="16"/>
      <c r="B370" s="76"/>
      <c r="C370" s="72"/>
      <c r="D370" s="20"/>
      <c r="E370" s="78"/>
      <c r="F370" s="11"/>
      <c r="G370" s="12"/>
      <c r="H370" s="13"/>
      <c r="I370" s="13"/>
      <c r="J370" s="14"/>
      <c r="K370" s="64"/>
      <c r="L370" s="17"/>
      <c r="M370" s="17"/>
      <c r="N370" s="25"/>
      <c r="O370" s="2"/>
      <c r="P370" s="2"/>
      <c r="Q370" s="2"/>
      <c r="R370" s="3"/>
      <c r="S370" s="4"/>
      <c r="T370" s="67"/>
      <c r="U370" s="67"/>
      <c r="V370" s="4"/>
      <c r="W370" s="4"/>
      <c r="X370" s="4"/>
      <c r="Y370" s="62"/>
      <c r="Z370" s="28"/>
      <c r="AA370" s="28"/>
      <c r="AB370" s="28"/>
      <c r="AC370" s="28"/>
      <c r="AD370" s="26"/>
      <c r="AE370" s="19"/>
      <c r="AF370" s="65"/>
      <c r="AG370" s="54"/>
      <c r="AH370" s="54"/>
      <c r="AI370" s="55"/>
      <c r="AJ370" s="18"/>
      <c r="AK370" s="73"/>
      <c r="AL370" s="73"/>
      <c r="AM370" s="73"/>
      <c r="AN370" s="73"/>
      <c r="AO370" s="73"/>
      <c r="AP370" s="73"/>
      <c r="AQ370" s="73"/>
      <c r="AR370" s="73"/>
      <c r="AS370" s="73"/>
      <c r="AT370" s="73"/>
      <c r="AU370" s="73"/>
      <c r="AV370" s="73"/>
      <c r="AW370" s="73"/>
      <c r="AX370" s="73"/>
      <c r="AY370" s="73"/>
      <c r="AZ370" s="73"/>
      <c r="BA370" s="73"/>
      <c r="BB370" s="73"/>
      <c r="BC370" s="73"/>
      <c r="BD370" s="73"/>
      <c r="BE370" s="73"/>
      <c r="BF370" s="73"/>
      <c r="BG370" s="73"/>
      <c r="BH370" s="73"/>
      <c r="BI370" s="73"/>
      <c r="BJ370" s="73"/>
      <c r="BK370" s="73"/>
      <c r="BL370" s="73"/>
      <c r="BM370" s="73"/>
      <c r="BN370" s="73"/>
      <c r="BO370" s="73"/>
      <c r="BP370" s="73"/>
      <c r="BR370" s="117"/>
      <c r="BS370" s="118"/>
      <c r="BT370" s="118"/>
      <c r="BU370" s="2"/>
      <c r="BV370" s="2"/>
      <c r="BW370" s="2"/>
      <c r="BX370" s="119"/>
    </row>
    <row r="371" spans="1:76" ht="15" customHeight="1">
      <c r="A371" s="16"/>
      <c r="B371" s="76"/>
      <c r="C371" s="72"/>
      <c r="D371" s="20"/>
      <c r="E371" s="78"/>
      <c r="F371" s="11"/>
      <c r="G371" s="12"/>
      <c r="H371" s="13"/>
      <c r="I371" s="13"/>
      <c r="J371" s="14"/>
      <c r="K371" s="64"/>
      <c r="L371" s="17"/>
      <c r="M371" s="17"/>
      <c r="N371" s="25"/>
      <c r="O371" s="2"/>
      <c r="P371" s="2"/>
      <c r="Q371" s="2"/>
      <c r="R371" s="3"/>
      <c r="S371" s="4"/>
      <c r="T371" s="67"/>
      <c r="U371" s="67"/>
      <c r="V371" s="4"/>
      <c r="W371" s="4"/>
      <c r="X371" s="4"/>
      <c r="Y371" s="62"/>
      <c r="Z371" s="28"/>
      <c r="AA371" s="28"/>
      <c r="AB371" s="28"/>
      <c r="AC371" s="28"/>
      <c r="AD371" s="26"/>
      <c r="AE371" s="19"/>
      <c r="AF371" s="65"/>
      <c r="AG371" s="54"/>
      <c r="AH371" s="54"/>
      <c r="AI371" s="55"/>
      <c r="AJ371" s="18"/>
      <c r="AK371" s="73"/>
      <c r="AL371" s="73"/>
      <c r="AM371" s="73"/>
      <c r="AN371" s="73"/>
      <c r="AO371" s="73"/>
      <c r="AP371" s="73"/>
      <c r="AQ371" s="73"/>
      <c r="AR371" s="73"/>
      <c r="AS371" s="73"/>
      <c r="AT371" s="73"/>
      <c r="AU371" s="73"/>
      <c r="AV371" s="73"/>
      <c r="AW371" s="73"/>
      <c r="AX371" s="73"/>
      <c r="AY371" s="73"/>
      <c r="AZ371" s="73"/>
      <c r="BA371" s="73"/>
      <c r="BB371" s="73"/>
      <c r="BC371" s="73"/>
      <c r="BD371" s="73"/>
      <c r="BE371" s="73"/>
      <c r="BF371" s="73"/>
      <c r="BG371" s="73"/>
      <c r="BH371" s="73"/>
      <c r="BI371" s="73"/>
      <c r="BJ371" s="73"/>
      <c r="BK371" s="73"/>
      <c r="BL371" s="73"/>
      <c r="BM371" s="73"/>
      <c r="BN371" s="73"/>
      <c r="BO371" s="73"/>
      <c r="BP371" s="73"/>
      <c r="BR371" s="117"/>
      <c r="BS371" s="118"/>
      <c r="BT371" s="118"/>
      <c r="BU371" s="2"/>
      <c r="BV371" s="2"/>
      <c r="BW371" s="2"/>
      <c r="BX371" s="119"/>
    </row>
    <row r="372" spans="1:76" ht="15" customHeight="1">
      <c r="A372" s="16"/>
      <c r="B372" s="76"/>
      <c r="C372" s="72"/>
      <c r="D372" s="20"/>
      <c r="E372" s="78"/>
      <c r="F372" s="11"/>
      <c r="G372" s="12"/>
      <c r="H372" s="13"/>
      <c r="I372" s="13"/>
      <c r="J372" s="14"/>
      <c r="K372" s="64"/>
      <c r="L372" s="17"/>
      <c r="M372" s="17"/>
      <c r="N372" s="25"/>
      <c r="O372" s="2"/>
      <c r="P372" s="2"/>
      <c r="Q372" s="2"/>
      <c r="R372" s="3"/>
      <c r="S372" s="4"/>
      <c r="T372" s="67"/>
      <c r="U372" s="67"/>
      <c r="V372" s="4"/>
      <c r="W372" s="4"/>
      <c r="X372" s="4"/>
      <c r="Y372" s="62"/>
      <c r="Z372" s="28"/>
      <c r="AA372" s="28"/>
      <c r="AB372" s="28"/>
      <c r="AC372" s="28"/>
      <c r="AD372" s="26"/>
      <c r="AE372" s="19"/>
      <c r="AF372" s="65"/>
      <c r="AG372" s="54"/>
      <c r="AH372" s="54"/>
      <c r="AI372" s="55"/>
      <c r="AJ372" s="18"/>
      <c r="AK372" s="73"/>
      <c r="AL372" s="73"/>
      <c r="AM372" s="73"/>
      <c r="AN372" s="73"/>
      <c r="AO372" s="73"/>
      <c r="AP372" s="73"/>
      <c r="AQ372" s="73"/>
      <c r="AR372" s="73"/>
      <c r="AS372" s="73"/>
      <c r="AT372" s="73"/>
      <c r="AU372" s="73"/>
      <c r="AV372" s="73"/>
      <c r="AW372" s="73"/>
      <c r="AX372" s="73"/>
      <c r="AY372" s="73"/>
      <c r="AZ372" s="73"/>
      <c r="BA372" s="73"/>
      <c r="BB372" s="73"/>
      <c r="BC372" s="73"/>
      <c r="BD372" s="73"/>
      <c r="BE372" s="73"/>
      <c r="BF372" s="73"/>
      <c r="BG372" s="73"/>
      <c r="BH372" s="73"/>
      <c r="BI372" s="73"/>
      <c r="BJ372" s="73"/>
      <c r="BK372" s="73"/>
      <c r="BL372" s="73"/>
      <c r="BM372" s="73"/>
      <c r="BN372" s="73"/>
      <c r="BO372" s="73"/>
      <c r="BP372" s="73"/>
      <c r="BR372" s="117"/>
      <c r="BS372" s="118"/>
      <c r="BT372" s="118"/>
      <c r="BU372" s="2"/>
      <c r="BV372" s="2"/>
      <c r="BW372" s="2"/>
      <c r="BX372" s="119"/>
    </row>
    <row r="373" spans="1:76" ht="15" customHeight="1">
      <c r="A373" s="16"/>
      <c r="B373" s="76"/>
      <c r="C373" s="72"/>
      <c r="D373" s="20"/>
      <c r="E373" s="78"/>
      <c r="F373" s="11"/>
      <c r="G373" s="12"/>
      <c r="H373" s="13"/>
      <c r="I373" s="13"/>
      <c r="J373" s="14"/>
      <c r="K373" s="64"/>
      <c r="L373" s="17"/>
      <c r="M373" s="17"/>
      <c r="N373" s="25"/>
      <c r="O373" s="2"/>
      <c r="P373" s="2"/>
      <c r="Q373" s="2"/>
      <c r="R373" s="3"/>
      <c r="S373" s="4"/>
      <c r="T373" s="67"/>
      <c r="U373" s="67"/>
      <c r="V373" s="4"/>
      <c r="W373" s="4"/>
      <c r="X373" s="4"/>
      <c r="Y373" s="62"/>
      <c r="Z373" s="28"/>
      <c r="AA373" s="28"/>
      <c r="AB373" s="28"/>
      <c r="AC373" s="28"/>
      <c r="AD373" s="26"/>
      <c r="AE373" s="19"/>
      <c r="AF373" s="65"/>
      <c r="AG373" s="54"/>
      <c r="AH373" s="54"/>
      <c r="AI373" s="55"/>
      <c r="AJ373" s="18"/>
      <c r="AK373" s="73"/>
      <c r="AL373" s="73"/>
      <c r="AM373" s="73"/>
      <c r="AN373" s="73"/>
      <c r="AO373" s="73"/>
      <c r="AP373" s="73"/>
      <c r="AQ373" s="73"/>
      <c r="AR373" s="73"/>
      <c r="AS373" s="73"/>
      <c r="AT373" s="73"/>
      <c r="AU373" s="73"/>
      <c r="AV373" s="73"/>
      <c r="AW373" s="73"/>
      <c r="AX373" s="73"/>
      <c r="AY373" s="73"/>
      <c r="AZ373" s="73"/>
      <c r="BA373" s="73"/>
      <c r="BB373" s="73"/>
      <c r="BC373" s="73"/>
      <c r="BD373" s="73"/>
      <c r="BE373" s="73"/>
      <c r="BF373" s="73"/>
      <c r="BG373" s="73"/>
      <c r="BH373" s="73"/>
      <c r="BI373" s="73"/>
      <c r="BJ373" s="73"/>
      <c r="BK373" s="73"/>
      <c r="BL373" s="73"/>
      <c r="BM373" s="73"/>
      <c r="BN373" s="73"/>
      <c r="BO373" s="73"/>
      <c r="BP373" s="73"/>
      <c r="BR373" s="117"/>
      <c r="BS373" s="118"/>
      <c r="BT373" s="118"/>
      <c r="BU373" s="2"/>
      <c r="BV373" s="2"/>
      <c r="BW373" s="2"/>
      <c r="BX373" s="119"/>
    </row>
    <row r="374" spans="1:76" ht="15" customHeight="1">
      <c r="A374" s="16"/>
      <c r="B374" s="76"/>
      <c r="C374" s="72"/>
      <c r="D374" s="20"/>
      <c r="E374" s="78"/>
      <c r="F374" s="11"/>
      <c r="G374" s="12"/>
      <c r="H374" s="13"/>
      <c r="I374" s="13"/>
      <c r="J374" s="14"/>
      <c r="K374" s="64"/>
      <c r="L374" s="17"/>
      <c r="M374" s="17"/>
      <c r="N374" s="25"/>
      <c r="O374" s="2"/>
      <c r="P374" s="2"/>
      <c r="Q374" s="2"/>
      <c r="R374" s="3"/>
      <c r="S374" s="4"/>
      <c r="T374" s="67"/>
      <c r="U374" s="67"/>
      <c r="V374" s="4"/>
      <c r="W374" s="4"/>
      <c r="X374" s="4"/>
      <c r="Y374" s="62"/>
      <c r="Z374" s="28"/>
      <c r="AA374" s="28"/>
      <c r="AB374" s="28"/>
      <c r="AC374" s="28"/>
      <c r="AD374" s="26"/>
      <c r="AE374" s="19"/>
      <c r="AF374" s="65"/>
      <c r="AG374" s="54"/>
      <c r="AH374" s="54"/>
      <c r="AI374" s="55"/>
      <c r="AJ374" s="18"/>
      <c r="AK374" s="73"/>
      <c r="AL374" s="73"/>
      <c r="AM374" s="73"/>
      <c r="AN374" s="73"/>
      <c r="AO374" s="73"/>
      <c r="AP374" s="73"/>
      <c r="AQ374" s="73"/>
      <c r="AR374" s="73"/>
      <c r="AS374" s="73"/>
      <c r="AT374" s="73"/>
      <c r="AU374" s="73"/>
      <c r="AV374" s="73"/>
      <c r="AW374" s="73"/>
      <c r="AX374" s="73"/>
      <c r="AY374" s="73"/>
      <c r="AZ374" s="73"/>
      <c r="BA374" s="73"/>
      <c r="BB374" s="73"/>
      <c r="BC374" s="73"/>
      <c r="BD374" s="73"/>
      <c r="BE374" s="73"/>
      <c r="BF374" s="73"/>
      <c r="BG374" s="73"/>
      <c r="BH374" s="73"/>
      <c r="BI374" s="73"/>
      <c r="BJ374" s="73"/>
      <c r="BK374" s="73"/>
      <c r="BL374" s="73"/>
      <c r="BM374" s="73"/>
      <c r="BN374" s="73"/>
      <c r="BO374" s="73"/>
      <c r="BP374" s="73"/>
      <c r="BR374" s="117"/>
      <c r="BS374" s="118"/>
      <c r="BT374" s="118"/>
      <c r="BU374" s="2"/>
      <c r="BV374" s="2"/>
      <c r="BW374" s="2"/>
      <c r="BX374" s="119"/>
    </row>
    <row r="375" spans="1:76" ht="15" customHeight="1">
      <c r="A375" s="16"/>
      <c r="B375" s="76"/>
      <c r="C375" s="72"/>
      <c r="D375" s="20"/>
      <c r="E375" s="78"/>
      <c r="F375" s="11"/>
      <c r="G375" s="12"/>
      <c r="H375" s="13"/>
      <c r="I375" s="13"/>
      <c r="J375" s="14"/>
      <c r="K375" s="64"/>
      <c r="L375" s="17"/>
      <c r="M375" s="17"/>
      <c r="N375" s="25"/>
      <c r="O375" s="2"/>
      <c r="P375" s="2"/>
      <c r="Q375" s="2"/>
      <c r="R375" s="3"/>
      <c r="S375" s="4"/>
      <c r="T375" s="67"/>
      <c r="U375" s="67"/>
      <c r="V375" s="4"/>
      <c r="W375" s="4"/>
      <c r="X375" s="4"/>
      <c r="Y375" s="62"/>
      <c r="Z375" s="28"/>
      <c r="AA375" s="28"/>
      <c r="AB375" s="28"/>
      <c r="AC375" s="28"/>
      <c r="AD375" s="26"/>
      <c r="AE375" s="19"/>
      <c r="AF375" s="65"/>
      <c r="AG375" s="54"/>
      <c r="AH375" s="54"/>
      <c r="AI375" s="55"/>
      <c r="AJ375" s="18"/>
      <c r="AK375" s="73"/>
      <c r="AL375" s="73"/>
      <c r="AM375" s="73"/>
      <c r="AN375" s="73"/>
      <c r="AO375" s="73"/>
      <c r="AP375" s="73"/>
      <c r="AQ375" s="73"/>
      <c r="AR375" s="73"/>
      <c r="AS375" s="73"/>
      <c r="AT375" s="73"/>
      <c r="AU375" s="73"/>
      <c r="AV375" s="73"/>
      <c r="AW375" s="73"/>
      <c r="AX375" s="73"/>
      <c r="AY375" s="73"/>
      <c r="AZ375" s="73"/>
      <c r="BA375" s="73"/>
      <c r="BB375" s="73"/>
      <c r="BC375" s="73"/>
      <c r="BD375" s="73"/>
      <c r="BE375" s="73"/>
      <c r="BF375" s="73"/>
      <c r="BG375" s="73"/>
      <c r="BH375" s="73"/>
      <c r="BI375" s="73"/>
      <c r="BJ375" s="73"/>
      <c r="BK375" s="73"/>
      <c r="BL375" s="73"/>
      <c r="BM375" s="73"/>
      <c r="BN375" s="73"/>
      <c r="BO375" s="73"/>
      <c r="BP375" s="73"/>
      <c r="BR375" s="117"/>
      <c r="BS375" s="118"/>
      <c r="BT375" s="118"/>
      <c r="BU375" s="2"/>
      <c r="BV375" s="2"/>
      <c r="BW375" s="2"/>
      <c r="BX375" s="119"/>
    </row>
    <row r="376" spans="1:76" ht="15" customHeight="1">
      <c r="A376" s="16"/>
      <c r="B376" s="76"/>
      <c r="C376" s="72"/>
      <c r="D376" s="20"/>
      <c r="E376" s="78"/>
      <c r="F376" s="11"/>
      <c r="G376" s="12"/>
      <c r="H376" s="13"/>
      <c r="I376" s="13"/>
      <c r="J376" s="14"/>
      <c r="K376" s="64"/>
      <c r="L376" s="17"/>
      <c r="M376" s="17"/>
      <c r="N376" s="25"/>
      <c r="O376" s="2"/>
      <c r="P376" s="2"/>
      <c r="Q376" s="2"/>
      <c r="R376" s="3"/>
      <c r="S376" s="4"/>
      <c r="T376" s="67"/>
      <c r="U376" s="67"/>
      <c r="V376" s="4"/>
      <c r="W376" s="4"/>
      <c r="X376" s="4"/>
      <c r="Y376" s="62"/>
      <c r="Z376" s="28"/>
      <c r="AA376" s="28"/>
      <c r="AB376" s="28"/>
      <c r="AC376" s="28"/>
      <c r="AD376" s="26"/>
      <c r="AE376" s="19"/>
      <c r="AF376" s="65"/>
      <c r="AG376" s="54"/>
      <c r="AH376" s="54"/>
      <c r="AI376" s="55"/>
      <c r="AJ376" s="18"/>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R376" s="117"/>
      <c r="BS376" s="118"/>
      <c r="BT376" s="118"/>
      <c r="BU376" s="2"/>
      <c r="BV376" s="2"/>
      <c r="BW376" s="2"/>
      <c r="BX376" s="119"/>
    </row>
    <row r="377" spans="1:76" ht="15" customHeight="1">
      <c r="A377" s="16"/>
      <c r="B377" s="76"/>
      <c r="C377" s="72"/>
      <c r="D377" s="20"/>
      <c r="E377" s="78"/>
      <c r="F377" s="11"/>
      <c r="G377" s="12"/>
      <c r="H377" s="13"/>
      <c r="I377" s="13"/>
      <c r="J377" s="14"/>
      <c r="K377" s="64"/>
      <c r="L377" s="17"/>
      <c r="M377" s="17"/>
      <c r="N377" s="25"/>
      <c r="O377" s="2"/>
      <c r="P377" s="2"/>
      <c r="Q377" s="2"/>
      <c r="R377" s="3"/>
      <c r="S377" s="4"/>
      <c r="T377" s="67"/>
      <c r="U377" s="67"/>
      <c r="V377" s="4"/>
      <c r="W377" s="4"/>
      <c r="X377" s="4"/>
      <c r="Y377" s="62"/>
      <c r="Z377" s="28"/>
      <c r="AA377" s="28"/>
      <c r="AB377" s="28"/>
      <c r="AC377" s="28"/>
      <c r="AD377" s="26"/>
      <c r="AE377" s="19"/>
      <c r="AF377" s="65"/>
      <c r="AG377" s="54"/>
      <c r="AH377" s="54"/>
      <c r="AI377" s="55"/>
      <c r="AJ377" s="18"/>
      <c r="AK377" s="73"/>
      <c r="AL377" s="73"/>
      <c r="AM377" s="73"/>
      <c r="AN377" s="73"/>
      <c r="AO377" s="73"/>
      <c r="AP377" s="73"/>
      <c r="AQ377" s="73"/>
      <c r="AR377" s="73"/>
      <c r="AS377" s="73"/>
      <c r="AT377" s="73"/>
      <c r="AU377" s="73"/>
      <c r="AV377" s="73"/>
      <c r="AW377" s="73"/>
      <c r="AX377" s="73"/>
      <c r="AY377" s="73"/>
      <c r="AZ377" s="73"/>
      <c r="BA377" s="73"/>
      <c r="BB377" s="73"/>
      <c r="BC377" s="73"/>
      <c r="BD377" s="73"/>
      <c r="BE377" s="73"/>
      <c r="BF377" s="73"/>
      <c r="BG377" s="73"/>
      <c r="BH377" s="73"/>
      <c r="BI377" s="73"/>
      <c r="BJ377" s="73"/>
      <c r="BK377" s="73"/>
      <c r="BL377" s="73"/>
      <c r="BM377" s="73"/>
      <c r="BN377" s="73"/>
      <c r="BO377" s="73"/>
      <c r="BP377" s="73"/>
      <c r="BR377" s="117"/>
      <c r="BS377" s="118"/>
      <c r="BT377" s="118"/>
      <c r="BU377" s="2"/>
      <c r="BV377" s="2"/>
      <c r="BW377" s="2"/>
      <c r="BX377" s="119"/>
    </row>
    <row r="378" spans="1:76" ht="15" customHeight="1">
      <c r="A378" s="16"/>
      <c r="B378" s="76"/>
      <c r="C378" s="72"/>
      <c r="D378" s="20"/>
      <c r="E378" s="78"/>
      <c r="F378" s="11"/>
      <c r="G378" s="12"/>
      <c r="H378" s="13"/>
      <c r="I378" s="13"/>
      <c r="J378" s="14"/>
      <c r="K378" s="64"/>
      <c r="L378" s="17"/>
      <c r="M378" s="17"/>
      <c r="N378" s="25"/>
      <c r="O378" s="2"/>
      <c r="P378" s="2"/>
      <c r="Q378" s="2"/>
      <c r="R378" s="3"/>
      <c r="S378" s="4"/>
      <c r="T378" s="67"/>
      <c r="U378" s="67"/>
      <c r="V378" s="4"/>
      <c r="W378" s="4"/>
      <c r="X378" s="4"/>
      <c r="Y378" s="62"/>
      <c r="Z378" s="28"/>
      <c r="AA378" s="28"/>
      <c r="AB378" s="28"/>
      <c r="AC378" s="28"/>
      <c r="AD378" s="26"/>
      <c r="AE378" s="19"/>
      <c r="AF378" s="65"/>
      <c r="AG378" s="54"/>
      <c r="AH378" s="54"/>
      <c r="AI378" s="55"/>
      <c r="AJ378" s="18"/>
      <c r="AK378" s="73"/>
      <c r="AL378" s="73"/>
      <c r="AM378" s="73"/>
      <c r="AN378" s="73"/>
      <c r="AO378" s="73"/>
      <c r="AP378" s="73"/>
      <c r="AQ378" s="73"/>
      <c r="AR378" s="73"/>
      <c r="AS378" s="73"/>
      <c r="AT378" s="73"/>
      <c r="AU378" s="73"/>
      <c r="AV378" s="73"/>
      <c r="AW378" s="73"/>
      <c r="AX378" s="73"/>
      <c r="AY378" s="73"/>
      <c r="AZ378" s="73"/>
      <c r="BA378" s="73"/>
      <c r="BB378" s="73"/>
      <c r="BC378" s="73"/>
      <c r="BD378" s="73"/>
      <c r="BE378" s="73"/>
      <c r="BF378" s="73"/>
      <c r="BG378" s="73"/>
      <c r="BH378" s="73"/>
      <c r="BI378" s="73"/>
      <c r="BJ378" s="73"/>
      <c r="BK378" s="73"/>
      <c r="BL378" s="73"/>
      <c r="BM378" s="73"/>
      <c r="BN378" s="73"/>
      <c r="BO378" s="73"/>
      <c r="BP378" s="73"/>
      <c r="BR378" s="117"/>
      <c r="BS378" s="118"/>
      <c r="BT378" s="118"/>
      <c r="BU378" s="2"/>
      <c r="BV378" s="2"/>
      <c r="BW378" s="2"/>
      <c r="BX378" s="119"/>
    </row>
    <row r="379" spans="1:76" ht="15" customHeight="1">
      <c r="A379" s="16"/>
      <c r="B379" s="76"/>
      <c r="C379" s="72"/>
      <c r="D379" s="20"/>
      <c r="E379" s="78"/>
      <c r="F379" s="11"/>
      <c r="G379" s="12"/>
      <c r="H379" s="13"/>
      <c r="I379" s="13"/>
      <c r="J379" s="14"/>
      <c r="K379" s="64"/>
      <c r="L379" s="17"/>
      <c r="M379" s="17"/>
      <c r="N379" s="25"/>
      <c r="O379" s="2"/>
      <c r="P379" s="2"/>
      <c r="Q379" s="2"/>
      <c r="R379" s="3"/>
      <c r="S379" s="4"/>
      <c r="T379" s="67"/>
      <c r="U379" s="67"/>
      <c r="V379" s="4"/>
      <c r="W379" s="4"/>
      <c r="X379" s="4"/>
      <c r="Y379" s="62"/>
      <c r="Z379" s="28"/>
      <c r="AA379" s="28"/>
      <c r="AB379" s="28"/>
      <c r="AC379" s="28"/>
      <c r="AD379" s="26"/>
      <c r="AE379" s="19"/>
      <c r="AF379" s="65"/>
      <c r="AG379" s="54"/>
      <c r="AH379" s="54"/>
      <c r="AI379" s="55"/>
      <c r="AJ379" s="18"/>
      <c r="AK379" s="73"/>
      <c r="AL379" s="73"/>
      <c r="AM379" s="73"/>
      <c r="AN379" s="73"/>
      <c r="AO379" s="73"/>
      <c r="AP379" s="73"/>
      <c r="AQ379" s="73"/>
      <c r="AR379" s="73"/>
      <c r="AS379" s="73"/>
      <c r="AT379" s="73"/>
      <c r="AU379" s="73"/>
      <c r="AV379" s="73"/>
      <c r="AW379" s="73"/>
      <c r="AX379" s="73"/>
      <c r="AY379" s="73"/>
      <c r="AZ379" s="73"/>
      <c r="BA379" s="73"/>
      <c r="BB379" s="73"/>
      <c r="BC379" s="73"/>
      <c r="BD379" s="73"/>
      <c r="BE379" s="73"/>
      <c r="BF379" s="73"/>
      <c r="BG379" s="73"/>
      <c r="BH379" s="73"/>
      <c r="BI379" s="73"/>
      <c r="BJ379" s="73"/>
      <c r="BK379" s="73"/>
      <c r="BL379" s="73"/>
      <c r="BM379" s="73"/>
      <c r="BN379" s="73"/>
      <c r="BO379" s="73"/>
      <c r="BP379" s="73"/>
      <c r="BR379" s="117"/>
      <c r="BS379" s="118"/>
      <c r="BT379" s="118"/>
      <c r="BU379" s="2"/>
      <c r="BV379" s="2"/>
      <c r="BW379" s="2"/>
      <c r="BX379" s="119"/>
    </row>
    <row r="380" spans="1:76" ht="15" customHeight="1">
      <c r="A380" s="16"/>
      <c r="B380" s="76"/>
      <c r="C380" s="72"/>
      <c r="D380" s="20"/>
      <c r="E380" s="78"/>
      <c r="F380" s="11"/>
      <c r="G380" s="12"/>
      <c r="H380" s="13"/>
      <c r="I380" s="13"/>
      <c r="J380" s="14"/>
      <c r="K380" s="64"/>
      <c r="L380" s="17"/>
      <c r="M380" s="17"/>
      <c r="N380" s="25"/>
      <c r="O380" s="2"/>
      <c r="P380" s="2"/>
      <c r="Q380" s="2"/>
      <c r="R380" s="3"/>
      <c r="S380" s="4"/>
      <c r="T380" s="67"/>
      <c r="U380" s="67"/>
      <c r="V380" s="4"/>
      <c r="W380" s="4"/>
      <c r="X380" s="4"/>
      <c r="Y380" s="62"/>
      <c r="Z380" s="28"/>
      <c r="AA380" s="28"/>
      <c r="AB380" s="28"/>
      <c r="AC380" s="28"/>
      <c r="AD380" s="26"/>
      <c r="AE380" s="19"/>
      <c r="AF380" s="65"/>
      <c r="AG380" s="54"/>
      <c r="AH380" s="54"/>
      <c r="AI380" s="55"/>
      <c r="AJ380" s="18"/>
      <c r="AK380" s="73"/>
      <c r="AL380" s="73"/>
      <c r="AM380" s="73"/>
      <c r="AN380" s="73"/>
      <c r="AO380" s="73"/>
      <c r="AP380" s="73"/>
      <c r="AQ380" s="73"/>
      <c r="AR380" s="73"/>
      <c r="AS380" s="73"/>
      <c r="AT380" s="73"/>
      <c r="AU380" s="73"/>
      <c r="AV380" s="73"/>
      <c r="AW380" s="73"/>
      <c r="AX380" s="73"/>
      <c r="AY380" s="73"/>
      <c r="AZ380" s="73"/>
      <c r="BA380" s="73"/>
      <c r="BB380" s="73"/>
      <c r="BC380" s="73"/>
      <c r="BD380" s="73"/>
      <c r="BE380" s="73"/>
      <c r="BF380" s="73"/>
      <c r="BG380" s="73"/>
      <c r="BH380" s="73"/>
      <c r="BI380" s="73"/>
      <c r="BJ380" s="73"/>
      <c r="BK380" s="73"/>
      <c r="BL380" s="73"/>
      <c r="BM380" s="73"/>
      <c r="BN380" s="73"/>
      <c r="BO380" s="73"/>
      <c r="BP380" s="73"/>
      <c r="BR380" s="117"/>
      <c r="BS380" s="118"/>
      <c r="BT380" s="118"/>
      <c r="BU380" s="2"/>
      <c r="BV380" s="2"/>
      <c r="BW380" s="2"/>
      <c r="BX380" s="119"/>
    </row>
    <row r="381" spans="1:76" ht="15" customHeight="1">
      <c r="A381" s="16"/>
      <c r="B381" s="76"/>
      <c r="C381" s="72"/>
      <c r="D381" s="20"/>
      <c r="E381" s="78"/>
      <c r="F381" s="11"/>
      <c r="G381" s="12"/>
      <c r="H381" s="13"/>
      <c r="I381" s="13"/>
      <c r="J381" s="14"/>
      <c r="K381" s="64"/>
      <c r="L381" s="17"/>
      <c r="M381" s="17"/>
      <c r="N381" s="25"/>
      <c r="O381" s="2"/>
      <c r="P381" s="2"/>
      <c r="Q381" s="2"/>
      <c r="R381" s="3"/>
      <c r="S381" s="4"/>
      <c r="T381" s="67"/>
      <c r="U381" s="67"/>
      <c r="V381" s="4"/>
      <c r="W381" s="4"/>
      <c r="X381" s="4"/>
      <c r="Y381" s="62"/>
      <c r="Z381" s="28"/>
      <c r="AA381" s="28"/>
      <c r="AB381" s="28"/>
      <c r="AC381" s="28"/>
      <c r="AD381" s="26"/>
      <c r="AE381" s="19"/>
      <c r="AF381" s="65"/>
      <c r="AG381" s="54"/>
      <c r="AH381" s="54"/>
      <c r="AI381" s="55"/>
      <c r="AJ381" s="18"/>
      <c r="AK381" s="73"/>
      <c r="AL381" s="73"/>
      <c r="AM381" s="73"/>
      <c r="AN381" s="73"/>
      <c r="AO381" s="73"/>
      <c r="AP381" s="73"/>
      <c r="AQ381" s="73"/>
      <c r="AR381" s="73"/>
      <c r="AS381" s="73"/>
      <c r="AT381" s="73"/>
      <c r="AU381" s="73"/>
      <c r="AV381" s="73"/>
      <c r="AW381" s="73"/>
      <c r="AX381" s="73"/>
      <c r="AY381" s="73"/>
      <c r="AZ381" s="73"/>
      <c r="BA381" s="73"/>
      <c r="BB381" s="73"/>
      <c r="BC381" s="73"/>
      <c r="BD381" s="73"/>
      <c r="BE381" s="73"/>
      <c r="BF381" s="73"/>
      <c r="BG381" s="73"/>
      <c r="BH381" s="73"/>
      <c r="BI381" s="73"/>
      <c r="BJ381" s="73"/>
      <c r="BK381" s="73"/>
      <c r="BL381" s="73"/>
      <c r="BM381" s="73"/>
      <c r="BN381" s="73"/>
      <c r="BO381" s="73"/>
      <c r="BP381" s="73"/>
      <c r="BR381" s="117"/>
      <c r="BS381" s="118"/>
      <c r="BT381" s="118"/>
      <c r="BU381" s="2"/>
      <c r="BV381" s="2"/>
      <c r="BW381" s="2"/>
      <c r="BX381" s="119"/>
    </row>
    <row r="382" spans="1:76" ht="15" customHeight="1">
      <c r="A382" s="16"/>
      <c r="B382" s="76"/>
      <c r="C382" s="72"/>
      <c r="D382" s="20"/>
      <c r="E382" s="78"/>
      <c r="F382" s="11"/>
      <c r="G382" s="12"/>
      <c r="H382" s="13"/>
      <c r="I382" s="13"/>
      <c r="J382" s="14"/>
      <c r="K382" s="64"/>
      <c r="L382" s="17"/>
      <c r="M382" s="17"/>
      <c r="N382" s="25"/>
      <c r="O382" s="2"/>
      <c r="P382" s="2"/>
      <c r="Q382" s="2"/>
      <c r="R382" s="3"/>
      <c r="S382" s="4"/>
      <c r="T382" s="67"/>
      <c r="U382" s="67"/>
      <c r="V382" s="4"/>
      <c r="W382" s="4"/>
      <c r="X382" s="4"/>
      <c r="Y382" s="62"/>
      <c r="Z382" s="28"/>
      <c r="AA382" s="28"/>
      <c r="AB382" s="28"/>
      <c r="AC382" s="28"/>
      <c r="AD382" s="26"/>
      <c r="AE382" s="19"/>
      <c r="AF382" s="65"/>
      <c r="AG382" s="54"/>
      <c r="AH382" s="54"/>
      <c r="AI382" s="55"/>
      <c r="AJ382" s="18"/>
      <c r="AK382" s="73"/>
      <c r="AL382" s="73"/>
      <c r="AM382" s="73"/>
      <c r="AN382" s="73"/>
      <c r="AO382" s="73"/>
      <c r="AP382" s="73"/>
      <c r="AQ382" s="73"/>
      <c r="AR382" s="73"/>
      <c r="AS382" s="73"/>
      <c r="AT382" s="73"/>
      <c r="AU382" s="73"/>
      <c r="AV382" s="73"/>
      <c r="AW382" s="73"/>
      <c r="AX382" s="73"/>
      <c r="AY382" s="73"/>
      <c r="AZ382" s="73"/>
      <c r="BA382" s="73"/>
      <c r="BB382" s="73"/>
      <c r="BC382" s="73"/>
      <c r="BD382" s="73"/>
      <c r="BE382" s="73"/>
      <c r="BF382" s="73"/>
      <c r="BG382" s="73"/>
      <c r="BH382" s="73"/>
      <c r="BI382" s="73"/>
      <c r="BJ382" s="73"/>
      <c r="BK382" s="73"/>
      <c r="BL382" s="73"/>
      <c r="BM382" s="73"/>
      <c r="BN382" s="73"/>
      <c r="BO382" s="73"/>
      <c r="BP382" s="73"/>
      <c r="BR382" s="117"/>
      <c r="BS382" s="118"/>
      <c r="BT382" s="118"/>
      <c r="BU382" s="2"/>
      <c r="BV382" s="2"/>
      <c r="BW382" s="2"/>
      <c r="BX382" s="119"/>
    </row>
    <row r="383" spans="1:76" ht="15" customHeight="1">
      <c r="A383" s="16">
        <v>48</v>
      </c>
      <c r="B383" s="76" t="s">
        <v>250</v>
      </c>
      <c r="C383" s="72" t="s">
        <v>254</v>
      </c>
      <c r="D383" s="20" t="s">
        <v>281</v>
      </c>
      <c r="E383" s="78">
        <v>1.33</v>
      </c>
      <c r="F383" s="11" t="s">
        <v>234</v>
      </c>
      <c r="G383" s="12"/>
      <c r="H383" s="13" t="e">
        <f>IF(OOC!S383=0,"",OOC!S383)</f>
        <v>#REF!</v>
      </c>
      <c r="I383" s="13" t="e">
        <f>IF(OOC!T383=0,"",OOC!T383)</f>
        <v>#REF!</v>
      </c>
      <c r="J383" s="14" t="s">
        <v>12</v>
      </c>
      <c r="K383" s="64" t="s">
        <v>49</v>
      </c>
      <c r="L383" s="17" t="e">
        <f>IF(AND(G383="",H383=""),"",IF(G383="",H383,G383+H383))</f>
        <v>#REF!</v>
      </c>
      <c r="M383" s="17" t="e">
        <f>IF(AND(G383="",I383=""),"",IF(G383="",I383,G383+I383))</f>
        <v>#REF!</v>
      </c>
      <c r="N383" s="25"/>
      <c r="O383" s="2" t="e">
        <f>IF(OR($AK383="",ISNUMBER($AK383)=FALSE),"",MAX(AK383:BP383))</f>
        <v>#REF!</v>
      </c>
      <c r="P383" s="2" t="e">
        <f>IF(OR($AK383="",ISNUMBER($AK383)=FALSE),"",MIN(AK383:BP383))</f>
        <v>#REF!</v>
      </c>
      <c r="Q383" s="2" t="e">
        <f>IF(OR($AK383="",ISNUMBER($AK383)=FALSE),"",AVERAGE(AK383:BP383))</f>
        <v>#REF!</v>
      </c>
      <c r="R383" s="3" t="e">
        <f>IF(OR($AK383="",ISNUMBER($AK383)=FALSE),"",STDEV(AK383:BP383))</f>
        <v>#REF!</v>
      </c>
      <c r="S383" s="4" t="e">
        <f>IF(OR($AK383="",ISNUMBER($AK383)=FALSE),"",IF(AND(G383=0,I383=""),V383,IF(AND(G383="",H383=""),W383,(H383+ABS(I383))/(6*R383))))</f>
        <v>#REF!</v>
      </c>
      <c r="T383" s="67" t="e">
        <f>IF(OR($AK383="",ISNUMBER($AK383)=FALSE),"",IF(AND($F383="Tolerance",$G383&lt;&gt;""),($Q383-$G383)/(($L383-$M383)/2),IF(AND($F383="GD&amp;T",$H383&lt;&gt;""),$Q383/$H383,"")))</f>
        <v>#REF!</v>
      </c>
      <c r="U383" s="67" t="e">
        <f>IF($T383="","",IF(ABS($T383)&lt;=0.125, "Level A",IF(AND(ABS($T383)&gt;0.125,ABS($T383)&lt;=0.25), "Level B",IF(AND(ABS($T383)&gt;0.25,ABS($T383)&lt;=0.5), "Level C", IF(ABS($T383)&gt;0.5, "Level D")))))</f>
        <v>#REF!</v>
      </c>
      <c r="V383" s="4" t="e">
        <f>IF(OR($AK383="",ISNUMBER($AK383)=FALSE),"",IF(H383="","",(L383-Q383)/(3*R383)))</f>
        <v>#REF!</v>
      </c>
      <c r="W383" s="4" t="e">
        <f>IF(OR($AK383="",ISNUMBER($AK383)=FALSE),"",IF(I383="","",(Q383-M383)/(3*R383)))</f>
        <v>#REF!</v>
      </c>
      <c r="X383" s="4" t="e">
        <f>IF(OR($AK383="",ISNUMBER($AK383)=FALSE),"",IF(AND(G383=0,I383=0),((H383)-(Q383))/(3*R383),MIN(V383:W383)))</f>
        <v>#REF!</v>
      </c>
      <c r="Y383" s="62" t="e">
        <f>IF(OR($AK383="",ISNUMBER($AK383)=FALSE),"",IF(AND(G383=0,I383=0),NORMSDIST(3*X383),NORMSDIST(3*X383)+NORMSDIST(6*S383-3*X383)-1))</f>
        <v>#REF!</v>
      </c>
      <c r="Z383" s="28" t="e">
        <f>IF($Q383="","",IF(F383="Tolerance",IF(($E383*3*R383+Q383)-G383&lt;H383,"",($E383*3*R383+Q383)-G383),IF(OR(F383="GD&amp;T",F383="MAX"),IF(($E383*3*R383+Q383)&lt;H383,"",($E383*3*R383+Q383)),"")))</f>
        <v>#REF!</v>
      </c>
      <c r="AA383" s="28" t="e">
        <f>IF(Q383="","",IF(F383="Tolerance",IF(-(($E383*3*R383)-Q383)-G383&gt;I383,"",-(($E383*3*R383)-Q383)-G383),IF(F383="MIN",IF(-(($E383*3*R383)-Q383)&gt;I383,"",-(($E383*3*R383)-Q383)),"")))</f>
        <v>#REF!</v>
      </c>
      <c r="AB383" s="28" t="e">
        <f>IF(OR(G383="",Q383=""),"",(L383+M383)/2-Q383)</f>
        <v>#REF!</v>
      </c>
      <c r="AC383" s="28" t="e">
        <f>IF(OR($S383&gt;$AC$9,$R383=""),"",$AC$9*6*$R383)</f>
        <v>#REF!</v>
      </c>
      <c r="AD383" s="26"/>
      <c r="AE383" s="19" t="str">
        <f>IF(AD383="","",IF(AD383&gt;=0.966,"Normal","Not Normal"))</f>
        <v/>
      </c>
      <c r="AF383" s="65"/>
      <c r="AG383" s="54"/>
      <c r="AH383" s="54"/>
      <c r="AI383" s="55"/>
      <c r="AJ383" s="18"/>
      <c r="AK383" s="73" t="e">
        <f>#REF!</f>
        <v>#REF!</v>
      </c>
      <c r="AL383" s="73" t="e">
        <f>#REF!</f>
        <v>#REF!</v>
      </c>
      <c r="AM383" s="73" t="e">
        <f>#REF!</f>
        <v>#REF!</v>
      </c>
      <c r="AN383" s="73" t="e">
        <f>#REF!</f>
        <v>#REF!</v>
      </c>
      <c r="AO383" s="73" t="e">
        <f>#REF!</f>
        <v>#REF!</v>
      </c>
      <c r="AP383" s="73" t="e">
        <f>#REF!</f>
        <v>#REF!</v>
      </c>
      <c r="AQ383" s="73" t="e">
        <f>#REF!</f>
        <v>#REF!</v>
      </c>
      <c r="AR383" s="73" t="e">
        <f>#REF!</f>
        <v>#REF!</v>
      </c>
      <c r="AS383" s="73" t="e">
        <f>#REF!</f>
        <v>#REF!</v>
      </c>
      <c r="AT383" s="73" t="e">
        <f>#REF!</f>
        <v>#REF!</v>
      </c>
      <c r="AU383" s="73" t="e">
        <f>#REF!</f>
        <v>#REF!</v>
      </c>
      <c r="AV383" s="73" t="e">
        <f>#REF!</f>
        <v>#REF!</v>
      </c>
      <c r="AW383" s="73" t="e">
        <f>#REF!</f>
        <v>#REF!</v>
      </c>
      <c r="AX383" s="73" t="e">
        <f>#REF!</f>
        <v>#REF!</v>
      </c>
      <c r="AY383" s="73" t="e">
        <f>#REF!</f>
        <v>#REF!</v>
      </c>
      <c r="AZ383" s="73" t="e">
        <f>#REF!</f>
        <v>#REF!</v>
      </c>
      <c r="BA383" s="73" t="e">
        <f>#REF!</f>
        <v>#REF!</v>
      </c>
      <c r="BB383" s="73" t="e">
        <f>#REF!</f>
        <v>#REF!</v>
      </c>
      <c r="BC383" s="73" t="e">
        <f>#REF!</f>
        <v>#REF!</v>
      </c>
      <c r="BD383" s="73" t="e">
        <f>#REF!</f>
        <v>#REF!</v>
      </c>
      <c r="BE383" s="73" t="e">
        <f>#REF!</f>
        <v>#REF!</v>
      </c>
      <c r="BF383" s="73" t="e">
        <f>#REF!</f>
        <v>#REF!</v>
      </c>
      <c r="BG383" s="73" t="e">
        <f>#REF!</f>
        <v>#REF!</v>
      </c>
      <c r="BH383" s="73" t="e">
        <f>#REF!</f>
        <v>#REF!</v>
      </c>
      <c r="BI383" s="73" t="e">
        <f>#REF!</f>
        <v>#REF!</v>
      </c>
      <c r="BJ383" s="73" t="e">
        <f>#REF!</f>
        <v>#REF!</v>
      </c>
      <c r="BK383" s="73" t="e">
        <f>#REF!</f>
        <v>#REF!</v>
      </c>
      <c r="BL383" s="73" t="e">
        <f>#REF!</f>
        <v>#REF!</v>
      </c>
      <c r="BM383" s="73" t="e">
        <f>#REF!</f>
        <v>#REF!</v>
      </c>
      <c r="BN383" s="73" t="e">
        <f>#REF!</f>
        <v>#REF!</v>
      </c>
      <c r="BO383" s="73" t="e">
        <f>#REF!</f>
        <v>#REF!</v>
      </c>
      <c r="BP383" s="73" t="e">
        <f>#REF!</f>
        <v>#REF!</v>
      </c>
      <c r="BR383" s="117" t="str">
        <f>C383</f>
        <v>145-1</v>
      </c>
      <c r="BS383" s="118">
        <f>OOC!G383</f>
        <v>0.05</v>
      </c>
      <c r="BT383" s="118" t="str">
        <f>OOC!H383</f>
        <v/>
      </c>
      <c r="BU383" s="2" t="e">
        <f>IF(OR($AK383="",ISNUMBER($AK383)=FALSE),"",MAX(AK383:BP383))</f>
        <v>#REF!</v>
      </c>
      <c r="BV383" s="2" t="e">
        <f>IF(OR($AK383="",ISNUMBER($AK383)=FALSE),"",MIN(AK383:BP383))</f>
        <v>#REF!</v>
      </c>
      <c r="BW383" s="2" t="e">
        <f>IF(OR($AK383="",ISNUMBER($AK383)=FALSE),"",AVERAGE(AK383:BP383))</f>
        <v>#REF!</v>
      </c>
      <c r="BX383" s="119" t="e">
        <f>IF(AND(IF(OOC!G383="",0,OOC!G383) &gt;= IF(O383="",0,O383), IF(O383="",0,O383) &gt; IF(L383="",0,L383)), "OOC",
IF(AND(IF(M383="",0,M383) &gt; IF(P383="",0,P383), IF(P383="",0,P383) &gt;= IF(OOC!H383="",0,OOC!H383)), "OOC",
IF(IF(O383="",0,O383) &gt; IF(OOC!G383="",0,OOC!G383), "OOS",
IF(IF(OOC!H383="",0,OOC!H383) &gt; IF(P383="",0,P383), "OOS", "OK"))))</f>
        <v>#REF!</v>
      </c>
    </row>
    <row r="384" spans="1:76" ht="15" customHeight="1">
      <c r="A384" s="16"/>
      <c r="B384" s="76"/>
      <c r="C384" s="72"/>
      <c r="D384" s="20"/>
      <c r="E384" s="78"/>
      <c r="F384" s="11"/>
      <c r="G384" s="12"/>
      <c r="H384" s="13"/>
      <c r="I384" s="13"/>
      <c r="J384" s="14"/>
      <c r="K384" s="64"/>
      <c r="L384" s="17"/>
      <c r="M384" s="17"/>
      <c r="N384" s="25"/>
      <c r="O384" s="2"/>
      <c r="P384" s="2"/>
      <c r="Q384" s="2"/>
      <c r="R384" s="3"/>
      <c r="S384" s="4"/>
      <c r="T384" s="67"/>
      <c r="U384" s="67"/>
      <c r="V384" s="4"/>
      <c r="W384" s="4"/>
      <c r="X384" s="4"/>
      <c r="Y384" s="62"/>
      <c r="Z384" s="28"/>
      <c r="AA384" s="28"/>
      <c r="AB384" s="28"/>
      <c r="AC384" s="28"/>
      <c r="AD384" s="26"/>
      <c r="AE384" s="19"/>
      <c r="AF384" s="65"/>
      <c r="AG384" s="54"/>
      <c r="AH384" s="54"/>
      <c r="AI384" s="55"/>
      <c r="AJ384" s="18"/>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R384" s="117"/>
      <c r="BS384" s="118"/>
      <c r="BT384" s="118"/>
      <c r="BU384" s="2"/>
      <c r="BV384" s="2"/>
      <c r="BW384" s="2"/>
      <c r="BX384" s="119"/>
    </row>
    <row r="385" spans="1:76" ht="15" customHeight="1">
      <c r="A385" s="16"/>
      <c r="B385" s="76"/>
      <c r="C385" s="72"/>
      <c r="D385" s="20"/>
      <c r="E385" s="78"/>
      <c r="F385" s="11"/>
      <c r="G385" s="12"/>
      <c r="H385" s="13"/>
      <c r="I385" s="13"/>
      <c r="J385" s="14"/>
      <c r="K385" s="64"/>
      <c r="L385" s="17"/>
      <c r="M385" s="17"/>
      <c r="N385" s="25"/>
      <c r="O385" s="2"/>
      <c r="P385" s="2"/>
      <c r="Q385" s="2"/>
      <c r="R385" s="3"/>
      <c r="S385" s="4"/>
      <c r="T385" s="67"/>
      <c r="U385" s="67"/>
      <c r="V385" s="4"/>
      <c r="W385" s="4"/>
      <c r="X385" s="4"/>
      <c r="Y385" s="62"/>
      <c r="Z385" s="28"/>
      <c r="AA385" s="28"/>
      <c r="AB385" s="28"/>
      <c r="AC385" s="28"/>
      <c r="AD385" s="26"/>
      <c r="AE385" s="19"/>
      <c r="AF385" s="65"/>
      <c r="AG385" s="54"/>
      <c r="AH385" s="54"/>
      <c r="AI385" s="55"/>
      <c r="AJ385" s="18"/>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R385" s="117"/>
      <c r="BS385" s="118"/>
      <c r="BT385" s="118"/>
      <c r="BU385" s="2"/>
      <c r="BV385" s="2"/>
      <c r="BW385" s="2"/>
      <c r="BX385" s="119"/>
    </row>
    <row r="386" spans="1:76" ht="15" customHeight="1">
      <c r="A386" s="16"/>
      <c r="B386" s="76"/>
      <c r="C386" s="72"/>
      <c r="D386" s="20"/>
      <c r="E386" s="78"/>
      <c r="F386" s="11"/>
      <c r="G386" s="12"/>
      <c r="H386" s="13"/>
      <c r="I386" s="13"/>
      <c r="J386" s="14"/>
      <c r="K386" s="64"/>
      <c r="L386" s="17"/>
      <c r="M386" s="17"/>
      <c r="N386" s="25"/>
      <c r="O386" s="2"/>
      <c r="P386" s="2"/>
      <c r="Q386" s="2"/>
      <c r="R386" s="3"/>
      <c r="S386" s="4"/>
      <c r="T386" s="67"/>
      <c r="U386" s="67"/>
      <c r="V386" s="4"/>
      <c r="W386" s="4"/>
      <c r="X386" s="4"/>
      <c r="Y386" s="62"/>
      <c r="Z386" s="28"/>
      <c r="AA386" s="28"/>
      <c r="AB386" s="28"/>
      <c r="AC386" s="28"/>
      <c r="AD386" s="26"/>
      <c r="AE386" s="19"/>
      <c r="AF386" s="65"/>
      <c r="AG386" s="54"/>
      <c r="AH386" s="54"/>
      <c r="AI386" s="55"/>
      <c r="AJ386" s="18"/>
      <c r="AK386" s="73"/>
      <c r="AL386" s="73"/>
      <c r="AM386" s="73"/>
      <c r="AN386" s="73"/>
      <c r="AO386" s="73"/>
      <c r="AP386" s="73"/>
      <c r="AQ386" s="73"/>
      <c r="AR386" s="73"/>
      <c r="AS386" s="73"/>
      <c r="AT386" s="73"/>
      <c r="AU386" s="73"/>
      <c r="AV386" s="73"/>
      <c r="AW386" s="73"/>
      <c r="AX386" s="73"/>
      <c r="AY386" s="73"/>
      <c r="AZ386" s="73"/>
      <c r="BA386" s="73"/>
      <c r="BB386" s="73"/>
      <c r="BC386" s="73"/>
      <c r="BD386" s="73"/>
      <c r="BE386" s="73"/>
      <c r="BF386" s="73"/>
      <c r="BG386" s="73"/>
      <c r="BH386" s="73"/>
      <c r="BI386" s="73"/>
      <c r="BJ386" s="73"/>
      <c r="BK386" s="73"/>
      <c r="BL386" s="73"/>
      <c r="BM386" s="73"/>
      <c r="BN386" s="73"/>
      <c r="BO386" s="73"/>
      <c r="BP386" s="73"/>
      <c r="BR386" s="117"/>
      <c r="BS386" s="118"/>
      <c r="BT386" s="118"/>
      <c r="BU386" s="2"/>
      <c r="BV386" s="2"/>
      <c r="BW386" s="2"/>
      <c r="BX386" s="119"/>
    </row>
    <row r="387" spans="1:76" ht="15" customHeight="1">
      <c r="A387" s="16"/>
      <c r="B387" s="76"/>
      <c r="C387" s="72"/>
      <c r="D387" s="20"/>
      <c r="E387" s="78"/>
      <c r="F387" s="11"/>
      <c r="G387" s="12"/>
      <c r="H387" s="13"/>
      <c r="I387" s="13"/>
      <c r="J387" s="14"/>
      <c r="K387" s="64"/>
      <c r="L387" s="17"/>
      <c r="M387" s="17"/>
      <c r="N387" s="25"/>
      <c r="O387" s="2"/>
      <c r="P387" s="2"/>
      <c r="Q387" s="2"/>
      <c r="R387" s="3"/>
      <c r="S387" s="4"/>
      <c r="T387" s="67"/>
      <c r="U387" s="67"/>
      <c r="V387" s="4"/>
      <c r="W387" s="4"/>
      <c r="X387" s="4"/>
      <c r="Y387" s="62"/>
      <c r="Z387" s="28"/>
      <c r="AA387" s="28"/>
      <c r="AB387" s="28"/>
      <c r="AC387" s="28"/>
      <c r="AD387" s="26"/>
      <c r="AE387" s="19"/>
      <c r="AF387" s="65"/>
      <c r="AG387" s="54"/>
      <c r="AH387" s="54"/>
      <c r="AI387" s="55"/>
      <c r="AJ387" s="18"/>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R387" s="117"/>
      <c r="BS387" s="118"/>
      <c r="BT387" s="118"/>
      <c r="BU387" s="2"/>
      <c r="BV387" s="2"/>
      <c r="BW387" s="2"/>
      <c r="BX387" s="119"/>
    </row>
    <row r="388" spans="1:76" ht="15" customHeight="1">
      <c r="A388" s="16"/>
      <c r="B388" s="76"/>
      <c r="C388" s="72"/>
      <c r="D388" s="20"/>
      <c r="E388" s="78"/>
      <c r="F388" s="11"/>
      <c r="G388" s="12"/>
      <c r="H388" s="13"/>
      <c r="I388" s="13"/>
      <c r="J388" s="14"/>
      <c r="K388" s="64"/>
      <c r="L388" s="17"/>
      <c r="M388" s="17"/>
      <c r="N388" s="25"/>
      <c r="O388" s="2"/>
      <c r="P388" s="2"/>
      <c r="Q388" s="2"/>
      <c r="R388" s="3"/>
      <c r="S388" s="4"/>
      <c r="T388" s="67"/>
      <c r="U388" s="67"/>
      <c r="V388" s="4"/>
      <c r="W388" s="4"/>
      <c r="X388" s="4"/>
      <c r="Y388" s="62"/>
      <c r="Z388" s="28"/>
      <c r="AA388" s="28"/>
      <c r="AB388" s="28"/>
      <c r="AC388" s="28"/>
      <c r="AD388" s="26"/>
      <c r="AE388" s="19"/>
      <c r="AF388" s="65"/>
      <c r="AG388" s="54"/>
      <c r="AH388" s="54"/>
      <c r="AI388" s="55"/>
      <c r="AJ388" s="18"/>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R388" s="117"/>
      <c r="BS388" s="118"/>
      <c r="BT388" s="118"/>
      <c r="BU388" s="2"/>
      <c r="BV388" s="2"/>
      <c r="BW388" s="2"/>
      <c r="BX388" s="119"/>
    </row>
    <row r="389" spans="1:76" ht="15" customHeight="1">
      <c r="A389" s="16"/>
      <c r="B389" s="76"/>
      <c r="C389" s="72"/>
      <c r="D389" s="20"/>
      <c r="E389" s="78"/>
      <c r="F389" s="11"/>
      <c r="G389" s="12"/>
      <c r="H389" s="13"/>
      <c r="I389" s="13"/>
      <c r="J389" s="14"/>
      <c r="K389" s="64"/>
      <c r="L389" s="17"/>
      <c r="M389" s="17"/>
      <c r="N389" s="25"/>
      <c r="O389" s="2"/>
      <c r="P389" s="2"/>
      <c r="Q389" s="2"/>
      <c r="R389" s="3"/>
      <c r="S389" s="4"/>
      <c r="T389" s="67"/>
      <c r="U389" s="67"/>
      <c r="V389" s="4"/>
      <c r="W389" s="4"/>
      <c r="X389" s="4"/>
      <c r="Y389" s="62"/>
      <c r="Z389" s="28"/>
      <c r="AA389" s="28"/>
      <c r="AB389" s="28"/>
      <c r="AC389" s="28"/>
      <c r="AD389" s="26"/>
      <c r="AE389" s="19"/>
      <c r="AF389" s="65"/>
      <c r="AG389" s="54"/>
      <c r="AH389" s="54"/>
      <c r="AI389" s="55"/>
      <c r="AJ389" s="18"/>
      <c r="AK389" s="73"/>
      <c r="AL389" s="73"/>
      <c r="AM389" s="73"/>
      <c r="AN389" s="73"/>
      <c r="AO389" s="73"/>
      <c r="AP389" s="73"/>
      <c r="AQ389" s="73"/>
      <c r="AR389" s="73"/>
      <c r="AS389" s="73"/>
      <c r="AT389" s="73"/>
      <c r="AU389" s="73"/>
      <c r="AV389" s="73"/>
      <c r="AW389" s="73"/>
      <c r="AX389" s="73"/>
      <c r="AY389" s="73"/>
      <c r="AZ389" s="73"/>
      <c r="BA389" s="73"/>
      <c r="BB389" s="73"/>
      <c r="BC389" s="73"/>
      <c r="BD389" s="73"/>
      <c r="BE389" s="73"/>
      <c r="BF389" s="73"/>
      <c r="BG389" s="73"/>
      <c r="BH389" s="73"/>
      <c r="BI389" s="73"/>
      <c r="BJ389" s="73"/>
      <c r="BK389" s="73"/>
      <c r="BL389" s="73"/>
      <c r="BM389" s="73"/>
      <c r="BN389" s="73"/>
      <c r="BO389" s="73"/>
      <c r="BP389" s="73"/>
      <c r="BR389" s="117"/>
      <c r="BS389" s="118"/>
      <c r="BT389" s="118"/>
      <c r="BU389" s="2"/>
      <c r="BV389" s="2"/>
      <c r="BW389" s="2"/>
      <c r="BX389" s="119"/>
    </row>
    <row r="390" spans="1:76" ht="15" customHeight="1">
      <c r="A390" s="16"/>
      <c r="B390" s="76"/>
      <c r="C390" s="72"/>
      <c r="D390" s="20"/>
      <c r="E390" s="78"/>
      <c r="F390" s="11"/>
      <c r="G390" s="12"/>
      <c r="H390" s="13"/>
      <c r="I390" s="13"/>
      <c r="J390" s="14"/>
      <c r="K390" s="64"/>
      <c r="L390" s="17"/>
      <c r="M390" s="17"/>
      <c r="N390" s="25"/>
      <c r="O390" s="2"/>
      <c r="P390" s="2"/>
      <c r="Q390" s="2"/>
      <c r="R390" s="3"/>
      <c r="S390" s="4"/>
      <c r="T390" s="67"/>
      <c r="U390" s="67"/>
      <c r="V390" s="4"/>
      <c r="W390" s="4"/>
      <c r="X390" s="4"/>
      <c r="Y390" s="62"/>
      <c r="Z390" s="28"/>
      <c r="AA390" s="28"/>
      <c r="AB390" s="28"/>
      <c r="AC390" s="28"/>
      <c r="AD390" s="26"/>
      <c r="AE390" s="19"/>
      <c r="AF390" s="65"/>
      <c r="AG390" s="54"/>
      <c r="AH390" s="54"/>
      <c r="AI390" s="55"/>
      <c r="AJ390" s="18"/>
      <c r="AK390" s="73"/>
      <c r="AL390" s="73"/>
      <c r="AM390" s="73"/>
      <c r="AN390" s="73"/>
      <c r="AO390" s="73"/>
      <c r="AP390" s="73"/>
      <c r="AQ390" s="73"/>
      <c r="AR390" s="73"/>
      <c r="AS390" s="73"/>
      <c r="AT390" s="73"/>
      <c r="AU390" s="73"/>
      <c r="AV390" s="73"/>
      <c r="AW390" s="73"/>
      <c r="AX390" s="73"/>
      <c r="AY390" s="73"/>
      <c r="AZ390" s="73"/>
      <c r="BA390" s="73"/>
      <c r="BB390" s="73"/>
      <c r="BC390" s="73"/>
      <c r="BD390" s="73"/>
      <c r="BE390" s="73"/>
      <c r="BF390" s="73"/>
      <c r="BG390" s="73"/>
      <c r="BH390" s="73"/>
      <c r="BI390" s="73"/>
      <c r="BJ390" s="73"/>
      <c r="BK390" s="73"/>
      <c r="BL390" s="73"/>
      <c r="BM390" s="73"/>
      <c r="BN390" s="73"/>
      <c r="BO390" s="73"/>
      <c r="BP390" s="73"/>
      <c r="BR390" s="117"/>
      <c r="BS390" s="118"/>
      <c r="BT390" s="118"/>
      <c r="BU390" s="2"/>
      <c r="BV390" s="2"/>
      <c r="BW390" s="2"/>
      <c r="BX390" s="119"/>
    </row>
    <row r="391" spans="1:76" ht="15" customHeight="1">
      <c r="A391" s="16"/>
      <c r="B391" s="76"/>
      <c r="C391" s="72"/>
      <c r="D391" s="20"/>
      <c r="E391" s="78"/>
      <c r="F391" s="11"/>
      <c r="G391" s="12"/>
      <c r="H391" s="13"/>
      <c r="I391" s="13"/>
      <c r="J391" s="14"/>
      <c r="K391" s="64"/>
      <c r="L391" s="17"/>
      <c r="M391" s="17"/>
      <c r="N391" s="25"/>
      <c r="O391" s="2"/>
      <c r="P391" s="2"/>
      <c r="Q391" s="2"/>
      <c r="R391" s="3"/>
      <c r="S391" s="4"/>
      <c r="T391" s="67"/>
      <c r="U391" s="67"/>
      <c r="V391" s="4"/>
      <c r="W391" s="4"/>
      <c r="X391" s="4"/>
      <c r="Y391" s="62"/>
      <c r="Z391" s="28"/>
      <c r="AA391" s="28"/>
      <c r="AB391" s="28"/>
      <c r="AC391" s="28"/>
      <c r="AD391" s="26"/>
      <c r="AE391" s="19"/>
      <c r="AF391" s="65"/>
      <c r="AG391" s="54"/>
      <c r="AH391" s="54"/>
      <c r="AI391" s="55"/>
      <c r="AJ391" s="18"/>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R391" s="117"/>
      <c r="BS391" s="118"/>
      <c r="BT391" s="118"/>
      <c r="BU391" s="2"/>
      <c r="BV391" s="2"/>
      <c r="BW391" s="2"/>
      <c r="BX391" s="119"/>
    </row>
    <row r="392" spans="1:76" ht="15" customHeight="1">
      <c r="A392" s="16"/>
      <c r="B392" s="76"/>
      <c r="C392" s="72"/>
      <c r="D392" s="20"/>
      <c r="E392" s="78"/>
      <c r="F392" s="11"/>
      <c r="G392" s="12"/>
      <c r="H392" s="13"/>
      <c r="I392" s="13"/>
      <c r="J392" s="14"/>
      <c r="K392" s="64"/>
      <c r="L392" s="17"/>
      <c r="M392" s="17"/>
      <c r="N392" s="25"/>
      <c r="O392" s="2"/>
      <c r="P392" s="2"/>
      <c r="Q392" s="2"/>
      <c r="R392" s="3"/>
      <c r="S392" s="4"/>
      <c r="T392" s="67"/>
      <c r="U392" s="67"/>
      <c r="V392" s="4"/>
      <c r="W392" s="4"/>
      <c r="X392" s="4"/>
      <c r="Y392" s="62"/>
      <c r="Z392" s="28"/>
      <c r="AA392" s="28"/>
      <c r="AB392" s="28"/>
      <c r="AC392" s="28"/>
      <c r="AD392" s="26"/>
      <c r="AE392" s="19"/>
      <c r="AF392" s="65"/>
      <c r="AG392" s="54"/>
      <c r="AH392" s="54"/>
      <c r="AI392" s="55"/>
      <c r="AJ392" s="18"/>
      <c r="AK392" s="73"/>
      <c r="AL392" s="73"/>
      <c r="AM392" s="73"/>
      <c r="AN392" s="73"/>
      <c r="AO392" s="73"/>
      <c r="AP392" s="73"/>
      <c r="AQ392" s="73"/>
      <c r="AR392" s="73"/>
      <c r="AS392" s="73"/>
      <c r="AT392" s="73"/>
      <c r="AU392" s="73"/>
      <c r="AV392" s="73"/>
      <c r="AW392" s="73"/>
      <c r="AX392" s="73"/>
      <c r="AY392" s="73"/>
      <c r="AZ392" s="73"/>
      <c r="BA392" s="73"/>
      <c r="BB392" s="73"/>
      <c r="BC392" s="73"/>
      <c r="BD392" s="73"/>
      <c r="BE392" s="73"/>
      <c r="BF392" s="73"/>
      <c r="BG392" s="73"/>
      <c r="BH392" s="73"/>
      <c r="BI392" s="73"/>
      <c r="BJ392" s="73"/>
      <c r="BK392" s="73"/>
      <c r="BL392" s="73"/>
      <c r="BM392" s="73"/>
      <c r="BN392" s="73"/>
      <c r="BO392" s="73"/>
      <c r="BP392" s="73"/>
      <c r="BR392" s="117"/>
      <c r="BS392" s="118"/>
      <c r="BT392" s="118"/>
      <c r="BU392" s="2"/>
      <c r="BV392" s="2"/>
      <c r="BW392" s="2"/>
      <c r="BX392" s="119"/>
    </row>
    <row r="393" spans="1:76" ht="15" customHeight="1">
      <c r="A393" s="16"/>
      <c r="B393" s="76"/>
      <c r="C393" s="72"/>
      <c r="D393" s="20"/>
      <c r="E393" s="78"/>
      <c r="F393" s="11"/>
      <c r="G393" s="12"/>
      <c r="H393" s="13"/>
      <c r="I393" s="13"/>
      <c r="J393" s="14"/>
      <c r="K393" s="64"/>
      <c r="L393" s="17"/>
      <c r="M393" s="17"/>
      <c r="N393" s="25"/>
      <c r="O393" s="2"/>
      <c r="P393" s="2"/>
      <c r="Q393" s="2"/>
      <c r="R393" s="3"/>
      <c r="S393" s="4"/>
      <c r="T393" s="67"/>
      <c r="U393" s="67"/>
      <c r="V393" s="4"/>
      <c r="W393" s="4"/>
      <c r="X393" s="4"/>
      <c r="Y393" s="62"/>
      <c r="Z393" s="28"/>
      <c r="AA393" s="28"/>
      <c r="AB393" s="28"/>
      <c r="AC393" s="28"/>
      <c r="AD393" s="26"/>
      <c r="AE393" s="19"/>
      <c r="AF393" s="65"/>
      <c r="AG393" s="54"/>
      <c r="AH393" s="54"/>
      <c r="AI393" s="55"/>
      <c r="AJ393" s="18"/>
      <c r="AK393" s="73"/>
      <c r="AL393" s="73"/>
      <c r="AM393" s="73"/>
      <c r="AN393" s="73"/>
      <c r="AO393" s="73"/>
      <c r="AP393" s="73"/>
      <c r="AQ393" s="73"/>
      <c r="AR393" s="73"/>
      <c r="AS393" s="73"/>
      <c r="AT393" s="73"/>
      <c r="AU393" s="73"/>
      <c r="AV393" s="73"/>
      <c r="AW393" s="73"/>
      <c r="AX393" s="73"/>
      <c r="AY393" s="73"/>
      <c r="AZ393" s="73"/>
      <c r="BA393" s="73"/>
      <c r="BB393" s="73"/>
      <c r="BC393" s="73"/>
      <c r="BD393" s="73"/>
      <c r="BE393" s="73"/>
      <c r="BF393" s="73"/>
      <c r="BG393" s="73"/>
      <c r="BH393" s="73"/>
      <c r="BI393" s="73"/>
      <c r="BJ393" s="73"/>
      <c r="BK393" s="73"/>
      <c r="BL393" s="73"/>
      <c r="BM393" s="73"/>
      <c r="BN393" s="73"/>
      <c r="BO393" s="73"/>
      <c r="BP393" s="73"/>
      <c r="BR393" s="117"/>
      <c r="BS393" s="118"/>
      <c r="BT393" s="118"/>
      <c r="BU393" s="2"/>
      <c r="BV393" s="2"/>
      <c r="BW393" s="2"/>
      <c r="BX393" s="119"/>
    </row>
    <row r="394" spans="1:76" ht="15" customHeight="1">
      <c r="A394" s="16"/>
      <c r="B394" s="76"/>
      <c r="C394" s="72"/>
      <c r="D394" s="20"/>
      <c r="E394" s="78"/>
      <c r="F394" s="11"/>
      <c r="G394" s="12"/>
      <c r="H394" s="13"/>
      <c r="I394" s="13"/>
      <c r="J394" s="14"/>
      <c r="K394" s="64"/>
      <c r="L394" s="17"/>
      <c r="M394" s="17"/>
      <c r="N394" s="25"/>
      <c r="O394" s="2"/>
      <c r="P394" s="2"/>
      <c r="Q394" s="2"/>
      <c r="R394" s="3"/>
      <c r="S394" s="4"/>
      <c r="T394" s="67"/>
      <c r="U394" s="67"/>
      <c r="V394" s="4"/>
      <c r="W394" s="4"/>
      <c r="X394" s="4"/>
      <c r="Y394" s="62"/>
      <c r="Z394" s="28"/>
      <c r="AA394" s="28"/>
      <c r="AB394" s="28"/>
      <c r="AC394" s="28"/>
      <c r="AD394" s="26"/>
      <c r="AE394" s="19"/>
      <c r="AF394" s="65"/>
      <c r="AG394" s="54"/>
      <c r="AH394" s="54"/>
      <c r="AI394" s="55"/>
      <c r="AJ394" s="18"/>
      <c r="AK394" s="73"/>
      <c r="AL394" s="73"/>
      <c r="AM394" s="73"/>
      <c r="AN394" s="73"/>
      <c r="AO394" s="73"/>
      <c r="AP394" s="73"/>
      <c r="AQ394" s="73"/>
      <c r="AR394" s="73"/>
      <c r="AS394" s="73"/>
      <c r="AT394" s="73"/>
      <c r="AU394" s="73"/>
      <c r="AV394" s="73"/>
      <c r="AW394" s="73"/>
      <c r="AX394" s="73"/>
      <c r="AY394" s="73"/>
      <c r="AZ394" s="73"/>
      <c r="BA394" s="73"/>
      <c r="BB394" s="73"/>
      <c r="BC394" s="73"/>
      <c r="BD394" s="73"/>
      <c r="BE394" s="73"/>
      <c r="BF394" s="73"/>
      <c r="BG394" s="73"/>
      <c r="BH394" s="73"/>
      <c r="BI394" s="73"/>
      <c r="BJ394" s="73"/>
      <c r="BK394" s="73"/>
      <c r="BL394" s="73"/>
      <c r="BM394" s="73"/>
      <c r="BN394" s="73"/>
      <c r="BO394" s="73"/>
      <c r="BP394" s="73"/>
      <c r="BR394" s="117"/>
      <c r="BS394" s="118"/>
      <c r="BT394" s="118"/>
      <c r="BU394" s="2"/>
      <c r="BV394" s="2"/>
      <c r="BW394" s="2"/>
      <c r="BX394" s="119"/>
    </row>
    <row r="395" spans="1:76" ht="15" customHeight="1">
      <c r="A395" s="16"/>
      <c r="B395" s="76"/>
      <c r="C395" s="72"/>
      <c r="D395" s="20"/>
      <c r="E395" s="78"/>
      <c r="F395" s="11"/>
      <c r="G395" s="12"/>
      <c r="H395" s="13"/>
      <c r="I395" s="13"/>
      <c r="J395" s="14"/>
      <c r="K395" s="64"/>
      <c r="L395" s="17"/>
      <c r="M395" s="17"/>
      <c r="N395" s="25"/>
      <c r="O395" s="2"/>
      <c r="P395" s="2"/>
      <c r="Q395" s="2"/>
      <c r="R395" s="3"/>
      <c r="S395" s="4"/>
      <c r="T395" s="67"/>
      <c r="U395" s="67"/>
      <c r="V395" s="4"/>
      <c r="W395" s="4"/>
      <c r="X395" s="4"/>
      <c r="Y395" s="62"/>
      <c r="Z395" s="28"/>
      <c r="AA395" s="28"/>
      <c r="AB395" s="28"/>
      <c r="AC395" s="28"/>
      <c r="AD395" s="26"/>
      <c r="AE395" s="19"/>
      <c r="AF395" s="65"/>
      <c r="AG395" s="54"/>
      <c r="AH395" s="54"/>
      <c r="AI395" s="55"/>
      <c r="AJ395" s="18"/>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R395" s="117"/>
      <c r="BS395" s="118"/>
      <c r="BT395" s="118"/>
      <c r="BU395" s="2"/>
      <c r="BV395" s="2"/>
      <c r="BW395" s="2"/>
      <c r="BX395" s="119"/>
    </row>
    <row r="396" spans="1:76" ht="15" customHeight="1">
      <c r="A396" s="16"/>
      <c r="B396" s="76"/>
      <c r="C396" s="72"/>
      <c r="D396" s="20"/>
      <c r="E396" s="78"/>
      <c r="F396" s="11"/>
      <c r="G396" s="12"/>
      <c r="H396" s="13"/>
      <c r="I396" s="13"/>
      <c r="J396" s="14"/>
      <c r="K396" s="64"/>
      <c r="L396" s="17"/>
      <c r="M396" s="17"/>
      <c r="N396" s="25"/>
      <c r="O396" s="2"/>
      <c r="P396" s="2"/>
      <c r="Q396" s="2"/>
      <c r="R396" s="3"/>
      <c r="S396" s="4"/>
      <c r="T396" s="67"/>
      <c r="U396" s="67"/>
      <c r="V396" s="4"/>
      <c r="W396" s="4"/>
      <c r="X396" s="4"/>
      <c r="Y396" s="62"/>
      <c r="Z396" s="28"/>
      <c r="AA396" s="28"/>
      <c r="AB396" s="28"/>
      <c r="AC396" s="28"/>
      <c r="AD396" s="26"/>
      <c r="AE396" s="19"/>
      <c r="AF396" s="65"/>
      <c r="AG396" s="54"/>
      <c r="AH396" s="54"/>
      <c r="AI396" s="55"/>
      <c r="AJ396" s="18"/>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R396" s="117"/>
      <c r="BS396" s="118"/>
      <c r="BT396" s="118"/>
      <c r="BU396" s="2"/>
      <c r="BV396" s="2"/>
      <c r="BW396" s="2"/>
      <c r="BX396" s="119"/>
    </row>
    <row r="397" spans="1:76" ht="15" customHeight="1">
      <c r="A397" s="16"/>
      <c r="B397" s="76"/>
      <c r="C397" s="72"/>
      <c r="D397" s="20"/>
      <c r="E397" s="78"/>
      <c r="F397" s="11"/>
      <c r="G397" s="12"/>
      <c r="H397" s="13"/>
      <c r="I397" s="13"/>
      <c r="J397" s="14"/>
      <c r="K397" s="64"/>
      <c r="L397" s="17"/>
      <c r="M397" s="17"/>
      <c r="N397" s="25"/>
      <c r="O397" s="2"/>
      <c r="P397" s="2"/>
      <c r="Q397" s="2"/>
      <c r="R397" s="3"/>
      <c r="S397" s="4"/>
      <c r="T397" s="67"/>
      <c r="U397" s="67"/>
      <c r="V397" s="4"/>
      <c r="W397" s="4"/>
      <c r="X397" s="4"/>
      <c r="Y397" s="62"/>
      <c r="Z397" s="28"/>
      <c r="AA397" s="28"/>
      <c r="AB397" s="28"/>
      <c r="AC397" s="28"/>
      <c r="AD397" s="26"/>
      <c r="AE397" s="19"/>
      <c r="AF397" s="65"/>
      <c r="AG397" s="54"/>
      <c r="AH397" s="54"/>
      <c r="AI397" s="55"/>
      <c r="AJ397" s="18"/>
      <c r="AK397" s="73"/>
      <c r="AL397" s="73"/>
      <c r="AM397" s="73"/>
      <c r="AN397" s="73"/>
      <c r="AO397" s="73"/>
      <c r="AP397" s="73"/>
      <c r="AQ397" s="73"/>
      <c r="AR397" s="73"/>
      <c r="AS397" s="73"/>
      <c r="AT397" s="73"/>
      <c r="AU397" s="73"/>
      <c r="AV397" s="73"/>
      <c r="AW397" s="73"/>
      <c r="AX397" s="73"/>
      <c r="AY397" s="73"/>
      <c r="AZ397" s="73"/>
      <c r="BA397" s="73"/>
      <c r="BB397" s="73"/>
      <c r="BC397" s="73"/>
      <c r="BD397" s="73"/>
      <c r="BE397" s="73"/>
      <c r="BF397" s="73"/>
      <c r="BG397" s="73"/>
      <c r="BH397" s="73"/>
      <c r="BI397" s="73"/>
      <c r="BJ397" s="73"/>
      <c r="BK397" s="73"/>
      <c r="BL397" s="73"/>
      <c r="BM397" s="73"/>
      <c r="BN397" s="73"/>
      <c r="BO397" s="73"/>
      <c r="BP397" s="73"/>
      <c r="BR397" s="117"/>
      <c r="BS397" s="118"/>
      <c r="BT397" s="118"/>
      <c r="BU397" s="2"/>
      <c r="BV397" s="2"/>
      <c r="BW397" s="2"/>
      <c r="BX397" s="119"/>
    </row>
    <row r="398" spans="1:76" ht="15" customHeight="1">
      <c r="A398" s="16"/>
      <c r="B398" s="76"/>
      <c r="C398" s="72"/>
      <c r="D398" s="20"/>
      <c r="E398" s="78"/>
      <c r="F398" s="11"/>
      <c r="G398" s="12"/>
      <c r="H398" s="13"/>
      <c r="I398" s="13"/>
      <c r="J398" s="14"/>
      <c r="K398" s="64"/>
      <c r="L398" s="17"/>
      <c r="M398" s="17"/>
      <c r="N398" s="25"/>
      <c r="O398" s="2"/>
      <c r="P398" s="2"/>
      <c r="Q398" s="2"/>
      <c r="R398" s="3"/>
      <c r="S398" s="4"/>
      <c r="T398" s="67"/>
      <c r="U398" s="67"/>
      <c r="V398" s="4"/>
      <c r="W398" s="4"/>
      <c r="X398" s="4"/>
      <c r="Y398" s="62"/>
      <c r="Z398" s="28"/>
      <c r="AA398" s="28"/>
      <c r="AB398" s="28"/>
      <c r="AC398" s="28"/>
      <c r="AD398" s="26"/>
      <c r="AE398" s="19"/>
      <c r="AF398" s="65"/>
      <c r="AG398" s="54"/>
      <c r="AH398" s="54"/>
      <c r="AI398" s="55"/>
      <c r="AJ398" s="18"/>
      <c r="AK398" s="73"/>
      <c r="AL398" s="73"/>
      <c r="AM398" s="73"/>
      <c r="AN398" s="73"/>
      <c r="AO398" s="73"/>
      <c r="AP398" s="73"/>
      <c r="AQ398" s="73"/>
      <c r="AR398" s="73"/>
      <c r="AS398" s="73"/>
      <c r="AT398" s="73"/>
      <c r="AU398" s="73"/>
      <c r="AV398" s="73"/>
      <c r="AW398" s="73"/>
      <c r="AX398" s="73"/>
      <c r="AY398" s="73"/>
      <c r="AZ398" s="73"/>
      <c r="BA398" s="73"/>
      <c r="BB398" s="73"/>
      <c r="BC398" s="73"/>
      <c r="BD398" s="73"/>
      <c r="BE398" s="73"/>
      <c r="BF398" s="73"/>
      <c r="BG398" s="73"/>
      <c r="BH398" s="73"/>
      <c r="BI398" s="73"/>
      <c r="BJ398" s="73"/>
      <c r="BK398" s="73"/>
      <c r="BL398" s="73"/>
      <c r="BM398" s="73"/>
      <c r="BN398" s="73"/>
      <c r="BO398" s="73"/>
      <c r="BP398" s="73"/>
      <c r="BR398" s="117"/>
      <c r="BS398" s="118"/>
      <c r="BT398" s="118"/>
      <c r="BU398" s="2"/>
      <c r="BV398" s="2"/>
      <c r="BW398" s="2"/>
      <c r="BX398" s="119"/>
    </row>
    <row r="399" spans="1:76" ht="15" customHeight="1">
      <c r="A399" s="16"/>
      <c r="B399" s="76"/>
      <c r="C399" s="72"/>
      <c r="D399" s="20"/>
      <c r="E399" s="78"/>
      <c r="F399" s="11"/>
      <c r="G399" s="12"/>
      <c r="H399" s="13"/>
      <c r="I399" s="13"/>
      <c r="J399" s="14"/>
      <c r="K399" s="64"/>
      <c r="L399" s="17"/>
      <c r="M399" s="17"/>
      <c r="N399" s="25"/>
      <c r="O399" s="2"/>
      <c r="P399" s="2"/>
      <c r="Q399" s="2"/>
      <c r="R399" s="3"/>
      <c r="S399" s="4"/>
      <c r="T399" s="67"/>
      <c r="U399" s="67"/>
      <c r="V399" s="4"/>
      <c r="W399" s="4"/>
      <c r="X399" s="4"/>
      <c r="Y399" s="62"/>
      <c r="Z399" s="28"/>
      <c r="AA399" s="28"/>
      <c r="AB399" s="28"/>
      <c r="AC399" s="28"/>
      <c r="AD399" s="26"/>
      <c r="AE399" s="19"/>
      <c r="AF399" s="65"/>
      <c r="AG399" s="54"/>
      <c r="AH399" s="54"/>
      <c r="AI399" s="55"/>
      <c r="AJ399" s="18"/>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R399" s="117"/>
      <c r="BS399" s="118"/>
      <c r="BT399" s="118"/>
      <c r="BU399" s="2"/>
      <c r="BV399" s="2"/>
      <c r="BW399" s="2"/>
      <c r="BX399" s="119"/>
    </row>
    <row r="400" spans="1:76" ht="15" customHeight="1">
      <c r="A400" s="16"/>
      <c r="B400" s="76"/>
      <c r="C400" s="72"/>
      <c r="D400" s="20"/>
      <c r="E400" s="78"/>
      <c r="F400" s="11"/>
      <c r="G400" s="12"/>
      <c r="H400" s="13"/>
      <c r="I400" s="13"/>
      <c r="J400" s="14"/>
      <c r="K400" s="64"/>
      <c r="L400" s="17"/>
      <c r="M400" s="17"/>
      <c r="N400" s="25"/>
      <c r="O400" s="2"/>
      <c r="P400" s="2"/>
      <c r="Q400" s="2"/>
      <c r="R400" s="3"/>
      <c r="S400" s="4"/>
      <c r="T400" s="67"/>
      <c r="U400" s="67"/>
      <c r="V400" s="4"/>
      <c r="W400" s="4"/>
      <c r="X400" s="4"/>
      <c r="Y400" s="62"/>
      <c r="Z400" s="28"/>
      <c r="AA400" s="28"/>
      <c r="AB400" s="28"/>
      <c r="AC400" s="28"/>
      <c r="AD400" s="26"/>
      <c r="AE400" s="19"/>
      <c r="AF400" s="65"/>
      <c r="AG400" s="54"/>
      <c r="AH400" s="54"/>
      <c r="AI400" s="55"/>
      <c r="AJ400" s="18"/>
      <c r="AK400" s="73"/>
      <c r="AL400" s="73"/>
      <c r="AM400" s="73"/>
      <c r="AN400" s="73"/>
      <c r="AO400" s="73"/>
      <c r="AP400" s="73"/>
      <c r="AQ400" s="73"/>
      <c r="AR400" s="73"/>
      <c r="AS400" s="73"/>
      <c r="AT400" s="73"/>
      <c r="AU400" s="73"/>
      <c r="AV400" s="73"/>
      <c r="AW400" s="73"/>
      <c r="AX400" s="73"/>
      <c r="AY400" s="73"/>
      <c r="AZ400" s="73"/>
      <c r="BA400" s="73"/>
      <c r="BB400" s="73"/>
      <c r="BC400" s="73"/>
      <c r="BD400" s="73"/>
      <c r="BE400" s="73"/>
      <c r="BF400" s="73"/>
      <c r="BG400" s="73"/>
      <c r="BH400" s="73"/>
      <c r="BI400" s="73"/>
      <c r="BJ400" s="73"/>
      <c r="BK400" s="73"/>
      <c r="BL400" s="73"/>
      <c r="BM400" s="73"/>
      <c r="BN400" s="73"/>
      <c r="BO400" s="73"/>
      <c r="BP400" s="73"/>
      <c r="BR400" s="117"/>
      <c r="BS400" s="118"/>
      <c r="BT400" s="118"/>
      <c r="BU400" s="2"/>
      <c r="BV400" s="2"/>
      <c r="BW400" s="2"/>
      <c r="BX400" s="119"/>
    </row>
    <row r="401" spans="1:76" ht="15" customHeight="1">
      <c r="A401" s="16"/>
      <c r="B401" s="76"/>
      <c r="C401" s="72"/>
      <c r="D401" s="20"/>
      <c r="E401" s="78"/>
      <c r="F401" s="11"/>
      <c r="G401" s="12"/>
      <c r="H401" s="13"/>
      <c r="I401" s="13"/>
      <c r="J401" s="14"/>
      <c r="K401" s="64"/>
      <c r="L401" s="17"/>
      <c r="M401" s="17"/>
      <c r="N401" s="25"/>
      <c r="O401" s="2"/>
      <c r="P401" s="2"/>
      <c r="Q401" s="2"/>
      <c r="R401" s="3"/>
      <c r="S401" s="4"/>
      <c r="T401" s="67"/>
      <c r="U401" s="67"/>
      <c r="V401" s="4"/>
      <c r="W401" s="4"/>
      <c r="X401" s="4"/>
      <c r="Y401" s="62"/>
      <c r="Z401" s="28"/>
      <c r="AA401" s="28"/>
      <c r="AB401" s="28"/>
      <c r="AC401" s="28"/>
      <c r="AD401" s="26"/>
      <c r="AE401" s="19"/>
      <c r="AF401" s="65"/>
      <c r="AG401" s="54"/>
      <c r="AH401" s="54"/>
      <c r="AI401" s="55"/>
      <c r="AJ401" s="18"/>
      <c r="AK401" s="73"/>
      <c r="AL401" s="73"/>
      <c r="AM401" s="73"/>
      <c r="AN401" s="73"/>
      <c r="AO401" s="73"/>
      <c r="AP401" s="73"/>
      <c r="AQ401" s="73"/>
      <c r="AR401" s="73"/>
      <c r="AS401" s="73"/>
      <c r="AT401" s="73"/>
      <c r="AU401" s="73"/>
      <c r="AV401" s="73"/>
      <c r="AW401" s="73"/>
      <c r="AX401" s="73"/>
      <c r="AY401" s="73"/>
      <c r="AZ401" s="73"/>
      <c r="BA401" s="73"/>
      <c r="BB401" s="73"/>
      <c r="BC401" s="73"/>
      <c r="BD401" s="73"/>
      <c r="BE401" s="73"/>
      <c r="BF401" s="73"/>
      <c r="BG401" s="73"/>
      <c r="BH401" s="73"/>
      <c r="BI401" s="73"/>
      <c r="BJ401" s="73"/>
      <c r="BK401" s="73"/>
      <c r="BL401" s="73"/>
      <c r="BM401" s="73"/>
      <c r="BN401" s="73"/>
      <c r="BO401" s="73"/>
      <c r="BP401" s="73"/>
      <c r="BR401" s="117"/>
      <c r="BS401" s="118"/>
      <c r="BT401" s="118"/>
      <c r="BU401" s="2"/>
      <c r="BV401" s="2"/>
      <c r="BW401" s="2"/>
      <c r="BX401" s="119"/>
    </row>
    <row r="402" spans="1:76" ht="15" customHeight="1">
      <c r="A402" s="16"/>
      <c r="B402" s="76"/>
      <c r="C402" s="72"/>
      <c r="D402" s="20"/>
      <c r="E402" s="78"/>
      <c r="F402" s="11"/>
      <c r="G402" s="12"/>
      <c r="H402" s="13"/>
      <c r="I402" s="13"/>
      <c r="J402" s="14"/>
      <c r="K402" s="64"/>
      <c r="L402" s="17"/>
      <c r="M402" s="17"/>
      <c r="N402" s="25"/>
      <c r="O402" s="2"/>
      <c r="P402" s="2"/>
      <c r="Q402" s="2"/>
      <c r="R402" s="3"/>
      <c r="S402" s="4"/>
      <c r="T402" s="67"/>
      <c r="U402" s="67"/>
      <c r="V402" s="4"/>
      <c r="W402" s="4"/>
      <c r="X402" s="4"/>
      <c r="Y402" s="62"/>
      <c r="Z402" s="28"/>
      <c r="AA402" s="28"/>
      <c r="AB402" s="28"/>
      <c r="AC402" s="28"/>
      <c r="AD402" s="26"/>
      <c r="AE402" s="19"/>
      <c r="AF402" s="65"/>
      <c r="AG402" s="54"/>
      <c r="AH402" s="54"/>
      <c r="AI402" s="55"/>
      <c r="AJ402" s="18"/>
      <c r="AK402" s="73"/>
      <c r="AL402" s="73"/>
      <c r="AM402" s="73"/>
      <c r="AN402" s="73"/>
      <c r="AO402" s="73"/>
      <c r="AP402" s="73"/>
      <c r="AQ402" s="73"/>
      <c r="AR402" s="73"/>
      <c r="AS402" s="73"/>
      <c r="AT402" s="73"/>
      <c r="AU402" s="73"/>
      <c r="AV402" s="73"/>
      <c r="AW402" s="73"/>
      <c r="AX402" s="73"/>
      <c r="AY402" s="73"/>
      <c r="AZ402" s="73"/>
      <c r="BA402" s="73"/>
      <c r="BB402" s="73"/>
      <c r="BC402" s="73"/>
      <c r="BD402" s="73"/>
      <c r="BE402" s="73"/>
      <c r="BF402" s="73"/>
      <c r="BG402" s="73"/>
      <c r="BH402" s="73"/>
      <c r="BI402" s="73"/>
      <c r="BJ402" s="73"/>
      <c r="BK402" s="73"/>
      <c r="BL402" s="73"/>
      <c r="BM402" s="73"/>
      <c r="BN402" s="73"/>
      <c r="BO402" s="73"/>
      <c r="BP402" s="73"/>
      <c r="BR402" s="117"/>
      <c r="BS402" s="118"/>
      <c r="BT402" s="118"/>
      <c r="BU402" s="2"/>
      <c r="BV402" s="2"/>
      <c r="BW402" s="2"/>
      <c r="BX402" s="119"/>
    </row>
    <row r="403" spans="1:76" ht="15" customHeight="1">
      <c r="A403" s="16"/>
      <c r="B403" s="76"/>
      <c r="C403" s="72"/>
      <c r="D403" s="20"/>
      <c r="E403" s="78"/>
      <c r="F403" s="11"/>
      <c r="G403" s="12"/>
      <c r="H403" s="13"/>
      <c r="I403" s="13"/>
      <c r="J403" s="14"/>
      <c r="K403" s="64"/>
      <c r="L403" s="17"/>
      <c r="M403" s="17"/>
      <c r="N403" s="25"/>
      <c r="O403" s="2"/>
      <c r="P403" s="2"/>
      <c r="Q403" s="2"/>
      <c r="R403" s="3"/>
      <c r="S403" s="4"/>
      <c r="T403" s="67"/>
      <c r="U403" s="67"/>
      <c r="V403" s="4"/>
      <c r="W403" s="4"/>
      <c r="X403" s="4"/>
      <c r="Y403" s="62"/>
      <c r="Z403" s="28"/>
      <c r="AA403" s="28"/>
      <c r="AB403" s="28"/>
      <c r="AC403" s="28"/>
      <c r="AD403" s="26"/>
      <c r="AE403" s="19"/>
      <c r="AF403" s="65"/>
      <c r="AG403" s="54"/>
      <c r="AH403" s="54"/>
      <c r="AI403" s="55"/>
      <c r="AJ403" s="18"/>
      <c r="AK403" s="73"/>
      <c r="AL403" s="73"/>
      <c r="AM403" s="73"/>
      <c r="AN403" s="73"/>
      <c r="AO403" s="73"/>
      <c r="AP403" s="73"/>
      <c r="AQ403" s="73"/>
      <c r="AR403" s="73"/>
      <c r="AS403" s="73"/>
      <c r="AT403" s="73"/>
      <c r="AU403" s="73"/>
      <c r="AV403" s="73"/>
      <c r="AW403" s="73"/>
      <c r="AX403" s="73"/>
      <c r="AY403" s="73"/>
      <c r="AZ403" s="73"/>
      <c r="BA403" s="73"/>
      <c r="BB403" s="73"/>
      <c r="BC403" s="73"/>
      <c r="BD403" s="73"/>
      <c r="BE403" s="73"/>
      <c r="BF403" s="73"/>
      <c r="BG403" s="73"/>
      <c r="BH403" s="73"/>
      <c r="BI403" s="73"/>
      <c r="BJ403" s="73"/>
      <c r="BK403" s="73"/>
      <c r="BL403" s="73"/>
      <c r="BM403" s="73"/>
      <c r="BN403" s="73"/>
      <c r="BO403" s="73"/>
      <c r="BP403" s="73"/>
      <c r="BR403" s="117"/>
      <c r="BS403" s="118"/>
      <c r="BT403" s="118"/>
      <c r="BU403" s="2"/>
      <c r="BV403" s="2"/>
      <c r="BW403" s="2"/>
      <c r="BX403" s="119"/>
    </row>
    <row r="404" spans="1:76" ht="15" customHeight="1">
      <c r="A404" s="16"/>
      <c r="B404" s="76"/>
      <c r="C404" s="72"/>
      <c r="D404" s="20"/>
      <c r="E404" s="78"/>
      <c r="F404" s="11"/>
      <c r="G404" s="12"/>
      <c r="H404" s="13"/>
      <c r="I404" s="13"/>
      <c r="J404" s="14"/>
      <c r="K404" s="64"/>
      <c r="L404" s="17"/>
      <c r="M404" s="17"/>
      <c r="N404" s="25"/>
      <c r="O404" s="2"/>
      <c r="P404" s="2"/>
      <c r="Q404" s="2"/>
      <c r="R404" s="3"/>
      <c r="S404" s="4"/>
      <c r="T404" s="67"/>
      <c r="U404" s="67"/>
      <c r="V404" s="4"/>
      <c r="W404" s="4"/>
      <c r="X404" s="4"/>
      <c r="Y404" s="62"/>
      <c r="Z404" s="28"/>
      <c r="AA404" s="28"/>
      <c r="AB404" s="28"/>
      <c r="AC404" s="28"/>
      <c r="AD404" s="26"/>
      <c r="AE404" s="19"/>
      <c r="AF404" s="65"/>
      <c r="AG404" s="54"/>
      <c r="AH404" s="54"/>
      <c r="AI404" s="55"/>
      <c r="AJ404" s="18"/>
      <c r="AK404" s="73"/>
      <c r="AL404" s="73"/>
      <c r="AM404" s="73"/>
      <c r="AN404" s="73"/>
      <c r="AO404" s="73"/>
      <c r="AP404" s="73"/>
      <c r="AQ404" s="73"/>
      <c r="AR404" s="73"/>
      <c r="AS404" s="73"/>
      <c r="AT404" s="73"/>
      <c r="AU404" s="73"/>
      <c r="AV404" s="73"/>
      <c r="AW404" s="73"/>
      <c r="AX404" s="73"/>
      <c r="AY404" s="73"/>
      <c r="AZ404" s="73"/>
      <c r="BA404" s="73"/>
      <c r="BB404" s="73"/>
      <c r="BC404" s="73"/>
      <c r="BD404" s="73"/>
      <c r="BE404" s="73"/>
      <c r="BF404" s="73"/>
      <c r="BG404" s="73"/>
      <c r="BH404" s="73"/>
      <c r="BI404" s="73"/>
      <c r="BJ404" s="73"/>
      <c r="BK404" s="73"/>
      <c r="BL404" s="73"/>
      <c r="BM404" s="73"/>
      <c r="BN404" s="73"/>
      <c r="BO404" s="73"/>
      <c r="BP404" s="73"/>
      <c r="BR404" s="117"/>
      <c r="BS404" s="118"/>
      <c r="BT404" s="118"/>
      <c r="BU404" s="2"/>
      <c r="BV404" s="2"/>
      <c r="BW404" s="2"/>
      <c r="BX404" s="119"/>
    </row>
    <row r="405" spans="1:76" ht="15" customHeight="1">
      <c r="A405" s="16"/>
      <c r="B405" s="76"/>
      <c r="C405" s="72"/>
      <c r="D405" s="20"/>
      <c r="E405" s="78"/>
      <c r="F405" s="11"/>
      <c r="G405" s="12"/>
      <c r="H405" s="13"/>
      <c r="I405" s="13"/>
      <c r="J405" s="14"/>
      <c r="K405" s="64"/>
      <c r="L405" s="17"/>
      <c r="M405" s="17"/>
      <c r="N405" s="25"/>
      <c r="O405" s="2"/>
      <c r="P405" s="2"/>
      <c r="Q405" s="2"/>
      <c r="R405" s="3"/>
      <c r="S405" s="4"/>
      <c r="T405" s="67"/>
      <c r="U405" s="67"/>
      <c r="V405" s="4"/>
      <c r="W405" s="4"/>
      <c r="X405" s="4"/>
      <c r="Y405" s="62"/>
      <c r="Z405" s="28"/>
      <c r="AA405" s="28"/>
      <c r="AB405" s="28"/>
      <c r="AC405" s="28"/>
      <c r="AD405" s="26"/>
      <c r="AE405" s="19"/>
      <c r="AF405" s="65"/>
      <c r="AG405" s="54"/>
      <c r="AH405" s="54"/>
      <c r="AI405" s="55"/>
      <c r="AJ405" s="18"/>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R405" s="117"/>
      <c r="BS405" s="118"/>
      <c r="BT405" s="118"/>
      <c r="BU405" s="2"/>
      <c r="BV405" s="2"/>
      <c r="BW405" s="2"/>
      <c r="BX405" s="119"/>
    </row>
    <row r="406" spans="1:76" ht="15" customHeight="1">
      <c r="A406" s="16"/>
      <c r="B406" s="76"/>
      <c r="C406" s="72"/>
      <c r="D406" s="20"/>
      <c r="E406" s="78"/>
      <c r="F406" s="11"/>
      <c r="G406" s="12"/>
      <c r="H406" s="13"/>
      <c r="I406" s="13"/>
      <c r="J406" s="14"/>
      <c r="K406" s="64"/>
      <c r="L406" s="17"/>
      <c r="M406" s="17"/>
      <c r="N406" s="25"/>
      <c r="O406" s="2"/>
      <c r="P406" s="2"/>
      <c r="Q406" s="2"/>
      <c r="R406" s="3"/>
      <c r="S406" s="4"/>
      <c r="T406" s="67"/>
      <c r="U406" s="67"/>
      <c r="V406" s="4"/>
      <c r="W406" s="4"/>
      <c r="X406" s="4"/>
      <c r="Y406" s="62"/>
      <c r="Z406" s="28"/>
      <c r="AA406" s="28"/>
      <c r="AB406" s="28"/>
      <c r="AC406" s="28"/>
      <c r="AD406" s="26"/>
      <c r="AE406" s="19"/>
      <c r="AF406" s="65"/>
      <c r="AG406" s="54"/>
      <c r="AH406" s="54"/>
      <c r="AI406" s="55"/>
      <c r="AJ406" s="18"/>
      <c r="AK406" s="73"/>
      <c r="AL406" s="73"/>
      <c r="AM406" s="73"/>
      <c r="AN406" s="73"/>
      <c r="AO406" s="73"/>
      <c r="AP406" s="73"/>
      <c r="AQ406" s="73"/>
      <c r="AR406" s="73"/>
      <c r="AS406" s="73"/>
      <c r="AT406" s="73"/>
      <c r="AU406" s="73"/>
      <c r="AV406" s="73"/>
      <c r="AW406" s="73"/>
      <c r="AX406" s="73"/>
      <c r="AY406" s="73"/>
      <c r="AZ406" s="73"/>
      <c r="BA406" s="73"/>
      <c r="BB406" s="73"/>
      <c r="BC406" s="73"/>
      <c r="BD406" s="73"/>
      <c r="BE406" s="73"/>
      <c r="BF406" s="73"/>
      <c r="BG406" s="73"/>
      <c r="BH406" s="73"/>
      <c r="BI406" s="73"/>
      <c r="BJ406" s="73"/>
      <c r="BK406" s="73"/>
      <c r="BL406" s="73"/>
      <c r="BM406" s="73"/>
      <c r="BN406" s="73"/>
      <c r="BO406" s="73"/>
      <c r="BP406" s="73"/>
      <c r="BR406" s="117"/>
      <c r="BS406" s="118"/>
      <c r="BT406" s="118"/>
      <c r="BU406" s="2"/>
      <c r="BV406" s="2"/>
      <c r="BW406" s="2"/>
      <c r="BX406" s="119"/>
    </row>
    <row r="407" spans="1:76" ht="15" customHeight="1">
      <c r="A407" s="16"/>
      <c r="B407" s="76"/>
      <c r="C407" s="72"/>
      <c r="D407" s="20"/>
      <c r="E407" s="78"/>
      <c r="F407" s="11"/>
      <c r="G407" s="12"/>
      <c r="H407" s="13"/>
      <c r="I407" s="13"/>
      <c r="J407" s="14"/>
      <c r="K407" s="64"/>
      <c r="L407" s="17"/>
      <c r="M407" s="17"/>
      <c r="N407" s="25"/>
      <c r="O407" s="2"/>
      <c r="P407" s="2"/>
      <c r="Q407" s="2"/>
      <c r="R407" s="3"/>
      <c r="S407" s="4"/>
      <c r="T407" s="67"/>
      <c r="U407" s="67"/>
      <c r="V407" s="4"/>
      <c r="W407" s="4"/>
      <c r="X407" s="4"/>
      <c r="Y407" s="62"/>
      <c r="Z407" s="28"/>
      <c r="AA407" s="28"/>
      <c r="AB407" s="28"/>
      <c r="AC407" s="28"/>
      <c r="AD407" s="26"/>
      <c r="AE407" s="19"/>
      <c r="AF407" s="65"/>
      <c r="AG407" s="54"/>
      <c r="AH407" s="54"/>
      <c r="AI407" s="55"/>
      <c r="AJ407" s="18"/>
      <c r="AK407" s="73"/>
      <c r="AL407" s="73"/>
      <c r="AM407" s="73"/>
      <c r="AN407" s="73"/>
      <c r="AO407" s="73"/>
      <c r="AP407" s="73"/>
      <c r="AQ407" s="73"/>
      <c r="AR407" s="73"/>
      <c r="AS407" s="73"/>
      <c r="AT407" s="73"/>
      <c r="AU407" s="73"/>
      <c r="AV407" s="73"/>
      <c r="AW407" s="73"/>
      <c r="AX407" s="73"/>
      <c r="AY407" s="73"/>
      <c r="AZ407" s="73"/>
      <c r="BA407" s="73"/>
      <c r="BB407" s="73"/>
      <c r="BC407" s="73"/>
      <c r="BD407" s="73"/>
      <c r="BE407" s="73"/>
      <c r="BF407" s="73"/>
      <c r="BG407" s="73"/>
      <c r="BH407" s="73"/>
      <c r="BI407" s="73"/>
      <c r="BJ407" s="73"/>
      <c r="BK407" s="73"/>
      <c r="BL407" s="73"/>
      <c r="BM407" s="73"/>
      <c r="BN407" s="73"/>
      <c r="BO407" s="73"/>
      <c r="BP407" s="73"/>
      <c r="BR407" s="117"/>
      <c r="BS407" s="118"/>
      <c r="BT407" s="118"/>
      <c r="BU407" s="2"/>
      <c r="BV407" s="2"/>
      <c r="BW407" s="2"/>
      <c r="BX407" s="119"/>
    </row>
    <row r="408" spans="1:76" ht="15" customHeight="1">
      <c r="A408" s="16"/>
      <c r="B408" s="76" t="s">
        <v>250</v>
      </c>
      <c r="C408" s="72" t="s">
        <v>255</v>
      </c>
      <c r="D408" s="20" t="s">
        <v>281</v>
      </c>
      <c r="E408" s="78">
        <v>1.33</v>
      </c>
      <c r="F408" s="11" t="s">
        <v>234</v>
      </c>
      <c r="G408" s="12"/>
      <c r="H408" s="13" t="e">
        <f>IF(OOC!S408=0,"",OOC!S408)</f>
        <v>#REF!</v>
      </c>
      <c r="I408" s="13" t="e">
        <f>IF(OOC!T408=0,"",OOC!T408)</f>
        <v>#REF!</v>
      </c>
      <c r="J408" s="14" t="s">
        <v>12</v>
      </c>
      <c r="K408" s="64" t="s">
        <v>49</v>
      </c>
      <c r="L408" s="17" t="e">
        <f>IF(AND(G408="",H408=""),"",IF(G408="",H408,G408+H408))</f>
        <v>#REF!</v>
      </c>
      <c r="M408" s="17" t="e">
        <f>IF(AND(G408="",I408=""),"",IF(G408="",I408,G408+I408))</f>
        <v>#REF!</v>
      </c>
      <c r="N408" s="25"/>
      <c r="O408" s="2" t="e">
        <f>IF(OR($AK408="",ISNUMBER($AK408)=FALSE),"",MAX(AK408:BP408))</f>
        <v>#REF!</v>
      </c>
      <c r="P408" s="2" t="e">
        <f>IF(OR($AK408="",ISNUMBER($AK408)=FALSE),"",MIN(AK408:BP408))</f>
        <v>#REF!</v>
      </c>
      <c r="Q408" s="2" t="e">
        <f>IF(OR($AK408="",ISNUMBER($AK408)=FALSE),"",AVERAGE(AK408:BP408))</f>
        <v>#REF!</v>
      </c>
      <c r="R408" s="3" t="e">
        <f>IF(OR($AK408="",ISNUMBER($AK408)=FALSE),"",STDEV(AK408:BP408))</f>
        <v>#REF!</v>
      </c>
      <c r="S408" s="4" t="e">
        <f>IF(OR($AK408="",ISNUMBER($AK408)=FALSE),"",IF(AND(G408=0,I408=""),V408,IF(AND(G408="",H408=""),W408,(H408+ABS(I408))/(6*R408))))</f>
        <v>#REF!</v>
      </c>
      <c r="T408" s="67" t="e">
        <f>IF(OR($AK408="",ISNUMBER($AK408)=FALSE),"",IF(AND($F408="Tolerance",$G408&lt;&gt;""),($Q408-$G408)/(($L408-$M408)/2),IF(AND($F408="GD&amp;T",$H408&lt;&gt;""),$Q408/$H408,"")))</f>
        <v>#REF!</v>
      </c>
      <c r="U408" s="67" t="e">
        <f>IF($T408="","",IF(ABS($T408)&lt;=0.125, "Level A",IF(AND(ABS($T408)&gt;0.125,ABS($T408)&lt;=0.25), "Level B",IF(AND(ABS($T408)&gt;0.25,ABS($T408)&lt;=0.5), "Level C", IF(ABS($T408)&gt;0.5, "Level D")))))</f>
        <v>#REF!</v>
      </c>
      <c r="V408" s="4" t="e">
        <f>IF(OR($AK408="",ISNUMBER($AK408)=FALSE),"",IF(H408="","",(L408-Q408)/(3*R408)))</f>
        <v>#REF!</v>
      </c>
      <c r="W408" s="4" t="e">
        <f>IF(OR($AK408="",ISNUMBER($AK408)=FALSE),"",IF(I408="","",(Q408-M408)/(3*R408)))</f>
        <v>#REF!</v>
      </c>
      <c r="X408" s="4" t="e">
        <f>IF(OR($AK408="",ISNUMBER($AK408)=FALSE),"",IF(AND(G408=0,I408=0),((H408)-(Q408))/(3*R408),MIN(V408:W408)))</f>
        <v>#REF!</v>
      </c>
      <c r="Y408" s="62" t="e">
        <f>IF(OR($AK408="",ISNUMBER($AK408)=FALSE),"",IF(AND(G408=0,I408=0),NORMSDIST(3*X408),NORMSDIST(3*X408)+NORMSDIST(6*S408-3*X408)-1))</f>
        <v>#REF!</v>
      </c>
      <c r="Z408" s="28" t="e">
        <f>IF($Q408="","",IF(F408="Tolerance",IF(($E408*3*R408+Q408)-G408&lt;H408,"",($E408*3*R408+Q408)-G408),IF(OR(F408="GD&amp;T",F408="MAX"),IF(($E408*3*R408+Q408)&lt;H408,"",($E408*3*R408+Q408)),"")))</f>
        <v>#REF!</v>
      </c>
      <c r="AA408" s="28" t="e">
        <f>IF(Q408="","",IF(F408="Tolerance",IF(-(($E408*3*R408)-Q408)-G408&gt;I408,"",-(($E408*3*R408)-Q408)-G408),IF(F408="MIN",IF(-(($E408*3*R408)-Q408)&gt;I408,"",-(($E408*3*R408)-Q408)),"")))</f>
        <v>#REF!</v>
      </c>
      <c r="AB408" s="28" t="e">
        <f>IF(OR(G408="",Q408=""),"",(L408+M408)/2-Q408)</f>
        <v>#REF!</v>
      </c>
      <c r="AC408" s="28" t="e">
        <f>IF(OR($S408&gt;$AC$9,$R408=""),"",$AC$9*6*$R408)</f>
        <v>#REF!</v>
      </c>
      <c r="AD408" s="26"/>
      <c r="AE408" s="19" t="str">
        <f>IF(AD408="","",IF(AD408&gt;=0.966,"Normal","Not Normal"))</f>
        <v/>
      </c>
      <c r="AF408" s="65"/>
      <c r="AG408" s="54"/>
      <c r="AH408" s="54"/>
      <c r="AI408" s="55"/>
      <c r="AJ408" s="18"/>
      <c r="AK408" s="73" t="e">
        <f>#REF!</f>
        <v>#REF!</v>
      </c>
      <c r="AL408" s="73" t="e">
        <f>#REF!</f>
        <v>#REF!</v>
      </c>
      <c r="AM408" s="73" t="e">
        <f>#REF!</f>
        <v>#REF!</v>
      </c>
      <c r="AN408" s="73" t="e">
        <f>#REF!</f>
        <v>#REF!</v>
      </c>
      <c r="AO408" s="73" t="e">
        <f>#REF!</f>
        <v>#REF!</v>
      </c>
      <c r="AP408" s="73" t="e">
        <f>#REF!</f>
        <v>#REF!</v>
      </c>
      <c r="AQ408" s="73" t="e">
        <f>#REF!</f>
        <v>#REF!</v>
      </c>
      <c r="AR408" s="73" t="e">
        <f>#REF!</f>
        <v>#REF!</v>
      </c>
      <c r="AS408" s="73" t="e">
        <f>#REF!</f>
        <v>#REF!</v>
      </c>
      <c r="AT408" s="73" t="e">
        <f>#REF!</f>
        <v>#REF!</v>
      </c>
      <c r="AU408" s="73" t="e">
        <f>#REF!</f>
        <v>#REF!</v>
      </c>
      <c r="AV408" s="73" t="e">
        <f>#REF!</f>
        <v>#REF!</v>
      </c>
      <c r="AW408" s="73" t="e">
        <f>#REF!</f>
        <v>#REF!</v>
      </c>
      <c r="AX408" s="73" t="e">
        <f>#REF!</f>
        <v>#REF!</v>
      </c>
      <c r="AY408" s="73" t="e">
        <f>#REF!</f>
        <v>#REF!</v>
      </c>
      <c r="AZ408" s="73" t="e">
        <f>#REF!</f>
        <v>#REF!</v>
      </c>
      <c r="BA408" s="73" t="e">
        <f>#REF!</f>
        <v>#REF!</v>
      </c>
      <c r="BB408" s="73" t="e">
        <f>#REF!</f>
        <v>#REF!</v>
      </c>
      <c r="BC408" s="73" t="e">
        <f>#REF!</f>
        <v>#REF!</v>
      </c>
      <c r="BD408" s="73" t="e">
        <f>#REF!</f>
        <v>#REF!</v>
      </c>
      <c r="BE408" s="73" t="e">
        <f>#REF!</f>
        <v>#REF!</v>
      </c>
      <c r="BF408" s="73" t="e">
        <f>#REF!</f>
        <v>#REF!</v>
      </c>
      <c r="BG408" s="73" t="e">
        <f>#REF!</f>
        <v>#REF!</v>
      </c>
      <c r="BH408" s="73" t="e">
        <f>#REF!</f>
        <v>#REF!</v>
      </c>
      <c r="BI408" s="73" t="e">
        <f>#REF!</f>
        <v>#REF!</v>
      </c>
      <c r="BJ408" s="73" t="e">
        <f>#REF!</f>
        <v>#REF!</v>
      </c>
      <c r="BK408" s="73" t="e">
        <f>#REF!</f>
        <v>#REF!</v>
      </c>
      <c r="BL408" s="73" t="e">
        <f>#REF!</f>
        <v>#REF!</v>
      </c>
      <c r="BM408" s="73" t="e">
        <f>#REF!</f>
        <v>#REF!</v>
      </c>
      <c r="BN408" s="73" t="e">
        <f>#REF!</f>
        <v>#REF!</v>
      </c>
      <c r="BO408" s="73" t="e">
        <f>#REF!</f>
        <v>#REF!</v>
      </c>
      <c r="BP408" s="73" t="e">
        <f>#REF!</f>
        <v>#REF!</v>
      </c>
      <c r="BR408" s="117" t="str">
        <f>C408</f>
        <v>145-2</v>
      </c>
      <c r="BS408" s="118">
        <f>OOC!G408</f>
        <v>0.05</v>
      </c>
      <c r="BT408" s="118" t="str">
        <f>OOC!H408</f>
        <v/>
      </c>
      <c r="BU408" s="2" t="e">
        <f>IF(OR($AK408="",ISNUMBER($AK408)=FALSE),"",MAX(AK408:BP408))</f>
        <v>#REF!</v>
      </c>
      <c r="BV408" s="2" t="e">
        <f>IF(OR($AK408="",ISNUMBER($AK408)=FALSE),"",MIN(AK408:BP408))</f>
        <v>#REF!</v>
      </c>
      <c r="BW408" s="2" t="e">
        <f>IF(OR($AK408="",ISNUMBER($AK408)=FALSE),"",AVERAGE(AK408:BP408))</f>
        <v>#REF!</v>
      </c>
      <c r="BX408" s="119" t="e">
        <f>IF(AND(IF(OOC!G408="",0,OOC!G408) &gt;= IF(O408="",0,O408), IF(O408="",0,O408) &gt; IF(L408="",0,L408)), "OOC",
IF(AND(IF(M408="",0,M408) &gt; IF(P408="",0,P408), IF(P408="",0,P408) &gt;= IF(OOC!H408="",0,OOC!H408)), "OOC",
IF(IF(O408="",0,O408) &gt; IF(OOC!G408="",0,OOC!G408), "OOS",
IF(IF(OOC!H408="",0,OOC!H408) &gt; IF(P408="",0,P408), "OOS", "OK"))))</f>
        <v>#REF!</v>
      </c>
    </row>
    <row r="409" spans="1:76" ht="15" customHeight="1">
      <c r="A409" s="16"/>
      <c r="B409" s="76"/>
      <c r="C409" s="72"/>
      <c r="D409" s="20"/>
      <c r="E409" s="78"/>
      <c r="F409" s="11"/>
      <c r="G409" s="12"/>
      <c r="H409" s="13"/>
      <c r="I409" s="13"/>
      <c r="J409" s="14"/>
      <c r="K409" s="64"/>
      <c r="L409" s="17"/>
      <c r="M409" s="17"/>
      <c r="N409" s="25"/>
      <c r="O409" s="2"/>
      <c r="P409" s="2"/>
      <c r="Q409" s="2"/>
      <c r="R409" s="3"/>
      <c r="S409" s="4"/>
      <c r="T409" s="67"/>
      <c r="U409" s="67"/>
      <c r="V409" s="4"/>
      <c r="W409" s="4"/>
      <c r="X409" s="4"/>
      <c r="Y409" s="62"/>
      <c r="Z409" s="28"/>
      <c r="AA409" s="28"/>
      <c r="AB409" s="28"/>
      <c r="AC409" s="28"/>
      <c r="AD409" s="26"/>
      <c r="AE409" s="19"/>
      <c r="AF409" s="65"/>
      <c r="AG409" s="54"/>
      <c r="AH409" s="54"/>
      <c r="AI409" s="55"/>
      <c r="AJ409" s="18"/>
      <c r="AK409" s="73"/>
      <c r="AL409" s="73"/>
      <c r="AM409" s="73"/>
      <c r="AN409" s="73"/>
      <c r="AO409" s="73"/>
      <c r="AP409" s="73"/>
      <c r="AQ409" s="73"/>
      <c r="AR409" s="73"/>
      <c r="AS409" s="73"/>
      <c r="AT409" s="73"/>
      <c r="AU409" s="73"/>
      <c r="AV409" s="73"/>
      <c r="AW409" s="73"/>
      <c r="AX409" s="73"/>
      <c r="AY409" s="73"/>
      <c r="AZ409" s="73"/>
      <c r="BA409" s="73"/>
      <c r="BB409" s="73"/>
      <c r="BC409" s="73"/>
      <c r="BD409" s="73"/>
      <c r="BE409" s="73"/>
      <c r="BF409" s="73"/>
      <c r="BG409" s="73"/>
      <c r="BH409" s="73"/>
      <c r="BI409" s="73"/>
      <c r="BJ409" s="73"/>
      <c r="BK409" s="73"/>
      <c r="BL409" s="73"/>
      <c r="BM409" s="73"/>
      <c r="BN409" s="73"/>
      <c r="BO409" s="73"/>
      <c r="BP409" s="73"/>
      <c r="BR409" s="117"/>
      <c r="BS409" s="118"/>
      <c r="BT409" s="118"/>
      <c r="BU409" s="2"/>
      <c r="BV409" s="2"/>
      <c r="BW409" s="2"/>
      <c r="BX409" s="119"/>
    </row>
    <row r="410" spans="1:76" ht="15" customHeight="1">
      <c r="A410" s="16"/>
      <c r="B410" s="76"/>
      <c r="C410" s="72"/>
      <c r="D410" s="20"/>
      <c r="E410" s="78"/>
      <c r="F410" s="11"/>
      <c r="G410" s="12"/>
      <c r="H410" s="13"/>
      <c r="I410" s="13"/>
      <c r="J410" s="14"/>
      <c r="K410" s="64"/>
      <c r="L410" s="17"/>
      <c r="M410" s="17"/>
      <c r="N410" s="25"/>
      <c r="O410" s="2"/>
      <c r="P410" s="2"/>
      <c r="Q410" s="2"/>
      <c r="R410" s="3"/>
      <c r="S410" s="4"/>
      <c r="T410" s="67"/>
      <c r="U410" s="67"/>
      <c r="V410" s="4"/>
      <c r="W410" s="4"/>
      <c r="X410" s="4"/>
      <c r="Y410" s="62"/>
      <c r="Z410" s="28"/>
      <c r="AA410" s="28"/>
      <c r="AB410" s="28"/>
      <c r="AC410" s="28"/>
      <c r="AD410" s="26"/>
      <c r="AE410" s="19"/>
      <c r="AF410" s="65"/>
      <c r="AG410" s="54"/>
      <c r="AH410" s="54"/>
      <c r="AI410" s="55"/>
      <c r="AJ410" s="18"/>
      <c r="AK410" s="73"/>
      <c r="AL410" s="73"/>
      <c r="AM410" s="73"/>
      <c r="AN410" s="73"/>
      <c r="AO410" s="73"/>
      <c r="AP410" s="73"/>
      <c r="AQ410" s="73"/>
      <c r="AR410" s="73"/>
      <c r="AS410" s="73"/>
      <c r="AT410" s="73"/>
      <c r="AU410" s="73"/>
      <c r="AV410" s="73"/>
      <c r="AW410" s="73"/>
      <c r="AX410" s="73"/>
      <c r="AY410" s="73"/>
      <c r="AZ410" s="73"/>
      <c r="BA410" s="73"/>
      <c r="BB410" s="73"/>
      <c r="BC410" s="73"/>
      <c r="BD410" s="73"/>
      <c r="BE410" s="73"/>
      <c r="BF410" s="73"/>
      <c r="BG410" s="73"/>
      <c r="BH410" s="73"/>
      <c r="BI410" s="73"/>
      <c r="BJ410" s="73"/>
      <c r="BK410" s="73"/>
      <c r="BL410" s="73"/>
      <c r="BM410" s="73"/>
      <c r="BN410" s="73"/>
      <c r="BO410" s="73"/>
      <c r="BP410" s="73"/>
      <c r="BR410" s="117"/>
      <c r="BS410" s="118"/>
      <c r="BT410" s="118"/>
      <c r="BU410" s="2"/>
      <c r="BV410" s="2"/>
      <c r="BW410" s="2"/>
      <c r="BX410" s="119"/>
    </row>
    <row r="411" spans="1:76" ht="15" customHeight="1">
      <c r="A411" s="16"/>
      <c r="B411" s="76"/>
      <c r="C411" s="72"/>
      <c r="D411" s="20"/>
      <c r="E411" s="78"/>
      <c r="F411" s="11"/>
      <c r="G411" s="12"/>
      <c r="H411" s="13"/>
      <c r="I411" s="13"/>
      <c r="J411" s="14"/>
      <c r="K411" s="64"/>
      <c r="L411" s="17"/>
      <c r="M411" s="17"/>
      <c r="N411" s="25"/>
      <c r="O411" s="2"/>
      <c r="P411" s="2"/>
      <c r="Q411" s="2"/>
      <c r="R411" s="3"/>
      <c r="S411" s="4"/>
      <c r="T411" s="67"/>
      <c r="U411" s="67"/>
      <c r="V411" s="4"/>
      <c r="W411" s="4"/>
      <c r="X411" s="4"/>
      <c r="Y411" s="62"/>
      <c r="Z411" s="28"/>
      <c r="AA411" s="28"/>
      <c r="AB411" s="28"/>
      <c r="AC411" s="28"/>
      <c r="AD411" s="26"/>
      <c r="AE411" s="19"/>
      <c r="AF411" s="65"/>
      <c r="AG411" s="54"/>
      <c r="AH411" s="54"/>
      <c r="AI411" s="55"/>
      <c r="AJ411" s="18"/>
      <c r="AK411" s="73"/>
      <c r="AL411" s="73"/>
      <c r="AM411" s="73"/>
      <c r="AN411" s="73"/>
      <c r="AO411" s="73"/>
      <c r="AP411" s="73"/>
      <c r="AQ411" s="73"/>
      <c r="AR411" s="73"/>
      <c r="AS411" s="73"/>
      <c r="AT411" s="73"/>
      <c r="AU411" s="73"/>
      <c r="AV411" s="73"/>
      <c r="AW411" s="73"/>
      <c r="AX411" s="73"/>
      <c r="AY411" s="73"/>
      <c r="AZ411" s="73"/>
      <c r="BA411" s="73"/>
      <c r="BB411" s="73"/>
      <c r="BC411" s="73"/>
      <c r="BD411" s="73"/>
      <c r="BE411" s="73"/>
      <c r="BF411" s="73"/>
      <c r="BG411" s="73"/>
      <c r="BH411" s="73"/>
      <c r="BI411" s="73"/>
      <c r="BJ411" s="73"/>
      <c r="BK411" s="73"/>
      <c r="BL411" s="73"/>
      <c r="BM411" s="73"/>
      <c r="BN411" s="73"/>
      <c r="BO411" s="73"/>
      <c r="BP411" s="73"/>
      <c r="BR411" s="117"/>
      <c r="BS411" s="118"/>
      <c r="BT411" s="118"/>
      <c r="BU411" s="2"/>
      <c r="BV411" s="2"/>
      <c r="BW411" s="2"/>
      <c r="BX411" s="119"/>
    </row>
    <row r="412" spans="1:76" ht="15" customHeight="1">
      <c r="A412" s="16"/>
      <c r="B412" s="76"/>
      <c r="C412" s="72"/>
      <c r="D412" s="20"/>
      <c r="E412" s="78"/>
      <c r="F412" s="11"/>
      <c r="G412" s="12"/>
      <c r="H412" s="13"/>
      <c r="I412" s="13"/>
      <c r="J412" s="14"/>
      <c r="K412" s="64"/>
      <c r="L412" s="17"/>
      <c r="M412" s="17"/>
      <c r="N412" s="25"/>
      <c r="O412" s="2"/>
      <c r="P412" s="2"/>
      <c r="Q412" s="2"/>
      <c r="R412" s="3"/>
      <c r="S412" s="4"/>
      <c r="T412" s="67"/>
      <c r="U412" s="67"/>
      <c r="V412" s="4"/>
      <c r="W412" s="4"/>
      <c r="X412" s="4"/>
      <c r="Y412" s="62"/>
      <c r="Z412" s="28"/>
      <c r="AA412" s="28"/>
      <c r="AB412" s="28"/>
      <c r="AC412" s="28"/>
      <c r="AD412" s="26"/>
      <c r="AE412" s="19"/>
      <c r="AF412" s="65"/>
      <c r="AG412" s="54"/>
      <c r="AH412" s="54"/>
      <c r="AI412" s="55"/>
      <c r="AJ412" s="18"/>
      <c r="AK412" s="73"/>
      <c r="AL412" s="73"/>
      <c r="AM412" s="73"/>
      <c r="AN412" s="73"/>
      <c r="AO412" s="73"/>
      <c r="AP412" s="73"/>
      <c r="AQ412" s="73"/>
      <c r="AR412" s="73"/>
      <c r="AS412" s="73"/>
      <c r="AT412" s="73"/>
      <c r="AU412" s="73"/>
      <c r="AV412" s="73"/>
      <c r="AW412" s="73"/>
      <c r="AX412" s="73"/>
      <c r="AY412" s="73"/>
      <c r="AZ412" s="73"/>
      <c r="BA412" s="73"/>
      <c r="BB412" s="73"/>
      <c r="BC412" s="73"/>
      <c r="BD412" s="73"/>
      <c r="BE412" s="73"/>
      <c r="BF412" s="73"/>
      <c r="BG412" s="73"/>
      <c r="BH412" s="73"/>
      <c r="BI412" s="73"/>
      <c r="BJ412" s="73"/>
      <c r="BK412" s="73"/>
      <c r="BL412" s="73"/>
      <c r="BM412" s="73"/>
      <c r="BN412" s="73"/>
      <c r="BO412" s="73"/>
      <c r="BP412" s="73"/>
      <c r="BR412" s="117"/>
      <c r="BS412" s="118"/>
      <c r="BT412" s="118"/>
      <c r="BU412" s="2"/>
      <c r="BV412" s="2"/>
      <c r="BW412" s="2"/>
      <c r="BX412" s="119"/>
    </row>
    <row r="413" spans="1:76" ht="15" customHeight="1">
      <c r="A413" s="16"/>
      <c r="B413" s="76"/>
      <c r="C413" s="72"/>
      <c r="D413" s="20"/>
      <c r="E413" s="78"/>
      <c r="F413" s="11"/>
      <c r="G413" s="12"/>
      <c r="H413" s="13"/>
      <c r="I413" s="13"/>
      <c r="J413" s="14"/>
      <c r="K413" s="64"/>
      <c r="L413" s="17"/>
      <c r="M413" s="17"/>
      <c r="N413" s="25"/>
      <c r="O413" s="2"/>
      <c r="P413" s="2"/>
      <c r="Q413" s="2"/>
      <c r="R413" s="3"/>
      <c r="S413" s="4"/>
      <c r="T413" s="67"/>
      <c r="U413" s="67"/>
      <c r="V413" s="4"/>
      <c r="W413" s="4"/>
      <c r="X413" s="4"/>
      <c r="Y413" s="62"/>
      <c r="Z413" s="28"/>
      <c r="AA413" s="28"/>
      <c r="AB413" s="28"/>
      <c r="AC413" s="28"/>
      <c r="AD413" s="26"/>
      <c r="AE413" s="19"/>
      <c r="AF413" s="65"/>
      <c r="AG413" s="54"/>
      <c r="AH413" s="54"/>
      <c r="AI413" s="55"/>
      <c r="AJ413" s="18"/>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R413" s="117"/>
      <c r="BS413" s="118"/>
      <c r="BT413" s="118"/>
      <c r="BU413" s="2"/>
      <c r="BV413" s="2"/>
      <c r="BW413" s="2"/>
      <c r="BX413" s="119"/>
    </row>
    <row r="414" spans="1:76" ht="15" customHeight="1">
      <c r="A414" s="16"/>
      <c r="B414" s="76"/>
      <c r="C414" s="72"/>
      <c r="D414" s="20"/>
      <c r="E414" s="78"/>
      <c r="F414" s="11"/>
      <c r="G414" s="12"/>
      <c r="H414" s="13"/>
      <c r="I414" s="13"/>
      <c r="J414" s="14"/>
      <c r="K414" s="64"/>
      <c r="L414" s="17"/>
      <c r="M414" s="17"/>
      <c r="N414" s="25"/>
      <c r="O414" s="2"/>
      <c r="P414" s="2"/>
      <c r="Q414" s="2"/>
      <c r="R414" s="3"/>
      <c r="S414" s="4"/>
      <c r="T414" s="67"/>
      <c r="U414" s="67"/>
      <c r="V414" s="4"/>
      <c r="W414" s="4"/>
      <c r="X414" s="4"/>
      <c r="Y414" s="62"/>
      <c r="Z414" s="28"/>
      <c r="AA414" s="28"/>
      <c r="AB414" s="28"/>
      <c r="AC414" s="28"/>
      <c r="AD414" s="26"/>
      <c r="AE414" s="19"/>
      <c r="AF414" s="65"/>
      <c r="AG414" s="54"/>
      <c r="AH414" s="54"/>
      <c r="AI414" s="55"/>
      <c r="AJ414" s="18"/>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R414" s="117"/>
      <c r="BS414" s="118"/>
      <c r="BT414" s="118"/>
      <c r="BU414" s="2"/>
      <c r="BV414" s="2"/>
      <c r="BW414" s="2"/>
      <c r="BX414" s="119"/>
    </row>
    <row r="415" spans="1:76" ht="15" customHeight="1">
      <c r="A415" s="16"/>
      <c r="B415" s="76"/>
      <c r="C415" s="72"/>
      <c r="D415" s="20"/>
      <c r="E415" s="78"/>
      <c r="F415" s="11"/>
      <c r="G415" s="12"/>
      <c r="H415" s="13"/>
      <c r="I415" s="13"/>
      <c r="J415" s="14"/>
      <c r="K415" s="64"/>
      <c r="L415" s="17"/>
      <c r="M415" s="17"/>
      <c r="N415" s="25"/>
      <c r="O415" s="2"/>
      <c r="P415" s="2"/>
      <c r="Q415" s="2"/>
      <c r="R415" s="3"/>
      <c r="S415" s="4"/>
      <c r="T415" s="67"/>
      <c r="U415" s="67"/>
      <c r="V415" s="4"/>
      <c r="W415" s="4"/>
      <c r="X415" s="4"/>
      <c r="Y415" s="62"/>
      <c r="Z415" s="28"/>
      <c r="AA415" s="28"/>
      <c r="AB415" s="28"/>
      <c r="AC415" s="28"/>
      <c r="AD415" s="26"/>
      <c r="AE415" s="19"/>
      <c r="AF415" s="65"/>
      <c r="AG415" s="54"/>
      <c r="AH415" s="54"/>
      <c r="AI415" s="55"/>
      <c r="AJ415" s="18"/>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R415" s="117"/>
      <c r="BS415" s="118"/>
      <c r="BT415" s="118"/>
      <c r="BU415" s="2"/>
      <c r="BV415" s="2"/>
      <c r="BW415" s="2"/>
      <c r="BX415" s="119"/>
    </row>
    <row r="416" spans="1:76" ht="15" customHeight="1">
      <c r="A416" s="16"/>
      <c r="B416" s="76"/>
      <c r="C416" s="72"/>
      <c r="D416" s="20"/>
      <c r="E416" s="78"/>
      <c r="F416" s="11"/>
      <c r="G416" s="12"/>
      <c r="H416" s="13"/>
      <c r="I416" s="13"/>
      <c r="J416" s="14"/>
      <c r="K416" s="64"/>
      <c r="L416" s="17"/>
      <c r="M416" s="17"/>
      <c r="N416" s="25"/>
      <c r="O416" s="2"/>
      <c r="P416" s="2"/>
      <c r="Q416" s="2"/>
      <c r="R416" s="3"/>
      <c r="S416" s="4"/>
      <c r="T416" s="67"/>
      <c r="U416" s="67"/>
      <c r="V416" s="4"/>
      <c r="W416" s="4"/>
      <c r="X416" s="4"/>
      <c r="Y416" s="62"/>
      <c r="Z416" s="28"/>
      <c r="AA416" s="28"/>
      <c r="AB416" s="28"/>
      <c r="AC416" s="28"/>
      <c r="AD416" s="26"/>
      <c r="AE416" s="19"/>
      <c r="AF416" s="65"/>
      <c r="AG416" s="54"/>
      <c r="AH416" s="54"/>
      <c r="AI416" s="55"/>
      <c r="AJ416" s="18"/>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R416" s="117"/>
      <c r="BS416" s="118"/>
      <c r="BT416" s="118"/>
      <c r="BU416" s="2"/>
      <c r="BV416" s="2"/>
      <c r="BW416" s="2"/>
      <c r="BX416" s="119"/>
    </row>
    <row r="417" spans="1:76" ht="15" customHeight="1">
      <c r="A417" s="16"/>
      <c r="B417" s="76" t="s">
        <v>250</v>
      </c>
      <c r="C417" s="72" t="s">
        <v>256</v>
      </c>
      <c r="D417" s="20" t="s">
        <v>281</v>
      </c>
      <c r="E417" s="78">
        <v>1.33</v>
      </c>
      <c r="F417" s="11" t="s">
        <v>234</v>
      </c>
      <c r="G417" s="12"/>
      <c r="H417" s="13" t="e">
        <f>IF(OOC!S417=0,"",OOC!S417)</f>
        <v>#REF!</v>
      </c>
      <c r="I417" s="13" t="e">
        <f>IF(OOC!T417=0,"",OOC!T417)</f>
        <v>#REF!</v>
      </c>
      <c r="J417" s="14" t="s">
        <v>12</v>
      </c>
      <c r="K417" s="64" t="s">
        <v>49</v>
      </c>
      <c r="L417" s="17" t="e">
        <f>IF(AND(G417="",H417=""),"",IF(G417="",H417,G417+H417))</f>
        <v>#REF!</v>
      </c>
      <c r="M417" s="17" t="e">
        <f>IF(AND(G417="",I417=""),"",IF(G417="",I417,G417+I417))</f>
        <v>#REF!</v>
      </c>
      <c r="N417" s="25"/>
      <c r="O417" s="2" t="e">
        <f>IF(OR($AK417="",ISNUMBER($AK417)=FALSE),"",MAX(AK417:BP417))</f>
        <v>#REF!</v>
      </c>
      <c r="P417" s="2" t="e">
        <f>IF(OR($AK417="",ISNUMBER($AK417)=FALSE),"",MIN(AK417:BP417))</f>
        <v>#REF!</v>
      </c>
      <c r="Q417" s="2" t="e">
        <f>IF(OR($AK417="",ISNUMBER($AK417)=FALSE),"",AVERAGE(AK417:BP417))</f>
        <v>#REF!</v>
      </c>
      <c r="R417" s="3" t="e">
        <f>IF(OR($AK417="",ISNUMBER($AK417)=FALSE),"",STDEV(AK417:BP417))</f>
        <v>#REF!</v>
      </c>
      <c r="S417" s="4" t="e">
        <f>IF(OR($AK417="",ISNUMBER($AK417)=FALSE),"",IF(AND(G417=0,I417=""),V417,IF(AND(G417="",H417=""),W417,(H417+ABS(I417))/(6*R417))))</f>
        <v>#REF!</v>
      </c>
      <c r="T417" s="67" t="e">
        <f>IF(OR($AK417="",ISNUMBER($AK417)=FALSE),"",IF(AND($F417="Tolerance",$G417&lt;&gt;""),($Q417-$G417)/(($L417-$M417)/2),IF(AND($F417="GD&amp;T",$H417&lt;&gt;""),$Q417/$H417,"")))</f>
        <v>#REF!</v>
      </c>
      <c r="U417" s="67" t="e">
        <f>IF($T417="","",IF(ABS($T417)&lt;=0.125, "Level A",IF(AND(ABS($T417)&gt;0.125,ABS($T417)&lt;=0.25), "Level B",IF(AND(ABS($T417)&gt;0.25,ABS($T417)&lt;=0.5), "Level C", IF(ABS($T417)&gt;0.5, "Level D")))))</f>
        <v>#REF!</v>
      </c>
      <c r="V417" s="4" t="e">
        <f>IF(OR($AK417="",ISNUMBER($AK417)=FALSE),"",IF(H417="","",(L417-Q417)/(3*R417)))</f>
        <v>#REF!</v>
      </c>
      <c r="W417" s="4" t="e">
        <f>IF(OR($AK417="",ISNUMBER($AK417)=FALSE),"",IF(I417="","",(Q417-M417)/(3*R417)))</f>
        <v>#REF!</v>
      </c>
      <c r="X417" s="4" t="e">
        <f>IF(OR($AK417="",ISNUMBER($AK417)=FALSE),"",IF(AND(G417=0,I417=0),((H417)-(Q417))/(3*R417),MIN(V417:W417)))</f>
        <v>#REF!</v>
      </c>
      <c r="Y417" s="62" t="e">
        <f>IF(OR($AK417="",ISNUMBER($AK417)=FALSE),"",IF(AND(G417=0,I417=0),NORMSDIST(3*X417),NORMSDIST(3*X417)+NORMSDIST(6*S417-3*X417)-1))</f>
        <v>#REF!</v>
      </c>
      <c r="Z417" s="28" t="e">
        <f>IF($Q417="","",IF(F417="Tolerance",IF(($E417*3*R417+Q417)-G417&lt;H417,"",($E417*3*R417+Q417)-G417),IF(OR(F417="GD&amp;T",F417="MAX"),IF(($E417*3*R417+Q417)&lt;H417,"",($E417*3*R417+Q417)),"")))</f>
        <v>#REF!</v>
      </c>
      <c r="AA417" s="28" t="e">
        <f>IF(Q417="","",IF(F417="Tolerance",IF(-(($E417*3*R417)-Q417)-G417&gt;I417,"",-(($E417*3*R417)-Q417)-G417),IF(F417="MIN",IF(-(($E417*3*R417)-Q417)&gt;I417,"",-(($E417*3*R417)-Q417)),"")))</f>
        <v>#REF!</v>
      </c>
      <c r="AB417" s="28" t="e">
        <f>IF(OR(G417="",Q417=""),"",(L417+M417)/2-Q417)</f>
        <v>#REF!</v>
      </c>
      <c r="AC417" s="28" t="e">
        <f>IF(OR($S417&gt;$AC$9,$R417=""),"",$AC$9*6*$R417)</f>
        <v>#REF!</v>
      </c>
      <c r="AD417" s="26"/>
      <c r="AE417" s="19" t="str">
        <f>IF(AD417="","",IF(AD417&gt;=0.966,"Normal","Not Normal"))</f>
        <v/>
      </c>
      <c r="AF417" s="65"/>
      <c r="AG417" s="54"/>
      <c r="AH417" s="54"/>
      <c r="AI417" s="55"/>
      <c r="AJ417" s="18"/>
      <c r="AK417" s="73" t="e">
        <f>#REF!</f>
        <v>#REF!</v>
      </c>
      <c r="AL417" s="73" t="e">
        <f>#REF!</f>
        <v>#REF!</v>
      </c>
      <c r="AM417" s="73" t="e">
        <f>#REF!</f>
        <v>#REF!</v>
      </c>
      <c r="AN417" s="73" t="e">
        <f>#REF!</f>
        <v>#REF!</v>
      </c>
      <c r="AO417" s="73" t="e">
        <f>#REF!</f>
        <v>#REF!</v>
      </c>
      <c r="AP417" s="73" t="e">
        <f>#REF!</f>
        <v>#REF!</v>
      </c>
      <c r="AQ417" s="73" t="e">
        <f>#REF!</f>
        <v>#REF!</v>
      </c>
      <c r="AR417" s="73" t="e">
        <f>#REF!</f>
        <v>#REF!</v>
      </c>
      <c r="AS417" s="73" t="e">
        <f>#REF!</f>
        <v>#REF!</v>
      </c>
      <c r="AT417" s="73" t="e">
        <f>#REF!</f>
        <v>#REF!</v>
      </c>
      <c r="AU417" s="73" t="e">
        <f>#REF!</f>
        <v>#REF!</v>
      </c>
      <c r="AV417" s="73" t="e">
        <f>#REF!</f>
        <v>#REF!</v>
      </c>
      <c r="AW417" s="73" t="e">
        <f>#REF!</f>
        <v>#REF!</v>
      </c>
      <c r="AX417" s="73" t="e">
        <f>#REF!</f>
        <v>#REF!</v>
      </c>
      <c r="AY417" s="73" t="e">
        <f>#REF!</f>
        <v>#REF!</v>
      </c>
      <c r="AZ417" s="73" t="e">
        <f>#REF!</f>
        <v>#REF!</v>
      </c>
      <c r="BA417" s="73" t="e">
        <f>#REF!</f>
        <v>#REF!</v>
      </c>
      <c r="BB417" s="73" t="e">
        <f>#REF!</f>
        <v>#REF!</v>
      </c>
      <c r="BC417" s="73" t="e">
        <f>#REF!</f>
        <v>#REF!</v>
      </c>
      <c r="BD417" s="73" t="e">
        <f>#REF!</f>
        <v>#REF!</v>
      </c>
      <c r="BE417" s="73" t="e">
        <f>#REF!</f>
        <v>#REF!</v>
      </c>
      <c r="BF417" s="73" t="e">
        <f>#REF!</f>
        <v>#REF!</v>
      </c>
      <c r="BG417" s="73" t="e">
        <f>#REF!</f>
        <v>#REF!</v>
      </c>
      <c r="BH417" s="73" t="e">
        <f>#REF!</f>
        <v>#REF!</v>
      </c>
      <c r="BI417" s="73" t="e">
        <f>#REF!</f>
        <v>#REF!</v>
      </c>
      <c r="BJ417" s="73" t="e">
        <f>#REF!</f>
        <v>#REF!</v>
      </c>
      <c r="BK417" s="73" t="e">
        <f>#REF!</f>
        <v>#REF!</v>
      </c>
      <c r="BL417" s="73" t="e">
        <f>#REF!</f>
        <v>#REF!</v>
      </c>
      <c r="BM417" s="73" t="e">
        <f>#REF!</f>
        <v>#REF!</v>
      </c>
      <c r="BN417" s="73" t="e">
        <f>#REF!</f>
        <v>#REF!</v>
      </c>
      <c r="BO417" s="73" t="e">
        <f>#REF!</f>
        <v>#REF!</v>
      </c>
      <c r="BP417" s="73" t="e">
        <f>#REF!</f>
        <v>#REF!</v>
      </c>
      <c r="BR417" s="117" t="str">
        <f>C417</f>
        <v>145-3</v>
      </c>
      <c r="BS417" s="118">
        <f>OOC!G417</f>
        <v>0.05</v>
      </c>
      <c r="BT417" s="118" t="str">
        <f>OOC!H417</f>
        <v/>
      </c>
      <c r="BU417" s="2" t="e">
        <f>IF(OR($AK417="",ISNUMBER($AK417)=FALSE),"",MAX(AK417:BP417))</f>
        <v>#REF!</v>
      </c>
      <c r="BV417" s="2" t="e">
        <f>IF(OR($AK417="",ISNUMBER($AK417)=FALSE),"",MIN(AK417:BP417))</f>
        <v>#REF!</v>
      </c>
      <c r="BW417" s="2" t="e">
        <f>IF(OR($AK417="",ISNUMBER($AK417)=FALSE),"",AVERAGE(AK417:BP417))</f>
        <v>#REF!</v>
      </c>
      <c r="BX417" s="119" t="e">
        <f>IF(AND(IF(OOC!G417="",0,OOC!G417) &gt;= IF(O417="",0,O417), IF(O417="",0,O417) &gt; IF(L417="",0,L417)), "OOC",
IF(AND(IF(M417="",0,M417) &gt; IF(P417="",0,P417), IF(P417="",0,P417) &gt;= IF(OOC!H417="",0,OOC!H417)), "OOC",
IF(IF(O417="",0,O417) &gt; IF(OOC!G417="",0,OOC!G417), "OOS",
IF(IF(OOC!H417="",0,OOC!H417) &gt; IF(P417="",0,P417), "OOS", "OK"))))</f>
        <v>#REF!</v>
      </c>
    </row>
    <row r="418" spans="1:76" ht="15" customHeight="1">
      <c r="A418" s="16"/>
      <c r="B418" s="76"/>
      <c r="C418" s="72"/>
      <c r="D418" s="20"/>
      <c r="E418" s="78"/>
      <c r="F418" s="11"/>
      <c r="G418" s="12"/>
      <c r="H418" s="13"/>
      <c r="I418" s="13"/>
      <c r="J418" s="14"/>
      <c r="K418" s="64"/>
      <c r="L418" s="17"/>
      <c r="M418" s="17"/>
      <c r="N418" s="25"/>
      <c r="O418" s="2"/>
      <c r="P418" s="2"/>
      <c r="Q418" s="2"/>
      <c r="R418" s="3"/>
      <c r="S418" s="4"/>
      <c r="T418" s="67"/>
      <c r="U418" s="67"/>
      <c r="V418" s="4"/>
      <c r="W418" s="4"/>
      <c r="X418" s="4"/>
      <c r="Y418" s="62"/>
      <c r="Z418" s="28"/>
      <c r="AA418" s="28"/>
      <c r="AB418" s="28"/>
      <c r="AC418" s="28"/>
      <c r="AD418" s="26"/>
      <c r="AE418" s="19"/>
      <c r="AF418" s="65"/>
      <c r="AG418" s="54"/>
      <c r="AH418" s="54"/>
      <c r="AI418" s="55"/>
      <c r="AJ418" s="18"/>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R418" s="117"/>
      <c r="BS418" s="118"/>
      <c r="BT418" s="118"/>
      <c r="BU418" s="2"/>
      <c r="BV418" s="2"/>
      <c r="BW418" s="2"/>
      <c r="BX418" s="119"/>
    </row>
    <row r="419" spans="1:76" ht="15" customHeight="1">
      <c r="A419" s="16"/>
      <c r="B419" s="76"/>
      <c r="C419" s="72"/>
      <c r="D419" s="20"/>
      <c r="E419" s="78"/>
      <c r="F419" s="11"/>
      <c r="G419" s="12"/>
      <c r="H419" s="13"/>
      <c r="I419" s="13"/>
      <c r="J419" s="14"/>
      <c r="K419" s="64"/>
      <c r="L419" s="17"/>
      <c r="M419" s="17"/>
      <c r="N419" s="25"/>
      <c r="O419" s="2"/>
      <c r="P419" s="2"/>
      <c r="Q419" s="2"/>
      <c r="R419" s="3"/>
      <c r="S419" s="4"/>
      <c r="T419" s="67"/>
      <c r="U419" s="67"/>
      <c r="V419" s="4"/>
      <c r="W419" s="4"/>
      <c r="X419" s="4"/>
      <c r="Y419" s="62"/>
      <c r="Z419" s="28"/>
      <c r="AA419" s="28"/>
      <c r="AB419" s="28"/>
      <c r="AC419" s="28"/>
      <c r="AD419" s="26"/>
      <c r="AE419" s="19"/>
      <c r="AF419" s="65"/>
      <c r="AG419" s="54"/>
      <c r="AH419" s="54"/>
      <c r="AI419" s="55"/>
      <c r="AJ419" s="18"/>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R419" s="117"/>
      <c r="BS419" s="118"/>
      <c r="BT419" s="118"/>
      <c r="BU419" s="2"/>
      <c r="BV419" s="2"/>
      <c r="BW419" s="2"/>
      <c r="BX419" s="119"/>
    </row>
    <row r="420" spans="1:76" ht="15" customHeight="1">
      <c r="A420" s="16"/>
      <c r="B420" s="76"/>
      <c r="C420" s="72"/>
      <c r="D420" s="20"/>
      <c r="E420" s="78"/>
      <c r="F420" s="11"/>
      <c r="G420" s="12"/>
      <c r="H420" s="13"/>
      <c r="I420" s="13"/>
      <c r="J420" s="14"/>
      <c r="K420" s="64"/>
      <c r="L420" s="17"/>
      <c r="M420" s="17"/>
      <c r="N420" s="25"/>
      <c r="O420" s="2"/>
      <c r="P420" s="2"/>
      <c r="Q420" s="2"/>
      <c r="R420" s="3"/>
      <c r="S420" s="4"/>
      <c r="T420" s="67"/>
      <c r="U420" s="67"/>
      <c r="V420" s="4"/>
      <c r="W420" s="4"/>
      <c r="X420" s="4"/>
      <c r="Y420" s="62"/>
      <c r="Z420" s="28"/>
      <c r="AA420" s="28"/>
      <c r="AB420" s="28"/>
      <c r="AC420" s="28"/>
      <c r="AD420" s="26"/>
      <c r="AE420" s="19"/>
      <c r="AF420" s="65"/>
      <c r="AG420" s="54"/>
      <c r="AH420" s="54"/>
      <c r="AI420" s="55"/>
      <c r="AJ420" s="18"/>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R420" s="117"/>
      <c r="BS420" s="118"/>
      <c r="BT420" s="118"/>
      <c r="BU420" s="2"/>
      <c r="BV420" s="2"/>
      <c r="BW420" s="2"/>
      <c r="BX420" s="119"/>
    </row>
    <row r="421" spans="1:76" ht="15" customHeight="1">
      <c r="A421" s="16"/>
      <c r="B421" s="76"/>
      <c r="C421" s="72"/>
      <c r="D421" s="20"/>
      <c r="E421" s="78"/>
      <c r="F421" s="11"/>
      <c r="G421" s="12"/>
      <c r="H421" s="13"/>
      <c r="I421" s="13"/>
      <c r="J421" s="14"/>
      <c r="K421" s="64"/>
      <c r="L421" s="17"/>
      <c r="M421" s="17"/>
      <c r="N421" s="25"/>
      <c r="O421" s="2"/>
      <c r="P421" s="2"/>
      <c r="Q421" s="2"/>
      <c r="R421" s="3"/>
      <c r="S421" s="4"/>
      <c r="T421" s="67"/>
      <c r="U421" s="67"/>
      <c r="V421" s="4"/>
      <c r="W421" s="4"/>
      <c r="X421" s="4"/>
      <c r="Y421" s="62"/>
      <c r="Z421" s="28"/>
      <c r="AA421" s="28"/>
      <c r="AB421" s="28"/>
      <c r="AC421" s="28"/>
      <c r="AD421" s="26"/>
      <c r="AE421" s="19"/>
      <c r="AF421" s="65"/>
      <c r="AG421" s="54"/>
      <c r="AH421" s="54"/>
      <c r="AI421" s="55"/>
      <c r="AJ421" s="18"/>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R421" s="117"/>
      <c r="BS421" s="118"/>
      <c r="BT421" s="118"/>
      <c r="BU421" s="2"/>
      <c r="BV421" s="2"/>
      <c r="BW421" s="2"/>
      <c r="BX421" s="119"/>
    </row>
    <row r="422" spans="1:76" ht="15" customHeight="1">
      <c r="A422" s="16"/>
      <c r="B422" s="76"/>
      <c r="C422" s="72"/>
      <c r="D422" s="20"/>
      <c r="E422" s="78"/>
      <c r="F422" s="11"/>
      <c r="G422" s="12"/>
      <c r="H422" s="13"/>
      <c r="I422" s="13"/>
      <c r="J422" s="14"/>
      <c r="K422" s="64"/>
      <c r="L422" s="17"/>
      <c r="M422" s="17"/>
      <c r="N422" s="25"/>
      <c r="O422" s="2"/>
      <c r="P422" s="2"/>
      <c r="Q422" s="2"/>
      <c r="R422" s="3"/>
      <c r="S422" s="4"/>
      <c r="T422" s="67"/>
      <c r="U422" s="67"/>
      <c r="V422" s="4"/>
      <c r="W422" s="4"/>
      <c r="X422" s="4"/>
      <c r="Y422" s="62"/>
      <c r="Z422" s="28"/>
      <c r="AA422" s="28"/>
      <c r="AB422" s="28"/>
      <c r="AC422" s="28"/>
      <c r="AD422" s="26"/>
      <c r="AE422" s="19"/>
      <c r="AF422" s="65"/>
      <c r="AG422" s="54"/>
      <c r="AH422" s="54"/>
      <c r="AI422" s="55"/>
      <c r="AJ422" s="18"/>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R422" s="117"/>
      <c r="BS422" s="118"/>
      <c r="BT422" s="118"/>
      <c r="BU422" s="2"/>
      <c r="BV422" s="2"/>
      <c r="BW422" s="2"/>
      <c r="BX422" s="119"/>
    </row>
    <row r="423" spans="1:76" ht="15" customHeight="1">
      <c r="A423" s="16"/>
      <c r="B423" s="76"/>
      <c r="C423" s="72"/>
      <c r="D423" s="20"/>
      <c r="E423" s="78"/>
      <c r="F423" s="11"/>
      <c r="G423" s="12"/>
      <c r="H423" s="13"/>
      <c r="I423" s="13"/>
      <c r="J423" s="14"/>
      <c r="K423" s="64"/>
      <c r="L423" s="17"/>
      <c r="M423" s="17"/>
      <c r="N423" s="25"/>
      <c r="O423" s="2"/>
      <c r="P423" s="2"/>
      <c r="Q423" s="2"/>
      <c r="R423" s="3"/>
      <c r="S423" s="4"/>
      <c r="T423" s="67"/>
      <c r="U423" s="67"/>
      <c r="V423" s="4"/>
      <c r="W423" s="4"/>
      <c r="X423" s="4"/>
      <c r="Y423" s="62"/>
      <c r="Z423" s="28"/>
      <c r="AA423" s="28"/>
      <c r="AB423" s="28"/>
      <c r="AC423" s="28"/>
      <c r="AD423" s="26"/>
      <c r="AE423" s="19"/>
      <c r="AF423" s="65"/>
      <c r="AG423" s="54"/>
      <c r="AH423" s="54"/>
      <c r="AI423" s="55"/>
      <c r="AJ423" s="18"/>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R423" s="117"/>
      <c r="BS423" s="118"/>
      <c r="BT423" s="118"/>
      <c r="BU423" s="2"/>
      <c r="BV423" s="2"/>
      <c r="BW423" s="2"/>
      <c r="BX423" s="119"/>
    </row>
    <row r="424" spans="1:76" ht="15" customHeight="1">
      <c r="A424" s="16"/>
      <c r="B424" s="76"/>
      <c r="C424" s="72"/>
      <c r="D424" s="20"/>
      <c r="E424" s="78"/>
      <c r="F424" s="11"/>
      <c r="G424" s="12"/>
      <c r="H424" s="13"/>
      <c r="I424" s="13"/>
      <c r="J424" s="14"/>
      <c r="K424" s="64"/>
      <c r="L424" s="17"/>
      <c r="M424" s="17"/>
      <c r="N424" s="25"/>
      <c r="O424" s="2"/>
      <c r="P424" s="2"/>
      <c r="Q424" s="2"/>
      <c r="R424" s="3"/>
      <c r="S424" s="4"/>
      <c r="T424" s="67"/>
      <c r="U424" s="67"/>
      <c r="V424" s="4"/>
      <c r="W424" s="4"/>
      <c r="X424" s="4"/>
      <c r="Y424" s="62"/>
      <c r="Z424" s="28"/>
      <c r="AA424" s="28"/>
      <c r="AB424" s="28"/>
      <c r="AC424" s="28"/>
      <c r="AD424" s="26"/>
      <c r="AE424" s="19"/>
      <c r="AF424" s="65"/>
      <c r="AG424" s="54"/>
      <c r="AH424" s="54"/>
      <c r="AI424" s="55"/>
      <c r="AJ424" s="18"/>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R424" s="117"/>
      <c r="BS424" s="118"/>
      <c r="BT424" s="118"/>
      <c r="BU424" s="2"/>
      <c r="BV424" s="2"/>
      <c r="BW424" s="2"/>
      <c r="BX424" s="119"/>
    </row>
    <row r="425" spans="1:76" ht="15" customHeight="1">
      <c r="A425" s="16"/>
      <c r="B425" s="76"/>
      <c r="C425" s="72"/>
      <c r="D425" s="20"/>
      <c r="E425" s="78"/>
      <c r="F425" s="11"/>
      <c r="G425" s="12"/>
      <c r="H425" s="13"/>
      <c r="I425" s="13"/>
      <c r="J425" s="14"/>
      <c r="K425" s="64"/>
      <c r="L425" s="17"/>
      <c r="M425" s="17"/>
      <c r="N425" s="25"/>
      <c r="O425" s="2"/>
      <c r="P425" s="2"/>
      <c r="Q425" s="2"/>
      <c r="R425" s="3"/>
      <c r="S425" s="4"/>
      <c r="T425" s="67"/>
      <c r="U425" s="67"/>
      <c r="V425" s="4"/>
      <c r="W425" s="4"/>
      <c r="X425" s="4"/>
      <c r="Y425" s="62"/>
      <c r="Z425" s="28"/>
      <c r="AA425" s="28"/>
      <c r="AB425" s="28"/>
      <c r="AC425" s="28"/>
      <c r="AD425" s="26"/>
      <c r="AE425" s="19"/>
      <c r="AF425" s="65"/>
      <c r="AG425" s="54"/>
      <c r="AH425" s="54"/>
      <c r="AI425" s="55"/>
      <c r="AJ425" s="18"/>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R425" s="117"/>
      <c r="BS425" s="118"/>
      <c r="BT425" s="118"/>
      <c r="BU425" s="2"/>
      <c r="BV425" s="2"/>
      <c r="BW425" s="2"/>
      <c r="BX425" s="119"/>
    </row>
    <row r="426" spans="1:76" ht="15" customHeight="1">
      <c r="A426" s="16"/>
      <c r="B426" s="76"/>
      <c r="C426" s="72"/>
      <c r="D426" s="20"/>
      <c r="E426" s="78"/>
      <c r="F426" s="11"/>
      <c r="G426" s="12"/>
      <c r="H426" s="13"/>
      <c r="I426" s="13"/>
      <c r="J426" s="14"/>
      <c r="K426" s="64"/>
      <c r="L426" s="17"/>
      <c r="M426" s="17"/>
      <c r="N426" s="25"/>
      <c r="O426" s="2"/>
      <c r="P426" s="2"/>
      <c r="Q426" s="2"/>
      <c r="R426" s="3"/>
      <c r="S426" s="4"/>
      <c r="T426" s="67"/>
      <c r="U426" s="67"/>
      <c r="V426" s="4"/>
      <c r="W426" s="4"/>
      <c r="X426" s="4"/>
      <c r="Y426" s="62"/>
      <c r="Z426" s="28"/>
      <c r="AA426" s="28"/>
      <c r="AB426" s="28"/>
      <c r="AC426" s="28"/>
      <c r="AD426" s="26"/>
      <c r="AE426" s="19"/>
      <c r="AF426" s="65"/>
      <c r="AG426" s="54"/>
      <c r="AH426" s="54"/>
      <c r="AI426" s="55"/>
      <c r="AJ426" s="18"/>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R426" s="117"/>
      <c r="BS426" s="118"/>
      <c r="BT426" s="118"/>
      <c r="BU426" s="2"/>
      <c r="BV426" s="2"/>
      <c r="BW426" s="2"/>
      <c r="BX426" s="119"/>
    </row>
    <row r="427" spans="1:76" ht="15" customHeight="1">
      <c r="A427" s="16"/>
      <c r="B427" s="76"/>
      <c r="C427" s="72"/>
      <c r="D427" s="20"/>
      <c r="E427" s="78"/>
      <c r="F427" s="11"/>
      <c r="G427" s="12"/>
      <c r="H427" s="13"/>
      <c r="I427" s="13"/>
      <c r="J427" s="14"/>
      <c r="K427" s="64"/>
      <c r="L427" s="17"/>
      <c r="M427" s="17"/>
      <c r="N427" s="25"/>
      <c r="O427" s="2"/>
      <c r="P427" s="2"/>
      <c r="Q427" s="2"/>
      <c r="R427" s="3"/>
      <c r="S427" s="4"/>
      <c r="T427" s="67"/>
      <c r="U427" s="67"/>
      <c r="V427" s="4"/>
      <c r="W427" s="4"/>
      <c r="X427" s="4"/>
      <c r="Y427" s="62"/>
      <c r="Z427" s="28"/>
      <c r="AA427" s="28"/>
      <c r="AB427" s="28"/>
      <c r="AC427" s="28"/>
      <c r="AD427" s="26"/>
      <c r="AE427" s="19"/>
      <c r="AF427" s="65"/>
      <c r="AG427" s="54"/>
      <c r="AH427" s="54"/>
      <c r="AI427" s="55"/>
      <c r="AJ427" s="18"/>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R427" s="117"/>
      <c r="BS427" s="118"/>
      <c r="BT427" s="118"/>
      <c r="BU427" s="2"/>
      <c r="BV427" s="2"/>
      <c r="BW427" s="2"/>
      <c r="BX427" s="119"/>
    </row>
    <row r="428" spans="1:76" ht="15" customHeight="1">
      <c r="A428" s="16"/>
      <c r="B428" s="76"/>
      <c r="C428" s="72"/>
      <c r="D428" s="20"/>
      <c r="E428" s="78"/>
      <c r="F428" s="11"/>
      <c r="G428" s="12"/>
      <c r="H428" s="13"/>
      <c r="I428" s="13"/>
      <c r="J428" s="14"/>
      <c r="K428" s="64"/>
      <c r="L428" s="17"/>
      <c r="M428" s="17"/>
      <c r="N428" s="25"/>
      <c r="O428" s="2"/>
      <c r="P428" s="2"/>
      <c r="Q428" s="2"/>
      <c r="R428" s="3"/>
      <c r="S428" s="4"/>
      <c r="T428" s="67"/>
      <c r="U428" s="67"/>
      <c r="V428" s="4"/>
      <c r="W428" s="4"/>
      <c r="X428" s="4"/>
      <c r="Y428" s="62"/>
      <c r="Z428" s="28"/>
      <c r="AA428" s="28"/>
      <c r="AB428" s="28"/>
      <c r="AC428" s="28"/>
      <c r="AD428" s="26"/>
      <c r="AE428" s="19"/>
      <c r="AF428" s="65"/>
      <c r="AG428" s="54"/>
      <c r="AH428" s="54"/>
      <c r="AI428" s="55"/>
      <c r="AJ428" s="18"/>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R428" s="117"/>
      <c r="BS428" s="118"/>
      <c r="BT428" s="118"/>
      <c r="BU428" s="2"/>
      <c r="BV428" s="2"/>
      <c r="BW428" s="2"/>
      <c r="BX428" s="119"/>
    </row>
    <row r="429" spans="1:76" ht="15" customHeight="1">
      <c r="A429" s="16"/>
      <c r="B429" s="76"/>
      <c r="C429" s="72"/>
      <c r="D429" s="20"/>
      <c r="E429" s="78"/>
      <c r="F429" s="11"/>
      <c r="G429" s="12"/>
      <c r="H429" s="13"/>
      <c r="I429" s="13"/>
      <c r="J429" s="14"/>
      <c r="K429" s="64"/>
      <c r="L429" s="17"/>
      <c r="M429" s="17"/>
      <c r="N429" s="25"/>
      <c r="O429" s="2"/>
      <c r="P429" s="2"/>
      <c r="Q429" s="2"/>
      <c r="R429" s="3"/>
      <c r="S429" s="4"/>
      <c r="T429" s="67"/>
      <c r="U429" s="67"/>
      <c r="V429" s="4"/>
      <c r="W429" s="4"/>
      <c r="X429" s="4"/>
      <c r="Y429" s="62"/>
      <c r="Z429" s="28"/>
      <c r="AA429" s="28"/>
      <c r="AB429" s="28"/>
      <c r="AC429" s="28"/>
      <c r="AD429" s="26"/>
      <c r="AE429" s="19"/>
      <c r="AF429" s="65"/>
      <c r="AG429" s="54"/>
      <c r="AH429" s="54"/>
      <c r="AI429" s="55"/>
      <c r="AJ429" s="18"/>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R429" s="117"/>
      <c r="BS429" s="118"/>
      <c r="BT429" s="118"/>
      <c r="BU429" s="2"/>
      <c r="BV429" s="2"/>
      <c r="BW429" s="2"/>
      <c r="BX429" s="119"/>
    </row>
    <row r="430" spans="1:76" ht="15" customHeight="1">
      <c r="A430" s="16"/>
      <c r="B430" s="76"/>
      <c r="C430" s="72"/>
      <c r="D430" s="20"/>
      <c r="E430" s="78"/>
      <c r="F430" s="11"/>
      <c r="G430" s="12"/>
      <c r="H430" s="13"/>
      <c r="I430" s="13"/>
      <c r="J430" s="14"/>
      <c r="K430" s="64"/>
      <c r="L430" s="17"/>
      <c r="M430" s="17"/>
      <c r="N430" s="25"/>
      <c r="O430" s="2"/>
      <c r="P430" s="2"/>
      <c r="Q430" s="2"/>
      <c r="R430" s="3"/>
      <c r="S430" s="4"/>
      <c r="T430" s="67"/>
      <c r="U430" s="67"/>
      <c r="V430" s="4"/>
      <c r="W430" s="4"/>
      <c r="X430" s="4"/>
      <c r="Y430" s="62"/>
      <c r="Z430" s="28"/>
      <c r="AA430" s="28"/>
      <c r="AB430" s="28"/>
      <c r="AC430" s="28"/>
      <c r="AD430" s="26"/>
      <c r="AE430" s="19"/>
      <c r="AF430" s="65"/>
      <c r="AG430" s="54"/>
      <c r="AH430" s="54"/>
      <c r="AI430" s="55"/>
      <c r="AJ430" s="18"/>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R430" s="117"/>
      <c r="BS430" s="118"/>
      <c r="BT430" s="118"/>
      <c r="BU430" s="2"/>
      <c r="BV430" s="2"/>
      <c r="BW430" s="2"/>
      <c r="BX430" s="119"/>
    </row>
    <row r="431" spans="1:76" ht="15" customHeight="1">
      <c r="A431" s="16"/>
      <c r="B431" s="76"/>
      <c r="C431" s="72"/>
      <c r="D431" s="20"/>
      <c r="E431" s="78"/>
      <c r="F431" s="11"/>
      <c r="G431" s="12"/>
      <c r="H431" s="13"/>
      <c r="I431" s="13"/>
      <c r="J431" s="14"/>
      <c r="K431" s="64"/>
      <c r="L431" s="17"/>
      <c r="M431" s="17"/>
      <c r="N431" s="25"/>
      <c r="O431" s="2"/>
      <c r="P431" s="2"/>
      <c r="Q431" s="2"/>
      <c r="R431" s="3"/>
      <c r="S431" s="4"/>
      <c r="T431" s="67"/>
      <c r="U431" s="67"/>
      <c r="V431" s="4"/>
      <c r="W431" s="4"/>
      <c r="X431" s="4"/>
      <c r="Y431" s="62"/>
      <c r="Z431" s="28"/>
      <c r="AA431" s="28"/>
      <c r="AB431" s="28"/>
      <c r="AC431" s="28"/>
      <c r="AD431" s="26"/>
      <c r="AE431" s="19"/>
      <c r="AF431" s="65"/>
      <c r="AG431" s="54"/>
      <c r="AH431" s="54"/>
      <c r="AI431" s="55"/>
      <c r="AJ431" s="18"/>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R431" s="117"/>
      <c r="BS431" s="118"/>
      <c r="BT431" s="118"/>
      <c r="BU431" s="2"/>
      <c r="BV431" s="2"/>
      <c r="BW431" s="2"/>
      <c r="BX431" s="119"/>
    </row>
    <row r="432" spans="1:76" ht="15" customHeight="1">
      <c r="A432" s="16"/>
      <c r="B432" s="76"/>
      <c r="C432" s="72"/>
      <c r="D432" s="20"/>
      <c r="E432" s="78"/>
      <c r="F432" s="11"/>
      <c r="G432" s="12"/>
      <c r="H432" s="13"/>
      <c r="I432" s="13"/>
      <c r="J432" s="14"/>
      <c r="K432" s="64"/>
      <c r="L432" s="17"/>
      <c r="M432" s="17"/>
      <c r="N432" s="25"/>
      <c r="O432" s="2"/>
      <c r="P432" s="2"/>
      <c r="Q432" s="2"/>
      <c r="R432" s="3"/>
      <c r="S432" s="4"/>
      <c r="T432" s="67"/>
      <c r="U432" s="67"/>
      <c r="V432" s="4"/>
      <c r="W432" s="4"/>
      <c r="X432" s="4"/>
      <c r="Y432" s="62"/>
      <c r="Z432" s="28"/>
      <c r="AA432" s="28"/>
      <c r="AB432" s="28"/>
      <c r="AC432" s="28"/>
      <c r="AD432" s="26"/>
      <c r="AE432" s="19"/>
      <c r="AF432" s="65"/>
      <c r="AG432" s="54"/>
      <c r="AH432" s="54"/>
      <c r="AI432" s="55"/>
      <c r="AJ432" s="18"/>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R432" s="117"/>
      <c r="BS432" s="118"/>
      <c r="BT432" s="118"/>
      <c r="BU432" s="2"/>
      <c r="BV432" s="2"/>
      <c r="BW432" s="2"/>
      <c r="BX432" s="119"/>
    </row>
    <row r="433" spans="1:76" ht="15" customHeight="1">
      <c r="A433" s="16"/>
      <c r="B433" s="76"/>
      <c r="C433" s="72"/>
      <c r="D433" s="20"/>
      <c r="E433" s="78"/>
      <c r="F433" s="11"/>
      <c r="G433" s="12"/>
      <c r="H433" s="13"/>
      <c r="I433" s="13"/>
      <c r="J433" s="14"/>
      <c r="K433" s="64"/>
      <c r="L433" s="17"/>
      <c r="M433" s="17"/>
      <c r="N433" s="25"/>
      <c r="O433" s="2"/>
      <c r="P433" s="2"/>
      <c r="Q433" s="2"/>
      <c r="R433" s="3"/>
      <c r="S433" s="4"/>
      <c r="T433" s="67"/>
      <c r="U433" s="67"/>
      <c r="V433" s="4"/>
      <c r="W433" s="4"/>
      <c r="X433" s="4"/>
      <c r="Y433" s="62"/>
      <c r="Z433" s="28"/>
      <c r="AA433" s="28"/>
      <c r="AB433" s="28"/>
      <c r="AC433" s="28"/>
      <c r="AD433" s="26"/>
      <c r="AE433" s="19"/>
      <c r="AF433" s="65"/>
      <c r="AG433" s="54"/>
      <c r="AH433" s="54"/>
      <c r="AI433" s="55"/>
      <c r="AJ433" s="18"/>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R433" s="117"/>
      <c r="BS433" s="118"/>
      <c r="BT433" s="118"/>
      <c r="BU433" s="2"/>
      <c r="BV433" s="2"/>
      <c r="BW433" s="2"/>
      <c r="BX433" s="119"/>
    </row>
    <row r="434" spans="1:76" ht="15" customHeight="1">
      <c r="A434" s="16">
        <v>48</v>
      </c>
      <c r="B434" s="76" t="s">
        <v>251</v>
      </c>
      <c r="C434" s="72" t="s">
        <v>257</v>
      </c>
      <c r="D434" s="20" t="s">
        <v>281</v>
      </c>
      <c r="E434" s="78">
        <v>1.33</v>
      </c>
      <c r="F434" s="11" t="s">
        <v>234</v>
      </c>
      <c r="G434" s="12"/>
      <c r="H434" s="13" t="e">
        <f>IF(OOC!S434=0,"",OOC!S434)</f>
        <v>#REF!</v>
      </c>
      <c r="I434" s="13" t="e">
        <f>IF(OOC!T434=0,"",OOC!T434)</f>
        <v>#REF!</v>
      </c>
      <c r="J434" s="14" t="s">
        <v>12</v>
      </c>
      <c r="K434" s="64" t="s">
        <v>49</v>
      </c>
      <c r="L434" s="17" t="e">
        <f>IF(AND(G434="",H434=""),"",IF(G434="",H434,G434+H434))</f>
        <v>#REF!</v>
      </c>
      <c r="M434" s="17" t="e">
        <f>IF(AND(G434="",I434=""),"",IF(G434="",I434,G434+I434))</f>
        <v>#REF!</v>
      </c>
      <c r="N434" s="25"/>
      <c r="O434" s="2" t="e">
        <f>IF(OR($AK434="",ISNUMBER($AK434)=FALSE),"",MAX(AK434:BP434))</f>
        <v>#REF!</v>
      </c>
      <c r="P434" s="2" t="e">
        <f>IF(OR($AK434="",ISNUMBER($AK434)=FALSE),"",MIN(AK434:BP434))</f>
        <v>#REF!</v>
      </c>
      <c r="Q434" s="2" t="e">
        <f>IF(OR($AK434="",ISNUMBER($AK434)=FALSE),"",AVERAGE(AK434:BP434))</f>
        <v>#REF!</v>
      </c>
      <c r="R434" s="3" t="e">
        <f>IF(OR($AK434="",ISNUMBER($AK434)=FALSE),"",STDEV(AK434:BP434))</f>
        <v>#REF!</v>
      </c>
      <c r="S434" s="4" t="e">
        <f>IF(OR($AK434="",ISNUMBER($AK434)=FALSE),"",IF(AND(G434=0,I434=""),V434,IF(AND(G434="",H434=""),W434,(H434+ABS(I434))/(6*R434))))</f>
        <v>#REF!</v>
      </c>
      <c r="T434" s="67" t="e">
        <f>IF(OR($AK434="",ISNUMBER($AK434)=FALSE),"",IF(AND($F434="Tolerance",$G434&lt;&gt;""),($Q434-$G434)/(($L434-$M434)/2),IF(AND($F434="GD&amp;T",$H434&lt;&gt;""),$Q434/$H434,"")))</f>
        <v>#REF!</v>
      </c>
      <c r="U434" s="67" t="e">
        <f>IF($T434="","",IF(ABS($T434)&lt;=0.125, "Level A",IF(AND(ABS($T434)&gt;0.125,ABS($T434)&lt;=0.25), "Level B",IF(AND(ABS($T434)&gt;0.25,ABS($T434)&lt;=0.5), "Level C", IF(ABS($T434)&gt;0.5, "Level D")))))</f>
        <v>#REF!</v>
      </c>
      <c r="V434" s="4" t="e">
        <f>IF(OR($AK434="",ISNUMBER($AK434)=FALSE),"",IF(H434="","",(L434-Q434)/(3*R434)))</f>
        <v>#REF!</v>
      </c>
      <c r="W434" s="4" t="e">
        <f>IF(OR($AK434="",ISNUMBER($AK434)=FALSE),"",IF(I434="","",(Q434-M434)/(3*R434)))</f>
        <v>#REF!</v>
      </c>
      <c r="X434" s="4" t="e">
        <f>IF(OR($AK434="",ISNUMBER($AK434)=FALSE),"",IF(AND(G434=0,I434=0),((H434)-(Q434))/(3*R434),MIN(V434:W434)))</f>
        <v>#REF!</v>
      </c>
      <c r="Y434" s="62" t="e">
        <f>IF(OR($AK434="",ISNUMBER($AK434)=FALSE),"",IF(AND(G434=0,I434=0),NORMSDIST(3*X434),NORMSDIST(3*X434)+NORMSDIST(6*S434-3*X434)-1))</f>
        <v>#REF!</v>
      </c>
      <c r="Z434" s="28" t="e">
        <f>IF($Q434="","",IF(F434="Tolerance",IF(($E434*3*R434+Q434)-G434&lt;H434,"",($E434*3*R434+Q434)-G434),IF(OR(F434="GD&amp;T",F434="MAX"),IF(($E434*3*R434+Q434)&lt;H434,"",($E434*3*R434+Q434)),"")))</f>
        <v>#REF!</v>
      </c>
      <c r="AA434" s="28" t="e">
        <f>IF(Q434="","",IF(F434="Tolerance",IF(-(($E434*3*R434)-Q434)-G434&gt;I434,"",-(($E434*3*R434)-Q434)-G434),IF(F434="MIN",IF(-(($E434*3*R434)-Q434)&gt;I434,"",-(($E434*3*R434)-Q434)),"")))</f>
        <v>#REF!</v>
      </c>
      <c r="AB434" s="28" t="e">
        <f>IF(OR(G434="",Q434=""),"",(L434+M434)/2-Q434)</f>
        <v>#REF!</v>
      </c>
      <c r="AC434" s="28" t="e">
        <f>IF(OR($S434&gt;$AC$9,$R434=""),"",$AC$9*6*$R434)</f>
        <v>#REF!</v>
      </c>
      <c r="AD434" s="26"/>
      <c r="AE434" s="19" t="str">
        <f>IF(AD434="","",IF(AD434&gt;=0.966,"Normal","Not Normal"))</f>
        <v/>
      </c>
      <c r="AF434" s="65"/>
      <c r="AG434" s="54"/>
      <c r="AH434" s="54"/>
      <c r="AI434" s="55"/>
      <c r="AJ434" s="18"/>
      <c r="AK434" s="73" t="e">
        <f>#REF!</f>
        <v>#REF!</v>
      </c>
      <c r="AL434" s="73" t="e">
        <f>#REF!</f>
        <v>#REF!</v>
      </c>
      <c r="AM434" s="73" t="e">
        <f>#REF!</f>
        <v>#REF!</v>
      </c>
      <c r="AN434" s="73" t="e">
        <f>#REF!</f>
        <v>#REF!</v>
      </c>
      <c r="AO434" s="73" t="e">
        <f>#REF!</f>
        <v>#REF!</v>
      </c>
      <c r="AP434" s="73" t="e">
        <f>#REF!</f>
        <v>#REF!</v>
      </c>
      <c r="AQ434" s="73" t="e">
        <f>#REF!</f>
        <v>#REF!</v>
      </c>
      <c r="AR434" s="73" t="e">
        <f>#REF!</f>
        <v>#REF!</v>
      </c>
      <c r="AS434" s="73" t="e">
        <f>#REF!</f>
        <v>#REF!</v>
      </c>
      <c r="AT434" s="73" t="e">
        <f>#REF!</f>
        <v>#REF!</v>
      </c>
      <c r="AU434" s="73" t="e">
        <f>#REF!</f>
        <v>#REF!</v>
      </c>
      <c r="AV434" s="73" t="e">
        <f>#REF!</f>
        <v>#REF!</v>
      </c>
      <c r="AW434" s="73" t="e">
        <f>#REF!</f>
        <v>#REF!</v>
      </c>
      <c r="AX434" s="73" t="e">
        <f>#REF!</f>
        <v>#REF!</v>
      </c>
      <c r="AY434" s="73" t="e">
        <f>#REF!</f>
        <v>#REF!</v>
      </c>
      <c r="AZ434" s="73" t="e">
        <f>#REF!</f>
        <v>#REF!</v>
      </c>
      <c r="BA434" s="73" t="e">
        <f>#REF!</f>
        <v>#REF!</v>
      </c>
      <c r="BB434" s="73" t="e">
        <f>#REF!</f>
        <v>#REF!</v>
      </c>
      <c r="BC434" s="73" t="e">
        <f>#REF!</f>
        <v>#REF!</v>
      </c>
      <c r="BD434" s="73" t="e">
        <f>#REF!</f>
        <v>#REF!</v>
      </c>
      <c r="BE434" s="73" t="e">
        <f>#REF!</f>
        <v>#REF!</v>
      </c>
      <c r="BF434" s="73" t="e">
        <f>#REF!</f>
        <v>#REF!</v>
      </c>
      <c r="BG434" s="73" t="e">
        <f>#REF!</f>
        <v>#REF!</v>
      </c>
      <c r="BH434" s="73" t="e">
        <f>#REF!</f>
        <v>#REF!</v>
      </c>
      <c r="BI434" s="73" t="e">
        <f>#REF!</f>
        <v>#REF!</v>
      </c>
      <c r="BJ434" s="73" t="e">
        <f>#REF!</f>
        <v>#REF!</v>
      </c>
      <c r="BK434" s="73" t="e">
        <f>#REF!</f>
        <v>#REF!</v>
      </c>
      <c r="BL434" s="73" t="e">
        <f>#REF!</f>
        <v>#REF!</v>
      </c>
      <c r="BM434" s="73" t="e">
        <f>#REF!</f>
        <v>#REF!</v>
      </c>
      <c r="BN434" s="73" t="e">
        <f>#REF!</f>
        <v>#REF!</v>
      </c>
      <c r="BO434" s="73" t="e">
        <f>#REF!</f>
        <v>#REF!</v>
      </c>
      <c r="BP434" s="73" t="e">
        <f>#REF!</f>
        <v>#REF!</v>
      </c>
      <c r="BR434" s="117" t="str">
        <f>C434</f>
        <v>146-1</v>
      </c>
      <c r="BS434" s="118">
        <f>OOC!G434</f>
        <v>0.05</v>
      </c>
      <c r="BT434" s="118" t="str">
        <f>OOC!H434</f>
        <v/>
      </c>
      <c r="BU434" s="2" t="e">
        <f>IF(OR($AK434="",ISNUMBER($AK434)=FALSE),"",MAX(AK434:BP434))</f>
        <v>#REF!</v>
      </c>
      <c r="BV434" s="2" t="e">
        <f>IF(OR($AK434="",ISNUMBER($AK434)=FALSE),"",MIN(AK434:BP434))</f>
        <v>#REF!</v>
      </c>
      <c r="BW434" s="2" t="e">
        <f>IF(OR($AK434="",ISNUMBER($AK434)=FALSE),"",AVERAGE(AK434:BP434))</f>
        <v>#REF!</v>
      </c>
      <c r="BX434" s="119" t="e">
        <f>IF(AND(IF(OOC!G434="",0,OOC!G434) &gt;= IF(O434="",0,O434), IF(O434="",0,O434) &gt; IF(L434="",0,L434)), "OOC",
IF(AND(IF(M434="",0,M434) &gt; IF(P434="",0,P434), IF(P434="",0,P434) &gt;= IF(OOC!H434="",0,OOC!H434)), "OOC",
IF(IF(O434="",0,O434) &gt; IF(OOC!G434="",0,OOC!G434), "OOS",
IF(IF(OOC!H434="",0,OOC!H434) &gt; IF(P434="",0,P434), "OOS", "OK"))))</f>
        <v>#REF!</v>
      </c>
    </row>
    <row r="435" spans="1:76" ht="15" customHeight="1">
      <c r="A435" s="16"/>
      <c r="B435" s="76" t="s">
        <v>251</v>
      </c>
      <c r="C435" s="72" t="s">
        <v>258</v>
      </c>
      <c r="D435" s="20" t="s">
        <v>281</v>
      </c>
      <c r="E435" s="78">
        <v>1.33</v>
      </c>
      <c r="F435" s="11" t="s">
        <v>234</v>
      </c>
      <c r="G435" s="12"/>
      <c r="H435" s="13" t="e">
        <f>IF(OOC!S435=0,"",OOC!S435)</f>
        <v>#REF!</v>
      </c>
      <c r="I435" s="13" t="e">
        <f>IF(OOC!T435=0,"",OOC!T435)</f>
        <v>#REF!</v>
      </c>
      <c r="J435" s="14" t="s">
        <v>12</v>
      </c>
      <c r="K435" s="64" t="s">
        <v>49</v>
      </c>
      <c r="L435" s="17" t="e">
        <f>IF(AND(G435="",H435=""),"",IF(G435="",H435,G435+H435))</f>
        <v>#REF!</v>
      </c>
      <c r="M435" s="17" t="e">
        <f>IF(AND(G435="",I435=""),"",IF(G435="",I435,G435+I435))</f>
        <v>#REF!</v>
      </c>
      <c r="N435" s="25"/>
      <c r="O435" s="2" t="e">
        <f>IF(OR($AK435="",ISNUMBER($AK435)=FALSE),"",MAX(AK435:BP435))</f>
        <v>#REF!</v>
      </c>
      <c r="P435" s="2" t="e">
        <f>IF(OR($AK435="",ISNUMBER($AK435)=FALSE),"",MIN(AK435:BP435))</f>
        <v>#REF!</v>
      </c>
      <c r="Q435" s="2" t="e">
        <f>IF(OR($AK435="",ISNUMBER($AK435)=FALSE),"",AVERAGE(AK435:BP435))</f>
        <v>#REF!</v>
      </c>
      <c r="R435" s="3" t="e">
        <f>IF(OR($AK435="",ISNUMBER($AK435)=FALSE),"",STDEV(AK435:BP435))</f>
        <v>#REF!</v>
      </c>
      <c r="S435" s="4" t="e">
        <f>IF(OR($AK435="",ISNUMBER($AK435)=FALSE),"",IF(AND(G435=0,I435=""),V435,IF(AND(G435="",H435=""),W435,(H435+ABS(I435))/(6*R435))))</f>
        <v>#REF!</v>
      </c>
      <c r="T435" s="67" t="e">
        <f>IF(OR($AK435="",ISNUMBER($AK435)=FALSE),"",IF(AND($F435="Tolerance",$G435&lt;&gt;""),($Q435-$G435)/(($L435-$M435)/2),IF(AND($F435="GD&amp;T",$H435&lt;&gt;""),$Q435/$H435,"")))</f>
        <v>#REF!</v>
      </c>
      <c r="U435" s="67" t="e">
        <f>IF($T435="","",IF(ABS($T435)&lt;=0.125, "Level A",IF(AND(ABS($T435)&gt;0.125,ABS($T435)&lt;=0.25), "Level B",IF(AND(ABS($T435)&gt;0.25,ABS($T435)&lt;=0.5), "Level C", IF(ABS($T435)&gt;0.5, "Level D")))))</f>
        <v>#REF!</v>
      </c>
      <c r="V435" s="4" t="e">
        <f>IF(OR($AK435="",ISNUMBER($AK435)=FALSE),"",IF(H435="","",(L435-Q435)/(3*R435)))</f>
        <v>#REF!</v>
      </c>
      <c r="W435" s="4" t="e">
        <f>IF(OR($AK435="",ISNUMBER($AK435)=FALSE),"",IF(I435="","",(Q435-M435)/(3*R435)))</f>
        <v>#REF!</v>
      </c>
      <c r="X435" s="4" t="e">
        <f>IF(OR($AK435="",ISNUMBER($AK435)=FALSE),"",IF(AND(G435=0,I435=0),((H435)-(Q435))/(3*R435),MIN(V435:W435)))</f>
        <v>#REF!</v>
      </c>
      <c r="Y435" s="62" t="e">
        <f>IF(OR($AK435="",ISNUMBER($AK435)=FALSE),"",IF(AND(G435=0,I435=0),NORMSDIST(3*X435),NORMSDIST(3*X435)+NORMSDIST(6*S435-3*X435)-1))</f>
        <v>#REF!</v>
      </c>
      <c r="Z435" s="28" t="e">
        <f>IF($Q435="","",IF(F435="Tolerance",IF(($E435*3*R435+Q435)-G435&lt;H435,"",($E435*3*R435+Q435)-G435),IF(OR(F435="GD&amp;T",F435="MAX"),IF(($E435*3*R435+Q435)&lt;H435,"",($E435*3*R435+Q435)),"")))</f>
        <v>#REF!</v>
      </c>
      <c r="AA435" s="28" t="e">
        <f>IF(Q435="","",IF(F435="Tolerance",IF(-(($E435*3*R435)-Q435)-G435&gt;I435,"",-(($E435*3*R435)-Q435)-G435),IF(F435="MIN",IF(-(($E435*3*R435)-Q435)&gt;I435,"",-(($E435*3*R435)-Q435)),"")))</f>
        <v>#REF!</v>
      </c>
      <c r="AB435" s="28" t="e">
        <f>IF(OR(G435="",Q435=""),"",(L435+M435)/2-Q435)</f>
        <v>#REF!</v>
      </c>
      <c r="AC435" s="28" t="e">
        <f>IF(OR($S435&gt;$AC$9,$R435=""),"",$AC$9*6*$R435)</f>
        <v>#REF!</v>
      </c>
      <c r="AD435" s="26"/>
      <c r="AE435" s="19" t="str">
        <f>IF(AD435="","",IF(AD435&gt;=0.966,"Normal","Not Normal"))</f>
        <v/>
      </c>
      <c r="AF435" s="65"/>
      <c r="AG435" s="54"/>
      <c r="AH435" s="54"/>
      <c r="AI435" s="55"/>
      <c r="AJ435" s="18"/>
      <c r="AK435" s="73" t="e">
        <f>#REF!</f>
        <v>#REF!</v>
      </c>
      <c r="AL435" s="73" t="e">
        <f>#REF!</f>
        <v>#REF!</v>
      </c>
      <c r="AM435" s="73" t="e">
        <f>#REF!</f>
        <v>#REF!</v>
      </c>
      <c r="AN435" s="73" t="e">
        <f>#REF!</f>
        <v>#REF!</v>
      </c>
      <c r="AO435" s="73" t="e">
        <f>#REF!</f>
        <v>#REF!</v>
      </c>
      <c r="AP435" s="73" t="e">
        <f>#REF!</f>
        <v>#REF!</v>
      </c>
      <c r="AQ435" s="73" t="e">
        <f>#REF!</f>
        <v>#REF!</v>
      </c>
      <c r="AR435" s="73" t="e">
        <f>#REF!</f>
        <v>#REF!</v>
      </c>
      <c r="AS435" s="73" t="e">
        <f>#REF!</f>
        <v>#REF!</v>
      </c>
      <c r="AT435" s="73" t="e">
        <f>#REF!</f>
        <v>#REF!</v>
      </c>
      <c r="AU435" s="73" t="e">
        <f>#REF!</f>
        <v>#REF!</v>
      </c>
      <c r="AV435" s="73" t="e">
        <f>#REF!</f>
        <v>#REF!</v>
      </c>
      <c r="AW435" s="73" t="e">
        <f>#REF!</f>
        <v>#REF!</v>
      </c>
      <c r="AX435" s="73" t="e">
        <f>#REF!</f>
        <v>#REF!</v>
      </c>
      <c r="AY435" s="73" t="e">
        <f>#REF!</f>
        <v>#REF!</v>
      </c>
      <c r="AZ435" s="73" t="e">
        <f>#REF!</f>
        <v>#REF!</v>
      </c>
      <c r="BA435" s="73" t="e">
        <f>#REF!</f>
        <v>#REF!</v>
      </c>
      <c r="BB435" s="73" t="e">
        <f>#REF!</f>
        <v>#REF!</v>
      </c>
      <c r="BC435" s="73" t="e">
        <f>#REF!</f>
        <v>#REF!</v>
      </c>
      <c r="BD435" s="73" t="e">
        <f>#REF!</f>
        <v>#REF!</v>
      </c>
      <c r="BE435" s="73" t="e">
        <f>#REF!</f>
        <v>#REF!</v>
      </c>
      <c r="BF435" s="73" t="e">
        <f>#REF!</f>
        <v>#REF!</v>
      </c>
      <c r="BG435" s="73" t="e">
        <f>#REF!</f>
        <v>#REF!</v>
      </c>
      <c r="BH435" s="73" t="e">
        <f>#REF!</f>
        <v>#REF!</v>
      </c>
      <c r="BI435" s="73" t="e">
        <f>#REF!</f>
        <v>#REF!</v>
      </c>
      <c r="BJ435" s="73" t="e">
        <f>#REF!</f>
        <v>#REF!</v>
      </c>
      <c r="BK435" s="73" t="e">
        <f>#REF!</f>
        <v>#REF!</v>
      </c>
      <c r="BL435" s="73" t="e">
        <f>#REF!</f>
        <v>#REF!</v>
      </c>
      <c r="BM435" s="73" t="e">
        <f>#REF!</f>
        <v>#REF!</v>
      </c>
      <c r="BN435" s="73" t="e">
        <f>#REF!</f>
        <v>#REF!</v>
      </c>
      <c r="BO435" s="73" t="e">
        <f>#REF!</f>
        <v>#REF!</v>
      </c>
      <c r="BP435" s="73" t="e">
        <f>#REF!</f>
        <v>#REF!</v>
      </c>
      <c r="BR435" s="117" t="str">
        <f>C435</f>
        <v>146-2</v>
      </c>
      <c r="BS435" s="118">
        <f>OOC!G435</f>
        <v>0.05</v>
      </c>
      <c r="BT435" s="118" t="str">
        <f>OOC!H435</f>
        <v/>
      </c>
      <c r="BU435" s="2" t="e">
        <f>IF(OR($AK435="",ISNUMBER($AK435)=FALSE),"",MAX(AK435:BP435))</f>
        <v>#REF!</v>
      </c>
      <c r="BV435" s="2" t="e">
        <f>IF(OR($AK435="",ISNUMBER($AK435)=FALSE),"",MIN(AK435:BP435))</f>
        <v>#REF!</v>
      </c>
      <c r="BW435" s="2" t="e">
        <f>IF(OR($AK435="",ISNUMBER($AK435)=FALSE),"",AVERAGE(AK435:BP435))</f>
        <v>#REF!</v>
      </c>
      <c r="BX435" s="119" t="e">
        <f>IF(AND(IF(OOC!G435="",0,OOC!G435) &gt;= IF(O435="",0,O435), IF(O435="",0,O435) &gt; IF(L435="",0,L435)), "OOC",
IF(AND(IF(M435="",0,M435) &gt; IF(P435="",0,P435), IF(P435="",0,P435) &gt;= IF(OOC!H435="",0,OOC!H435)), "OOC",
IF(IF(O435="",0,O435) &gt; IF(OOC!G435="",0,OOC!G435), "OOS",
IF(IF(OOC!H435="",0,OOC!H435) &gt; IF(P435="",0,P435), "OOS", "OK"))))</f>
        <v>#REF!</v>
      </c>
    </row>
    <row r="436" spans="1:76" ht="15" customHeight="1">
      <c r="A436" s="16"/>
      <c r="B436" s="76" t="s">
        <v>251</v>
      </c>
      <c r="C436" s="72" t="s">
        <v>259</v>
      </c>
      <c r="D436" s="20" t="s">
        <v>281</v>
      </c>
      <c r="E436" s="78">
        <v>1.33</v>
      </c>
      <c r="F436" s="11" t="s">
        <v>234</v>
      </c>
      <c r="G436" s="12"/>
      <c r="H436" s="13" t="e">
        <f>IF(OOC!S436=0,"",OOC!S436)</f>
        <v>#REF!</v>
      </c>
      <c r="I436" s="13" t="e">
        <f>IF(OOC!T436=0,"",OOC!T436)</f>
        <v>#REF!</v>
      </c>
      <c r="J436" s="14" t="s">
        <v>12</v>
      </c>
      <c r="K436" s="64" t="s">
        <v>49</v>
      </c>
      <c r="L436" s="17" t="e">
        <f>IF(AND(G436="",H436=""),"",IF(G436="",H436,G436+H436))</f>
        <v>#REF!</v>
      </c>
      <c r="M436" s="17" t="e">
        <f>IF(AND(G436="",I436=""),"",IF(G436="",I436,G436+I436))</f>
        <v>#REF!</v>
      </c>
      <c r="N436" s="25"/>
      <c r="O436" s="2" t="e">
        <f>IF(OR($AK436="",ISNUMBER($AK436)=FALSE),"",MAX(AK436:BP436))</f>
        <v>#REF!</v>
      </c>
      <c r="P436" s="2" t="e">
        <f>IF(OR($AK436="",ISNUMBER($AK436)=FALSE),"",MIN(AK436:BP436))</f>
        <v>#REF!</v>
      </c>
      <c r="Q436" s="2" t="e">
        <f>IF(OR($AK436="",ISNUMBER($AK436)=FALSE),"",AVERAGE(AK436:BP436))</f>
        <v>#REF!</v>
      </c>
      <c r="R436" s="3" t="e">
        <f>IF(OR($AK436="",ISNUMBER($AK436)=FALSE),"",STDEV(AK436:BP436))</f>
        <v>#REF!</v>
      </c>
      <c r="S436" s="4" t="e">
        <f>IF(OR($AK436="",ISNUMBER($AK436)=FALSE),"",IF(AND(G436=0,I436=""),V436,IF(AND(G436="",H436=""),W436,(H436+ABS(I436))/(6*R436))))</f>
        <v>#REF!</v>
      </c>
      <c r="T436" s="67" t="e">
        <f>IF(OR($AK436="",ISNUMBER($AK436)=FALSE),"",IF(AND($F436="Tolerance",$G436&lt;&gt;""),($Q436-$G436)/(($L436-$M436)/2),IF(AND($F436="GD&amp;T",$H436&lt;&gt;""),$Q436/$H436,"")))</f>
        <v>#REF!</v>
      </c>
      <c r="U436" s="67" t="e">
        <f>IF($T436="","",IF(ABS($T436)&lt;=0.125, "Level A",IF(AND(ABS($T436)&gt;0.125,ABS($T436)&lt;=0.25), "Level B",IF(AND(ABS($T436)&gt;0.25,ABS($T436)&lt;=0.5), "Level C", IF(ABS($T436)&gt;0.5, "Level D")))))</f>
        <v>#REF!</v>
      </c>
      <c r="V436" s="4" t="e">
        <f>IF(OR($AK436="",ISNUMBER($AK436)=FALSE),"",IF(H436="","",(L436-Q436)/(3*R436)))</f>
        <v>#REF!</v>
      </c>
      <c r="W436" s="4" t="e">
        <f>IF(OR($AK436="",ISNUMBER($AK436)=FALSE),"",IF(I436="","",(Q436-M436)/(3*R436)))</f>
        <v>#REF!</v>
      </c>
      <c r="X436" s="4" t="e">
        <f>IF(OR($AK436="",ISNUMBER($AK436)=FALSE),"",IF(AND(G436=0,I436=0),((H436)-(Q436))/(3*R436),MIN(V436:W436)))</f>
        <v>#REF!</v>
      </c>
      <c r="Y436" s="62" t="e">
        <f>IF(OR($AK436="",ISNUMBER($AK436)=FALSE),"",IF(AND(G436=0,I436=0),NORMSDIST(3*X436),NORMSDIST(3*X436)+NORMSDIST(6*S436-3*X436)-1))</f>
        <v>#REF!</v>
      </c>
      <c r="Z436" s="28" t="e">
        <f>IF($Q436="","",IF(F436="Tolerance",IF(($E436*3*R436+Q436)-G436&lt;H436,"",($E436*3*R436+Q436)-G436),IF(OR(F436="GD&amp;T",F436="MAX"),IF(($E436*3*R436+Q436)&lt;H436,"",($E436*3*R436+Q436)),"")))</f>
        <v>#REF!</v>
      </c>
      <c r="AA436" s="28" t="e">
        <f>IF(Q436="","",IF(F436="Tolerance",IF(-(($E436*3*R436)-Q436)-G436&gt;I436,"",-(($E436*3*R436)-Q436)-G436),IF(F436="MIN",IF(-(($E436*3*R436)-Q436)&gt;I436,"",-(($E436*3*R436)-Q436)),"")))</f>
        <v>#REF!</v>
      </c>
      <c r="AB436" s="28" t="e">
        <f>IF(OR(G436="",Q436=""),"",(L436+M436)/2-Q436)</f>
        <v>#REF!</v>
      </c>
      <c r="AC436" s="28" t="e">
        <f>IF(OR($S436&gt;$AC$9,$R436=""),"",$AC$9*6*$R436)</f>
        <v>#REF!</v>
      </c>
      <c r="AD436" s="26"/>
      <c r="AE436" s="19" t="str">
        <f>IF(AD436="","",IF(AD436&gt;=0.966,"Normal","Not Normal"))</f>
        <v/>
      </c>
      <c r="AF436" s="65"/>
      <c r="AG436" s="54"/>
      <c r="AH436" s="54"/>
      <c r="AI436" s="55"/>
      <c r="AJ436" s="18"/>
      <c r="AK436" s="73" t="e">
        <f>#REF!</f>
        <v>#REF!</v>
      </c>
      <c r="AL436" s="73" t="e">
        <f>#REF!</f>
        <v>#REF!</v>
      </c>
      <c r="AM436" s="73" t="e">
        <f>#REF!</f>
        <v>#REF!</v>
      </c>
      <c r="AN436" s="73" t="e">
        <f>#REF!</f>
        <v>#REF!</v>
      </c>
      <c r="AO436" s="73" t="e">
        <f>#REF!</f>
        <v>#REF!</v>
      </c>
      <c r="AP436" s="73" t="e">
        <f>#REF!</f>
        <v>#REF!</v>
      </c>
      <c r="AQ436" s="73" t="e">
        <f>#REF!</f>
        <v>#REF!</v>
      </c>
      <c r="AR436" s="73" t="e">
        <f>#REF!</f>
        <v>#REF!</v>
      </c>
      <c r="AS436" s="73" t="e">
        <f>#REF!</f>
        <v>#REF!</v>
      </c>
      <c r="AT436" s="73" t="e">
        <f>#REF!</f>
        <v>#REF!</v>
      </c>
      <c r="AU436" s="73" t="e">
        <f>#REF!</f>
        <v>#REF!</v>
      </c>
      <c r="AV436" s="73" t="e">
        <f>#REF!</f>
        <v>#REF!</v>
      </c>
      <c r="AW436" s="73" t="e">
        <f>#REF!</f>
        <v>#REF!</v>
      </c>
      <c r="AX436" s="73" t="e">
        <f>#REF!</f>
        <v>#REF!</v>
      </c>
      <c r="AY436" s="73" t="e">
        <f>#REF!</f>
        <v>#REF!</v>
      </c>
      <c r="AZ436" s="73" t="e">
        <f>#REF!</f>
        <v>#REF!</v>
      </c>
      <c r="BA436" s="73" t="e">
        <f>#REF!</f>
        <v>#REF!</v>
      </c>
      <c r="BB436" s="73" t="e">
        <f>#REF!</f>
        <v>#REF!</v>
      </c>
      <c r="BC436" s="73" t="e">
        <f>#REF!</f>
        <v>#REF!</v>
      </c>
      <c r="BD436" s="73" t="e">
        <f>#REF!</f>
        <v>#REF!</v>
      </c>
      <c r="BE436" s="73" t="e">
        <f>#REF!</f>
        <v>#REF!</v>
      </c>
      <c r="BF436" s="73" t="e">
        <f>#REF!</f>
        <v>#REF!</v>
      </c>
      <c r="BG436" s="73" t="e">
        <f>#REF!</f>
        <v>#REF!</v>
      </c>
      <c r="BH436" s="73" t="e">
        <f>#REF!</f>
        <v>#REF!</v>
      </c>
      <c r="BI436" s="73" t="e">
        <f>#REF!</f>
        <v>#REF!</v>
      </c>
      <c r="BJ436" s="73" t="e">
        <f>#REF!</f>
        <v>#REF!</v>
      </c>
      <c r="BK436" s="73" t="e">
        <f>#REF!</f>
        <v>#REF!</v>
      </c>
      <c r="BL436" s="73" t="e">
        <f>#REF!</f>
        <v>#REF!</v>
      </c>
      <c r="BM436" s="73" t="e">
        <f>#REF!</f>
        <v>#REF!</v>
      </c>
      <c r="BN436" s="73" t="e">
        <f>#REF!</f>
        <v>#REF!</v>
      </c>
      <c r="BO436" s="73" t="e">
        <f>#REF!</f>
        <v>#REF!</v>
      </c>
      <c r="BP436" s="73" t="e">
        <f>#REF!</f>
        <v>#REF!</v>
      </c>
      <c r="BR436" s="117" t="str">
        <f>C436</f>
        <v>146-3</v>
      </c>
      <c r="BS436" s="118">
        <f>OOC!G436</f>
        <v>0.05</v>
      </c>
      <c r="BT436" s="118" t="str">
        <f>OOC!H436</f>
        <v/>
      </c>
      <c r="BU436" s="2" t="e">
        <f>IF(OR($AK436="",ISNUMBER($AK436)=FALSE),"",MAX(AK436:BP436))</f>
        <v>#REF!</v>
      </c>
      <c r="BV436" s="2" t="e">
        <f>IF(OR($AK436="",ISNUMBER($AK436)=FALSE),"",MIN(AK436:BP436))</f>
        <v>#REF!</v>
      </c>
      <c r="BW436" s="2" t="e">
        <f>IF(OR($AK436="",ISNUMBER($AK436)=FALSE),"",AVERAGE(AK436:BP436))</f>
        <v>#REF!</v>
      </c>
      <c r="BX436" s="119" t="e">
        <f>IF(AND(IF(OOC!G436="",0,OOC!G436) &gt;= IF(O436="",0,O436), IF(O436="",0,O436) &gt; IF(L436="",0,L436)), "OOC",
IF(AND(IF(M436="",0,M436) &gt; IF(P436="",0,P436), IF(P436="",0,P436) &gt;= IF(OOC!H436="",0,OOC!H436)), "OOC",
IF(IF(O436="",0,O436) &gt; IF(OOC!G436="",0,OOC!G436), "OOS",
IF(IF(OOC!H436="",0,OOC!H436) &gt; IF(P436="",0,P436), "OOS", "OK"))))</f>
        <v>#REF!</v>
      </c>
    </row>
    <row r="437" spans="1:76" ht="15" customHeight="1">
      <c r="A437" s="16">
        <v>48</v>
      </c>
      <c r="B437" s="76" t="s">
        <v>252</v>
      </c>
      <c r="C437" s="72">
        <v>147</v>
      </c>
      <c r="D437" s="20" t="s">
        <v>281</v>
      </c>
      <c r="E437" s="78">
        <v>1.33</v>
      </c>
      <c r="F437" s="11" t="s">
        <v>234</v>
      </c>
      <c r="G437" s="12"/>
      <c r="H437" s="13" t="e">
        <f>IF(OOC!S437=0,"",OOC!S437)</f>
        <v>#REF!</v>
      </c>
      <c r="I437" s="13" t="e">
        <f>IF(OOC!T437=0,"",OOC!T437)</f>
        <v>#REF!</v>
      </c>
      <c r="J437" s="14" t="s">
        <v>12</v>
      </c>
      <c r="K437" s="64" t="s">
        <v>49</v>
      </c>
      <c r="L437" s="17" t="e">
        <f>IF(AND(G437="",H437=""),"",IF(G437="",H437,G437+H437))</f>
        <v>#REF!</v>
      </c>
      <c r="M437" s="17" t="e">
        <f>IF(AND(G437="",I437=""),"",IF(G437="",I437,G437+I437))</f>
        <v>#REF!</v>
      </c>
      <c r="N437" s="25"/>
      <c r="O437" s="2" t="e">
        <f>IF(OR($AK437="",ISNUMBER($AK437)=FALSE),"",MAX(AK437:BP437))</f>
        <v>#REF!</v>
      </c>
      <c r="P437" s="2" t="e">
        <f>IF(OR($AK437="",ISNUMBER($AK437)=FALSE),"",MIN(AK437:BP437))</f>
        <v>#REF!</v>
      </c>
      <c r="Q437" s="2" t="e">
        <f>IF(OR($AK437="",ISNUMBER($AK437)=FALSE),"",AVERAGE(AK437:BP437))</f>
        <v>#REF!</v>
      </c>
      <c r="R437" s="3" t="e">
        <f>IF(OR($AK437="",ISNUMBER($AK437)=FALSE),"",STDEV(AK437:BP437))</f>
        <v>#REF!</v>
      </c>
      <c r="S437" s="4" t="e">
        <f>IF(OR($AK437="",ISNUMBER($AK437)=FALSE),"",IF(AND(G437=0,I437=""),V437,IF(AND(G437="",H437=""),W437,(H437+ABS(I437))/(6*R437))))</f>
        <v>#REF!</v>
      </c>
      <c r="T437" s="67" t="e">
        <f>IF(OR($AK437="",ISNUMBER($AK437)=FALSE),"",IF(AND($F437="Tolerance",$G437&lt;&gt;""),($Q437-$G437)/(($L437-$M437)/2),IF(AND($F437="GD&amp;T",$H437&lt;&gt;""),$Q437/$H437,"")))</f>
        <v>#REF!</v>
      </c>
      <c r="U437" s="67" t="e">
        <f>IF($T437="","",IF(ABS($T437)&lt;=0.125, "Level A",IF(AND(ABS($T437)&gt;0.125,ABS($T437)&lt;=0.25), "Level B",IF(AND(ABS($T437)&gt;0.25,ABS($T437)&lt;=0.5), "Level C", IF(ABS($T437)&gt;0.5, "Level D")))))</f>
        <v>#REF!</v>
      </c>
      <c r="V437" s="4" t="e">
        <f>IF(OR($AK437="",ISNUMBER($AK437)=FALSE),"",IF(H437="","",(L437-Q437)/(3*R437)))</f>
        <v>#REF!</v>
      </c>
      <c r="W437" s="4" t="e">
        <f>IF(OR($AK437="",ISNUMBER($AK437)=FALSE),"",IF(I437="","",(Q437-M437)/(3*R437)))</f>
        <v>#REF!</v>
      </c>
      <c r="X437" s="4" t="e">
        <f>IF(OR($AK437="",ISNUMBER($AK437)=FALSE),"",IF(AND(G437=0,I437=0),((H437)-(Q437))/(3*R437),MIN(V437:W437)))</f>
        <v>#REF!</v>
      </c>
      <c r="Y437" s="62" t="e">
        <f>IF(OR($AK437="",ISNUMBER($AK437)=FALSE),"",IF(AND(G437=0,I437=0),NORMSDIST(3*X437),NORMSDIST(3*X437)+NORMSDIST(6*S437-3*X437)-1))</f>
        <v>#REF!</v>
      </c>
      <c r="Z437" s="28" t="e">
        <f>IF($Q437="","",IF(F437="Tolerance",IF(($E437*3*R437+Q437)-G437&lt;H437,"",($E437*3*R437+Q437)-G437),IF(OR(F437="GD&amp;T",F437="MAX"),IF(($E437*3*R437+Q437)&lt;H437,"",($E437*3*R437+Q437)),"")))</f>
        <v>#REF!</v>
      </c>
      <c r="AA437" s="28" t="e">
        <f>IF(Q437="","",IF(F437="Tolerance",IF(-(($E437*3*R437)-Q437)-G437&gt;I437,"",-(($E437*3*R437)-Q437)-G437),IF(F437="MIN",IF(-(($E437*3*R437)-Q437)&gt;I437,"",-(($E437*3*R437)-Q437)),"")))</f>
        <v>#REF!</v>
      </c>
      <c r="AB437" s="28" t="e">
        <f>IF(OR(G437="",Q437=""),"",(L437+M437)/2-Q437)</f>
        <v>#REF!</v>
      </c>
      <c r="AC437" s="28" t="e">
        <f>IF(OR($S437&gt;$AC$9,$R437=""),"",$AC$9*6*$R437)</f>
        <v>#REF!</v>
      </c>
      <c r="AD437" s="26"/>
      <c r="AE437" s="19" t="str">
        <f>IF(AD437="","",IF(AD437&gt;=0.966,"Normal","Not Normal"))</f>
        <v/>
      </c>
      <c r="AF437" s="65"/>
      <c r="AG437" s="54"/>
      <c r="AH437" s="54"/>
      <c r="AI437" s="55"/>
      <c r="AJ437" s="18"/>
      <c r="AK437" s="73" t="e">
        <f>#REF!</f>
        <v>#REF!</v>
      </c>
      <c r="AL437" s="73" t="e">
        <f>#REF!</f>
        <v>#REF!</v>
      </c>
      <c r="AM437" s="73" t="e">
        <f>#REF!</f>
        <v>#REF!</v>
      </c>
      <c r="AN437" s="73" t="e">
        <f>#REF!</f>
        <v>#REF!</v>
      </c>
      <c r="AO437" s="73" t="e">
        <f>#REF!</f>
        <v>#REF!</v>
      </c>
      <c r="AP437" s="73" t="e">
        <f>#REF!</f>
        <v>#REF!</v>
      </c>
      <c r="AQ437" s="73" t="e">
        <f>#REF!</f>
        <v>#REF!</v>
      </c>
      <c r="AR437" s="73" t="e">
        <f>#REF!</f>
        <v>#REF!</v>
      </c>
      <c r="AS437" s="73" t="e">
        <f>#REF!</f>
        <v>#REF!</v>
      </c>
      <c r="AT437" s="73" t="e">
        <f>#REF!</f>
        <v>#REF!</v>
      </c>
      <c r="AU437" s="73" t="e">
        <f>#REF!</f>
        <v>#REF!</v>
      </c>
      <c r="AV437" s="73" t="e">
        <f>#REF!</f>
        <v>#REF!</v>
      </c>
      <c r="AW437" s="73" t="e">
        <f>#REF!</f>
        <v>#REF!</v>
      </c>
      <c r="AX437" s="73" t="e">
        <f>#REF!</f>
        <v>#REF!</v>
      </c>
      <c r="AY437" s="73" t="e">
        <f>#REF!</f>
        <v>#REF!</v>
      </c>
      <c r="AZ437" s="73" t="e">
        <f>#REF!</f>
        <v>#REF!</v>
      </c>
      <c r="BA437" s="73" t="e">
        <f>#REF!</f>
        <v>#REF!</v>
      </c>
      <c r="BB437" s="73" t="e">
        <f>#REF!</f>
        <v>#REF!</v>
      </c>
      <c r="BC437" s="73" t="e">
        <f>#REF!</f>
        <v>#REF!</v>
      </c>
      <c r="BD437" s="73" t="e">
        <f>#REF!</f>
        <v>#REF!</v>
      </c>
      <c r="BE437" s="73" t="e">
        <f>#REF!</f>
        <v>#REF!</v>
      </c>
      <c r="BF437" s="73" t="e">
        <f>#REF!</f>
        <v>#REF!</v>
      </c>
      <c r="BG437" s="73" t="e">
        <f>#REF!</f>
        <v>#REF!</v>
      </c>
      <c r="BH437" s="73" t="e">
        <f>#REF!</f>
        <v>#REF!</v>
      </c>
      <c r="BI437" s="73" t="e">
        <f>#REF!</f>
        <v>#REF!</v>
      </c>
      <c r="BJ437" s="73" t="e">
        <f>#REF!</f>
        <v>#REF!</v>
      </c>
      <c r="BK437" s="73" t="e">
        <f>#REF!</f>
        <v>#REF!</v>
      </c>
      <c r="BL437" s="73" t="e">
        <f>#REF!</f>
        <v>#REF!</v>
      </c>
      <c r="BM437" s="73" t="e">
        <f>#REF!</f>
        <v>#REF!</v>
      </c>
      <c r="BN437" s="73" t="e">
        <f>#REF!</f>
        <v>#REF!</v>
      </c>
      <c r="BO437" s="73" t="e">
        <f>#REF!</f>
        <v>#REF!</v>
      </c>
      <c r="BP437" s="73" t="e">
        <f>#REF!</f>
        <v>#REF!</v>
      </c>
      <c r="BR437" s="117">
        <f>C437</f>
        <v>147</v>
      </c>
      <c r="BS437" s="118">
        <f>OOC!G437</f>
        <v>0.02</v>
      </c>
      <c r="BT437" s="118" t="str">
        <f>OOC!H437</f>
        <v/>
      </c>
      <c r="BU437" s="2" t="e">
        <f>IF(OR($AK437="",ISNUMBER($AK437)=FALSE),"",MAX(AK437:BP437))</f>
        <v>#REF!</v>
      </c>
      <c r="BV437" s="2" t="e">
        <f>IF(OR($AK437="",ISNUMBER($AK437)=FALSE),"",MIN(AK437:BP437))</f>
        <v>#REF!</v>
      </c>
      <c r="BW437" s="2" t="e">
        <f>IF(OR($AK437="",ISNUMBER($AK437)=FALSE),"",AVERAGE(AK437:BP437))</f>
        <v>#REF!</v>
      </c>
      <c r="BX437" s="119" t="e">
        <f>IF(AND(IF(OOC!G437="",0,OOC!G437) &gt;= IF(O437="",0,O437), IF(O437="",0,O437) &gt; IF(L437="",0,L437)), "OOC",
IF(AND(IF(M437="",0,M437) &gt; IF(P437="",0,P437), IF(P437="",0,P437) &gt;= IF(OOC!H437="",0,OOC!H437)), "OOC",
IF(IF(O437="",0,O437) &gt; IF(OOC!G437="",0,OOC!G437), "OOS",
IF(IF(OOC!H437="",0,OOC!H437) &gt; IF(P437="",0,P437), "OOS", "OK"))))</f>
        <v>#REF!</v>
      </c>
    </row>
    <row r="438" spans="1:76" ht="15" customHeight="1">
      <c r="A438" s="16"/>
      <c r="B438" s="76"/>
      <c r="C438" s="72"/>
      <c r="D438" s="20"/>
      <c r="E438" s="78"/>
      <c r="F438" s="11"/>
      <c r="G438" s="12"/>
      <c r="H438" s="13"/>
      <c r="I438" s="13"/>
      <c r="J438" s="14"/>
      <c r="K438" s="64"/>
      <c r="L438" s="17"/>
      <c r="M438" s="17"/>
      <c r="N438" s="25"/>
      <c r="O438" s="2"/>
      <c r="P438" s="2"/>
      <c r="Q438" s="2"/>
      <c r="R438" s="3"/>
      <c r="S438" s="4"/>
      <c r="T438" s="67"/>
      <c r="U438" s="67"/>
      <c r="V438" s="4"/>
      <c r="W438" s="4"/>
      <c r="X438" s="4"/>
      <c r="Y438" s="62"/>
      <c r="Z438" s="28"/>
      <c r="AA438" s="28"/>
      <c r="AB438" s="28"/>
      <c r="AC438" s="28"/>
      <c r="AD438" s="26"/>
      <c r="AE438" s="19"/>
      <c r="AF438" s="65"/>
      <c r="AG438" s="54"/>
      <c r="AH438" s="54"/>
      <c r="AI438" s="55"/>
      <c r="AJ438" s="18"/>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R438" s="117"/>
      <c r="BS438" s="118"/>
      <c r="BT438" s="118"/>
      <c r="BU438" s="2"/>
      <c r="BV438" s="2"/>
      <c r="BW438" s="2"/>
      <c r="BX438" s="119"/>
    </row>
    <row r="439" spans="1:76" ht="15" customHeight="1">
      <c r="A439" s="16"/>
      <c r="B439" s="76"/>
      <c r="C439" s="72"/>
      <c r="D439" s="20"/>
      <c r="E439" s="78"/>
      <c r="F439" s="11"/>
      <c r="G439" s="12"/>
      <c r="H439" s="13"/>
      <c r="I439" s="13"/>
      <c r="J439" s="14"/>
      <c r="K439" s="64"/>
      <c r="L439" s="17"/>
      <c r="M439" s="17"/>
      <c r="N439" s="25"/>
      <c r="O439" s="2"/>
      <c r="P439" s="2"/>
      <c r="Q439" s="2"/>
      <c r="R439" s="3"/>
      <c r="S439" s="4"/>
      <c r="T439" s="67"/>
      <c r="U439" s="67"/>
      <c r="V439" s="4"/>
      <c r="W439" s="4"/>
      <c r="X439" s="4"/>
      <c r="Y439" s="62"/>
      <c r="Z439" s="28"/>
      <c r="AA439" s="28"/>
      <c r="AB439" s="28"/>
      <c r="AC439" s="28"/>
      <c r="AD439" s="26"/>
      <c r="AE439" s="19"/>
      <c r="AF439" s="65"/>
      <c r="AG439" s="54"/>
      <c r="AH439" s="54"/>
      <c r="AI439" s="55"/>
      <c r="AJ439" s="18"/>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R439" s="117"/>
      <c r="BS439" s="118"/>
      <c r="BT439" s="118"/>
      <c r="BU439" s="2"/>
      <c r="BV439" s="2"/>
      <c r="BW439" s="2"/>
      <c r="BX439" s="119"/>
    </row>
    <row r="440" spans="1:76" ht="15" customHeight="1">
      <c r="A440" s="16"/>
      <c r="B440" s="76"/>
      <c r="C440" s="72"/>
      <c r="D440" s="20"/>
      <c r="E440" s="78"/>
      <c r="F440" s="11"/>
      <c r="G440" s="12"/>
      <c r="H440" s="13"/>
      <c r="I440" s="13"/>
      <c r="J440" s="14"/>
      <c r="K440" s="64"/>
      <c r="L440" s="17"/>
      <c r="M440" s="17"/>
      <c r="N440" s="25"/>
      <c r="O440" s="2"/>
      <c r="P440" s="2"/>
      <c r="Q440" s="2"/>
      <c r="R440" s="3"/>
      <c r="S440" s="4"/>
      <c r="T440" s="67"/>
      <c r="U440" s="67"/>
      <c r="V440" s="4"/>
      <c r="W440" s="4"/>
      <c r="X440" s="4"/>
      <c r="Y440" s="62"/>
      <c r="Z440" s="28"/>
      <c r="AA440" s="28"/>
      <c r="AB440" s="28"/>
      <c r="AC440" s="28"/>
      <c r="AD440" s="26"/>
      <c r="AE440" s="19"/>
      <c r="AF440" s="65"/>
      <c r="AG440" s="54"/>
      <c r="AH440" s="54"/>
      <c r="AI440" s="55"/>
      <c r="AJ440" s="18"/>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R440" s="117"/>
      <c r="BS440" s="118"/>
      <c r="BT440" s="118"/>
      <c r="BU440" s="2"/>
      <c r="BV440" s="2"/>
      <c r="BW440" s="2"/>
      <c r="BX440" s="119"/>
    </row>
    <row r="441" spans="1:76" ht="15" customHeight="1">
      <c r="A441" s="16"/>
      <c r="B441" s="76"/>
      <c r="C441" s="72"/>
      <c r="D441" s="20"/>
      <c r="E441" s="78"/>
      <c r="F441" s="11"/>
      <c r="G441" s="12"/>
      <c r="H441" s="13"/>
      <c r="I441" s="13"/>
      <c r="J441" s="14"/>
      <c r="K441" s="64"/>
      <c r="L441" s="17"/>
      <c r="M441" s="17"/>
      <c r="N441" s="25"/>
      <c r="O441" s="2"/>
      <c r="P441" s="2"/>
      <c r="Q441" s="2"/>
      <c r="R441" s="3"/>
      <c r="S441" s="4"/>
      <c r="T441" s="67"/>
      <c r="U441" s="67"/>
      <c r="V441" s="4"/>
      <c r="W441" s="4"/>
      <c r="X441" s="4"/>
      <c r="Y441" s="62"/>
      <c r="Z441" s="28"/>
      <c r="AA441" s="28"/>
      <c r="AB441" s="28"/>
      <c r="AC441" s="28"/>
      <c r="AD441" s="26"/>
      <c r="AE441" s="19"/>
      <c r="AF441" s="65"/>
      <c r="AG441" s="54"/>
      <c r="AH441" s="54"/>
      <c r="AI441" s="55"/>
      <c r="AJ441" s="18"/>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R441" s="117"/>
      <c r="BS441" s="118"/>
      <c r="BT441" s="118"/>
      <c r="BU441" s="2"/>
      <c r="BV441" s="2"/>
      <c r="BW441" s="2"/>
      <c r="BX441" s="119"/>
    </row>
    <row r="442" spans="1:76" ht="15" customHeight="1">
      <c r="A442" s="16"/>
      <c r="B442" s="76"/>
      <c r="C442" s="72"/>
      <c r="D442" s="20"/>
      <c r="E442" s="78"/>
      <c r="F442" s="11"/>
      <c r="G442" s="12"/>
      <c r="H442" s="13"/>
      <c r="I442" s="13"/>
      <c r="J442" s="14"/>
      <c r="K442" s="64"/>
      <c r="L442" s="17"/>
      <c r="M442" s="17"/>
      <c r="N442" s="25"/>
      <c r="O442" s="2"/>
      <c r="P442" s="2"/>
      <c r="Q442" s="2"/>
      <c r="R442" s="3"/>
      <c r="S442" s="4"/>
      <c r="T442" s="67"/>
      <c r="U442" s="67"/>
      <c r="V442" s="4"/>
      <c r="W442" s="4"/>
      <c r="X442" s="4"/>
      <c r="Y442" s="62"/>
      <c r="Z442" s="28"/>
      <c r="AA442" s="28"/>
      <c r="AB442" s="28"/>
      <c r="AC442" s="28"/>
      <c r="AD442" s="26"/>
      <c r="AE442" s="19"/>
      <c r="AF442" s="65"/>
      <c r="AG442" s="54"/>
      <c r="AH442" s="54"/>
      <c r="AI442" s="55"/>
      <c r="AJ442" s="18"/>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R442" s="117"/>
      <c r="BS442" s="118"/>
      <c r="BT442" s="118"/>
      <c r="BU442" s="2"/>
      <c r="BV442" s="2"/>
      <c r="BW442" s="2"/>
      <c r="BX442" s="119"/>
    </row>
    <row r="443" spans="1:76" ht="15" customHeight="1">
      <c r="A443" s="16"/>
      <c r="B443" s="76"/>
      <c r="C443" s="72"/>
      <c r="D443" s="20"/>
      <c r="E443" s="78"/>
      <c r="F443" s="11"/>
      <c r="G443" s="12"/>
      <c r="H443" s="13"/>
      <c r="I443" s="13"/>
      <c r="J443" s="14"/>
      <c r="K443" s="64"/>
      <c r="L443" s="17"/>
      <c r="M443" s="17"/>
      <c r="N443" s="25"/>
      <c r="O443" s="2"/>
      <c r="P443" s="2"/>
      <c r="Q443" s="2"/>
      <c r="R443" s="3"/>
      <c r="S443" s="4"/>
      <c r="T443" s="67"/>
      <c r="U443" s="67"/>
      <c r="V443" s="4"/>
      <c r="W443" s="4"/>
      <c r="X443" s="4"/>
      <c r="Y443" s="62"/>
      <c r="Z443" s="28"/>
      <c r="AA443" s="28"/>
      <c r="AB443" s="28"/>
      <c r="AC443" s="28"/>
      <c r="AD443" s="26"/>
      <c r="AE443" s="19"/>
      <c r="AF443" s="65"/>
      <c r="AG443" s="54"/>
      <c r="AH443" s="54"/>
      <c r="AI443" s="55"/>
      <c r="AJ443" s="18"/>
      <c r="AK443" s="73"/>
      <c r="AL443" s="73"/>
      <c r="AM443" s="73"/>
      <c r="AN443" s="73"/>
      <c r="AO443" s="73"/>
      <c r="AP443" s="73"/>
      <c r="AQ443" s="73"/>
      <c r="AR443" s="73"/>
      <c r="AS443" s="73"/>
      <c r="AT443" s="73"/>
      <c r="AU443" s="73"/>
      <c r="AV443" s="73"/>
      <c r="AW443" s="73"/>
      <c r="AX443" s="73"/>
      <c r="AY443" s="73"/>
      <c r="AZ443" s="73"/>
      <c r="BA443" s="73"/>
      <c r="BB443" s="73"/>
      <c r="BC443" s="73"/>
      <c r="BD443" s="73"/>
      <c r="BE443" s="73"/>
      <c r="BF443" s="73"/>
      <c r="BG443" s="73"/>
      <c r="BH443" s="73"/>
      <c r="BI443" s="73"/>
      <c r="BJ443" s="73"/>
      <c r="BK443" s="73"/>
      <c r="BL443" s="73"/>
      <c r="BM443" s="73"/>
      <c r="BN443" s="73"/>
      <c r="BO443" s="73"/>
      <c r="BP443" s="73"/>
      <c r="BR443" s="117"/>
      <c r="BS443" s="118"/>
      <c r="BT443" s="118"/>
      <c r="BU443" s="2"/>
      <c r="BV443" s="2"/>
      <c r="BW443" s="2"/>
      <c r="BX443" s="119"/>
    </row>
    <row r="444" spans="1:76" ht="15" customHeight="1">
      <c r="A444" s="16"/>
      <c r="B444" s="76"/>
      <c r="C444" s="72"/>
      <c r="D444" s="20"/>
      <c r="E444" s="78"/>
      <c r="F444" s="11"/>
      <c r="G444" s="12"/>
      <c r="H444" s="13"/>
      <c r="I444" s="13"/>
      <c r="J444" s="14"/>
      <c r="K444" s="64"/>
      <c r="L444" s="17"/>
      <c r="M444" s="17"/>
      <c r="N444" s="25"/>
      <c r="O444" s="2"/>
      <c r="P444" s="2"/>
      <c r="Q444" s="2"/>
      <c r="R444" s="3"/>
      <c r="S444" s="4"/>
      <c r="T444" s="67"/>
      <c r="U444" s="67"/>
      <c r="V444" s="4"/>
      <c r="W444" s="4"/>
      <c r="X444" s="4"/>
      <c r="Y444" s="62"/>
      <c r="Z444" s="28"/>
      <c r="AA444" s="28"/>
      <c r="AB444" s="28"/>
      <c r="AC444" s="28"/>
      <c r="AD444" s="26"/>
      <c r="AE444" s="19"/>
      <c r="AF444" s="65"/>
      <c r="AG444" s="54"/>
      <c r="AH444" s="54"/>
      <c r="AI444" s="55"/>
      <c r="AJ444" s="18"/>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R444" s="117"/>
      <c r="BS444" s="118"/>
      <c r="BT444" s="118"/>
      <c r="BU444" s="2"/>
      <c r="BV444" s="2"/>
      <c r="BW444" s="2"/>
      <c r="BX444" s="119"/>
    </row>
    <row r="445" spans="1:76" ht="15" customHeight="1">
      <c r="A445" s="16"/>
      <c r="B445" s="76"/>
      <c r="C445" s="72"/>
      <c r="D445" s="20"/>
      <c r="E445" s="78"/>
      <c r="F445" s="11"/>
      <c r="G445" s="12"/>
      <c r="H445" s="13"/>
      <c r="I445" s="13"/>
      <c r="J445" s="14"/>
      <c r="K445" s="64"/>
      <c r="L445" s="17"/>
      <c r="M445" s="17"/>
      <c r="N445" s="25"/>
      <c r="O445" s="2"/>
      <c r="P445" s="2"/>
      <c r="Q445" s="2"/>
      <c r="R445" s="3"/>
      <c r="S445" s="4"/>
      <c r="T445" s="67"/>
      <c r="U445" s="67"/>
      <c r="V445" s="4"/>
      <c r="W445" s="4"/>
      <c r="X445" s="4"/>
      <c r="Y445" s="62"/>
      <c r="Z445" s="28"/>
      <c r="AA445" s="28"/>
      <c r="AB445" s="28"/>
      <c r="AC445" s="28"/>
      <c r="AD445" s="26"/>
      <c r="AE445" s="19"/>
      <c r="AF445" s="65"/>
      <c r="AG445" s="54"/>
      <c r="AH445" s="54"/>
      <c r="AI445" s="55"/>
      <c r="AJ445" s="18"/>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R445" s="117"/>
      <c r="BS445" s="118"/>
      <c r="BT445" s="118"/>
      <c r="BU445" s="2"/>
      <c r="BV445" s="2"/>
      <c r="BW445" s="2"/>
      <c r="BX445" s="119"/>
    </row>
    <row r="446" spans="1:76" ht="15" customHeight="1">
      <c r="A446" s="16">
        <v>48</v>
      </c>
      <c r="B446" s="76" t="s">
        <v>249</v>
      </c>
      <c r="C446" s="72">
        <v>148</v>
      </c>
      <c r="D446" s="20" t="s">
        <v>282</v>
      </c>
      <c r="E446" s="78">
        <v>1.33</v>
      </c>
      <c r="F446" s="11" t="s">
        <v>234</v>
      </c>
      <c r="G446" s="12"/>
      <c r="H446" s="13" t="e">
        <f>IF(OOC!S446=0,"",OOC!S446)</f>
        <v>#REF!</v>
      </c>
      <c r="I446" s="13" t="e">
        <f>IF(OOC!T446=0,"",OOC!T446)</f>
        <v>#REF!</v>
      </c>
      <c r="J446" s="14" t="s">
        <v>12</v>
      </c>
      <c r="K446" s="64" t="s">
        <v>49</v>
      </c>
      <c r="L446" s="17" t="e">
        <f>IF(AND(G446="",H446=""),"",IF(G446="",H446,G446+H446))</f>
        <v>#REF!</v>
      </c>
      <c r="M446" s="17" t="e">
        <f>IF(AND(G446="",I446=""),"",IF(G446="",I446,G446+I446))</f>
        <v>#REF!</v>
      </c>
      <c r="N446" s="25"/>
      <c r="O446" s="2" t="e">
        <f>IF(OR($AK446="",ISNUMBER($AK446)=FALSE),"",MAX(AK446:BP446))</f>
        <v>#REF!</v>
      </c>
      <c r="P446" s="2" t="e">
        <f>IF(OR($AK446="",ISNUMBER($AK446)=FALSE),"",MIN(AK446:BP446))</f>
        <v>#REF!</v>
      </c>
      <c r="Q446" s="2" t="e">
        <f>IF(OR($AK446="",ISNUMBER($AK446)=FALSE),"",AVERAGE(AK446:BP446))</f>
        <v>#REF!</v>
      </c>
      <c r="R446" s="3" t="e">
        <f>IF(OR($AK446="",ISNUMBER($AK446)=FALSE),"",STDEV(AK446:BP446))</f>
        <v>#REF!</v>
      </c>
      <c r="S446" s="4" t="e">
        <f>IF(OR($AK446="",ISNUMBER($AK446)=FALSE),"",IF(AND(G446=0,I446=""),V446,IF(AND(G446="",H446=""),W446,(H446+ABS(I446))/(6*R446))))</f>
        <v>#REF!</v>
      </c>
      <c r="T446" s="67" t="e">
        <f>IF(OR($AK446="",ISNUMBER($AK446)=FALSE),"",IF(AND($F446="Tolerance",$G446&lt;&gt;""),($Q446-$G446)/(($L446-$M446)/2),IF(AND($F446="GD&amp;T",$H446&lt;&gt;""),$Q446/$H446,"")))</f>
        <v>#REF!</v>
      </c>
      <c r="U446" s="67" t="e">
        <f>IF($T446="","",IF(ABS($T446)&lt;=0.125, "Level A",IF(AND(ABS($T446)&gt;0.125,ABS($T446)&lt;=0.25), "Level B",IF(AND(ABS($T446)&gt;0.25,ABS($T446)&lt;=0.5), "Level C", IF(ABS($T446)&gt;0.5, "Level D")))))</f>
        <v>#REF!</v>
      </c>
      <c r="V446" s="4" t="e">
        <f>IF(OR($AK446="",ISNUMBER($AK446)=FALSE),"",IF(H446="","",(L446-Q446)/(3*R446)))</f>
        <v>#REF!</v>
      </c>
      <c r="W446" s="4" t="e">
        <f>IF(OR($AK446="",ISNUMBER($AK446)=FALSE),"",IF(I446="","",(Q446-M446)/(3*R446)))</f>
        <v>#REF!</v>
      </c>
      <c r="X446" s="4" t="e">
        <f>IF(OR($AK446="",ISNUMBER($AK446)=FALSE),"",IF(AND(G446=0,I446=0),((H446)-(Q446))/(3*R446),MIN(V446:W446)))</f>
        <v>#REF!</v>
      </c>
      <c r="Y446" s="62" t="e">
        <f>IF(OR($AK446="",ISNUMBER($AK446)=FALSE),"",IF(AND(G446=0,I446=0),NORMSDIST(3*X446),NORMSDIST(3*X446)+NORMSDIST(6*S446-3*X446)-1))</f>
        <v>#REF!</v>
      </c>
      <c r="Z446" s="28" t="e">
        <f>IF($Q446="","",IF(F446="Tolerance",IF(($E446*3*R446+Q446)-G446&lt;H446,"",($E446*3*R446+Q446)-G446),IF(OR(F446="GD&amp;T",F446="MAX"),IF(($E446*3*R446+Q446)&lt;H446,"",($E446*3*R446+Q446)),"")))</f>
        <v>#REF!</v>
      </c>
      <c r="AA446" s="28" t="e">
        <f>IF(Q446="","",IF(F446="Tolerance",IF(-(($E446*3*R446)-Q446)-G446&gt;I446,"",-(($E446*3*R446)-Q446)-G446),IF(F446="MIN",IF(-(($E446*3*R446)-Q446)&gt;I446,"",-(($E446*3*R446)-Q446)),"")))</f>
        <v>#REF!</v>
      </c>
      <c r="AB446" s="28" t="e">
        <f>IF(OR(G446="",Q446=""),"",(L446+M446)/2-Q446)</f>
        <v>#REF!</v>
      </c>
      <c r="AC446" s="28" t="e">
        <f>IF(OR($S446&gt;$AC$9,$R446=""),"",$AC$9*6*$R446)</f>
        <v>#REF!</v>
      </c>
      <c r="AD446" s="26"/>
      <c r="AE446" s="19" t="str">
        <f>IF(AD446="","",IF(AD446&gt;=0.966,"Normal","Not Normal"))</f>
        <v/>
      </c>
      <c r="AF446" s="65"/>
      <c r="AG446" s="54"/>
      <c r="AH446" s="54"/>
      <c r="AI446" s="55"/>
      <c r="AJ446" s="18"/>
      <c r="AK446" s="73" t="e">
        <f>#REF!</f>
        <v>#REF!</v>
      </c>
      <c r="AL446" s="73" t="e">
        <f>#REF!</f>
        <v>#REF!</v>
      </c>
      <c r="AM446" s="73" t="e">
        <f>#REF!</f>
        <v>#REF!</v>
      </c>
      <c r="AN446" s="73" t="e">
        <f>#REF!</f>
        <v>#REF!</v>
      </c>
      <c r="AO446" s="73" t="e">
        <f>#REF!</f>
        <v>#REF!</v>
      </c>
      <c r="AP446" s="73" t="e">
        <f>#REF!</f>
        <v>#REF!</v>
      </c>
      <c r="AQ446" s="73" t="e">
        <f>#REF!</f>
        <v>#REF!</v>
      </c>
      <c r="AR446" s="73" t="e">
        <f>#REF!</f>
        <v>#REF!</v>
      </c>
      <c r="AS446" s="73" t="e">
        <f>#REF!</f>
        <v>#REF!</v>
      </c>
      <c r="AT446" s="73" t="e">
        <f>#REF!</f>
        <v>#REF!</v>
      </c>
      <c r="AU446" s="73" t="e">
        <f>#REF!</f>
        <v>#REF!</v>
      </c>
      <c r="AV446" s="73" t="e">
        <f>#REF!</f>
        <v>#REF!</v>
      </c>
      <c r="AW446" s="73" t="e">
        <f>#REF!</f>
        <v>#REF!</v>
      </c>
      <c r="AX446" s="73" t="e">
        <f>#REF!</f>
        <v>#REF!</v>
      </c>
      <c r="AY446" s="73" t="e">
        <f>#REF!</f>
        <v>#REF!</v>
      </c>
      <c r="AZ446" s="73" t="e">
        <f>#REF!</f>
        <v>#REF!</v>
      </c>
      <c r="BA446" s="73" t="e">
        <f>#REF!</f>
        <v>#REF!</v>
      </c>
      <c r="BB446" s="73" t="e">
        <f>#REF!</f>
        <v>#REF!</v>
      </c>
      <c r="BC446" s="73" t="e">
        <f>#REF!</f>
        <v>#REF!</v>
      </c>
      <c r="BD446" s="73" t="e">
        <f>#REF!</f>
        <v>#REF!</v>
      </c>
      <c r="BE446" s="73" t="e">
        <f>#REF!</f>
        <v>#REF!</v>
      </c>
      <c r="BF446" s="73" t="e">
        <f>#REF!</f>
        <v>#REF!</v>
      </c>
      <c r="BG446" s="73" t="e">
        <f>#REF!</f>
        <v>#REF!</v>
      </c>
      <c r="BH446" s="73" t="e">
        <f>#REF!</f>
        <v>#REF!</v>
      </c>
      <c r="BI446" s="73" t="e">
        <f>#REF!</f>
        <v>#REF!</v>
      </c>
      <c r="BJ446" s="73" t="e">
        <f>#REF!</f>
        <v>#REF!</v>
      </c>
      <c r="BK446" s="73" t="e">
        <f>#REF!</f>
        <v>#REF!</v>
      </c>
      <c r="BL446" s="73" t="e">
        <f>#REF!</f>
        <v>#REF!</v>
      </c>
      <c r="BM446" s="73" t="e">
        <f>#REF!</f>
        <v>#REF!</v>
      </c>
      <c r="BN446" s="73" t="e">
        <f>#REF!</f>
        <v>#REF!</v>
      </c>
      <c r="BO446" s="73" t="e">
        <f>#REF!</f>
        <v>#REF!</v>
      </c>
      <c r="BP446" s="73" t="e">
        <f>#REF!</f>
        <v>#REF!</v>
      </c>
      <c r="BR446" s="117">
        <f>C446</f>
        <v>148</v>
      </c>
      <c r="BS446" s="118">
        <f>OOC!G446</f>
        <v>0.02</v>
      </c>
      <c r="BT446" s="118" t="str">
        <f>OOC!H446</f>
        <v/>
      </c>
      <c r="BU446" s="2" t="e">
        <f>IF(OR($AK446="",ISNUMBER($AK446)=FALSE),"",MAX(AK446:BP446))</f>
        <v>#REF!</v>
      </c>
      <c r="BV446" s="2" t="e">
        <f>IF(OR($AK446="",ISNUMBER($AK446)=FALSE),"",MIN(AK446:BP446))</f>
        <v>#REF!</v>
      </c>
      <c r="BW446" s="2" t="e">
        <f>IF(OR($AK446="",ISNUMBER($AK446)=FALSE),"",AVERAGE(AK446:BP446))</f>
        <v>#REF!</v>
      </c>
      <c r="BX446" s="119" t="e">
        <f>IF(AND(IF(OOC!G446="",0,OOC!G446) &gt;= IF(O446="",0,O446), IF(O446="",0,O446) &gt; IF(L446="",0,L446)), "OOC",
IF(AND(IF(M446="",0,M446) &gt; IF(P446="",0,P446), IF(P446="",0,P446) &gt;= IF(OOC!H446="",0,OOC!H446)), "OOC",
IF(IF(O446="",0,O446) &gt; IF(OOC!G446="",0,OOC!G446), "OOS",
IF(IF(OOC!H446="",0,OOC!H446) &gt; IF(P446="",0,P446), "OOS", "OK"))))</f>
        <v>#REF!</v>
      </c>
    </row>
    <row r="447" spans="1:76" ht="15" customHeight="1">
      <c r="A447" s="16"/>
      <c r="B447" s="76"/>
      <c r="C447" s="72"/>
      <c r="D447" s="20"/>
      <c r="E447" s="78"/>
      <c r="F447" s="11"/>
      <c r="G447" s="12"/>
      <c r="H447" s="13"/>
      <c r="I447" s="13"/>
      <c r="J447" s="14"/>
      <c r="K447" s="64"/>
      <c r="L447" s="17"/>
      <c r="M447" s="17"/>
      <c r="N447" s="25"/>
      <c r="O447" s="2"/>
      <c r="P447" s="2"/>
      <c r="Q447" s="2"/>
      <c r="R447" s="3"/>
      <c r="S447" s="4"/>
      <c r="T447" s="67"/>
      <c r="U447" s="67"/>
      <c r="V447" s="4"/>
      <c r="W447" s="4"/>
      <c r="X447" s="4"/>
      <c r="Y447" s="62"/>
      <c r="Z447" s="28"/>
      <c r="AA447" s="28"/>
      <c r="AB447" s="28"/>
      <c r="AC447" s="28"/>
      <c r="AD447" s="26"/>
      <c r="AE447" s="19"/>
      <c r="AF447" s="65"/>
      <c r="AG447" s="54"/>
      <c r="AH447" s="54"/>
      <c r="AI447" s="55"/>
      <c r="AJ447" s="18"/>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R447" s="117"/>
      <c r="BS447" s="118"/>
      <c r="BT447" s="118"/>
      <c r="BU447" s="2"/>
      <c r="BV447" s="2"/>
      <c r="BW447" s="2"/>
      <c r="BX447" s="119"/>
    </row>
    <row r="448" spans="1:76" ht="15" customHeight="1">
      <c r="A448" s="16"/>
      <c r="B448" s="76"/>
      <c r="C448" s="72"/>
      <c r="D448" s="20"/>
      <c r="E448" s="78"/>
      <c r="F448" s="11"/>
      <c r="G448" s="12"/>
      <c r="H448" s="13"/>
      <c r="I448" s="13"/>
      <c r="J448" s="14"/>
      <c r="K448" s="64"/>
      <c r="L448" s="17"/>
      <c r="M448" s="17"/>
      <c r="N448" s="25"/>
      <c r="O448" s="2"/>
      <c r="P448" s="2"/>
      <c r="Q448" s="2"/>
      <c r="R448" s="3"/>
      <c r="S448" s="4"/>
      <c r="T448" s="67"/>
      <c r="U448" s="67"/>
      <c r="V448" s="4"/>
      <c r="W448" s="4"/>
      <c r="X448" s="4"/>
      <c r="Y448" s="62"/>
      <c r="Z448" s="28"/>
      <c r="AA448" s="28"/>
      <c r="AB448" s="28"/>
      <c r="AC448" s="28"/>
      <c r="AD448" s="26"/>
      <c r="AE448" s="19"/>
      <c r="AF448" s="65"/>
      <c r="AG448" s="54"/>
      <c r="AH448" s="54"/>
      <c r="AI448" s="55"/>
      <c r="AJ448" s="18"/>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R448" s="117"/>
      <c r="BS448" s="118"/>
      <c r="BT448" s="118"/>
      <c r="BU448" s="2"/>
      <c r="BV448" s="2"/>
      <c r="BW448" s="2"/>
      <c r="BX448" s="119"/>
    </row>
    <row r="449" spans="1:76" ht="15" customHeight="1">
      <c r="A449" s="16">
        <v>48</v>
      </c>
      <c r="B449" s="76"/>
      <c r="C449" s="72" t="s">
        <v>298</v>
      </c>
      <c r="D449" s="20" t="s">
        <v>141</v>
      </c>
      <c r="E449" s="78"/>
      <c r="F449" s="11" t="s">
        <v>29</v>
      </c>
      <c r="G449" s="12">
        <v>0.2</v>
      </c>
      <c r="H449" s="13" t="e">
        <f>IF(OOC!S449=0,"",OOC!S449)</f>
        <v>#REF!</v>
      </c>
      <c r="I449" s="13" t="e">
        <f>IF(OOC!T449=0,"",OOC!T449)</f>
        <v>#REF!</v>
      </c>
      <c r="J449" s="14" t="s">
        <v>12</v>
      </c>
      <c r="K449" s="64" t="s">
        <v>49</v>
      </c>
      <c r="L449" s="17" t="e">
        <f>IF(AND(G449="",H449=""),"",IF(G449="",H449,G449+H449))</f>
        <v>#REF!</v>
      </c>
      <c r="M449" s="17" t="e">
        <f>IF(AND(G449="",I449=""),"",IF(G449="",I449,G449+I449))</f>
        <v>#REF!</v>
      </c>
      <c r="N449" s="25"/>
      <c r="O449" s="2" t="e">
        <f>IF(OR($AK449="",ISNUMBER($AK449)=FALSE),"",MAX(AK449:BP449))</f>
        <v>#REF!</v>
      </c>
      <c r="P449" s="2" t="e">
        <f>IF(OR($AK449="",ISNUMBER($AK449)=FALSE),"",MIN(AK449:BP449))</f>
        <v>#REF!</v>
      </c>
      <c r="Q449" s="2" t="e">
        <f>IF(OR($AK449="",ISNUMBER($AK449)=FALSE),"",AVERAGE(AK449:BP449))</f>
        <v>#REF!</v>
      </c>
      <c r="R449" s="3" t="e">
        <f>IF(OR($AK449="",ISNUMBER($AK449)=FALSE),"",STDEV(AK449:BP449))</f>
        <v>#REF!</v>
      </c>
      <c r="S449" s="4" t="e">
        <f>IF(OR($AK449="",ISNUMBER($AK449)=FALSE),"",IF(AND(G449=0,I449=""),V449,IF(AND(G449="",H449=""),W449,(H449+ABS(I449))/(6*R449))))</f>
        <v>#REF!</v>
      </c>
      <c r="T449" s="67" t="e">
        <f>IF(OR($AK449="",ISNUMBER($AK449)=FALSE),"",IF(AND($F449="Tolerance",$G449&lt;&gt;""),($Q449-$G449)/(($L449-$M449)/2),IF(AND($F449="GD&amp;T",$H449&lt;&gt;""),$Q449/$H449,"")))</f>
        <v>#REF!</v>
      </c>
      <c r="U449" s="67" t="e">
        <f>IF($T449="","",IF(ABS($T449)&lt;=0.125, "Level A",IF(AND(ABS($T449)&gt;0.125,ABS($T449)&lt;=0.25), "Level B",IF(AND(ABS($T449)&gt;0.25,ABS($T449)&lt;=0.5), "Level C", IF(ABS($T449)&gt;0.5, "Level D")))))</f>
        <v>#REF!</v>
      </c>
      <c r="V449" s="4" t="e">
        <f>IF(OR($AK449="",ISNUMBER($AK449)=FALSE),"",IF(H449="","",(L449-Q449)/(3*R449)))</f>
        <v>#REF!</v>
      </c>
      <c r="W449" s="4" t="e">
        <f>IF(OR($AK449="",ISNUMBER($AK449)=FALSE),"",IF(I449="","",(Q449-M449)/(3*R449)))</f>
        <v>#REF!</v>
      </c>
      <c r="X449" s="4" t="e">
        <f>IF(OR($AK449="",ISNUMBER($AK449)=FALSE),"",IF(AND(G449=0,I449=0),((H449)-(Q449))/(3*R449),MIN(V449:W449)))</f>
        <v>#REF!</v>
      </c>
      <c r="Y449" s="62" t="e">
        <f>IF(OR($AK449="",ISNUMBER($AK449)=FALSE),"",IF(AND(G449=0,I449=0),NORMSDIST(3*X449),NORMSDIST(3*X449)+NORMSDIST(6*S449-3*X449)-1))</f>
        <v>#REF!</v>
      </c>
      <c r="Z449" s="28" t="e">
        <f>IF($Q449="","",IF(F449="Tolerance",IF(($E449*3*R449+Q449)-G449&lt;H449,"",($E449*3*R449+Q449)-G449),IF(OR(F449="GD&amp;T",F449="MAX"),IF(($E449*3*R449+Q449)&lt;H449,"",($E449*3*R449+Q449)),"")))</f>
        <v>#REF!</v>
      </c>
      <c r="AA449" s="28" t="e">
        <f>IF(Q449="","",IF(F449="Tolerance",IF(-(($E449*3*R449)-Q449)-G449&gt;I449,"",-(($E449*3*R449)-Q449)-G449),IF(F449="MIN",IF(-(($E449*3*R449)-Q449)&gt;I449,"",-(($E449*3*R449)-Q449)),"")))</f>
        <v>#REF!</v>
      </c>
      <c r="AB449" s="28" t="e">
        <f>IF(OR(G449="",Q449=""),"",(L449+M449)/2-Q449)</f>
        <v>#REF!</v>
      </c>
      <c r="AC449" s="28" t="e">
        <f>IF(OR($S449&gt;$AC$9,$R449=""),"",$AC$9*6*$R449)</f>
        <v>#REF!</v>
      </c>
      <c r="AD449" s="26"/>
      <c r="AE449" s="19" t="str">
        <f>IF(AD449="","",IF(AD449&gt;=0.966,"Normal","Not Normal"))</f>
        <v/>
      </c>
      <c r="AF449" s="65"/>
      <c r="AG449" s="54"/>
      <c r="AH449" s="54"/>
      <c r="AI449" s="55"/>
      <c r="AJ449" s="18"/>
      <c r="AK449" s="73" t="e">
        <f>#REF!</f>
        <v>#REF!</v>
      </c>
      <c r="AL449" s="73" t="e">
        <f>#REF!</f>
        <v>#REF!</v>
      </c>
      <c r="AM449" s="73" t="e">
        <f>#REF!</f>
        <v>#REF!</v>
      </c>
      <c r="AN449" s="73" t="e">
        <f>#REF!</f>
        <v>#REF!</v>
      </c>
      <c r="AO449" s="73" t="e">
        <f>#REF!</f>
        <v>#REF!</v>
      </c>
      <c r="AP449" s="73" t="e">
        <f>#REF!</f>
        <v>#REF!</v>
      </c>
      <c r="AQ449" s="73" t="e">
        <f>#REF!</f>
        <v>#REF!</v>
      </c>
      <c r="AR449" s="73" t="e">
        <f>#REF!</f>
        <v>#REF!</v>
      </c>
      <c r="AS449" s="73" t="e">
        <f>#REF!</f>
        <v>#REF!</v>
      </c>
      <c r="AT449" s="73" t="e">
        <f>#REF!</f>
        <v>#REF!</v>
      </c>
      <c r="AU449" s="73" t="e">
        <f>#REF!</f>
        <v>#REF!</v>
      </c>
      <c r="AV449" s="73" t="e">
        <f>#REF!</f>
        <v>#REF!</v>
      </c>
      <c r="AW449" s="73" t="e">
        <f>#REF!</f>
        <v>#REF!</v>
      </c>
      <c r="AX449" s="73" t="e">
        <f>#REF!</f>
        <v>#REF!</v>
      </c>
      <c r="AY449" s="73" t="e">
        <f>#REF!</f>
        <v>#REF!</v>
      </c>
      <c r="AZ449" s="73" t="e">
        <f>#REF!</f>
        <v>#REF!</v>
      </c>
      <c r="BA449" s="73" t="e">
        <f>#REF!</f>
        <v>#REF!</v>
      </c>
      <c r="BB449" s="73" t="e">
        <f>#REF!</f>
        <v>#REF!</v>
      </c>
      <c r="BC449" s="73" t="e">
        <f>#REF!</f>
        <v>#REF!</v>
      </c>
      <c r="BD449" s="73" t="e">
        <f>#REF!</f>
        <v>#REF!</v>
      </c>
      <c r="BE449" s="73" t="e">
        <f>#REF!</f>
        <v>#REF!</v>
      </c>
      <c r="BF449" s="73" t="e">
        <f>#REF!</f>
        <v>#REF!</v>
      </c>
      <c r="BG449" s="73" t="e">
        <f>#REF!</f>
        <v>#REF!</v>
      </c>
      <c r="BH449" s="73" t="e">
        <f>#REF!</f>
        <v>#REF!</v>
      </c>
      <c r="BI449" s="73" t="e">
        <f>#REF!</f>
        <v>#REF!</v>
      </c>
      <c r="BJ449" s="73" t="e">
        <f>#REF!</f>
        <v>#REF!</v>
      </c>
      <c r="BK449" s="73" t="e">
        <f>#REF!</f>
        <v>#REF!</v>
      </c>
      <c r="BL449" s="73" t="e">
        <f>#REF!</f>
        <v>#REF!</v>
      </c>
      <c r="BM449" s="73" t="e">
        <f>#REF!</f>
        <v>#REF!</v>
      </c>
      <c r="BN449" s="73" t="e">
        <f>#REF!</f>
        <v>#REF!</v>
      </c>
      <c r="BO449" s="73" t="e">
        <f>#REF!</f>
        <v>#REF!</v>
      </c>
      <c r="BP449" s="73" t="e">
        <f>#REF!</f>
        <v>#REF!</v>
      </c>
      <c r="BR449" s="117" t="str">
        <f>C449</f>
        <v>149-1</v>
      </c>
      <c r="BS449" s="118">
        <f>OOC!G449</f>
        <v>0.23</v>
      </c>
      <c r="BT449" s="118">
        <f>OOC!H449</f>
        <v>0.17</v>
      </c>
      <c r="BU449" s="2" t="e">
        <f>IF(OR($AK449="",ISNUMBER($AK449)=FALSE),"",MAX(AK449:BP449))</f>
        <v>#REF!</v>
      </c>
      <c r="BV449" s="2" t="e">
        <f>IF(OR($AK449="",ISNUMBER($AK449)=FALSE),"",MIN(AK449:BP449))</f>
        <v>#REF!</v>
      </c>
      <c r="BW449" s="2" t="e">
        <f>IF(OR($AK449="",ISNUMBER($AK449)=FALSE),"",AVERAGE(AK449:BP449))</f>
        <v>#REF!</v>
      </c>
      <c r="BX449" s="119" t="e">
        <f>IF(AND(IF(OOC!G449="",0,OOC!G449) &gt;= IF(O449="",0,O449), IF(O449="",0,O449) &gt; IF(L449="",0,L449)), "OOC",
IF(AND(IF(M449="",0,M449) &gt; IF(P449="",0,P449), IF(P449="",0,P449) &gt;= IF(OOC!H449="",0,OOC!H449)), "OOC",
IF(IF(O449="",0,O449) &gt; IF(OOC!G449="",0,OOC!G449), "OOS",
IF(IF(OOC!H449="",0,OOC!H449) &gt; IF(P449="",0,P449), "OOS", "OK"))))</f>
        <v>#REF!</v>
      </c>
    </row>
    <row r="450" spans="1:76" ht="15" customHeight="1">
      <c r="A450" s="16">
        <v>48</v>
      </c>
      <c r="B450" s="76"/>
      <c r="C450" s="72" t="s">
        <v>299</v>
      </c>
      <c r="D450" s="20" t="s">
        <v>141</v>
      </c>
      <c r="E450" s="78"/>
      <c r="F450" s="11" t="s">
        <v>29</v>
      </c>
      <c r="G450" s="12">
        <v>0.2</v>
      </c>
      <c r="H450" s="13" t="e">
        <f>IF(OOC!S450=0,"",OOC!S450)</f>
        <v>#REF!</v>
      </c>
      <c r="I450" s="13" t="e">
        <f>IF(OOC!T450=0,"",OOC!T450)</f>
        <v>#REF!</v>
      </c>
      <c r="J450" s="14" t="s">
        <v>12</v>
      </c>
      <c r="K450" s="64" t="s">
        <v>49</v>
      </c>
      <c r="L450" s="17" t="e">
        <f>IF(AND(G450="",H450=""),"",IF(G450="",H450,G450+H450))</f>
        <v>#REF!</v>
      </c>
      <c r="M450" s="17" t="e">
        <f>IF(AND(G450="",I450=""),"",IF(G450="",I450,G450+I450))</f>
        <v>#REF!</v>
      </c>
      <c r="N450" s="25"/>
      <c r="O450" s="2" t="e">
        <f>IF(OR($AK450="",ISNUMBER($AK450)=FALSE),"",MAX(AK450:BP450))</f>
        <v>#REF!</v>
      </c>
      <c r="P450" s="2" t="e">
        <f>IF(OR($AK450="",ISNUMBER($AK450)=FALSE),"",MIN(AK450:BP450))</f>
        <v>#REF!</v>
      </c>
      <c r="Q450" s="2" t="e">
        <f>IF(OR($AK450="",ISNUMBER($AK450)=FALSE),"",AVERAGE(AK450:BP450))</f>
        <v>#REF!</v>
      </c>
      <c r="R450" s="3" t="e">
        <f>IF(OR($AK450="",ISNUMBER($AK450)=FALSE),"",STDEV(AK450:BP450))</f>
        <v>#REF!</v>
      </c>
      <c r="S450" s="4" t="e">
        <f t="shared" ref="S450:S468" si="126">IF(OR($AK450="",ISNUMBER($AK450)=FALSE),"",IF(AND(G450=0,I450=""),V450,IF(AND(G450="",H450=""),W450,(H450+ABS(I450))/(6*R450))))</f>
        <v>#REF!</v>
      </c>
      <c r="T450" s="67" t="e">
        <f>IF(OR($AK450="",ISNUMBER($AK450)=FALSE),"",IF(AND($F450="Tolerance",$G450&lt;&gt;""),($Q450-$G450)/(($L450-$M450)/2),IF(AND($F450="GD&amp;T",$H450&lt;&gt;""),$Q450/$H450,"")))</f>
        <v>#REF!</v>
      </c>
      <c r="U450" s="67" t="e">
        <f>IF($T450="","",IF(ABS($T450)&lt;=0.125, "Level A",IF(AND(ABS($T450)&gt;0.125,ABS($T450)&lt;=0.25), "Level B",IF(AND(ABS($T450)&gt;0.25,ABS($T450)&lt;=0.5), "Level C", IF(ABS($T450)&gt;0.5, "Level D")))))</f>
        <v>#REF!</v>
      </c>
      <c r="V450" s="4" t="e">
        <f>IF(OR($AK450="",ISNUMBER($AK450)=FALSE),"",IF(H450="","",(L450-Q450)/(3*R450)))</f>
        <v>#REF!</v>
      </c>
      <c r="W450" s="4" t="e">
        <f>IF(OR($AK450="",ISNUMBER($AK450)=FALSE),"",IF(I450="","",(Q450-M450)/(3*R450)))</f>
        <v>#REF!</v>
      </c>
      <c r="X450" s="4" t="e">
        <f>IF(OR($AK450="",ISNUMBER($AK450)=FALSE),"",IF(AND(G450=0,I450=0),((H450)-(Q450))/(3*R450),MIN(V450:W450)))</f>
        <v>#REF!</v>
      </c>
      <c r="Y450" s="62" t="e">
        <f>IF(OR($AK450="",ISNUMBER($AK450)=FALSE),"",IF(AND(G450=0,I450=0),NORMSDIST(3*X450),NORMSDIST(3*X450)+NORMSDIST(6*S450-3*X450)-1))</f>
        <v>#REF!</v>
      </c>
      <c r="Z450" s="28" t="e">
        <f>IF($Q450="","",IF(F450="Tolerance",IF(($E450*3*R450+Q450)-G450&lt;H450,"",($E450*3*R450+Q450)-G450),IF(OR(F450="GD&amp;T",F450="MAX"),IF(($E450*3*R450+Q450)&lt;H450,"",($E450*3*R450+Q450)),"")))</f>
        <v>#REF!</v>
      </c>
      <c r="AA450" s="28" t="e">
        <f>IF(Q450="","",IF(F450="Tolerance",IF(-(($E450*3*R450)-Q450)-G450&gt;I450,"",-(($E450*3*R450)-Q450)-G450),IF(F450="MIN",IF(-(($E450*3*R450)-Q450)&gt;I450,"",-(($E450*3*R450)-Q450)),"")))</f>
        <v>#REF!</v>
      </c>
      <c r="AB450" s="28" t="e">
        <f>IF(OR(G450="",Q450=""),"",(L450+M450)/2-Q450)</f>
        <v>#REF!</v>
      </c>
      <c r="AC450" s="28" t="e">
        <f>IF(OR($S450&gt;$AC$9,$R450=""),"",$AC$9*6*$R450)</f>
        <v>#REF!</v>
      </c>
      <c r="AD450" s="26"/>
      <c r="AE450" s="19" t="str">
        <f>IF(AD450="","",IF(AD450&gt;=0.966,"Normal","Not Normal"))</f>
        <v/>
      </c>
      <c r="AF450" s="65"/>
      <c r="AG450" s="54"/>
      <c r="AH450" s="54"/>
      <c r="AI450" s="55"/>
      <c r="AJ450" s="18"/>
      <c r="AK450" s="73" t="e">
        <f>#REF!</f>
        <v>#REF!</v>
      </c>
      <c r="AL450" s="73" t="e">
        <f>#REF!</f>
        <v>#REF!</v>
      </c>
      <c r="AM450" s="73" t="e">
        <f>#REF!</f>
        <v>#REF!</v>
      </c>
      <c r="AN450" s="73" t="e">
        <f>#REF!</f>
        <v>#REF!</v>
      </c>
      <c r="AO450" s="73" t="e">
        <f>#REF!</f>
        <v>#REF!</v>
      </c>
      <c r="AP450" s="73" t="e">
        <f>#REF!</f>
        <v>#REF!</v>
      </c>
      <c r="AQ450" s="73" t="e">
        <f>#REF!</f>
        <v>#REF!</v>
      </c>
      <c r="AR450" s="73" t="e">
        <f>#REF!</f>
        <v>#REF!</v>
      </c>
      <c r="AS450" s="73" t="e">
        <f>#REF!</f>
        <v>#REF!</v>
      </c>
      <c r="AT450" s="73" t="e">
        <f>#REF!</f>
        <v>#REF!</v>
      </c>
      <c r="AU450" s="73" t="e">
        <f>#REF!</f>
        <v>#REF!</v>
      </c>
      <c r="AV450" s="73" t="e">
        <f>#REF!</f>
        <v>#REF!</v>
      </c>
      <c r="AW450" s="73" t="e">
        <f>#REF!</f>
        <v>#REF!</v>
      </c>
      <c r="AX450" s="73" t="e">
        <f>#REF!</f>
        <v>#REF!</v>
      </c>
      <c r="AY450" s="73" t="e">
        <f>#REF!</f>
        <v>#REF!</v>
      </c>
      <c r="AZ450" s="73" t="e">
        <f>#REF!</f>
        <v>#REF!</v>
      </c>
      <c r="BA450" s="73" t="e">
        <f>#REF!</f>
        <v>#REF!</v>
      </c>
      <c r="BB450" s="73" t="e">
        <f>#REF!</f>
        <v>#REF!</v>
      </c>
      <c r="BC450" s="73" t="e">
        <f>#REF!</f>
        <v>#REF!</v>
      </c>
      <c r="BD450" s="73" t="e">
        <f>#REF!</f>
        <v>#REF!</v>
      </c>
      <c r="BE450" s="73" t="e">
        <f>#REF!</f>
        <v>#REF!</v>
      </c>
      <c r="BF450" s="73" t="e">
        <f>#REF!</f>
        <v>#REF!</v>
      </c>
      <c r="BG450" s="73" t="e">
        <f>#REF!</f>
        <v>#REF!</v>
      </c>
      <c r="BH450" s="73" t="e">
        <f>#REF!</f>
        <v>#REF!</v>
      </c>
      <c r="BI450" s="73" t="e">
        <f>#REF!</f>
        <v>#REF!</v>
      </c>
      <c r="BJ450" s="73" t="e">
        <f>#REF!</f>
        <v>#REF!</v>
      </c>
      <c r="BK450" s="73" t="e">
        <f>#REF!</f>
        <v>#REF!</v>
      </c>
      <c r="BL450" s="73" t="e">
        <f>#REF!</f>
        <v>#REF!</v>
      </c>
      <c r="BM450" s="73" t="e">
        <f>#REF!</f>
        <v>#REF!</v>
      </c>
      <c r="BN450" s="73" t="e">
        <f>#REF!</f>
        <v>#REF!</v>
      </c>
      <c r="BO450" s="73" t="e">
        <f>#REF!</f>
        <v>#REF!</v>
      </c>
      <c r="BP450" s="73" t="e">
        <f>#REF!</f>
        <v>#REF!</v>
      </c>
      <c r="BR450" s="117" t="str">
        <f t="shared" ref="BR450:BR468" si="127">C450</f>
        <v>149-2</v>
      </c>
      <c r="BS450" s="118">
        <f>OOC!G450</f>
        <v>0.23</v>
      </c>
      <c r="BT450" s="118">
        <f>OOC!H450</f>
        <v>0.17</v>
      </c>
      <c r="BU450" s="2" t="e">
        <f t="shared" ref="BU450:BU468" si="128">IF(OR($AK450="",ISNUMBER($AK450)=FALSE),"",MAX(AK450:BP450))</f>
        <v>#REF!</v>
      </c>
      <c r="BV450" s="2" t="e">
        <f t="shared" ref="BV450:BV468" si="129">IF(OR($AK450="",ISNUMBER($AK450)=FALSE),"",MIN(AK450:BP450))</f>
        <v>#REF!</v>
      </c>
      <c r="BW450" s="2" t="e">
        <f t="shared" ref="BW450:BW468" si="130">IF(OR($AK450="",ISNUMBER($AK450)=FALSE),"",AVERAGE(AK450:BP450))</f>
        <v>#REF!</v>
      </c>
      <c r="BX450" s="119" t="e">
        <f>IF(AND(IF(OOC!G450="",0,OOC!G450) &gt;= IF(O450="",0,O450), IF(O450="",0,O450) &gt; IF(L450="",0,L450)), "OOC",
IF(AND(IF(M450="",0,M450) &gt; IF(P450="",0,P450), IF(P450="",0,P450) &gt;= IF(OOC!H450="",0,OOC!H450)), "OOC",
IF(IF(O450="",0,O450) &gt; IF(OOC!G450="",0,OOC!G450), "OOS",
IF(IF(OOC!H450="",0,OOC!H450) &gt; IF(P450="",0,P450), "OOS", "OK"))))</f>
        <v>#REF!</v>
      </c>
    </row>
    <row r="451" spans="1:76" ht="15" customHeight="1">
      <c r="A451" s="16">
        <v>48</v>
      </c>
      <c r="B451" s="76"/>
      <c r="C451" s="72">
        <v>150</v>
      </c>
      <c r="D451" s="20" t="s">
        <v>54</v>
      </c>
      <c r="E451" s="78"/>
      <c r="F451" s="11" t="s">
        <v>234</v>
      </c>
      <c r="G451" s="12"/>
      <c r="H451" s="13" t="e">
        <f>IF(OOC!S451=0,"",OOC!S451)</f>
        <v>#REF!</v>
      </c>
      <c r="I451" s="13" t="e">
        <f>IF(OOC!T451=0,"",OOC!T451)</f>
        <v>#REF!</v>
      </c>
      <c r="J451" s="14" t="s">
        <v>12</v>
      </c>
      <c r="K451" s="64" t="s">
        <v>49</v>
      </c>
      <c r="L451" s="17" t="e">
        <f>IF(AND(G451="",H451=""),"",IF(G451="",H451,G451+H451))</f>
        <v>#REF!</v>
      </c>
      <c r="M451" s="17" t="e">
        <f>IF(AND(G451="",I451=""),"",IF(G451="",I451,G451+I451))</f>
        <v>#REF!</v>
      </c>
      <c r="N451" s="25"/>
      <c r="O451" s="2" t="e">
        <f>IF(OR($AK451="",ISNUMBER($AK451)=FALSE),"",MAX(AK451:BP451))</f>
        <v>#REF!</v>
      </c>
      <c r="P451" s="2" t="e">
        <f>IF(OR($AK451="",ISNUMBER($AK451)=FALSE),"",MIN(AK451:BP451))</f>
        <v>#REF!</v>
      </c>
      <c r="Q451" s="2" t="e">
        <f>IF(OR($AK451="",ISNUMBER($AK451)=FALSE),"",AVERAGE(AK451:BP451))</f>
        <v>#REF!</v>
      </c>
      <c r="R451" s="3" t="e">
        <f>IF(OR($AK451="",ISNUMBER($AK451)=FALSE),"",STDEV(AK451:BP451))</f>
        <v>#REF!</v>
      </c>
      <c r="S451" s="4" t="e">
        <f t="shared" si="126"/>
        <v>#REF!</v>
      </c>
      <c r="T451" s="67" t="e">
        <f>IF(OR($AK451="",ISNUMBER($AK451)=FALSE),"",IF(AND($F451="Tolerance",$G451&lt;&gt;""),($Q451-$G451)/(($L451-$M451)/2),IF(AND($F451="GD&amp;T",$H451&lt;&gt;""),$Q451/$H451,"")))</f>
        <v>#REF!</v>
      </c>
      <c r="U451" s="67" t="e">
        <f>IF($T451="","",IF(ABS($T451)&lt;=0.125, "Level A",IF(AND(ABS($T451)&gt;0.125,ABS($T451)&lt;=0.25), "Level B",IF(AND(ABS($T451)&gt;0.25,ABS($T451)&lt;=0.5), "Level C", IF(ABS($T451)&gt;0.5, "Level D")))))</f>
        <v>#REF!</v>
      </c>
      <c r="V451" s="4" t="e">
        <f>IF(OR($AK451="",ISNUMBER($AK451)=FALSE),"",IF(H451="","",(L451-Q451)/(3*R451)))</f>
        <v>#REF!</v>
      </c>
      <c r="W451" s="4" t="e">
        <f>IF(OR($AK451="",ISNUMBER($AK451)=FALSE),"",IF(I451="","",(Q451-M451)/(3*R451)))</f>
        <v>#REF!</v>
      </c>
      <c r="X451" s="4" t="e">
        <f>IF(OR($AK451="",ISNUMBER($AK451)=FALSE),"",IF(AND(G451=0,I451=0),((H451)-(Q451))/(3*R451),MIN(V451:W451)))</f>
        <v>#REF!</v>
      </c>
      <c r="Y451" s="62" t="e">
        <f>IF(OR($AK451="",ISNUMBER($AK451)=FALSE),"",IF(AND(G451=0,I451=0),NORMSDIST(3*X451),NORMSDIST(3*X451)+NORMSDIST(6*S451-3*X451)-1))</f>
        <v>#REF!</v>
      </c>
      <c r="Z451" s="28" t="e">
        <f>IF($Q451="","",IF(F451="Tolerance",IF(($E451*3*R451+Q451)-G451&lt;H451,"",($E451*3*R451+Q451)-G451),IF(OR(F451="GD&amp;T",F451="MAX"),IF(($E451*3*R451+Q451)&lt;H451,"",($E451*3*R451+Q451)),"")))</f>
        <v>#REF!</v>
      </c>
      <c r="AA451" s="28" t="e">
        <f>IF(Q451="","",IF(F451="Tolerance",IF(-(($E451*3*R451)-Q451)-G451&gt;I451,"",-(($E451*3*R451)-Q451)-G451),IF(F451="MIN",IF(-(($E451*3*R451)-Q451)&gt;I451,"",-(($E451*3*R451)-Q451)),"")))</f>
        <v>#REF!</v>
      </c>
      <c r="AB451" s="28" t="e">
        <f>IF(OR(G451="",Q451=""),"",(L451+M451)/2-Q451)</f>
        <v>#REF!</v>
      </c>
      <c r="AC451" s="28" t="e">
        <f>IF(OR($S451&gt;$AC$9,$R451=""),"",$AC$9*6*$R451)</f>
        <v>#REF!</v>
      </c>
      <c r="AD451" s="26"/>
      <c r="AE451" s="19" t="str">
        <f>IF(AD451="","",IF(AD451&gt;=0.966,"Normal","Not Normal"))</f>
        <v/>
      </c>
      <c r="AF451" s="65"/>
      <c r="AG451" s="54"/>
      <c r="AH451" s="54"/>
      <c r="AI451" s="55"/>
      <c r="AJ451" s="18"/>
      <c r="AK451" s="73" t="e">
        <f>#REF!</f>
        <v>#REF!</v>
      </c>
      <c r="AL451" s="73" t="e">
        <f>#REF!</f>
        <v>#REF!</v>
      </c>
      <c r="AM451" s="73" t="e">
        <f>#REF!</f>
        <v>#REF!</v>
      </c>
      <c r="AN451" s="73" t="e">
        <f>#REF!</f>
        <v>#REF!</v>
      </c>
      <c r="AO451" s="73" t="e">
        <f>#REF!</f>
        <v>#REF!</v>
      </c>
      <c r="AP451" s="73" t="e">
        <f>#REF!</f>
        <v>#REF!</v>
      </c>
      <c r="AQ451" s="73" t="e">
        <f>#REF!</f>
        <v>#REF!</v>
      </c>
      <c r="AR451" s="73" t="e">
        <f>#REF!</f>
        <v>#REF!</v>
      </c>
      <c r="AS451" s="73" t="e">
        <f>#REF!</f>
        <v>#REF!</v>
      </c>
      <c r="AT451" s="73" t="e">
        <f>#REF!</f>
        <v>#REF!</v>
      </c>
      <c r="AU451" s="73" t="e">
        <f>#REF!</f>
        <v>#REF!</v>
      </c>
      <c r="AV451" s="73" t="e">
        <f>#REF!</f>
        <v>#REF!</v>
      </c>
      <c r="AW451" s="73" t="e">
        <f>#REF!</f>
        <v>#REF!</v>
      </c>
      <c r="AX451" s="73" t="e">
        <f>#REF!</f>
        <v>#REF!</v>
      </c>
      <c r="AY451" s="73" t="e">
        <f>#REF!</f>
        <v>#REF!</v>
      </c>
      <c r="AZ451" s="73" t="e">
        <f>#REF!</f>
        <v>#REF!</v>
      </c>
      <c r="BA451" s="73" t="e">
        <f>#REF!</f>
        <v>#REF!</v>
      </c>
      <c r="BB451" s="73" t="e">
        <f>#REF!</f>
        <v>#REF!</v>
      </c>
      <c r="BC451" s="73" t="e">
        <f>#REF!</f>
        <v>#REF!</v>
      </c>
      <c r="BD451" s="73" t="e">
        <f>#REF!</f>
        <v>#REF!</v>
      </c>
      <c r="BE451" s="73" t="e">
        <f>#REF!</f>
        <v>#REF!</v>
      </c>
      <c r="BF451" s="73" t="e">
        <f>#REF!</f>
        <v>#REF!</v>
      </c>
      <c r="BG451" s="73" t="e">
        <f>#REF!</f>
        <v>#REF!</v>
      </c>
      <c r="BH451" s="73" t="e">
        <f>#REF!</f>
        <v>#REF!</v>
      </c>
      <c r="BI451" s="73" t="e">
        <f>#REF!</f>
        <v>#REF!</v>
      </c>
      <c r="BJ451" s="73" t="e">
        <f>#REF!</f>
        <v>#REF!</v>
      </c>
      <c r="BK451" s="73" t="e">
        <f>#REF!</f>
        <v>#REF!</v>
      </c>
      <c r="BL451" s="73" t="e">
        <f>#REF!</f>
        <v>#REF!</v>
      </c>
      <c r="BM451" s="73" t="e">
        <f>#REF!</f>
        <v>#REF!</v>
      </c>
      <c r="BN451" s="73" t="e">
        <f>#REF!</f>
        <v>#REF!</v>
      </c>
      <c r="BO451" s="73" t="e">
        <f>#REF!</f>
        <v>#REF!</v>
      </c>
      <c r="BP451" s="73" t="e">
        <f>#REF!</f>
        <v>#REF!</v>
      </c>
      <c r="BR451" s="117">
        <f t="shared" si="127"/>
        <v>150</v>
      </c>
      <c r="BS451" s="118">
        <f>OOC!G451</f>
        <v>0.04</v>
      </c>
      <c r="BT451" s="118" t="str">
        <f>OOC!H451</f>
        <v/>
      </c>
      <c r="BU451" s="2" t="e">
        <f t="shared" si="128"/>
        <v>#REF!</v>
      </c>
      <c r="BV451" s="2" t="e">
        <f t="shared" si="129"/>
        <v>#REF!</v>
      </c>
      <c r="BW451" s="2" t="e">
        <f t="shared" si="130"/>
        <v>#REF!</v>
      </c>
      <c r="BX451" s="119" t="e">
        <f>IF(AND(IF(OOC!G451="",0,OOC!G451) &gt;= IF(O451="",0,O451), IF(O451="",0,O451) &gt; IF(L451="",0,L451)), "OOC",
IF(AND(IF(M451="",0,M451) &gt; IF(P451="",0,P451), IF(P451="",0,P451) &gt;= IF(OOC!H451="",0,OOC!H451)), "OOC",
IF(IF(O451="",0,O451) &gt; IF(OOC!G451="",0,OOC!G451), "OOS",
IF(IF(OOC!H451="",0,OOC!H451) &gt; IF(P451="",0,P451), "OOS", "OK"))))</f>
        <v>#REF!</v>
      </c>
    </row>
    <row r="452" spans="1:76" ht="15" customHeight="1">
      <c r="A452" s="16"/>
      <c r="B452" s="76"/>
      <c r="C452" s="72"/>
      <c r="D452" s="20"/>
      <c r="E452" s="78"/>
      <c r="F452" s="11"/>
      <c r="G452" s="12"/>
      <c r="H452" s="13"/>
      <c r="I452" s="13"/>
      <c r="J452" s="14"/>
      <c r="K452" s="64"/>
      <c r="L452" s="17"/>
      <c r="M452" s="17"/>
      <c r="N452" s="25"/>
      <c r="O452" s="2"/>
      <c r="P452" s="2"/>
      <c r="Q452" s="2"/>
      <c r="R452" s="3"/>
      <c r="S452" s="4"/>
      <c r="T452" s="67"/>
      <c r="U452" s="67"/>
      <c r="V452" s="4"/>
      <c r="W452" s="4"/>
      <c r="X452" s="4"/>
      <c r="Y452" s="62"/>
      <c r="Z452" s="28"/>
      <c r="AA452" s="28"/>
      <c r="AB452" s="28"/>
      <c r="AC452" s="28"/>
      <c r="AD452" s="26"/>
      <c r="AE452" s="19"/>
      <c r="AF452" s="65"/>
      <c r="AG452" s="54"/>
      <c r="AH452" s="54"/>
      <c r="AI452" s="55"/>
      <c r="AJ452" s="18"/>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R452" s="117"/>
      <c r="BS452" s="118"/>
      <c r="BT452" s="118"/>
      <c r="BU452" s="2"/>
      <c r="BV452" s="2"/>
      <c r="BW452" s="2"/>
      <c r="BX452" s="119"/>
    </row>
    <row r="453" spans="1:76" ht="15" customHeight="1">
      <c r="A453" s="16"/>
      <c r="B453" s="76"/>
      <c r="C453" s="72"/>
      <c r="D453" s="20"/>
      <c r="E453" s="78"/>
      <c r="F453" s="11"/>
      <c r="G453" s="12"/>
      <c r="H453" s="13"/>
      <c r="I453" s="13"/>
      <c r="J453" s="14"/>
      <c r="K453" s="64"/>
      <c r="L453" s="17"/>
      <c r="M453" s="17"/>
      <c r="N453" s="25"/>
      <c r="O453" s="2"/>
      <c r="P453" s="2"/>
      <c r="Q453" s="2"/>
      <c r="R453" s="3"/>
      <c r="S453" s="4"/>
      <c r="T453" s="67"/>
      <c r="U453" s="67"/>
      <c r="V453" s="4"/>
      <c r="W453" s="4"/>
      <c r="X453" s="4"/>
      <c r="Y453" s="62"/>
      <c r="Z453" s="28"/>
      <c r="AA453" s="28"/>
      <c r="AB453" s="28"/>
      <c r="AC453" s="28"/>
      <c r="AD453" s="26"/>
      <c r="AE453" s="19"/>
      <c r="AF453" s="65"/>
      <c r="AG453" s="54"/>
      <c r="AH453" s="54"/>
      <c r="AI453" s="55"/>
      <c r="AJ453" s="18"/>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R453" s="117"/>
      <c r="BS453" s="118"/>
      <c r="BT453" s="118"/>
      <c r="BU453" s="2"/>
      <c r="BV453" s="2"/>
      <c r="BW453" s="2"/>
      <c r="BX453" s="119"/>
    </row>
    <row r="454" spans="1:76" ht="15" customHeight="1">
      <c r="A454" s="16"/>
      <c r="B454" s="76"/>
      <c r="C454" s="72"/>
      <c r="D454" s="20"/>
      <c r="E454" s="78"/>
      <c r="F454" s="11"/>
      <c r="G454" s="12"/>
      <c r="H454" s="13"/>
      <c r="I454" s="13"/>
      <c r="J454" s="14"/>
      <c r="K454" s="64"/>
      <c r="L454" s="17"/>
      <c r="M454" s="17"/>
      <c r="N454" s="25"/>
      <c r="O454" s="2"/>
      <c r="P454" s="2"/>
      <c r="Q454" s="2"/>
      <c r="R454" s="3"/>
      <c r="S454" s="4"/>
      <c r="T454" s="67"/>
      <c r="U454" s="67"/>
      <c r="V454" s="4"/>
      <c r="W454" s="4"/>
      <c r="X454" s="4"/>
      <c r="Y454" s="62"/>
      <c r="Z454" s="28"/>
      <c r="AA454" s="28"/>
      <c r="AB454" s="28"/>
      <c r="AC454" s="28"/>
      <c r="AD454" s="26"/>
      <c r="AE454" s="19"/>
      <c r="AF454" s="65"/>
      <c r="AG454" s="54"/>
      <c r="AH454" s="54"/>
      <c r="AI454" s="55"/>
      <c r="AJ454" s="18"/>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R454" s="117"/>
      <c r="BS454" s="118"/>
      <c r="BT454" s="118"/>
      <c r="BU454" s="2"/>
      <c r="BV454" s="2"/>
      <c r="BW454" s="2"/>
      <c r="BX454" s="119"/>
    </row>
    <row r="455" spans="1:76" ht="15" customHeight="1">
      <c r="A455" s="16"/>
      <c r="B455" s="76"/>
      <c r="C455" s="72"/>
      <c r="D455" s="20"/>
      <c r="E455" s="78"/>
      <c r="F455" s="11"/>
      <c r="G455" s="12"/>
      <c r="H455" s="13"/>
      <c r="I455" s="13"/>
      <c r="J455" s="14"/>
      <c r="K455" s="64"/>
      <c r="L455" s="17"/>
      <c r="M455" s="17"/>
      <c r="N455" s="25"/>
      <c r="O455" s="2"/>
      <c r="P455" s="2"/>
      <c r="Q455" s="2"/>
      <c r="R455" s="3"/>
      <c r="S455" s="4"/>
      <c r="T455" s="67"/>
      <c r="U455" s="67"/>
      <c r="V455" s="4"/>
      <c r="W455" s="4"/>
      <c r="X455" s="4"/>
      <c r="Y455" s="62"/>
      <c r="Z455" s="28"/>
      <c r="AA455" s="28"/>
      <c r="AB455" s="28"/>
      <c r="AC455" s="28"/>
      <c r="AD455" s="26"/>
      <c r="AE455" s="19"/>
      <c r="AF455" s="65"/>
      <c r="AG455" s="54"/>
      <c r="AH455" s="54"/>
      <c r="AI455" s="55"/>
      <c r="AJ455" s="18"/>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R455" s="117"/>
      <c r="BS455" s="118"/>
      <c r="BT455" s="118"/>
      <c r="BU455" s="2"/>
      <c r="BV455" s="2"/>
      <c r="BW455" s="2"/>
      <c r="BX455" s="119"/>
    </row>
    <row r="456" spans="1:76" ht="15" customHeight="1">
      <c r="A456" s="16"/>
      <c r="B456" s="76"/>
      <c r="C456" s="72"/>
      <c r="D456" s="20"/>
      <c r="E456" s="78"/>
      <c r="F456" s="11"/>
      <c r="G456" s="12"/>
      <c r="H456" s="13"/>
      <c r="I456" s="13"/>
      <c r="J456" s="14"/>
      <c r="K456" s="64"/>
      <c r="L456" s="17"/>
      <c r="M456" s="17"/>
      <c r="N456" s="25"/>
      <c r="O456" s="2"/>
      <c r="P456" s="2"/>
      <c r="Q456" s="2"/>
      <c r="R456" s="3"/>
      <c r="S456" s="4"/>
      <c r="T456" s="67"/>
      <c r="U456" s="67"/>
      <c r="V456" s="4"/>
      <c r="W456" s="4"/>
      <c r="X456" s="4"/>
      <c r="Y456" s="62"/>
      <c r="Z456" s="28"/>
      <c r="AA456" s="28"/>
      <c r="AB456" s="28"/>
      <c r="AC456" s="28"/>
      <c r="AD456" s="26"/>
      <c r="AE456" s="19"/>
      <c r="AF456" s="65"/>
      <c r="AG456" s="54"/>
      <c r="AH456" s="54"/>
      <c r="AI456" s="55"/>
      <c r="AJ456" s="18"/>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R456" s="117"/>
      <c r="BS456" s="118"/>
      <c r="BT456" s="118"/>
      <c r="BU456" s="2"/>
      <c r="BV456" s="2"/>
      <c r="BW456" s="2"/>
      <c r="BX456" s="119"/>
    </row>
    <row r="457" spans="1:76" ht="15" customHeight="1">
      <c r="A457" s="16">
        <v>48</v>
      </c>
      <c r="B457" s="76"/>
      <c r="C457" s="72">
        <v>151</v>
      </c>
      <c r="D457" s="20" t="s">
        <v>54</v>
      </c>
      <c r="E457" s="78"/>
      <c r="F457" s="11" t="s">
        <v>234</v>
      </c>
      <c r="G457" s="12"/>
      <c r="H457" s="13" t="e">
        <f>IF(OOC!S457=0,"",OOC!S457)</f>
        <v>#REF!</v>
      </c>
      <c r="I457" s="13" t="e">
        <f>IF(OOC!T457=0,"",OOC!T457)</f>
        <v>#REF!</v>
      </c>
      <c r="J457" s="14" t="s">
        <v>12</v>
      </c>
      <c r="K457" s="64" t="s">
        <v>49</v>
      </c>
      <c r="L457" s="17" t="e">
        <f>IF(AND(G457="",H457=""),"",IF(G457="",H457,G457+H457))</f>
        <v>#REF!</v>
      </c>
      <c r="M457" s="17" t="e">
        <f>IF(AND(G457="",I457=""),"",IF(G457="",I457,G457+I457))</f>
        <v>#REF!</v>
      </c>
      <c r="N457" s="25"/>
      <c r="O457" s="2" t="e">
        <f>IF(OR($AK457="",ISNUMBER($AK457)=FALSE),"",MAX(AK457:BP457))</f>
        <v>#REF!</v>
      </c>
      <c r="P457" s="2" t="e">
        <f>IF(OR($AK457="",ISNUMBER($AK457)=FALSE),"",MIN(AK457:BP457))</f>
        <v>#REF!</v>
      </c>
      <c r="Q457" s="2" t="e">
        <f>IF(OR($AK457="",ISNUMBER($AK457)=FALSE),"",AVERAGE(AK457:BP457))</f>
        <v>#REF!</v>
      </c>
      <c r="R457" s="3" t="e">
        <f>IF(OR($AK457="",ISNUMBER($AK457)=FALSE),"",STDEV(AK457:BP457))</f>
        <v>#REF!</v>
      </c>
      <c r="S457" s="4" t="e">
        <f t="shared" si="126"/>
        <v>#REF!</v>
      </c>
      <c r="T457" s="67" t="e">
        <f>IF(OR($AK457="",ISNUMBER($AK457)=FALSE),"",IF(AND($F457="Tolerance",$G457&lt;&gt;""),($Q457-$G457)/(($L457-$M457)/2),IF(AND($F457="GD&amp;T",$H457&lt;&gt;""),$Q457/$H457,"")))</f>
        <v>#REF!</v>
      </c>
      <c r="U457" s="67" t="e">
        <f>IF($T457="","",IF(ABS($T457)&lt;=0.125, "Level A",IF(AND(ABS($T457)&gt;0.125,ABS($T457)&lt;=0.25), "Level B",IF(AND(ABS($T457)&gt;0.25,ABS($T457)&lt;=0.5), "Level C", IF(ABS($T457)&gt;0.5, "Level D")))))</f>
        <v>#REF!</v>
      </c>
      <c r="V457" s="4" t="e">
        <f>IF(OR($AK457="",ISNUMBER($AK457)=FALSE),"",IF(H457="","",(L457-Q457)/(3*R457)))</f>
        <v>#REF!</v>
      </c>
      <c r="W457" s="4" t="e">
        <f>IF(OR($AK457="",ISNUMBER($AK457)=FALSE),"",IF(I457="","",(Q457-M457)/(3*R457)))</f>
        <v>#REF!</v>
      </c>
      <c r="X457" s="4" t="e">
        <f>IF(OR($AK457="",ISNUMBER($AK457)=FALSE),"",IF(AND(G457=0,I457=0),((H457)-(Q457))/(3*R457),MIN(V457:W457)))</f>
        <v>#REF!</v>
      </c>
      <c r="Y457" s="62" t="e">
        <f>IF(OR($AK457="",ISNUMBER($AK457)=FALSE),"",IF(AND(G457=0,I457=0),NORMSDIST(3*X457),NORMSDIST(3*X457)+NORMSDIST(6*S457-3*X457)-1))</f>
        <v>#REF!</v>
      </c>
      <c r="Z457" s="28" t="e">
        <f>IF($Q457="","",IF(F457="Tolerance",IF(($E457*3*R457+Q457)-G457&lt;H457,"",($E457*3*R457+Q457)-G457),IF(OR(F457="GD&amp;T",F457="MAX"),IF(($E457*3*R457+Q457)&lt;H457,"",($E457*3*R457+Q457)),"")))</f>
        <v>#REF!</v>
      </c>
      <c r="AA457" s="28" t="e">
        <f>IF(Q457="","",IF(F457="Tolerance",IF(-(($E457*3*R457)-Q457)-G457&gt;I457,"",-(($E457*3*R457)-Q457)-G457),IF(F457="MIN",IF(-(($E457*3*R457)-Q457)&gt;I457,"",-(($E457*3*R457)-Q457)),"")))</f>
        <v>#REF!</v>
      </c>
      <c r="AB457" s="28" t="e">
        <f>IF(OR(G457="",Q457=""),"",(L457+M457)/2-Q457)</f>
        <v>#REF!</v>
      </c>
      <c r="AC457" s="28" t="e">
        <f>IF(OR($S457&gt;$AC$9,$R457=""),"",$AC$9*6*$R457)</f>
        <v>#REF!</v>
      </c>
      <c r="AD457" s="26"/>
      <c r="AE457" s="19" t="str">
        <f>IF(AD457="","",IF(AD457&gt;=0.966,"Normal","Not Normal"))</f>
        <v/>
      </c>
      <c r="AF457" s="65"/>
      <c r="AG457" s="54"/>
      <c r="AH457" s="54"/>
      <c r="AI457" s="55"/>
      <c r="AJ457" s="18"/>
      <c r="AK457" s="73" t="e">
        <f>#REF!</f>
        <v>#REF!</v>
      </c>
      <c r="AL457" s="73" t="e">
        <f>#REF!</f>
        <v>#REF!</v>
      </c>
      <c r="AM457" s="73" t="e">
        <f>#REF!</f>
        <v>#REF!</v>
      </c>
      <c r="AN457" s="73" t="e">
        <f>#REF!</f>
        <v>#REF!</v>
      </c>
      <c r="AO457" s="73" t="e">
        <f>#REF!</f>
        <v>#REF!</v>
      </c>
      <c r="AP457" s="73" t="e">
        <f>#REF!</f>
        <v>#REF!</v>
      </c>
      <c r="AQ457" s="73" t="e">
        <f>#REF!</f>
        <v>#REF!</v>
      </c>
      <c r="AR457" s="73" t="e">
        <f>#REF!</f>
        <v>#REF!</v>
      </c>
      <c r="AS457" s="73" t="e">
        <f>#REF!</f>
        <v>#REF!</v>
      </c>
      <c r="AT457" s="73" t="e">
        <f>#REF!</f>
        <v>#REF!</v>
      </c>
      <c r="AU457" s="73" t="e">
        <f>#REF!</f>
        <v>#REF!</v>
      </c>
      <c r="AV457" s="73" t="e">
        <f>#REF!</f>
        <v>#REF!</v>
      </c>
      <c r="AW457" s="73" t="e">
        <f>#REF!</f>
        <v>#REF!</v>
      </c>
      <c r="AX457" s="73" t="e">
        <f>#REF!</f>
        <v>#REF!</v>
      </c>
      <c r="AY457" s="73" t="e">
        <f>#REF!</f>
        <v>#REF!</v>
      </c>
      <c r="AZ457" s="73" t="e">
        <f>#REF!</f>
        <v>#REF!</v>
      </c>
      <c r="BA457" s="73" t="e">
        <f>#REF!</f>
        <v>#REF!</v>
      </c>
      <c r="BB457" s="73" t="e">
        <f>#REF!</f>
        <v>#REF!</v>
      </c>
      <c r="BC457" s="73" t="e">
        <f>#REF!</f>
        <v>#REF!</v>
      </c>
      <c r="BD457" s="73" t="e">
        <f>#REF!</f>
        <v>#REF!</v>
      </c>
      <c r="BE457" s="73" t="e">
        <f>#REF!</f>
        <v>#REF!</v>
      </c>
      <c r="BF457" s="73" t="e">
        <f>#REF!</f>
        <v>#REF!</v>
      </c>
      <c r="BG457" s="73" t="e">
        <f>#REF!</f>
        <v>#REF!</v>
      </c>
      <c r="BH457" s="73" t="e">
        <f>#REF!</f>
        <v>#REF!</v>
      </c>
      <c r="BI457" s="73" t="e">
        <f>#REF!</f>
        <v>#REF!</v>
      </c>
      <c r="BJ457" s="73" t="e">
        <f>#REF!</f>
        <v>#REF!</v>
      </c>
      <c r="BK457" s="73" t="e">
        <f>#REF!</f>
        <v>#REF!</v>
      </c>
      <c r="BL457" s="73" t="e">
        <f>#REF!</f>
        <v>#REF!</v>
      </c>
      <c r="BM457" s="73" t="e">
        <f>#REF!</f>
        <v>#REF!</v>
      </c>
      <c r="BN457" s="73" t="e">
        <f>#REF!</f>
        <v>#REF!</v>
      </c>
      <c r="BO457" s="73" t="e">
        <f>#REF!</f>
        <v>#REF!</v>
      </c>
      <c r="BP457" s="73" t="e">
        <f>#REF!</f>
        <v>#REF!</v>
      </c>
      <c r="BR457" s="117">
        <f t="shared" si="127"/>
        <v>151</v>
      </c>
      <c r="BS457" s="118">
        <f>OOC!G457</f>
        <v>0.03</v>
      </c>
      <c r="BT457" s="118" t="str">
        <f>OOC!H457</f>
        <v/>
      </c>
      <c r="BU457" s="2" t="e">
        <f t="shared" si="128"/>
        <v>#REF!</v>
      </c>
      <c r="BV457" s="2" t="e">
        <f t="shared" si="129"/>
        <v>#REF!</v>
      </c>
      <c r="BW457" s="2" t="e">
        <f t="shared" si="130"/>
        <v>#REF!</v>
      </c>
      <c r="BX457" s="119" t="e">
        <f>IF(AND(IF(OOC!G457="",0,OOC!G457) &gt;= IF(O457="",0,O457), IF(O457="",0,O457) &gt; IF(L457="",0,L457)), "OOC",
IF(AND(IF(M457="",0,M457) &gt; IF(P457="",0,P457), IF(P457="",0,P457) &gt;= IF(OOC!H457="",0,OOC!H457)), "OOC",
IF(IF(O457="",0,O457) &gt; IF(OOC!G457="",0,OOC!G457), "OOS",
IF(IF(OOC!H457="",0,OOC!H457) &gt; IF(P457="",0,P457), "OOS", "OK"))))</f>
        <v>#REF!</v>
      </c>
    </row>
    <row r="458" spans="1:76" ht="15" customHeight="1">
      <c r="A458" s="16"/>
      <c r="B458" s="76"/>
      <c r="C458" s="72"/>
      <c r="D458" s="20"/>
      <c r="E458" s="78"/>
      <c r="F458" s="11"/>
      <c r="G458" s="12"/>
      <c r="H458" s="13"/>
      <c r="I458" s="13"/>
      <c r="J458" s="14"/>
      <c r="K458" s="64"/>
      <c r="L458" s="17"/>
      <c r="M458" s="17"/>
      <c r="N458" s="25"/>
      <c r="O458" s="2"/>
      <c r="P458" s="2"/>
      <c r="Q458" s="2"/>
      <c r="R458" s="3"/>
      <c r="S458" s="4"/>
      <c r="T458" s="67"/>
      <c r="U458" s="67"/>
      <c r="V458" s="4"/>
      <c r="W458" s="4"/>
      <c r="X458" s="4"/>
      <c r="Y458" s="62"/>
      <c r="Z458" s="28"/>
      <c r="AA458" s="28"/>
      <c r="AB458" s="28"/>
      <c r="AC458" s="28"/>
      <c r="AD458" s="26"/>
      <c r="AE458" s="19"/>
      <c r="AF458" s="65"/>
      <c r="AG458" s="54"/>
      <c r="AH458" s="54"/>
      <c r="AI458" s="55"/>
      <c r="AJ458" s="18"/>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R458" s="117"/>
      <c r="BS458" s="118"/>
      <c r="BT458" s="118"/>
      <c r="BU458" s="2"/>
      <c r="BV458" s="2"/>
      <c r="BW458" s="2"/>
      <c r="BX458" s="119"/>
    </row>
    <row r="459" spans="1:76" ht="15" customHeight="1">
      <c r="A459" s="16"/>
      <c r="B459" s="76"/>
      <c r="C459" s="72"/>
      <c r="D459" s="20"/>
      <c r="E459" s="78"/>
      <c r="F459" s="11"/>
      <c r="G459" s="12"/>
      <c r="H459" s="13"/>
      <c r="I459" s="13"/>
      <c r="J459" s="14"/>
      <c r="K459" s="64"/>
      <c r="L459" s="17"/>
      <c r="M459" s="17"/>
      <c r="N459" s="25"/>
      <c r="O459" s="2"/>
      <c r="P459" s="2"/>
      <c r="Q459" s="2"/>
      <c r="R459" s="3"/>
      <c r="S459" s="4"/>
      <c r="T459" s="67"/>
      <c r="U459" s="67"/>
      <c r="V459" s="4"/>
      <c r="W459" s="4"/>
      <c r="X459" s="4"/>
      <c r="Y459" s="62"/>
      <c r="Z459" s="28"/>
      <c r="AA459" s="28"/>
      <c r="AB459" s="28"/>
      <c r="AC459" s="28"/>
      <c r="AD459" s="26"/>
      <c r="AE459" s="19"/>
      <c r="AF459" s="65"/>
      <c r="AG459" s="54"/>
      <c r="AH459" s="54"/>
      <c r="AI459" s="55"/>
      <c r="AJ459" s="18"/>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R459" s="117"/>
      <c r="BS459" s="118"/>
      <c r="BT459" s="118"/>
      <c r="BU459" s="2"/>
      <c r="BV459" s="2"/>
      <c r="BW459" s="2"/>
      <c r="BX459" s="119"/>
    </row>
    <row r="460" spans="1:76" ht="15" customHeight="1">
      <c r="A460" s="16"/>
      <c r="B460" s="76"/>
      <c r="C460" s="72">
        <v>152</v>
      </c>
      <c r="D460" s="20" t="s">
        <v>141</v>
      </c>
      <c r="E460" s="78"/>
      <c r="F460" s="11" t="s">
        <v>29</v>
      </c>
      <c r="G460" s="12">
        <v>0.27500000000000002</v>
      </c>
      <c r="H460" s="13" t="e">
        <f>IF(OOC!S460=0,"",OOC!S460)</f>
        <v>#REF!</v>
      </c>
      <c r="I460" s="13" t="e">
        <f>IF(OOC!T460=0,"",OOC!T460)</f>
        <v>#REF!</v>
      </c>
      <c r="J460" s="14" t="s">
        <v>12</v>
      </c>
      <c r="K460" s="64" t="s">
        <v>49</v>
      </c>
      <c r="L460" s="17" t="e">
        <f t="shared" ref="L460:L465" si="131">IF(AND(G460="",H460=""),"",IF(G460="",H460,G460+H460))</f>
        <v>#REF!</v>
      </c>
      <c r="M460" s="17" t="e">
        <f t="shared" ref="M460:M465" si="132">IF(AND(G460="",I460=""),"",IF(G460="",I460,G460+I460))</f>
        <v>#REF!</v>
      </c>
      <c r="N460" s="25"/>
      <c r="O460" s="2" t="e">
        <f t="shared" ref="O460:O465" si="133">IF(OR($AK460="",ISNUMBER($AK460)=FALSE),"",MAX(AK460:BP460))</f>
        <v>#REF!</v>
      </c>
      <c r="P460" s="2" t="e">
        <f t="shared" ref="P460:P465" si="134">IF(OR($AK460="",ISNUMBER($AK460)=FALSE),"",MIN(AK460:BP460))</f>
        <v>#REF!</v>
      </c>
      <c r="Q460" s="2" t="e">
        <f t="shared" ref="Q460:Q465" si="135">IF(OR($AK460="",ISNUMBER($AK460)=FALSE),"",AVERAGE(AK460:BP460))</f>
        <v>#REF!</v>
      </c>
      <c r="R460" s="3" t="e">
        <f t="shared" ref="R460:R465" si="136">IF(OR($AK460="",ISNUMBER($AK460)=FALSE),"",STDEV(AK460:BP460))</f>
        <v>#REF!</v>
      </c>
      <c r="S460" s="4" t="e">
        <f t="shared" si="126"/>
        <v>#REF!</v>
      </c>
      <c r="T460" s="67" t="e">
        <f t="shared" ref="T460:T465" si="137">IF(OR($AK460="",ISNUMBER($AK460)=FALSE),"",IF(AND($F460="Tolerance",$G460&lt;&gt;""),($Q460-$G460)/(($L460-$M460)/2),IF(AND($F460="GD&amp;T",$H460&lt;&gt;""),$Q460/$H460,"")))</f>
        <v>#REF!</v>
      </c>
      <c r="U460" s="67" t="e">
        <f t="shared" ref="U460:U465" si="138">IF($T460="","",IF(ABS($T460)&lt;=0.125, "Level A",IF(AND(ABS($T460)&gt;0.125,ABS($T460)&lt;=0.25), "Level B",IF(AND(ABS($T460)&gt;0.25,ABS($T460)&lt;=0.5), "Level C", IF(ABS($T460)&gt;0.5, "Level D")))))</f>
        <v>#REF!</v>
      </c>
      <c r="V460" s="4" t="e">
        <f t="shared" ref="V460:V465" si="139">IF(OR($AK460="",ISNUMBER($AK460)=FALSE),"",IF(H460="","",(L460-Q460)/(3*R460)))</f>
        <v>#REF!</v>
      </c>
      <c r="W460" s="4" t="e">
        <f t="shared" ref="W460:W465" si="140">IF(OR($AK460="",ISNUMBER($AK460)=FALSE),"",IF(I460="","",(Q460-M460)/(3*R460)))</f>
        <v>#REF!</v>
      </c>
      <c r="X460" s="4" t="e">
        <f t="shared" ref="X460:X465" si="141">IF(OR($AK460="",ISNUMBER($AK460)=FALSE),"",IF(AND(G460=0,I460=0),((H460)-(Q460))/(3*R460),MIN(V460:W460)))</f>
        <v>#REF!</v>
      </c>
      <c r="Y460" s="62" t="e">
        <f t="shared" ref="Y460:Y465" si="142">IF(OR($AK460="",ISNUMBER($AK460)=FALSE),"",IF(AND(G460=0,I460=0),NORMSDIST(3*X460),NORMSDIST(3*X460)+NORMSDIST(6*S460-3*X460)-1))</f>
        <v>#REF!</v>
      </c>
      <c r="Z460" s="28" t="e">
        <f t="shared" ref="Z460:Z465" si="143">IF($Q460="","",IF(F460="Tolerance",IF(($E460*3*R460+Q460)-G460&lt;H460,"",($E460*3*R460+Q460)-G460),IF(OR(F460="GD&amp;T",F460="MAX"),IF(($E460*3*R460+Q460)&lt;H460,"",($E460*3*R460+Q460)),"")))</f>
        <v>#REF!</v>
      </c>
      <c r="AA460" s="28" t="e">
        <f t="shared" ref="AA460:AA465" si="144">IF(Q460="","",IF(F460="Tolerance",IF(-(($E460*3*R460)-Q460)-G460&gt;I460,"",-(($E460*3*R460)-Q460)-G460),IF(F460="MIN",IF(-(($E460*3*R460)-Q460)&gt;I460,"",-(($E460*3*R460)-Q460)),"")))</f>
        <v>#REF!</v>
      </c>
      <c r="AB460" s="28" t="e">
        <f t="shared" ref="AB460:AB465" si="145">IF(OR(G460="",Q460=""),"",(L460+M460)/2-Q460)</f>
        <v>#REF!</v>
      </c>
      <c r="AC460" s="28" t="e">
        <f t="shared" ref="AC460:AC465" si="146">IF(OR($S460&gt;$AC$9,$R460=""),"",$AC$9*6*$R460)</f>
        <v>#REF!</v>
      </c>
      <c r="AD460" s="26"/>
      <c r="AE460" s="19" t="str">
        <f t="shared" ref="AE460:AE465" si="147">IF(AD460="","",IF(AD460&gt;=0.966,"Normal","Not Normal"))</f>
        <v/>
      </c>
      <c r="AF460" s="65"/>
      <c r="AG460" s="54"/>
      <c r="AH460" s="54"/>
      <c r="AI460" s="55"/>
      <c r="AJ460" s="18"/>
      <c r="AK460" s="73" t="e">
        <f>#REF!</f>
        <v>#REF!</v>
      </c>
      <c r="AL460" s="73" t="e">
        <f>#REF!</f>
        <v>#REF!</v>
      </c>
      <c r="AM460" s="73" t="e">
        <f>#REF!</f>
        <v>#REF!</v>
      </c>
      <c r="AN460" s="73" t="e">
        <f>#REF!</f>
        <v>#REF!</v>
      </c>
      <c r="AO460" s="73" t="e">
        <f>#REF!</f>
        <v>#REF!</v>
      </c>
      <c r="AP460" s="73" t="e">
        <f>#REF!</f>
        <v>#REF!</v>
      </c>
      <c r="AQ460" s="73" t="e">
        <f>#REF!</f>
        <v>#REF!</v>
      </c>
      <c r="AR460" s="73" t="e">
        <f>#REF!</f>
        <v>#REF!</v>
      </c>
      <c r="AS460" s="73" t="e">
        <f>#REF!</f>
        <v>#REF!</v>
      </c>
      <c r="AT460" s="73" t="e">
        <f>#REF!</f>
        <v>#REF!</v>
      </c>
      <c r="AU460" s="73" t="e">
        <f>#REF!</f>
        <v>#REF!</v>
      </c>
      <c r="AV460" s="73" t="e">
        <f>#REF!</f>
        <v>#REF!</v>
      </c>
      <c r="AW460" s="73" t="e">
        <f>#REF!</f>
        <v>#REF!</v>
      </c>
      <c r="AX460" s="73" t="e">
        <f>#REF!</f>
        <v>#REF!</v>
      </c>
      <c r="AY460" s="73" t="e">
        <f>#REF!</f>
        <v>#REF!</v>
      </c>
      <c r="AZ460" s="73" t="e">
        <f>#REF!</f>
        <v>#REF!</v>
      </c>
      <c r="BA460" s="73" t="e">
        <f>#REF!</f>
        <v>#REF!</v>
      </c>
      <c r="BB460" s="73" t="e">
        <f>#REF!</f>
        <v>#REF!</v>
      </c>
      <c r="BC460" s="73" t="e">
        <f>#REF!</f>
        <v>#REF!</v>
      </c>
      <c r="BD460" s="73" t="e">
        <f>#REF!</f>
        <v>#REF!</v>
      </c>
      <c r="BE460" s="73" t="e">
        <f>#REF!</f>
        <v>#REF!</v>
      </c>
      <c r="BF460" s="73" t="e">
        <f>#REF!</f>
        <v>#REF!</v>
      </c>
      <c r="BG460" s="73" t="e">
        <f>#REF!</f>
        <v>#REF!</v>
      </c>
      <c r="BH460" s="73" t="e">
        <f>#REF!</f>
        <v>#REF!</v>
      </c>
      <c r="BI460" s="73" t="e">
        <f>#REF!</f>
        <v>#REF!</v>
      </c>
      <c r="BJ460" s="73" t="e">
        <f>#REF!</f>
        <v>#REF!</v>
      </c>
      <c r="BK460" s="73" t="e">
        <f>#REF!</f>
        <v>#REF!</v>
      </c>
      <c r="BL460" s="73" t="e">
        <f>#REF!</f>
        <v>#REF!</v>
      </c>
      <c r="BM460" s="73" t="e">
        <f>#REF!</f>
        <v>#REF!</v>
      </c>
      <c r="BN460" s="73" t="e">
        <f>#REF!</f>
        <v>#REF!</v>
      </c>
      <c r="BO460" s="73" t="e">
        <f>#REF!</f>
        <v>#REF!</v>
      </c>
      <c r="BP460" s="73" t="e">
        <f>#REF!</f>
        <v>#REF!</v>
      </c>
      <c r="BR460" s="117">
        <f t="shared" si="127"/>
        <v>152</v>
      </c>
      <c r="BS460" s="118">
        <f>OOC!G460</f>
        <v>0.05</v>
      </c>
      <c r="BT460" s="118" t="str">
        <f>OOC!H460</f>
        <v/>
      </c>
      <c r="BU460" s="2" t="e">
        <f t="shared" si="128"/>
        <v>#REF!</v>
      </c>
      <c r="BV460" s="2" t="e">
        <f t="shared" si="129"/>
        <v>#REF!</v>
      </c>
      <c r="BW460" s="2" t="e">
        <f t="shared" si="130"/>
        <v>#REF!</v>
      </c>
      <c r="BX460" s="119" t="e">
        <f>IF(AND(IF(OOC!G460="",0,OOC!G460) &gt;= IF(O460="",0,O460), IF(O460="",0,O460) &gt; IF(L460="",0,L460)), "OOC",
IF(AND(IF(M460="",0,M460) &gt; IF(P460="",0,P460), IF(P460="",0,P460) &gt;= IF(OOC!H460="",0,OOC!H460)), "OOC",
IF(IF(O460="",0,O460) &gt; IF(OOC!G460="",0,OOC!G460), "OOS",
IF(IF(OOC!H460="",0,OOC!H460) &gt; IF(P460="",0,P460), "OOS", "OK"))))</f>
        <v>#REF!</v>
      </c>
    </row>
    <row r="461" spans="1:76" ht="15" customHeight="1">
      <c r="A461" s="16"/>
      <c r="B461" s="76"/>
      <c r="C461" s="72">
        <v>152</v>
      </c>
      <c r="D461" s="20" t="s">
        <v>141</v>
      </c>
      <c r="E461" s="78"/>
      <c r="F461" s="11" t="s">
        <v>29</v>
      </c>
      <c r="G461" s="12">
        <v>0.27500000000000002</v>
      </c>
      <c r="H461" s="13" t="e">
        <f>IF(OOC!S461=0,"",OOC!S461)</f>
        <v>#REF!</v>
      </c>
      <c r="I461" s="13" t="e">
        <f>IF(OOC!T461=0,"",OOC!T461)</f>
        <v>#REF!</v>
      </c>
      <c r="J461" s="14" t="s">
        <v>12</v>
      </c>
      <c r="K461" s="64" t="s">
        <v>49</v>
      </c>
      <c r="L461" s="17" t="e">
        <f t="shared" si="131"/>
        <v>#REF!</v>
      </c>
      <c r="M461" s="17" t="e">
        <f t="shared" si="132"/>
        <v>#REF!</v>
      </c>
      <c r="N461" s="25"/>
      <c r="O461" s="2" t="e">
        <f t="shared" si="133"/>
        <v>#REF!</v>
      </c>
      <c r="P461" s="2" t="e">
        <f t="shared" si="134"/>
        <v>#REF!</v>
      </c>
      <c r="Q461" s="2" t="e">
        <f t="shared" si="135"/>
        <v>#REF!</v>
      </c>
      <c r="R461" s="3" t="e">
        <f t="shared" si="136"/>
        <v>#REF!</v>
      </c>
      <c r="S461" s="4" t="e">
        <f t="shared" si="126"/>
        <v>#REF!</v>
      </c>
      <c r="T461" s="67" t="e">
        <f t="shared" si="137"/>
        <v>#REF!</v>
      </c>
      <c r="U461" s="67" t="e">
        <f t="shared" si="138"/>
        <v>#REF!</v>
      </c>
      <c r="V461" s="4" t="e">
        <f t="shared" si="139"/>
        <v>#REF!</v>
      </c>
      <c r="W461" s="4" t="e">
        <f t="shared" si="140"/>
        <v>#REF!</v>
      </c>
      <c r="X461" s="4" t="e">
        <f t="shared" si="141"/>
        <v>#REF!</v>
      </c>
      <c r="Y461" s="62" t="e">
        <f t="shared" si="142"/>
        <v>#REF!</v>
      </c>
      <c r="Z461" s="28" t="e">
        <f t="shared" si="143"/>
        <v>#REF!</v>
      </c>
      <c r="AA461" s="28" t="e">
        <f t="shared" si="144"/>
        <v>#REF!</v>
      </c>
      <c r="AB461" s="28" t="e">
        <f t="shared" si="145"/>
        <v>#REF!</v>
      </c>
      <c r="AC461" s="28" t="e">
        <f t="shared" si="146"/>
        <v>#REF!</v>
      </c>
      <c r="AD461" s="26"/>
      <c r="AE461" s="19" t="str">
        <f t="shared" si="147"/>
        <v/>
      </c>
      <c r="AF461" s="65"/>
      <c r="AG461" s="54"/>
      <c r="AH461" s="54"/>
      <c r="AI461" s="55"/>
      <c r="AJ461" s="18"/>
      <c r="AK461" s="73" t="e">
        <f>#REF!</f>
        <v>#REF!</v>
      </c>
      <c r="AL461" s="73" t="e">
        <f>#REF!</f>
        <v>#REF!</v>
      </c>
      <c r="AM461" s="73" t="e">
        <f>#REF!</f>
        <v>#REF!</v>
      </c>
      <c r="AN461" s="73" t="e">
        <f>#REF!</f>
        <v>#REF!</v>
      </c>
      <c r="AO461" s="73" t="e">
        <f>#REF!</f>
        <v>#REF!</v>
      </c>
      <c r="AP461" s="73" t="e">
        <f>#REF!</f>
        <v>#REF!</v>
      </c>
      <c r="AQ461" s="73" t="e">
        <f>#REF!</f>
        <v>#REF!</v>
      </c>
      <c r="AR461" s="73" t="e">
        <f>#REF!</f>
        <v>#REF!</v>
      </c>
      <c r="AS461" s="73" t="e">
        <f>#REF!</f>
        <v>#REF!</v>
      </c>
      <c r="AT461" s="73" t="e">
        <f>#REF!</f>
        <v>#REF!</v>
      </c>
      <c r="AU461" s="73" t="e">
        <f>#REF!</f>
        <v>#REF!</v>
      </c>
      <c r="AV461" s="73" t="e">
        <f>#REF!</f>
        <v>#REF!</v>
      </c>
      <c r="AW461" s="73" t="e">
        <f>#REF!</f>
        <v>#REF!</v>
      </c>
      <c r="AX461" s="73" t="e">
        <f>#REF!</f>
        <v>#REF!</v>
      </c>
      <c r="AY461" s="73" t="e">
        <f>#REF!</f>
        <v>#REF!</v>
      </c>
      <c r="AZ461" s="73" t="e">
        <f>#REF!</f>
        <v>#REF!</v>
      </c>
      <c r="BA461" s="73" t="e">
        <f>#REF!</f>
        <v>#REF!</v>
      </c>
      <c r="BB461" s="73" t="e">
        <f>#REF!</f>
        <v>#REF!</v>
      </c>
      <c r="BC461" s="73" t="e">
        <f>#REF!</f>
        <v>#REF!</v>
      </c>
      <c r="BD461" s="73" t="e">
        <f>#REF!</f>
        <v>#REF!</v>
      </c>
      <c r="BE461" s="73" t="e">
        <f>#REF!</f>
        <v>#REF!</v>
      </c>
      <c r="BF461" s="73" t="e">
        <f>#REF!</f>
        <v>#REF!</v>
      </c>
      <c r="BG461" s="73" t="e">
        <f>#REF!</f>
        <v>#REF!</v>
      </c>
      <c r="BH461" s="73" t="e">
        <f>#REF!</f>
        <v>#REF!</v>
      </c>
      <c r="BI461" s="73" t="e">
        <f>#REF!</f>
        <v>#REF!</v>
      </c>
      <c r="BJ461" s="73" t="e">
        <f>#REF!</f>
        <v>#REF!</v>
      </c>
      <c r="BK461" s="73" t="e">
        <f>#REF!</f>
        <v>#REF!</v>
      </c>
      <c r="BL461" s="73" t="e">
        <f>#REF!</f>
        <v>#REF!</v>
      </c>
      <c r="BM461" s="73" t="e">
        <f>#REF!</f>
        <v>#REF!</v>
      </c>
      <c r="BN461" s="73" t="e">
        <f>#REF!</f>
        <v>#REF!</v>
      </c>
      <c r="BO461" s="73" t="e">
        <f>#REF!</f>
        <v>#REF!</v>
      </c>
      <c r="BP461" s="73" t="e">
        <f>#REF!</f>
        <v>#REF!</v>
      </c>
      <c r="BR461" s="117">
        <f t="shared" si="127"/>
        <v>152</v>
      </c>
      <c r="BS461" s="118">
        <f>OOC!G461</f>
        <v>0.29000000000000004</v>
      </c>
      <c r="BT461" s="118">
        <f>OOC!H461</f>
        <v>0.26</v>
      </c>
      <c r="BU461" s="2" t="e">
        <f t="shared" si="128"/>
        <v>#REF!</v>
      </c>
      <c r="BV461" s="2" t="e">
        <f t="shared" si="129"/>
        <v>#REF!</v>
      </c>
      <c r="BW461" s="2" t="e">
        <f t="shared" si="130"/>
        <v>#REF!</v>
      </c>
      <c r="BX461" s="119" t="e">
        <f>IF(AND(IF(OOC!G461="",0,OOC!G461) &gt;= IF(O461="",0,O461), IF(O461="",0,O461) &gt; IF(L461="",0,L461)), "OOC",
IF(AND(IF(M461="",0,M461) &gt; IF(P461="",0,P461), IF(P461="",0,P461) &gt;= IF(OOC!H461="",0,OOC!H461)), "OOC",
IF(IF(O461="",0,O461) &gt; IF(OOC!G461="",0,OOC!G461), "OOS",
IF(IF(OOC!H461="",0,OOC!H461) &gt; IF(P461="",0,P461), "OOS", "OK"))))</f>
        <v>#REF!</v>
      </c>
    </row>
    <row r="462" spans="1:76" ht="15" customHeight="1">
      <c r="A462" s="16"/>
      <c r="B462" s="76"/>
      <c r="C462" s="72">
        <v>152</v>
      </c>
      <c r="D462" s="20" t="s">
        <v>54</v>
      </c>
      <c r="E462" s="78"/>
      <c r="F462" s="11" t="s">
        <v>234</v>
      </c>
      <c r="G462" s="12"/>
      <c r="H462" s="13" t="e">
        <f>IF(OOC!S462=0,"",OOC!S462)</f>
        <v>#REF!</v>
      </c>
      <c r="I462" s="13" t="e">
        <f>IF(OOC!T462=0,"",OOC!T462)</f>
        <v>#REF!</v>
      </c>
      <c r="J462" s="14" t="s">
        <v>12</v>
      </c>
      <c r="K462" s="64" t="s">
        <v>49</v>
      </c>
      <c r="L462" s="17" t="e">
        <f t="shared" si="131"/>
        <v>#REF!</v>
      </c>
      <c r="M462" s="17" t="e">
        <f t="shared" si="132"/>
        <v>#REF!</v>
      </c>
      <c r="N462" s="25"/>
      <c r="O462" s="2" t="e">
        <f t="shared" si="133"/>
        <v>#REF!</v>
      </c>
      <c r="P462" s="2" t="e">
        <f t="shared" si="134"/>
        <v>#REF!</v>
      </c>
      <c r="Q462" s="2" t="e">
        <f t="shared" si="135"/>
        <v>#REF!</v>
      </c>
      <c r="R462" s="3" t="e">
        <f t="shared" si="136"/>
        <v>#REF!</v>
      </c>
      <c r="S462" s="4" t="e">
        <f t="shared" si="126"/>
        <v>#REF!</v>
      </c>
      <c r="T462" s="67" t="e">
        <f t="shared" si="137"/>
        <v>#REF!</v>
      </c>
      <c r="U462" s="67" t="e">
        <f t="shared" si="138"/>
        <v>#REF!</v>
      </c>
      <c r="V462" s="4" t="e">
        <f t="shared" si="139"/>
        <v>#REF!</v>
      </c>
      <c r="W462" s="4" t="e">
        <f t="shared" si="140"/>
        <v>#REF!</v>
      </c>
      <c r="X462" s="4" t="e">
        <f t="shared" si="141"/>
        <v>#REF!</v>
      </c>
      <c r="Y462" s="62" t="e">
        <f t="shared" si="142"/>
        <v>#REF!</v>
      </c>
      <c r="Z462" s="28" t="e">
        <f t="shared" si="143"/>
        <v>#REF!</v>
      </c>
      <c r="AA462" s="28" t="e">
        <f t="shared" si="144"/>
        <v>#REF!</v>
      </c>
      <c r="AB462" s="28" t="e">
        <f t="shared" si="145"/>
        <v>#REF!</v>
      </c>
      <c r="AC462" s="28" t="e">
        <f t="shared" si="146"/>
        <v>#REF!</v>
      </c>
      <c r="AD462" s="26"/>
      <c r="AE462" s="19" t="str">
        <f t="shared" si="147"/>
        <v/>
      </c>
      <c r="AF462" s="65"/>
      <c r="AG462" s="54"/>
      <c r="AH462" s="54"/>
      <c r="AI462" s="55"/>
      <c r="AJ462" s="18"/>
      <c r="AK462" s="73" t="e">
        <f>#REF!</f>
        <v>#REF!</v>
      </c>
      <c r="AL462" s="73" t="e">
        <f>#REF!</f>
        <v>#REF!</v>
      </c>
      <c r="AM462" s="73" t="e">
        <f>#REF!</f>
        <v>#REF!</v>
      </c>
      <c r="AN462" s="73" t="e">
        <f>#REF!</f>
        <v>#REF!</v>
      </c>
      <c r="AO462" s="73" t="e">
        <f>#REF!</f>
        <v>#REF!</v>
      </c>
      <c r="AP462" s="73" t="e">
        <f>#REF!</f>
        <v>#REF!</v>
      </c>
      <c r="AQ462" s="73" t="e">
        <f>#REF!</f>
        <v>#REF!</v>
      </c>
      <c r="AR462" s="73" t="e">
        <f>#REF!</f>
        <v>#REF!</v>
      </c>
      <c r="AS462" s="73" t="e">
        <f>#REF!</f>
        <v>#REF!</v>
      </c>
      <c r="AT462" s="73" t="e">
        <f>#REF!</f>
        <v>#REF!</v>
      </c>
      <c r="AU462" s="73" t="e">
        <f>#REF!</f>
        <v>#REF!</v>
      </c>
      <c r="AV462" s="73" t="e">
        <f>#REF!</f>
        <v>#REF!</v>
      </c>
      <c r="AW462" s="73" t="e">
        <f>#REF!</f>
        <v>#REF!</v>
      </c>
      <c r="AX462" s="73" t="e">
        <f>#REF!</f>
        <v>#REF!</v>
      </c>
      <c r="AY462" s="73" t="e">
        <f>#REF!</f>
        <v>#REF!</v>
      </c>
      <c r="AZ462" s="73" t="e">
        <f>#REF!</f>
        <v>#REF!</v>
      </c>
      <c r="BA462" s="73" t="e">
        <f>#REF!</f>
        <v>#REF!</v>
      </c>
      <c r="BB462" s="73" t="e">
        <f>#REF!</f>
        <v>#REF!</v>
      </c>
      <c r="BC462" s="73" t="e">
        <f>#REF!</f>
        <v>#REF!</v>
      </c>
      <c r="BD462" s="73" t="e">
        <f>#REF!</f>
        <v>#REF!</v>
      </c>
      <c r="BE462" s="73" t="e">
        <f>#REF!</f>
        <v>#REF!</v>
      </c>
      <c r="BF462" s="73" t="e">
        <f>#REF!</f>
        <v>#REF!</v>
      </c>
      <c r="BG462" s="73" t="e">
        <f>#REF!</f>
        <v>#REF!</v>
      </c>
      <c r="BH462" s="73" t="e">
        <f>#REF!</f>
        <v>#REF!</v>
      </c>
      <c r="BI462" s="73" t="e">
        <f>#REF!</f>
        <v>#REF!</v>
      </c>
      <c r="BJ462" s="73" t="e">
        <f>#REF!</f>
        <v>#REF!</v>
      </c>
      <c r="BK462" s="73" t="e">
        <f>#REF!</f>
        <v>#REF!</v>
      </c>
      <c r="BL462" s="73" t="e">
        <f>#REF!</f>
        <v>#REF!</v>
      </c>
      <c r="BM462" s="73" t="e">
        <f>#REF!</f>
        <v>#REF!</v>
      </c>
      <c r="BN462" s="73" t="e">
        <f>#REF!</f>
        <v>#REF!</v>
      </c>
      <c r="BO462" s="73" t="e">
        <f>#REF!</f>
        <v>#REF!</v>
      </c>
      <c r="BP462" s="73" t="e">
        <f>#REF!</f>
        <v>#REF!</v>
      </c>
      <c r="BR462" s="117">
        <f t="shared" si="127"/>
        <v>152</v>
      </c>
      <c r="BS462" s="118">
        <f>OOC!G462</f>
        <v>0.29000000000000004</v>
      </c>
      <c r="BT462" s="118">
        <f>OOC!H462</f>
        <v>0.26</v>
      </c>
      <c r="BU462" s="2" t="e">
        <f t="shared" si="128"/>
        <v>#REF!</v>
      </c>
      <c r="BV462" s="2" t="e">
        <f t="shared" si="129"/>
        <v>#REF!</v>
      </c>
      <c r="BW462" s="2" t="e">
        <f t="shared" si="130"/>
        <v>#REF!</v>
      </c>
      <c r="BX462" s="119" t="e">
        <f>IF(AND(IF(OOC!G462="",0,OOC!G462) &gt;= IF(O462="",0,O462), IF(O462="",0,O462) &gt; IF(L462="",0,L462)), "OOC",
IF(AND(IF(M462="",0,M462) &gt; IF(P462="",0,P462), IF(P462="",0,P462) &gt;= IF(OOC!H462="",0,OOC!H462)), "OOC",
IF(IF(O462="",0,O462) &gt; IF(OOC!G462="",0,OOC!G462), "OOS",
IF(IF(OOC!H462="",0,OOC!H462) &gt; IF(P462="",0,P462), "OOS", "OK"))))</f>
        <v>#REF!</v>
      </c>
    </row>
    <row r="463" spans="1:76" ht="15" customHeight="1">
      <c r="A463" s="16">
        <v>48</v>
      </c>
      <c r="B463" s="76" t="s">
        <v>278</v>
      </c>
      <c r="C463" s="72">
        <v>153</v>
      </c>
      <c r="D463" s="20" t="s">
        <v>54</v>
      </c>
      <c r="E463" s="78">
        <v>1.33</v>
      </c>
      <c r="F463" s="11" t="s">
        <v>234</v>
      </c>
      <c r="G463" s="12"/>
      <c r="H463" s="13" t="e">
        <f>IF(OOC!S463=0,"",OOC!S463)</f>
        <v>#REF!</v>
      </c>
      <c r="I463" s="13" t="e">
        <f>IF(OOC!T463=0,"",OOC!T463)</f>
        <v>#REF!</v>
      </c>
      <c r="J463" s="14" t="s">
        <v>12</v>
      </c>
      <c r="K463" s="64" t="s">
        <v>49</v>
      </c>
      <c r="L463" s="17" t="e">
        <f t="shared" si="131"/>
        <v>#REF!</v>
      </c>
      <c r="M463" s="17" t="e">
        <f t="shared" si="132"/>
        <v>#REF!</v>
      </c>
      <c r="N463" s="25"/>
      <c r="O463" s="2" t="e">
        <f t="shared" si="133"/>
        <v>#REF!</v>
      </c>
      <c r="P463" s="2" t="e">
        <f t="shared" si="134"/>
        <v>#REF!</v>
      </c>
      <c r="Q463" s="2" t="e">
        <f t="shared" si="135"/>
        <v>#REF!</v>
      </c>
      <c r="R463" s="3" t="e">
        <f t="shared" si="136"/>
        <v>#REF!</v>
      </c>
      <c r="S463" s="4" t="e">
        <f t="shared" si="126"/>
        <v>#REF!</v>
      </c>
      <c r="T463" s="67" t="e">
        <f t="shared" si="137"/>
        <v>#REF!</v>
      </c>
      <c r="U463" s="67" t="e">
        <f t="shared" si="138"/>
        <v>#REF!</v>
      </c>
      <c r="V463" s="4" t="e">
        <f t="shared" si="139"/>
        <v>#REF!</v>
      </c>
      <c r="W463" s="4" t="e">
        <f t="shared" si="140"/>
        <v>#REF!</v>
      </c>
      <c r="X463" s="4" t="e">
        <f t="shared" si="141"/>
        <v>#REF!</v>
      </c>
      <c r="Y463" s="62" t="e">
        <f t="shared" si="142"/>
        <v>#REF!</v>
      </c>
      <c r="Z463" s="28" t="e">
        <f t="shared" si="143"/>
        <v>#REF!</v>
      </c>
      <c r="AA463" s="28" t="e">
        <f t="shared" si="144"/>
        <v>#REF!</v>
      </c>
      <c r="AB463" s="28" t="e">
        <f t="shared" si="145"/>
        <v>#REF!</v>
      </c>
      <c r="AC463" s="28" t="e">
        <f t="shared" si="146"/>
        <v>#REF!</v>
      </c>
      <c r="AD463" s="26"/>
      <c r="AE463" s="19" t="str">
        <f t="shared" si="147"/>
        <v/>
      </c>
      <c r="AF463" s="65"/>
      <c r="AG463" s="54"/>
      <c r="AH463" s="54"/>
      <c r="AI463" s="55"/>
      <c r="AJ463" s="18"/>
      <c r="AK463" s="73" t="e">
        <f>#REF!</f>
        <v>#REF!</v>
      </c>
      <c r="AL463" s="73" t="e">
        <f>#REF!</f>
        <v>#REF!</v>
      </c>
      <c r="AM463" s="73" t="e">
        <f>#REF!</f>
        <v>#REF!</v>
      </c>
      <c r="AN463" s="73" t="e">
        <f>#REF!</f>
        <v>#REF!</v>
      </c>
      <c r="AO463" s="73" t="e">
        <f>#REF!</f>
        <v>#REF!</v>
      </c>
      <c r="AP463" s="73" t="e">
        <f>#REF!</f>
        <v>#REF!</v>
      </c>
      <c r="AQ463" s="73" t="e">
        <f>#REF!</f>
        <v>#REF!</v>
      </c>
      <c r="AR463" s="73" t="e">
        <f>#REF!</f>
        <v>#REF!</v>
      </c>
      <c r="AS463" s="73" t="e">
        <f>#REF!</f>
        <v>#REF!</v>
      </c>
      <c r="AT463" s="73" t="e">
        <f>#REF!</f>
        <v>#REF!</v>
      </c>
      <c r="AU463" s="73" t="e">
        <f>#REF!</f>
        <v>#REF!</v>
      </c>
      <c r="AV463" s="73" t="e">
        <f>#REF!</f>
        <v>#REF!</v>
      </c>
      <c r="AW463" s="73" t="e">
        <f>#REF!</f>
        <v>#REF!</v>
      </c>
      <c r="AX463" s="73" t="e">
        <f>#REF!</f>
        <v>#REF!</v>
      </c>
      <c r="AY463" s="73" t="e">
        <f>#REF!</f>
        <v>#REF!</v>
      </c>
      <c r="AZ463" s="73" t="e">
        <f>#REF!</f>
        <v>#REF!</v>
      </c>
      <c r="BA463" s="73" t="e">
        <f>#REF!</f>
        <v>#REF!</v>
      </c>
      <c r="BB463" s="73" t="e">
        <f>#REF!</f>
        <v>#REF!</v>
      </c>
      <c r="BC463" s="73" t="e">
        <f>#REF!</f>
        <v>#REF!</v>
      </c>
      <c r="BD463" s="73" t="e">
        <f>#REF!</f>
        <v>#REF!</v>
      </c>
      <c r="BE463" s="73" t="e">
        <f>#REF!</f>
        <v>#REF!</v>
      </c>
      <c r="BF463" s="73" t="e">
        <f>#REF!</f>
        <v>#REF!</v>
      </c>
      <c r="BG463" s="73" t="e">
        <f>#REF!</f>
        <v>#REF!</v>
      </c>
      <c r="BH463" s="73" t="e">
        <f>#REF!</f>
        <v>#REF!</v>
      </c>
      <c r="BI463" s="73" t="e">
        <f>#REF!</f>
        <v>#REF!</v>
      </c>
      <c r="BJ463" s="73" t="e">
        <f>#REF!</f>
        <v>#REF!</v>
      </c>
      <c r="BK463" s="73" t="e">
        <f>#REF!</f>
        <v>#REF!</v>
      </c>
      <c r="BL463" s="73" t="e">
        <f>#REF!</f>
        <v>#REF!</v>
      </c>
      <c r="BM463" s="73" t="e">
        <f>#REF!</f>
        <v>#REF!</v>
      </c>
      <c r="BN463" s="73" t="e">
        <f>#REF!</f>
        <v>#REF!</v>
      </c>
      <c r="BO463" s="73" t="e">
        <f>#REF!</f>
        <v>#REF!</v>
      </c>
      <c r="BP463" s="73" t="e">
        <f>#REF!</f>
        <v>#REF!</v>
      </c>
      <c r="BR463" s="117">
        <f t="shared" si="127"/>
        <v>153</v>
      </c>
      <c r="BS463" s="118">
        <f>OOC!G463</f>
        <v>0.06</v>
      </c>
      <c r="BT463" s="118" t="str">
        <f>OOC!H463</f>
        <v/>
      </c>
      <c r="BU463" s="2" t="e">
        <f t="shared" si="128"/>
        <v>#REF!</v>
      </c>
      <c r="BV463" s="2" t="e">
        <f t="shared" si="129"/>
        <v>#REF!</v>
      </c>
      <c r="BW463" s="2" t="e">
        <f t="shared" si="130"/>
        <v>#REF!</v>
      </c>
      <c r="BX463" s="119" t="e">
        <f>IF(AND(IF(OOC!G463="",0,OOC!G463) &gt;= IF(O463="",0,O463), IF(O463="",0,O463) &gt; IF(L463="",0,L463)), "OOC",
IF(AND(IF(M463="",0,M463) &gt; IF(P463="",0,P463), IF(P463="",0,P463) &gt;= IF(OOC!H463="",0,OOC!H463)), "OOC",
IF(IF(O463="",0,O463) &gt; IF(OOC!G463="",0,OOC!G463), "OOS",
IF(IF(OOC!H463="",0,OOC!H463) &gt; IF(P463="",0,P463), "OOS", "OK"))))</f>
        <v>#REF!</v>
      </c>
    </row>
    <row r="464" spans="1:76" ht="15" customHeight="1">
      <c r="A464" s="16">
        <v>48</v>
      </c>
      <c r="B464" s="76" t="s">
        <v>279</v>
      </c>
      <c r="C464" s="72">
        <v>154</v>
      </c>
      <c r="D464" s="20" t="s">
        <v>54</v>
      </c>
      <c r="E464" s="78">
        <v>1.33</v>
      </c>
      <c r="F464" s="11" t="s">
        <v>234</v>
      </c>
      <c r="G464" s="12"/>
      <c r="H464" s="13" t="e">
        <f>IF(OOC!S464=0,"",OOC!S464)</f>
        <v>#REF!</v>
      </c>
      <c r="I464" s="13" t="e">
        <f>IF(OOC!T464=0,"",OOC!T464)</f>
        <v>#REF!</v>
      </c>
      <c r="J464" s="14" t="s">
        <v>12</v>
      </c>
      <c r="K464" s="64" t="s">
        <v>49</v>
      </c>
      <c r="L464" s="17" t="e">
        <f t="shared" si="131"/>
        <v>#REF!</v>
      </c>
      <c r="M464" s="17" t="e">
        <f t="shared" si="132"/>
        <v>#REF!</v>
      </c>
      <c r="N464" s="25"/>
      <c r="O464" s="2" t="e">
        <f t="shared" si="133"/>
        <v>#REF!</v>
      </c>
      <c r="P464" s="2" t="e">
        <f t="shared" si="134"/>
        <v>#REF!</v>
      </c>
      <c r="Q464" s="2" t="e">
        <f t="shared" si="135"/>
        <v>#REF!</v>
      </c>
      <c r="R464" s="3" t="e">
        <f t="shared" si="136"/>
        <v>#REF!</v>
      </c>
      <c r="S464" s="4" t="e">
        <f t="shared" si="126"/>
        <v>#REF!</v>
      </c>
      <c r="T464" s="67" t="e">
        <f t="shared" si="137"/>
        <v>#REF!</v>
      </c>
      <c r="U464" s="67" t="e">
        <f t="shared" si="138"/>
        <v>#REF!</v>
      </c>
      <c r="V464" s="4" t="e">
        <f t="shared" si="139"/>
        <v>#REF!</v>
      </c>
      <c r="W464" s="4" t="e">
        <f t="shared" si="140"/>
        <v>#REF!</v>
      </c>
      <c r="X464" s="4" t="e">
        <f t="shared" si="141"/>
        <v>#REF!</v>
      </c>
      <c r="Y464" s="62" t="e">
        <f t="shared" si="142"/>
        <v>#REF!</v>
      </c>
      <c r="Z464" s="28" t="e">
        <f t="shared" si="143"/>
        <v>#REF!</v>
      </c>
      <c r="AA464" s="28" t="e">
        <f t="shared" si="144"/>
        <v>#REF!</v>
      </c>
      <c r="AB464" s="28" t="e">
        <f t="shared" si="145"/>
        <v>#REF!</v>
      </c>
      <c r="AC464" s="28" t="e">
        <f t="shared" si="146"/>
        <v>#REF!</v>
      </c>
      <c r="AD464" s="26"/>
      <c r="AE464" s="19" t="str">
        <f t="shared" si="147"/>
        <v/>
      </c>
      <c r="AF464" s="65"/>
      <c r="AG464" s="54"/>
      <c r="AH464" s="54"/>
      <c r="AI464" s="55"/>
      <c r="AJ464" s="18"/>
      <c r="AK464" s="73" t="e">
        <f>#REF!</f>
        <v>#REF!</v>
      </c>
      <c r="AL464" s="73" t="e">
        <f>#REF!</f>
        <v>#REF!</v>
      </c>
      <c r="AM464" s="73" t="e">
        <f>#REF!</f>
        <v>#REF!</v>
      </c>
      <c r="AN464" s="73" t="e">
        <f>#REF!</f>
        <v>#REF!</v>
      </c>
      <c r="AO464" s="73" t="e">
        <f>#REF!</f>
        <v>#REF!</v>
      </c>
      <c r="AP464" s="73" t="e">
        <f>#REF!</f>
        <v>#REF!</v>
      </c>
      <c r="AQ464" s="73" t="e">
        <f>#REF!</f>
        <v>#REF!</v>
      </c>
      <c r="AR464" s="73" t="e">
        <f>#REF!</f>
        <v>#REF!</v>
      </c>
      <c r="AS464" s="73" t="e">
        <f>#REF!</f>
        <v>#REF!</v>
      </c>
      <c r="AT464" s="73" t="e">
        <f>#REF!</f>
        <v>#REF!</v>
      </c>
      <c r="AU464" s="73" t="e">
        <f>#REF!</f>
        <v>#REF!</v>
      </c>
      <c r="AV464" s="73" t="e">
        <f>#REF!</f>
        <v>#REF!</v>
      </c>
      <c r="AW464" s="73" t="e">
        <f>#REF!</f>
        <v>#REF!</v>
      </c>
      <c r="AX464" s="73" t="e">
        <f>#REF!</f>
        <v>#REF!</v>
      </c>
      <c r="AY464" s="73" t="e">
        <f>#REF!</f>
        <v>#REF!</v>
      </c>
      <c r="AZ464" s="73" t="e">
        <f>#REF!</f>
        <v>#REF!</v>
      </c>
      <c r="BA464" s="73" t="e">
        <f>#REF!</f>
        <v>#REF!</v>
      </c>
      <c r="BB464" s="73" t="e">
        <f>#REF!</f>
        <v>#REF!</v>
      </c>
      <c r="BC464" s="73" t="e">
        <f>#REF!</f>
        <v>#REF!</v>
      </c>
      <c r="BD464" s="73" t="e">
        <f>#REF!</f>
        <v>#REF!</v>
      </c>
      <c r="BE464" s="73" t="e">
        <f>#REF!</f>
        <v>#REF!</v>
      </c>
      <c r="BF464" s="73" t="e">
        <f>#REF!</f>
        <v>#REF!</v>
      </c>
      <c r="BG464" s="73" t="e">
        <f>#REF!</f>
        <v>#REF!</v>
      </c>
      <c r="BH464" s="73" t="e">
        <f>#REF!</f>
        <v>#REF!</v>
      </c>
      <c r="BI464" s="73" t="e">
        <f>#REF!</f>
        <v>#REF!</v>
      </c>
      <c r="BJ464" s="73" t="e">
        <f>#REF!</f>
        <v>#REF!</v>
      </c>
      <c r="BK464" s="73" t="e">
        <f>#REF!</f>
        <v>#REF!</v>
      </c>
      <c r="BL464" s="73" t="e">
        <f>#REF!</f>
        <v>#REF!</v>
      </c>
      <c r="BM464" s="73" t="e">
        <f>#REF!</f>
        <v>#REF!</v>
      </c>
      <c r="BN464" s="73" t="e">
        <f>#REF!</f>
        <v>#REF!</v>
      </c>
      <c r="BO464" s="73" t="e">
        <f>#REF!</f>
        <v>#REF!</v>
      </c>
      <c r="BP464" s="73" t="e">
        <f>#REF!</f>
        <v>#REF!</v>
      </c>
      <c r="BR464" s="117">
        <f t="shared" si="127"/>
        <v>154</v>
      </c>
      <c r="BS464" s="118">
        <f>OOC!G464</f>
        <v>0.06</v>
      </c>
      <c r="BT464" s="118" t="str">
        <f>OOC!H464</f>
        <v/>
      </c>
      <c r="BU464" s="2" t="e">
        <f t="shared" si="128"/>
        <v>#REF!</v>
      </c>
      <c r="BV464" s="2" t="e">
        <f t="shared" si="129"/>
        <v>#REF!</v>
      </c>
      <c r="BW464" s="2" t="e">
        <f t="shared" si="130"/>
        <v>#REF!</v>
      </c>
      <c r="BX464" s="119" t="e">
        <f>IF(AND(IF(OOC!G464="",0,OOC!G464) &gt;= IF(O464="",0,O464), IF(O464="",0,O464) &gt; IF(L464="",0,L464)), "OOC",
IF(AND(IF(M464="",0,M464) &gt; IF(P464="",0,P464), IF(P464="",0,P464) &gt;= IF(OOC!H464="",0,OOC!H464)), "OOC",
IF(IF(O464="",0,O464) &gt; IF(OOC!G464="",0,OOC!G464), "OOS",
IF(IF(OOC!H464="",0,OOC!H464) &gt; IF(P464="",0,P464), "OOS", "OK"))))</f>
        <v>#REF!</v>
      </c>
    </row>
    <row r="465" spans="1:76" ht="15" customHeight="1">
      <c r="A465" s="16">
        <v>48</v>
      </c>
      <c r="B465" s="76" t="s">
        <v>280</v>
      </c>
      <c r="C465" s="72">
        <v>155</v>
      </c>
      <c r="D465" s="20" t="s">
        <v>54</v>
      </c>
      <c r="E465" s="78">
        <v>1.33</v>
      </c>
      <c r="F465" s="11" t="s">
        <v>234</v>
      </c>
      <c r="G465" s="12"/>
      <c r="H465" s="13" t="e">
        <f>IF(OOC!S465=0,"",OOC!S465)</f>
        <v>#REF!</v>
      </c>
      <c r="I465" s="13" t="e">
        <f>IF(OOC!T465=0,"",OOC!T465)</f>
        <v>#REF!</v>
      </c>
      <c r="J465" s="14" t="s">
        <v>12</v>
      </c>
      <c r="K465" s="64" t="s">
        <v>49</v>
      </c>
      <c r="L465" s="17" t="e">
        <f t="shared" si="131"/>
        <v>#REF!</v>
      </c>
      <c r="M465" s="17" t="e">
        <f t="shared" si="132"/>
        <v>#REF!</v>
      </c>
      <c r="N465" s="25"/>
      <c r="O465" s="2" t="e">
        <f t="shared" si="133"/>
        <v>#REF!</v>
      </c>
      <c r="P465" s="2" t="e">
        <f t="shared" si="134"/>
        <v>#REF!</v>
      </c>
      <c r="Q465" s="2" t="e">
        <f t="shared" si="135"/>
        <v>#REF!</v>
      </c>
      <c r="R465" s="3" t="e">
        <f t="shared" si="136"/>
        <v>#REF!</v>
      </c>
      <c r="S465" s="4" t="e">
        <f t="shared" si="126"/>
        <v>#REF!</v>
      </c>
      <c r="T465" s="67" t="e">
        <f t="shared" si="137"/>
        <v>#REF!</v>
      </c>
      <c r="U465" s="67" t="e">
        <f t="shared" si="138"/>
        <v>#REF!</v>
      </c>
      <c r="V465" s="4" t="e">
        <f t="shared" si="139"/>
        <v>#REF!</v>
      </c>
      <c r="W465" s="4" t="e">
        <f t="shared" si="140"/>
        <v>#REF!</v>
      </c>
      <c r="X465" s="4" t="e">
        <f t="shared" si="141"/>
        <v>#REF!</v>
      </c>
      <c r="Y465" s="62" t="e">
        <f t="shared" si="142"/>
        <v>#REF!</v>
      </c>
      <c r="Z465" s="28" t="e">
        <f t="shared" si="143"/>
        <v>#REF!</v>
      </c>
      <c r="AA465" s="28" t="e">
        <f t="shared" si="144"/>
        <v>#REF!</v>
      </c>
      <c r="AB465" s="28" t="e">
        <f t="shared" si="145"/>
        <v>#REF!</v>
      </c>
      <c r="AC465" s="28" t="e">
        <f t="shared" si="146"/>
        <v>#REF!</v>
      </c>
      <c r="AD465" s="26"/>
      <c r="AE465" s="19" t="str">
        <f t="shared" si="147"/>
        <v/>
      </c>
      <c r="AF465" s="65"/>
      <c r="AG465" s="54"/>
      <c r="AH465" s="54"/>
      <c r="AI465" s="55"/>
      <c r="AJ465" s="18"/>
      <c r="AK465" s="73" t="e">
        <f>#REF!</f>
        <v>#REF!</v>
      </c>
      <c r="AL465" s="73" t="e">
        <f>#REF!</f>
        <v>#REF!</v>
      </c>
      <c r="AM465" s="73" t="e">
        <f>#REF!</f>
        <v>#REF!</v>
      </c>
      <c r="AN465" s="73" t="e">
        <f>#REF!</f>
        <v>#REF!</v>
      </c>
      <c r="AO465" s="73" t="e">
        <f>#REF!</f>
        <v>#REF!</v>
      </c>
      <c r="AP465" s="73" t="e">
        <f>#REF!</f>
        <v>#REF!</v>
      </c>
      <c r="AQ465" s="73" t="e">
        <f>#REF!</f>
        <v>#REF!</v>
      </c>
      <c r="AR465" s="73" t="e">
        <f>#REF!</f>
        <v>#REF!</v>
      </c>
      <c r="AS465" s="73" t="e">
        <f>#REF!</f>
        <v>#REF!</v>
      </c>
      <c r="AT465" s="73" t="e">
        <f>#REF!</f>
        <v>#REF!</v>
      </c>
      <c r="AU465" s="73" t="e">
        <f>#REF!</f>
        <v>#REF!</v>
      </c>
      <c r="AV465" s="73" t="e">
        <f>#REF!</f>
        <v>#REF!</v>
      </c>
      <c r="AW465" s="73" t="e">
        <f>#REF!</f>
        <v>#REF!</v>
      </c>
      <c r="AX465" s="73" t="e">
        <f>#REF!</f>
        <v>#REF!</v>
      </c>
      <c r="AY465" s="73" t="e">
        <f>#REF!</f>
        <v>#REF!</v>
      </c>
      <c r="AZ465" s="73" t="e">
        <f>#REF!</f>
        <v>#REF!</v>
      </c>
      <c r="BA465" s="73" t="e">
        <f>#REF!</f>
        <v>#REF!</v>
      </c>
      <c r="BB465" s="73" t="e">
        <f>#REF!</f>
        <v>#REF!</v>
      </c>
      <c r="BC465" s="73" t="e">
        <f>#REF!</f>
        <v>#REF!</v>
      </c>
      <c r="BD465" s="73" t="e">
        <f>#REF!</f>
        <v>#REF!</v>
      </c>
      <c r="BE465" s="73" t="e">
        <f>#REF!</f>
        <v>#REF!</v>
      </c>
      <c r="BF465" s="73" t="e">
        <f>#REF!</f>
        <v>#REF!</v>
      </c>
      <c r="BG465" s="73" t="e">
        <f>#REF!</f>
        <v>#REF!</v>
      </c>
      <c r="BH465" s="73" t="e">
        <f>#REF!</f>
        <v>#REF!</v>
      </c>
      <c r="BI465" s="73" t="e">
        <f>#REF!</f>
        <v>#REF!</v>
      </c>
      <c r="BJ465" s="73" t="e">
        <f>#REF!</f>
        <v>#REF!</v>
      </c>
      <c r="BK465" s="73" t="e">
        <f>#REF!</f>
        <v>#REF!</v>
      </c>
      <c r="BL465" s="73" t="e">
        <f>#REF!</f>
        <v>#REF!</v>
      </c>
      <c r="BM465" s="73" t="e">
        <f>#REF!</f>
        <v>#REF!</v>
      </c>
      <c r="BN465" s="73" t="e">
        <f>#REF!</f>
        <v>#REF!</v>
      </c>
      <c r="BO465" s="73" t="e">
        <f>#REF!</f>
        <v>#REF!</v>
      </c>
      <c r="BP465" s="73" t="e">
        <f>#REF!</f>
        <v>#REF!</v>
      </c>
      <c r="BR465" s="117">
        <f t="shared" si="127"/>
        <v>155</v>
      </c>
      <c r="BS465" s="118">
        <f>OOC!G465</f>
        <v>0.03</v>
      </c>
      <c r="BT465" s="118" t="str">
        <f>OOC!H465</f>
        <v/>
      </c>
      <c r="BU465" s="2" t="e">
        <f t="shared" si="128"/>
        <v>#REF!</v>
      </c>
      <c r="BV465" s="2" t="e">
        <f t="shared" si="129"/>
        <v>#REF!</v>
      </c>
      <c r="BW465" s="2" t="e">
        <f t="shared" si="130"/>
        <v>#REF!</v>
      </c>
      <c r="BX465" s="119" t="e">
        <f>IF(AND(IF(OOC!G465="",0,OOC!G465) &gt;= IF(O465="",0,O465), IF(O465="",0,O465) &gt; IF(L465="",0,L465)), "OOC",
IF(AND(IF(M465="",0,M465) &gt; IF(P465="",0,P465), IF(P465="",0,P465) &gt;= IF(OOC!H465="",0,OOC!H465)), "OOC",
IF(IF(O465="",0,O465) &gt; IF(OOC!G465="",0,OOC!G465), "OOS",
IF(IF(OOC!H465="",0,OOC!H465) &gt; IF(P465="",0,P465), "OOS", "OK"))))</f>
        <v>#REF!</v>
      </c>
    </row>
    <row r="466" spans="1:76" ht="15" customHeight="1">
      <c r="A466" s="16"/>
      <c r="B466" s="76"/>
      <c r="C466" s="72"/>
      <c r="D466" s="20"/>
      <c r="E466" s="78"/>
      <c r="F466" s="11"/>
      <c r="G466" s="12"/>
      <c r="H466" s="13"/>
      <c r="I466" s="13"/>
      <c r="J466" s="14"/>
      <c r="K466" s="64"/>
      <c r="L466" s="17"/>
      <c r="M466" s="17"/>
      <c r="N466" s="25"/>
      <c r="O466" s="2"/>
      <c r="P466" s="2"/>
      <c r="Q466" s="2"/>
      <c r="R466" s="3"/>
      <c r="S466" s="4"/>
      <c r="T466" s="67"/>
      <c r="U466" s="67"/>
      <c r="V466" s="4"/>
      <c r="W466" s="4"/>
      <c r="X466" s="4"/>
      <c r="Y466" s="62"/>
      <c r="Z466" s="28"/>
      <c r="AA466" s="28"/>
      <c r="AB466" s="28"/>
      <c r="AC466" s="28"/>
      <c r="AD466" s="26"/>
      <c r="AE466" s="19"/>
      <c r="AF466" s="65"/>
      <c r="AG466" s="54"/>
      <c r="AH466" s="54"/>
      <c r="AI466" s="55"/>
      <c r="AJ466" s="18"/>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R466" s="117"/>
      <c r="BS466" s="118"/>
      <c r="BT466" s="118"/>
      <c r="BU466" s="2"/>
      <c r="BV466" s="2"/>
      <c r="BW466" s="2"/>
      <c r="BX466" s="119"/>
    </row>
    <row r="467" spans="1:76" ht="15" customHeight="1">
      <c r="A467" s="16">
        <v>48</v>
      </c>
      <c r="B467" s="76" t="s">
        <v>306</v>
      </c>
      <c r="C467" s="72">
        <v>157</v>
      </c>
      <c r="D467" s="20" t="s">
        <v>141</v>
      </c>
      <c r="E467" s="78">
        <v>1.33</v>
      </c>
      <c r="F467" s="11" t="s">
        <v>308</v>
      </c>
      <c r="G467" s="12">
        <v>18.472999999999999</v>
      </c>
      <c r="H467" s="13" t="e">
        <f>IF(OOC!S467=0,"",OOC!S467)</f>
        <v>#REF!</v>
      </c>
      <c r="I467" s="13" t="e">
        <f>IF(OOC!T467=0,"",OOC!T467)</f>
        <v>#REF!</v>
      </c>
      <c r="J467" s="14" t="s">
        <v>12</v>
      </c>
      <c r="K467" s="64" t="s">
        <v>49</v>
      </c>
      <c r="L467" s="17" t="e">
        <f>IF(AND(G467="",H467=""),"",IF(G467="",H467,G467+H467))</f>
        <v>#REF!</v>
      </c>
      <c r="M467" s="17" t="e">
        <f>IF(AND(G467="",I467=""),"",IF(G467="",I467,G467+I467))</f>
        <v>#REF!</v>
      </c>
      <c r="N467" s="25"/>
      <c r="O467" s="2" t="e">
        <f>IF(OR($AK467="",ISNUMBER($AK467)=FALSE),"",MAX(AK467:BP467))</f>
        <v>#REF!</v>
      </c>
      <c r="P467" s="2" t="e">
        <f>IF(OR($AK467="",ISNUMBER($AK467)=FALSE),"",MIN(AK467:BP467))</f>
        <v>#REF!</v>
      </c>
      <c r="Q467" s="2" t="e">
        <f>IF(OR($AK467="",ISNUMBER($AK467)=FALSE),"",AVERAGE(AK467:BP467))</f>
        <v>#REF!</v>
      </c>
      <c r="R467" s="3" t="e">
        <f>IF(OR($AK467="",ISNUMBER($AK467)=FALSE),"",STDEV(AK467:BP467))</f>
        <v>#REF!</v>
      </c>
      <c r="S467" s="4" t="e">
        <f t="shared" si="126"/>
        <v>#REF!</v>
      </c>
      <c r="T467" s="67" t="e">
        <f>IF(OR($AK467="",ISNUMBER($AK467)=FALSE),"",IF(AND($F467="Tolerance",$G467&lt;&gt;""),($Q467-$G467)/(($L467-$M467)/2),IF(AND($F467="GD&amp;T",$H467&lt;&gt;""),$Q467/$H467,"")))</f>
        <v>#REF!</v>
      </c>
      <c r="U467" s="67" t="e">
        <f>IF($T467="","",IF(ABS($T467)&lt;=0.125, "Level A",IF(AND(ABS($T467)&gt;0.125,ABS($T467)&lt;=0.25), "Level B",IF(AND(ABS($T467)&gt;0.25,ABS($T467)&lt;=0.5), "Level C", IF(ABS($T467)&gt;0.5, "Level D")))))</f>
        <v>#REF!</v>
      </c>
      <c r="V467" s="4" t="e">
        <f>IF(OR($AK467="",ISNUMBER($AK467)=FALSE),"",IF(H467="","",(L467-Q467)/(3*R467)))</f>
        <v>#REF!</v>
      </c>
      <c r="W467" s="4" t="e">
        <f>IF(OR($AK467="",ISNUMBER($AK467)=FALSE),"",IF(I467="","",(Q467-M467)/(3*R467)))</f>
        <v>#REF!</v>
      </c>
      <c r="X467" s="4" t="e">
        <f>IF(OR($AK467="",ISNUMBER($AK467)=FALSE),"",IF(AND(G467=0,I467=0),((H467)-(Q467))/(3*R467),MIN(V467:W467)))</f>
        <v>#REF!</v>
      </c>
      <c r="Y467" s="62" t="e">
        <f>IF(OR($AK467="",ISNUMBER($AK467)=FALSE),"",IF(AND(G467=0,I467=0),NORMSDIST(3*X467),NORMSDIST(3*X467)+NORMSDIST(6*S467-3*X467)-1))</f>
        <v>#REF!</v>
      </c>
      <c r="Z467" s="28" t="e">
        <f>IF($Q467="","",IF(F467="Tolerance",IF(($E467*3*R467+Q467)-G467&lt;H467,"",($E467*3*R467+Q467)-G467),IF(OR(F467="GD&amp;T",F467="MAX"),IF(($E467*3*R467+Q467)&lt;H467,"",($E467*3*R467+Q467)),"")))</f>
        <v>#REF!</v>
      </c>
      <c r="AA467" s="28" t="e">
        <f>IF(Q467="","",IF(F467="Tolerance",IF(-(($E467*3*R467)-Q467)-G467&gt;I467,"",-(($E467*3*R467)-Q467)-G467),IF(F467="MIN",IF(-(($E467*3*R467)-Q467)&gt;I467,"",-(($E467*3*R467)-Q467)),"")))</f>
        <v>#REF!</v>
      </c>
      <c r="AB467" s="28" t="e">
        <f>IF(OR(G467="",Q467=""),"",(L467+M467)/2-Q467)</f>
        <v>#REF!</v>
      </c>
      <c r="AC467" s="28" t="e">
        <f>IF(OR($S467&gt;$AC$9,$R467=""),"",$AC$9*6*$R467)</f>
        <v>#REF!</v>
      </c>
      <c r="AD467" s="26"/>
      <c r="AE467" s="19" t="str">
        <f>IF(AD467="","",IF(AD467&gt;=0.966,"Normal","Not Normal"))</f>
        <v/>
      </c>
      <c r="AF467" s="65"/>
      <c r="AG467" s="54"/>
      <c r="AH467" s="54"/>
      <c r="AI467" s="55"/>
      <c r="AJ467" s="18"/>
      <c r="AK467" s="73" t="e">
        <f>#REF!</f>
        <v>#REF!</v>
      </c>
      <c r="AL467" s="73" t="e">
        <f>#REF!</f>
        <v>#REF!</v>
      </c>
      <c r="AM467" s="73" t="e">
        <f>#REF!</f>
        <v>#REF!</v>
      </c>
      <c r="AN467" s="73" t="e">
        <f>#REF!</f>
        <v>#REF!</v>
      </c>
      <c r="AO467" s="73" t="e">
        <f>#REF!</f>
        <v>#REF!</v>
      </c>
      <c r="AP467" s="73" t="e">
        <f>#REF!</f>
        <v>#REF!</v>
      </c>
      <c r="AQ467" s="73" t="e">
        <f>#REF!</f>
        <v>#REF!</v>
      </c>
      <c r="AR467" s="73" t="e">
        <f>#REF!</f>
        <v>#REF!</v>
      </c>
      <c r="AS467" s="73" t="e">
        <f>#REF!</f>
        <v>#REF!</v>
      </c>
      <c r="AT467" s="73" t="e">
        <f>#REF!</f>
        <v>#REF!</v>
      </c>
      <c r="AU467" s="73" t="e">
        <f>#REF!</f>
        <v>#REF!</v>
      </c>
      <c r="AV467" s="73" t="e">
        <f>#REF!</f>
        <v>#REF!</v>
      </c>
      <c r="AW467" s="73" t="e">
        <f>#REF!</f>
        <v>#REF!</v>
      </c>
      <c r="AX467" s="73" t="e">
        <f>#REF!</f>
        <v>#REF!</v>
      </c>
      <c r="AY467" s="73" t="e">
        <f>#REF!</f>
        <v>#REF!</v>
      </c>
      <c r="AZ467" s="73" t="e">
        <f>#REF!</f>
        <v>#REF!</v>
      </c>
      <c r="BA467" s="73" t="e">
        <f>#REF!</f>
        <v>#REF!</v>
      </c>
      <c r="BB467" s="73" t="e">
        <f>#REF!</f>
        <v>#REF!</v>
      </c>
      <c r="BC467" s="73" t="e">
        <f>#REF!</f>
        <v>#REF!</v>
      </c>
      <c r="BD467" s="73" t="e">
        <f>#REF!</f>
        <v>#REF!</v>
      </c>
      <c r="BE467" s="73" t="e">
        <f>#REF!</f>
        <v>#REF!</v>
      </c>
      <c r="BF467" s="73" t="e">
        <f>#REF!</f>
        <v>#REF!</v>
      </c>
      <c r="BG467" s="73" t="e">
        <f>#REF!</f>
        <v>#REF!</v>
      </c>
      <c r="BH467" s="73" t="e">
        <f>#REF!</f>
        <v>#REF!</v>
      </c>
      <c r="BI467" s="73" t="e">
        <f>#REF!</f>
        <v>#REF!</v>
      </c>
      <c r="BJ467" s="73" t="e">
        <f>#REF!</f>
        <v>#REF!</v>
      </c>
      <c r="BK467" s="73" t="e">
        <f>#REF!</f>
        <v>#REF!</v>
      </c>
      <c r="BL467" s="73" t="e">
        <f>#REF!</f>
        <v>#REF!</v>
      </c>
      <c r="BM467" s="73" t="e">
        <f>#REF!</f>
        <v>#REF!</v>
      </c>
      <c r="BN467" s="73" t="e">
        <f>#REF!</f>
        <v>#REF!</v>
      </c>
      <c r="BO467" s="73" t="e">
        <f>#REF!</f>
        <v>#REF!</v>
      </c>
      <c r="BP467" s="73" t="e">
        <f>#REF!</f>
        <v>#REF!</v>
      </c>
      <c r="BR467" s="117">
        <f t="shared" si="127"/>
        <v>157</v>
      </c>
      <c r="BS467" s="118">
        <f>OOC!G467</f>
        <v>18.492999999999999</v>
      </c>
      <c r="BT467" s="118">
        <f>OOC!H467</f>
        <v>18.452999999999999</v>
      </c>
      <c r="BU467" s="2" t="e">
        <f t="shared" si="128"/>
        <v>#REF!</v>
      </c>
      <c r="BV467" s="2" t="e">
        <f t="shared" si="129"/>
        <v>#REF!</v>
      </c>
      <c r="BW467" s="2" t="e">
        <f t="shared" si="130"/>
        <v>#REF!</v>
      </c>
      <c r="BX467" s="119" t="e">
        <f>IF(AND(IF(OOC!G467="",0,OOC!G467) &gt;= IF(O467="",0,O467), IF(O467="",0,O467) &gt; IF(L467="",0,L467)), "OOC",
IF(AND(IF(M467="",0,M467) &gt; IF(P467="",0,P467), IF(P467="",0,P467) &gt;= IF(OOC!H467="",0,OOC!H467)), "OOC",
IF(IF(O467="",0,O467) &gt; IF(OOC!G467="",0,OOC!G467), "OOS",
IF(IF(OOC!H467="",0,OOC!H467) &gt; IF(P467="",0,P467), "OOS", "OK"))))</f>
        <v>#REF!</v>
      </c>
    </row>
    <row r="468" spans="1:76" ht="15" customHeight="1">
      <c r="A468" s="16">
        <v>48</v>
      </c>
      <c r="B468" s="76" t="s">
        <v>307</v>
      </c>
      <c r="C468" s="72">
        <v>158</v>
      </c>
      <c r="D468" s="20" t="s">
        <v>141</v>
      </c>
      <c r="E468" s="78">
        <v>1.33</v>
      </c>
      <c r="F468" s="11" t="s">
        <v>308</v>
      </c>
      <c r="G468" s="12">
        <v>18.593</v>
      </c>
      <c r="H468" s="13" t="e">
        <f>IF(OOC!S468=0,"",OOC!S468)</f>
        <v>#REF!</v>
      </c>
      <c r="I468" s="13" t="e">
        <f>IF(OOC!T468=0,"",OOC!T468)</f>
        <v>#REF!</v>
      </c>
      <c r="J468" s="14" t="s">
        <v>12</v>
      </c>
      <c r="K468" s="64" t="s">
        <v>49</v>
      </c>
      <c r="L468" s="17" t="e">
        <f>IF(AND(G468="",H468=""),"",IF(G468="",H468,G468+H468))</f>
        <v>#REF!</v>
      </c>
      <c r="M468" s="17" t="e">
        <f>IF(AND(G468="",I468=""),"",IF(G468="",I468,G468+I468))</f>
        <v>#REF!</v>
      </c>
      <c r="N468" s="25"/>
      <c r="O468" s="2" t="e">
        <f>IF(OR($AK468="",ISNUMBER($AK468)=FALSE),"",MAX(AK468:BP468))</f>
        <v>#REF!</v>
      </c>
      <c r="P468" s="2" t="e">
        <f>IF(OR($AK468="",ISNUMBER($AK468)=FALSE),"",MIN(AK468:BP468))</f>
        <v>#REF!</v>
      </c>
      <c r="Q468" s="2" t="e">
        <f>IF(OR($AK468="",ISNUMBER($AK468)=FALSE),"",AVERAGE(AK468:BP468))</f>
        <v>#REF!</v>
      </c>
      <c r="R468" s="3" t="e">
        <f>IF(OR($AK468="",ISNUMBER($AK468)=FALSE),"",STDEV(AK468:BP468))</f>
        <v>#REF!</v>
      </c>
      <c r="S468" s="4" t="e">
        <f t="shared" si="126"/>
        <v>#REF!</v>
      </c>
      <c r="T468" s="67" t="e">
        <f>IF(OR($AK468="",ISNUMBER($AK468)=FALSE),"",IF(AND($F468="Tolerance",$G468&lt;&gt;""),($Q468-$G468)/(($L468-$M468)/2),IF(AND($F468="GD&amp;T",$H468&lt;&gt;""),$Q468/$H468,"")))</f>
        <v>#REF!</v>
      </c>
      <c r="U468" s="67" t="e">
        <f>IF($T468="","",IF(ABS($T468)&lt;=0.125, "Level A",IF(AND(ABS($T468)&gt;0.125,ABS($T468)&lt;=0.25), "Level B",IF(AND(ABS($T468)&gt;0.25,ABS($T468)&lt;=0.5), "Level C", IF(ABS($T468)&gt;0.5, "Level D")))))</f>
        <v>#REF!</v>
      </c>
      <c r="V468" s="4" t="e">
        <f>IF(OR($AK468="",ISNUMBER($AK468)=FALSE),"",IF(H468="","",(L468-Q468)/(3*R468)))</f>
        <v>#REF!</v>
      </c>
      <c r="W468" s="4" t="e">
        <f>IF(OR($AK468="",ISNUMBER($AK468)=FALSE),"",IF(I468="","",(Q468-M468)/(3*R468)))</f>
        <v>#REF!</v>
      </c>
      <c r="X468" s="4" t="e">
        <f>IF(OR($AK468="",ISNUMBER($AK468)=FALSE),"",IF(AND(G468=0,I468=0),((H468)-(Q468))/(3*R468),MIN(V468:W468)))</f>
        <v>#REF!</v>
      </c>
      <c r="Y468" s="62" t="e">
        <f>IF(OR($AK468="",ISNUMBER($AK468)=FALSE),"",IF(AND(G468=0,I468=0),NORMSDIST(3*X468),NORMSDIST(3*X468)+NORMSDIST(6*S468-3*X468)-1))</f>
        <v>#REF!</v>
      </c>
      <c r="Z468" s="28" t="e">
        <f>IF($Q468="","",IF(F468="Tolerance",IF(($E468*3*R468+Q468)-G468&lt;H468,"",($E468*3*R468+Q468)-G468),IF(OR(F468="GD&amp;T",F468="MAX"),IF(($E468*3*R468+Q468)&lt;H468,"",($E468*3*R468+Q468)),"")))</f>
        <v>#REF!</v>
      </c>
      <c r="AA468" s="28" t="e">
        <f>IF(Q468="","",IF(F468="Tolerance",IF(-(($E468*3*R468)-Q468)-G468&gt;I468,"",-(($E468*3*R468)-Q468)-G468),IF(F468="MIN",IF(-(($E468*3*R468)-Q468)&gt;I468,"",-(($E468*3*R468)-Q468)),"")))</f>
        <v>#REF!</v>
      </c>
      <c r="AB468" s="28" t="e">
        <f>IF(OR(G468="",Q468=""),"",(L468+M468)/2-Q468)</f>
        <v>#REF!</v>
      </c>
      <c r="AC468" s="28" t="e">
        <f>IF(OR($S468&gt;$AC$9,$R468=""),"",$AC$9*6*$R468)</f>
        <v>#REF!</v>
      </c>
      <c r="AD468" s="26"/>
      <c r="AE468" s="19" t="str">
        <f>IF(AD468="","",IF(AD468&gt;=0.966,"Normal","Not Normal"))</f>
        <v/>
      </c>
      <c r="AF468" s="65"/>
      <c r="AG468" s="54"/>
      <c r="AH468" s="54"/>
      <c r="AI468" s="55"/>
      <c r="AJ468" s="18"/>
      <c r="AK468" s="73" t="e">
        <f>#REF!</f>
        <v>#REF!</v>
      </c>
      <c r="AL468" s="73" t="e">
        <f>#REF!</f>
        <v>#REF!</v>
      </c>
      <c r="AM468" s="73" t="e">
        <f>#REF!</f>
        <v>#REF!</v>
      </c>
      <c r="AN468" s="73" t="e">
        <f>#REF!</f>
        <v>#REF!</v>
      </c>
      <c r="AO468" s="73" t="e">
        <f>#REF!</f>
        <v>#REF!</v>
      </c>
      <c r="AP468" s="73" t="e">
        <f>#REF!</f>
        <v>#REF!</v>
      </c>
      <c r="AQ468" s="73" t="e">
        <f>#REF!</f>
        <v>#REF!</v>
      </c>
      <c r="AR468" s="73" t="e">
        <f>#REF!</f>
        <v>#REF!</v>
      </c>
      <c r="AS468" s="73" t="e">
        <f>#REF!</f>
        <v>#REF!</v>
      </c>
      <c r="AT468" s="73" t="e">
        <f>#REF!</f>
        <v>#REF!</v>
      </c>
      <c r="AU468" s="73" t="e">
        <f>#REF!</f>
        <v>#REF!</v>
      </c>
      <c r="AV468" s="73" t="e">
        <f>#REF!</f>
        <v>#REF!</v>
      </c>
      <c r="AW468" s="73" t="e">
        <f>#REF!</f>
        <v>#REF!</v>
      </c>
      <c r="AX468" s="73" t="e">
        <f>#REF!</f>
        <v>#REF!</v>
      </c>
      <c r="AY468" s="73" t="e">
        <f>#REF!</f>
        <v>#REF!</v>
      </c>
      <c r="AZ468" s="73" t="e">
        <f>#REF!</f>
        <v>#REF!</v>
      </c>
      <c r="BA468" s="73" t="e">
        <f>#REF!</f>
        <v>#REF!</v>
      </c>
      <c r="BB468" s="73" t="e">
        <f>#REF!</f>
        <v>#REF!</v>
      </c>
      <c r="BC468" s="73" t="e">
        <f>#REF!</f>
        <v>#REF!</v>
      </c>
      <c r="BD468" s="73" t="e">
        <f>#REF!</f>
        <v>#REF!</v>
      </c>
      <c r="BE468" s="73" t="e">
        <f>#REF!</f>
        <v>#REF!</v>
      </c>
      <c r="BF468" s="73" t="e">
        <f>#REF!</f>
        <v>#REF!</v>
      </c>
      <c r="BG468" s="73" t="e">
        <f>#REF!</f>
        <v>#REF!</v>
      </c>
      <c r="BH468" s="73" t="e">
        <f>#REF!</f>
        <v>#REF!</v>
      </c>
      <c r="BI468" s="73" t="e">
        <f>#REF!</f>
        <v>#REF!</v>
      </c>
      <c r="BJ468" s="73" t="e">
        <f>#REF!</f>
        <v>#REF!</v>
      </c>
      <c r="BK468" s="73" t="e">
        <f>#REF!</f>
        <v>#REF!</v>
      </c>
      <c r="BL468" s="73" t="e">
        <f>#REF!</f>
        <v>#REF!</v>
      </c>
      <c r="BM468" s="73" t="e">
        <f>#REF!</f>
        <v>#REF!</v>
      </c>
      <c r="BN468" s="73" t="e">
        <f>#REF!</f>
        <v>#REF!</v>
      </c>
      <c r="BO468" s="73" t="e">
        <f>#REF!</f>
        <v>#REF!</v>
      </c>
      <c r="BP468" s="73" t="e">
        <f>#REF!</f>
        <v>#REF!</v>
      </c>
      <c r="BR468" s="117">
        <f t="shared" si="127"/>
        <v>158</v>
      </c>
      <c r="BS468" s="118">
        <f>OOC!G468</f>
        <v>18.613</v>
      </c>
      <c r="BT468" s="118">
        <f>OOC!H468</f>
        <v>18.573</v>
      </c>
      <c r="BU468" s="2" t="e">
        <f t="shared" si="128"/>
        <v>#REF!</v>
      </c>
      <c r="BV468" s="2" t="e">
        <f t="shared" si="129"/>
        <v>#REF!</v>
      </c>
      <c r="BW468" s="2" t="e">
        <f t="shared" si="130"/>
        <v>#REF!</v>
      </c>
      <c r="BX468" s="119" t="e">
        <f>IF(AND(IF(OOC!G468="",0,OOC!G468) &gt;= IF(O468="",0,O468), IF(O468="",0,O468) &gt; IF(L468="",0,L468)), "OOC",
IF(AND(IF(M468="",0,M468) &gt; IF(P468="",0,P468), IF(P468="",0,P468) &gt;= IF(OOC!H468="",0,OOC!H468)), "OOC",
IF(IF(O468="",0,O468) &gt; IF(OOC!G468="",0,OOC!G468), "OOS",
IF(IF(OOC!H468="",0,OOC!H468) &gt; IF(P468="",0,P468), "OOS", "OK"))))</f>
        <v>#REF!</v>
      </c>
    </row>
    <row r="469" spans="1:76">
      <c r="G469" s="91"/>
      <c r="H469" s="91"/>
      <c r="I469" s="91"/>
    </row>
    <row r="470" spans="1:76">
      <c r="G470" s="91"/>
      <c r="H470" s="91"/>
      <c r="I470" s="91"/>
    </row>
    <row r="471" spans="1:76">
      <c r="G471" s="91"/>
      <c r="H471" s="91"/>
      <c r="I471" s="91"/>
    </row>
    <row r="472" spans="1:76">
      <c r="G472" s="91"/>
      <c r="H472" s="91"/>
      <c r="I472" s="91"/>
    </row>
    <row r="473" spans="1:76">
      <c r="G473" s="91"/>
      <c r="H473" s="91"/>
      <c r="I473" s="91"/>
    </row>
    <row r="474" spans="1:76">
      <c r="G474" s="91"/>
      <c r="H474" s="91"/>
      <c r="I474" s="91"/>
    </row>
    <row r="475" spans="1:76">
      <c r="G475" s="91"/>
      <c r="H475" s="91"/>
      <c r="I475" s="91"/>
    </row>
    <row r="476" spans="1:76">
      <c r="G476" s="91"/>
      <c r="H476" s="91"/>
      <c r="I476" s="91"/>
    </row>
    <row r="477" spans="1:76">
      <c r="G477" s="91"/>
      <c r="H477" s="91"/>
      <c r="I477" s="91"/>
    </row>
    <row r="478" spans="1:76">
      <c r="G478" s="91"/>
      <c r="H478" s="91"/>
      <c r="I478" s="91"/>
    </row>
    <row r="479" spans="1:76">
      <c r="G479" s="91"/>
      <c r="H479" s="91"/>
      <c r="I479" s="91"/>
    </row>
    <row r="480" spans="1:76">
      <c r="G480" s="91"/>
      <c r="H480" s="91"/>
      <c r="I480" s="91"/>
    </row>
    <row r="481" spans="7:9">
      <c r="G481" s="91"/>
      <c r="H481" s="91"/>
      <c r="I481" s="91"/>
    </row>
    <row r="482" spans="7:9">
      <c r="G482" s="91"/>
      <c r="H482" s="91"/>
      <c r="I482" s="91"/>
    </row>
    <row r="483" spans="7:9">
      <c r="G483" s="91"/>
      <c r="H483" s="91"/>
      <c r="I483" s="91"/>
    </row>
    <row r="484" spans="7:9">
      <c r="G484" s="91"/>
      <c r="H484" s="91"/>
      <c r="I484" s="91"/>
    </row>
    <row r="485" spans="7:9">
      <c r="G485" s="91"/>
      <c r="H485" s="91"/>
      <c r="I485" s="91"/>
    </row>
    <row r="486" spans="7:9">
      <c r="G486" s="91"/>
      <c r="H486" s="91"/>
      <c r="I486" s="91"/>
    </row>
    <row r="487" spans="7:9">
      <c r="G487" s="91"/>
      <c r="H487" s="91"/>
      <c r="I487" s="91"/>
    </row>
    <row r="488" spans="7:9">
      <c r="G488" s="91"/>
      <c r="H488" s="91"/>
      <c r="I488" s="91"/>
    </row>
  </sheetData>
  <sheetProtection formatCells="0"/>
  <mergeCells count="30">
    <mergeCell ref="AK9:BP9"/>
    <mergeCell ref="AG8:AI8"/>
    <mergeCell ref="Z9:AA9"/>
    <mergeCell ref="F5:G5"/>
    <mergeCell ref="H5:M5"/>
    <mergeCell ref="O5:Q5"/>
    <mergeCell ref="R5:W5"/>
    <mergeCell ref="B8:M8"/>
    <mergeCell ref="O8:AE8"/>
    <mergeCell ref="B6:C6"/>
    <mergeCell ref="F6:G6"/>
    <mergeCell ref="H6:M6"/>
    <mergeCell ref="O6:Q6"/>
    <mergeCell ref="R6:W6"/>
    <mergeCell ref="B5:C5"/>
    <mergeCell ref="AK8:BP8"/>
    <mergeCell ref="A1:AE1"/>
    <mergeCell ref="V2:W2"/>
    <mergeCell ref="B4:C4"/>
    <mergeCell ref="F4:G4"/>
    <mergeCell ref="H4:M4"/>
    <mergeCell ref="O4:Q4"/>
    <mergeCell ref="R4:W4"/>
    <mergeCell ref="BW8:BW9"/>
    <mergeCell ref="BX8:BX10"/>
    <mergeCell ref="BR8:BR9"/>
    <mergeCell ref="BS8:BS9"/>
    <mergeCell ref="BT8:BT9"/>
    <mergeCell ref="BU8:BU9"/>
    <mergeCell ref="BV8:BV9"/>
  </mergeCells>
  <phoneticPr fontId="52" type="noConversion"/>
  <conditionalFormatting sqref="G11:G111 G115:G154 G221:G248 G325:G468">
    <cfRule type="expression" dxfId="770" priority="5025">
      <formula>AND($F11&lt;&gt;"Tolerance",$G11&lt;&gt;"")</formula>
    </cfRule>
  </conditionalFormatting>
  <conditionalFormatting sqref="G11:G113">
    <cfRule type="expression" dxfId="769" priority="5006">
      <formula>AND(OR($F11="GD&amp;T",$F11="MAX",$F11="MIN"),$G11="")</formula>
    </cfRule>
  </conditionalFormatting>
  <conditionalFormatting sqref="G12:G56 H12:I468 G325:G468">
    <cfRule type="containsBlanks" dxfId="768" priority="11">
      <formula>LEN(TRIM(G12))=0</formula>
    </cfRule>
  </conditionalFormatting>
  <conditionalFormatting sqref="G56:G111">
    <cfRule type="containsBlanks" dxfId="767" priority="5030">
      <formula>LEN(TRIM(G56))=0</formula>
    </cfRule>
  </conditionalFormatting>
  <conditionalFormatting sqref="G57">
    <cfRule type="containsBlanks" dxfId="766" priority="5024">
      <formula>LEN(TRIM(G57))=0</formula>
    </cfRule>
  </conditionalFormatting>
  <conditionalFormatting sqref="G58:G59">
    <cfRule type="containsBlanks" dxfId="765" priority="4057">
      <formula>LEN(TRIM(G58))=0</formula>
    </cfRule>
  </conditionalFormatting>
  <conditionalFormatting sqref="G107">
    <cfRule type="expression" dxfId="764" priority="40">
      <formula>AND($F107&lt;&gt;"Tolerance",$G107&lt;&gt;"")</formula>
    </cfRule>
  </conditionalFormatting>
  <conditionalFormatting sqref="G112">
    <cfRule type="expression" dxfId="763" priority="5003">
      <formula>AND(OR($F112="GD&amp;T",$F112="MAX",$F112="MIN"),$G112="")</formula>
    </cfRule>
    <cfRule type="containsBlanks" dxfId="762" priority="5004">
      <formula>LEN(TRIM(G112))=0</formula>
    </cfRule>
    <cfRule type="expression" dxfId="761" priority="5005">
      <formula>AND($F112&lt;&gt;"Tolerance",$G112&lt;&gt;"")</formula>
    </cfRule>
  </conditionalFormatting>
  <conditionalFormatting sqref="G112:G113">
    <cfRule type="containsBlanks" dxfId="760" priority="5007">
      <formula>LEN(TRIM(G112))=0</formula>
    </cfRule>
  </conditionalFormatting>
  <conditionalFormatting sqref="G113">
    <cfRule type="expression" dxfId="759" priority="5014">
      <formula>AND($F113&lt;&gt;"Tolerance",$G113&lt;&gt;"")</formula>
    </cfRule>
  </conditionalFormatting>
  <conditionalFormatting sqref="G113:G114">
    <cfRule type="expression" dxfId="758" priority="5015">
      <formula>AND(OR($F113="GD&amp;T",$F113="MAX",$F113="MIN"),$G113="")</formula>
    </cfRule>
    <cfRule type="containsBlanks" dxfId="757" priority="5016">
      <formula>LEN(TRIM(G113))=0</formula>
    </cfRule>
  </conditionalFormatting>
  <conditionalFormatting sqref="G114">
    <cfRule type="expression" dxfId="756" priority="5017">
      <formula>AND($F114&lt;&gt;"Tolerance",$G114&lt;&gt;"")</formula>
    </cfRule>
  </conditionalFormatting>
  <conditionalFormatting sqref="G114:G115">
    <cfRule type="expression" dxfId="755" priority="5018">
      <formula>AND(OR($F114="GD&amp;T",$F114="MAX",$F114="MIN"),$G114="")</formula>
    </cfRule>
    <cfRule type="containsBlanks" dxfId="754" priority="5019">
      <formula>LEN(TRIM(G114))=0</formula>
    </cfRule>
  </conditionalFormatting>
  <conditionalFormatting sqref="G115:G158 G221:G255">
    <cfRule type="expression" dxfId="753" priority="5023">
      <formula>AND(OR($F115="GD&amp;T",$F115="MAX",$F115="MIN"),$G115="")</formula>
    </cfRule>
  </conditionalFormatting>
  <conditionalFormatting sqref="G115:G158">
    <cfRule type="containsBlanks" dxfId="752" priority="4718">
      <formula>LEN(TRIM(G115))=0</formula>
    </cfRule>
  </conditionalFormatting>
  <conditionalFormatting sqref="G155:G158">
    <cfRule type="expression" dxfId="751" priority="4717">
      <formula>AND($F155&lt;&gt;"Tolerance",$G155&lt;&gt;"")</formula>
    </cfRule>
  </conditionalFormatting>
  <conditionalFormatting sqref="G155:G161">
    <cfRule type="expression" dxfId="750" priority="4715">
      <formula>AND(OR($F155="GD&amp;T",$F155="MAX",$F155="MIN"),$G155="")</formula>
    </cfRule>
    <cfRule type="containsBlanks" dxfId="749" priority="4716">
      <formula>LEN(TRIM(G155))=0</formula>
    </cfRule>
  </conditionalFormatting>
  <conditionalFormatting sqref="G159:G161">
    <cfRule type="containsBlanks" dxfId="748" priority="4713">
      <formula>LEN(TRIM(G159))=0</formula>
    </cfRule>
    <cfRule type="expression" dxfId="747" priority="4714">
      <formula>AND($F159&lt;&gt;"Tolerance",$G159&lt;&gt;"")</formula>
    </cfRule>
  </conditionalFormatting>
  <conditionalFormatting sqref="G159:G175">
    <cfRule type="expression" dxfId="746" priority="4711">
      <formula>AND(OR($F159="GD&amp;T",$F159="MAX",$F159="MIN"),$G159="")</formula>
    </cfRule>
  </conditionalFormatting>
  <conditionalFormatting sqref="G162:G188 G257:G263 G268:G274 AK98:BP120">
    <cfRule type="containsBlanks" dxfId="745" priority="5065">
      <formula>LEN(TRIM(G98))=0</formula>
    </cfRule>
  </conditionalFormatting>
  <conditionalFormatting sqref="G162:G188 G257:G263 G327:G333 G268:G275 G277:G284 G309:G324">
    <cfRule type="expression" dxfId="744" priority="5064">
      <formula>AND(OR($F162="GD&amp;T",$F162="MAX",$F162="MIN"),$G162="")</formula>
    </cfRule>
  </conditionalFormatting>
  <conditionalFormatting sqref="G162:G188">
    <cfRule type="expression" dxfId="743" priority="5063">
      <formula>AND($F162&lt;&gt;"Tolerance",$G162&lt;&gt;"")</formula>
    </cfRule>
  </conditionalFormatting>
  <conditionalFormatting sqref="G162:G191">
    <cfRule type="containsBlanks" dxfId="742" priority="5058">
      <formula>LEN(TRIM(G162))=0</formula>
    </cfRule>
  </conditionalFormatting>
  <conditionalFormatting sqref="G176:G191">
    <cfRule type="expression" dxfId="741" priority="5057">
      <formula>AND(OR($F176="GD&amp;T",$F176="MAX",$F176="MIN"),$G176="")</formula>
    </cfRule>
  </conditionalFormatting>
  <conditionalFormatting sqref="G189:G191">
    <cfRule type="expression" dxfId="740" priority="5056">
      <formula>AND($F189&lt;&gt;"Tolerance",$G189&lt;&gt;"")</formula>
    </cfRule>
  </conditionalFormatting>
  <conditionalFormatting sqref="G189:G192">
    <cfRule type="expression" dxfId="739" priority="5054">
      <formula>AND(OR($F189="GD&amp;T",$F189="MAX",$F189="MIN"),$G189="")</formula>
    </cfRule>
    <cfRule type="containsBlanks" dxfId="738" priority="5055">
      <formula>LEN(TRIM(G189))=0</formula>
    </cfRule>
  </conditionalFormatting>
  <conditionalFormatting sqref="G192">
    <cfRule type="expression" dxfId="737" priority="5051">
      <formula>AND(OR($F192="GD&amp;T",$F192="MAX",$F192="MIN"),$G192="")</formula>
    </cfRule>
    <cfRule type="containsBlanks" dxfId="736" priority="5052">
      <formula>LEN(TRIM(G192))=0</formula>
    </cfRule>
    <cfRule type="expression" dxfId="735" priority="5053">
      <formula>AND($F192&lt;&gt;"Tolerance",$G192&lt;&gt;"")</formula>
    </cfRule>
  </conditionalFormatting>
  <conditionalFormatting sqref="G194:G220">
    <cfRule type="expression" dxfId="734" priority="32">
      <formula>AND($F194&lt;&gt;"Tolerance",$G194&lt;&gt;"")</formula>
    </cfRule>
    <cfRule type="expression" dxfId="733" priority="37">
      <formula>AND($F194&lt;&gt;"Tolerance",$G194&lt;&gt;"")</formula>
    </cfRule>
    <cfRule type="expression" dxfId="732" priority="38">
      <formula>AND(OR($F194="GD&amp;T",$F194="MAX",$F194="MIN"),$G194="")</formula>
    </cfRule>
    <cfRule type="containsBlanks" dxfId="731" priority="39">
      <formula>LEN(TRIM(G194))=0</formula>
    </cfRule>
  </conditionalFormatting>
  <conditionalFormatting sqref="G221:G255">
    <cfRule type="containsBlanks" dxfId="730" priority="5044">
      <formula>LEN(TRIM(G221))=0</formula>
    </cfRule>
  </conditionalFormatting>
  <conditionalFormatting sqref="G221:G263 G11:G161">
    <cfRule type="expression" dxfId="729" priority="5002">
      <formula>AND($F11&lt;&gt;"Tolerance",$G11&lt;&gt;"")</formula>
    </cfRule>
  </conditionalFormatting>
  <conditionalFormatting sqref="G249:G255">
    <cfRule type="containsBlanks" dxfId="728" priority="5041">
      <formula>LEN(TRIM(G249))=0</formula>
    </cfRule>
    <cfRule type="expression" dxfId="727" priority="5042">
      <formula>AND($F249&lt;&gt;"Tolerance",$G249&lt;&gt;"")</formula>
    </cfRule>
  </conditionalFormatting>
  <conditionalFormatting sqref="G249:G256">
    <cfRule type="expression" dxfId="726" priority="4988">
      <formula>AND(OR($F249="GD&amp;T",$F249="MAX",$F249="MIN"),$G249="")</formula>
    </cfRule>
  </conditionalFormatting>
  <conditionalFormatting sqref="G256">
    <cfRule type="expression" dxfId="725" priority="4985">
      <formula>AND(OR($F256="GD&amp;T",$F256="MAX",$F256="MIN"),$G256="")</formula>
    </cfRule>
    <cfRule type="containsBlanks" dxfId="724" priority="4986">
      <formula>LEN(TRIM(G256))=0</formula>
    </cfRule>
    <cfRule type="containsBlanks" dxfId="723" priority="4989">
      <formula>LEN(TRIM(G256))=0</formula>
    </cfRule>
  </conditionalFormatting>
  <conditionalFormatting sqref="G256:G259">
    <cfRule type="expression" dxfId="722" priority="4987">
      <formula>AND($F256&lt;&gt;"Tolerance",$G256&lt;&gt;"")</formula>
    </cfRule>
  </conditionalFormatting>
  <conditionalFormatting sqref="G257:G258">
    <cfRule type="expression" dxfId="721" priority="5046">
      <formula>AND(OR($F257="GD&amp;T",$F257="MAX",$F257="MIN"),$G257="")</formula>
    </cfRule>
    <cfRule type="containsBlanks" dxfId="720" priority="5047">
      <formula>LEN(TRIM(G257))=0</formula>
    </cfRule>
  </conditionalFormatting>
  <conditionalFormatting sqref="G260:G267">
    <cfRule type="expression" dxfId="719" priority="281">
      <formula>AND($F260&lt;&gt;"Tolerance",$G260&lt;&gt;"")</formula>
    </cfRule>
  </conditionalFormatting>
  <conditionalFormatting sqref="G264:G267">
    <cfRule type="expression" dxfId="718" priority="280">
      <formula>AND($F264&lt;&gt;"Tolerance",$G264&lt;&gt;"")</formula>
    </cfRule>
    <cfRule type="expression" dxfId="717" priority="286">
      <formula>AND(OR($F264="GD&amp;T",$F264="MAX",$F264="MIN"),$G264="")</formula>
    </cfRule>
    <cfRule type="containsBlanks" dxfId="716" priority="287">
      <formula>LEN(TRIM(G264))=0</formula>
    </cfRule>
  </conditionalFormatting>
  <conditionalFormatting sqref="G268:G274">
    <cfRule type="expression" dxfId="715" priority="4993">
      <formula>AND($F268&lt;&gt;"Tolerance",$G268&lt;&gt;"")</formula>
    </cfRule>
  </conditionalFormatting>
  <conditionalFormatting sqref="G268:G324 G327:G333 G162:G192">
    <cfRule type="expression" dxfId="714" priority="4706">
      <formula>AND($F162&lt;&gt;"Tolerance",$G162&lt;&gt;"")</formula>
    </cfRule>
  </conditionalFormatting>
  <conditionalFormatting sqref="G269">
    <cfRule type="expression" dxfId="713" priority="4991">
      <formula>AND(OR($F269="GD&amp;T",$F269="MAX",$F269="MIN"),$G269="")</formula>
    </cfRule>
    <cfRule type="containsBlanks" dxfId="712" priority="4992">
      <formula>LEN(TRIM(G269))=0</formula>
    </cfRule>
  </conditionalFormatting>
  <conditionalFormatting sqref="G275">
    <cfRule type="expression" dxfId="711" priority="4958">
      <formula>AND($F275&lt;&gt;"Tolerance",$G275&lt;&gt;"")</formula>
    </cfRule>
    <cfRule type="containsBlanks" dxfId="710" priority="4959">
      <formula>LEN(TRIM(G275))=0</formula>
    </cfRule>
  </conditionalFormatting>
  <conditionalFormatting sqref="G275:G276">
    <cfRule type="expression" dxfId="709" priority="4952">
      <formula>AND(OR($F275="GD&amp;T",$F275="MAX",$F275="MIN"),$G275="")</formula>
    </cfRule>
    <cfRule type="containsBlanks" dxfId="708" priority="4953">
      <formula>LEN(TRIM(G275))=0</formula>
    </cfRule>
  </conditionalFormatting>
  <conditionalFormatting sqref="G276">
    <cfRule type="expression" dxfId="707" priority="4949">
      <formula>AND(OR($F276="GD&amp;T",$F276="MAX",$F276="MIN"),$G276="")</formula>
    </cfRule>
    <cfRule type="containsBlanks" dxfId="706" priority="4950">
      <formula>LEN(TRIM(G276))=0</formula>
    </cfRule>
    <cfRule type="expression" dxfId="705" priority="4951">
      <formula>AND($F276&lt;&gt;"Tolerance",$G276&lt;&gt;"")</formula>
    </cfRule>
  </conditionalFormatting>
  <conditionalFormatting sqref="G277:G284">
    <cfRule type="containsBlanks" dxfId="704" priority="5069">
      <formula>LEN(TRIM(G277))=0</formula>
    </cfRule>
  </conditionalFormatting>
  <conditionalFormatting sqref="G277:G288">
    <cfRule type="expression" dxfId="703" priority="4977">
      <formula>AND($F277&lt;&gt;"Tolerance",$G277&lt;&gt;"")</formula>
    </cfRule>
    <cfRule type="expression" dxfId="702" priority="4978">
      <formula>AND(OR($F277="GD&amp;T",$F277="MAX",$F277="MIN"),$G277="")</formula>
    </cfRule>
  </conditionalFormatting>
  <conditionalFormatting sqref="G279:G288 G11:I11 AK125:BP134">
    <cfRule type="containsBlanks" dxfId="701" priority="4979">
      <formula>LEN(TRIM(G11))=0</formula>
    </cfRule>
  </conditionalFormatting>
  <conditionalFormatting sqref="G284">
    <cfRule type="expression" dxfId="700" priority="4954">
      <formula>AND(OR($F284="GD&amp;T",$F284="MAX",$F284="MIN"),$G284="")</formula>
    </cfRule>
    <cfRule type="containsBlanks" dxfId="699" priority="4955">
      <formula>LEN(TRIM(G284))=0</formula>
    </cfRule>
    <cfRule type="expression" dxfId="698" priority="4956">
      <formula>AND($F284&lt;&gt;"Tolerance",$G284&lt;&gt;"")</formula>
    </cfRule>
  </conditionalFormatting>
  <conditionalFormatting sqref="G285:G286">
    <cfRule type="containsBlanks" dxfId="697" priority="384">
      <formula>LEN(TRIM(G285))=0</formula>
    </cfRule>
  </conditionalFormatting>
  <conditionalFormatting sqref="G285:G290 G295:G296 G301:G302">
    <cfRule type="expression" dxfId="696" priority="4968">
      <formula>AND(OR($F285="GD&amp;T",$F285="MAX",$F285="MIN"),$G285="")</formula>
    </cfRule>
  </conditionalFormatting>
  <conditionalFormatting sqref="G287">
    <cfRule type="containsBlanks" dxfId="695" priority="4976">
      <formula>LEN(TRIM(G287))=0</formula>
    </cfRule>
  </conditionalFormatting>
  <conditionalFormatting sqref="G288:G290">
    <cfRule type="containsBlanks" dxfId="694" priority="4073">
      <formula>LEN(TRIM(G288))=0</formula>
    </cfRule>
  </conditionalFormatting>
  <conditionalFormatting sqref="G289:G290 G296 G302">
    <cfRule type="containsBlanks" dxfId="693" priority="4969">
      <formula>LEN(TRIM(G289))=0</formula>
    </cfRule>
  </conditionalFormatting>
  <conditionalFormatting sqref="G289:G293">
    <cfRule type="expression" dxfId="692" priority="4803">
      <formula>AND(OR($F289="GD&amp;T",$F289="MAX",$F289="MIN"),$G289="")</formula>
    </cfRule>
  </conditionalFormatting>
  <conditionalFormatting sqref="G291:G293">
    <cfRule type="containsBlanks" dxfId="691" priority="4804">
      <formula>LEN(TRIM(G291))=0</formula>
    </cfRule>
  </conditionalFormatting>
  <conditionalFormatting sqref="G291:G295">
    <cfRule type="expression" dxfId="690" priority="4795">
      <formula>AND($F291&lt;&gt;"Tolerance",$G291&lt;&gt;"")</formula>
    </cfRule>
  </conditionalFormatting>
  <conditionalFormatting sqref="G291:G296">
    <cfRule type="expression" dxfId="689" priority="4798">
      <formula>AND(OR($F291="GD&amp;T",$F291="MAX",$F291="MIN"),$G291="")</formula>
    </cfRule>
    <cfRule type="containsBlanks" dxfId="688" priority="4799">
      <formula>LEN(TRIM(G291))=0</formula>
    </cfRule>
  </conditionalFormatting>
  <conditionalFormatting sqref="G294">
    <cfRule type="expression" dxfId="687" priority="4793">
      <formula>AND(OR($F294="GD&amp;T",$F294="MAX",$F294="MIN"),$G294="")</formula>
    </cfRule>
  </conditionalFormatting>
  <conditionalFormatting sqref="G294:G295">
    <cfRule type="containsBlanks" dxfId="686" priority="4794">
      <formula>LEN(TRIM(G294))=0</formula>
    </cfRule>
  </conditionalFormatting>
  <conditionalFormatting sqref="G297:G299">
    <cfRule type="expression" dxfId="685" priority="4590">
      <formula>AND(OR($F297="GD&amp;T",$F297="MAX",$F297="MIN"),$G297="")</formula>
    </cfRule>
    <cfRule type="containsBlanks" dxfId="684" priority="4591">
      <formula>LEN(TRIM(G297))=0</formula>
    </cfRule>
  </conditionalFormatting>
  <conditionalFormatting sqref="G297:G301">
    <cfRule type="expression" dxfId="683" priority="4582">
      <formula>AND($F297&lt;&gt;"Tolerance",$G297&lt;&gt;"")</formula>
    </cfRule>
    <cfRule type="containsBlanks" dxfId="682" priority="4586">
      <formula>LEN(TRIM(G297))=0</formula>
    </cfRule>
  </conditionalFormatting>
  <conditionalFormatting sqref="G297:G302">
    <cfRule type="expression" dxfId="681" priority="4585">
      <formula>AND(OR($F297="GD&amp;T",$F297="MAX",$F297="MIN"),$G297="")</formula>
    </cfRule>
  </conditionalFormatting>
  <conditionalFormatting sqref="G300">
    <cfRule type="expression" dxfId="680" priority="4580">
      <formula>AND(OR($F300="GD&amp;T",$F300="MAX",$F300="MIN"),$G300="")</formula>
    </cfRule>
  </conditionalFormatting>
  <conditionalFormatting sqref="G300:G301">
    <cfRule type="containsBlanks" dxfId="679" priority="4581">
      <formula>LEN(TRIM(G300))=0</formula>
    </cfRule>
  </conditionalFormatting>
  <conditionalFormatting sqref="G302 G289:G290 G296">
    <cfRule type="expression" dxfId="678" priority="4967">
      <formula>AND($F289&lt;&gt;"Tolerance",$G289&lt;&gt;"")</formula>
    </cfRule>
  </conditionalFormatting>
  <conditionalFormatting sqref="G302">
    <cfRule type="containsBlanks" dxfId="677" priority="4966">
      <formula>LEN(TRIM(G302))=0</formula>
    </cfRule>
  </conditionalFormatting>
  <conditionalFormatting sqref="G303:G307">
    <cfRule type="expression" dxfId="676" priority="4434">
      <formula>AND(OR($F303="GD&amp;T",$F303="MAX",$F303="MIN"),$G303="")</formula>
    </cfRule>
    <cfRule type="containsBlanks" dxfId="675" priority="4435">
      <formula>LEN(TRIM(G303))=0</formula>
    </cfRule>
  </conditionalFormatting>
  <conditionalFormatting sqref="G303:G324 G327:G333">
    <cfRule type="containsBlanks" dxfId="674" priority="4430">
      <formula>LEN(TRIM(G303))=0</formula>
    </cfRule>
  </conditionalFormatting>
  <conditionalFormatting sqref="G303:G324">
    <cfRule type="expression" dxfId="673" priority="4426">
      <formula>AND($F303&lt;&gt;"Tolerance",$G303&lt;&gt;"")</formula>
    </cfRule>
    <cfRule type="expression" dxfId="672" priority="4429">
      <formula>AND(OR($F303="GD&amp;T",$F303="MAX",$F303="MIN"),$G303="")</formula>
    </cfRule>
  </conditionalFormatting>
  <conditionalFormatting sqref="G308">
    <cfRule type="expression" dxfId="671" priority="4424">
      <formula>AND(OR($F308="GD&amp;T",$F308="MAX",$F308="MIN"),$G308="")</formula>
    </cfRule>
  </conditionalFormatting>
  <conditionalFormatting sqref="G308:G324">
    <cfRule type="containsBlanks" dxfId="670" priority="4425">
      <formula>LEN(TRIM(G308))=0</formula>
    </cfRule>
  </conditionalFormatting>
  <conditionalFormatting sqref="G325">
    <cfRule type="expression" dxfId="669" priority="198">
      <formula>AND(OR($F325="GD&amp;T",$F325="MAX",$F325="MIN"),$G325="")</formula>
    </cfRule>
    <cfRule type="containsBlanks" dxfId="668" priority="199">
      <formula>LEN(TRIM(G325))=0</formula>
    </cfRule>
    <cfRule type="expression" dxfId="667" priority="200">
      <formula>AND($F325&lt;&gt;"Tolerance",$G325&lt;&gt;"")</formula>
    </cfRule>
  </conditionalFormatting>
  <conditionalFormatting sqref="G325:G326">
    <cfRule type="expression" dxfId="666" priority="205">
      <formula>AND(OR($F325="GD&amp;T",$F325="MAX",$F325="MIN"),$G325="")</formula>
    </cfRule>
  </conditionalFormatting>
  <conditionalFormatting sqref="G326">
    <cfRule type="containsBlanks" dxfId="665" priority="228">
      <formula>LEN(TRIM(G326))=0</formula>
    </cfRule>
    <cfRule type="expression" dxfId="664" priority="229">
      <formula>AND($F326&lt;&gt;"Tolerance",$G326&lt;&gt;"")</formula>
    </cfRule>
  </conditionalFormatting>
  <conditionalFormatting sqref="G326:G333">
    <cfRule type="expression" dxfId="663" priority="234">
      <formula>AND(OR($F326="GD&amp;T",$F326="MAX",$F326="MIN"),$G326="")</formula>
    </cfRule>
  </conditionalFormatting>
  <conditionalFormatting sqref="G334">
    <cfRule type="expression" dxfId="662" priority="140">
      <formula>AND(OR($F334="GD&amp;T",$F334="MAX",$F334="MIN"),$G334="")</formula>
    </cfRule>
    <cfRule type="containsBlanks" dxfId="661" priority="141">
      <formula>LEN(TRIM(G334))=0</formula>
    </cfRule>
    <cfRule type="expression" dxfId="660" priority="142">
      <formula>AND($F334&lt;&gt;"Tolerance",$G334&lt;&gt;"")</formula>
    </cfRule>
  </conditionalFormatting>
  <conditionalFormatting sqref="G334:G335">
    <cfRule type="expression" dxfId="659" priority="147">
      <formula>AND(OR($F334="GD&amp;T",$F334="MAX",$F334="MIN"),$G334="")</formula>
    </cfRule>
  </conditionalFormatting>
  <conditionalFormatting sqref="G335:G342">
    <cfRule type="containsBlanks" dxfId="658" priority="170">
      <formula>LEN(TRIM(G335))=0</formula>
    </cfRule>
  </conditionalFormatting>
  <conditionalFormatting sqref="G335:G462">
    <cfRule type="expression" dxfId="657" priority="171">
      <formula>AND($F335&lt;&gt;"Tolerance",$G335&lt;&gt;"")</formula>
    </cfRule>
    <cfRule type="expression" dxfId="656" priority="176">
      <formula>AND(OR($F335="GD&amp;T",$F335="MAX",$F335="MIN"),$G335="")</formula>
    </cfRule>
  </conditionalFormatting>
  <conditionalFormatting sqref="G463:G464">
    <cfRule type="expression" dxfId="655" priority="85">
      <formula>AND($F463&lt;&gt;"Tolerance",$G463&lt;&gt;"")</formula>
    </cfRule>
    <cfRule type="expression" dxfId="654" priority="90">
      <formula>AND(OR($F463="GD&amp;T",$F463="MAX",$F463="MIN"),$G463="")</formula>
    </cfRule>
  </conditionalFormatting>
  <conditionalFormatting sqref="G463:G468">
    <cfRule type="expression" dxfId="653" priority="62">
      <formula>AND(OR($F463="GD&amp;T",$F463="MAX",$F463="MIN"),$G463="")</formula>
    </cfRule>
  </conditionalFormatting>
  <conditionalFormatting sqref="G464">
    <cfRule type="containsBlanks" dxfId="652" priority="91">
      <formula>LEN(TRIM(G464))=0</formula>
    </cfRule>
  </conditionalFormatting>
  <conditionalFormatting sqref="G465:G468">
    <cfRule type="expression" dxfId="651" priority="56">
      <formula>AND(OR($F465="GD&amp;T",$F465="MAX",$F465="MIN"),$G465="")</formula>
    </cfRule>
    <cfRule type="expression" dxfId="650" priority="57">
      <formula>AND($F465&lt;&gt;"Tolerance",$G465&lt;&gt;"")</formula>
    </cfRule>
  </conditionalFormatting>
  <conditionalFormatting sqref="H11:H468">
    <cfRule type="expression" dxfId="649" priority="4709">
      <formula>AND($F11="MIN",$H11&lt;&gt;"")</formula>
    </cfRule>
    <cfRule type="expression" dxfId="648" priority="5012">
      <formula>AND($F11="MIN",$H11="")</formula>
    </cfRule>
  </conditionalFormatting>
  <conditionalFormatting sqref="I11:I468">
    <cfRule type="expression" dxfId="647" priority="4707">
      <formula>AND(OR($F11="GD&amp;T",$F11="MAX"),$I11&lt;&gt;"")</formula>
    </cfRule>
    <cfRule type="expression" dxfId="646" priority="5009">
      <formula>AND(OR($F11="GD&amp;T",$F11="MAX"),$I11="")</formula>
    </cfRule>
  </conditionalFormatting>
  <conditionalFormatting sqref="J193">
    <cfRule type="expression" dxfId="645" priority="5205">
      <formula>AND(OR($F193="GD&amp;T",$F193="MAX"),$I193&lt;&gt;"")</formula>
    </cfRule>
    <cfRule type="expression" dxfId="644" priority="5206">
      <formula>AND(OR($F193="GD&amp;T",$F193="MAX"),$I193="")</formula>
    </cfRule>
    <cfRule type="containsBlanks" dxfId="643" priority="5207">
      <formula>LEN(TRIM(J193))=0</formula>
    </cfRule>
  </conditionalFormatting>
  <conditionalFormatting sqref="O11:Q71 O74:Q79 O86:Q87 O94:Q95 O98:Q120 O125:Q134 O253:Q468">
    <cfRule type="expression" dxfId="642" priority="5501">
      <formula>AND($L11&lt;&gt;"",$AK11&lt;&gt;"",O11&gt;$L11)</formula>
    </cfRule>
  </conditionalFormatting>
  <conditionalFormatting sqref="O139:Q249">
    <cfRule type="expression" dxfId="641" priority="22">
      <formula>AND($M139&lt;&gt;"",$AK139&lt;&gt;"",O139&lt;$M139)</formula>
    </cfRule>
    <cfRule type="expression" dxfId="640" priority="23">
      <formula>AND($L139&lt;&gt;"",$AK139&lt;&gt;"",O139&gt;$L139)</formula>
    </cfRule>
  </conditionalFormatting>
  <conditionalFormatting sqref="O253:Q468 O11:Q71 O74:Q79 O86:Q87 O94:Q95 O98:Q120 O125:Q134">
    <cfRule type="expression" dxfId="639" priority="5500">
      <formula>AND($M11&lt;&gt;"",$AK11&lt;&gt;"",O11&lt;$M11)</formula>
    </cfRule>
  </conditionalFormatting>
  <conditionalFormatting sqref="O11:S11 O12:R71 O74:R79 O86:R87 O94:R95 O98:R116 O117:Q120 O125:Q134 R117:R134 O139:R249">
    <cfRule type="notContainsBlanks" dxfId="638" priority="5502">
      <formula>LEN(TRIM(O11))&gt;0</formula>
    </cfRule>
  </conditionalFormatting>
  <conditionalFormatting sqref="R253:R468 R11:R71 R74:R79 R86:R87 R94:R95 R98:R134 R139:R249">
    <cfRule type="expression" dxfId="637" priority="5497">
      <formula>AND($R11&lt;&gt;"",$S11&lt;1.67)</formula>
    </cfRule>
  </conditionalFormatting>
  <conditionalFormatting sqref="S11:S468">
    <cfRule type="expression" dxfId="636" priority="6920">
      <formula>AND($AD11&lt;0.966,$AD11&lt;&gt;"")</formula>
    </cfRule>
    <cfRule type="cellIs" dxfId="635" priority="6921" operator="lessThan">
      <formula>$E11</formula>
    </cfRule>
  </conditionalFormatting>
  <conditionalFormatting sqref="S12:S468 O253:R468">
    <cfRule type="notContainsBlanks" dxfId="634" priority="24">
      <formula>LEN(TRIM(O12))&gt;0</formula>
    </cfRule>
  </conditionalFormatting>
  <conditionalFormatting sqref="V11:X71 V74:X79 V86:X87 V94:X95 V98:X134 V139:X249 V253:X466">
    <cfRule type="expression" dxfId="633" priority="8247">
      <formula>AND($AD11&lt;0.966,$AD11&lt;&gt;"")</formula>
    </cfRule>
    <cfRule type="cellIs" dxfId="632" priority="8251" operator="lessThan">
      <formula>$E11</formula>
    </cfRule>
    <cfRule type="notContainsBlanks" dxfId="631" priority="8258">
      <formula>LEN(TRIM(V11))&gt;0</formula>
    </cfRule>
  </conditionalFormatting>
  <conditionalFormatting sqref="V253:X468 S11:S468 V11:X71 V74:X79 V86:X87 V94:X95 V98:X134 V139:X249">
    <cfRule type="expression" dxfId="630" priority="5499">
      <formula>$K11="Yes"</formula>
    </cfRule>
  </conditionalFormatting>
  <conditionalFormatting sqref="V467:X468">
    <cfRule type="expression" dxfId="629" priority="29">
      <formula>AND($AD467&lt;0.966,$AD467&lt;&gt;"")</formula>
    </cfRule>
    <cfRule type="cellIs" dxfId="628" priority="30" operator="lessThan">
      <formula>$E467</formula>
    </cfRule>
    <cfRule type="notContainsBlanks" dxfId="627" priority="31">
      <formula>LEN(TRIM(V467))&gt;0</formula>
    </cfRule>
  </conditionalFormatting>
  <conditionalFormatting sqref="Y11:Y71 Y74:Y79 Y86:Y87 Y94:Y95 Y98:Y134 Y139:Y249 Y253:Y468">
    <cfRule type="containsBlanks" dxfId="626" priority="8248">
      <formula>LEN(TRIM(Y11))=0</formula>
    </cfRule>
    <cfRule type="cellIs" dxfId="625" priority="8249" operator="between">
      <formula>0.9</formula>
      <formula>0.998</formula>
    </cfRule>
    <cfRule type="cellIs" dxfId="624" priority="8250" operator="greaterThanOrEqual">
      <formula>0.998</formula>
    </cfRule>
    <cfRule type="notContainsBlanks" dxfId="623" priority="8254">
      <formula>LEN(TRIM(Y11))&gt;0</formula>
    </cfRule>
  </conditionalFormatting>
  <conditionalFormatting sqref="AD11:AE55 AD57:AE71 AD74:AE79 AD86:AE87 AD94:AE249 AD253:AE468">
    <cfRule type="expression" dxfId="622" priority="8221">
      <formula>AND($AD11&lt;0.966,$AD11&lt;&gt;"")</formula>
    </cfRule>
  </conditionalFormatting>
  <conditionalFormatting sqref="AK11:BP11">
    <cfRule type="containsBlanks" dxfId="621" priority="8252">
      <formula>LEN(TRIM(AK11))=0</formula>
    </cfRule>
  </conditionalFormatting>
  <conditionalFormatting sqref="AK11:BP71 AK74:BP79 AK86:BP87 AK94:BP95 AK253:BP468">
    <cfRule type="expression" dxfId="620" priority="8">
      <formula>AND($M11&lt;&gt;"",$AK11&lt;&gt;"",AK11&lt;$M11)</formula>
    </cfRule>
    <cfRule type="expression" dxfId="619" priority="9">
      <formula>AND($L11&lt;&gt;"",$AK11&lt;&gt;"",AK11&gt;$L11)</formula>
    </cfRule>
    <cfRule type="notContainsBlanks" dxfId="618" priority="10">
      <formula>LEN(TRIM(AK11))&gt;0</formula>
    </cfRule>
  </conditionalFormatting>
  <conditionalFormatting sqref="AK12:BP71 AK74:BP79 AK86:BP87 AK94:BP95 AK253:BP468">
    <cfRule type="containsBlanks" dxfId="617" priority="7">
      <formula>LEN(TRIM(AK12))=0</formula>
    </cfRule>
  </conditionalFormatting>
  <conditionalFormatting sqref="AK98:BP120 AK125:BP134">
    <cfRule type="expression" dxfId="616" priority="8223">
      <formula>AND($M98&lt;&gt;"",$AK98&lt;&gt;"",AK98&lt;$M98)</formula>
    </cfRule>
    <cfRule type="expression" dxfId="615" priority="8224">
      <formula>AND($L98&lt;&gt;"",$AK98&lt;&gt;"",AK98&gt;$L98)</formula>
    </cfRule>
    <cfRule type="notContainsBlanks" dxfId="614" priority="8225">
      <formula>LEN(TRIM(AK98))&gt;0</formula>
    </cfRule>
  </conditionalFormatting>
  <conditionalFormatting sqref="AK139:BP249">
    <cfRule type="containsBlanks" dxfId="613" priority="21">
      <formula>LEN(TRIM(AK139))=0</formula>
    </cfRule>
    <cfRule type="expression" dxfId="612" priority="26">
      <formula>AND($M139&lt;&gt;"",$AK139&lt;&gt;"",AK139&lt;$M139)</formula>
    </cfRule>
    <cfRule type="expression" dxfId="611" priority="27">
      <formula>AND($L139&lt;&gt;"",$AK139&lt;&gt;"",AK139&gt;$L139)</formula>
    </cfRule>
    <cfRule type="notContainsBlanks" dxfId="610" priority="28">
      <formula>LEN(TRIM(AK139))&gt;0</formula>
    </cfRule>
  </conditionalFormatting>
  <conditionalFormatting sqref="BU11:BW71 BU74:BW79 BU86:BW87 BU94:BW95 BU98:BW120 BU125:BW134 BU139:BW249 BU253:BW468">
    <cfRule type="expression" dxfId="609" priority="4">
      <formula>AND($M11&lt;&gt;"",$AK11&lt;&gt;"",BU11&lt;$M11)</formula>
    </cfRule>
    <cfRule type="expression" dxfId="608" priority="5">
      <formula>AND($L11&lt;&gt;"",$AK11&lt;&gt;"",BU11&gt;$L11)</formula>
    </cfRule>
    <cfRule type="notContainsBlanks" dxfId="607" priority="6">
      <formula>LEN(TRIM(BU11))&gt;0</formula>
    </cfRule>
  </conditionalFormatting>
  <conditionalFormatting sqref="BX11:BX71 BX74:BX79 BX86:BX87 BX94:BX468">
    <cfRule type="endsWith" dxfId="606" priority="1" operator="endsWith" text="OK">
      <formula>RIGHT(BX11,LEN("OK"))="OK"</formula>
    </cfRule>
    <cfRule type="endsWith" dxfId="605" priority="2" operator="endsWith" text="OOS">
      <formula>RIGHT(BX11,LEN("OOS"))="OOS"</formula>
    </cfRule>
    <cfRule type="endsWith" dxfId="604" priority="3" operator="endsWith" text="OOC">
      <formula>RIGHT(BX11,LEN("OOC"))="OOC"</formula>
    </cfRule>
  </conditionalFormatting>
  <dataValidations count="3">
    <dataValidation type="list" allowBlank="1" showInputMessage="1" showErrorMessage="1" sqref="J11:J192 J194:J468" xr:uid="{00000000-0002-0000-0000-000000000000}">
      <formula1>insp_meth</formula1>
    </dataValidation>
    <dataValidation type="list" allowBlank="1" showInputMessage="1" showErrorMessage="1" sqref="G193 F11:F468" xr:uid="{00000000-0002-0000-0000-000001000000}">
      <formula1>dim_type</formula1>
    </dataValidation>
    <dataValidation type="list" allowBlank="1" showInputMessage="1" showErrorMessage="1" sqref="K11:K468" xr:uid="{00000000-0002-0000-0000-000002000000}">
      <formula1>gauging</formula1>
    </dataValidation>
  </dataValidations>
  <pageMargins left="0.75" right="0.75" top="1" bottom="1" header="0.5" footer="0.5"/>
  <pageSetup orientation="portrait" horizontalDpi="4294967292" verticalDpi="4294967292" r:id="rId1"/>
  <ignoredErrors>
    <ignoredError sqref="H467:I468 H86:I87 H11:I21 H29:I29 H43:I45 H47:I49 H71:I79 H51:I68 H94:I99 H101:I102 H104:I140 H155:I155 H157:I159 H162:I162 H164:I170 H172:I172 H174:I180 H182:I195 H197:I202 H212:I212 H216:I243 H249:I261 H263:I309 H315:I315 H320:I320 H324:I327 H333:I336 H343:I345 H364:I364 H383:I383 H408:I408 H417:I417 H434:I437 H446:I446 H449:I451 H457:I457 H460:I465"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0]!updateNormForm">
                <anchor moveWithCells="1" sizeWithCells="1">
                  <from>
                    <xdr:col>2</xdr:col>
                    <xdr:colOff>9525</xdr:colOff>
                    <xdr:row>1</xdr:row>
                    <xdr:rowOff>9525</xdr:rowOff>
                  </from>
                  <to>
                    <xdr:col>3</xdr:col>
                    <xdr:colOff>1076325</xdr:colOff>
                    <xdr:row>2</xdr:row>
                    <xdr:rowOff>76200</xdr:rowOff>
                  </to>
                </anchor>
              </controlPr>
            </control>
          </mc:Choice>
        </mc:AlternateContent>
        <mc:AlternateContent xmlns:mc="http://schemas.openxmlformats.org/markup-compatibility/2006">
          <mc:Choice Requires="x14">
            <control shapeId="4098" r:id="rId5" name="Button 2">
              <controlPr defaultSize="0" print="0" autoFill="0" autoPict="0" macro="[0]!showAddShtFrm">
                <anchor moveWithCells="1" sizeWithCells="1">
                  <from>
                    <xdr:col>3</xdr:col>
                    <xdr:colOff>1133475</xdr:colOff>
                    <xdr:row>1</xdr:row>
                    <xdr:rowOff>9525</xdr:rowOff>
                  </from>
                  <to>
                    <xdr:col>5</xdr:col>
                    <xdr:colOff>409575</xdr:colOff>
                    <xdr:row>2</xdr:row>
                    <xdr:rowOff>76200</xdr:rowOff>
                  </to>
                </anchor>
              </controlPr>
            </control>
          </mc:Choice>
        </mc:AlternateContent>
        <mc:AlternateContent xmlns:mc="http://schemas.openxmlformats.org/markup-compatibility/2006">
          <mc:Choice Requires="x14">
            <control shapeId="4099" r:id="rId6" name="Button 3">
              <controlPr defaultSize="0" print="0" autoFill="0" autoPict="0" macro="[0]!showExportFrm">
                <anchor moveWithCells="1" sizeWithCells="1">
                  <from>
                    <xdr:col>5</xdr:col>
                    <xdr:colOff>447675</xdr:colOff>
                    <xdr:row>1</xdr:row>
                    <xdr:rowOff>9525</xdr:rowOff>
                  </from>
                  <to>
                    <xdr:col>7</xdr:col>
                    <xdr:colOff>333375</xdr:colOff>
                    <xdr:row>2</xdr:row>
                    <xdr:rowOff>76200</xdr:rowOff>
                  </to>
                </anchor>
              </controlPr>
            </control>
          </mc:Choice>
        </mc:AlternateContent>
        <mc:AlternateContent xmlns:mc="http://schemas.openxmlformats.org/markup-compatibility/2006">
          <mc:Choice Requires="x14">
            <control shapeId="4100" r:id="rId7" name="Button 4">
              <controlPr defaultSize="0" print="0" autoFill="0" autoPict="0" macro="[0]!showImport">
                <anchor moveWithCells="1" sizeWithCells="1">
                  <from>
                    <xdr:col>7</xdr:col>
                    <xdr:colOff>371475</xdr:colOff>
                    <xdr:row>1</xdr:row>
                    <xdr:rowOff>9525</xdr:rowOff>
                  </from>
                  <to>
                    <xdr:col>9</xdr:col>
                    <xdr:colOff>571500</xdr:colOff>
                    <xdr:row>2</xdr:row>
                    <xdr:rowOff>76200</xdr:rowOff>
                  </to>
                </anchor>
              </controlPr>
            </control>
          </mc:Choice>
        </mc:AlternateContent>
        <mc:AlternateContent xmlns:mc="http://schemas.openxmlformats.org/markup-compatibility/2006">
          <mc:Choice Requires="x14">
            <control shapeId="4101" r:id="rId8" name="Button 5">
              <controlPr defaultSize="0" print="0" autoFill="0" autoPict="0" macro="[0]!detectOutliers">
                <anchor moveWithCells="1" sizeWithCells="1">
                  <from>
                    <xdr:col>10</xdr:col>
                    <xdr:colOff>28575</xdr:colOff>
                    <xdr:row>1</xdr:row>
                    <xdr:rowOff>9525</xdr:rowOff>
                  </from>
                  <to>
                    <xdr:col>12</xdr:col>
                    <xdr:colOff>295275</xdr:colOff>
                    <xdr:row>2</xdr:row>
                    <xdr:rowOff>66675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DPR488"/>
  <sheetViews>
    <sheetView showGridLines="0" zoomScale="85" zoomScaleNormal="85" zoomScalePageLayoutView="125" workbookViewId="0">
      <pane xSplit="14" ySplit="10" topLeftCell="O455" activePane="bottomRight" state="frozen"/>
      <selection activeCell="D11" sqref="D11:I468"/>
      <selection pane="topRight" activeCell="D11" sqref="D11:I468"/>
      <selection pane="bottomLeft" activeCell="D11" sqref="D11:I468"/>
      <selection pane="bottomRight" activeCell="D11" sqref="D11:I468"/>
    </sheetView>
  </sheetViews>
  <sheetFormatPr defaultColWidth="8.6640625" defaultRowHeight="17.25"/>
  <cols>
    <col min="1" max="1" width="0.6640625" customWidth="1"/>
    <col min="2" max="2" width="7.6640625" customWidth="1"/>
    <col min="3" max="3" width="8.6640625" bestFit="1" customWidth="1"/>
    <col min="4" max="4" width="28.5546875" customWidth="1"/>
    <col min="5" max="5" width="7.6640625" customWidth="1"/>
    <col min="6" max="6" width="9" customWidth="1"/>
    <col min="7" max="7" width="7.6640625" customWidth="1"/>
    <col min="8" max="9" width="8.33203125" customWidth="1"/>
    <col min="10" max="13" width="7.6640625" customWidth="1"/>
    <col min="14" max="14" width="0.6640625" customWidth="1"/>
    <col min="15" max="19" width="7.6640625" customWidth="1"/>
    <col min="20" max="20" width="9.88671875" customWidth="1"/>
    <col min="21" max="25" width="7.6640625" customWidth="1"/>
    <col min="26" max="26" width="10" hidden="1" customWidth="1"/>
    <col min="27" max="29" width="9.6640625" hidden="1" customWidth="1"/>
    <col min="30" max="30" width="7.6640625" hidden="1" customWidth="1"/>
    <col min="31" max="31" width="9" hidden="1" customWidth="1"/>
    <col min="32" max="32" width="22" hidden="1" customWidth="1"/>
    <col min="33" max="35" width="9" hidden="1" customWidth="1"/>
    <col min="36" max="36" width="0.6640625" customWidth="1"/>
    <col min="37" max="68" width="8.88671875" customWidth="1"/>
  </cols>
  <sheetData>
    <row r="1" spans="1:1008 1040:2028 2073:2935 3100:3130" s="1" customFormat="1" ht="21.95" customHeight="1">
      <c r="A1" s="171" t="s">
        <v>31</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32"/>
      <c r="AG1" s="32"/>
      <c r="AH1" s="32"/>
      <c r="AI1" s="32"/>
      <c r="AJ1" s="9"/>
    </row>
    <row r="2" spans="1:1008 1040:2028 2073:2935 3100:3130" s="1" customFormat="1" ht="14.1" customHeight="1">
      <c r="B2" s="7" t="s">
        <v>52</v>
      </c>
      <c r="C2" s="7"/>
      <c r="D2" s="6"/>
      <c r="E2" s="6"/>
      <c r="F2" s="6"/>
      <c r="I2" s="6"/>
      <c r="J2" s="6"/>
      <c r="K2" s="6"/>
      <c r="L2" s="6"/>
      <c r="M2" s="6"/>
      <c r="O2" s="6"/>
      <c r="P2" s="6"/>
      <c r="Q2" s="6"/>
      <c r="R2" s="6"/>
      <c r="S2" s="5"/>
      <c r="T2" s="5"/>
      <c r="U2" s="5"/>
      <c r="V2" s="172" t="s">
        <v>13</v>
      </c>
      <c r="W2" s="172"/>
      <c r="X2" s="5"/>
      <c r="AB2" s="6"/>
      <c r="AE2" s="6"/>
      <c r="AF2" s="6"/>
      <c r="AG2" s="6"/>
      <c r="AH2" s="6"/>
      <c r="AI2" s="6"/>
      <c r="AJ2" s="6"/>
    </row>
    <row r="3" spans="1:1008 1040:2028 2073:2935 3100:3130" s="1" customFormat="1" ht="9" customHeight="1">
      <c r="B3" s="6"/>
      <c r="C3" s="6"/>
      <c r="D3" s="6"/>
      <c r="E3" s="6"/>
      <c r="F3" s="6"/>
      <c r="G3" s="6"/>
      <c r="H3" s="6"/>
      <c r="I3" s="6"/>
      <c r="J3" s="6"/>
      <c r="K3" s="6"/>
      <c r="L3" s="6"/>
      <c r="M3" s="6"/>
      <c r="O3" s="6"/>
      <c r="P3" s="6"/>
      <c r="Q3" s="6"/>
      <c r="R3" s="6"/>
      <c r="S3" s="6"/>
      <c r="T3" s="6"/>
      <c r="U3" s="6"/>
      <c r="V3" s="6"/>
      <c r="W3" s="6"/>
      <c r="X3" s="6"/>
      <c r="Y3" s="6"/>
      <c r="Z3" s="6"/>
      <c r="AA3" s="6"/>
      <c r="AB3" s="6"/>
      <c r="AC3" s="6"/>
      <c r="AD3" s="6"/>
      <c r="AE3" s="6"/>
      <c r="AF3" s="6"/>
      <c r="AG3" s="6"/>
      <c r="AH3" s="6"/>
      <c r="AI3" s="6"/>
      <c r="AJ3" s="6"/>
    </row>
    <row r="4" spans="1:1008 1040:2028 2073:2935 3100:3130" s="1" customFormat="1" ht="18.75" customHeight="1">
      <c r="B4" s="173" t="s">
        <v>14</v>
      </c>
      <c r="C4" s="174"/>
      <c r="D4" s="10" t="s">
        <v>480</v>
      </c>
      <c r="E4" s="29"/>
      <c r="F4" s="175" t="s">
        <v>15</v>
      </c>
      <c r="G4" s="176"/>
      <c r="H4" s="200" t="s">
        <v>71</v>
      </c>
      <c r="I4" s="201"/>
      <c r="J4" s="201"/>
      <c r="K4" s="201"/>
      <c r="L4" s="201"/>
      <c r="M4" s="202"/>
      <c r="N4" s="30"/>
      <c r="O4" s="173" t="s">
        <v>242</v>
      </c>
      <c r="P4" s="180"/>
      <c r="Q4" s="174"/>
      <c r="R4" s="184" t="s">
        <v>485</v>
      </c>
      <c r="S4" s="182"/>
      <c r="T4" s="182"/>
      <c r="U4" s="182"/>
      <c r="V4" s="182"/>
      <c r="W4" s="185"/>
      <c r="X4" s="5"/>
      <c r="Y4" s="5"/>
      <c r="Z4" s="5"/>
      <c r="AA4" s="5"/>
      <c r="AB4" s="5"/>
      <c r="AC4" s="5"/>
      <c r="AD4" s="5"/>
      <c r="AE4" s="5"/>
      <c r="AF4" s="5"/>
      <c r="AG4" s="5"/>
      <c r="AH4" s="5"/>
      <c r="AI4" s="5"/>
      <c r="AJ4" s="5"/>
    </row>
    <row r="5" spans="1:1008 1040:2028 2073:2935 3100:3130" s="1" customFormat="1" ht="18.75" customHeight="1">
      <c r="B5" s="173" t="s">
        <v>16</v>
      </c>
      <c r="C5" s="174"/>
      <c r="D5" s="10" t="s">
        <v>253</v>
      </c>
      <c r="E5" s="29"/>
      <c r="F5" s="175" t="s">
        <v>17</v>
      </c>
      <c r="G5" s="176"/>
      <c r="H5" s="204" t="s">
        <v>486</v>
      </c>
      <c r="I5" s="201"/>
      <c r="J5" s="201"/>
      <c r="K5" s="201"/>
      <c r="L5" s="201"/>
      <c r="M5" s="202"/>
      <c r="N5" s="30"/>
      <c r="O5" s="173" t="s">
        <v>33</v>
      </c>
      <c r="P5" s="180"/>
      <c r="Q5" s="174"/>
      <c r="R5" s="184" t="s">
        <v>310</v>
      </c>
      <c r="S5" s="182"/>
      <c r="T5" s="182"/>
      <c r="U5" s="182"/>
      <c r="V5" s="182"/>
      <c r="W5" s="185"/>
      <c r="X5" s="5"/>
      <c r="Y5" s="5"/>
      <c r="Z5" s="5"/>
      <c r="AA5" s="5"/>
      <c r="AB5" s="5"/>
      <c r="AC5" s="5"/>
      <c r="AD5" s="5"/>
      <c r="AE5" s="5"/>
      <c r="AF5" s="5"/>
      <c r="AG5" s="5"/>
      <c r="AH5" s="5"/>
      <c r="AI5" s="5"/>
      <c r="AJ5" s="5"/>
    </row>
    <row r="6" spans="1:1008 1040:2028 2073:2935 3100:3130" s="1" customFormat="1" ht="18.75" customHeight="1">
      <c r="B6" s="173" t="s">
        <v>18</v>
      </c>
      <c r="C6" s="174"/>
      <c r="D6" s="31" t="s">
        <v>323</v>
      </c>
      <c r="E6" s="29"/>
      <c r="F6" s="175" t="s">
        <v>30</v>
      </c>
      <c r="G6" s="176"/>
      <c r="H6" s="204" t="s">
        <v>487</v>
      </c>
      <c r="I6" s="201"/>
      <c r="J6" s="201"/>
      <c r="K6" s="201"/>
      <c r="L6" s="201"/>
      <c r="M6" s="202"/>
      <c r="N6" s="30"/>
      <c r="O6" s="173" t="s">
        <v>32</v>
      </c>
      <c r="P6" s="180"/>
      <c r="Q6" s="174"/>
      <c r="R6" s="184" t="s">
        <v>324</v>
      </c>
      <c r="S6" s="182"/>
      <c r="T6" s="182"/>
      <c r="U6" s="182"/>
      <c r="V6" s="182"/>
      <c r="W6" s="185"/>
      <c r="X6" s="5"/>
      <c r="Y6" s="5"/>
      <c r="Z6" s="5"/>
      <c r="AA6" s="5"/>
      <c r="AB6" s="5"/>
      <c r="AC6" s="5"/>
      <c r="AD6" s="5"/>
      <c r="AE6" s="5"/>
      <c r="AF6" s="5"/>
      <c r="AG6" s="5"/>
      <c r="AH6" s="5"/>
      <c r="AI6" s="5"/>
      <c r="AJ6" s="5"/>
    </row>
    <row r="7" spans="1:1008 1040:2028 2073:2935 3100:3130" s="1" customFormat="1" ht="9" customHeight="1">
      <c r="B7" s="8"/>
      <c r="C7" s="8"/>
      <c r="D7" s="8"/>
      <c r="E7" s="8"/>
      <c r="F7" s="8"/>
      <c r="G7" s="8"/>
      <c r="H7" s="8"/>
      <c r="I7" s="8"/>
      <c r="J7" s="8"/>
      <c r="K7" s="8"/>
      <c r="L7" s="8"/>
      <c r="M7" s="8"/>
      <c r="O7" s="8"/>
      <c r="P7" s="8"/>
      <c r="Q7" s="8"/>
      <c r="R7" s="8"/>
      <c r="S7" s="8"/>
      <c r="T7" s="8"/>
      <c r="U7" s="8"/>
      <c r="V7" s="8"/>
      <c r="W7" s="8"/>
      <c r="X7" s="8"/>
      <c r="Y7" s="8"/>
      <c r="Z7" s="8"/>
      <c r="AA7" s="8"/>
      <c r="AB7" s="8"/>
      <c r="AC7" s="8"/>
      <c r="AD7" s="8"/>
      <c r="AE7" s="8"/>
      <c r="AF7" s="8"/>
      <c r="AG7" s="8"/>
      <c r="AH7" s="8"/>
      <c r="AI7" s="8"/>
      <c r="AJ7" s="8"/>
      <c r="AK7" s="6"/>
    </row>
    <row r="8" spans="1:1008 1040:2028 2073:2935 3100:3130" s="15" customFormat="1" ht="15" customHeight="1">
      <c r="A8" s="23"/>
      <c r="B8" s="187" t="s">
        <v>19</v>
      </c>
      <c r="C8" s="188"/>
      <c r="D8" s="188"/>
      <c r="E8" s="188"/>
      <c r="F8" s="188"/>
      <c r="G8" s="188"/>
      <c r="H8" s="188"/>
      <c r="I8" s="188"/>
      <c r="J8" s="188"/>
      <c r="K8" s="188"/>
      <c r="L8" s="188"/>
      <c r="M8" s="189"/>
      <c r="N8" s="23"/>
      <c r="O8" s="187" t="s">
        <v>25</v>
      </c>
      <c r="P8" s="188"/>
      <c r="Q8" s="188"/>
      <c r="R8" s="188"/>
      <c r="S8" s="188"/>
      <c r="T8" s="188"/>
      <c r="U8" s="188"/>
      <c r="V8" s="188"/>
      <c r="W8" s="188"/>
      <c r="X8" s="188"/>
      <c r="Y8" s="188"/>
      <c r="Z8" s="188"/>
      <c r="AA8" s="188"/>
      <c r="AB8" s="188"/>
      <c r="AC8" s="188"/>
      <c r="AD8" s="188"/>
      <c r="AE8" s="189"/>
      <c r="AG8" s="190" t="s">
        <v>43</v>
      </c>
      <c r="AH8" s="190"/>
      <c r="AI8" s="190"/>
      <c r="AJ8" s="23"/>
      <c r="AK8" s="203" t="s">
        <v>313</v>
      </c>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c r="BJ8" s="203"/>
      <c r="BK8" s="203"/>
      <c r="BL8" s="203"/>
      <c r="BM8" s="203"/>
      <c r="BN8" s="203"/>
      <c r="BO8" s="203"/>
      <c r="BP8" s="203"/>
      <c r="BR8" s="195"/>
      <c r="BS8" s="195"/>
      <c r="BT8" s="195"/>
      <c r="BU8" s="195"/>
      <c r="BV8" s="195"/>
      <c r="BW8" s="195"/>
      <c r="BX8" s="197" t="s">
        <v>478</v>
      </c>
    </row>
    <row r="9" spans="1:1008 1040:2028 2073:2935 3100:3130" s="15" customFormat="1" ht="24.95" customHeight="1">
      <c r="A9" s="27"/>
      <c r="B9" s="43"/>
      <c r="C9" s="43"/>
      <c r="D9" s="43"/>
      <c r="E9" s="43"/>
      <c r="F9" s="43"/>
      <c r="G9" s="44"/>
      <c r="H9" s="48" t="s">
        <v>37</v>
      </c>
      <c r="I9" s="48" t="s">
        <v>38</v>
      </c>
      <c r="J9" s="42"/>
      <c r="K9" s="42"/>
      <c r="L9" s="56"/>
      <c r="M9" s="56"/>
      <c r="N9" s="27"/>
      <c r="O9" s="34"/>
      <c r="P9" s="34"/>
      <c r="Q9" s="35"/>
      <c r="R9" s="34"/>
      <c r="S9" s="33"/>
      <c r="T9" s="33"/>
      <c r="U9" s="33"/>
      <c r="V9" s="33"/>
      <c r="W9" s="33"/>
      <c r="X9" s="33"/>
      <c r="Y9" s="33"/>
      <c r="Z9" s="193" t="s">
        <v>47</v>
      </c>
      <c r="AA9" s="194"/>
      <c r="AB9" s="41" t="s">
        <v>40</v>
      </c>
      <c r="AC9" s="61">
        <v>1.5</v>
      </c>
      <c r="AD9" s="40"/>
      <c r="AE9" s="40"/>
      <c r="AF9" s="59"/>
      <c r="AG9" s="57"/>
      <c r="AH9" s="57"/>
      <c r="AI9" s="58"/>
      <c r="AJ9" s="52"/>
      <c r="AK9" s="203" t="s">
        <v>315</v>
      </c>
      <c r="AL9" s="203"/>
      <c r="AM9" s="203"/>
      <c r="AN9" s="203"/>
      <c r="AO9" s="203"/>
      <c r="AP9" s="203"/>
      <c r="AQ9" s="203"/>
      <c r="AR9" s="203"/>
      <c r="AS9" s="203"/>
      <c r="AT9" s="203"/>
      <c r="AU9" s="203"/>
      <c r="AV9" s="203"/>
      <c r="AW9" s="203"/>
      <c r="AX9" s="203"/>
      <c r="AY9" s="203"/>
      <c r="AZ9" s="203"/>
      <c r="BA9" s="203"/>
      <c r="BB9" s="203"/>
      <c r="BC9" s="203"/>
      <c r="BD9" s="203"/>
      <c r="BE9" s="203"/>
      <c r="BF9" s="203"/>
      <c r="BG9" s="203"/>
      <c r="BH9" s="203"/>
      <c r="BI9" s="203"/>
      <c r="BJ9" s="203"/>
      <c r="BK9" s="203"/>
      <c r="BL9" s="203"/>
      <c r="BM9" s="203"/>
      <c r="BN9" s="203"/>
      <c r="BO9" s="203"/>
      <c r="BP9" s="203"/>
      <c r="BR9" s="196"/>
      <c r="BS9" s="196"/>
      <c r="BT9" s="196"/>
      <c r="BU9" s="196"/>
      <c r="BV9" s="196"/>
      <c r="BW9" s="196"/>
      <c r="BX9" s="198"/>
    </row>
    <row r="10" spans="1:1008 1040:2028 2073:2935 3100:3130" s="22" customFormat="1" ht="24.95" customHeight="1">
      <c r="A10" s="24"/>
      <c r="B10" s="45" t="s">
        <v>1</v>
      </c>
      <c r="C10" s="45" t="s">
        <v>22</v>
      </c>
      <c r="D10" s="45" t="s">
        <v>2</v>
      </c>
      <c r="E10" s="45" t="s">
        <v>46</v>
      </c>
      <c r="F10" s="45" t="s">
        <v>26</v>
      </c>
      <c r="G10" s="46" t="s">
        <v>21</v>
      </c>
      <c r="H10" s="60" t="s">
        <v>44</v>
      </c>
      <c r="I10" s="60" t="s">
        <v>45</v>
      </c>
      <c r="J10" s="47" t="s">
        <v>20</v>
      </c>
      <c r="K10" s="47" t="s">
        <v>48</v>
      </c>
      <c r="L10" s="49" t="s">
        <v>3</v>
      </c>
      <c r="M10" s="49" t="s">
        <v>4</v>
      </c>
      <c r="N10" s="24"/>
      <c r="O10" s="37" t="s">
        <v>5</v>
      </c>
      <c r="P10" s="37" t="s">
        <v>6</v>
      </c>
      <c r="Q10" s="38" t="s">
        <v>0</v>
      </c>
      <c r="R10" s="37" t="s">
        <v>7</v>
      </c>
      <c r="S10" s="39" t="s">
        <v>8</v>
      </c>
      <c r="T10" s="39" t="s">
        <v>50</v>
      </c>
      <c r="U10" s="39" t="s">
        <v>51</v>
      </c>
      <c r="V10" s="39" t="s">
        <v>9</v>
      </c>
      <c r="W10" s="39" t="s">
        <v>10</v>
      </c>
      <c r="X10" s="39" t="s">
        <v>11</v>
      </c>
      <c r="Y10" s="39" t="s">
        <v>34</v>
      </c>
      <c r="Z10" s="63" t="s">
        <v>35</v>
      </c>
      <c r="AA10" s="63" t="s">
        <v>36</v>
      </c>
      <c r="AB10" s="50" t="s">
        <v>39</v>
      </c>
      <c r="AC10" s="51" t="s">
        <v>41</v>
      </c>
      <c r="AD10" s="36" t="s">
        <v>23</v>
      </c>
      <c r="AE10" s="36" t="s">
        <v>24</v>
      </c>
      <c r="AF10" s="36" t="s">
        <v>42</v>
      </c>
      <c r="AG10" s="57"/>
      <c r="AH10" s="57"/>
      <c r="AI10" s="58"/>
      <c r="AJ10" s="53"/>
      <c r="AK10" s="75">
        <v>1</v>
      </c>
      <c r="AL10" s="75">
        <v>2</v>
      </c>
      <c r="AM10" s="75">
        <v>3</v>
      </c>
      <c r="AN10" s="75">
        <v>4</v>
      </c>
      <c r="AO10" s="75">
        <v>5</v>
      </c>
      <c r="AP10" s="75">
        <v>6</v>
      </c>
      <c r="AQ10" s="75">
        <v>7</v>
      </c>
      <c r="AR10" s="75">
        <v>8</v>
      </c>
      <c r="AS10" s="75">
        <v>9</v>
      </c>
      <c r="AT10" s="75">
        <v>10</v>
      </c>
      <c r="AU10" s="75">
        <v>11</v>
      </c>
      <c r="AV10" s="75">
        <v>12</v>
      </c>
      <c r="AW10" s="75">
        <v>13</v>
      </c>
      <c r="AX10" s="75">
        <v>14</v>
      </c>
      <c r="AY10" s="75">
        <v>15</v>
      </c>
      <c r="AZ10" s="75">
        <v>16</v>
      </c>
      <c r="BA10" s="75">
        <v>17</v>
      </c>
      <c r="BB10" s="75">
        <v>18</v>
      </c>
      <c r="BC10" s="75">
        <v>19</v>
      </c>
      <c r="BD10" s="75">
        <v>20</v>
      </c>
      <c r="BE10" s="75">
        <v>21</v>
      </c>
      <c r="BF10" s="75">
        <v>22</v>
      </c>
      <c r="BG10" s="75">
        <v>23</v>
      </c>
      <c r="BH10" s="75">
        <v>24</v>
      </c>
      <c r="BI10" s="75">
        <v>25</v>
      </c>
      <c r="BJ10" s="75">
        <v>26</v>
      </c>
      <c r="BK10" s="75">
        <v>27</v>
      </c>
      <c r="BL10" s="75">
        <v>28</v>
      </c>
      <c r="BM10" s="75">
        <v>29</v>
      </c>
      <c r="BN10" s="75">
        <v>30</v>
      </c>
      <c r="BO10" s="75">
        <v>31</v>
      </c>
      <c r="BP10" s="75">
        <v>32</v>
      </c>
      <c r="BR10" s="116" t="s">
        <v>479</v>
      </c>
      <c r="BS10" s="116" t="s">
        <v>3</v>
      </c>
      <c r="BT10" s="116" t="s">
        <v>4</v>
      </c>
      <c r="BU10" s="116" t="s">
        <v>5</v>
      </c>
      <c r="BV10" s="116" t="s">
        <v>6</v>
      </c>
      <c r="BW10" s="116" t="s">
        <v>0</v>
      </c>
      <c r="BX10" s="199"/>
    </row>
    <row r="11" spans="1:1008 1040:2028 2073:2935 3100:3130" ht="15" customHeight="1">
      <c r="A11" s="16">
        <v>1</v>
      </c>
      <c r="B11" s="76" t="s">
        <v>53</v>
      </c>
      <c r="C11" s="77">
        <v>1</v>
      </c>
      <c r="D11" s="77" t="s">
        <v>54</v>
      </c>
      <c r="E11" s="78">
        <v>1.5</v>
      </c>
      <c r="F11" s="11" t="s">
        <v>28</v>
      </c>
      <c r="G11" s="12"/>
      <c r="H11" s="13" t="e">
        <f>IF(OOC!X11=0,"",OOC!X11)</f>
        <v>#REF!</v>
      </c>
      <c r="I11" s="13" t="e">
        <f>IF(OOC!T11=0,"",OOC!T11)</f>
        <v>#REF!</v>
      </c>
      <c r="J11" s="14" t="s">
        <v>12</v>
      </c>
      <c r="K11" s="64" t="s">
        <v>49</v>
      </c>
      <c r="L11" s="17" t="e">
        <f>IF(AND(G11="",H11=""),"",IF(G11="",H11,G11+H11))</f>
        <v>#REF!</v>
      </c>
      <c r="M11" s="17" t="e">
        <f>IF(AND(G11="",I11=""),"",IF(G11="",I11,G11+I11))</f>
        <v>#REF!</v>
      </c>
      <c r="N11" s="25"/>
      <c r="O11" s="2" t="e">
        <f t="shared" ref="O11:O63" si="0">IF(OR($AK11="",ISNUMBER($AK11)=FALSE),"",MAX(AK11:BP11))</f>
        <v>#REF!</v>
      </c>
      <c r="P11" s="2" t="e">
        <f t="shared" ref="P11:P63" si="1">IF(OR($AK11="",ISNUMBER($AK11)=FALSE),"",MIN(AK11:BP11))</f>
        <v>#REF!</v>
      </c>
      <c r="Q11" s="2" t="e">
        <f t="shared" ref="Q11:Q63" si="2">IF(OR($AK11="",ISNUMBER($AK11)=FALSE),"",AVERAGE(AK11:BP11))</f>
        <v>#REF!</v>
      </c>
      <c r="R11" s="3" t="e">
        <f t="shared" ref="R11:R63" si="3">IF(OR($AK11="",ISNUMBER($AK11)=FALSE),"",STDEV(AK11:BP11))</f>
        <v>#REF!</v>
      </c>
      <c r="S11" s="4" t="e">
        <f>IF(OR($AK11="",ISNUMBER($AK11)=FALSE),"",IF(AND(G11=0,I11=""),V11,IF(AND(G11="",H11=""),W11,(H11+ABS(I11))/(6*R11))))</f>
        <v>#REF!</v>
      </c>
      <c r="T11" s="67" t="e">
        <f>IF(OR($AK11="",ISNUMBER($AK11)=FALSE),"",IF(AND($F11="Tolerance",$G11&lt;&gt;""),($Q11-$G11)/(($L11-$M11)/2),IF(AND($F11="GD&amp;T",$H11&lt;&gt;""),$Q11/$H11,"")))</f>
        <v>#REF!</v>
      </c>
      <c r="U11" s="67" t="e">
        <f>IF($T11="","",IF(ABS($T11)&lt;=0.125, "Level A",IF(AND(ABS($T11)&gt;0.125,ABS($T11)&lt;=0.25), "Level B",IF(AND(ABS($T11)&gt;0.25,ABS($T11)&lt;=0.5), "Level C", IF(ABS($T11)&gt;0.5, "Level D")))))</f>
        <v>#REF!</v>
      </c>
      <c r="V11" s="4" t="e">
        <f t="shared" ref="V11:V112" si="4">IF(OR($AK11="",ISNUMBER($AK11)=FALSE),"",IF(H11="","",(L11-Q11)/(3*R11)))</f>
        <v>#REF!</v>
      </c>
      <c r="W11" s="4" t="e">
        <f t="shared" ref="W11:W112" si="5">IF(OR($AK11="",ISNUMBER($AK11)=FALSE),"",IF(I11="","",(Q11-M11)/(3*R11)))</f>
        <v>#REF!</v>
      </c>
      <c r="X11" s="4" t="e">
        <f>IF(OR($AK11="",ISNUMBER($AK11)=FALSE),"",IF(AND(G11=0,I11=0),((H11)-(Q11))/(3*R11),MIN(V11:W11)))</f>
        <v>#REF!</v>
      </c>
      <c r="Y11" s="62" t="e">
        <f t="shared" ref="Y11:Y112" si="6">IF(OR($AK11="",ISNUMBER($AK11)=FALSE),"",IF(AND(G11=0,I11=0),NORMSDIST(3*X11),NORMSDIST(3*X11)+NORMSDIST(6*S11-3*X11)-1))</f>
        <v>#REF!</v>
      </c>
      <c r="Z11" s="28" t="e">
        <f>IF($Q11="","",IF(F11="Tolerance",IF(($E11*3*R11+Q11)-G11&lt;H11,"",($E11*3*R11+Q11)-G11),IF(OR(F11="GD&amp;T",F11="MAX"),IF(($E11*3*R11+Q11)&lt;H11,"",($E11*3*R11+Q11)),"")))</f>
        <v>#REF!</v>
      </c>
      <c r="AA11" s="28" t="e">
        <f>IF(Q11="","",IF(F11="Tolerance",IF(-(($E11*3*R11)-Q11)-G11&gt;I11,"",-(($E11*3*R11)-Q11)-G11),IF(F11="MIN",IF(-(($E11*3*R11)-Q11)&gt;I11,"",-(($E11*3*R11)-Q11)),"")))</f>
        <v>#REF!</v>
      </c>
      <c r="AB11" s="28" t="e">
        <f>IF(OR(G11="",Q11=""),"",(L11+M11)/2-Q11)</f>
        <v>#REF!</v>
      </c>
      <c r="AC11" s="28" t="e">
        <f t="shared" ref="AC11:AC121" si="7">IF(OR($S11&gt;$AC$9,$R11=""),"",$AC$9*6*$R11)</f>
        <v>#REF!</v>
      </c>
      <c r="AD11" s="26"/>
      <c r="AE11" s="19" t="str">
        <f>IF(AD11="","",IF(AD11&gt;=0.966,"Normal","Not Normal"))</f>
        <v/>
      </c>
      <c r="AF11" s="65"/>
      <c r="AG11" s="54"/>
      <c r="AH11" s="54"/>
      <c r="AI11" s="55"/>
      <c r="AJ11" s="21"/>
      <c r="AK11" s="73" t="e">
        <f>#REF!</f>
        <v>#REF!</v>
      </c>
      <c r="AL11" s="73" t="e">
        <f>#REF!</f>
        <v>#REF!</v>
      </c>
      <c r="AM11" s="73" t="e">
        <f>#REF!</f>
        <v>#REF!</v>
      </c>
      <c r="AN11" s="73" t="e">
        <f>#REF!</f>
        <v>#REF!</v>
      </c>
      <c r="AO11" s="73" t="e">
        <f>#REF!</f>
        <v>#REF!</v>
      </c>
      <c r="AP11" s="73" t="e">
        <f>#REF!</f>
        <v>#REF!</v>
      </c>
      <c r="AQ11" s="73" t="e">
        <f>#REF!</f>
        <v>#REF!</v>
      </c>
      <c r="AR11" s="73" t="e">
        <f>#REF!</f>
        <v>#REF!</v>
      </c>
      <c r="AS11" s="73" t="e">
        <f>#REF!</f>
        <v>#REF!</v>
      </c>
      <c r="AT11" s="73" t="e">
        <f>#REF!</f>
        <v>#REF!</v>
      </c>
      <c r="AU11" s="73" t="e">
        <f>#REF!</f>
        <v>#REF!</v>
      </c>
      <c r="AV11" s="73" t="e">
        <f>#REF!</f>
        <v>#REF!</v>
      </c>
      <c r="AW11" s="73" t="e">
        <f>#REF!</f>
        <v>#REF!</v>
      </c>
      <c r="AX11" s="73" t="e">
        <f>#REF!</f>
        <v>#REF!</v>
      </c>
      <c r="AY11" s="73" t="e">
        <f>#REF!</f>
        <v>#REF!</v>
      </c>
      <c r="AZ11" s="73" t="e">
        <f>#REF!</f>
        <v>#REF!</v>
      </c>
      <c r="BA11" s="73" t="e">
        <f>#REF!</f>
        <v>#REF!</v>
      </c>
      <c r="BB11" s="73" t="e">
        <f>#REF!</f>
        <v>#REF!</v>
      </c>
      <c r="BC11" s="73" t="e">
        <f>#REF!</f>
        <v>#REF!</v>
      </c>
      <c r="BD11" s="73" t="e">
        <f>#REF!</f>
        <v>#REF!</v>
      </c>
      <c r="BE11" s="73" t="e">
        <f>#REF!</f>
        <v>#REF!</v>
      </c>
      <c r="BF11" s="73" t="e">
        <f>#REF!</f>
        <v>#REF!</v>
      </c>
      <c r="BG11" s="73" t="e">
        <f>#REF!</f>
        <v>#REF!</v>
      </c>
      <c r="BH11" s="73" t="e">
        <f>#REF!</f>
        <v>#REF!</v>
      </c>
      <c r="BI11" s="73" t="e">
        <f>#REF!</f>
        <v>#REF!</v>
      </c>
      <c r="BJ11" s="73" t="e">
        <f>#REF!</f>
        <v>#REF!</v>
      </c>
      <c r="BK11" s="73" t="e">
        <f>#REF!</f>
        <v>#REF!</v>
      </c>
      <c r="BL11" s="73" t="e">
        <f>#REF!</f>
        <v>#REF!</v>
      </c>
      <c r="BM11" s="73" t="e">
        <f>#REF!</f>
        <v>#REF!</v>
      </c>
      <c r="BN11" s="73" t="e">
        <f>#REF!</f>
        <v>#REF!</v>
      </c>
      <c r="BO11" s="73" t="e">
        <f>#REF!</f>
        <v>#REF!</v>
      </c>
      <c r="BP11" s="73" t="e">
        <f>#REF!</f>
        <v>#REF!</v>
      </c>
      <c r="BR11" s="117">
        <f>C11</f>
        <v>1</v>
      </c>
      <c r="BS11" s="118">
        <f>OOC!G11</f>
        <v>0.04</v>
      </c>
      <c r="BT11" s="118" t="str">
        <f>OOC!H11</f>
        <v/>
      </c>
      <c r="BU11" s="2" t="e">
        <f>IF(OR($AK11="",ISNUMBER($AK11)=FALSE),"",MAX(AK11:BP11))</f>
        <v>#REF!</v>
      </c>
      <c r="BV11" s="2" t="e">
        <f>IF(OR($AK11="",ISNUMBER($AK11)=FALSE),"",MIN(AK11:BP11))</f>
        <v>#REF!</v>
      </c>
      <c r="BW11" s="2" t="e">
        <f>IF(OR($AK11="",ISNUMBER($AK11)=FALSE),"",AVERAGE(AK11:BP11))</f>
        <v>#REF!</v>
      </c>
      <c r="BX11" s="119" t="e">
        <f>IF(AND(IF(OOC!G11="",0,OOC!G11) &gt;= IF(O11="",0,O11), IF(O11="",0,O11) &gt; IF(L11="",0,L11)), "OOC",
IF(AND(IF(M11="",0,M11) &gt; IF(P11="",0,P11), IF(P11="",0,P11) &gt;= IF(OOC!H11="",0,OOC!H11)), "OOC",
IF(IF(O11="",0,O11) &gt; IF(OOC!G11="",0,OOC!G11), "OOS",
IF(IF(OOC!H11="",0,OOC!H11) &gt; IF(P11="",0,P11), "OOS", "OK"))))</f>
        <v>#REF!</v>
      </c>
      <c r="FD11" s="68"/>
      <c r="FZ11" s="68"/>
      <c r="VX11" s="68"/>
      <c r="XD11" s="68"/>
      <c r="AJQ11" s="68"/>
      <c r="AKI11" s="68"/>
      <c r="AOM11" s="68"/>
      <c r="AQI11" s="68"/>
      <c r="BWK11" s="68"/>
      <c r="CCL11" s="68"/>
      <c r="CWD11" s="68"/>
      <c r="DBN11" s="68"/>
      <c r="DOF11" s="68"/>
      <c r="DPJ11" s="68"/>
    </row>
    <row r="12" spans="1:1008 1040:2028 2073:2935 3100:3130" ht="15" customHeight="1">
      <c r="A12" s="16">
        <v>3</v>
      </c>
      <c r="B12" s="79" t="s">
        <v>85</v>
      </c>
      <c r="C12" s="80" t="s">
        <v>56</v>
      </c>
      <c r="D12" s="77" t="s">
        <v>57</v>
      </c>
      <c r="E12" s="78">
        <v>1.33</v>
      </c>
      <c r="F12" s="11" t="s">
        <v>29</v>
      </c>
      <c r="G12" s="12">
        <v>3.984</v>
      </c>
      <c r="H12" s="13" t="e">
        <f>IF(OOC!X12=0,"",OOC!X12)</f>
        <v>#REF!</v>
      </c>
      <c r="I12" s="13" t="e">
        <f>IF(OOC!T12=0,"",OOC!T12)</f>
        <v>#REF!</v>
      </c>
      <c r="J12" s="14" t="s">
        <v>12</v>
      </c>
      <c r="K12" s="64" t="s">
        <v>49</v>
      </c>
      <c r="L12" s="17" t="e">
        <f t="shared" ref="L12:L113" si="8">IF(AND(G12="",H12=""),"",IF(G12="",H12,G12+H12))</f>
        <v>#REF!</v>
      </c>
      <c r="M12" s="17" t="e">
        <f t="shared" ref="M12:M113" si="9">IF(AND(G12="",I12=""),"",IF(G12="",I12,G12+I12))</f>
        <v>#REF!</v>
      </c>
      <c r="N12" s="25"/>
      <c r="O12" s="2" t="e">
        <f t="shared" si="0"/>
        <v>#REF!</v>
      </c>
      <c r="P12" s="2" t="e">
        <f t="shared" si="1"/>
        <v>#REF!</v>
      </c>
      <c r="Q12" s="2" t="e">
        <f t="shared" si="2"/>
        <v>#REF!</v>
      </c>
      <c r="R12" s="3" t="e">
        <f t="shared" si="3"/>
        <v>#REF!</v>
      </c>
      <c r="S12" s="4" t="e">
        <f t="shared" ref="S12:S98" si="10">IF(OR($AK12="",ISNUMBER($AK12)=FALSE),"",IF(AND(G12=0,I12=""),V12,IF(AND(G12="",H12=""),W12,(H12+ABS(I12))/(6*R12))))</f>
        <v>#REF!</v>
      </c>
      <c r="T12" s="67" t="e">
        <f t="shared" ref="T12:T113" si="11">IF(OR($AK12="",ISNUMBER($AK12)=FALSE),"",IF(AND($F12="Tolerance",$G12&lt;&gt;""),($Q12-$G12)/(($L12-$M12)/2),IF(AND($F12="GD&amp;T",$H12&lt;&gt;""),$Q12/$H12,"")))</f>
        <v>#REF!</v>
      </c>
      <c r="U12" s="67" t="e">
        <f t="shared" ref="U12:U113" si="12">IF($T12="","",IF(ABS($T12)&lt;=0.125, "Level A",IF(AND(ABS($T12)&gt;0.125,ABS($T12)&lt;=0.25), "Level B",IF(AND(ABS($T12)&gt;0.25,ABS($T12)&lt;=0.5), "Level C", IF(ABS($T12)&gt;0.5, "Level D")))))</f>
        <v>#REF!</v>
      </c>
      <c r="V12" s="4" t="e">
        <f t="shared" si="4"/>
        <v>#REF!</v>
      </c>
      <c r="W12" s="4" t="e">
        <f t="shared" si="5"/>
        <v>#REF!</v>
      </c>
      <c r="X12" s="4" t="e">
        <f t="shared" ref="X12:X113" si="13">IF(OR($AK12="",ISNUMBER($AK12)=FALSE),"",IF(AND(G12=0,I12=0),((H12)-(Q12))/(3*R12),MIN(V12:W12)))</f>
        <v>#REF!</v>
      </c>
      <c r="Y12" s="62" t="e">
        <f t="shared" si="6"/>
        <v>#REF!</v>
      </c>
      <c r="Z12" s="28" t="e">
        <f t="shared" ref="Z12:Z116" si="14">IF($Q12="","",IF(F12="Tolerance",IF(($E12*3*R12+Q12)-G12&lt;H12,"",($E12*3*R12+Q12)-G12),IF(OR(F12="GD&amp;T",F12="MAX"),IF(($E12*3*R12+Q12)&lt;H12,"",($E12*3*R12+Q12)),"")))</f>
        <v>#REF!</v>
      </c>
      <c r="AA12" s="28" t="e">
        <f t="shared" ref="AA12:AA116" si="15">IF(Q12="","",IF(F12="Tolerance",IF(-(($E12*3*R12)-Q12)-G12&gt;I12,"",-(($E12*3*R12)-Q12)-G12),IF(F12="MIN",IF(-(($E12*3*R12)-Q12)&gt;I12,"",-(($E12*3*R12)-Q12)),"")))</f>
        <v>#REF!</v>
      </c>
      <c r="AB12" s="28" t="e">
        <f t="shared" ref="AB12:AB116" si="16">IF(OR(G12="",Q12=""),"",(L12+M12)/2-Q12)</f>
        <v>#REF!</v>
      </c>
      <c r="AC12" s="28" t="e">
        <f t="shared" si="7"/>
        <v>#REF!</v>
      </c>
      <c r="AD12" s="26"/>
      <c r="AE12" s="19" t="str">
        <f t="shared" ref="AE12:AE116" si="17">IF(AD12="","",IF(AD12&gt;=0.966,"Normal","Not Normal"))</f>
        <v/>
      </c>
      <c r="AF12" s="65"/>
      <c r="AG12" s="54"/>
      <c r="AH12" s="54"/>
      <c r="AI12" s="55"/>
      <c r="AJ12" s="21"/>
      <c r="AK12" s="73" t="e">
        <f>#REF!</f>
        <v>#REF!</v>
      </c>
      <c r="AL12" s="73" t="e">
        <f>#REF!</f>
        <v>#REF!</v>
      </c>
      <c r="AM12" s="73" t="e">
        <f>#REF!</f>
        <v>#REF!</v>
      </c>
      <c r="AN12" s="73" t="e">
        <f>#REF!</f>
        <v>#REF!</v>
      </c>
      <c r="AO12" s="73" t="e">
        <f>#REF!</f>
        <v>#REF!</v>
      </c>
      <c r="AP12" s="73" t="e">
        <f>#REF!</f>
        <v>#REF!</v>
      </c>
      <c r="AQ12" s="73" t="e">
        <f>#REF!</f>
        <v>#REF!</v>
      </c>
      <c r="AR12" s="73" t="e">
        <f>#REF!</f>
        <v>#REF!</v>
      </c>
      <c r="AS12" s="73" t="e">
        <f>#REF!</f>
        <v>#REF!</v>
      </c>
      <c r="AT12" s="73" t="e">
        <f>#REF!</f>
        <v>#REF!</v>
      </c>
      <c r="AU12" s="73" t="e">
        <f>#REF!</f>
        <v>#REF!</v>
      </c>
      <c r="AV12" s="73" t="e">
        <f>#REF!</f>
        <v>#REF!</v>
      </c>
      <c r="AW12" s="73" t="e">
        <f>#REF!</f>
        <v>#REF!</v>
      </c>
      <c r="AX12" s="73" t="e">
        <f>#REF!</f>
        <v>#REF!</v>
      </c>
      <c r="AY12" s="73" t="e">
        <f>#REF!</f>
        <v>#REF!</v>
      </c>
      <c r="AZ12" s="73" t="e">
        <f>#REF!</f>
        <v>#REF!</v>
      </c>
      <c r="BA12" s="73" t="e">
        <f>#REF!</f>
        <v>#REF!</v>
      </c>
      <c r="BB12" s="73" t="e">
        <f>#REF!</f>
        <v>#REF!</v>
      </c>
      <c r="BC12" s="73" t="e">
        <f>#REF!</f>
        <v>#REF!</v>
      </c>
      <c r="BD12" s="73" t="e">
        <f>#REF!</f>
        <v>#REF!</v>
      </c>
      <c r="BE12" s="73" t="e">
        <f>#REF!</f>
        <v>#REF!</v>
      </c>
      <c r="BF12" s="73" t="e">
        <f>#REF!</f>
        <v>#REF!</v>
      </c>
      <c r="BG12" s="73" t="e">
        <f>#REF!</f>
        <v>#REF!</v>
      </c>
      <c r="BH12" s="73" t="e">
        <f>#REF!</f>
        <v>#REF!</v>
      </c>
      <c r="BI12" s="73" t="e">
        <f>#REF!</f>
        <v>#REF!</v>
      </c>
      <c r="BJ12" s="73" t="e">
        <f>#REF!</f>
        <v>#REF!</v>
      </c>
      <c r="BK12" s="73" t="e">
        <f>#REF!</f>
        <v>#REF!</v>
      </c>
      <c r="BL12" s="73" t="e">
        <f>#REF!</f>
        <v>#REF!</v>
      </c>
      <c r="BM12" s="73" t="e">
        <f>#REF!</f>
        <v>#REF!</v>
      </c>
      <c r="BN12" s="73" t="e">
        <f>#REF!</f>
        <v>#REF!</v>
      </c>
      <c r="BO12" s="73" t="e">
        <f>#REF!</f>
        <v>#REF!</v>
      </c>
      <c r="BP12" s="73" t="e">
        <f>#REF!</f>
        <v>#REF!</v>
      </c>
      <c r="BR12" s="117" t="str">
        <f t="shared" ref="BR12:BR98" si="18">C12</f>
        <v>3-1</v>
      </c>
      <c r="BS12" s="118">
        <f>OOC!G12</f>
        <v>4.0090000000000003</v>
      </c>
      <c r="BT12" s="118">
        <f>OOC!H12</f>
        <v>3.964</v>
      </c>
      <c r="BU12" s="2" t="e">
        <f t="shared" ref="BU12:BU98" si="19">IF(OR($AK12="",ISNUMBER($AK12)=FALSE),"",MAX(AK12:BP12))</f>
        <v>#REF!</v>
      </c>
      <c r="BV12" s="2" t="e">
        <f t="shared" ref="BV12:BV98" si="20">IF(OR($AK12="",ISNUMBER($AK12)=FALSE),"",MIN(AK12:BP12))</f>
        <v>#REF!</v>
      </c>
      <c r="BW12" s="2" t="e">
        <f t="shared" ref="BW12:BW98" si="21">IF(OR($AK12="",ISNUMBER($AK12)=FALSE),"",AVERAGE(AK12:BP12))</f>
        <v>#REF!</v>
      </c>
      <c r="BX12" s="119" t="e">
        <f>IF(AND(IF(OOC!G12="",0,OOC!G12) &gt;= IF(O12="",0,O12), IF(O12="",0,O12) &gt; IF(L12="",0,L12)), "OOC",
IF(AND(IF(M12="",0,M12) &gt; IF(P12="",0,P12), IF(P12="",0,P12) &gt;= IF(OOC!H12="",0,OOC!H12)), "OOC",
IF(IF(O12="",0,O12) &gt; IF(OOC!G12="",0,OOC!G12), "OOS",
IF(IF(OOC!H12="",0,OOC!H12) &gt; IF(P12="",0,P12), "OOS", "OK"))))</f>
        <v>#REF!</v>
      </c>
      <c r="SO12" s="68"/>
      <c r="ARY12" s="68"/>
      <c r="AWO12" s="68"/>
      <c r="BBR12" s="68"/>
      <c r="BCM12" s="68"/>
      <c r="BEM12" s="68"/>
      <c r="BES12" s="68"/>
      <c r="BHD12" s="68"/>
      <c r="BIR12" s="68"/>
      <c r="BIZ12" s="68"/>
      <c r="BLT12" s="68"/>
      <c r="BMO12" s="68"/>
      <c r="CUI12" s="68"/>
      <c r="CVM12" s="68"/>
      <c r="DBO12" s="68"/>
      <c r="DOM12" s="68"/>
    </row>
    <row r="13" spans="1:1008 1040:2028 2073:2935 3100:3130" ht="15" customHeight="1">
      <c r="A13" s="16">
        <v>4</v>
      </c>
      <c r="B13" s="79" t="s">
        <v>85</v>
      </c>
      <c r="C13" s="80" t="s">
        <v>58</v>
      </c>
      <c r="D13" s="77" t="s">
        <v>57</v>
      </c>
      <c r="E13" s="78">
        <v>1.33</v>
      </c>
      <c r="F13" s="11" t="s">
        <v>29</v>
      </c>
      <c r="G13" s="12">
        <v>3.984</v>
      </c>
      <c r="H13" s="13" t="e">
        <f>IF(OOC!X13=0,"",OOC!X13)</f>
        <v>#REF!</v>
      </c>
      <c r="I13" s="13" t="e">
        <f>IF(OOC!T13=0,"",OOC!T13)</f>
        <v>#REF!</v>
      </c>
      <c r="J13" s="14" t="s">
        <v>12</v>
      </c>
      <c r="K13" s="64" t="s">
        <v>49</v>
      </c>
      <c r="L13" s="17" t="e">
        <f t="shared" si="8"/>
        <v>#REF!</v>
      </c>
      <c r="M13" s="17" t="e">
        <f t="shared" si="9"/>
        <v>#REF!</v>
      </c>
      <c r="N13" s="25"/>
      <c r="O13" s="2" t="e">
        <f t="shared" si="0"/>
        <v>#REF!</v>
      </c>
      <c r="P13" s="2" t="e">
        <f t="shared" si="1"/>
        <v>#REF!</v>
      </c>
      <c r="Q13" s="2" t="e">
        <f t="shared" si="2"/>
        <v>#REF!</v>
      </c>
      <c r="R13" s="3" t="e">
        <f t="shared" si="3"/>
        <v>#REF!</v>
      </c>
      <c r="S13" s="4" t="e">
        <f t="shared" si="10"/>
        <v>#REF!</v>
      </c>
      <c r="T13" s="67" t="e">
        <f t="shared" si="11"/>
        <v>#REF!</v>
      </c>
      <c r="U13" s="67" t="e">
        <f t="shared" si="12"/>
        <v>#REF!</v>
      </c>
      <c r="V13" s="4" t="e">
        <f t="shared" si="4"/>
        <v>#REF!</v>
      </c>
      <c r="W13" s="4" t="e">
        <f t="shared" si="5"/>
        <v>#REF!</v>
      </c>
      <c r="X13" s="4" t="e">
        <f t="shared" si="13"/>
        <v>#REF!</v>
      </c>
      <c r="Y13" s="62" t="e">
        <f t="shared" si="6"/>
        <v>#REF!</v>
      </c>
      <c r="Z13" s="28" t="e">
        <f t="shared" si="14"/>
        <v>#REF!</v>
      </c>
      <c r="AA13" s="28" t="e">
        <f t="shared" si="15"/>
        <v>#REF!</v>
      </c>
      <c r="AB13" s="28" t="e">
        <f t="shared" si="16"/>
        <v>#REF!</v>
      </c>
      <c r="AC13" s="28" t="e">
        <f t="shared" si="7"/>
        <v>#REF!</v>
      </c>
      <c r="AD13" s="26"/>
      <c r="AE13" s="19" t="str">
        <f t="shared" si="17"/>
        <v/>
      </c>
      <c r="AF13" s="65"/>
      <c r="AG13" s="54"/>
      <c r="AH13" s="54"/>
      <c r="AI13" s="55"/>
      <c r="AJ13" s="21"/>
      <c r="AK13" s="73" t="e">
        <f>#REF!</f>
        <v>#REF!</v>
      </c>
      <c r="AL13" s="73" t="e">
        <f>#REF!</f>
        <v>#REF!</v>
      </c>
      <c r="AM13" s="73" t="e">
        <f>#REF!</f>
        <v>#REF!</v>
      </c>
      <c r="AN13" s="73" t="e">
        <f>#REF!</f>
        <v>#REF!</v>
      </c>
      <c r="AO13" s="73" t="e">
        <f>#REF!</f>
        <v>#REF!</v>
      </c>
      <c r="AP13" s="73" t="e">
        <f>#REF!</f>
        <v>#REF!</v>
      </c>
      <c r="AQ13" s="73" t="e">
        <f>#REF!</f>
        <v>#REF!</v>
      </c>
      <c r="AR13" s="73" t="e">
        <f>#REF!</f>
        <v>#REF!</v>
      </c>
      <c r="AS13" s="73" t="e">
        <f>#REF!</f>
        <v>#REF!</v>
      </c>
      <c r="AT13" s="73" t="e">
        <f>#REF!</f>
        <v>#REF!</v>
      </c>
      <c r="AU13" s="73" t="e">
        <f>#REF!</f>
        <v>#REF!</v>
      </c>
      <c r="AV13" s="73" t="e">
        <f>#REF!</f>
        <v>#REF!</v>
      </c>
      <c r="AW13" s="73" t="e">
        <f>#REF!</f>
        <v>#REF!</v>
      </c>
      <c r="AX13" s="73" t="e">
        <f>#REF!</f>
        <v>#REF!</v>
      </c>
      <c r="AY13" s="73" t="e">
        <f>#REF!</f>
        <v>#REF!</v>
      </c>
      <c r="AZ13" s="73" t="e">
        <f>#REF!</f>
        <v>#REF!</v>
      </c>
      <c r="BA13" s="73" t="e">
        <f>#REF!</f>
        <v>#REF!</v>
      </c>
      <c r="BB13" s="73" t="e">
        <f>#REF!</f>
        <v>#REF!</v>
      </c>
      <c r="BC13" s="73" t="e">
        <f>#REF!</f>
        <v>#REF!</v>
      </c>
      <c r="BD13" s="73" t="e">
        <f>#REF!</f>
        <v>#REF!</v>
      </c>
      <c r="BE13" s="73" t="e">
        <f>#REF!</f>
        <v>#REF!</v>
      </c>
      <c r="BF13" s="73" t="e">
        <f>#REF!</f>
        <v>#REF!</v>
      </c>
      <c r="BG13" s="73" t="e">
        <f>#REF!</f>
        <v>#REF!</v>
      </c>
      <c r="BH13" s="73" t="e">
        <f>#REF!</f>
        <v>#REF!</v>
      </c>
      <c r="BI13" s="73" t="e">
        <f>#REF!</f>
        <v>#REF!</v>
      </c>
      <c r="BJ13" s="73" t="e">
        <f>#REF!</f>
        <v>#REF!</v>
      </c>
      <c r="BK13" s="73" t="e">
        <f>#REF!</f>
        <v>#REF!</v>
      </c>
      <c r="BL13" s="73" t="e">
        <f>#REF!</f>
        <v>#REF!</v>
      </c>
      <c r="BM13" s="73" t="e">
        <f>#REF!</f>
        <v>#REF!</v>
      </c>
      <c r="BN13" s="73" t="e">
        <f>#REF!</f>
        <v>#REF!</v>
      </c>
      <c r="BO13" s="73" t="e">
        <f>#REF!</f>
        <v>#REF!</v>
      </c>
      <c r="BP13" s="73" t="e">
        <f>#REF!</f>
        <v>#REF!</v>
      </c>
      <c r="BR13" s="117" t="str">
        <f t="shared" si="18"/>
        <v>3-2</v>
      </c>
      <c r="BS13" s="118">
        <f>OOC!G13</f>
        <v>4.0090000000000003</v>
      </c>
      <c r="BT13" s="118">
        <f>OOC!H13</f>
        <v>3.964</v>
      </c>
      <c r="BU13" s="2" t="e">
        <f t="shared" si="19"/>
        <v>#REF!</v>
      </c>
      <c r="BV13" s="2" t="e">
        <f t="shared" si="20"/>
        <v>#REF!</v>
      </c>
      <c r="BW13" s="2" t="e">
        <f t="shared" si="21"/>
        <v>#REF!</v>
      </c>
      <c r="BX13" s="119" t="e">
        <f>IF(AND(IF(OOC!G13="",0,OOC!G13) &gt;= IF(O13="",0,O13), IF(O13="",0,O13) &gt; IF(L13="",0,L13)), "OOC",
IF(AND(IF(M13="",0,M13) &gt; IF(P13="",0,P13), IF(P13="",0,P13) &gt;= IF(OOC!H13="",0,OOC!H13)), "OOC",
IF(IF(O13="",0,O13) &gt; IF(OOC!G13="",0,OOC!G13), "OOS",
IF(IF(OOC!H13="",0,OOC!H13) &gt; IF(P13="",0,P13), "OOS", "OK"))))</f>
        <v>#REF!</v>
      </c>
      <c r="DB13" s="68"/>
      <c r="GA13" s="68"/>
      <c r="NT13" s="68"/>
      <c r="OH13" s="68"/>
      <c r="YQ13" s="68"/>
      <c r="ZQ13" s="68"/>
      <c r="ACZ13" s="68"/>
      <c r="AEE13" s="68"/>
      <c r="AHT13" s="68"/>
      <c r="AMZ13" s="68"/>
      <c r="ANJ13" s="68"/>
      <c r="ATL13" s="68"/>
      <c r="AVZ13" s="68"/>
      <c r="BBK13" s="68"/>
      <c r="BFD13" s="68"/>
      <c r="BFS13" s="68"/>
      <c r="BIH13" s="68"/>
      <c r="BIM13" s="68"/>
      <c r="BIW13" s="68"/>
      <c r="BKM13" s="68"/>
      <c r="BPM13" s="68"/>
      <c r="BRJ13" s="68"/>
      <c r="BSB13" s="68"/>
      <c r="BSC13" s="68"/>
      <c r="BWY13" s="68"/>
      <c r="BYZ13" s="68"/>
      <c r="CAW13" s="68"/>
      <c r="CCM13" s="68"/>
      <c r="CDP13" s="68"/>
      <c r="CEK13" s="68"/>
      <c r="CGD13" s="68"/>
      <c r="CMA13" s="68"/>
      <c r="CPT13" s="68"/>
      <c r="CRE13" s="68"/>
      <c r="CUO13" s="68"/>
      <c r="CUX13" s="68"/>
      <c r="CZF13" s="68"/>
      <c r="DFF13" s="68"/>
      <c r="DFG13" s="68"/>
      <c r="DHW13" s="68"/>
      <c r="DOG13" s="68"/>
    </row>
    <row r="14" spans="1:1008 1040:2028 2073:2935 3100:3130" ht="15" customHeight="1">
      <c r="A14" s="16">
        <v>5</v>
      </c>
      <c r="B14" s="79" t="s">
        <v>86</v>
      </c>
      <c r="C14" s="80">
        <v>4</v>
      </c>
      <c r="D14" s="77" t="s">
        <v>55</v>
      </c>
      <c r="E14" s="78">
        <v>1.5</v>
      </c>
      <c r="F14" s="11" t="s">
        <v>28</v>
      </c>
      <c r="G14" s="12"/>
      <c r="H14" s="13" t="e">
        <f>IF(OOC!X14=0,"",OOC!X14)</f>
        <v>#REF!</v>
      </c>
      <c r="I14" s="13" t="e">
        <f>IF(OOC!T14=0,"",OOC!T14)</f>
        <v>#REF!</v>
      </c>
      <c r="J14" s="14" t="s">
        <v>12</v>
      </c>
      <c r="K14" s="64" t="s">
        <v>49</v>
      </c>
      <c r="L14" s="17" t="e">
        <f t="shared" si="8"/>
        <v>#REF!</v>
      </c>
      <c r="M14" s="17" t="e">
        <f t="shared" si="9"/>
        <v>#REF!</v>
      </c>
      <c r="N14" s="25"/>
      <c r="O14" s="2" t="e">
        <f t="shared" si="0"/>
        <v>#REF!</v>
      </c>
      <c r="P14" s="2" t="e">
        <f t="shared" si="1"/>
        <v>#REF!</v>
      </c>
      <c r="Q14" s="2" t="e">
        <f t="shared" si="2"/>
        <v>#REF!</v>
      </c>
      <c r="R14" s="3" t="e">
        <f t="shared" si="3"/>
        <v>#REF!</v>
      </c>
      <c r="S14" s="4" t="e">
        <f t="shared" si="10"/>
        <v>#REF!</v>
      </c>
      <c r="T14" s="67" t="e">
        <f t="shared" si="11"/>
        <v>#REF!</v>
      </c>
      <c r="U14" s="67" t="e">
        <f t="shared" si="12"/>
        <v>#REF!</v>
      </c>
      <c r="V14" s="4" t="e">
        <f t="shared" si="4"/>
        <v>#REF!</v>
      </c>
      <c r="W14" s="4" t="e">
        <f t="shared" si="5"/>
        <v>#REF!</v>
      </c>
      <c r="X14" s="4" t="e">
        <f t="shared" si="13"/>
        <v>#REF!</v>
      </c>
      <c r="Y14" s="62" t="e">
        <f t="shared" si="6"/>
        <v>#REF!</v>
      </c>
      <c r="Z14" s="28" t="e">
        <f t="shared" si="14"/>
        <v>#REF!</v>
      </c>
      <c r="AA14" s="28" t="e">
        <f t="shared" si="15"/>
        <v>#REF!</v>
      </c>
      <c r="AB14" s="28" t="e">
        <f t="shared" si="16"/>
        <v>#REF!</v>
      </c>
      <c r="AC14" s="28" t="e">
        <f t="shared" si="7"/>
        <v>#REF!</v>
      </c>
      <c r="AD14" s="26"/>
      <c r="AE14" s="19" t="str">
        <f t="shared" si="17"/>
        <v/>
      </c>
      <c r="AF14" s="65"/>
      <c r="AG14" s="54"/>
      <c r="AH14" s="54"/>
      <c r="AI14" s="55"/>
      <c r="AJ14" s="21"/>
      <c r="AK14" s="73" t="e">
        <f>#REF!</f>
        <v>#REF!</v>
      </c>
      <c r="AL14" s="73" t="e">
        <f>#REF!</f>
        <v>#REF!</v>
      </c>
      <c r="AM14" s="73" t="e">
        <f>#REF!</f>
        <v>#REF!</v>
      </c>
      <c r="AN14" s="73" t="e">
        <f>#REF!</f>
        <v>#REF!</v>
      </c>
      <c r="AO14" s="73" t="e">
        <f>#REF!</f>
        <v>#REF!</v>
      </c>
      <c r="AP14" s="73" t="e">
        <f>#REF!</f>
        <v>#REF!</v>
      </c>
      <c r="AQ14" s="73" t="e">
        <f>#REF!</f>
        <v>#REF!</v>
      </c>
      <c r="AR14" s="73" t="e">
        <f>#REF!</f>
        <v>#REF!</v>
      </c>
      <c r="AS14" s="73" t="e">
        <f>#REF!</f>
        <v>#REF!</v>
      </c>
      <c r="AT14" s="73" t="e">
        <f>#REF!</f>
        <v>#REF!</v>
      </c>
      <c r="AU14" s="73" t="e">
        <f>#REF!</f>
        <v>#REF!</v>
      </c>
      <c r="AV14" s="73" t="e">
        <f>#REF!</f>
        <v>#REF!</v>
      </c>
      <c r="AW14" s="73" t="e">
        <f>#REF!</f>
        <v>#REF!</v>
      </c>
      <c r="AX14" s="73" t="e">
        <f>#REF!</f>
        <v>#REF!</v>
      </c>
      <c r="AY14" s="73" t="e">
        <f>#REF!</f>
        <v>#REF!</v>
      </c>
      <c r="AZ14" s="73" t="e">
        <f>#REF!</f>
        <v>#REF!</v>
      </c>
      <c r="BA14" s="73" t="e">
        <f>#REF!</f>
        <v>#REF!</v>
      </c>
      <c r="BB14" s="73" t="e">
        <f>#REF!</f>
        <v>#REF!</v>
      </c>
      <c r="BC14" s="73" t="e">
        <f>#REF!</f>
        <v>#REF!</v>
      </c>
      <c r="BD14" s="73" t="e">
        <f>#REF!</f>
        <v>#REF!</v>
      </c>
      <c r="BE14" s="73" t="e">
        <f>#REF!</f>
        <v>#REF!</v>
      </c>
      <c r="BF14" s="73" t="e">
        <f>#REF!</f>
        <v>#REF!</v>
      </c>
      <c r="BG14" s="73" t="e">
        <f>#REF!</f>
        <v>#REF!</v>
      </c>
      <c r="BH14" s="73" t="e">
        <f>#REF!</f>
        <v>#REF!</v>
      </c>
      <c r="BI14" s="73" t="e">
        <f>#REF!</f>
        <v>#REF!</v>
      </c>
      <c r="BJ14" s="73" t="e">
        <f>#REF!</f>
        <v>#REF!</v>
      </c>
      <c r="BK14" s="73" t="e">
        <f>#REF!</f>
        <v>#REF!</v>
      </c>
      <c r="BL14" s="73" t="e">
        <f>#REF!</f>
        <v>#REF!</v>
      </c>
      <c r="BM14" s="73" t="e">
        <f>#REF!</f>
        <v>#REF!</v>
      </c>
      <c r="BN14" s="73" t="e">
        <f>#REF!</f>
        <v>#REF!</v>
      </c>
      <c r="BO14" s="73" t="e">
        <f>#REF!</f>
        <v>#REF!</v>
      </c>
      <c r="BP14" s="73" t="e">
        <f>#REF!</f>
        <v>#REF!</v>
      </c>
      <c r="BR14" s="117">
        <f t="shared" si="18"/>
        <v>4</v>
      </c>
      <c r="BS14" s="118">
        <f>OOC!G14</f>
        <v>1.4999999999999999E-2</v>
      </c>
      <c r="BT14" s="118" t="str">
        <f>OOC!H14</f>
        <v/>
      </c>
      <c r="BU14" s="2" t="e">
        <f t="shared" si="19"/>
        <v>#REF!</v>
      </c>
      <c r="BV14" s="2" t="e">
        <f t="shared" si="20"/>
        <v>#REF!</v>
      </c>
      <c r="BW14" s="2" t="e">
        <f t="shared" si="21"/>
        <v>#REF!</v>
      </c>
      <c r="BX14" s="119" t="e">
        <f>IF(AND(IF(OOC!G14="",0,OOC!G14) &gt;= IF(O14="",0,O14), IF(O14="",0,O14) &gt; IF(L14="",0,L14)), "OOC",
IF(AND(IF(M14="",0,M14) &gt; IF(P14="",0,P14), IF(P14="",0,P14) &gt;= IF(OOC!H14="",0,OOC!H14)), "OOC",
IF(IF(O14="",0,O14) &gt; IF(OOC!G14="",0,OOC!G14), "OOS",
IF(IF(OOC!H14="",0,OOC!H14) &gt; IF(P14="",0,P14), "OOS", "OK"))))</f>
        <v>#REF!</v>
      </c>
      <c r="GX14" s="68"/>
      <c r="KC14" s="68"/>
      <c r="LD14" s="68"/>
      <c r="NT14" s="68"/>
      <c r="XL14" s="68"/>
      <c r="AVZ14" s="68"/>
      <c r="AWZ14" s="68"/>
      <c r="AZN14" s="68"/>
      <c r="BBM14" s="68"/>
      <c r="BBP14" s="68"/>
      <c r="BBW14" s="68"/>
      <c r="BFS14" s="68"/>
      <c r="BIM14" s="68"/>
      <c r="BKT14" s="68"/>
      <c r="BSC14" s="68"/>
      <c r="BXC14" s="68"/>
      <c r="CAS14" s="68"/>
      <c r="CAW14" s="68"/>
      <c r="CCJ14" s="68"/>
      <c r="CCT14" s="68"/>
      <c r="CDE14" s="68"/>
      <c r="CKG14" s="68"/>
      <c r="CMA14" s="68"/>
      <c r="CPT14" s="68"/>
      <c r="CSX14" s="68"/>
      <c r="CTK14" s="68"/>
      <c r="CTL14" s="68"/>
      <c r="CUI14" s="68"/>
      <c r="CUZ14" s="68"/>
      <c r="DFG14" s="68"/>
      <c r="DGQ14" s="68"/>
    </row>
    <row r="15" spans="1:1008 1040:2028 2073:2935 3100:3130" ht="15" customHeight="1">
      <c r="A15" s="16">
        <v>6</v>
      </c>
      <c r="B15" s="76"/>
      <c r="C15" s="80">
        <v>5</v>
      </c>
      <c r="D15" s="77" t="s">
        <v>55</v>
      </c>
      <c r="E15" s="78"/>
      <c r="F15" s="11" t="s">
        <v>28</v>
      </c>
      <c r="G15" s="12"/>
      <c r="H15" s="13" t="e">
        <f>IF(OOC!X15=0,"",OOC!X15)</f>
        <v>#REF!</v>
      </c>
      <c r="I15" s="13" t="e">
        <f>IF(OOC!T15=0,"",OOC!T15)</f>
        <v>#REF!</v>
      </c>
      <c r="J15" s="14" t="s">
        <v>12</v>
      </c>
      <c r="K15" s="64" t="s">
        <v>49</v>
      </c>
      <c r="L15" s="17" t="e">
        <f t="shared" si="8"/>
        <v>#REF!</v>
      </c>
      <c r="M15" s="17" t="e">
        <f t="shared" si="9"/>
        <v>#REF!</v>
      </c>
      <c r="N15" s="25"/>
      <c r="O15" s="2" t="e">
        <f t="shared" si="0"/>
        <v>#REF!</v>
      </c>
      <c r="P15" s="2" t="e">
        <f t="shared" si="1"/>
        <v>#REF!</v>
      </c>
      <c r="Q15" s="2" t="e">
        <f t="shared" si="2"/>
        <v>#REF!</v>
      </c>
      <c r="R15" s="3" t="e">
        <f t="shared" si="3"/>
        <v>#REF!</v>
      </c>
      <c r="S15" s="4" t="e">
        <f t="shared" si="10"/>
        <v>#REF!</v>
      </c>
      <c r="T15" s="67" t="e">
        <f t="shared" si="11"/>
        <v>#REF!</v>
      </c>
      <c r="U15" s="67" t="e">
        <f t="shared" si="12"/>
        <v>#REF!</v>
      </c>
      <c r="V15" s="4" t="e">
        <f t="shared" si="4"/>
        <v>#REF!</v>
      </c>
      <c r="W15" s="4" t="e">
        <f t="shared" si="5"/>
        <v>#REF!</v>
      </c>
      <c r="X15" s="4" t="e">
        <f t="shared" si="13"/>
        <v>#REF!</v>
      </c>
      <c r="Y15" s="62" t="e">
        <f t="shared" si="6"/>
        <v>#REF!</v>
      </c>
      <c r="Z15" s="28" t="e">
        <f t="shared" si="14"/>
        <v>#REF!</v>
      </c>
      <c r="AA15" s="28" t="e">
        <f t="shared" si="15"/>
        <v>#REF!</v>
      </c>
      <c r="AB15" s="28" t="e">
        <f t="shared" si="16"/>
        <v>#REF!</v>
      </c>
      <c r="AC15" s="28" t="e">
        <f t="shared" si="7"/>
        <v>#REF!</v>
      </c>
      <c r="AD15" s="26"/>
      <c r="AE15" s="19" t="str">
        <f t="shared" si="17"/>
        <v/>
      </c>
      <c r="AF15" s="65"/>
      <c r="AG15" s="54"/>
      <c r="AH15" s="54"/>
      <c r="AI15" s="55"/>
      <c r="AJ15" s="21"/>
      <c r="AK15" s="73" t="e">
        <f>#REF!</f>
        <v>#REF!</v>
      </c>
      <c r="AL15" s="73" t="e">
        <f>#REF!</f>
        <v>#REF!</v>
      </c>
      <c r="AM15" s="73" t="e">
        <f>#REF!</f>
        <v>#REF!</v>
      </c>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R15" s="117">
        <f t="shared" si="18"/>
        <v>5</v>
      </c>
      <c r="BS15" s="118">
        <f>OOC!G15</f>
        <v>1.4999999999999999E-2</v>
      </c>
      <c r="BT15" s="118" t="str">
        <f>OOC!H15</f>
        <v/>
      </c>
      <c r="BU15" s="2" t="e">
        <f t="shared" si="19"/>
        <v>#REF!</v>
      </c>
      <c r="BV15" s="2" t="e">
        <f t="shared" si="20"/>
        <v>#REF!</v>
      </c>
      <c r="BW15" s="2" t="e">
        <f t="shared" si="21"/>
        <v>#REF!</v>
      </c>
      <c r="BX15" s="119" t="e">
        <f>IF(AND(IF(OOC!G15="",0,OOC!G15) &gt;= IF(O15="",0,O15), IF(O15="",0,O15) &gt; IF(L15="",0,L15)), "OOC",
IF(AND(IF(M15="",0,M15) &gt; IF(P15="",0,P15), IF(P15="",0,P15) &gt;= IF(OOC!H15="",0,OOC!H15)), "OOC",
IF(IF(O15="",0,O15) &gt; IF(OOC!G15="",0,OOC!G15), "OOS",
IF(IF(OOC!H15="",0,OOC!H15) &gt; IF(P15="",0,P15), "OOS", "OK"))))</f>
        <v>#REF!</v>
      </c>
      <c r="CB15" s="68"/>
      <c r="FD15" s="68"/>
      <c r="XD15" s="68"/>
      <c r="ABA15" s="68"/>
      <c r="AJY15" s="68"/>
      <c r="AYM15" s="68"/>
      <c r="BBE15" s="68"/>
      <c r="BCO15" s="68"/>
      <c r="BFD15" s="68"/>
      <c r="BHD15" s="68"/>
      <c r="BPI15" s="68"/>
      <c r="BTV15" s="68"/>
      <c r="BWK15" s="68"/>
      <c r="CBB15" s="68"/>
      <c r="CME15" s="68"/>
      <c r="DFN15" s="68"/>
    </row>
    <row r="16" spans="1:1008 1040:2028 2073:2935 3100:3130" ht="15" customHeight="1">
      <c r="A16" s="16">
        <v>7</v>
      </c>
      <c r="B16" s="79" t="s">
        <v>87</v>
      </c>
      <c r="C16" s="80" t="s">
        <v>59</v>
      </c>
      <c r="D16" s="77" t="s">
        <v>57</v>
      </c>
      <c r="E16" s="78">
        <v>1.33</v>
      </c>
      <c r="F16" s="11" t="s">
        <v>29</v>
      </c>
      <c r="G16" s="12">
        <v>4.0090000000000003</v>
      </c>
      <c r="H16" s="13" t="e">
        <f>IF(OOC!X16=0,"",OOC!X16)</f>
        <v>#REF!</v>
      </c>
      <c r="I16" s="13" t="e">
        <f>IF(OOC!T16=0,"",OOC!T16)</f>
        <v>#REF!</v>
      </c>
      <c r="J16" s="14" t="s">
        <v>12</v>
      </c>
      <c r="K16" s="64" t="s">
        <v>49</v>
      </c>
      <c r="L16" s="17" t="e">
        <f t="shared" si="8"/>
        <v>#REF!</v>
      </c>
      <c r="M16" s="17" t="e">
        <f t="shared" si="9"/>
        <v>#REF!</v>
      </c>
      <c r="N16" s="25"/>
      <c r="O16" s="2" t="e">
        <f t="shared" si="0"/>
        <v>#REF!</v>
      </c>
      <c r="P16" s="2" t="e">
        <f t="shared" si="1"/>
        <v>#REF!</v>
      </c>
      <c r="Q16" s="2" t="e">
        <f t="shared" si="2"/>
        <v>#REF!</v>
      </c>
      <c r="R16" s="3" t="e">
        <f t="shared" si="3"/>
        <v>#REF!</v>
      </c>
      <c r="S16" s="4" t="e">
        <f t="shared" si="10"/>
        <v>#REF!</v>
      </c>
      <c r="T16" s="67" t="e">
        <f t="shared" si="11"/>
        <v>#REF!</v>
      </c>
      <c r="U16" s="67" t="e">
        <f t="shared" si="12"/>
        <v>#REF!</v>
      </c>
      <c r="V16" s="4" t="e">
        <f t="shared" si="4"/>
        <v>#REF!</v>
      </c>
      <c r="W16" s="4" t="e">
        <f t="shared" si="5"/>
        <v>#REF!</v>
      </c>
      <c r="X16" s="4" t="e">
        <f t="shared" si="13"/>
        <v>#REF!</v>
      </c>
      <c r="Y16" s="62" t="e">
        <f t="shared" si="6"/>
        <v>#REF!</v>
      </c>
      <c r="Z16" s="28" t="e">
        <f t="shared" si="14"/>
        <v>#REF!</v>
      </c>
      <c r="AA16" s="28" t="e">
        <f t="shared" si="15"/>
        <v>#REF!</v>
      </c>
      <c r="AB16" s="28" t="e">
        <f t="shared" si="16"/>
        <v>#REF!</v>
      </c>
      <c r="AC16" s="28" t="e">
        <f t="shared" si="7"/>
        <v>#REF!</v>
      </c>
      <c r="AD16" s="26"/>
      <c r="AE16" s="19" t="str">
        <f t="shared" si="17"/>
        <v/>
      </c>
      <c r="AF16" s="65"/>
      <c r="AG16" s="54"/>
      <c r="AH16" s="54"/>
      <c r="AI16" s="55"/>
      <c r="AJ16" s="21"/>
      <c r="AK16" s="73" t="e">
        <f>#REF!</f>
        <v>#REF!</v>
      </c>
      <c r="AL16" s="73" t="e">
        <f>#REF!</f>
        <v>#REF!</v>
      </c>
      <c r="AM16" s="73" t="e">
        <f>#REF!</f>
        <v>#REF!</v>
      </c>
      <c r="AN16" s="73" t="e">
        <f>#REF!</f>
        <v>#REF!</v>
      </c>
      <c r="AO16" s="73" t="e">
        <f>#REF!</f>
        <v>#REF!</v>
      </c>
      <c r="AP16" s="73" t="e">
        <f>#REF!</f>
        <v>#REF!</v>
      </c>
      <c r="AQ16" s="73" t="e">
        <f>#REF!</f>
        <v>#REF!</v>
      </c>
      <c r="AR16" s="73" t="e">
        <f>#REF!</f>
        <v>#REF!</v>
      </c>
      <c r="AS16" s="73" t="e">
        <f>#REF!</f>
        <v>#REF!</v>
      </c>
      <c r="AT16" s="73" t="e">
        <f>#REF!</f>
        <v>#REF!</v>
      </c>
      <c r="AU16" s="73" t="e">
        <f>#REF!</f>
        <v>#REF!</v>
      </c>
      <c r="AV16" s="73" t="e">
        <f>#REF!</f>
        <v>#REF!</v>
      </c>
      <c r="AW16" s="73" t="e">
        <f>#REF!</f>
        <v>#REF!</v>
      </c>
      <c r="AX16" s="73" t="e">
        <f>#REF!</f>
        <v>#REF!</v>
      </c>
      <c r="AY16" s="73" t="e">
        <f>#REF!</f>
        <v>#REF!</v>
      </c>
      <c r="AZ16" s="73" t="e">
        <f>#REF!</f>
        <v>#REF!</v>
      </c>
      <c r="BA16" s="73" t="e">
        <f>#REF!</f>
        <v>#REF!</v>
      </c>
      <c r="BB16" s="73" t="e">
        <f>#REF!</f>
        <v>#REF!</v>
      </c>
      <c r="BC16" s="73" t="e">
        <f>#REF!</f>
        <v>#REF!</v>
      </c>
      <c r="BD16" s="73" t="e">
        <f>#REF!</f>
        <v>#REF!</v>
      </c>
      <c r="BE16" s="73" t="e">
        <f>#REF!</f>
        <v>#REF!</v>
      </c>
      <c r="BF16" s="73" t="e">
        <f>#REF!</f>
        <v>#REF!</v>
      </c>
      <c r="BG16" s="73" t="e">
        <f>#REF!</f>
        <v>#REF!</v>
      </c>
      <c r="BH16" s="73" t="e">
        <f>#REF!</f>
        <v>#REF!</v>
      </c>
      <c r="BI16" s="73" t="e">
        <f>#REF!</f>
        <v>#REF!</v>
      </c>
      <c r="BJ16" s="73" t="e">
        <f>#REF!</f>
        <v>#REF!</v>
      </c>
      <c r="BK16" s="73" t="e">
        <f>#REF!</f>
        <v>#REF!</v>
      </c>
      <c r="BL16" s="73" t="e">
        <f>#REF!</f>
        <v>#REF!</v>
      </c>
      <c r="BM16" s="73" t="e">
        <f>#REF!</f>
        <v>#REF!</v>
      </c>
      <c r="BN16" s="73" t="e">
        <f>#REF!</f>
        <v>#REF!</v>
      </c>
      <c r="BO16" s="73" t="e">
        <f>#REF!</f>
        <v>#REF!</v>
      </c>
      <c r="BP16" s="73" t="e">
        <f>#REF!</f>
        <v>#REF!</v>
      </c>
      <c r="BR16" s="117" t="str">
        <f t="shared" si="18"/>
        <v>6-1</v>
      </c>
      <c r="BS16" s="118">
        <f>OOC!G16</f>
        <v>4.0289999999999999</v>
      </c>
      <c r="BT16" s="118">
        <f>OOC!H16</f>
        <v>3.9890000000000003</v>
      </c>
      <c r="BU16" s="2" t="e">
        <f t="shared" si="19"/>
        <v>#REF!</v>
      </c>
      <c r="BV16" s="2" t="e">
        <f t="shared" si="20"/>
        <v>#REF!</v>
      </c>
      <c r="BW16" s="2" t="e">
        <f t="shared" si="21"/>
        <v>#REF!</v>
      </c>
      <c r="BX16" s="119" t="e">
        <f>IF(AND(IF(OOC!G16="",0,OOC!G16) &gt;= IF(O16="",0,O16), IF(O16="",0,O16) &gt; IF(L16="",0,L16)), "OOC",
IF(AND(IF(M16="",0,M16) &gt; IF(P16="",0,P16), IF(P16="",0,P16) &gt;= IF(OOC!H16="",0,OOC!H16)), "OOC",
IF(IF(O16="",0,O16) &gt; IF(OOC!G16="",0,OOC!G16), "OOS",
IF(IF(OOC!H16="",0,OOC!H16) &gt; IF(P16="",0,P16), "OOS", "OK"))))</f>
        <v>#REF!</v>
      </c>
      <c r="CW16" s="68"/>
      <c r="JN16" s="68"/>
      <c r="KN16" s="68"/>
      <c r="MX16" s="68"/>
      <c r="OH16" s="68"/>
      <c r="OV16" s="68"/>
      <c r="QC16" s="68"/>
      <c r="UF16" s="68"/>
      <c r="VV16" s="68"/>
      <c r="XS16" s="68"/>
      <c r="YS16" s="68"/>
      <c r="AAH16" s="68"/>
      <c r="ABF16" s="68"/>
      <c r="ABJ16" s="68"/>
      <c r="ABZ16" s="68"/>
      <c r="ACG16" s="68"/>
      <c r="ACH16" s="68"/>
      <c r="ADJ16" s="68"/>
      <c r="AFU16" s="68"/>
      <c r="ALT16" s="68"/>
      <c r="ANV16" s="68"/>
      <c r="AOV16" s="68"/>
      <c r="AQN16" s="68"/>
      <c r="ARI16" s="68"/>
      <c r="BDP16" s="68"/>
      <c r="BFO16" s="68"/>
      <c r="BRE16" s="68"/>
      <c r="BSB16" s="68"/>
      <c r="BXO16" s="68"/>
      <c r="CIZ16" s="68"/>
      <c r="CYN16" s="68"/>
      <c r="DEV16" s="68"/>
      <c r="DFG16" s="68"/>
      <c r="DGF16" s="68"/>
      <c r="DHI16" s="68"/>
    </row>
    <row r="17" spans="1:1013 1084:2018 2054:3056 3138:3138" ht="15" customHeight="1">
      <c r="A17" s="16">
        <v>8</v>
      </c>
      <c r="B17" s="79" t="s">
        <v>87</v>
      </c>
      <c r="C17" s="80" t="s">
        <v>60</v>
      </c>
      <c r="D17" s="77" t="s">
        <v>57</v>
      </c>
      <c r="E17" s="78">
        <v>1.33</v>
      </c>
      <c r="F17" s="11" t="s">
        <v>29</v>
      </c>
      <c r="G17" s="12">
        <v>4.0090000000000003</v>
      </c>
      <c r="H17" s="13" t="e">
        <f>IF(OOC!X17=0,"",OOC!X17)</f>
        <v>#REF!</v>
      </c>
      <c r="I17" s="13" t="e">
        <f>IF(OOC!T17=0,"",OOC!T17)</f>
        <v>#REF!</v>
      </c>
      <c r="J17" s="14" t="s">
        <v>12</v>
      </c>
      <c r="K17" s="64" t="s">
        <v>49</v>
      </c>
      <c r="L17" s="17" t="e">
        <f t="shared" si="8"/>
        <v>#REF!</v>
      </c>
      <c r="M17" s="17" t="e">
        <f t="shared" si="9"/>
        <v>#REF!</v>
      </c>
      <c r="N17" s="25"/>
      <c r="O17" s="2" t="e">
        <f t="shared" si="0"/>
        <v>#REF!</v>
      </c>
      <c r="P17" s="2" t="e">
        <f t="shared" si="1"/>
        <v>#REF!</v>
      </c>
      <c r="Q17" s="2" t="e">
        <f t="shared" si="2"/>
        <v>#REF!</v>
      </c>
      <c r="R17" s="3" t="e">
        <f t="shared" si="3"/>
        <v>#REF!</v>
      </c>
      <c r="S17" s="4" t="e">
        <f t="shared" si="10"/>
        <v>#REF!</v>
      </c>
      <c r="T17" s="67" t="e">
        <f t="shared" si="11"/>
        <v>#REF!</v>
      </c>
      <c r="U17" s="67" t="e">
        <f t="shared" si="12"/>
        <v>#REF!</v>
      </c>
      <c r="V17" s="4" t="e">
        <f t="shared" si="4"/>
        <v>#REF!</v>
      </c>
      <c r="W17" s="4" t="e">
        <f t="shared" si="5"/>
        <v>#REF!</v>
      </c>
      <c r="X17" s="4" t="e">
        <f t="shared" si="13"/>
        <v>#REF!</v>
      </c>
      <c r="Y17" s="62" t="e">
        <f t="shared" si="6"/>
        <v>#REF!</v>
      </c>
      <c r="Z17" s="28" t="e">
        <f t="shared" si="14"/>
        <v>#REF!</v>
      </c>
      <c r="AA17" s="28" t="e">
        <f t="shared" si="15"/>
        <v>#REF!</v>
      </c>
      <c r="AB17" s="28" t="e">
        <f t="shared" si="16"/>
        <v>#REF!</v>
      </c>
      <c r="AC17" s="28" t="e">
        <f t="shared" si="7"/>
        <v>#REF!</v>
      </c>
      <c r="AD17" s="26"/>
      <c r="AE17" s="19" t="str">
        <f t="shared" si="17"/>
        <v/>
      </c>
      <c r="AF17" s="65"/>
      <c r="AG17" s="54"/>
      <c r="AH17" s="54"/>
      <c r="AI17" s="55"/>
      <c r="AJ17" s="21"/>
      <c r="AK17" s="73" t="e">
        <f>#REF!</f>
        <v>#REF!</v>
      </c>
      <c r="AL17" s="73" t="e">
        <f>#REF!</f>
        <v>#REF!</v>
      </c>
      <c r="AM17" s="73" t="e">
        <f>#REF!</f>
        <v>#REF!</v>
      </c>
      <c r="AN17" s="73" t="e">
        <f>#REF!</f>
        <v>#REF!</v>
      </c>
      <c r="AO17" s="73" t="e">
        <f>#REF!</f>
        <v>#REF!</v>
      </c>
      <c r="AP17" s="73" t="e">
        <f>#REF!</f>
        <v>#REF!</v>
      </c>
      <c r="AQ17" s="73" t="e">
        <f>#REF!</f>
        <v>#REF!</v>
      </c>
      <c r="AR17" s="73" t="e">
        <f>#REF!</f>
        <v>#REF!</v>
      </c>
      <c r="AS17" s="73" t="e">
        <f>#REF!</f>
        <v>#REF!</v>
      </c>
      <c r="AT17" s="73" t="e">
        <f>#REF!</f>
        <v>#REF!</v>
      </c>
      <c r="AU17" s="73" t="e">
        <f>#REF!</f>
        <v>#REF!</v>
      </c>
      <c r="AV17" s="73" t="e">
        <f>#REF!</f>
        <v>#REF!</v>
      </c>
      <c r="AW17" s="73" t="e">
        <f>#REF!</f>
        <v>#REF!</v>
      </c>
      <c r="AX17" s="73" t="e">
        <f>#REF!</f>
        <v>#REF!</v>
      </c>
      <c r="AY17" s="73" t="e">
        <f>#REF!</f>
        <v>#REF!</v>
      </c>
      <c r="AZ17" s="73" t="e">
        <f>#REF!</f>
        <v>#REF!</v>
      </c>
      <c r="BA17" s="73" t="e">
        <f>#REF!</f>
        <v>#REF!</v>
      </c>
      <c r="BB17" s="73" t="e">
        <f>#REF!</f>
        <v>#REF!</v>
      </c>
      <c r="BC17" s="73" t="e">
        <f>#REF!</f>
        <v>#REF!</v>
      </c>
      <c r="BD17" s="73" t="e">
        <f>#REF!</f>
        <v>#REF!</v>
      </c>
      <c r="BE17" s="73" t="e">
        <f>#REF!</f>
        <v>#REF!</v>
      </c>
      <c r="BF17" s="73" t="e">
        <f>#REF!</f>
        <v>#REF!</v>
      </c>
      <c r="BG17" s="73" t="e">
        <f>#REF!</f>
        <v>#REF!</v>
      </c>
      <c r="BH17" s="73" t="e">
        <f>#REF!</f>
        <v>#REF!</v>
      </c>
      <c r="BI17" s="73" t="e">
        <f>#REF!</f>
        <v>#REF!</v>
      </c>
      <c r="BJ17" s="73" t="e">
        <f>#REF!</f>
        <v>#REF!</v>
      </c>
      <c r="BK17" s="73" t="e">
        <f>#REF!</f>
        <v>#REF!</v>
      </c>
      <c r="BL17" s="73" t="e">
        <f>#REF!</f>
        <v>#REF!</v>
      </c>
      <c r="BM17" s="73" t="e">
        <f>#REF!</f>
        <v>#REF!</v>
      </c>
      <c r="BN17" s="73" t="e">
        <f>#REF!</f>
        <v>#REF!</v>
      </c>
      <c r="BO17" s="73" t="e">
        <f>#REF!</f>
        <v>#REF!</v>
      </c>
      <c r="BP17" s="73" t="e">
        <f>#REF!</f>
        <v>#REF!</v>
      </c>
      <c r="BR17" s="117" t="str">
        <f t="shared" si="18"/>
        <v>6-2</v>
      </c>
      <c r="BS17" s="118">
        <f>OOC!G17</f>
        <v>4.0289999999999999</v>
      </c>
      <c r="BT17" s="118">
        <f>OOC!H17</f>
        <v>3.9890000000000003</v>
      </c>
      <c r="BU17" s="2" t="e">
        <f t="shared" si="19"/>
        <v>#REF!</v>
      </c>
      <c r="BV17" s="2" t="e">
        <f t="shared" si="20"/>
        <v>#REF!</v>
      </c>
      <c r="BW17" s="2" t="e">
        <f t="shared" si="21"/>
        <v>#REF!</v>
      </c>
      <c r="BX17" s="119" t="e">
        <f>IF(AND(IF(OOC!G17="",0,OOC!G17) &gt;= IF(O17="",0,O17), IF(O17="",0,O17) &gt; IF(L17="",0,L17)), "OOC",
IF(AND(IF(M17="",0,M17) &gt; IF(P17="",0,P17), IF(P17="",0,P17) &gt;= IF(OOC!H17="",0,OOC!H17)), "OOC",
IF(IF(O17="",0,O17) &gt; IF(OOC!G17="",0,OOC!G17), "OOS",
IF(IF(OOC!H17="",0,OOC!H17) &gt; IF(P17="",0,P17), "OOS", "OK"))))</f>
        <v>#REF!</v>
      </c>
      <c r="UG17" s="68"/>
      <c r="ABJ17" s="68"/>
      <c r="ABY17" s="68"/>
      <c r="ACF17" s="68"/>
      <c r="ADT17" s="68"/>
      <c r="AFH17" s="68"/>
      <c r="AGO17" s="68"/>
      <c r="AJC17" s="68"/>
      <c r="AKT17" s="68"/>
      <c r="APE17" s="68"/>
      <c r="BON17" s="68"/>
      <c r="BOS17" s="68"/>
      <c r="BTU17" s="68"/>
      <c r="BWO17" s="68"/>
      <c r="BXS17" s="68"/>
      <c r="CNL17" s="68"/>
      <c r="COL17" s="68"/>
      <c r="CRU17" s="68"/>
      <c r="DCU17" s="68"/>
      <c r="DDJ17" s="68"/>
      <c r="DIK17" s="68"/>
      <c r="DPR17" s="68"/>
    </row>
    <row r="18" spans="1:1013 1084:2018 2054:3056 3138:3138" ht="15" customHeight="1">
      <c r="A18" s="16">
        <v>12</v>
      </c>
      <c r="B18" s="76" t="s">
        <v>448</v>
      </c>
      <c r="C18" s="69" t="s">
        <v>61</v>
      </c>
      <c r="D18" s="20" t="s">
        <v>62</v>
      </c>
      <c r="E18" s="78">
        <v>1.5</v>
      </c>
      <c r="F18" s="11" t="s">
        <v>28</v>
      </c>
      <c r="G18" s="12"/>
      <c r="H18" s="13" t="e">
        <f>IF(OOC!X18=0,"",OOC!X18)</f>
        <v>#REF!</v>
      </c>
      <c r="I18" s="13" t="e">
        <f>IF(OOC!T18=0,"",OOC!T18)</f>
        <v>#REF!</v>
      </c>
      <c r="J18" s="92" t="s">
        <v>27</v>
      </c>
      <c r="K18" s="64" t="s">
        <v>49</v>
      </c>
      <c r="L18" s="17" t="e">
        <f t="shared" si="8"/>
        <v>#REF!</v>
      </c>
      <c r="M18" s="17" t="e">
        <f t="shared" si="9"/>
        <v>#REF!</v>
      </c>
      <c r="N18" s="25"/>
      <c r="O18" s="2" t="e">
        <f t="shared" si="0"/>
        <v>#REF!</v>
      </c>
      <c r="P18" s="2" t="e">
        <f t="shared" si="1"/>
        <v>#REF!</v>
      </c>
      <c r="Q18" s="2" t="e">
        <f t="shared" si="2"/>
        <v>#REF!</v>
      </c>
      <c r="R18" s="3" t="e">
        <f t="shared" si="3"/>
        <v>#REF!</v>
      </c>
      <c r="S18" s="4" t="e">
        <f t="shared" si="10"/>
        <v>#REF!</v>
      </c>
      <c r="T18" s="67" t="e">
        <f t="shared" si="11"/>
        <v>#REF!</v>
      </c>
      <c r="U18" s="67" t="e">
        <f t="shared" si="12"/>
        <v>#REF!</v>
      </c>
      <c r="V18" s="4" t="e">
        <f t="shared" si="4"/>
        <v>#REF!</v>
      </c>
      <c r="W18" s="4" t="e">
        <f t="shared" si="5"/>
        <v>#REF!</v>
      </c>
      <c r="X18" s="4" t="e">
        <f t="shared" si="13"/>
        <v>#REF!</v>
      </c>
      <c r="Y18" s="62" t="e">
        <f t="shared" si="6"/>
        <v>#REF!</v>
      </c>
      <c r="Z18" s="28" t="e">
        <f t="shared" si="14"/>
        <v>#REF!</v>
      </c>
      <c r="AA18" s="28" t="e">
        <f t="shared" si="15"/>
        <v>#REF!</v>
      </c>
      <c r="AB18" s="28" t="e">
        <f t="shared" si="16"/>
        <v>#REF!</v>
      </c>
      <c r="AC18" s="28" t="e">
        <f t="shared" si="7"/>
        <v>#REF!</v>
      </c>
      <c r="AD18" s="26"/>
      <c r="AE18" s="19" t="str">
        <f t="shared" si="17"/>
        <v/>
      </c>
      <c r="AF18" s="65"/>
      <c r="AG18" s="54"/>
      <c r="AH18" s="54"/>
      <c r="AI18" s="55"/>
      <c r="AJ18" s="18"/>
      <c r="AK18" s="73" t="e">
        <f>#REF!</f>
        <v>#REF!</v>
      </c>
      <c r="AL18" s="73" t="e">
        <f>#REF!</f>
        <v>#REF!</v>
      </c>
      <c r="AM18" s="73" t="e">
        <f>#REF!</f>
        <v>#REF!</v>
      </c>
      <c r="AN18" s="73" t="e">
        <f>#REF!</f>
        <v>#REF!</v>
      </c>
      <c r="AO18" s="73" t="e">
        <f>#REF!</f>
        <v>#REF!</v>
      </c>
      <c r="AP18" s="73" t="e">
        <f>#REF!</f>
        <v>#REF!</v>
      </c>
      <c r="AQ18" s="73" t="e">
        <f>#REF!</f>
        <v>#REF!</v>
      </c>
      <c r="AR18" s="73" t="e">
        <f>#REF!</f>
        <v>#REF!</v>
      </c>
      <c r="AS18" s="73" t="e">
        <f>#REF!</f>
        <v>#REF!</v>
      </c>
      <c r="AT18" s="73" t="e">
        <f>#REF!</f>
        <v>#REF!</v>
      </c>
      <c r="AU18" s="73" t="e">
        <f>#REF!</f>
        <v>#REF!</v>
      </c>
      <c r="AV18" s="73" t="e">
        <f>#REF!</f>
        <v>#REF!</v>
      </c>
      <c r="AW18" s="73" t="e">
        <f>#REF!</f>
        <v>#REF!</v>
      </c>
      <c r="AX18" s="73" t="e">
        <f>#REF!</f>
        <v>#REF!</v>
      </c>
      <c r="AY18" s="73" t="e">
        <f>#REF!</f>
        <v>#REF!</v>
      </c>
      <c r="AZ18" s="73" t="e">
        <f>#REF!</f>
        <v>#REF!</v>
      </c>
      <c r="BA18" s="73" t="e">
        <f>#REF!</f>
        <v>#REF!</v>
      </c>
      <c r="BB18" s="73" t="e">
        <f>#REF!</f>
        <v>#REF!</v>
      </c>
      <c r="BC18" s="73" t="e">
        <f>#REF!</f>
        <v>#REF!</v>
      </c>
      <c r="BD18" s="73" t="e">
        <f>#REF!</f>
        <v>#REF!</v>
      </c>
      <c r="BE18" s="73" t="e">
        <f>#REF!</f>
        <v>#REF!</v>
      </c>
      <c r="BF18" s="73" t="e">
        <f>#REF!</f>
        <v>#REF!</v>
      </c>
      <c r="BG18" s="73" t="e">
        <f>#REF!</f>
        <v>#REF!</v>
      </c>
      <c r="BH18" s="73" t="e">
        <f>#REF!</f>
        <v>#REF!</v>
      </c>
      <c r="BI18" s="73" t="e">
        <f>#REF!</f>
        <v>#REF!</v>
      </c>
      <c r="BJ18" s="73" t="e">
        <f>#REF!</f>
        <v>#REF!</v>
      </c>
      <c r="BK18" s="73" t="e">
        <f>#REF!</f>
        <v>#REF!</v>
      </c>
      <c r="BL18" s="73" t="e">
        <f>#REF!</f>
        <v>#REF!</v>
      </c>
      <c r="BM18" s="73" t="e">
        <f>#REF!</f>
        <v>#REF!</v>
      </c>
      <c r="BN18" s="73" t="e">
        <f>#REF!</f>
        <v>#REF!</v>
      </c>
      <c r="BO18" s="73" t="e">
        <f>#REF!</f>
        <v>#REF!</v>
      </c>
      <c r="BP18" s="73" t="e">
        <f>#REF!</f>
        <v>#REF!</v>
      </c>
      <c r="BR18" s="117" t="str">
        <f t="shared" si="18"/>
        <v>8-1</v>
      </c>
      <c r="BS18" s="118">
        <f>OOC!G18</f>
        <v>8.0000000000000002E-3</v>
      </c>
      <c r="BT18" s="118" t="str">
        <f>OOC!H18</f>
        <v/>
      </c>
      <c r="BU18" s="2" t="e">
        <f t="shared" si="19"/>
        <v>#REF!</v>
      </c>
      <c r="BV18" s="2" t="e">
        <f t="shared" si="20"/>
        <v>#REF!</v>
      </c>
      <c r="BW18" s="2" t="e">
        <f t="shared" si="21"/>
        <v>#REF!</v>
      </c>
      <c r="BX18" s="119" t="e">
        <f>IF(AND(IF(OOC!G18="",0,OOC!G18) &gt;= IF(O18="",0,O18), IF(O18="",0,O18) &gt; IF(L18="",0,L18)), "OOC",
IF(AND(IF(M18="",0,M18) &gt; IF(P18="",0,P18), IF(P18="",0,P18) &gt;= IF(OOC!H18="",0,OOC!H18)), "OOC",
IF(IF(O18="",0,O18) &gt; IF(OOC!G18="",0,OOC!G18), "OOS",
IF(IF(OOC!H18="",0,OOC!H18) &gt; IF(P18="",0,P18), "OOS", "OK"))))</f>
        <v>#REF!</v>
      </c>
      <c r="JY18" s="68"/>
      <c r="LD18" s="68"/>
      <c r="VH18" s="68"/>
      <c r="XD18" s="68"/>
      <c r="XO18" s="68"/>
      <c r="YU18" s="68"/>
      <c r="ZM18" s="68"/>
      <c r="ACM18" s="68"/>
      <c r="ACZ18" s="68"/>
      <c r="AEK18" s="68"/>
      <c r="AIP18" s="68"/>
      <c r="ALG18" s="68"/>
      <c r="AOR18" s="68"/>
      <c r="AQI18" s="68"/>
      <c r="ARX18" s="68"/>
      <c r="AWE18" s="68"/>
      <c r="BAY18" s="68"/>
      <c r="BEC18" s="68"/>
      <c r="BEX18" s="68"/>
      <c r="BKG18" s="68"/>
      <c r="BKT18" s="68"/>
      <c r="BSZ18" s="68"/>
      <c r="CUH18" s="68"/>
      <c r="CUK18" s="68"/>
      <c r="CVA18" s="68"/>
      <c r="CWA18" s="68"/>
      <c r="DBY18" s="68"/>
      <c r="DCC18" s="68"/>
      <c r="DDF18" s="68"/>
      <c r="DEV18" s="68"/>
      <c r="DLT18" s="68"/>
      <c r="DMN18" s="68"/>
    </row>
    <row r="19" spans="1:1013 1084:2018 2054:3056 3138:3138" ht="15" customHeight="1">
      <c r="A19" s="16">
        <v>13</v>
      </c>
      <c r="B19" s="76" t="s">
        <v>449</v>
      </c>
      <c r="C19" s="69" t="s">
        <v>63</v>
      </c>
      <c r="D19" s="20" t="s">
        <v>62</v>
      </c>
      <c r="E19" s="78">
        <v>1.5</v>
      </c>
      <c r="F19" s="11" t="s">
        <v>28</v>
      </c>
      <c r="G19" s="12"/>
      <c r="H19" s="13" t="e">
        <f>IF(OOC!X19=0,"",OOC!X19)</f>
        <v>#REF!</v>
      </c>
      <c r="I19" s="13" t="e">
        <f>IF(OOC!T19=0,"",OOC!T19)</f>
        <v>#REF!</v>
      </c>
      <c r="J19" s="92" t="s">
        <v>27</v>
      </c>
      <c r="K19" s="64" t="s">
        <v>49</v>
      </c>
      <c r="L19" s="17" t="e">
        <f t="shared" si="8"/>
        <v>#REF!</v>
      </c>
      <c r="M19" s="17" t="e">
        <f t="shared" si="9"/>
        <v>#REF!</v>
      </c>
      <c r="N19" s="25"/>
      <c r="O19" s="2" t="e">
        <f t="shared" si="0"/>
        <v>#REF!</v>
      </c>
      <c r="P19" s="2" t="e">
        <f t="shared" si="1"/>
        <v>#REF!</v>
      </c>
      <c r="Q19" s="2" t="e">
        <f t="shared" si="2"/>
        <v>#REF!</v>
      </c>
      <c r="R19" s="3" t="e">
        <f t="shared" si="3"/>
        <v>#REF!</v>
      </c>
      <c r="S19" s="4" t="e">
        <f t="shared" si="10"/>
        <v>#REF!</v>
      </c>
      <c r="T19" s="67" t="e">
        <f t="shared" si="11"/>
        <v>#REF!</v>
      </c>
      <c r="U19" s="67" t="e">
        <f t="shared" si="12"/>
        <v>#REF!</v>
      </c>
      <c r="V19" s="4" t="e">
        <f t="shared" si="4"/>
        <v>#REF!</v>
      </c>
      <c r="W19" s="4" t="e">
        <f t="shared" si="5"/>
        <v>#REF!</v>
      </c>
      <c r="X19" s="4" t="e">
        <f t="shared" si="13"/>
        <v>#REF!</v>
      </c>
      <c r="Y19" s="62" t="e">
        <f t="shared" si="6"/>
        <v>#REF!</v>
      </c>
      <c r="Z19" s="28" t="e">
        <f t="shared" si="14"/>
        <v>#REF!</v>
      </c>
      <c r="AA19" s="28" t="e">
        <f t="shared" si="15"/>
        <v>#REF!</v>
      </c>
      <c r="AB19" s="28" t="e">
        <f t="shared" si="16"/>
        <v>#REF!</v>
      </c>
      <c r="AC19" s="28" t="e">
        <f t="shared" si="7"/>
        <v>#REF!</v>
      </c>
      <c r="AD19" s="26"/>
      <c r="AE19" s="19" t="str">
        <f t="shared" si="17"/>
        <v/>
      </c>
      <c r="AF19" s="65"/>
      <c r="AG19" s="54"/>
      <c r="AH19" s="54"/>
      <c r="AI19" s="55"/>
      <c r="AJ19" s="18"/>
      <c r="AK19" s="73" t="e">
        <f>#REF!</f>
        <v>#REF!</v>
      </c>
      <c r="AL19" s="73" t="e">
        <f>#REF!</f>
        <v>#REF!</v>
      </c>
      <c r="AM19" s="73" t="e">
        <f>#REF!</f>
        <v>#REF!</v>
      </c>
      <c r="AN19" s="73" t="e">
        <f>#REF!</f>
        <v>#REF!</v>
      </c>
      <c r="AO19" s="73" t="e">
        <f>#REF!</f>
        <v>#REF!</v>
      </c>
      <c r="AP19" s="73" t="e">
        <f>#REF!</f>
        <v>#REF!</v>
      </c>
      <c r="AQ19" s="73" t="e">
        <f>#REF!</f>
        <v>#REF!</v>
      </c>
      <c r="AR19" s="73" t="e">
        <f>#REF!</f>
        <v>#REF!</v>
      </c>
      <c r="AS19" s="73" t="e">
        <f>#REF!</f>
        <v>#REF!</v>
      </c>
      <c r="AT19" s="73" t="e">
        <f>#REF!</f>
        <v>#REF!</v>
      </c>
      <c r="AU19" s="73" t="e">
        <f>#REF!</f>
        <v>#REF!</v>
      </c>
      <c r="AV19" s="73" t="e">
        <f>#REF!</f>
        <v>#REF!</v>
      </c>
      <c r="AW19" s="73" t="e">
        <f>#REF!</f>
        <v>#REF!</v>
      </c>
      <c r="AX19" s="73" t="e">
        <f>#REF!</f>
        <v>#REF!</v>
      </c>
      <c r="AY19" s="73" t="e">
        <f>#REF!</f>
        <v>#REF!</v>
      </c>
      <c r="AZ19" s="73" t="e">
        <f>#REF!</f>
        <v>#REF!</v>
      </c>
      <c r="BA19" s="73" t="e">
        <f>#REF!</f>
        <v>#REF!</v>
      </c>
      <c r="BB19" s="73" t="e">
        <f>#REF!</f>
        <v>#REF!</v>
      </c>
      <c r="BC19" s="73" t="e">
        <f>#REF!</f>
        <v>#REF!</v>
      </c>
      <c r="BD19" s="73" t="e">
        <f>#REF!</f>
        <v>#REF!</v>
      </c>
      <c r="BE19" s="73" t="e">
        <f>#REF!</f>
        <v>#REF!</v>
      </c>
      <c r="BF19" s="73" t="e">
        <f>#REF!</f>
        <v>#REF!</v>
      </c>
      <c r="BG19" s="73" t="e">
        <f>#REF!</f>
        <v>#REF!</v>
      </c>
      <c r="BH19" s="73" t="e">
        <f>#REF!</f>
        <v>#REF!</v>
      </c>
      <c r="BI19" s="73" t="e">
        <f>#REF!</f>
        <v>#REF!</v>
      </c>
      <c r="BJ19" s="73" t="e">
        <f>#REF!</f>
        <v>#REF!</v>
      </c>
      <c r="BK19" s="73" t="e">
        <f>#REF!</f>
        <v>#REF!</v>
      </c>
      <c r="BL19" s="73" t="e">
        <f>#REF!</f>
        <v>#REF!</v>
      </c>
      <c r="BM19" s="73" t="e">
        <f>#REF!</f>
        <v>#REF!</v>
      </c>
      <c r="BN19" s="73" t="e">
        <f>#REF!</f>
        <v>#REF!</v>
      </c>
      <c r="BO19" s="73" t="e">
        <f>#REF!</f>
        <v>#REF!</v>
      </c>
      <c r="BP19" s="73" t="e">
        <f>#REF!</f>
        <v>#REF!</v>
      </c>
      <c r="BR19" s="117" t="str">
        <f t="shared" si="18"/>
        <v>8-2</v>
      </c>
      <c r="BS19" s="118">
        <f>OOC!G19</f>
        <v>8.0000000000000002E-3</v>
      </c>
      <c r="BT19" s="118" t="str">
        <f>OOC!H19</f>
        <v/>
      </c>
      <c r="BU19" s="2" t="e">
        <f t="shared" si="19"/>
        <v>#REF!</v>
      </c>
      <c r="BV19" s="2" t="e">
        <f t="shared" si="20"/>
        <v>#REF!</v>
      </c>
      <c r="BW19" s="2" t="e">
        <f t="shared" si="21"/>
        <v>#REF!</v>
      </c>
      <c r="BX19" s="119" t="e">
        <f>IF(AND(IF(OOC!G19="",0,OOC!G19) &gt;= IF(O19="",0,O19), IF(O19="",0,O19) &gt; IF(L19="",0,L19)), "OOC",
IF(AND(IF(M19="",0,M19) &gt; IF(P19="",0,P19), IF(P19="",0,P19) &gt;= IF(OOC!H19="",0,OOC!H19)), "OOC",
IF(IF(O19="",0,O19) &gt; IF(OOC!G19="",0,OOC!G19), "OOS",
IF(IF(OOC!H19="",0,OOC!H19) &gt; IF(P19="",0,P19), "OOS", "OK"))))</f>
        <v>#REF!</v>
      </c>
      <c r="CA19" s="68"/>
      <c r="CK19" s="68"/>
      <c r="JY19" s="68"/>
      <c r="LD19" s="68"/>
      <c r="VH19" s="68"/>
      <c r="XO19" s="68"/>
      <c r="YU19" s="68"/>
      <c r="ZM19" s="68"/>
      <c r="ACM19" s="68"/>
      <c r="ACZ19" s="68"/>
      <c r="AEK19" s="68"/>
      <c r="AIP19" s="68"/>
      <c r="ALG19" s="68"/>
      <c r="AOR19" s="68"/>
      <c r="AQI19" s="68"/>
      <c r="ARX19" s="68"/>
      <c r="BAY19" s="68"/>
      <c r="BEC19" s="68"/>
      <c r="BEX19" s="68"/>
      <c r="BFM19" s="68"/>
      <c r="BKG19" s="68"/>
      <c r="BKT19" s="68"/>
      <c r="BSZ19" s="68"/>
      <c r="CUH19" s="68"/>
      <c r="CUK19" s="68"/>
      <c r="CVA19" s="68"/>
      <c r="CWA19" s="68"/>
      <c r="DBY19" s="68"/>
      <c r="DCC19" s="68"/>
      <c r="DLT19" s="68"/>
      <c r="DMN19" s="68"/>
    </row>
    <row r="20" spans="1:1013 1084:2018 2054:3056 3138:3138" ht="15" customHeight="1">
      <c r="A20" s="16">
        <v>14</v>
      </c>
      <c r="B20" s="76" t="s">
        <v>450</v>
      </c>
      <c r="C20" s="69" t="s">
        <v>64</v>
      </c>
      <c r="D20" s="20" t="s">
        <v>62</v>
      </c>
      <c r="E20" s="78">
        <v>1.5</v>
      </c>
      <c r="F20" s="11" t="s">
        <v>28</v>
      </c>
      <c r="G20" s="12"/>
      <c r="H20" s="13" t="e">
        <f>IF(OOC!X20=0,"",OOC!X20)</f>
        <v>#REF!</v>
      </c>
      <c r="I20" s="13" t="e">
        <f>IF(OOC!T20=0,"",OOC!T20)</f>
        <v>#REF!</v>
      </c>
      <c r="J20" s="92" t="s">
        <v>27</v>
      </c>
      <c r="K20" s="64" t="s">
        <v>49</v>
      </c>
      <c r="L20" s="17" t="e">
        <f t="shared" si="8"/>
        <v>#REF!</v>
      </c>
      <c r="M20" s="17" t="e">
        <f t="shared" si="9"/>
        <v>#REF!</v>
      </c>
      <c r="N20" s="25"/>
      <c r="O20" s="2" t="e">
        <f t="shared" si="0"/>
        <v>#REF!</v>
      </c>
      <c r="P20" s="2" t="e">
        <f t="shared" si="1"/>
        <v>#REF!</v>
      </c>
      <c r="Q20" s="2" t="e">
        <f t="shared" si="2"/>
        <v>#REF!</v>
      </c>
      <c r="R20" s="3" t="e">
        <f t="shared" si="3"/>
        <v>#REF!</v>
      </c>
      <c r="S20" s="4" t="e">
        <f t="shared" si="10"/>
        <v>#REF!</v>
      </c>
      <c r="T20" s="67" t="e">
        <f t="shared" si="11"/>
        <v>#REF!</v>
      </c>
      <c r="U20" s="67" t="e">
        <f t="shared" si="12"/>
        <v>#REF!</v>
      </c>
      <c r="V20" s="4" t="e">
        <f t="shared" si="4"/>
        <v>#REF!</v>
      </c>
      <c r="W20" s="4" t="e">
        <f t="shared" si="5"/>
        <v>#REF!</v>
      </c>
      <c r="X20" s="4" t="e">
        <f t="shared" si="13"/>
        <v>#REF!</v>
      </c>
      <c r="Y20" s="62" t="e">
        <f t="shared" si="6"/>
        <v>#REF!</v>
      </c>
      <c r="Z20" s="28" t="e">
        <f t="shared" si="14"/>
        <v>#REF!</v>
      </c>
      <c r="AA20" s="28" t="e">
        <f t="shared" si="15"/>
        <v>#REF!</v>
      </c>
      <c r="AB20" s="28" t="e">
        <f t="shared" si="16"/>
        <v>#REF!</v>
      </c>
      <c r="AC20" s="28" t="e">
        <f t="shared" si="7"/>
        <v>#REF!</v>
      </c>
      <c r="AD20" s="26"/>
      <c r="AE20" s="19" t="str">
        <f t="shared" si="17"/>
        <v/>
      </c>
      <c r="AF20" s="65"/>
      <c r="AG20" s="54"/>
      <c r="AH20" s="54"/>
      <c r="AI20" s="55"/>
      <c r="AJ20" s="21"/>
      <c r="AK20" s="73" t="e">
        <f>#REF!</f>
        <v>#REF!</v>
      </c>
      <c r="AL20" s="73" t="e">
        <f>#REF!</f>
        <v>#REF!</v>
      </c>
      <c r="AM20" s="73" t="e">
        <f>#REF!</f>
        <v>#REF!</v>
      </c>
      <c r="AN20" s="73" t="e">
        <f>#REF!</f>
        <v>#REF!</v>
      </c>
      <c r="AO20" s="73" t="e">
        <f>#REF!</f>
        <v>#REF!</v>
      </c>
      <c r="AP20" s="73" t="e">
        <f>#REF!</f>
        <v>#REF!</v>
      </c>
      <c r="AQ20" s="73" t="e">
        <f>#REF!</f>
        <v>#REF!</v>
      </c>
      <c r="AR20" s="73" t="e">
        <f>#REF!</f>
        <v>#REF!</v>
      </c>
      <c r="AS20" s="73" t="e">
        <f>#REF!</f>
        <v>#REF!</v>
      </c>
      <c r="AT20" s="73" t="e">
        <f>#REF!</f>
        <v>#REF!</v>
      </c>
      <c r="AU20" s="73" t="e">
        <f>#REF!</f>
        <v>#REF!</v>
      </c>
      <c r="AV20" s="73" t="e">
        <f>#REF!</f>
        <v>#REF!</v>
      </c>
      <c r="AW20" s="73" t="e">
        <f>#REF!</f>
        <v>#REF!</v>
      </c>
      <c r="AX20" s="73" t="e">
        <f>#REF!</f>
        <v>#REF!</v>
      </c>
      <c r="AY20" s="73" t="e">
        <f>#REF!</f>
        <v>#REF!</v>
      </c>
      <c r="AZ20" s="73" t="e">
        <f>#REF!</f>
        <v>#REF!</v>
      </c>
      <c r="BA20" s="73" t="e">
        <f>#REF!</f>
        <v>#REF!</v>
      </c>
      <c r="BB20" s="73" t="e">
        <f>#REF!</f>
        <v>#REF!</v>
      </c>
      <c r="BC20" s="73" t="e">
        <f>#REF!</f>
        <v>#REF!</v>
      </c>
      <c r="BD20" s="73" t="e">
        <f>#REF!</f>
        <v>#REF!</v>
      </c>
      <c r="BE20" s="73" t="e">
        <f>#REF!</f>
        <v>#REF!</v>
      </c>
      <c r="BF20" s="73" t="e">
        <f>#REF!</f>
        <v>#REF!</v>
      </c>
      <c r="BG20" s="73" t="e">
        <f>#REF!</f>
        <v>#REF!</v>
      </c>
      <c r="BH20" s="73" t="e">
        <f>#REF!</f>
        <v>#REF!</v>
      </c>
      <c r="BI20" s="73" t="e">
        <f>#REF!</f>
        <v>#REF!</v>
      </c>
      <c r="BJ20" s="73" t="e">
        <f>#REF!</f>
        <v>#REF!</v>
      </c>
      <c r="BK20" s="73" t="e">
        <f>#REF!</f>
        <v>#REF!</v>
      </c>
      <c r="BL20" s="73" t="e">
        <f>#REF!</f>
        <v>#REF!</v>
      </c>
      <c r="BM20" s="73" t="e">
        <f>#REF!</f>
        <v>#REF!</v>
      </c>
      <c r="BN20" s="73" t="e">
        <f>#REF!</f>
        <v>#REF!</v>
      </c>
      <c r="BO20" s="73" t="e">
        <f>#REF!</f>
        <v>#REF!</v>
      </c>
      <c r="BP20" s="73" t="e">
        <f>#REF!</f>
        <v>#REF!</v>
      </c>
      <c r="BR20" s="117" t="str">
        <f t="shared" si="18"/>
        <v>8-3</v>
      </c>
      <c r="BS20" s="118">
        <f>OOC!G20</f>
        <v>8.0000000000000002E-3</v>
      </c>
      <c r="BT20" s="118" t="str">
        <f>OOC!H20</f>
        <v/>
      </c>
      <c r="BU20" s="2" t="e">
        <f t="shared" si="19"/>
        <v>#REF!</v>
      </c>
      <c r="BV20" s="2" t="e">
        <f t="shared" si="20"/>
        <v>#REF!</v>
      </c>
      <c r="BW20" s="2" t="e">
        <f t="shared" si="21"/>
        <v>#REF!</v>
      </c>
      <c r="BX20" s="119" t="e">
        <f>IF(AND(IF(OOC!G20="",0,OOC!G20) &gt;= IF(O20="",0,O20), IF(O20="",0,O20) &gt; IF(L20="",0,L20)), "OOC",
IF(AND(IF(M20="",0,M20) &gt; IF(P20="",0,P20), IF(P20="",0,P20) &gt;= IF(OOC!H20="",0,OOC!H20)), "OOC",
IF(IF(O20="",0,O20) &gt; IF(OOC!G20="",0,OOC!G20), "OOS",
IF(IF(OOC!H20="",0,OOC!H20) &gt; IF(P20="",0,P20), "OOS", "OK"))))</f>
        <v>#REF!</v>
      </c>
      <c r="CS20" s="68"/>
      <c r="IK20" s="68"/>
      <c r="JO20" s="68"/>
      <c r="JR20" s="68"/>
      <c r="MK20" s="68"/>
      <c r="VH20" s="68"/>
      <c r="XD20" s="68"/>
      <c r="AGM20" s="68"/>
      <c r="AOR20" s="68"/>
      <c r="ARX20" s="68"/>
      <c r="BHC20" s="68"/>
      <c r="BKF20" s="68"/>
      <c r="BML20" s="68"/>
      <c r="BTC20" s="68"/>
      <c r="BTP20" s="68"/>
      <c r="BUI20" s="68"/>
      <c r="BXE20" s="68"/>
      <c r="BYF20" s="68"/>
      <c r="BYP20" s="68"/>
      <c r="BZZ20" s="68"/>
      <c r="CDQ20" s="68"/>
      <c r="CQS20" s="68"/>
      <c r="CUH20" s="68"/>
      <c r="CUK20" s="68"/>
      <c r="CVA20" s="68"/>
      <c r="DBR20" s="68"/>
      <c r="DMN20" s="68"/>
    </row>
    <row r="21" spans="1:1013 1084:2018 2054:3056 3138:3138" ht="15" customHeight="1">
      <c r="A21" s="16">
        <v>15</v>
      </c>
      <c r="B21" s="76" t="s">
        <v>88</v>
      </c>
      <c r="C21" s="69">
        <v>9</v>
      </c>
      <c r="D21" s="77" t="s">
        <v>55</v>
      </c>
      <c r="E21" s="78">
        <v>1.33</v>
      </c>
      <c r="F21" s="11" t="s">
        <v>28</v>
      </c>
      <c r="G21" s="12"/>
      <c r="H21" s="13" t="e">
        <f>IF(OOC!X21=0,"",OOC!X21)</f>
        <v>#REF!</v>
      </c>
      <c r="I21" s="13" t="e">
        <f>IF(OOC!T21=0,"",OOC!T21)</f>
        <v>#REF!</v>
      </c>
      <c r="J21" s="14" t="s">
        <v>12</v>
      </c>
      <c r="K21" s="64" t="s">
        <v>49</v>
      </c>
      <c r="L21" s="17" t="e">
        <f t="shared" si="8"/>
        <v>#REF!</v>
      </c>
      <c r="M21" s="17" t="e">
        <f t="shared" si="9"/>
        <v>#REF!</v>
      </c>
      <c r="N21" s="25"/>
      <c r="O21" s="2" t="e">
        <f t="shared" si="0"/>
        <v>#REF!</v>
      </c>
      <c r="P21" s="2" t="e">
        <f t="shared" si="1"/>
        <v>#REF!</v>
      </c>
      <c r="Q21" s="2" t="e">
        <f t="shared" si="2"/>
        <v>#REF!</v>
      </c>
      <c r="R21" s="3" t="e">
        <f t="shared" si="3"/>
        <v>#REF!</v>
      </c>
      <c r="S21" s="4" t="e">
        <f t="shared" si="10"/>
        <v>#REF!</v>
      </c>
      <c r="T21" s="67" t="e">
        <f t="shared" si="11"/>
        <v>#REF!</v>
      </c>
      <c r="U21" s="67" t="e">
        <f t="shared" si="12"/>
        <v>#REF!</v>
      </c>
      <c r="V21" s="4" t="e">
        <f t="shared" si="4"/>
        <v>#REF!</v>
      </c>
      <c r="W21" s="4" t="e">
        <f t="shared" si="5"/>
        <v>#REF!</v>
      </c>
      <c r="X21" s="4" t="e">
        <f t="shared" si="13"/>
        <v>#REF!</v>
      </c>
      <c r="Y21" s="62" t="e">
        <f t="shared" si="6"/>
        <v>#REF!</v>
      </c>
      <c r="Z21" s="28" t="e">
        <f t="shared" si="14"/>
        <v>#REF!</v>
      </c>
      <c r="AA21" s="28" t="e">
        <f t="shared" si="15"/>
        <v>#REF!</v>
      </c>
      <c r="AB21" s="28" t="e">
        <f t="shared" si="16"/>
        <v>#REF!</v>
      </c>
      <c r="AC21" s="28" t="e">
        <f t="shared" si="7"/>
        <v>#REF!</v>
      </c>
      <c r="AD21" s="26"/>
      <c r="AE21" s="19" t="str">
        <f t="shared" si="17"/>
        <v/>
      </c>
      <c r="AF21" s="65"/>
      <c r="AG21" s="54"/>
      <c r="AH21" s="54"/>
      <c r="AI21" s="55"/>
      <c r="AJ21" s="21"/>
      <c r="AK21" s="73" t="e">
        <f>#REF!</f>
        <v>#REF!</v>
      </c>
      <c r="AL21" s="73" t="e">
        <f>#REF!</f>
        <v>#REF!</v>
      </c>
      <c r="AM21" s="73" t="e">
        <f>#REF!</f>
        <v>#REF!</v>
      </c>
      <c r="AN21" s="73" t="e">
        <f>#REF!</f>
        <v>#REF!</v>
      </c>
      <c r="AO21" s="73" t="e">
        <f>#REF!</f>
        <v>#REF!</v>
      </c>
      <c r="AP21" s="73" t="e">
        <f>#REF!</f>
        <v>#REF!</v>
      </c>
      <c r="AQ21" s="73" t="e">
        <f>#REF!</f>
        <v>#REF!</v>
      </c>
      <c r="AR21" s="73" t="e">
        <f>#REF!</f>
        <v>#REF!</v>
      </c>
      <c r="AS21" s="73" t="e">
        <f>#REF!</f>
        <v>#REF!</v>
      </c>
      <c r="AT21" s="73" t="e">
        <f>#REF!</f>
        <v>#REF!</v>
      </c>
      <c r="AU21" s="73" t="e">
        <f>#REF!</f>
        <v>#REF!</v>
      </c>
      <c r="AV21" s="73" t="e">
        <f>#REF!</f>
        <v>#REF!</v>
      </c>
      <c r="AW21" s="73" t="e">
        <f>#REF!</f>
        <v>#REF!</v>
      </c>
      <c r="AX21" s="73" t="e">
        <f>#REF!</f>
        <v>#REF!</v>
      </c>
      <c r="AY21" s="73" t="e">
        <f>#REF!</f>
        <v>#REF!</v>
      </c>
      <c r="AZ21" s="73" t="e">
        <f>#REF!</f>
        <v>#REF!</v>
      </c>
      <c r="BA21" s="73" t="e">
        <f>#REF!</f>
        <v>#REF!</v>
      </c>
      <c r="BB21" s="73" t="e">
        <f>#REF!</f>
        <v>#REF!</v>
      </c>
      <c r="BC21" s="73" t="e">
        <f>#REF!</f>
        <v>#REF!</v>
      </c>
      <c r="BD21" s="73" t="e">
        <f>#REF!</f>
        <v>#REF!</v>
      </c>
      <c r="BE21" s="73" t="e">
        <f>#REF!</f>
        <v>#REF!</v>
      </c>
      <c r="BF21" s="73" t="e">
        <f>#REF!</f>
        <v>#REF!</v>
      </c>
      <c r="BG21" s="73" t="e">
        <f>#REF!</f>
        <v>#REF!</v>
      </c>
      <c r="BH21" s="73" t="e">
        <f>#REF!</f>
        <v>#REF!</v>
      </c>
      <c r="BI21" s="73" t="e">
        <f>#REF!</f>
        <v>#REF!</v>
      </c>
      <c r="BJ21" s="73" t="e">
        <f>#REF!</f>
        <v>#REF!</v>
      </c>
      <c r="BK21" s="73" t="e">
        <f>#REF!</f>
        <v>#REF!</v>
      </c>
      <c r="BL21" s="73" t="e">
        <f>#REF!</f>
        <v>#REF!</v>
      </c>
      <c r="BM21" s="73" t="e">
        <f>#REF!</f>
        <v>#REF!</v>
      </c>
      <c r="BN21" s="73" t="e">
        <f>#REF!</f>
        <v>#REF!</v>
      </c>
      <c r="BO21" s="73" t="e">
        <f>#REF!</f>
        <v>#REF!</v>
      </c>
      <c r="BP21" s="73" t="e">
        <f>#REF!</f>
        <v>#REF!</v>
      </c>
      <c r="BR21" s="117">
        <f t="shared" si="18"/>
        <v>9</v>
      </c>
      <c r="BS21" s="118">
        <f>OOC!G21</f>
        <v>0.06</v>
      </c>
      <c r="BT21" s="118" t="str">
        <f>OOC!H21</f>
        <v/>
      </c>
      <c r="BU21" s="2" t="e">
        <f t="shared" si="19"/>
        <v>#REF!</v>
      </c>
      <c r="BV21" s="2" t="e">
        <f t="shared" si="20"/>
        <v>#REF!</v>
      </c>
      <c r="BW21" s="2" t="e">
        <f t="shared" si="21"/>
        <v>#REF!</v>
      </c>
      <c r="BX21" s="119" t="e">
        <f>IF(AND(IF(OOC!G21="",0,OOC!G21) &gt;= IF(O21="",0,O21), IF(O21="",0,O21) &gt; IF(L21="",0,L21)), "OOC",
IF(AND(IF(M21="",0,M21) &gt; IF(P21="",0,P21), IF(P21="",0,P21) &gt;= IF(OOC!H21="",0,OOC!H21)), "OOC",
IF(IF(O21="",0,O21) &gt; IF(OOC!G21="",0,OOC!G21), "OOS",
IF(IF(OOC!H21="",0,OOC!H21) &gt; IF(P21="",0,P21), "OOS", "OK"))))</f>
        <v>#REF!</v>
      </c>
      <c r="CS21" s="68"/>
      <c r="ID21" s="68"/>
      <c r="IK21" s="68"/>
      <c r="JO21" s="68"/>
      <c r="JR21" s="68"/>
      <c r="MK21" s="68"/>
      <c r="VH21" s="68"/>
      <c r="XD21" s="68"/>
      <c r="AGM21" s="68"/>
      <c r="ALY21" s="68"/>
      <c r="AOR21" s="68"/>
      <c r="ARX21" s="68"/>
      <c r="BDF21" s="68"/>
      <c r="BEX21" s="68"/>
      <c r="BHC21" s="68"/>
      <c r="BKF21" s="68"/>
      <c r="BML21" s="68"/>
      <c r="BTC21" s="68"/>
      <c r="BTP21" s="68"/>
      <c r="BUI21" s="68"/>
      <c r="BXF21" s="68"/>
      <c r="BYF21" s="68"/>
      <c r="BYP21" s="68"/>
      <c r="BZZ21" s="68"/>
      <c r="CDQ21" s="68"/>
      <c r="CLB21" s="68"/>
      <c r="CNP21" s="68"/>
      <c r="CQS21" s="68"/>
      <c r="CRC21" s="68"/>
      <c r="CUH21" s="68"/>
      <c r="CUK21" s="68"/>
      <c r="CUN21" s="68"/>
      <c r="CUU21" s="68"/>
      <c r="CVA21" s="68"/>
      <c r="CWG21" s="68"/>
      <c r="DAS21" s="68"/>
      <c r="DBR21" s="68"/>
      <c r="DMN21" s="68"/>
    </row>
    <row r="22" spans="1:1013 1084:2018 2054:3056 3138:3138" ht="15" customHeight="1">
      <c r="A22" s="16"/>
      <c r="B22" s="76"/>
      <c r="C22" s="69"/>
      <c r="D22" s="77"/>
      <c r="E22" s="78"/>
      <c r="F22" s="11"/>
      <c r="G22" s="12"/>
      <c r="H22" s="13"/>
      <c r="I22" s="13"/>
      <c r="J22" s="14"/>
      <c r="K22" s="64"/>
      <c r="L22" s="17"/>
      <c r="M22" s="17"/>
      <c r="N22" s="25"/>
      <c r="O22" s="2"/>
      <c r="P22" s="2"/>
      <c r="Q22" s="2"/>
      <c r="R22" s="3"/>
      <c r="S22" s="4"/>
      <c r="T22" s="67"/>
      <c r="U22" s="67"/>
      <c r="V22" s="4"/>
      <c r="W22" s="4"/>
      <c r="X22" s="4"/>
      <c r="Y22" s="62"/>
      <c r="Z22" s="28"/>
      <c r="AA22" s="28"/>
      <c r="AB22" s="28"/>
      <c r="AC22" s="28"/>
      <c r="AD22" s="26"/>
      <c r="AE22" s="19"/>
      <c r="AF22" s="65"/>
      <c r="AG22" s="54"/>
      <c r="AH22" s="54"/>
      <c r="AI22" s="55"/>
      <c r="AJ22" s="21"/>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R22" s="117"/>
      <c r="BS22" s="118"/>
      <c r="BT22" s="118"/>
      <c r="BU22" s="2"/>
      <c r="BV22" s="2"/>
      <c r="BW22" s="2"/>
      <c r="BX22" s="119"/>
      <c r="CS22" s="68"/>
      <c r="ID22" s="68"/>
      <c r="IK22" s="68"/>
      <c r="JO22" s="68"/>
      <c r="JR22" s="68"/>
      <c r="MK22" s="68"/>
      <c r="VH22" s="68"/>
      <c r="XD22" s="68"/>
      <c r="AGM22" s="68"/>
      <c r="ALY22" s="68"/>
      <c r="AOR22" s="68"/>
      <c r="ARX22" s="68"/>
      <c r="BDF22" s="68"/>
      <c r="BEX22" s="68"/>
      <c r="BHC22" s="68"/>
      <c r="BKF22" s="68"/>
      <c r="BML22" s="68"/>
      <c r="BTC22" s="68"/>
      <c r="BTP22" s="68"/>
      <c r="BUI22" s="68"/>
      <c r="BXF22" s="68"/>
      <c r="BYF22" s="68"/>
      <c r="BYP22" s="68"/>
      <c r="BZZ22" s="68"/>
      <c r="CDQ22" s="68"/>
      <c r="CLB22" s="68"/>
      <c r="CNP22" s="68"/>
      <c r="CQS22" s="68"/>
      <c r="CRC22" s="68"/>
      <c r="CUH22" s="68"/>
      <c r="CUK22" s="68"/>
      <c r="CUN22" s="68"/>
      <c r="CUU22" s="68"/>
      <c r="CVA22" s="68"/>
      <c r="CWG22" s="68"/>
      <c r="DAS22" s="68"/>
      <c r="DBR22" s="68"/>
      <c r="DMN22" s="68"/>
    </row>
    <row r="23" spans="1:1013 1084:2018 2054:3056 3138:3138" ht="15" customHeight="1">
      <c r="A23" s="16"/>
      <c r="B23" s="76"/>
      <c r="C23" s="69"/>
      <c r="D23" s="77"/>
      <c r="E23" s="78"/>
      <c r="F23" s="11"/>
      <c r="G23" s="12"/>
      <c r="H23" s="13"/>
      <c r="I23" s="13"/>
      <c r="J23" s="14"/>
      <c r="K23" s="64"/>
      <c r="L23" s="17"/>
      <c r="M23" s="17"/>
      <c r="N23" s="25"/>
      <c r="O23" s="2"/>
      <c r="P23" s="2"/>
      <c r="Q23" s="2"/>
      <c r="R23" s="3"/>
      <c r="S23" s="4"/>
      <c r="T23" s="67"/>
      <c r="U23" s="67"/>
      <c r="V23" s="4"/>
      <c r="W23" s="4"/>
      <c r="X23" s="4"/>
      <c r="Y23" s="62"/>
      <c r="Z23" s="28"/>
      <c r="AA23" s="28"/>
      <c r="AB23" s="28"/>
      <c r="AC23" s="28"/>
      <c r="AD23" s="26"/>
      <c r="AE23" s="19"/>
      <c r="AF23" s="65"/>
      <c r="AG23" s="54"/>
      <c r="AH23" s="54"/>
      <c r="AI23" s="55"/>
      <c r="AJ23" s="21"/>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R23" s="117"/>
      <c r="BS23" s="118"/>
      <c r="BT23" s="118"/>
      <c r="BU23" s="2"/>
      <c r="BV23" s="2"/>
      <c r="BW23" s="2"/>
      <c r="BX23" s="119"/>
      <c r="CS23" s="68"/>
      <c r="ID23" s="68"/>
      <c r="IK23" s="68"/>
      <c r="JO23" s="68"/>
      <c r="JR23" s="68"/>
      <c r="MK23" s="68"/>
      <c r="VH23" s="68"/>
      <c r="XD23" s="68"/>
      <c r="AGM23" s="68"/>
      <c r="ALY23" s="68"/>
      <c r="AOR23" s="68"/>
      <c r="ARX23" s="68"/>
      <c r="BDF23" s="68"/>
      <c r="BEX23" s="68"/>
      <c r="BHC23" s="68"/>
      <c r="BKF23" s="68"/>
      <c r="BML23" s="68"/>
      <c r="BTC23" s="68"/>
      <c r="BTP23" s="68"/>
      <c r="BUI23" s="68"/>
      <c r="BXF23" s="68"/>
      <c r="BYF23" s="68"/>
      <c r="BYP23" s="68"/>
      <c r="BZZ23" s="68"/>
      <c r="CDQ23" s="68"/>
      <c r="CLB23" s="68"/>
      <c r="CNP23" s="68"/>
      <c r="CQS23" s="68"/>
      <c r="CRC23" s="68"/>
      <c r="CUH23" s="68"/>
      <c r="CUK23" s="68"/>
      <c r="CUN23" s="68"/>
      <c r="CUU23" s="68"/>
      <c r="CVA23" s="68"/>
      <c r="CWG23" s="68"/>
      <c r="DAS23" s="68"/>
      <c r="DBR23" s="68"/>
      <c r="DMN23" s="68"/>
    </row>
    <row r="24" spans="1:1013 1084:2018 2054:3056 3138:3138" ht="15" customHeight="1">
      <c r="A24" s="16"/>
      <c r="B24" s="76"/>
      <c r="C24" s="69"/>
      <c r="D24" s="77"/>
      <c r="E24" s="78"/>
      <c r="F24" s="11"/>
      <c r="G24" s="12"/>
      <c r="H24" s="13"/>
      <c r="I24" s="13"/>
      <c r="J24" s="14"/>
      <c r="K24" s="64"/>
      <c r="L24" s="17"/>
      <c r="M24" s="17"/>
      <c r="N24" s="25"/>
      <c r="O24" s="2"/>
      <c r="P24" s="2"/>
      <c r="Q24" s="2"/>
      <c r="R24" s="3"/>
      <c r="S24" s="4"/>
      <c r="T24" s="67"/>
      <c r="U24" s="67"/>
      <c r="V24" s="4"/>
      <c r="W24" s="4"/>
      <c r="X24" s="4"/>
      <c r="Y24" s="62"/>
      <c r="Z24" s="28"/>
      <c r="AA24" s="28"/>
      <c r="AB24" s="28"/>
      <c r="AC24" s="28"/>
      <c r="AD24" s="26"/>
      <c r="AE24" s="19"/>
      <c r="AF24" s="65"/>
      <c r="AG24" s="54"/>
      <c r="AH24" s="54"/>
      <c r="AI24" s="55"/>
      <c r="AJ24" s="21"/>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c r="BP24" s="73"/>
      <c r="BR24" s="117"/>
      <c r="BS24" s="118"/>
      <c r="BT24" s="118"/>
      <c r="BU24" s="2"/>
      <c r="BV24" s="2"/>
      <c r="BW24" s="2"/>
      <c r="BX24" s="119"/>
      <c r="CS24" s="68"/>
      <c r="ID24" s="68"/>
      <c r="IK24" s="68"/>
      <c r="JO24" s="68"/>
      <c r="JR24" s="68"/>
      <c r="MK24" s="68"/>
      <c r="VH24" s="68"/>
      <c r="XD24" s="68"/>
      <c r="AGM24" s="68"/>
      <c r="ALY24" s="68"/>
      <c r="AOR24" s="68"/>
      <c r="ARX24" s="68"/>
      <c r="BDF24" s="68"/>
      <c r="BEX24" s="68"/>
      <c r="BHC24" s="68"/>
      <c r="BKF24" s="68"/>
      <c r="BML24" s="68"/>
      <c r="BTC24" s="68"/>
      <c r="BTP24" s="68"/>
      <c r="BUI24" s="68"/>
      <c r="BXF24" s="68"/>
      <c r="BYF24" s="68"/>
      <c r="BYP24" s="68"/>
      <c r="BZZ24" s="68"/>
      <c r="CDQ24" s="68"/>
      <c r="CLB24" s="68"/>
      <c r="CNP24" s="68"/>
      <c r="CQS24" s="68"/>
      <c r="CRC24" s="68"/>
      <c r="CUH24" s="68"/>
      <c r="CUK24" s="68"/>
      <c r="CUN24" s="68"/>
      <c r="CUU24" s="68"/>
      <c r="CVA24" s="68"/>
      <c r="CWG24" s="68"/>
      <c r="DAS24" s="68"/>
      <c r="DBR24" s="68"/>
      <c r="DMN24" s="68"/>
    </row>
    <row r="25" spans="1:1013 1084:2018 2054:3056 3138:3138" ht="15" customHeight="1">
      <c r="A25" s="16"/>
      <c r="B25" s="76"/>
      <c r="C25" s="69"/>
      <c r="D25" s="77"/>
      <c r="E25" s="78"/>
      <c r="F25" s="11"/>
      <c r="G25" s="12"/>
      <c r="H25" s="13"/>
      <c r="I25" s="13"/>
      <c r="J25" s="14"/>
      <c r="K25" s="64"/>
      <c r="L25" s="17"/>
      <c r="M25" s="17"/>
      <c r="N25" s="25"/>
      <c r="O25" s="2"/>
      <c r="P25" s="2"/>
      <c r="Q25" s="2"/>
      <c r="R25" s="3"/>
      <c r="S25" s="4"/>
      <c r="T25" s="67"/>
      <c r="U25" s="67"/>
      <c r="V25" s="4"/>
      <c r="W25" s="4"/>
      <c r="X25" s="4"/>
      <c r="Y25" s="62"/>
      <c r="Z25" s="28"/>
      <c r="AA25" s="28"/>
      <c r="AB25" s="28"/>
      <c r="AC25" s="28"/>
      <c r="AD25" s="26"/>
      <c r="AE25" s="19"/>
      <c r="AF25" s="65"/>
      <c r="AG25" s="54"/>
      <c r="AH25" s="54"/>
      <c r="AI25" s="55"/>
      <c r="AJ25" s="21"/>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3"/>
      <c r="BO25" s="73"/>
      <c r="BP25" s="73"/>
      <c r="BR25" s="117"/>
      <c r="BS25" s="118"/>
      <c r="BT25" s="118"/>
      <c r="BU25" s="2"/>
      <c r="BV25" s="2"/>
      <c r="BW25" s="2"/>
      <c r="BX25" s="119"/>
      <c r="CS25" s="68"/>
      <c r="ID25" s="68"/>
      <c r="IK25" s="68"/>
      <c r="JO25" s="68"/>
      <c r="JR25" s="68"/>
      <c r="MK25" s="68"/>
      <c r="VH25" s="68"/>
      <c r="XD25" s="68"/>
      <c r="AGM25" s="68"/>
      <c r="ALY25" s="68"/>
      <c r="AOR25" s="68"/>
      <c r="ARX25" s="68"/>
      <c r="BDF25" s="68"/>
      <c r="BEX25" s="68"/>
      <c r="BHC25" s="68"/>
      <c r="BKF25" s="68"/>
      <c r="BML25" s="68"/>
      <c r="BTC25" s="68"/>
      <c r="BTP25" s="68"/>
      <c r="BUI25" s="68"/>
      <c r="BXF25" s="68"/>
      <c r="BYF25" s="68"/>
      <c r="BYP25" s="68"/>
      <c r="BZZ25" s="68"/>
      <c r="CDQ25" s="68"/>
      <c r="CLB25" s="68"/>
      <c r="CNP25" s="68"/>
      <c r="CQS25" s="68"/>
      <c r="CRC25" s="68"/>
      <c r="CUH25" s="68"/>
      <c r="CUK25" s="68"/>
      <c r="CUN25" s="68"/>
      <c r="CUU25" s="68"/>
      <c r="CVA25" s="68"/>
      <c r="CWG25" s="68"/>
      <c r="DAS25" s="68"/>
      <c r="DBR25" s="68"/>
      <c r="DMN25" s="68"/>
    </row>
    <row r="26" spans="1:1013 1084:2018 2054:3056 3138:3138" ht="15" customHeight="1">
      <c r="A26" s="16"/>
      <c r="B26" s="76"/>
      <c r="C26" s="69"/>
      <c r="D26" s="77"/>
      <c r="E26" s="78"/>
      <c r="F26" s="11"/>
      <c r="G26" s="12"/>
      <c r="H26" s="13"/>
      <c r="I26" s="13"/>
      <c r="J26" s="14"/>
      <c r="K26" s="64"/>
      <c r="L26" s="17"/>
      <c r="M26" s="17"/>
      <c r="N26" s="25"/>
      <c r="O26" s="2"/>
      <c r="P26" s="2"/>
      <c r="Q26" s="2"/>
      <c r="R26" s="3"/>
      <c r="S26" s="4"/>
      <c r="T26" s="67"/>
      <c r="U26" s="67"/>
      <c r="V26" s="4"/>
      <c r="W26" s="4"/>
      <c r="X26" s="4"/>
      <c r="Y26" s="62"/>
      <c r="Z26" s="28"/>
      <c r="AA26" s="28"/>
      <c r="AB26" s="28"/>
      <c r="AC26" s="28"/>
      <c r="AD26" s="26"/>
      <c r="AE26" s="19"/>
      <c r="AF26" s="65"/>
      <c r="AG26" s="54"/>
      <c r="AH26" s="54"/>
      <c r="AI26" s="55"/>
      <c r="AJ26" s="21"/>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R26" s="117"/>
      <c r="BS26" s="118"/>
      <c r="BT26" s="118"/>
      <c r="BU26" s="2"/>
      <c r="BV26" s="2"/>
      <c r="BW26" s="2"/>
      <c r="BX26" s="119"/>
      <c r="CS26" s="68"/>
      <c r="ID26" s="68"/>
      <c r="IK26" s="68"/>
      <c r="JO26" s="68"/>
      <c r="JR26" s="68"/>
      <c r="MK26" s="68"/>
      <c r="VH26" s="68"/>
      <c r="XD26" s="68"/>
      <c r="AGM26" s="68"/>
      <c r="ALY26" s="68"/>
      <c r="AOR26" s="68"/>
      <c r="ARX26" s="68"/>
      <c r="BDF26" s="68"/>
      <c r="BEX26" s="68"/>
      <c r="BHC26" s="68"/>
      <c r="BKF26" s="68"/>
      <c r="BML26" s="68"/>
      <c r="BTC26" s="68"/>
      <c r="BTP26" s="68"/>
      <c r="BUI26" s="68"/>
      <c r="BXF26" s="68"/>
      <c r="BYF26" s="68"/>
      <c r="BYP26" s="68"/>
      <c r="BZZ26" s="68"/>
      <c r="CDQ26" s="68"/>
      <c r="CLB26" s="68"/>
      <c r="CNP26" s="68"/>
      <c r="CQS26" s="68"/>
      <c r="CRC26" s="68"/>
      <c r="CUH26" s="68"/>
      <c r="CUK26" s="68"/>
      <c r="CUN26" s="68"/>
      <c r="CUU26" s="68"/>
      <c r="CVA26" s="68"/>
      <c r="CWG26" s="68"/>
      <c r="DAS26" s="68"/>
      <c r="DBR26" s="68"/>
      <c r="DMN26" s="68"/>
    </row>
    <row r="27" spans="1:1013 1084:2018 2054:3056 3138:3138" ht="15" customHeight="1">
      <c r="A27" s="16"/>
      <c r="B27" s="76"/>
      <c r="C27" s="69"/>
      <c r="D27" s="77"/>
      <c r="E27" s="78"/>
      <c r="F27" s="11"/>
      <c r="G27" s="12"/>
      <c r="H27" s="13"/>
      <c r="I27" s="13"/>
      <c r="J27" s="14"/>
      <c r="K27" s="64"/>
      <c r="L27" s="17"/>
      <c r="M27" s="17"/>
      <c r="N27" s="25"/>
      <c r="O27" s="2"/>
      <c r="P27" s="2"/>
      <c r="Q27" s="2"/>
      <c r="R27" s="3"/>
      <c r="S27" s="4"/>
      <c r="T27" s="67"/>
      <c r="U27" s="67"/>
      <c r="V27" s="4"/>
      <c r="W27" s="4"/>
      <c r="X27" s="4"/>
      <c r="Y27" s="62"/>
      <c r="Z27" s="28"/>
      <c r="AA27" s="28"/>
      <c r="AB27" s="28"/>
      <c r="AC27" s="28"/>
      <c r="AD27" s="26"/>
      <c r="AE27" s="19"/>
      <c r="AF27" s="65"/>
      <c r="AG27" s="54"/>
      <c r="AH27" s="54"/>
      <c r="AI27" s="55"/>
      <c r="AJ27" s="21"/>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R27" s="117"/>
      <c r="BS27" s="118"/>
      <c r="BT27" s="118"/>
      <c r="BU27" s="2"/>
      <c r="BV27" s="2"/>
      <c r="BW27" s="2"/>
      <c r="BX27" s="119"/>
      <c r="CS27" s="68"/>
      <c r="ID27" s="68"/>
      <c r="IK27" s="68"/>
      <c r="JO27" s="68"/>
      <c r="JR27" s="68"/>
      <c r="MK27" s="68"/>
      <c r="VH27" s="68"/>
      <c r="XD27" s="68"/>
      <c r="AGM27" s="68"/>
      <c r="ALY27" s="68"/>
      <c r="AOR27" s="68"/>
      <c r="ARX27" s="68"/>
      <c r="BDF27" s="68"/>
      <c r="BEX27" s="68"/>
      <c r="BHC27" s="68"/>
      <c r="BKF27" s="68"/>
      <c r="BML27" s="68"/>
      <c r="BTC27" s="68"/>
      <c r="BTP27" s="68"/>
      <c r="BUI27" s="68"/>
      <c r="BXF27" s="68"/>
      <c r="BYF27" s="68"/>
      <c r="BYP27" s="68"/>
      <c r="BZZ27" s="68"/>
      <c r="CDQ27" s="68"/>
      <c r="CLB27" s="68"/>
      <c r="CNP27" s="68"/>
      <c r="CQS27" s="68"/>
      <c r="CRC27" s="68"/>
      <c r="CUH27" s="68"/>
      <c r="CUK27" s="68"/>
      <c r="CUN27" s="68"/>
      <c r="CUU27" s="68"/>
      <c r="CVA27" s="68"/>
      <c r="CWG27" s="68"/>
      <c r="DAS27" s="68"/>
      <c r="DBR27" s="68"/>
      <c r="DMN27" s="68"/>
    </row>
    <row r="28" spans="1:1013 1084:2018 2054:3056 3138:3138" ht="15" customHeight="1">
      <c r="A28" s="16"/>
      <c r="B28" s="76"/>
      <c r="C28" s="69"/>
      <c r="D28" s="77"/>
      <c r="E28" s="78"/>
      <c r="F28" s="11"/>
      <c r="G28" s="12"/>
      <c r="H28" s="13"/>
      <c r="I28" s="13"/>
      <c r="J28" s="14"/>
      <c r="K28" s="64"/>
      <c r="L28" s="17"/>
      <c r="M28" s="17"/>
      <c r="N28" s="25"/>
      <c r="O28" s="2"/>
      <c r="P28" s="2"/>
      <c r="Q28" s="2"/>
      <c r="R28" s="3"/>
      <c r="S28" s="4"/>
      <c r="T28" s="67"/>
      <c r="U28" s="67"/>
      <c r="V28" s="4"/>
      <c r="W28" s="4"/>
      <c r="X28" s="4"/>
      <c r="Y28" s="62"/>
      <c r="Z28" s="28"/>
      <c r="AA28" s="28"/>
      <c r="AB28" s="28"/>
      <c r="AC28" s="28"/>
      <c r="AD28" s="26"/>
      <c r="AE28" s="19"/>
      <c r="AF28" s="65"/>
      <c r="AG28" s="54"/>
      <c r="AH28" s="54"/>
      <c r="AI28" s="55"/>
      <c r="AJ28" s="21"/>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R28" s="117"/>
      <c r="BS28" s="118"/>
      <c r="BT28" s="118"/>
      <c r="BU28" s="2"/>
      <c r="BV28" s="2"/>
      <c r="BW28" s="2"/>
      <c r="BX28" s="119"/>
      <c r="CS28" s="68"/>
      <c r="ID28" s="68"/>
      <c r="IK28" s="68"/>
      <c r="JO28" s="68"/>
      <c r="JR28" s="68"/>
      <c r="MK28" s="68"/>
      <c r="VH28" s="68"/>
      <c r="XD28" s="68"/>
      <c r="AGM28" s="68"/>
      <c r="ALY28" s="68"/>
      <c r="AOR28" s="68"/>
      <c r="ARX28" s="68"/>
      <c r="BDF28" s="68"/>
      <c r="BEX28" s="68"/>
      <c r="BHC28" s="68"/>
      <c r="BKF28" s="68"/>
      <c r="BML28" s="68"/>
      <c r="BTC28" s="68"/>
      <c r="BTP28" s="68"/>
      <c r="BUI28" s="68"/>
      <c r="BXF28" s="68"/>
      <c r="BYF28" s="68"/>
      <c r="BYP28" s="68"/>
      <c r="BZZ28" s="68"/>
      <c r="CDQ28" s="68"/>
      <c r="CLB28" s="68"/>
      <c r="CNP28" s="68"/>
      <c r="CQS28" s="68"/>
      <c r="CRC28" s="68"/>
      <c r="CUH28" s="68"/>
      <c r="CUK28" s="68"/>
      <c r="CUN28" s="68"/>
      <c r="CUU28" s="68"/>
      <c r="CVA28" s="68"/>
      <c r="CWG28" s="68"/>
      <c r="DAS28" s="68"/>
      <c r="DBR28" s="68"/>
      <c r="DMN28" s="68"/>
    </row>
    <row r="29" spans="1:1013 1084:2018 2054:3056 3138:3138" ht="15" customHeight="1">
      <c r="A29" s="16">
        <v>15</v>
      </c>
      <c r="B29" s="76" t="s">
        <v>89</v>
      </c>
      <c r="C29" s="69">
        <v>10</v>
      </c>
      <c r="D29" s="20" t="s">
        <v>55</v>
      </c>
      <c r="E29" s="78">
        <v>1.5</v>
      </c>
      <c r="F29" s="11" t="s">
        <v>28</v>
      </c>
      <c r="G29" s="12"/>
      <c r="H29" s="13" t="e">
        <f>IF(OOC!X29=0,"",OOC!X29)</f>
        <v>#REF!</v>
      </c>
      <c r="I29" s="13" t="e">
        <f>IF(OOC!T29=0,"",OOC!T29)</f>
        <v>#REF!</v>
      </c>
      <c r="J29" s="14" t="s">
        <v>12</v>
      </c>
      <c r="K29" s="64" t="s">
        <v>49</v>
      </c>
      <c r="L29" s="17" t="e">
        <f t="shared" si="8"/>
        <v>#REF!</v>
      </c>
      <c r="M29" s="17" t="e">
        <f t="shared" si="9"/>
        <v>#REF!</v>
      </c>
      <c r="N29" s="25"/>
      <c r="O29" s="2" t="e">
        <f t="shared" si="0"/>
        <v>#REF!</v>
      </c>
      <c r="P29" s="2" t="e">
        <f t="shared" si="1"/>
        <v>#REF!</v>
      </c>
      <c r="Q29" s="2" t="e">
        <f t="shared" si="2"/>
        <v>#REF!</v>
      </c>
      <c r="R29" s="3" t="e">
        <f t="shared" si="3"/>
        <v>#REF!</v>
      </c>
      <c r="S29" s="4" t="e">
        <f t="shared" si="10"/>
        <v>#REF!</v>
      </c>
      <c r="T29" s="67" t="e">
        <f t="shared" si="11"/>
        <v>#REF!</v>
      </c>
      <c r="U29" s="67" t="e">
        <f t="shared" si="12"/>
        <v>#REF!</v>
      </c>
      <c r="V29" s="4" t="e">
        <f t="shared" si="4"/>
        <v>#REF!</v>
      </c>
      <c r="W29" s="4" t="e">
        <f t="shared" si="5"/>
        <v>#REF!</v>
      </c>
      <c r="X29" s="4" t="e">
        <f t="shared" si="13"/>
        <v>#REF!</v>
      </c>
      <c r="Y29" s="62" t="e">
        <f t="shared" si="6"/>
        <v>#REF!</v>
      </c>
      <c r="Z29" s="28" t="e">
        <f t="shared" si="14"/>
        <v>#REF!</v>
      </c>
      <c r="AA29" s="28" t="e">
        <f t="shared" si="15"/>
        <v>#REF!</v>
      </c>
      <c r="AB29" s="28" t="e">
        <f t="shared" si="16"/>
        <v>#REF!</v>
      </c>
      <c r="AC29" s="28" t="e">
        <f t="shared" si="7"/>
        <v>#REF!</v>
      </c>
      <c r="AD29" s="26"/>
      <c r="AE29" s="19" t="str">
        <f t="shared" si="17"/>
        <v/>
      </c>
      <c r="AF29" s="65"/>
      <c r="AG29" s="54"/>
      <c r="AH29" s="54"/>
      <c r="AI29" s="55"/>
      <c r="AJ29" s="21"/>
      <c r="AK29" s="73" t="e">
        <f>#REF!</f>
        <v>#REF!</v>
      </c>
      <c r="AL29" s="73" t="e">
        <f>#REF!</f>
        <v>#REF!</v>
      </c>
      <c r="AM29" s="73" t="e">
        <f>#REF!</f>
        <v>#REF!</v>
      </c>
      <c r="AN29" s="73" t="e">
        <f>#REF!</f>
        <v>#REF!</v>
      </c>
      <c r="AO29" s="73" t="e">
        <f>#REF!</f>
        <v>#REF!</v>
      </c>
      <c r="AP29" s="73" t="e">
        <f>#REF!</f>
        <v>#REF!</v>
      </c>
      <c r="AQ29" s="73" t="e">
        <f>#REF!</f>
        <v>#REF!</v>
      </c>
      <c r="AR29" s="73" t="e">
        <f>#REF!</f>
        <v>#REF!</v>
      </c>
      <c r="AS29" s="73" t="e">
        <f>#REF!</f>
        <v>#REF!</v>
      </c>
      <c r="AT29" s="73" t="e">
        <f>#REF!</f>
        <v>#REF!</v>
      </c>
      <c r="AU29" s="73" t="e">
        <f>#REF!</f>
        <v>#REF!</v>
      </c>
      <c r="AV29" s="73" t="e">
        <f>#REF!</f>
        <v>#REF!</v>
      </c>
      <c r="AW29" s="73" t="e">
        <f>#REF!</f>
        <v>#REF!</v>
      </c>
      <c r="AX29" s="73" t="e">
        <f>#REF!</f>
        <v>#REF!</v>
      </c>
      <c r="AY29" s="73" t="e">
        <f>#REF!</f>
        <v>#REF!</v>
      </c>
      <c r="AZ29" s="73" t="e">
        <f>#REF!</f>
        <v>#REF!</v>
      </c>
      <c r="BA29" s="73" t="e">
        <f>#REF!</f>
        <v>#REF!</v>
      </c>
      <c r="BB29" s="73" t="e">
        <f>#REF!</f>
        <v>#REF!</v>
      </c>
      <c r="BC29" s="73" t="e">
        <f>#REF!</f>
        <v>#REF!</v>
      </c>
      <c r="BD29" s="73" t="e">
        <f>#REF!</f>
        <v>#REF!</v>
      </c>
      <c r="BE29" s="73" t="e">
        <f>#REF!</f>
        <v>#REF!</v>
      </c>
      <c r="BF29" s="73" t="e">
        <f>#REF!</f>
        <v>#REF!</v>
      </c>
      <c r="BG29" s="73" t="e">
        <f>#REF!</f>
        <v>#REF!</v>
      </c>
      <c r="BH29" s="73" t="e">
        <f>#REF!</f>
        <v>#REF!</v>
      </c>
      <c r="BI29" s="73" t="e">
        <f>#REF!</f>
        <v>#REF!</v>
      </c>
      <c r="BJ29" s="73" t="e">
        <f>#REF!</f>
        <v>#REF!</v>
      </c>
      <c r="BK29" s="73" t="e">
        <f>#REF!</f>
        <v>#REF!</v>
      </c>
      <c r="BL29" s="73" t="e">
        <f>#REF!</f>
        <v>#REF!</v>
      </c>
      <c r="BM29" s="73" t="e">
        <f>#REF!</f>
        <v>#REF!</v>
      </c>
      <c r="BN29" s="73" t="e">
        <f>#REF!</f>
        <v>#REF!</v>
      </c>
      <c r="BO29" s="73" t="e">
        <f>#REF!</f>
        <v>#REF!</v>
      </c>
      <c r="BP29" s="73" t="e">
        <f>#REF!</f>
        <v>#REF!</v>
      </c>
      <c r="BR29" s="117">
        <f t="shared" si="18"/>
        <v>10</v>
      </c>
      <c r="BS29" s="118">
        <f>OOC!G29</f>
        <v>0.06</v>
      </c>
      <c r="BT29" s="118" t="str">
        <f>OOC!H29</f>
        <v/>
      </c>
      <c r="BU29" s="2" t="e">
        <f t="shared" si="19"/>
        <v>#REF!</v>
      </c>
      <c r="BV29" s="2" t="e">
        <f t="shared" si="20"/>
        <v>#REF!</v>
      </c>
      <c r="BW29" s="2" t="e">
        <f t="shared" si="21"/>
        <v>#REF!</v>
      </c>
      <c r="BX29" s="119" t="e">
        <f>IF(AND(IF(OOC!G29="",0,OOC!G29) &gt;= IF(O29="",0,O29), IF(O29="",0,O29) &gt; IF(L29="",0,L29)), "OOC",
IF(AND(IF(M29="",0,M29) &gt; IF(P29="",0,P29), IF(P29="",0,P29) &gt;= IF(OOC!H29="",0,OOC!H29)), "OOC",
IF(IF(O29="",0,O29) &gt; IF(OOC!G29="",0,OOC!G29), "OOS",
IF(IF(OOC!H29="",0,OOC!H29) &gt; IF(P29="",0,P29), "OOS", "OK"))))</f>
        <v>#REF!</v>
      </c>
      <c r="IK29" s="68"/>
      <c r="JO29" s="68"/>
      <c r="MK29" s="68"/>
      <c r="NH29" s="68"/>
      <c r="VH29" s="68"/>
      <c r="XD29" s="68"/>
      <c r="XO29" s="68"/>
      <c r="AGM29" s="68"/>
      <c r="AOR29" s="68"/>
      <c r="ARX29" s="68"/>
      <c r="BEX29" s="68"/>
      <c r="BHC29" s="68"/>
      <c r="BML29" s="68"/>
      <c r="BTC29" s="68"/>
      <c r="BUI29" s="68"/>
      <c r="BXF29" s="68"/>
      <c r="BYF29" s="68"/>
      <c r="BZZ29" s="68"/>
      <c r="CDQ29" s="68"/>
      <c r="CLB29" s="68"/>
      <c r="CNP29" s="68"/>
      <c r="CQS29" s="68"/>
      <c r="CUH29" s="68"/>
      <c r="CUI29" s="68"/>
      <c r="CUK29" s="68"/>
      <c r="CUN29" s="68"/>
      <c r="CUU29" s="68"/>
      <c r="CVA29" s="68"/>
      <c r="CYN29" s="68"/>
      <c r="DAS29" s="68"/>
      <c r="DBR29" s="68"/>
      <c r="DMN29" s="68"/>
    </row>
    <row r="30" spans="1:1013 1084:2018 2054:3056 3138:3138" ht="15" customHeight="1">
      <c r="A30" s="16"/>
      <c r="B30" s="76"/>
      <c r="C30" s="69"/>
      <c r="D30" s="20"/>
      <c r="E30" s="78"/>
      <c r="F30" s="11"/>
      <c r="G30" s="12"/>
      <c r="H30" s="13"/>
      <c r="I30" s="13"/>
      <c r="J30" s="14"/>
      <c r="K30" s="64"/>
      <c r="L30" s="17"/>
      <c r="M30" s="17"/>
      <c r="N30" s="25"/>
      <c r="O30" s="2"/>
      <c r="P30" s="2"/>
      <c r="Q30" s="2"/>
      <c r="R30" s="3"/>
      <c r="S30" s="4"/>
      <c r="T30" s="67"/>
      <c r="U30" s="67"/>
      <c r="V30" s="4"/>
      <c r="W30" s="4"/>
      <c r="X30" s="4"/>
      <c r="Y30" s="62"/>
      <c r="Z30" s="28"/>
      <c r="AA30" s="28"/>
      <c r="AB30" s="28"/>
      <c r="AC30" s="28"/>
      <c r="AD30" s="26"/>
      <c r="AE30" s="19"/>
      <c r="AF30" s="65"/>
      <c r="AG30" s="54"/>
      <c r="AH30" s="54"/>
      <c r="AI30" s="55"/>
      <c r="AJ30" s="21"/>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R30" s="117"/>
      <c r="BS30" s="118"/>
      <c r="BT30" s="118"/>
      <c r="BU30" s="2"/>
      <c r="BV30" s="2"/>
      <c r="BW30" s="2"/>
      <c r="BX30" s="119"/>
      <c r="IK30" s="68"/>
      <c r="JO30" s="68"/>
      <c r="MK30" s="68"/>
      <c r="NH30" s="68"/>
      <c r="VH30" s="68"/>
      <c r="XD30" s="68"/>
      <c r="XO30" s="68"/>
      <c r="AGM30" s="68"/>
      <c r="AOR30" s="68"/>
      <c r="ARX30" s="68"/>
      <c r="BEX30" s="68"/>
      <c r="BHC30" s="68"/>
      <c r="BML30" s="68"/>
      <c r="BTC30" s="68"/>
      <c r="BUI30" s="68"/>
      <c r="BXF30" s="68"/>
      <c r="BYF30" s="68"/>
      <c r="BZZ30" s="68"/>
      <c r="CDQ30" s="68"/>
      <c r="CLB30" s="68"/>
      <c r="CNP30" s="68"/>
      <c r="CQS30" s="68"/>
      <c r="CUH30" s="68"/>
      <c r="CUI30" s="68"/>
      <c r="CUK30" s="68"/>
      <c r="CUN30" s="68"/>
      <c r="CUU30" s="68"/>
      <c r="CVA30" s="68"/>
      <c r="CYN30" s="68"/>
      <c r="DAS30" s="68"/>
      <c r="DBR30" s="68"/>
      <c r="DMN30" s="68"/>
    </row>
    <row r="31" spans="1:1013 1084:2018 2054:3056 3138:3138" ht="15" customHeight="1">
      <c r="A31" s="16"/>
      <c r="B31" s="76"/>
      <c r="C31" s="69"/>
      <c r="D31" s="20"/>
      <c r="E31" s="78"/>
      <c r="F31" s="11"/>
      <c r="G31" s="12"/>
      <c r="H31" s="13"/>
      <c r="I31" s="13"/>
      <c r="J31" s="14"/>
      <c r="K31" s="64"/>
      <c r="L31" s="17"/>
      <c r="M31" s="17"/>
      <c r="N31" s="25"/>
      <c r="O31" s="2"/>
      <c r="P31" s="2"/>
      <c r="Q31" s="2"/>
      <c r="R31" s="3"/>
      <c r="S31" s="4"/>
      <c r="T31" s="67"/>
      <c r="U31" s="67"/>
      <c r="V31" s="4"/>
      <c r="W31" s="4"/>
      <c r="X31" s="4"/>
      <c r="Y31" s="62"/>
      <c r="Z31" s="28"/>
      <c r="AA31" s="28"/>
      <c r="AB31" s="28"/>
      <c r="AC31" s="28"/>
      <c r="AD31" s="26"/>
      <c r="AE31" s="19"/>
      <c r="AF31" s="65"/>
      <c r="AG31" s="54"/>
      <c r="AH31" s="54"/>
      <c r="AI31" s="55"/>
      <c r="AJ31" s="21"/>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R31" s="117"/>
      <c r="BS31" s="118"/>
      <c r="BT31" s="118"/>
      <c r="BU31" s="2"/>
      <c r="BV31" s="2"/>
      <c r="BW31" s="2"/>
      <c r="BX31" s="119"/>
      <c r="IK31" s="68"/>
      <c r="JO31" s="68"/>
      <c r="MK31" s="68"/>
      <c r="NH31" s="68"/>
      <c r="VH31" s="68"/>
      <c r="XD31" s="68"/>
      <c r="XO31" s="68"/>
      <c r="AGM31" s="68"/>
      <c r="AOR31" s="68"/>
      <c r="ARX31" s="68"/>
      <c r="BEX31" s="68"/>
      <c r="BHC31" s="68"/>
      <c r="BML31" s="68"/>
      <c r="BTC31" s="68"/>
      <c r="BUI31" s="68"/>
      <c r="BXF31" s="68"/>
      <c r="BYF31" s="68"/>
      <c r="BZZ31" s="68"/>
      <c r="CDQ31" s="68"/>
      <c r="CLB31" s="68"/>
      <c r="CNP31" s="68"/>
      <c r="CQS31" s="68"/>
      <c r="CUH31" s="68"/>
      <c r="CUI31" s="68"/>
      <c r="CUK31" s="68"/>
      <c r="CUN31" s="68"/>
      <c r="CUU31" s="68"/>
      <c r="CVA31" s="68"/>
      <c r="CYN31" s="68"/>
      <c r="DAS31" s="68"/>
      <c r="DBR31" s="68"/>
      <c r="DMN31" s="68"/>
    </row>
    <row r="32" spans="1:1013 1084:2018 2054:3056 3138:3138" ht="15" customHeight="1">
      <c r="A32" s="16"/>
      <c r="B32" s="76"/>
      <c r="C32" s="69"/>
      <c r="D32" s="20"/>
      <c r="E32" s="78"/>
      <c r="F32" s="11"/>
      <c r="G32" s="12"/>
      <c r="H32" s="13"/>
      <c r="I32" s="13"/>
      <c r="J32" s="14"/>
      <c r="K32" s="64"/>
      <c r="L32" s="17"/>
      <c r="M32" s="17"/>
      <c r="N32" s="25"/>
      <c r="O32" s="2"/>
      <c r="P32" s="2"/>
      <c r="Q32" s="2"/>
      <c r="R32" s="3"/>
      <c r="S32" s="4"/>
      <c r="T32" s="67"/>
      <c r="U32" s="67"/>
      <c r="V32" s="4"/>
      <c r="W32" s="4"/>
      <c r="X32" s="4"/>
      <c r="Y32" s="62"/>
      <c r="Z32" s="28"/>
      <c r="AA32" s="28"/>
      <c r="AB32" s="28"/>
      <c r="AC32" s="28"/>
      <c r="AD32" s="26"/>
      <c r="AE32" s="19"/>
      <c r="AF32" s="65"/>
      <c r="AG32" s="54"/>
      <c r="AH32" s="54"/>
      <c r="AI32" s="55"/>
      <c r="AJ32" s="21"/>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R32" s="117"/>
      <c r="BS32" s="118"/>
      <c r="BT32" s="118"/>
      <c r="BU32" s="2"/>
      <c r="BV32" s="2"/>
      <c r="BW32" s="2"/>
      <c r="BX32" s="119"/>
      <c r="IK32" s="68"/>
      <c r="JO32" s="68"/>
      <c r="MK32" s="68"/>
      <c r="NH32" s="68"/>
      <c r="VH32" s="68"/>
      <c r="XD32" s="68"/>
      <c r="XO32" s="68"/>
      <c r="AGM32" s="68"/>
      <c r="AOR32" s="68"/>
      <c r="ARX32" s="68"/>
      <c r="BEX32" s="68"/>
      <c r="BHC32" s="68"/>
      <c r="BML32" s="68"/>
      <c r="BTC32" s="68"/>
      <c r="BUI32" s="68"/>
      <c r="BXF32" s="68"/>
      <c r="BYF32" s="68"/>
      <c r="BZZ32" s="68"/>
      <c r="CDQ32" s="68"/>
      <c r="CLB32" s="68"/>
      <c r="CNP32" s="68"/>
      <c r="CQS32" s="68"/>
      <c r="CUH32" s="68"/>
      <c r="CUI32" s="68"/>
      <c r="CUK32" s="68"/>
      <c r="CUN32" s="68"/>
      <c r="CUU32" s="68"/>
      <c r="CVA32" s="68"/>
      <c r="CYN32" s="68"/>
      <c r="DAS32" s="68"/>
      <c r="DBR32" s="68"/>
      <c r="DMN32" s="68"/>
    </row>
    <row r="33" spans="1:1016 1084:2037 2054:3056 3078:3078" ht="15" customHeight="1">
      <c r="A33" s="16"/>
      <c r="B33" s="76"/>
      <c r="C33" s="69"/>
      <c r="D33" s="20"/>
      <c r="E33" s="78"/>
      <c r="F33" s="11"/>
      <c r="G33" s="12"/>
      <c r="H33" s="13"/>
      <c r="I33" s="13"/>
      <c r="J33" s="14"/>
      <c r="K33" s="64"/>
      <c r="L33" s="17"/>
      <c r="M33" s="17"/>
      <c r="N33" s="25"/>
      <c r="O33" s="2"/>
      <c r="P33" s="2"/>
      <c r="Q33" s="2"/>
      <c r="R33" s="3"/>
      <c r="S33" s="4"/>
      <c r="T33" s="67"/>
      <c r="U33" s="67"/>
      <c r="V33" s="4"/>
      <c r="W33" s="4"/>
      <c r="X33" s="4"/>
      <c r="Y33" s="62"/>
      <c r="Z33" s="28"/>
      <c r="AA33" s="28"/>
      <c r="AB33" s="28"/>
      <c r="AC33" s="28"/>
      <c r="AD33" s="26"/>
      <c r="AE33" s="19"/>
      <c r="AF33" s="65"/>
      <c r="AG33" s="54"/>
      <c r="AH33" s="54"/>
      <c r="AI33" s="55"/>
      <c r="AJ33" s="21"/>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R33" s="117"/>
      <c r="BS33" s="118"/>
      <c r="BT33" s="118"/>
      <c r="BU33" s="2"/>
      <c r="BV33" s="2"/>
      <c r="BW33" s="2"/>
      <c r="BX33" s="119"/>
      <c r="IK33" s="68"/>
      <c r="JO33" s="68"/>
      <c r="MK33" s="68"/>
      <c r="NH33" s="68"/>
      <c r="VH33" s="68"/>
      <c r="XD33" s="68"/>
      <c r="XO33" s="68"/>
      <c r="AGM33" s="68"/>
      <c r="AOR33" s="68"/>
      <c r="ARX33" s="68"/>
      <c r="BEX33" s="68"/>
      <c r="BHC33" s="68"/>
      <c r="BML33" s="68"/>
      <c r="BTC33" s="68"/>
      <c r="BUI33" s="68"/>
      <c r="BXF33" s="68"/>
      <c r="BYF33" s="68"/>
      <c r="BZZ33" s="68"/>
      <c r="CDQ33" s="68"/>
      <c r="CLB33" s="68"/>
      <c r="CNP33" s="68"/>
      <c r="CQS33" s="68"/>
      <c r="CUH33" s="68"/>
      <c r="CUI33" s="68"/>
      <c r="CUK33" s="68"/>
      <c r="CUN33" s="68"/>
      <c r="CUU33" s="68"/>
      <c r="CVA33" s="68"/>
      <c r="CYN33" s="68"/>
      <c r="DAS33" s="68"/>
      <c r="DBR33" s="68"/>
      <c r="DMN33" s="68"/>
    </row>
    <row r="34" spans="1:1016 1084:2037 2054:3056 3078:3078" ht="15" customHeight="1">
      <c r="A34" s="16"/>
      <c r="B34" s="76"/>
      <c r="C34" s="69"/>
      <c r="D34" s="20"/>
      <c r="E34" s="78"/>
      <c r="F34" s="11"/>
      <c r="G34" s="12"/>
      <c r="H34" s="13"/>
      <c r="I34" s="13"/>
      <c r="J34" s="14"/>
      <c r="K34" s="64"/>
      <c r="L34" s="17"/>
      <c r="M34" s="17"/>
      <c r="N34" s="25"/>
      <c r="O34" s="2"/>
      <c r="P34" s="2"/>
      <c r="Q34" s="2"/>
      <c r="R34" s="3"/>
      <c r="S34" s="4"/>
      <c r="T34" s="67"/>
      <c r="U34" s="67"/>
      <c r="V34" s="4"/>
      <c r="W34" s="4"/>
      <c r="X34" s="4"/>
      <c r="Y34" s="62"/>
      <c r="Z34" s="28"/>
      <c r="AA34" s="28"/>
      <c r="AB34" s="28"/>
      <c r="AC34" s="28"/>
      <c r="AD34" s="26"/>
      <c r="AE34" s="19"/>
      <c r="AF34" s="65"/>
      <c r="AG34" s="54"/>
      <c r="AH34" s="54"/>
      <c r="AI34" s="55"/>
      <c r="AJ34" s="21"/>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R34" s="117"/>
      <c r="BS34" s="118"/>
      <c r="BT34" s="118"/>
      <c r="BU34" s="2"/>
      <c r="BV34" s="2"/>
      <c r="BW34" s="2"/>
      <c r="BX34" s="119"/>
      <c r="IK34" s="68"/>
      <c r="JO34" s="68"/>
      <c r="MK34" s="68"/>
      <c r="NH34" s="68"/>
      <c r="VH34" s="68"/>
      <c r="XD34" s="68"/>
      <c r="XO34" s="68"/>
      <c r="AGM34" s="68"/>
      <c r="AOR34" s="68"/>
      <c r="ARX34" s="68"/>
      <c r="BEX34" s="68"/>
      <c r="BHC34" s="68"/>
      <c r="BML34" s="68"/>
      <c r="BTC34" s="68"/>
      <c r="BUI34" s="68"/>
      <c r="BXF34" s="68"/>
      <c r="BYF34" s="68"/>
      <c r="BZZ34" s="68"/>
      <c r="CDQ34" s="68"/>
      <c r="CLB34" s="68"/>
      <c r="CNP34" s="68"/>
      <c r="CQS34" s="68"/>
      <c r="CUH34" s="68"/>
      <c r="CUI34" s="68"/>
      <c r="CUK34" s="68"/>
      <c r="CUN34" s="68"/>
      <c r="CUU34" s="68"/>
      <c r="CVA34" s="68"/>
      <c r="CYN34" s="68"/>
      <c r="DAS34" s="68"/>
      <c r="DBR34" s="68"/>
      <c r="DMN34" s="68"/>
    </row>
    <row r="35" spans="1:1016 1084:2037 2054:3056 3078:3078" ht="15" customHeight="1">
      <c r="A35" s="16"/>
      <c r="B35" s="76"/>
      <c r="C35" s="69"/>
      <c r="D35" s="20"/>
      <c r="E35" s="78"/>
      <c r="F35" s="11"/>
      <c r="G35" s="12"/>
      <c r="H35" s="13"/>
      <c r="I35" s="13"/>
      <c r="J35" s="14"/>
      <c r="K35" s="64"/>
      <c r="L35" s="17"/>
      <c r="M35" s="17"/>
      <c r="N35" s="25"/>
      <c r="O35" s="2"/>
      <c r="P35" s="2"/>
      <c r="Q35" s="2"/>
      <c r="R35" s="3"/>
      <c r="S35" s="4"/>
      <c r="T35" s="67"/>
      <c r="U35" s="67"/>
      <c r="V35" s="4"/>
      <c r="W35" s="4"/>
      <c r="X35" s="4"/>
      <c r="Y35" s="62"/>
      <c r="Z35" s="28"/>
      <c r="AA35" s="28"/>
      <c r="AB35" s="28"/>
      <c r="AC35" s="28"/>
      <c r="AD35" s="26"/>
      <c r="AE35" s="19"/>
      <c r="AF35" s="65"/>
      <c r="AG35" s="54"/>
      <c r="AH35" s="54"/>
      <c r="AI35" s="55"/>
      <c r="AJ35" s="21"/>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R35" s="117"/>
      <c r="BS35" s="118"/>
      <c r="BT35" s="118"/>
      <c r="BU35" s="2"/>
      <c r="BV35" s="2"/>
      <c r="BW35" s="2"/>
      <c r="BX35" s="119"/>
      <c r="IK35" s="68"/>
      <c r="JO35" s="68"/>
      <c r="MK35" s="68"/>
      <c r="NH35" s="68"/>
      <c r="VH35" s="68"/>
      <c r="XD35" s="68"/>
      <c r="XO35" s="68"/>
      <c r="AGM35" s="68"/>
      <c r="AOR35" s="68"/>
      <c r="ARX35" s="68"/>
      <c r="BEX35" s="68"/>
      <c r="BHC35" s="68"/>
      <c r="BML35" s="68"/>
      <c r="BTC35" s="68"/>
      <c r="BUI35" s="68"/>
      <c r="BXF35" s="68"/>
      <c r="BYF35" s="68"/>
      <c r="BZZ35" s="68"/>
      <c r="CDQ35" s="68"/>
      <c r="CLB35" s="68"/>
      <c r="CNP35" s="68"/>
      <c r="CQS35" s="68"/>
      <c r="CUH35" s="68"/>
      <c r="CUI35" s="68"/>
      <c r="CUK35" s="68"/>
      <c r="CUN35" s="68"/>
      <c r="CUU35" s="68"/>
      <c r="CVA35" s="68"/>
      <c r="CYN35" s="68"/>
      <c r="DAS35" s="68"/>
      <c r="DBR35" s="68"/>
      <c r="DMN35" s="68"/>
    </row>
    <row r="36" spans="1:1016 1084:2037 2054:3056 3078:3078" ht="15" customHeight="1">
      <c r="A36" s="16"/>
      <c r="B36" s="76"/>
      <c r="C36" s="69"/>
      <c r="D36" s="20"/>
      <c r="E36" s="78"/>
      <c r="F36" s="11"/>
      <c r="G36" s="12"/>
      <c r="H36" s="13"/>
      <c r="I36" s="13"/>
      <c r="J36" s="14"/>
      <c r="K36" s="64"/>
      <c r="L36" s="17"/>
      <c r="M36" s="17"/>
      <c r="N36" s="25"/>
      <c r="O36" s="2"/>
      <c r="P36" s="2"/>
      <c r="Q36" s="2"/>
      <c r="R36" s="3"/>
      <c r="S36" s="4"/>
      <c r="T36" s="67"/>
      <c r="U36" s="67"/>
      <c r="V36" s="4"/>
      <c r="W36" s="4"/>
      <c r="X36" s="4"/>
      <c r="Y36" s="62"/>
      <c r="Z36" s="28"/>
      <c r="AA36" s="28"/>
      <c r="AB36" s="28"/>
      <c r="AC36" s="28"/>
      <c r="AD36" s="26"/>
      <c r="AE36" s="19"/>
      <c r="AF36" s="65"/>
      <c r="AG36" s="54"/>
      <c r="AH36" s="54"/>
      <c r="AI36" s="55"/>
      <c r="AJ36" s="21"/>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R36" s="117"/>
      <c r="BS36" s="118"/>
      <c r="BT36" s="118"/>
      <c r="BU36" s="2"/>
      <c r="BV36" s="2"/>
      <c r="BW36" s="2"/>
      <c r="BX36" s="119"/>
      <c r="IK36" s="68"/>
      <c r="JO36" s="68"/>
      <c r="MK36" s="68"/>
      <c r="NH36" s="68"/>
      <c r="VH36" s="68"/>
      <c r="XD36" s="68"/>
      <c r="XO36" s="68"/>
      <c r="AGM36" s="68"/>
      <c r="AOR36" s="68"/>
      <c r="ARX36" s="68"/>
      <c r="BEX36" s="68"/>
      <c r="BHC36" s="68"/>
      <c r="BML36" s="68"/>
      <c r="BTC36" s="68"/>
      <c r="BUI36" s="68"/>
      <c r="BXF36" s="68"/>
      <c r="BYF36" s="68"/>
      <c r="BZZ36" s="68"/>
      <c r="CDQ36" s="68"/>
      <c r="CLB36" s="68"/>
      <c r="CNP36" s="68"/>
      <c r="CQS36" s="68"/>
      <c r="CUH36" s="68"/>
      <c r="CUI36" s="68"/>
      <c r="CUK36" s="68"/>
      <c r="CUN36" s="68"/>
      <c r="CUU36" s="68"/>
      <c r="CVA36" s="68"/>
      <c r="CYN36" s="68"/>
      <c r="DAS36" s="68"/>
      <c r="DBR36" s="68"/>
      <c r="DMN36" s="68"/>
    </row>
    <row r="37" spans="1:1016 1084:2037 2054:3056 3078:3078" ht="15" customHeight="1">
      <c r="A37" s="16"/>
      <c r="B37" s="76"/>
      <c r="C37" s="69"/>
      <c r="D37" s="20"/>
      <c r="E37" s="78"/>
      <c r="F37" s="11"/>
      <c r="G37" s="12"/>
      <c r="H37" s="13"/>
      <c r="I37" s="13"/>
      <c r="J37" s="14"/>
      <c r="K37" s="64"/>
      <c r="L37" s="17"/>
      <c r="M37" s="17"/>
      <c r="N37" s="25"/>
      <c r="O37" s="2"/>
      <c r="P37" s="2"/>
      <c r="Q37" s="2"/>
      <c r="R37" s="3"/>
      <c r="S37" s="4"/>
      <c r="T37" s="67"/>
      <c r="U37" s="67"/>
      <c r="V37" s="4"/>
      <c r="W37" s="4"/>
      <c r="X37" s="4"/>
      <c r="Y37" s="62"/>
      <c r="Z37" s="28"/>
      <c r="AA37" s="28"/>
      <c r="AB37" s="28"/>
      <c r="AC37" s="28"/>
      <c r="AD37" s="26"/>
      <c r="AE37" s="19"/>
      <c r="AF37" s="65"/>
      <c r="AG37" s="54"/>
      <c r="AH37" s="54"/>
      <c r="AI37" s="55"/>
      <c r="AJ37" s="21"/>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R37" s="117"/>
      <c r="BS37" s="118"/>
      <c r="BT37" s="118"/>
      <c r="BU37" s="2"/>
      <c r="BV37" s="2"/>
      <c r="BW37" s="2"/>
      <c r="BX37" s="119"/>
      <c r="IK37" s="68"/>
      <c r="JO37" s="68"/>
      <c r="MK37" s="68"/>
      <c r="NH37" s="68"/>
      <c r="VH37" s="68"/>
      <c r="XD37" s="68"/>
      <c r="XO37" s="68"/>
      <c r="AGM37" s="68"/>
      <c r="AOR37" s="68"/>
      <c r="ARX37" s="68"/>
      <c r="BEX37" s="68"/>
      <c r="BHC37" s="68"/>
      <c r="BML37" s="68"/>
      <c r="BTC37" s="68"/>
      <c r="BUI37" s="68"/>
      <c r="BXF37" s="68"/>
      <c r="BYF37" s="68"/>
      <c r="BZZ37" s="68"/>
      <c r="CDQ37" s="68"/>
      <c r="CLB37" s="68"/>
      <c r="CNP37" s="68"/>
      <c r="CQS37" s="68"/>
      <c r="CUH37" s="68"/>
      <c r="CUI37" s="68"/>
      <c r="CUK37" s="68"/>
      <c r="CUN37" s="68"/>
      <c r="CUU37" s="68"/>
      <c r="CVA37" s="68"/>
      <c r="CYN37" s="68"/>
      <c r="DAS37" s="68"/>
      <c r="DBR37" s="68"/>
      <c r="DMN37" s="68"/>
    </row>
    <row r="38" spans="1:1016 1084:2037 2054:3056 3078:3078" ht="15" customHeight="1">
      <c r="A38" s="16"/>
      <c r="B38" s="76"/>
      <c r="C38" s="69"/>
      <c r="D38" s="20"/>
      <c r="E38" s="78"/>
      <c r="F38" s="11"/>
      <c r="G38" s="12"/>
      <c r="H38" s="13"/>
      <c r="I38" s="13"/>
      <c r="J38" s="14"/>
      <c r="K38" s="64"/>
      <c r="L38" s="17"/>
      <c r="M38" s="17"/>
      <c r="N38" s="25"/>
      <c r="O38" s="2"/>
      <c r="P38" s="2"/>
      <c r="Q38" s="2"/>
      <c r="R38" s="3"/>
      <c r="S38" s="4"/>
      <c r="T38" s="67"/>
      <c r="U38" s="67"/>
      <c r="V38" s="4"/>
      <c r="W38" s="4"/>
      <c r="X38" s="4"/>
      <c r="Y38" s="62"/>
      <c r="Z38" s="28"/>
      <c r="AA38" s="28"/>
      <c r="AB38" s="28"/>
      <c r="AC38" s="28"/>
      <c r="AD38" s="26"/>
      <c r="AE38" s="19"/>
      <c r="AF38" s="65"/>
      <c r="AG38" s="54"/>
      <c r="AH38" s="54"/>
      <c r="AI38" s="55"/>
      <c r="AJ38" s="21"/>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R38" s="117"/>
      <c r="BS38" s="118"/>
      <c r="BT38" s="118"/>
      <c r="BU38" s="2"/>
      <c r="BV38" s="2"/>
      <c r="BW38" s="2"/>
      <c r="BX38" s="119"/>
      <c r="IK38" s="68"/>
      <c r="JO38" s="68"/>
      <c r="MK38" s="68"/>
      <c r="NH38" s="68"/>
      <c r="VH38" s="68"/>
      <c r="XD38" s="68"/>
      <c r="XO38" s="68"/>
      <c r="AGM38" s="68"/>
      <c r="AOR38" s="68"/>
      <c r="ARX38" s="68"/>
      <c r="BEX38" s="68"/>
      <c r="BHC38" s="68"/>
      <c r="BML38" s="68"/>
      <c r="BTC38" s="68"/>
      <c r="BUI38" s="68"/>
      <c r="BXF38" s="68"/>
      <c r="BYF38" s="68"/>
      <c r="BZZ38" s="68"/>
      <c r="CDQ38" s="68"/>
      <c r="CLB38" s="68"/>
      <c r="CNP38" s="68"/>
      <c r="CQS38" s="68"/>
      <c r="CUH38" s="68"/>
      <c r="CUI38" s="68"/>
      <c r="CUK38" s="68"/>
      <c r="CUN38" s="68"/>
      <c r="CUU38" s="68"/>
      <c r="CVA38" s="68"/>
      <c r="CYN38" s="68"/>
      <c r="DAS38" s="68"/>
      <c r="DBR38" s="68"/>
      <c r="DMN38" s="68"/>
    </row>
    <row r="39" spans="1:1016 1084:2037 2054:3056 3078:3078" ht="15" customHeight="1">
      <c r="A39" s="16"/>
      <c r="B39" s="76"/>
      <c r="C39" s="69"/>
      <c r="D39" s="20"/>
      <c r="E39" s="78"/>
      <c r="F39" s="11"/>
      <c r="G39" s="12"/>
      <c r="H39" s="13"/>
      <c r="I39" s="13"/>
      <c r="J39" s="14"/>
      <c r="K39" s="64"/>
      <c r="L39" s="17"/>
      <c r="M39" s="17"/>
      <c r="N39" s="25"/>
      <c r="O39" s="2"/>
      <c r="P39" s="2"/>
      <c r="Q39" s="2"/>
      <c r="R39" s="3"/>
      <c r="S39" s="4"/>
      <c r="T39" s="67"/>
      <c r="U39" s="67"/>
      <c r="V39" s="4"/>
      <c r="W39" s="4"/>
      <c r="X39" s="4"/>
      <c r="Y39" s="62"/>
      <c r="Z39" s="28"/>
      <c r="AA39" s="28"/>
      <c r="AB39" s="28"/>
      <c r="AC39" s="28"/>
      <c r="AD39" s="26"/>
      <c r="AE39" s="19"/>
      <c r="AF39" s="65"/>
      <c r="AG39" s="54"/>
      <c r="AH39" s="54"/>
      <c r="AI39" s="55"/>
      <c r="AJ39" s="21"/>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R39" s="117"/>
      <c r="BS39" s="118"/>
      <c r="BT39" s="118"/>
      <c r="BU39" s="2"/>
      <c r="BV39" s="2"/>
      <c r="BW39" s="2"/>
      <c r="BX39" s="119"/>
      <c r="IK39" s="68"/>
      <c r="JO39" s="68"/>
      <c r="MK39" s="68"/>
      <c r="NH39" s="68"/>
      <c r="VH39" s="68"/>
      <c r="XD39" s="68"/>
      <c r="XO39" s="68"/>
      <c r="AGM39" s="68"/>
      <c r="AOR39" s="68"/>
      <c r="ARX39" s="68"/>
      <c r="BEX39" s="68"/>
      <c r="BHC39" s="68"/>
      <c r="BML39" s="68"/>
      <c r="BTC39" s="68"/>
      <c r="BUI39" s="68"/>
      <c r="BXF39" s="68"/>
      <c r="BYF39" s="68"/>
      <c r="BZZ39" s="68"/>
      <c r="CDQ39" s="68"/>
      <c r="CLB39" s="68"/>
      <c r="CNP39" s="68"/>
      <c r="CQS39" s="68"/>
      <c r="CUH39" s="68"/>
      <c r="CUI39" s="68"/>
      <c r="CUK39" s="68"/>
      <c r="CUN39" s="68"/>
      <c r="CUU39" s="68"/>
      <c r="CVA39" s="68"/>
      <c r="CYN39" s="68"/>
      <c r="DAS39" s="68"/>
      <c r="DBR39" s="68"/>
      <c r="DMN39" s="68"/>
    </row>
    <row r="40" spans="1:1016 1084:2037 2054:3056 3078:3078" ht="15" customHeight="1">
      <c r="A40" s="16"/>
      <c r="B40" s="76"/>
      <c r="C40" s="69"/>
      <c r="D40" s="20"/>
      <c r="E40" s="78"/>
      <c r="F40" s="11"/>
      <c r="G40" s="12"/>
      <c r="H40" s="13"/>
      <c r="I40" s="13"/>
      <c r="J40" s="14"/>
      <c r="K40" s="64"/>
      <c r="L40" s="17"/>
      <c r="M40" s="17"/>
      <c r="N40" s="25"/>
      <c r="O40" s="2"/>
      <c r="P40" s="2"/>
      <c r="Q40" s="2"/>
      <c r="R40" s="3"/>
      <c r="S40" s="4"/>
      <c r="T40" s="67"/>
      <c r="U40" s="67"/>
      <c r="V40" s="4"/>
      <c r="W40" s="4"/>
      <c r="X40" s="4"/>
      <c r="Y40" s="62"/>
      <c r="Z40" s="28"/>
      <c r="AA40" s="28"/>
      <c r="AB40" s="28"/>
      <c r="AC40" s="28"/>
      <c r="AD40" s="26"/>
      <c r="AE40" s="19"/>
      <c r="AF40" s="65"/>
      <c r="AG40" s="54"/>
      <c r="AH40" s="54"/>
      <c r="AI40" s="55"/>
      <c r="AJ40" s="21"/>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R40" s="117"/>
      <c r="BS40" s="118"/>
      <c r="BT40" s="118"/>
      <c r="BU40" s="2"/>
      <c r="BV40" s="2"/>
      <c r="BW40" s="2"/>
      <c r="BX40" s="119"/>
      <c r="IK40" s="68"/>
      <c r="JO40" s="68"/>
      <c r="MK40" s="68"/>
      <c r="NH40" s="68"/>
      <c r="VH40" s="68"/>
      <c r="XD40" s="68"/>
      <c r="XO40" s="68"/>
      <c r="AGM40" s="68"/>
      <c r="AOR40" s="68"/>
      <c r="ARX40" s="68"/>
      <c r="BEX40" s="68"/>
      <c r="BHC40" s="68"/>
      <c r="BML40" s="68"/>
      <c r="BTC40" s="68"/>
      <c r="BUI40" s="68"/>
      <c r="BXF40" s="68"/>
      <c r="BYF40" s="68"/>
      <c r="BZZ40" s="68"/>
      <c r="CDQ40" s="68"/>
      <c r="CLB40" s="68"/>
      <c r="CNP40" s="68"/>
      <c r="CQS40" s="68"/>
      <c r="CUH40" s="68"/>
      <c r="CUI40" s="68"/>
      <c r="CUK40" s="68"/>
      <c r="CUN40" s="68"/>
      <c r="CUU40" s="68"/>
      <c r="CVA40" s="68"/>
      <c r="CYN40" s="68"/>
      <c r="DAS40" s="68"/>
      <c r="DBR40" s="68"/>
      <c r="DMN40" s="68"/>
    </row>
    <row r="41" spans="1:1016 1084:2037 2054:3056 3078:3078" ht="15" customHeight="1">
      <c r="A41" s="16"/>
      <c r="B41" s="76"/>
      <c r="C41" s="69"/>
      <c r="D41" s="20"/>
      <c r="E41" s="78"/>
      <c r="F41" s="11"/>
      <c r="G41" s="12"/>
      <c r="H41" s="13"/>
      <c r="I41" s="13"/>
      <c r="J41" s="14"/>
      <c r="K41" s="64"/>
      <c r="L41" s="17"/>
      <c r="M41" s="17"/>
      <c r="N41" s="25"/>
      <c r="O41" s="2"/>
      <c r="P41" s="2"/>
      <c r="Q41" s="2"/>
      <c r="R41" s="3"/>
      <c r="S41" s="4"/>
      <c r="T41" s="67"/>
      <c r="U41" s="67"/>
      <c r="V41" s="4"/>
      <c r="W41" s="4"/>
      <c r="X41" s="4"/>
      <c r="Y41" s="62"/>
      <c r="Z41" s="28"/>
      <c r="AA41" s="28"/>
      <c r="AB41" s="28"/>
      <c r="AC41" s="28"/>
      <c r="AD41" s="26"/>
      <c r="AE41" s="19"/>
      <c r="AF41" s="65"/>
      <c r="AG41" s="54"/>
      <c r="AH41" s="54"/>
      <c r="AI41" s="55"/>
      <c r="AJ41" s="21"/>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R41" s="117"/>
      <c r="BS41" s="118"/>
      <c r="BT41" s="118"/>
      <c r="BU41" s="2"/>
      <c r="BV41" s="2"/>
      <c r="BW41" s="2"/>
      <c r="BX41" s="119"/>
      <c r="IK41" s="68"/>
      <c r="JO41" s="68"/>
      <c r="MK41" s="68"/>
      <c r="NH41" s="68"/>
      <c r="VH41" s="68"/>
      <c r="XD41" s="68"/>
      <c r="XO41" s="68"/>
      <c r="AGM41" s="68"/>
      <c r="AOR41" s="68"/>
      <c r="ARX41" s="68"/>
      <c r="BEX41" s="68"/>
      <c r="BHC41" s="68"/>
      <c r="BML41" s="68"/>
      <c r="BTC41" s="68"/>
      <c r="BUI41" s="68"/>
      <c r="BXF41" s="68"/>
      <c r="BYF41" s="68"/>
      <c r="BZZ41" s="68"/>
      <c r="CDQ41" s="68"/>
      <c r="CLB41" s="68"/>
      <c r="CNP41" s="68"/>
      <c r="CQS41" s="68"/>
      <c r="CUH41" s="68"/>
      <c r="CUI41" s="68"/>
      <c r="CUK41" s="68"/>
      <c r="CUN41" s="68"/>
      <c r="CUU41" s="68"/>
      <c r="CVA41" s="68"/>
      <c r="CYN41" s="68"/>
      <c r="DAS41" s="68"/>
      <c r="DBR41" s="68"/>
      <c r="DMN41" s="68"/>
    </row>
    <row r="42" spans="1:1016 1084:2037 2054:3056 3078:3078" ht="15" customHeight="1">
      <c r="A42" s="16"/>
      <c r="B42" s="76"/>
      <c r="C42" s="69"/>
      <c r="D42" s="20"/>
      <c r="E42" s="78"/>
      <c r="F42" s="11"/>
      <c r="G42" s="12"/>
      <c r="H42" s="13"/>
      <c r="I42" s="13"/>
      <c r="J42" s="14"/>
      <c r="K42" s="64"/>
      <c r="L42" s="17"/>
      <c r="M42" s="17"/>
      <c r="N42" s="25"/>
      <c r="O42" s="2"/>
      <c r="P42" s="2"/>
      <c r="Q42" s="2"/>
      <c r="R42" s="3"/>
      <c r="S42" s="4"/>
      <c r="T42" s="67"/>
      <c r="U42" s="67"/>
      <c r="V42" s="4"/>
      <c r="W42" s="4"/>
      <c r="X42" s="4"/>
      <c r="Y42" s="62"/>
      <c r="Z42" s="28"/>
      <c r="AA42" s="28"/>
      <c r="AB42" s="28"/>
      <c r="AC42" s="28"/>
      <c r="AD42" s="26"/>
      <c r="AE42" s="19"/>
      <c r="AF42" s="65"/>
      <c r="AG42" s="54"/>
      <c r="AH42" s="54"/>
      <c r="AI42" s="55"/>
      <c r="AJ42" s="21"/>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R42" s="117"/>
      <c r="BS42" s="118"/>
      <c r="BT42" s="118"/>
      <c r="BU42" s="2"/>
      <c r="BV42" s="2"/>
      <c r="BW42" s="2"/>
      <c r="BX42" s="119"/>
      <c r="IK42" s="68"/>
      <c r="JO42" s="68"/>
      <c r="MK42" s="68"/>
      <c r="NH42" s="68"/>
      <c r="VH42" s="68"/>
      <c r="XD42" s="68"/>
      <c r="XO42" s="68"/>
      <c r="AGM42" s="68"/>
      <c r="AOR42" s="68"/>
      <c r="ARX42" s="68"/>
      <c r="BEX42" s="68"/>
      <c r="BHC42" s="68"/>
      <c r="BML42" s="68"/>
      <c r="BTC42" s="68"/>
      <c r="BUI42" s="68"/>
      <c r="BXF42" s="68"/>
      <c r="BYF42" s="68"/>
      <c r="BZZ42" s="68"/>
      <c r="CDQ42" s="68"/>
      <c r="CLB42" s="68"/>
      <c r="CNP42" s="68"/>
      <c r="CQS42" s="68"/>
      <c r="CUH42" s="68"/>
      <c r="CUI42" s="68"/>
      <c r="CUK42" s="68"/>
      <c r="CUN42" s="68"/>
      <c r="CUU42" s="68"/>
      <c r="CVA42" s="68"/>
      <c r="CYN42" s="68"/>
      <c r="DAS42" s="68"/>
      <c r="DBR42" s="68"/>
      <c r="DMN42" s="68"/>
    </row>
    <row r="43" spans="1:1016 1084:2037 2054:3056 3078:3078" ht="15" customHeight="1">
      <c r="A43" s="16">
        <v>19</v>
      </c>
      <c r="B43" s="76"/>
      <c r="C43" s="81">
        <v>13</v>
      </c>
      <c r="D43" s="20" t="s">
        <v>57</v>
      </c>
      <c r="E43" s="78"/>
      <c r="F43" s="11" t="s">
        <v>29</v>
      </c>
      <c r="G43" s="12">
        <v>0.53500000000000003</v>
      </c>
      <c r="H43" s="13" t="e">
        <f>IF(OOC!X43=0,"",OOC!X43)</f>
        <v>#REF!</v>
      </c>
      <c r="I43" s="13" t="e">
        <f>IF(OOC!T43=0,"",OOC!T43)</f>
        <v>#REF!</v>
      </c>
      <c r="J43" s="14" t="s">
        <v>12</v>
      </c>
      <c r="K43" s="64" t="s">
        <v>49</v>
      </c>
      <c r="L43" s="17" t="e">
        <f t="shared" si="8"/>
        <v>#REF!</v>
      </c>
      <c r="M43" s="17" t="e">
        <f t="shared" si="9"/>
        <v>#REF!</v>
      </c>
      <c r="N43" s="25"/>
      <c r="O43" s="2" t="e">
        <f t="shared" si="0"/>
        <v>#REF!</v>
      </c>
      <c r="P43" s="2" t="e">
        <f t="shared" si="1"/>
        <v>#REF!</v>
      </c>
      <c r="Q43" s="2" t="e">
        <f t="shared" si="2"/>
        <v>#REF!</v>
      </c>
      <c r="R43" s="3" t="e">
        <f t="shared" si="3"/>
        <v>#REF!</v>
      </c>
      <c r="S43" s="4" t="e">
        <f t="shared" si="10"/>
        <v>#REF!</v>
      </c>
      <c r="T43" s="67" t="e">
        <f t="shared" si="11"/>
        <v>#REF!</v>
      </c>
      <c r="U43" s="67" t="e">
        <f t="shared" si="12"/>
        <v>#REF!</v>
      </c>
      <c r="V43" s="4" t="e">
        <f t="shared" si="4"/>
        <v>#REF!</v>
      </c>
      <c r="W43" s="4" t="e">
        <f t="shared" si="5"/>
        <v>#REF!</v>
      </c>
      <c r="X43" s="4" t="e">
        <f t="shared" si="13"/>
        <v>#REF!</v>
      </c>
      <c r="Y43" s="62" t="e">
        <f t="shared" si="6"/>
        <v>#REF!</v>
      </c>
      <c r="Z43" s="28" t="e">
        <f t="shared" si="14"/>
        <v>#REF!</v>
      </c>
      <c r="AA43" s="28" t="e">
        <f t="shared" si="15"/>
        <v>#REF!</v>
      </c>
      <c r="AB43" s="28" t="e">
        <f t="shared" si="16"/>
        <v>#REF!</v>
      </c>
      <c r="AC43" s="28" t="e">
        <f t="shared" si="7"/>
        <v>#REF!</v>
      </c>
      <c r="AD43" s="26"/>
      <c r="AE43" s="19" t="str">
        <f t="shared" si="17"/>
        <v/>
      </c>
      <c r="AF43" s="65"/>
      <c r="AG43" s="54"/>
      <c r="AH43" s="54"/>
      <c r="AI43" s="55"/>
      <c r="AJ43" s="18"/>
      <c r="AK43" s="73" t="e">
        <f>#REF!</f>
        <v>#REF!</v>
      </c>
      <c r="AL43" s="73" t="e">
        <f>#REF!</f>
        <v>#REF!</v>
      </c>
      <c r="AM43" s="73" t="e">
        <f>#REF!</f>
        <v>#REF!</v>
      </c>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R43" s="117">
        <f t="shared" si="18"/>
        <v>13</v>
      </c>
      <c r="BS43" s="118">
        <f>OOC!G43</f>
        <v>0.56500000000000006</v>
      </c>
      <c r="BT43" s="118">
        <f>OOC!H43</f>
        <v>0.505</v>
      </c>
      <c r="BU43" s="2" t="e">
        <f t="shared" si="19"/>
        <v>#REF!</v>
      </c>
      <c r="BV43" s="2" t="e">
        <f t="shared" si="20"/>
        <v>#REF!</v>
      </c>
      <c r="BW43" s="2" t="e">
        <f t="shared" si="21"/>
        <v>#REF!</v>
      </c>
      <c r="BX43" s="119" t="e">
        <f>IF(AND(IF(OOC!G43="",0,OOC!G43) &gt;= IF(O43="",0,O43), IF(O43="",0,O43) &gt; IF(L43="",0,L43)), "OOC",
IF(AND(IF(M43="",0,M43) &gt; IF(P43="",0,P43), IF(P43="",0,P43) &gt;= IF(OOC!H43="",0,OOC!H43)), "OOC",
IF(IF(O43="",0,O43) &gt; IF(OOC!G43="",0,OOC!G43), "OOS",
IF(IF(OOC!H43="",0,OOC!H43) &gt; IF(P43="",0,P43), "OOS", "OK"))))</f>
        <v>#REF!</v>
      </c>
      <c r="CC43" s="68"/>
      <c r="HH43" s="68"/>
      <c r="IY43" s="68"/>
      <c r="JD43" s="68"/>
      <c r="LO43" s="68"/>
      <c r="PP43" s="68"/>
      <c r="PS43" s="68"/>
      <c r="SD43" s="68"/>
      <c r="SN43" s="68"/>
      <c r="SW43" s="68"/>
      <c r="TD43" s="68"/>
      <c r="TQ43" s="68"/>
      <c r="UB43" s="68"/>
      <c r="UK43" s="68"/>
      <c r="VD43" s="68"/>
      <c r="AAP43" s="68"/>
      <c r="ABD43" s="68"/>
      <c r="ACP43" s="68"/>
      <c r="BGV43" s="68"/>
      <c r="CZJ43" s="68"/>
      <c r="DEY43" s="68"/>
    </row>
    <row r="44" spans="1:1016 1084:2037 2054:3056 3078:3078" ht="15" customHeight="1">
      <c r="A44" s="16">
        <v>20</v>
      </c>
      <c r="B44" s="76"/>
      <c r="C44" s="81" t="s">
        <v>82</v>
      </c>
      <c r="D44" s="20" t="s">
        <v>57</v>
      </c>
      <c r="E44" s="78"/>
      <c r="F44" s="11" t="s">
        <v>29</v>
      </c>
      <c r="G44" s="12">
        <v>4.09</v>
      </c>
      <c r="H44" s="13" t="e">
        <f>IF(OOC!X44=0,"",OOC!X44)</f>
        <v>#REF!</v>
      </c>
      <c r="I44" s="13" t="e">
        <f>IF(OOC!T44=0,"",OOC!T44)</f>
        <v>#REF!</v>
      </c>
      <c r="J44" s="14" t="s">
        <v>12</v>
      </c>
      <c r="K44" s="64" t="s">
        <v>49</v>
      </c>
      <c r="L44" s="17" t="e">
        <f t="shared" si="8"/>
        <v>#REF!</v>
      </c>
      <c r="M44" s="17" t="e">
        <f t="shared" si="9"/>
        <v>#REF!</v>
      </c>
      <c r="N44" s="25"/>
      <c r="O44" s="2" t="e">
        <f t="shared" si="0"/>
        <v>#REF!</v>
      </c>
      <c r="P44" s="2" t="e">
        <f t="shared" si="1"/>
        <v>#REF!</v>
      </c>
      <c r="Q44" s="2" t="e">
        <f t="shared" si="2"/>
        <v>#REF!</v>
      </c>
      <c r="R44" s="3" t="e">
        <f t="shared" si="3"/>
        <v>#REF!</v>
      </c>
      <c r="S44" s="4" t="e">
        <f t="shared" si="10"/>
        <v>#REF!</v>
      </c>
      <c r="T44" s="67" t="e">
        <f t="shared" si="11"/>
        <v>#REF!</v>
      </c>
      <c r="U44" s="67" t="e">
        <f t="shared" si="12"/>
        <v>#REF!</v>
      </c>
      <c r="V44" s="4" t="e">
        <f t="shared" si="4"/>
        <v>#REF!</v>
      </c>
      <c r="W44" s="4" t="e">
        <f t="shared" si="5"/>
        <v>#REF!</v>
      </c>
      <c r="X44" s="4" t="e">
        <f t="shared" si="13"/>
        <v>#REF!</v>
      </c>
      <c r="Y44" s="62" t="e">
        <f t="shared" si="6"/>
        <v>#REF!</v>
      </c>
      <c r="Z44" s="28" t="e">
        <f t="shared" si="14"/>
        <v>#REF!</v>
      </c>
      <c r="AA44" s="28" t="e">
        <f t="shared" si="15"/>
        <v>#REF!</v>
      </c>
      <c r="AB44" s="28" t="e">
        <f t="shared" si="16"/>
        <v>#REF!</v>
      </c>
      <c r="AC44" s="28" t="e">
        <f t="shared" si="7"/>
        <v>#REF!</v>
      </c>
      <c r="AD44" s="26"/>
      <c r="AE44" s="19" t="str">
        <f t="shared" si="17"/>
        <v/>
      </c>
      <c r="AF44" s="65"/>
      <c r="AG44" s="54"/>
      <c r="AH44" s="54"/>
      <c r="AI44" s="55"/>
      <c r="AJ44" s="18"/>
      <c r="AK44" s="73" t="e">
        <f>#REF!</f>
        <v>#REF!</v>
      </c>
      <c r="AL44" s="73" t="e">
        <f>#REF!</f>
        <v>#REF!</v>
      </c>
      <c r="AM44" s="73" t="e">
        <f>#REF!</f>
        <v>#REF!</v>
      </c>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R44" s="117" t="str">
        <f t="shared" si="18"/>
        <v>14_1</v>
      </c>
      <c r="BS44" s="118">
        <f>OOC!G44</f>
        <v>4.1399999999999997</v>
      </c>
      <c r="BT44" s="118">
        <f>OOC!H44</f>
        <v>4.0599999999999996</v>
      </c>
      <c r="BU44" s="2" t="e">
        <f t="shared" si="19"/>
        <v>#REF!</v>
      </c>
      <c r="BV44" s="2" t="e">
        <f t="shared" si="20"/>
        <v>#REF!</v>
      </c>
      <c r="BW44" s="2" t="e">
        <f t="shared" si="21"/>
        <v>#REF!</v>
      </c>
      <c r="BX44" s="119" t="e">
        <f>IF(AND(IF(OOC!G44="",0,OOC!G44) &gt;= IF(O44="",0,O44), IF(O44="",0,O44) &gt; IF(L44="",0,L44)), "OOC",
IF(AND(IF(M44="",0,M44) &gt; IF(P44="",0,P44), IF(P44="",0,P44) &gt;= IF(OOC!H44="",0,OOC!H44)), "OOC",
IF(IF(O44="",0,O44) &gt; IF(OOC!G44="",0,OOC!G44), "OOS",
IF(IF(OOC!H44="",0,OOC!H44) &gt; IF(P44="",0,P44), "OOS", "OK"))))</f>
        <v>#REF!</v>
      </c>
      <c r="FX44" s="68"/>
      <c r="GR44" s="68"/>
      <c r="JR44" s="68"/>
      <c r="JY44" s="68"/>
      <c r="KH44" s="68"/>
      <c r="KQ44" s="68"/>
      <c r="NH44" s="68"/>
      <c r="NV44" s="68"/>
      <c r="OX44" s="68"/>
      <c r="PS44" s="68"/>
      <c r="PY44" s="68"/>
      <c r="SW44" s="68"/>
      <c r="TG44" s="68"/>
      <c r="TS44" s="68"/>
      <c r="XO44" s="68"/>
      <c r="AGR44" s="68"/>
      <c r="AHF44" s="68"/>
      <c r="APM44" s="68"/>
      <c r="AUS44" s="68"/>
      <c r="AXT44" s="68"/>
      <c r="BCE44" s="68"/>
      <c r="BKS44" s="68"/>
      <c r="BKV44" s="68"/>
      <c r="BLY44" s="68"/>
      <c r="BQE44" s="68"/>
      <c r="BQP44" s="68"/>
      <c r="CMV44" s="68"/>
      <c r="CPH44" s="68"/>
      <c r="CUU44" s="68"/>
      <c r="CYH44" s="68"/>
      <c r="DHG44" s="68"/>
    </row>
    <row r="45" spans="1:1016 1084:2037 2054:3056 3078:3078" ht="15" customHeight="1">
      <c r="A45" s="16">
        <v>21</v>
      </c>
      <c r="B45" s="76"/>
      <c r="C45" s="81" t="s">
        <v>83</v>
      </c>
      <c r="D45" s="20" t="s">
        <v>57</v>
      </c>
      <c r="E45" s="78"/>
      <c r="F45" s="11" t="s">
        <v>29</v>
      </c>
      <c r="G45" s="12">
        <v>4.09</v>
      </c>
      <c r="H45" s="13" t="e">
        <f>IF(OOC!X45=0,"",OOC!X45)</f>
        <v>#REF!</v>
      </c>
      <c r="I45" s="13" t="e">
        <f>IF(OOC!T45=0,"",OOC!T45)</f>
        <v>#REF!</v>
      </c>
      <c r="J45" s="14" t="s">
        <v>12</v>
      </c>
      <c r="K45" s="64" t="s">
        <v>49</v>
      </c>
      <c r="L45" s="17" t="e">
        <f t="shared" si="8"/>
        <v>#REF!</v>
      </c>
      <c r="M45" s="17" t="e">
        <f t="shared" si="9"/>
        <v>#REF!</v>
      </c>
      <c r="N45" s="25"/>
      <c r="O45" s="2" t="e">
        <f t="shared" si="0"/>
        <v>#REF!</v>
      </c>
      <c r="P45" s="2" t="e">
        <f t="shared" si="1"/>
        <v>#REF!</v>
      </c>
      <c r="Q45" s="2" t="e">
        <f t="shared" si="2"/>
        <v>#REF!</v>
      </c>
      <c r="R45" s="3" t="e">
        <f t="shared" si="3"/>
        <v>#REF!</v>
      </c>
      <c r="S45" s="4" t="e">
        <f t="shared" si="10"/>
        <v>#REF!</v>
      </c>
      <c r="T45" s="67" t="e">
        <f t="shared" si="11"/>
        <v>#REF!</v>
      </c>
      <c r="U45" s="67" t="e">
        <f t="shared" si="12"/>
        <v>#REF!</v>
      </c>
      <c r="V45" s="4" t="e">
        <f t="shared" si="4"/>
        <v>#REF!</v>
      </c>
      <c r="W45" s="4" t="e">
        <f t="shared" si="5"/>
        <v>#REF!</v>
      </c>
      <c r="X45" s="4" t="e">
        <f t="shared" si="13"/>
        <v>#REF!</v>
      </c>
      <c r="Y45" s="62" t="e">
        <f t="shared" si="6"/>
        <v>#REF!</v>
      </c>
      <c r="Z45" s="28" t="e">
        <f t="shared" si="14"/>
        <v>#REF!</v>
      </c>
      <c r="AA45" s="28" t="e">
        <f t="shared" si="15"/>
        <v>#REF!</v>
      </c>
      <c r="AB45" s="28" t="e">
        <f t="shared" si="16"/>
        <v>#REF!</v>
      </c>
      <c r="AC45" s="28" t="e">
        <f t="shared" si="7"/>
        <v>#REF!</v>
      </c>
      <c r="AD45" s="26"/>
      <c r="AE45" s="19" t="str">
        <f t="shared" si="17"/>
        <v/>
      </c>
      <c r="AF45" s="65"/>
      <c r="AG45" s="54"/>
      <c r="AH45" s="54"/>
      <c r="AI45" s="55"/>
      <c r="AJ45" s="18"/>
      <c r="AK45" s="73" t="e">
        <f>#REF!</f>
        <v>#REF!</v>
      </c>
      <c r="AL45" s="73" t="e">
        <f>#REF!</f>
        <v>#REF!</v>
      </c>
      <c r="AM45" s="73" t="e">
        <f>#REF!</f>
        <v>#REF!</v>
      </c>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R45" s="117" t="str">
        <f t="shared" si="18"/>
        <v>14_2</v>
      </c>
      <c r="BS45" s="118">
        <f>OOC!G45</f>
        <v>4.1399999999999997</v>
      </c>
      <c r="BT45" s="118">
        <f>OOC!H45</f>
        <v>4.0599999999999996</v>
      </c>
      <c r="BU45" s="2" t="e">
        <f t="shared" si="19"/>
        <v>#REF!</v>
      </c>
      <c r="BV45" s="2" t="e">
        <f t="shared" si="20"/>
        <v>#REF!</v>
      </c>
      <c r="BW45" s="2" t="e">
        <f t="shared" si="21"/>
        <v>#REF!</v>
      </c>
      <c r="BX45" s="119" t="e">
        <f>IF(AND(IF(OOC!G45="",0,OOC!G45) &gt;= IF(O45="",0,O45), IF(O45="",0,O45) &gt; IF(L45="",0,L45)), "OOC",
IF(AND(IF(M45="",0,M45) &gt; IF(P45="",0,P45), IF(P45="",0,P45) &gt;= IF(OOC!H45="",0,OOC!H45)), "OOC",
IF(IF(O45="",0,O45) &gt; IF(OOC!G45="",0,OOC!G45), "OOS",
IF(IF(OOC!H45="",0,OOC!H45) &gt; IF(P45="",0,P45), "OOS", "OK"))))</f>
        <v>#REF!</v>
      </c>
      <c r="DH45" s="68"/>
      <c r="GG45" s="68"/>
      <c r="IK45" s="68"/>
      <c r="KY45" s="68"/>
      <c r="LW45" s="68"/>
      <c r="ABH45" s="68"/>
      <c r="AFW45" s="68"/>
      <c r="AMB45" s="68"/>
      <c r="ATA45" s="68"/>
      <c r="AVF45" s="68"/>
      <c r="BBV45" s="68"/>
      <c r="BCO45" s="68"/>
      <c r="BFU45" s="68"/>
      <c r="BMK45" s="68"/>
      <c r="BNY45" s="68"/>
      <c r="BZI45" s="68"/>
      <c r="CAR45" s="68"/>
      <c r="CHW45" s="68"/>
      <c r="CMN45" s="68"/>
      <c r="COI45" s="68"/>
      <c r="CQJ45" s="68"/>
      <c r="CTC45" s="68"/>
      <c r="CTS45" s="68"/>
      <c r="CUK45" s="68"/>
      <c r="CWT45" s="68"/>
      <c r="CYJ45" s="68"/>
      <c r="DFN45" s="68"/>
      <c r="DHZ45" s="68"/>
      <c r="DKT45" s="68"/>
      <c r="DNJ45" s="68"/>
    </row>
    <row r="46" spans="1:1016 1084:2037 2054:3056 3078:3078" ht="15" customHeight="1">
      <c r="A46" s="16"/>
      <c r="B46" s="76"/>
      <c r="C46" s="81"/>
      <c r="D46" s="20"/>
      <c r="E46" s="78"/>
      <c r="F46" s="11"/>
      <c r="G46" s="12"/>
      <c r="H46" s="13"/>
      <c r="I46" s="13"/>
      <c r="J46" s="14"/>
      <c r="K46" s="64"/>
      <c r="L46" s="17"/>
      <c r="M46" s="17"/>
      <c r="N46" s="25"/>
      <c r="O46" s="2"/>
      <c r="P46" s="2"/>
      <c r="Q46" s="2"/>
      <c r="R46" s="3"/>
      <c r="S46" s="4"/>
      <c r="T46" s="67"/>
      <c r="U46" s="67"/>
      <c r="V46" s="4"/>
      <c r="W46" s="4"/>
      <c r="X46" s="4"/>
      <c r="Y46" s="62"/>
      <c r="Z46" s="28"/>
      <c r="AA46" s="28"/>
      <c r="AB46" s="28"/>
      <c r="AC46" s="28"/>
      <c r="AD46" s="26"/>
      <c r="AE46" s="19"/>
      <c r="AF46" s="65"/>
      <c r="AG46" s="54"/>
      <c r="AH46" s="54"/>
      <c r="AI46" s="55"/>
      <c r="AJ46" s="18"/>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R46" s="117"/>
      <c r="BS46" s="118"/>
      <c r="BT46" s="118"/>
      <c r="BU46" s="2"/>
      <c r="BV46" s="2"/>
      <c r="BW46" s="2"/>
      <c r="BX46" s="119"/>
      <c r="DH46" s="68"/>
      <c r="GG46" s="68"/>
      <c r="IK46" s="68"/>
      <c r="KY46" s="68"/>
      <c r="LW46" s="68"/>
      <c r="ABH46" s="68"/>
      <c r="AFW46" s="68"/>
      <c r="AMB46" s="68"/>
      <c r="ATA46" s="68"/>
      <c r="AVF46" s="68"/>
      <c r="BBV46" s="68"/>
      <c r="BCO46" s="68"/>
      <c r="BFU46" s="68"/>
      <c r="BMK46" s="68"/>
      <c r="BNY46" s="68"/>
      <c r="BZI46" s="68"/>
      <c r="CAR46" s="68"/>
      <c r="CHW46" s="68"/>
      <c r="CMN46" s="68"/>
      <c r="COI46" s="68"/>
      <c r="CQJ46" s="68"/>
      <c r="CTC46" s="68"/>
      <c r="CTS46" s="68"/>
      <c r="CUK46" s="68"/>
      <c r="CWT46" s="68"/>
      <c r="CYJ46" s="68"/>
      <c r="DFN46" s="68"/>
      <c r="DHZ46" s="68"/>
      <c r="DKT46" s="68"/>
      <c r="DNJ46" s="68"/>
    </row>
    <row r="47" spans="1:1016 1084:2037 2054:3056 3078:3078" ht="15" customHeight="1">
      <c r="A47" s="16">
        <v>24</v>
      </c>
      <c r="B47" s="76" t="s">
        <v>90</v>
      </c>
      <c r="C47" s="82" t="s">
        <v>80</v>
      </c>
      <c r="D47" s="20" t="s">
        <v>57</v>
      </c>
      <c r="E47" s="78">
        <v>1.33</v>
      </c>
      <c r="F47" s="11" t="s">
        <v>29</v>
      </c>
      <c r="G47" s="83">
        <v>19.794</v>
      </c>
      <c r="H47" s="13" t="e">
        <f>IF(OOC!X47=0,"",OOC!X47)</f>
        <v>#REF!</v>
      </c>
      <c r="I47" s="13" t="e">
        <f>IF(OOC!T47=0,"",OOC!T47)</f>
        <v>#REF!</v>
      </c>
      <c r="J47" s="14" t="s">
        <v>12</v>
      </c>
      <c r="K47" s="64" t="s">
        <v>49</v>
      </c>
      <c r="L47" s="17" t="e">
        <f t="shared" si="8"/>
        <v>#REF!</v>
      </c>
      <c r="M47" s="17" t="e">
        <f t="shared" si="9"/>
        <v>#REF!</v>
      </c>
      <c r="N47" s="25"/>
      <c r="O47" s="2" t="e">
        <f t="shared" si="0"/>
        <v>#REF!</v>
      </c>
      <c r="P47" s="2" t="e">
        <f t="shared" si="1"/>
        <v>#REF!</v>
      </c>
      <c r="Q47" s="2" t="e">
        <f t="shared" si="2"/>
        <v>#REF!</v>
      </c>
      <c r="R47" s="3" t="e">
        <f t="shared" si="3"/>
        <v>#REF!</v>
      </c>
      <c r="S47" s="4" t="e">
        <f t="shared" si="10"/>
        <v>#REF!</v>
      </c>
      <c r="T47" s="67" t="e">
        <f t="shared" si="11"/>
        <v>#REF!</v>
      </c>
      <c r="U47" s="67" t="e">
        <f t="shared" si="12"/>
        <v>#REF!</v>
      </c>
      <c r="V47" s="4" t="e">
        <f t="shared" si="4"/>
        <v>#REF!</v>
      </c>
      <c r="W47" s="4" t="e">
        <f t="shared" si="5"/>
        <v>#REF!</v>
      </c>
      <c r="X47" s="4" t="e">
        <f t="shared" si="13"/>
        <v>#REF!</v>
      </c>
      <c r="Y47" s="62" t="e">
        <f t="shared" si="6"/>
        <v>#REF!</v>
      </c>
      <c r="Z47" s="28" t="e">
        <f t="shared" si="14"/>
        <v>#REF!</v>
      </c>
      <c r="AA47" s="28" t="e">
        <f t="shared" si="15"/>
        <v>#REF!</v>
      </c>
      <c r="AB47" s="28" t="e">
        <f t="shared" si="16"/>
        <v>#REF!</v>
      </c>
      <c r="AC47" s="28" t="e">
        <f t="shared" si="7"/>
        <v>#REF!</v>
      </c>
      <c r="AD47" s="26"/>
      <c r="AE47" s="19" t="str">
        <f t="shared" si="17"/>
        <v/>
      </c>
      <c r="AF47" s="65"/>
      <c r="AG47" s="54"/>
      <c r="AH47" s="54"/>
      <c r="AI47" s="55"/>
      <c r="AJ47" s="18"/>
      <c r="AK47" s="73" t="e">
        <f>#REF!</f>
        <v>#REF!</v>
      </c>
      <c r="AL47" s="73" t="e">
        <f>#REF!</f>
        <v>#REF!</v>
      </c>
      <c r="AM47" s="73" t="e">
        <f>#REF!</f>
        <v>#REF!</v>
      </c>
      <c r="AN47" s="73" t="e">
        <f>#REF!</f>
        <v>#REF!</v>
      </c>
      <c r="AO47" s="73" t="e">
        <f>#REF!</f>
        <v>#REF!</v>
      </c>
      <c r="AP47" s="73" t="e">
        <f>#REF!</f>
        <v>#REF!</v>
      </c>
      <c r="AQ47" s="73" t="e">
        <f>#REF!</f>
        <v>#REF!</v>
      </c>
      <c r="AR47" s="73" t="e">
        <f>#REF!</f>
        <v>#REF!</v>
      </c>
      <c r="AS47" s="73" t="e">
        <f>#REF!</f>
        <v>#REF!</v>
      </c>
      <c r="AT47" s="73" t="e">
        <f>#REF!</f>
        <v>#REF!</v>
      </c>
      <c r="AU47" s="73" t="e">
        <f>#REF!</f>
        <v>#REF!</v>
      </c>
      <c r="AV47" s="73" t="e">
        <f>#REF!</f>
        <v>#REF!</v>
      </c>
      <c r="AW47" s="73" t="e">
        <f>#REF!</f>
        <v>#REF!</v>
      </c>
      <c r="AX47" s="73" t="e">
        <f>#REF!</f>
        <v>#REF!</v>
      </c>
      <c r="AY47" s="73" t="e">
        <f>#REF!</f>
        <v>#REF!</v>
      </c>
      <c r="AZ47" s="73" t="e">
        <f>#REF!</f>
        <v>#REF!</v>
      </c>
      <c r="BA47" s="73" t="e">
        <f>#REF!</f>
        <v>#REF!</v>
      </c>
      <c r="BB47" s="73" t="e">
        <f>#REF!</f>
        <v>#REF!</v>
      </c>
      <c r="BC47" s="73" t="e">
        <f>#REF!</f>
        <v>#REF!</v>
      </c>
      <c r="BD47" s="73" t="e">
        <f>#REF!</f>
        <v>#REF!</v>
      </c>
      <c r="BE47" s="73" t="e">
        <f>#REF!</f>
        <v>#REF!</v>
      </c>
      <c r="BF47" s="73" t="e">
        <f>#REF!</f>
        <v>#REF!</v>
      </c>
      <c r="BG47" s="73" t="e">
        <f>#REF!</f>
        <v>#REF!</v>
      </c>
      <c r="BH47" s="73" t="e">
        <f>#REF!</f>
        <v>#REF!</v>
      </c>
      <c r="BI47" s="73" t="e">
        <f>#REF!</f>
        <v>#REF!</v>
      </c>
      <c r="BJ47" s="73" t="e">
        <f>#REF!</f>
        <v>#REF!</v>
      </c>
      <c r="BK47" s="73" t="e">
        <f>#REF!</f>
        <v>#REF!</v>
      </c>
      <c r="BL47" s="73" t="e">
        <f>#REF!</f>
        <v>#REF!</v>
      </c>
      <c r="BM47" s="73" t="e">
        <f>#REF!</f>
        <v>#REF!</v>
      </c>
      <c r="BN47" s="73" t="e">
        <f>#REF!</f>
        <v>#REF!</v>
      </c>
      <c r="BO47" s="73" t="e">
        <f>#REF!</f>
        <v>#REF!</v>
      </c>
      <c r="BP47" s="73" t="e">
        <f>#REF!</f>
        <v>#REF!</v>
      </c>
      <c r="BR47" s="117" t="str">
        <f t="shared" si="18"/>
        <v>17-1</v>
      </c>
      <c r="BS47" s="118">
        <f>OOC!G47</f>
        <v>19.824000000000002</v>
      </c>
      <c r="BT47" s="118">
        <f>OOC!H47</f>
        <v>19.763999999999999</v>
      </c>
      <c r="BU47" s="2" t="e">
        <f t="shared" si="19"/>
        <v>#REF!</v>
      </c>
      <c r="BV47" s="2" t="e">
        <f t="shared" si="20"/>
        <v>#REF!</v>
      </c>
      <c r="BW47" s="2" t="e">
        <f t="shared" si="21"/>
        <v>#REF!</v>
      </c>
      <c r="BX47" s="119" t="e">
        <f>IF(AND(IF(OOC!G47="",0,OOC!G47) &gt;= IF(O47="",0,O47), IF(O47="",0,O47) &gt; IF(L47="",0,L47)), "OOC",
IF(AND(IF(M47="",0,M47) &gt; IF(P47="",0,P47), IF(P47="",0,P47) &gt;= IF(OOC!H47="",0,OOC!H47)), "OOC",
IF(IF(O47="",0,O47) &gt; IF(OOC!G47="",0,OOC!G47), "OOS",
IF(IF(OOC!H47="",0,OOC!H47) &gt; IF(P47="",0,P47), "OOS", "OK"))))</f>
        <v>#REF!</v>
      </c>
    </row>
    <row r="48" spans="1:1016 1084:2037 2054:3056 3078:3078" ht="15" customHeight="1">
      <c r="A48" s="16">
        <v>24</v>
      </c>
      <c r="B48" s="76" t="s">
        <v>90</v>
      </c>
      <c r="C48" s="82" t="s">
        <v>73</v>
      </c>
      <c r="D48" s="20" t="s">
        <v>57</v>
      </c>
      <c r="E48" s="78">
        <v>1.33</v>
      </c>
      <c r="F48" s="11" t="s">
        <v>29</v>
      </c>
      <c r="G48" s="83">
        <v>19.794</v>
      </c>
      <c r="H48" s="13" t="e">
        <f>IF(OOC!X48=0,"",OOC!X48)</f>
        <v>#REF!</v>
      </c>
      <c r="I48" s="13" t="e">
        <f>IF(OOC!T48=0,"",OOC!T48)</f>
        <v>#REF!</v>
      </c>
      <c r="J48" s="14" t="s">
        <v>12</v>
      </c>
      <c r="K48" s="64" t="s">
        <v>49</v>
      </c>
      <c r="L48" s="17" t="e">
        <f t="shared" si="8"/>
        <v>#REF!</v>
      </c>
      <c r="M48" s="17" t="e">
        <f t="shared" si="9"/>
        <v>#REF!</v>
      </c>
      <c r="N48" s="25"/>
      <c r="O48" s="2" t="e">
        <f t="shared" si="0"/>
        <v>#REF!</v>
      </c>
      <c r="P48" s="2" t="e">
        <f t="shared" si="1"/>
        <v>#REF!</v>
      </c>
      <c r="Q48" s="2" t="e">
        <f t="shared" si="2"/>
        <v>#REF!</v>
      </c>
      <c r="R48" s="3" t="e">
        <f t="shared" si="3"/>
        <v>#REF!</v>
      </c>
      <c r="S48" s="4" t="e">
        <f t="shared" si="10"/>
        <v>#REF!</v>
      </c>
      <c r="T48" s="67" t="e">
        <f t="shared" si="11"/>
        <v>#REF!</v>
      </c>
      <c r="U48" s="67" t="e">
        <f t="shared" si="12"/>
        <v>#REF!</v>
      </c>
      <c r="V48" s="4" t="e">
        <f t="shared" si="4"/>
        <v>#REF!</v>
      </c>
      <c r="W48" s="4" t="e">
        <f t="shared" si="5"/>
        <v>#REF!</v>
      </c>
      <c r="X48" s="4" t="e">
        <f t="shared" si="13"/>
        <v>#REF!</v>
      </c>
      <c r="Y48" s="62" t="e">
        <f t="shared" si="6"/>
        <v>#REF!</v>
      </c>
      <c r="Z48" s="28" t="e">
        <f t="shared" si="14"/>
        <v>#REF!</v>
      </c>
      <c r="AA48" s="28" t="e">
        <f t="shared" si="15"/>
        <v>#REF!</v>
      </c>
      <c r="AB48" s="28" t="e">
        <f t="shared" si="16"/>
        <v>#REF!</v>
      </c>
      <c r="AC48" s="28" t="e">
        <f t="shared" si="7"/>
        <v>#REF!</v>
      </c>
      <c r="AD48" s="26"/>
      <c r="AE48" s="19" t="str">
        <f t="shared" si="17"/>
        <v/>
      </c>
      <c r="AF48" s="65"/>
      <c r="AG48" s="54"/>
      <c r="AH48" s="54"/>
      <c r="AI48" s="55"/>
      <c r="AJ48" s="18"/>
      <c r="AK48" s="73" t="e">
        <f>#REF!</f>
        <v>#REF!</v>
      </c>
      <c r="AL48" s="73" t="e">
        <f>#REF!</f>
        <v>#REF!</v>
      </c>
      <c r="AM48" s="73" t="e">
        <f>#REF!</f>
        <v>#REF!</v>
      </c>
      <c r="AN48" s="73" t="e">
        <f>#REF!</f>
        <v>#REF!</v>
      </c>
      <c r="AO48" s="73" t="e">
        <f>#REF!</f>
        <v>#REF!</v>
      </c>
      <c r="AP48" s="73" t="e">
        <f>#REF!</f>
        <v>#REF!</v>
      </c>
      <c r="AQ48" s="73" t="e">
        <f>#REF!</f>
        <v>#REF!</v>
      </c>
      <c r="AR48" s="73" t="e">
        <f>#REF!</f>
        <v>#REF!</v>
      </c>
      <c r="AS48" s="73" t="e">
        <f>#REF!</f>
        <v>#REF!</v>
      </c>
      <c r="AT48" s="73" t="e">
        <f>#REF!</f>
        <v>#REF!</v>
      </c>
      <c r="AU48" s="73" t="e">
        <f>#REF!</f>
        <v>#REF!</v>
      </c>
      <c r="AV48" s="73" t="e">
        <f>#REF!</f>
        <v>#REF!</v>
      </c>
      <c r="AW48" s="73" t="e">
        <f>#REF!</f>
        <v>#REF!</v>
      </c>
      <c r="AX48" s="73" t="e">
        <f>#REF!</f>
        <v>#REF!</v>
      </c>
      <c r="AY48" s="73" t="e">
        <f>#REF!</f>
        <v>#REF!</v>
      </c>
      <c r="AZ48" s="73" t="e">
        <f>#REF!</f>
        <v>#REF!</v>
      </c>
      <c r="BA48" s="73" t="e">
        <f>#REF!</f>
        <v>#REF!</v>
      </c>
      <c r="BB48" s="73" t="e">
        <f>#REF!</f>
        <v>#REF!</v>
      </c>
      <c r="BC48" s="73" t="e">
        <f>#REF!</f>
        <v>#REF!</v>
      </c>
      <c r="BD48" s="73" t="e">
        <f>#REF!</f>
        <v>#REF!</v>
      </c>
      <c r="BE48" s="73" t="e">
        <f>#REF!</f>
        <v>#REF!</v>
      </c>
      <c r="BF48" s="73" t="e">
        <f>#REF!</f>
        <v>#REF!</v>
      </c>
      <c r="BG48" s="73" t="e">
        <f>#REF!</f>
        <v>#REF!</v>
      </c>
      <c r="BH48" s="73" t="e">
        <f>#REF!</f>
        <v>#REF!</v>
      </c>
      <c r="BI48" s="73" t="e">
        <f>#REF!</f>
        <v>#REF!</v>
      </c>
      <c r="BJ48" s="73" t="e">
        <f>#REF!</f>
        <v>#REF!</v>
      </c>
      <c r="BK48" s="73" t="e">
        <f>#REF!</f>
        <v>#REF!</v>
      </c>
      <c r="BL48" s="73" t="e">
        <f>#REF!</f>
        <v>#REF!</v>
      </c>
      <c r="BM48" s="73" t="e">
        <f>#REF!</f>
        <v>#REF!</v>
      </c>
      <c r="BN48" s="73" t="e">
        <f>#REF!</f>
        <v>#REF!</v>
      </c>
      <c r="BO48" s="73" t="e">
        <f>#REF!</f>
        <v>#REF!</v>
      </c>
      <c r="BP48" s="73" t="e">
        <f>#REF!</f>
        <v>#REF!</v>
      </c>
      <c r="BR48" s="117" t="str">
        <f t="shared" si="18"/>
        <v>17-2</v>
      </c>
      <c r="BS48" s="118">
        <f>OOC!G48</f>
        <v>19.824000000000002</v>
      </c>
      <c r="BT48" s="118">
        <f>OOC!H48</f>
        <v>19.763999999999999</v>
      </c>
      <c r="BU48" s="2" t="e">
        <f t="shared" si="19"/>
        <v>#REF!</v>
      </c>
      <c r="BV48" s="2" t="e">
        <f t="shared" si="20"/>
        <v>#REF!</v>
      </c>
      <c r="BW48" s="2" t="e">
        <f t="shared" si="21"/>
        <v>#REF!</v>
      </c>
      <c r="BX48" s="119" t="e">
        <f>IF(AND(IF(OOC!G48="",0,OOC!G48) &gt;= IF(O48="",0,O48), IF(O48="",0,O48) &gt; IF(L48="",0,L48)), "OOC",
IF(AND(IF(M48="",0,M48) &gt; IF(P48="",0,P48), IF(P48="",0,P48) &gt;= IF(OOC!H48="",0,OOC!H48)), "OOC",
IF(IF(O48="",0,O48) &gt; IF(OOC!G48="",0,OOC!G48), "OOS",
IF(IF(OOC!H48="",0,OOC!H48) &gt; IF(P48="",0,P48), "OOS", "OK"))))</f>
        <v>#REF!</v>
      </c>
    </row>
    <row r="49" spans="1:76" ht="15" customHeight="1">
      <c r="A49" s="16">
        <v>24</v>
      </c>
      <c r="B49" s="76" t="s">
        <v>90</v>
      </c>
      <c r="C49" s="82" t="s">
        <v>74</v>
      </c>
      <c r="D49" s="20" t="s">
        <v>57</v>
      </c>
      <c r="E49" s="78">
        <v>1.33</v>
      </c>
      <c r="F49" s="11" t="s">
        <v>29</v>
      </c>
      <c r="G49" s="83">
        <v>19.794</v>
      </c>
      <c r="H49" s="13" t="e">
        <f>IF(OOC!X49=0,"",OOC!X49)</f>
        <v>#REF!</v>
      </c>
      <c r="I49" s="13" t="e">
        <f>IF(OOC!T49=0,"",OOC!T49)</f>
        <v>#REF!</v>
      </c>
      <c r="J49" s="14" t="s">
        <v>12</v>
      </c>
      <c r="K49" s="64" t="s">
        <v>49</v>
      </c>
      <c r="L49" s="17" t="e">
        <f t="shared" si="8"/>
        <v>#REF!</v>
      </c>
      <c r="M49" s="17" t="e">
        <f t="shared" si="9"/>
        <v>#REF!</v>
      </c>
      <c r="N49" s="25"/>
      <c r="O49" s="2" t="e">
        <f t="shared" si="0"/>
        <v>#REF!</v>
      </c>
      <c r="P49" s="2" t="e">
        <f t="shared" si="1"/>
        <v>#REF!</v>
      </c>
      <c r="Q49" s="2" t="e">
        <f t="shared" si="2"/>
        <v>#REF!</v>
      </c>
      <c r="R49" s="3" t="e">
        <f t="shared" si="3"/>
        <v>#REF!</v>
      </c>
      <c r="S49" s="4" t="e">
        <f t="shared" si="10"/>
        <v>#REF!</v>
      </c>
      <c r="T49" s="67" t="e">
        <f t="shared" si="11"/>
        <v>#REF!</v>
      </c>
      <c r="U49" s="67" t="e">
        <f t="shared" si="12"/>
        <v>#REF!</v>
      </c>
      <c r="V49" s="4" t="e">
        <f t="shared" si="4"/>
        <v>#REF!</v>
      </c>
      <c r="W49" s="4" t="e">
        <f t="shared" si="5"/>
        <v>#REF!</v>
      </c>
      <c r="X49" s="4" t="e">
        <f t="shared" si="13"/>
        <v>#REF!</v>
      </c>
      <c r="Y49" s="62" t="e">
        <f t="shared" si="6"/>
        <v>#REF!</v>
      </c>
      <c r="Z49" s="28" t="e">
        <f t="shared" si="14"/>
        <v>#REF!</v>
      </c>
      <c r="AA49" s="28" t="e">
        <f t="shared" si="15"/>
        <v>#REF!</v>
      </c>
      <c r="AB49" s="28" t="e">
        <f t="shared" si="16"/>
        <v>#REF!</v>
      </c>
      <c r="AC49" s="28" t="e">
        <f t="shared" si="7"/>
        <v>#REF!</v>
      </c>
      <c r="AD49" s="26"/>
      <c r="AE49" s="19" t="str">
        <f t="shared" si="17"/>
        <v/>
      </c>
      <c r="AF49" s="65"/>
      <c r="AG49" s="54"/>
      <c r="AH49" s="54"/>
      <c r="AI49" s="55"/>
      <c r="AJ49" s="18"/>
      <c r="AK49" s="73" t="e">
        <f>#REF!</f>
        <v>#REF!</v>
      </c>
      <c r="AL49" s="73" t="e">
        <f>#REF!</f>
        <v>#REF!</v>
      </c>
      <c r="AM49" s="73" t="e">
        <f>#REF!</f>
        <v>#REF!</v>
      </c>
      <c r="AN49" s="73" t="e">
        <f>#REF!</f>
        <v>#REF!</v>
      </c>
      <c r="AO49" s="73" t="e">
        <f>#REF!</f>
        <v>#REF!</v>
      </c>
      <c r="AP49" s="73" t="e">
        <f>#REF!</f>
        <v>#REF!</v>
      </c>
      <c r="AQ49" s="73" t="e">
        <f>#REF!</f>
        <v>#REF!</v>
      </c>
      <c r="AR49" s="73" t="e">
        <f>#REF!</f>
        <v>#REF!</v>
      </c>
      <c r="AS49" s="73" t="e">
        <f>#REF!</f>
        <v>#REF!</v>
      </c>
      <c r="AT49" s="73" t="e">
        <f>#REF!</f>
        <v>#REF!</v>
      </c>
      <c r="AU49" s="73" t="e">
        <f>#REF!</f>
        <v>#REF!</v>
      </c>
      <c r="AV49" s="73" t="e">
        <f>#REF!</f>
        <v>#REF!</v>
      </c>
      <c r="AW49" s="73" t="e">
        <f>#REF!</f>
        <v>#REF!</v>
      </c>
      <c r="AX49" s="73" t="e">
        <f>#REF!</f>
        <v>#REF!</v>
      </c>
      <c r="AY49" s="73" t="e">
        <f>#REF!</f>
        <v>#REF!</v>
      </c>
      <c r="AZ49" s="73" t="e">
        <f>#REF!</f>
        <v>#REF!</v>
      </c>
      <c r="BA49" s="73" t="e">
        <f>#REF!</f>
        <v>#REF!</v>
      </c>
      <c r="BB49" s="73" t="e">
        <f>#REF!</f>
        <v>#REF!</v>
      </c>
      <c r="BC49" s="73" t="e">
        <f>#REF!</f>
        <v>#REF!</v>
      </c>
      <c r="BD49" s="73" t="e">
        <f>#REF!</f>
        <v>#REF!</v>
      </c>
      <c r="BE49" s="73" t="e">
        <f>#REF!</f>
        <v>#REF!</v>
      </c>
      <c r="BF49" s="73" t="e">
        <f>#REF!</f>
        <v>#REF!</v>
      </c>
      <c r="BG49" s="73" t="e">
        <f>#REF!</f>
        <v>#REF!</v>
      </c>
      <c r="BH49" s="73" t="e">
        <f>#REF!</f>
        <v>#REF!</v>
      </c>
      <c r="BI49" s="73" t="e">
        <f>#REF!</f>
        <v>#REF!</v>
      </c>
      <c r="BJ49" s="73" t="e">
        <f>#REF!</f>
        <v>#REF!</v>
      </c>
      <c r="BK49" s="73" t="e">
        <f>#REF!</f>
        <v>#REF!</v>
      </c>
      <c r="BL49" s="73" t="e">
        <f>#REF!</f>
        <v>#REF!</v>
      </c>
      <c r="BM49" s="73" t="e">
        <f>#REF!</f>
        <v>#REF!</v>
      </c>
      <c r="BN49" s="73" t="e">
        <f>#REF!</f>
        <v>#REF!</v>
      </c>
      <c r="BO49" s="73" t="e">
        <f>#REF!</f>
        <v>#REF!</v>
      </c>
      <c r="BP49" s="73" t="e">
        <f>#REF!</f>
        <v>#REF!</v>
      </c>
      <c r="BR49" s="117" t="str">
        <f t="shared" si="18"/>
        <v>17-3</v>
      </c>
      <c r="BS49" s="118">
        <f>OOC!G49</f>
        <v>19.824000000000002</v>
      </c>
      <c r="BT49" s="118">
        <f>OOC!H49</f>
        <v>19.763999999999999</v>
      </c>
      <c r="BU49" s="2" t="e">
        <f t="shared" si="19"/>
        <v>#REF!</v>
      </c>
      <c r="BV49" s="2" t="e">
        <f t="shared" si="20"/>
        <v>#REF!</v>
      </c>
      <c r="BW49" s="2" t="e">
        <f t="shared" si="21"/>
        <v>#REF!</v>
      </c>
      <c r="BX49" s="119" t="e">
        <f>IF(AND(IF(OOC!G49="",0,OOC!G49) &gt;= IF(O49="",0,O49), IF(O49="",0,O49) &gt; IF(L49="",0,L49)), "OOC",
IF(AND(IF(M49="",0,M49) &gt; IF(P49="",0,P49), IF(P49="",0,P49) &gt;= IF(OOC!H49="",0,OOC!H49)), "OOC",
IF(IF(O49="",0,O49) &gt; IF(OOC!G49="",0,OOC!G49), "OOS",
IF(IF(OOC!H49="",0,OOC!H49) &gt; IF(P49="",0,P49), "OOS", "OK"))))</f>
        <v>#REF!</v>
      </c>
    </row>
    <row r="50" spans="1:76" ht="15" customHeight="1">
      <c r="A50" s="16"/>
      <c r="B50" s="76"/>
      <c r="C50" s="82"/>
      <c r="D50" s="20"/>
      <c r="E50" s="78"/>
      <c r="F50" s="11"/>
      <c r="G50" s="83"/>
      <c r="H50" s="13"/>
      <c r="I50" s="13"/>
      <c r="J50" s="14"/>
      <c r="K50" s="64"/>
      <c r="L50" s="17"/>
      <c r="M50" s="17"/>
      <c r="N50" s="25"/>
      <c r="O50" s="2"/>
      <c r="P50" s="2"/>
      <c r="Q50" s="2"/>
      <c r="R50" s="3"/>
      <c r="S50" s="4"/>
      <c r="T50" s="67"/>
      <c r="U50" s="67"/>
      <c r="V50" s="4"/>
      <c r="W50" s="4"/>
      <c r="X50" s="4"/>
      <c r="Y50" s="62"/>
      <c r="Z50" s="28"/>
      <c r="AA50" s="28"/>
      <c r="AB50" s="28"/>
      <c r="AC50" s="28"/>
      <c r="AD50" s="26"/>
      <c r="AE50" s="19"/>
      <c r="AF50" s="65"/>
      <c r="AG50" s="54"/>
      <c r="AH50" s="54"/>
      <c r="AI50" s="55"/>
      <c r="AJ50" s="18"/>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R50" s="117"/>
      <c r="BS50" s="118"/>
      <c r="BT50" s="118"/>
      <c r="BU50" s="2"/>
      <c r="BV50" s="2"/>
      <c r="BW50" s="2"/>
      <c r="BX50" s="119"/>
    </row>
    <row r="51" spans="1:76" ht="15" customHeight="1">
      <c r="A51" s="16">
        <v>25</v>
      </c>
      <c r="B51" s="76" t="s">
        <v>270</v>
      </c>
      <c r="C51" s="69">
        <v>18</v>
      </c>
      <c r="D51" s="20" t="s">
        <v>57</v>
      </c>
      <c r="E51" s="78">
        <v>1.33</v>
      </c>
      <c r="F51" s="11" t="s">
        <v>29</v>
      </c>
      <c r="G51" s="83">
        <v>18.643000000000001</v>
      </c>
      <c r="H51" s="13" t="e">
        <f>IF(OOC!X51=0,"",OOC!X51)</f>
        <v>#REF!</v>
      </c>
      <c r="I51" s="13" t="e">
        <f>IF(OOC!T51=0,"",OOC!T51)</f>
        <v>#REF!</v>
      </c>
      <c r="J51" s="14" t="s">
        <v>12</v>
      </c>
      <c r="K51" s="64" t="s">
        <v>49</v>
      </c>
      <c r="L51" s="17" t="e">
        <f t="shared" si="8"/>
        <v>#REF!</v>
      </c>
      <c r="M51" s="17" t="e">
        <f t="shared" si="9"/>
        <v>#REF!</v>
      </c>
      <c r="N51" s="25"/>
      <c r="O51" s="2" t="e">
        <f t="shared" si="0"/>
        <v>#REF!</v>
      </c>
      <c r="P51" s="2" t="e">
        <f t="shared" si="1"/>
        <v>#REF!</v>
      </c>
      <c r="Q51" s="2" t="e">
        <f t="shared" si="2"/>
        <v>#REF!</v>
      </c>
      <c r="R51" s="3" t="e">
        <f t="shared" si="3"/>
        <v>#REF!</v>
      </c>
      <c r="S51" s="4" t="e">
        <f t="shared" si="10"/>
        <v>#REF!</v>
      </c>
      <c r="T51" s="67" t="e">
        <f t="shared" si="11"/>
        <v>#REF!</v>
      </c>
      <c r="U51" s="67" t="e">
        <f t="shared" si="12"/>
        <v>#REF!</v>
      </c>
      <c r="V51" s="4" t="e">
        <f t="shared" si="4"/>
        <v>#REF!</v>
      </c>
      <c r="W51" s="4" t="e">
        <f t="shared" si="5"/>
        <v>#REF!</v>
      </c>
      <c r="X51" s="4" t="e">
        <f t="shared" si="13"/>
        <v>#REF!</v>
      </c>
      <c r="Y51" s="62" t="e">
        <f t="shared" si="6"/>
        <v>#REF!</v>
      </c>
      <c r="Z51" s="28" t="e">
        <f t="shared" si="14"/>
        <v>#REF!</v>
      </c>
      <c r="AA51" s="28" t="e">
        <f t="shared" si="15"/>
        <v>#REF!</v>
      </c>
      <c r="AB51" s="28" t="e">
        <f t="shared" si="16"/>
        <v>#REF!</v>
      </c>
      <c r="AC51" s="28" t="e">
        <f t="shared" si="7"/>
        <v>#REF!</v>
      </c>
      <c r="AD51" s="26"/>
      <c r="AE51" s="19" t="str">
        <f t="shared" si="17"/>
        <v/>
      </c>
      <c r="AF51" s="65"/>
      <c r="AG51" s="54"/>
      <c r="AH51" s="54"/>
      <c r="AI51" s="55"/>
      <c r="AJ51" s="18"/>
      <c r="AK51" s="73" t="e">
        <f>#REF!</f>
        <v>#REF!</v>
      </c>
      <c r="AL51" s="73" t="e">
        <f>#REF!</f>
        <v>#REF!</v>
      </c>
      <c r="AM51" s="73" t="e">
        <f>#REF!</f>
        <v>#REF!</v>
      </c>
      <c r="AN51" s="73" t="e">
        <f>#REF!</f>
        <v>#REF!</v>
      </c>
      <c r="AO51" s="73" t="e">
        <f>#REF!</f>
        <v>#REF!</v>
      </c>
      <c r="AP51" s="73" t="e">
        <f>#REF!</f>
        <v>#REF!</v>
      </c>
      <c r="AQ51" s="73" t="e">
        <f>#REF!</f>
        <v>#REF!</v>
      </c>
      <c r="AR51" s="73" t="e">
        <f>#REF!</f>
        <v>#REF!</v>
      </c>
      <c r="AS51" s="73" t="e">
        <f>#REF!</f>
        <v>#REF!</v>
      </c>
      <c r="AT51" s="73" t="e">
        <f>#REF!</f>
        <v>#REF!</v>
      </c>
      <c r="AU51" s="73" t="e">
        <f>#REF!</f>
        <v>#REF!</v>
      </c>
      <c r="AV51" s="73" t="e">
        <f>#REF!</f>
        <v>#REF!</v>
      </c>
      <c r="AW51" s="73" t="e">
        <f>#REF!</f>
        <v>#REF!</v>
      </c>
      <c r="AX51" s="73" t="e">
        <f>#REF!</f>
        <v>#REF!</v>
      </c>
      <c r="AY51" s="73" t="e">
        <f>#REF!</f>
        <v>#REF!</v>
      </c>
      <c r="AZ51" s="73" t="e">
        <f>#REF!</f>
        <v>#REF!</v>
      </c>
      <c r="BA51" s="73" t="e">
        <f>#REF!</f>
        <v>#REF!</v>
      </c>
      <c r="BB51" s="73" t="e">
        <f>#REF!</f>
        <v>#REF!</v>
      </c>
      <c r="BC51" s="73" t="e">
        <f>#REF!</f>
        <v>#REF!</v>
      </c>
      <c r="BD51" s="73" t="e">
        <f>#REF!</f>
        <v>#REF!</v>
      </c>
      <c r="BE51" s="73" t="e">
        <f>#REF!</f>
        <v>#REF!</v>
      </c>
      <c r="BF51" s="73" t="e">
        <f>#REF!</f>
        <v>#REF!</v>
      </c>
      <c r="BG51" s="73" t="e">
        <f>#REF!</f>
        <v>#REF!</v>
      </c>
      <c r="BH51" s="73" t="e">
        <f>#REF!</f>
        <v>#REF!</v>
      </c>
      <c r="BI51" s="73" t="e">
        <f>#REF!</f>
        <v>#REF!</v>
      </c>
      <c r="BJ51" s="73" t="e">
        <f>#REF!</f>
        <v>#REF!</v>
      </c>
      <c r="BK51" s="73" t="e">
        <f>#REF!</f>
        <v>#REF!</v>
      </c>
      <c r="BL51" s="73" t="e">
        <f>#REF!</f>
        <v>#REF!</v>
      </c>
      <c r="BM51" s="73" t="e">
        <f>#REF!</f>
        <v>#REF!</v>
      </c>
      <c r="BN51" s="73" t="e">
        <f>#REF!</f>
        <v>#REF!</v>
      </c>
      <c r="BO51" s="73" t="e">
        <f>#REF!</f>
        <v>#REF!</v>
      </c>
      <c r="BP51" s="73" t="e">
        <f>#REF!</f>
        <v>#REF!</v>
      </c>
      <c r="BR51" s="117">
        <f t="shared" si="18"/>
        <v>18</v>
      </c>
      <c r="BS51" s="118">
        <f>OOC!G51</f>
        <v>18.673000000000002</v>
      </c>
      <c r="BT51" s="118">
        <f>OOC!H51</f>
        <v>18.613</v>
      </c>
      <c r="BU51" s="2" t="e">
        <f t="shared" si="19"/>
        <v>#REF!</v>
      </c>
      <c r="BV51" s="2" t="e">
        <f t="shared" si="20"/>
        <v>#REF!</v>
      </c>
      <c r="BW51" s="2" t="e">
        <f t="shared" si="21"/>
        <v>#REF!</v>
      </c>
      <c r="BX51" s="119" t="e">
        <f>IF(AND(IF(OOC!G51="",0,OOC!G51) &gt;= IF(O51="",0,O51), IF(O51="",0,O51) &gt; IF(L51="",0,L51)), "OOC",
IF(AND(IF(M51="",0,M51) &gt; IF(P51="",0,P51), IF(P51="",0,P51) &gt;= IF(OOC!H51="",0,OOC!H51)), "OOC",
IF(IF(O51="",0,O51) &gt; IF(OOC!G51="",0,OOC!G51), "OOS",
IF(IF(OOC!H51="",0,OOC!H51) &gt; IF(P51="",0,P51), "OOS", "OK"))))</f>
        <v>#REF!</v>
      </c>
    </row>
    <row r="52" spans="1:76" ht="15" customHeight="1">
      <c r="A52" s="16">
        <v>26</v>
      </c>
      <c r="B52" s="76" t="s">
        <v>91</v>
      </c>
      <c r="C52" s="69">
        <v>19</v>
      </c>
      <c r="D52" s="20" t="s">
        <v>57</v>
      </c>
      <c r="E52" s="78">
        <v>1.33</v>
      </c>
      <c r="F52" s="11" t="s">
        <v>29</v>
      </c>
      <c r="G52" s="83">
        <v>15.882999999999999</v>
      </c>
      <c r="H52" s="13" t="e">
        <f>IF(OOC!X52=0,"",OOC!X52)</f>
        <v>#REF!</v>
      </c>
      <c r="I52" s="13" t="e">
        <f>IF(OOC!T52=0,"",OOC!T52)</f>
        <v>#REF!</v>
      </c>
      <c r="J52" s="14" t="s">
        <v>12</v>
      </c>
      <c r="K52" s="64" t="s">
        <v>49</v>
      </c>
      <c r="L52" s="17" t="e">
        <f t="shared" si="8"/>
        <v>#REF!</v>
      </c>
      <c r="M52" s="17" t="e">
        <f t="shared" si="9"/>
        <v>#REF!</v>
      </c>
      <c r="N52" s="25"/>
      <c r="O52" s="2" t="e">
        <f t="shared" si="0"/>
        <v>#REF!</v>
      </c>
      <c r="P52" s="2" t="e">
        <f t="shared" si="1"/>
        <v>#REF!</v>
      </c>
      <c r="Q52" s="2" t="e">
        <f t="shared" si="2"/>
        <v>#REF!</v>
      </c>
      <c r="R52" s="3" t="e">
        <f t="shared" si="3"/>
        <v>#REF!</v>
      </c>
      <c r="S52" s="4" t="e">
        <f t="shared" si="10"/>
        <v>#REF!</v>
      </c>
      <c r="T52" s="67" t="e">
        <f t="shared" si="11"/>
        <v>#REF!</v>
      </c>
      <c r="U52" s="67" t="e">
        <f t="shared" si="12"/>
        <v>#REF!</v>
      </c>
      <c r="V52" s="4" t="e">
        <f t="shared" si="4"/>
        <v>#REF!</v>
      </c>
      <c r="W52" s="4" t="e">
        <f t="shared" si="5"/>
        <v>#REF!</v>
      </c>
      <c r="X52" s="4" t="e">
        <f t="shared" si="13"/>
        <v>#REF!</v>
      </c>
      <c r="Y52" s="62" t="e">
        <f t="shared" si="6"/>
        <v>#REF!</v>
      </c>
      <c r="Z52" s="28" t="e">
        <f t="shared" si="14"/>
        <v>#REF!</v>
      </c>
      <c r="AA52" s="28" t="e">
        <f t="shared" si="15"/>
        <v>#REF!</v>
      </c>
      <c r="AB52" s="28" t="e">
        <f t="shared" si="16"/>
        <v>#REF!</v>
      </c>
      <c r="AC52" s="28" t="e">
        <f t="shared" si="7"/>
        <v>#REF!</v>
      </c>
      <c r="AD52" s="26"/>
      <c r="AE52" s="19" t="str">
        <f t="shared" si="17"/>
        <v/>
      </c>
      <c r="AF52" s="65"/>
      <c r="AG52" s="54"/>
      <c r="AH52" s="54"/>
      <c r="AI52" s="55"/>
      <c r="AJ52" s="18"/>
      <c r="AK52" s="73" t="e">
        <f>#REF!</f>
        <v>#REF!</v>
      </c>
      <c r="AL52" s="73" t="e">
        <f>#REF!</f>
        <v>#REF!</v>
      </c>
      <c r="AM52" s="73" t="e">
        <f>#REF!</f>
        <v>#REF!</v>
      </c>
      <c r="AN52" s="73" t="e">
        <f>#REF!</f>
        <v>#REF!</v>
      </c>
      <c r="AO52" s="73" t="e">
        <f>#REF!</f>
        <v>#REF!</v>
      </c>
      <c r="AP52" s="73" t="e">
        <f>#REF!</f>
        <v>#REF!</v>
      </c>
      <c r="AQ52" s="73" t="e">
        <f>#REF!</f>
        <v>#REF!</v>
      </c>
      <c r="AR52" s="73" t="e">
        <f>#REF!</f>
        <v>#REF!</v>
      </c>
      <c r="AS52" s="73" t="e">
        <f>#REF!</f>
        <v>#REF!</v>
      </c>
      <c r="AT52" s="73" t="e">
        <f>#REF!</f>
        <v>#REF!</v>
      </c>
      <c r="AU52" s="73" t="e">
        <f>#REF!</f>
        <v>#REF!</v>
      </c>
      <c r="AV52" s="73" t="e">
        <f>#REF!</f>
        <v>#REF!</v>
      </c>
      <c r="AW52" s="73" t="e">
        <f>#REF!</f>
        <v>#REF!</v>
      </c>
      <c r="AX52" s="73" t="e">
        <f>#REF!</f>
        <v>#REF!</v>
      </c>
      <c r="AY52" s="73" t="e">
        <f>#REF!</f>
        <v>#REF!</v>
      </c>
      <c r="AZ52" s="73" t="e">
        <f>#REF!</f>
        <v>#REF!</v>
      </c>
      <c r="BA52" s="73" t="e">
        <f>#REF!</f>
        <v>#REF!</v>
      </c>
      <c r="BB52" s="73" t="e">
        <f>#REF!</f>
        <v>#REF!</v>
      </c>
      <c r="BC52" s="73" t="e">
        <f>#REF!</f>
        <v>#REF!</v>
      </c>
      <c r="BD52" s="73" t="e">
        <f>#REF!</f>
        <v>#REF!</v>
      </c>
      <c r="BE52" s="73" t="e">
        <f>#REF!</f>
        <v>#REF!</v>
      </c>
      <c r="BF52" s="73" t="e">
        <f>#REF!</f>
        <v>#REF!</v>
      </c>
      <c r="BG52" s="73" t="e">
        <f>#REF!</f>
        <v>#REF!</v>
      </c>
      <c r="BH52" s="73" t="e">
        <f>#REF!</f>
        <v>#REF!</v>
      </c>
      <c r="BI52" s="73" t="e">
        <f>#REF!</f>
        <v>#REF!</v>
      </c>
      <c r="BJ52" s="73" t="e">
        <f>#REF!</f>
        <v>#REF!</v>
      </c>
      <c r="BK52" s="73" t="e">
        <f>#REF!</f>
        <v>#REF!</v>
      </c>
      <c r="BL52" s="73" t="e">
        <f>#REF!</f>
        <v>#REF!</v>
      </c>
      <c r="BM52" s="73" t="e">
        <f>#REF!</f>
        <v>#REF!</v>
      </c>
      <c r="BN52" s="73" t="e">
        <f>#REF!</f>
        <v>#REF!</v>
      </c>
      <c r="BO52" s="73" t="e">
        <f>#REF!</f>
        <v>#REF!</v>
      </c>
      <c r="BP52" s="73" t="e">
        <f>#REF!</f>
        <v>#REF!</v>
      </c>
      <c r="BR52" s="117">
        <f t="shared" si="18"/>
        <v>19</v>
      </c>
      <c r="BS52" s="118">
        <f>OOC!G52</f>
        <v>15.912999999999998</v>
      </c>
      <c r="BT52" s="118">
        <f>OOC!H52</f>
        <v>15.853</v>
      </c>
      <c r="BU52" s="2" t="e">
        <f t="shared" si="19"/>
        <v>#REF!</v>
      </c>
      <c r="BV52" s="2" t="e">
        <f t="shared" si="20"/>
        <v>#REF!</v>
      </c>
      <c r="BW52" s="2" t="e">
        <f t="shared" si="21"/>
        <v>#REF!</v>
      </c>
      <c r="BX52" s="119" t="e">
        <f>IF(AND(IF(OOC!G52="",0,OOC!G52) &gt;= IF(O52="",0,O52), IF(O52="",0,O52) &gt; IF(L52="",0,L52)), "OOC",
IF(AND(IF(M52="",0,M52) &gt; IF(P52="",0,P52), IF(P52="",0,P52) &gt;= IF(OOC!H52="",0,OOC!H52)), "OOC",
IF(IF(O52="",0,O52) &gt; IF(OOC!G52="",0,OOC!G52), "OOS",
IF(IF(OOC!H52="",0,OOC!H52) &gt; IF(P52="",0,P52), "OOS", "OK"))))</f>
        <v>#REF!</v>
      </c>
    </row>
    <row r="53" spans="1:76" ht="15" customHeight="1">
      <c r="A53" s="16">
        <v>27</v>
      </c>
      <c r="B53" s="76" t="s">
        <v>92</v>
      </c>
      <c r="C53" s="82" t="s">
        <v>95</v>
      </c>
      <c r="D53" s="20" t="s">
        <v>57</v>
      </c>
      <c r="E53" s="78">
        <v>1.33</v>
      </c>
      <c r="F53" s="11" t="s">
        <v>29</v>
      </c>
      <c r="G53" s="83">
        <v>3.9380000000000002</v>
      </c>
      <c r="H53" s="13" t="e">
        <f>IF(OOC!X53=0,"",OOC!X53)</f>
        <v>#REF!</v>
      </c>
      <c r="I53" s="13" t="e">
        <f>IF(OOC!T53=0,"",OOC!T53)</f>
        <v>#REF!</v>
      </c>
      <c r="J53" s="14" t="s">
        <v>12</v>
      </c>
      <c r="K53" s="64" t="s">
        <v>49</v>
      </c>
      <c r="L53" s="17" t="e">
        <f t="shared" si="8"/>
        <v>#REF!</v>
      </c>
      <c r="M53" s="17" t="e">
        <f t="shared" si="9"/>
        <v>#REF!</v>
      </c>
      <c r="N53" s="25"/>
      <c r="O53" s="2" t="e">
        <f t="shared" si="0"/>
        <v>#REF!</v>
      </c>
      <c r="P53" s="2" t="e">
        <f t="shared" si="1"/>
        <v>#REF!</v>
      </c>
      <c r="Q53" s="2" t="e">
        <f t="shared" si="2"/>
        <v>#REF!</v>
      </c>
      <c r="R53" s="3" t="e">
        <f t="shared" si="3"/>
        <v>#REF!</v>
      </c>
      <c r="S53" s="4" t="e">
        <f t="shared" si="10"/>
        <v>#REF!</v>
      </c>
      <c r="T53" s="67" t="e">
        <f t="shared" si="11"/>
        <v>#REF!</v>
      </c>
      <c r="U53" s="67" t="e">
        <f t="shared" si="12"/>
        <v>#REF!</v>
      </c>
      <c r="V53" s="4" t="e">
        <f t="shared" si="4"/>
        <v>#REF!</v>
      </c>
      <c r="W53" s="4" t="e">
        <f t="shared" si="5"/>
        <v>#REF!</v>
      </c>
      <c r="X53" s="4" t="e">
        <f t="shared" si="13"/>
        <v>#REF!</v>
      </c>
      <c r="Y53" s="62" t="e">
        <f t="shared" si="6"/>
        <v>#REF!</v>
      </c>
      <c r="Z53" s="28" t="e">
        <f t="shared" si="14"/>
        <v>#REF!</v>
      </c>
      <c r="AA53" s="28" t="e">
        <f t="shared" si="15"/>
        <v>#REF!</v>
      </c>
      <c r="AB53" s="28" t="e">
        <f t="shared" si="16"/>
        <v>#REF!</v>
      </c>
      <c r="AC53" s="28" t="e">
        <f t="shared" si="7"/>
        <v>#REF!</v>
      </c>
      <c r="AD53" s="26"/>
      <c r="AE53" s="19" t="str">
        <f t="shared" si="17"/>
        <v/>
      </c>
      <c r="AF53" s="65"/>
      <c r="AG53" s="54"/>
      <c r="AH53" s="54"/>
      <c r="AI53" s="55"/>
      <c r="AJ53" s="18"/>
      <c r="AK53" s="73" t="e">
        <f>#REF!</f>
        <v>#REF!</v>
      </c>
      <c r="AL53" s="73" t="e">
        <f>#REF!</f>
        <v>#REF!</v>
      </c>
      <c r="AM53" s="73" t="e">
        <f>#REF!</f>
        <v>#REF!</v>
      </c>
      <c r="AN53" s="73" t="e">
        <f>#REF!</f>
        <v>#REF!</v>
      </c>
      <c r="AO53" s="73" t="e">
        <f>#REF!</f>
        <v>#REF!</v>
      </c>
      <c r="AP53" s="73" t="e">
        <f>#REF!</f>
        <v>#REF!</v>
      </c>
      <c r="AQ53" s="73" t="e">
        <f>#REF!</f>
        <v>#REF!</v>
      </c>
      <c r="AR53" s="73" t="e">
        <f>#REF!</f>
        <v>#REF!</v>
      </c>
      <c r="AS53" s="73" t="e">
        <f>#REF!</f>
        <v>#REF!</v>
      </c>
      <c r="AT53" s="73" t="e">
        <f>#REF!</f>
        <v>#REF!</v>
      </c>
      <c r="AU53" s="73" t="e">
        <f>#REF!</f>
        <v>#REF!</v>
      </c>
      <c r="AV53" s="73" t="e">
        <f>#REF!</f>
        <v>#REF!</v>
      </c>
      <c r="AW53" s="73" t="e">
        <f>#REF!</f>
        <v>#REF!</v>
      </c>
      <c r="AX53" s="73" t="e">
        <f>#REF!</f>
        <v>#REF!</v>
      </c>
      <c r="AY53" s="73" t="e">
        <f>#REF!</f>
        <v>#REF!</v>
      </c>
      <c r="AZ53" s="73" t="e">
        <f>#REF!</f>
        <v>#REF!</v>
      </c>
      <c r="BA53" s="73" t="e">
        <f>#REF!</f>
        <v>#REF!</v>
      </c>
      <c r="BB53" s="73" t="e">
        <f>#REF!</f>
        <v>#REF!</v>
      </c>
      <c r="BC53" s="73" t="e">
        <f>#REF!</f>
        <v>#REF!</v>
      </c>
      <c r="BD53" s="73" t="e">
        <f>#REF!</f>
        <v>#REF!</v>
      </c>
      <c r="BE53" s="73" t="e">
        <f>#REF!</f>
        <v>#REF!</v>
      </c>
      <c r="BF53" s="73" t="e">
        <f>#REF!</f>
        <v>#REF!</v>
      </c>
      <c r="BG53" s="73" t="e">
        <f>#REF!</f>
        <v>#REF!</v>
      </c>
      <c r="BH53" s="73" t="e">
        <f>#REF!</f>
        <v>#REF!</v>
      </c>
      <c r="BI53" s="73" t="e">
        <f>#REF!</f>
        <v>#REF!</v>
      </c>
      <c r="BJ53" s="73" t="e">
        <f>#REF!</f>
        <v>#REF!</v>
      </c>
      <c r="BK53" s="73" t="e">
        <f>#REF!</f>
        <v>#REF!</v>
      </c>
      <c r="BL53" s="73" t="e">
        <f>#REF!</f>
        <v>#REF!</v>
      </c>
      <c r="BM53" s="73" t="e">
        <f>#REF!</f>
        <v>#REF!</v>
      </c>
      <c r="BN53" s="73" t="e">
        <f>#REF!</f>
        <v>#REF!</v>
      </c>
      <c r="BO53" s="73" t="e">
        <f>#REF!</f>
        <v>#REF!</v>
      </c>
      <c r="BP53" s="73" t="e">
        <f>#REF!</f>
        <v>#REF!</v>
      </c>
      <c r="BR53" s="117" t="str">
        <f t="shared" si="18"/>
        <v>20-1</v>
      </c>
      <c r="BS53" s="118">
        <f>OOC!G53</f>
        <v>3.968</v>
      </c>
      <c r="BT53" s="118">
        <f>OOC!H53</f>
        <v>3.9080000000000004</v>
      </c>
      <c r="BU53" s="2" t="e">
        <f t="shared" si="19"/>
        <v>#REF!</v>
      </c>
      <c r="BV53" s="2" t="e">
        <f t="shared" si="20"/>
        <v>#REF!</v>
      </c>
      <c r="BW53" s="2" t="e">
        <f t="shared" si="21"/>
        <v>#REF!</v>
      </c>
      <c r="BX53" s="119" t="e">
        <f>IF(AND(IF(OOC!G53="",0,OOC!G53) &gt;= IF(O53="",0,O53), IF(O53="",0,O53) &gt; IF(L53="",0,L53)), "OOC",
IF(AND(IF(M53="",0,M53) &gt; IF(P53="",0,P53), IF(P53="",0,P53) &gt;= IF(OOC!H53="",0,OOC!H53)), "OOC",
IF(IF(O53="",0,O53) &gt; IF(OOC!G53="",0,OOC!G53), "OOS",
IF(IF(OOC!H53="",0,OOC!H53) &gt; IF(P53="",0,P53), "OOS", "OK"))))</f>
        <v>#REF!</v>
      </c>
    </row>
    <row r="54" spans="1:76" ht="15" customHeight="1">
      <c r="A54" s="16">
        <v>27</v>
      </c>
      <c r="B54" s="76" t="s">
        <v>92</v>
      </c>
      <c r="C54" s="82" t="s">
        <v>96</v>
      </c>
      <c r="D54" s="20" t="s">
        <v>57</v>
      </c>
      <c r="E54" s="78">
        <v>1.33</v>
      </c>
      <c r="F54" s="11" t="s">
        <v>29</v>
      </c>
      <c r="G54" s="83">
        <v>3.9380000000000002</v>
      </c>
      <c r="H54" s="13" t="e">
        <f>IF(OOC!X54=0,"",OOC!X54)</f>
        <v>#REF!</v>
      </c>
      <c r="I54" s="13" t="e">
        <f>IF(OOC!T54=0,"",OOC!T54)</f>
        <v>#REF!</v>
      </c>
      <c r="J54" s="14" t="s">
        <v>12</v>
      </c>
      <c r="K54" s="64" t="s">
        <v>49</v>
      </c>
      <c r="L54" s="17" t="e">
        <f t="shared" si="8"/>
        <v>#REF!</v>
      </c>
      <c r="M54" s="17" t="e">
        <f t="shared" si="9"/>
        <v>#REF!</v>
      </c>
      <c r="N54" s="25"/>
      <c r="O54" s="2" t="e">
        <f t="shared" si="0"/>
        <v>#REF!</v>
      </c>
      <c r="P54" s="2" t="e">
        <f t="shared" si="1"/>
        <v>#REF!</v>
      </c>
      <c r="Q54" s="2" t="e">
        <f t="shared" si="2"/>
        <v>#REF!</v>
      </c>
      <c r="R54" s="3" t="e">
        <f t="shared" si="3"/>
        <v>#REF!</v>
      </c>
      <c r="S54" s="4" t="e">
        <f t="shared" si="10"/>
        <v>#REF!</v>
      </c>
      <c r="T54" s="67" t="e">
        <f t="shared" si="11"/>
        <v>#REF!</v>
      </c>
      <c r="U54" s="67" t="e">
        <f t="shared" si="12"/>
        <v>#REF!</v>
      </c>
      <c r="V54" s="4" t="e">
        <f t="shared" si="4"/>
        <v>#REF!</v>
      </c>
      <c r="W54" s="4" t="e">
        <f t="shared" si="5"/>
        <v>#REF!</v>
      </c>
      <c r="X54" s="4" t="e">
        <f t="shared" si="13"/>
        <v>#REF!</v>
      </c>
      <c r="Y54" s="62" t="e">
        <f t="shared" si="6"/>
        <v>#REF!</v>
      </c>
      <c r="Z54" s="28" t="e">
        <f t="shared" si="14"/>
        <v>#REF!</v>
      </c>
      <c r="AA54" s="28" t="e">
        <f t="shared" si="15"/>
        <v>#REF!</v>
      </c>
      <c r="AB54" s="28" t="e">
        <f t="shared" si="16"/>
        <v>#REF!</v>
      </c>
      <c r="AC54" s="28" t="e">
        <f t="shared" si="7"/>
        <v>#REF!</v>
      </c>
      <c r="AD54" s="26"/>
      <c r="AE54" s="19" t="str">
        <f t="shared" si="17"/>
        <v/>
      </c>
      <c r="AF54" s="65"/>
      <c r="AG54" s="54"/>
      <c r="AH54" s="54"/>
      <c r="AI54" s="55"/>
      <c r="AJ54" s="18"/>
      <c r="AK54" s="73" t="e">
        <f>#REF!</f>
        <v>#REF!</v>
      </c>
      <c r="AL54" s="73" t="e">
        <f>#REF!</f>
        <v>#REF!</v>
      </c>
      <c r="AM54" s="73" t="e">
        <f>#REF!</f>
        <v>#REF!</v>
      </c>
      <c r="AN54" s="73" t="e">
        <f>#REF!</f>
        <v>#REF!</v>
      </c>
      <c r="AO54" s="73" t="e">
        <f>#REF!</f>
        <v>#REF!</v>
      </c>
      <c r="AP54" s="73" t="e">
        <f>#REF!</f>
        <v>#REF!</v>
      </c>
      <c r="AQ54" s="73" t="e">
        <f>#REF!</f>
        <v>#REF!</v>
      </c>
      <c r="AR54" s="73" t="e">
        <f>#REF!</f>
        <v>#REF!</v>
      </c>
      <c r="AS54" s="73" t="e">
        <f>#REF!</f>
        <v>#REF!</v>
      </c>
      <c r="AT54" s="73" t="e">
        <f>#REF!</f>
        <v>#REF!</v>
      </c>
      <c r="AU54" s="73" t="e">
        <f>#REF!</f>
        <v>#REF!</v>
      </c>
      <c r="AV54" s="73" t="e">
        <f>#REF!</f>
        <v>#REF!</v>
      </c>
      <c r="AW54" s="73" t="e">
        <f>#REF!</f>
        <v>#REF!</v>
      </c>
      <c r="AX54" s="73" t="e">
        <f>#REF!</f>
        <v>#REF!</v>
      </c>
      <c r="AY54" s="73" t="e">
        <f>#REF!</f>
        <v>#REF!</v>
      </c>
      <c r="AZ54" s="73" t="e">
        <f>#REF!</f>
        <v>#REF!</v>
      </c>
      <c r="BA54" s="73" t="e">
        <f>#REF!</f>
        <v>#REF!</v>
      </c>
      <c r="BB54" s="73" t="e">
        <f>#REF!</f>
        <v>#REF!</v>
      </c>
      <c r="BC54" s="73" t="e">
        <f>#REF!</f>
        <v>#REF!</v>
      </c>
      <c r="BD54" s="73" t="e">
        <f>#REF!</f>
        <v>#REF!</v>
      </c>
      <c r="BE54" s="73" t="e">
        <f>#REF!</f>
        <v>#REF!</v>
      </c>
      <c r="BF54" s="73" t="e">
        <f>#REF!</f>
        <v>#REF!</v>
      </c>
      <c r="BG54" s="73" t="e">
        <f>#REF!</f>
        <v>#REF!</v>
      </c>
      <c r="BH54" s="73" t="e">
        <f>#REF!</f>
        <v>#REF!</v>
      </c>
      <c r="BI54" s="73" t="e">
        <f>#REF!</f>
        <v>#REF!</v>
      </c>
      <c r="BJ54" s="73" t="e">
        <f>#REF!</f>
        <v>#REF!</v>
      </c>
      <c r="BK54" s="73" t="e">
        <f>#REF!</f>
        <v>#REF!</v>
      </c>
      <c r="BL54" s="73" t="e">
        <f>#REF!</f>
        <v>#REF!</v>
      </c>
      <c r="BM54" s="73" t="e">
        <f>#REF!</f>
        <v>#REF!</v>
      </c>
      <c r="BN54" s="73" t="e">
        <f>#REF!</f>
        <v>#REF!</v>
      </c>
      <c r="BO54" s="73" t="e">
        <f>#REF!</f>
        <v>#REF!</v>
      </c>
      <c r="BP54" s="73" t="e">
        <f>#REF!</f>
        <v>#REF!</v>
      </c>
      <c r="BR54" s="117" t="str">
        <f t="shared" si="18"/>
        <v>20-2</v>
      </c>
      <c r="BS54" s="118">
        <f>OOC!G54</f>
        <v>3.968</v>
      </c>
      <c r="BT54" s="118">
        <f>OOC!H54</f>
        <v>3.9080000000000004</v>
      </c>
      <c r="BU54" s="2" t="e">
        <f t="shared" si="19"/>
        <v>#REF!</v>
      </c>
      <c r="BV54" s="2" t="e">
        <f t="shared" si="20"/>
        <v>#REF!</v>
      </c>
      <c r="BW54" s="2" t="e">
        <f t="shared" si="21"/>
        <v>#REF!</v>
      </c>
      <c r="BX54" s="119" t="e">
        <f>IF(AND(IF(OOC!G54="",0,OOC!G54) &gt;= IF(O54="",0,O54), IF(O54="",0,O54) &gt; IF(L54="",0,L54)), "OOC",
IF(AND(IF(M54="",0,M54) &gt; IF(P54="",0,P54), IF(P54="",0,P54) &gt;= IF(OOC!H54="",0,OOC!H54)), "OOC",
IF(IF(O54="",0,O54) &gt; IF(OOC!G54="",0,OOC!G54), "OOS",
IF(IF(OOC!H54="",0,OOC!H54) &gt; IF(P54="",0,P54), "OOS", "OK"))))</f>
        <v>#REF!</v>
      </c>
    </row>
    <row r="55" spans="1:76" ht="15" customHeight="1">
      <c r="A55" s="16">
        <v>27</v>
      </c>
      <c r="B55" s="76" t="s">
        <v>92</v>
      </c>
      <c r="C55" s="82" t="s">
        <v>97</v>
      </c>
      <c r="D55" s="20" t="s">
        <v>57</v>
      </c>
      <c r="E55" s="78">
        <v>1.33</v>
      </c>
      <c r="F55" s="11" t="s">
        <v>29</v>
      </c>
      <c r="G55" s="83">
        <v>3.9380000000000002</v>
      </c>
      <c r="H55" s="13" t="e">
        <f>IF(OOC!X55=0,"",OOC!X55)</f>
        <v>#REF!</v>
      </c>
      <c r="I55" s="13" t="e">
        <f>IF(OOC!T55=0,"",OOC!T55)</f>
        <v>#REF!</v>
      </c>
      <c r="J55" s="14" t="s">
        <v>12</v>
      </c>
      <c r="K55" s="64" t="s">
        <v>49</v>
      </c>
      <c r="L55" s="17" t="e">
        <f t="shared" si="8"/>
        <v>#REF!</v>
      </c>
      <c r="M55" s="17" t="e">
        <f t="shared" si="9"/>
        <v>#REF!</v>
      </c>
      <c r="N55" s="25"/>
      <c r="O55" s="2" t="e">
        <f t="shared" si="0"/>
        <v>#REF!</v>
      </c>
      <c r="P55" s="2" t="e">
        <f t="shared" si="1"/>
        <v>#REF!</v>
      </c>
      <c r="Q55" s="2" t="e">
        <f t="shared" si="2"/>
        <v>#REF!</v>
      </c>
      <c r="R55" s="3" t="e">
        <f t="shared" si="3"/>
        <v>#REF!</v>
      </c>
      <c r="S55" s="4" t="e">
        <f t="shared" si="10"/>
        <v>#REF!</v>
      </c>
      <c r="T55" s="67" t="e">
        <f t="shared" si="11"/>
        <v>#REF!</v>
      </c>
      <c r="U55" s="67" t="e">
        <f t="shared" si="12"/>
        <v>#REF!</v>
      </c>
      <c r="V55" s="4" t="e">
        <f t="shared" si="4"/>
        <v>#REF!</v>
      </c>
      <c r="W55" s="4" t="e">
        <f t="shared" si="5"/>
        <v>#REF!</v>
      </c>
      <c r="X55" s="4" t="e">
        <f t="shared" si="13"/>
        <v>#REF!</v>
      </c>
      <c r="Y55" s="62" t="e">
        <f t="shared" si="6"/>
        <v>#REF!</v>
      </c>
      <c r="Z55" s="28" t="e">
        <f t="shared" si="14"/>
        <v>#REF!</v>
      </c>
      <c r="AA55" s="28" t="e">
        <f t="shared" si="15"/>
        <v>#REF!</v>
      </c>
      <c r="AB55" s="28" t="e">
        <f t="shared" si="16"/>
        <v>#REF!</v>
      </c>
      <c r="AC55" s="28" t="e">
        <f t="shared" si="7"/>
        <v>#REF!</v>
      </c>
      <c r="AD55" s="26"/>
      <c r="AE55" s="19" t="str">
        <f t="shared" si="17"/>
        <v/>
      </c>
      <c r="AF55" s="65"/>
      <c r="AG55" s="54"/>
      <c r="AH55" s="54"/>
      <c r="AI55" s="55"/>
      <c r="AJ55" s="18"/>
      <c r="AK55" s="73" t="e">
        <f>#REF!</f>
        <v>#REF!</v>
      </c>
      <c r="AL55" s="73" t="e">
        <f>#REF!</f>
        <v>#REF!</v>
      </c>
      <c r="AM55" s="73" t="e">
        <f>#REF!</f>
        <v>#REF!</v>
      </c>
      <c r="AN55" s="73" t="e">
        <f>#REF!</f>
        <v>#REF!</v>
      </c>
      <c r="AO55" s="73" t="e">
        <f>#REF!</f>
        <v>#REF!</v>
      </c>
      <c r="AP55" s="73" t="e">
        <f>#REF!</f>
        <v>#REF!</v>
      </c>
      <c r="AQ55" s="73" t="e">
        <f>#REF!</f>
        <v>#REF!</v>
      </c>
      <c r="AR55" s="73" t="e">
        <f>#REF!</f>
        <v>#REF!</v>
      </c>
      <c r="AS55" s="73" t="e">
        <f>#REF!</f>
        <v>#REF!</v>
      </c>
      <c r="AT55" s="73" t="e">
        <f>#REF!</f>
        <v>#REF!</v>
      </c>
      <c r="AU55" s="73" t="e">
        <f>#REF!</f>
        <v>#REF!</v>
      </c>
      <c r="AV55" s="73" t="e">
        <f>#REF!</f>
        <v>#REF!</v>
      </c>
      <c r="AW55" s="73" t="e">
        <f>#REF!</f>
        <v>#REF!</v>
      </c>
      <c r="AX55" s="73" t="e">
        <f>#REF!</f>
        <v>#REF!</v>
      </c>
      <c r="AY55" s="73" t="e">
        <f>#REF!</f>
        <v>#REF!</v>
      </c>
      <c r="AZ55" s="73" t="e">
        <f>#REF!</f>
        <v>#REF!</v>
      </c>
      <c r="BA55" s="73" t="e">
        <f>#REF!</f>
        <v>#REF!</v>
      </c>
      <c r="BB55" s="73" t="e">
        <f>#REF!</f>
        <v>#REF!</v>
      </c>
      <c r="BC55" s="73" t="e">
        <f>#REF!</f>
        <v>#REF!</v>
      </c>
      <c r="BD55" s="73" t="e">
        <f>#REF!</f>
        <v>#REF!</v>
      </c>
      <c r="BE55" s="73" t="e">
        <f>#REF!</f>
        <v>#REF!</v>
      </c>
      <c r="BF55" s="73" t="e">
        <f>#REF!</f>
        <v>#REF!</v>
      </c>
      <c r="BG55" s="73" t="e">
        <f>#REF!</f>
        <v>#REF!</v>
      </c>
      <c r="BH55" s="73" t="e">
        <f>#REF!</f>
        <v>#REF!</v>
      </c>
      <c r="BI55" s="73" t="e">
        <f>#REF!</f>
        <v>#REF!</v>
      </c>
      <c r="BJ55" s="73" t="e">
        <f>#REF!</f>
        <v>#REF!</v>
      </c>
      <c r="BK55" s="73" t="e">
        <f>#REF!</f>
        <v>#REF!</v>
      </c>
      <c r="BL55" s="73" t="e">
        <f>#REF!</f>
        <v>#REF!</v>
      </c>
      <c r="BM55" s="73" t="e">
        <f>#REF!</f>
        <v>#REF!</v>
      </c>
      <c r="BN55" s="73" t="e">
        <f>#REF!</f>
        <v>#REF!</v>
      </c>
      <c r="BO55" s="73" t="e">
        <f>#REF!</f>
        <v>#REF!</v>
      </c>
      <c r="BP55" s="73" t="e">
        <f>#REF!</f>
        <v>#REF!</v>
      </c>
      <c r="BR55" s="117" t="str">
        <f t="shared" si="18"/>
        <v>20-3</v>
      </c>
      <c r="BS55" s="118">
        <f>OOC!G55</f>
        <v>3.968</v>
      </c>
      <c r="BT55" s="118">
        <f>OOC!H55</f>
        <v>3.9080000000000004</v>
      </c>
      <c r="BU55" s="2" t="e">
        <f t="shared" si="19"/>
        <v>#REF!</v>
      </c>
      <c r="BV55" s="2" t="e">
        <f t="shared" si="20"/>
        <v>#REF!</v>
      </c>
      <c r="BW55" s="2" t="e">
        <f t="shared" si="21"/>
        <v>#REF!</v>
      </c>
      <c r="BX55" s="119" t="e">
        <f>IF(AND(IF(OOC!G55="",0,OOC!G55) &gt;= IF(O55="",0,O55), IF(O55="",0,O55) &gt; IF(L55="",0,L55)), "OOC",
IF(AND(IF(M55="",0,M55) &gt; IF(P55="",0,P55), IF(P55="",0,P55) &gt;= IF(OOC!H55="",0,OOC!H55)), "OOC",
IF(IF(O55="",0,O55) &gt; IF(OOC!G55="",0,OOC!G55), "OOS",
IF(IF(OOC!H55="",0,OOC!H55) &gt; IF(P55="",0,P55), "OOS", "OK"))))</f>
        <v>#REF!</v>
      </c>
    </row>
    <row r="56" spans="1:76" ht="15" customHeight="1">
      <c r="A56" s="16"/>
      <c r="B56" s="76" t="s">
        <v>309</v>
      </c>
      <c r="C56" s="82" t="s">
        <v>311</v>
      </c>
      <c r="D56" s="20" t="s">
        <v>57</v>
      </c>
      <c r="E56" s="78">
        <v>1.33</v>
      </c>
      <c r="F56" s="11" t="s">
        <v>29</v>
      </c>
      <c r="G56" s="83">
        <v>1.125</v>
      </c>
      <c r="H56" s="13" t="e">
        <f>IF(OOC!X56=0,"",OOC!X56)</f>
        <v>#REF!</v>
      </c>
      <c r="I56" s="13" t="e">
        <f>IF(OOC!T56=0,"",OOC!T56)</f>
        <v>#REF!</v>
      </c>
      <c r="J56" s="92" t="s">
        <v>84</v>
      </c>
      <c r="K56" s="64" t="s">
        <v>49</v>
      </c>
      <c r="L56" s="17" t="e">
        <f t="shared" si="8"/>
        <v>#REF!</v>
      </c>
      <c r="M56" s="17" t="e">
        <f t="shared" si="9"/>
        <v>#REF!</v>
      </c>
      <c r="N56" s="25"/>
      <c r="O56" s="2" t="e">
        <f t="shared" si="0"/>
        <v>#REF!</v>
      </c>
      <c r="P56" s="2" t="e">
        <f t="shared" si="1"/>
        <v>#REF!</v>
      </c>
      <c r="Q56" s="2" t="e">
        <f t="shared" si="2"/>
        <v>#REF!</v>
      </c>
      <c r="R56" s="3" t="e">
        <f t="shared" si="3"/>
        <v>#REF!</v>
      </c>
      <c r="S56" s="4" t="e">
        <f t="shared" si="10"/>
        <v>#REF!</v>
      </c>
      <c r="T56" s="67" t="e">
        <f t="shared" si="11"/>
        <v>#REF!</v>
      </c>
      <c r="U56" s="67" t="e">
        <f t="shared" si="12"/>
        <v>#REF!</v>
      </c>
      <c r="V56" s="4" t="e">
        <f t="shared" si="4"/>
        <v>#REF!</v>
      </c>
      <c r="W56" s="4" t="e">
        <f t="shared" si="5"/>
        <v>#REF!</v>
      </c>
      <c r="X56" s="4" t="e">
        <f t="shared" si="13"/>
        <v>#REF!</v>
      </c>
      <c r="Y56" s="62" t="e">
        <f t="shared" si="6"/>
        <v>#REF!</v>
      </c>
      <c r="Z56" s="28"/>
      <c r="AA56" s="28"/>
      <c r="AB56" s="28"/>
      <c r="AC56" s="28"/>
      <c r="AD56" s="26"/>
      <c r="AE56" s="19"/>
      <c r="AF56" s="65"/>
      <c r="AG56" s="54"/>
      <c r="AH56" s="54"/>
      <c r="AI56" s="55"/>
      <c r="AJ56" s="18"/>
      <c r="AK56" s="73" t="e">
        <f>#REF!</f>
        <v>#REF!</v>
      </c>
      <c r="AL56" s="73" t="e">
        <f>#REF!</f>
        <v>#REF!</v>
      </c>
      <c r="AM56" s="73" t="e">
        <f>#REF!</f>
        <v>#REF!</v>
      </c>
      <c r="AN56" s="73" t="e">
        <f>#REF!</f>
        <v>#REF!</v>
      </c>
      <c r="AO56" s="73" t="e">
        <f>#REF!</f>
        <v>#REF!</v>
      </c>
      <c r="AP56" s="73" t="e">
        <f>#REF!</f>
        <v>#REF!</v>
      </c>
      <c r="AQ56" s="73" t="e">
        <f>#REF!</f>
        <v>#REF!</v>
      </c>
      <c r="AR56" s="73" t="e">
        <f>#REF!</f>
        <v>#REF!</v>
      </c>
      <c r="AS56" s="73" t="e">
        <f>#REF!</f>
        <v>#REF!</v>
      </c>
      <c r="AT56" s="73" t="e">
        <f>#REF!</f>
        <v>#REF!</v>
      </c>
      <c r="AU56" s="73" t="e">
        <f>#REF!</f>
        <v>#REF!</v>
      </c>
      <c r="AV56" s="73" t="e">
        <f>#REF!</f>
        <v>#REF!</v>
      </c>
      <c r="AW56" s="73" t="e">
        <f>#REF!</f>
        <v>#REF!</v>
      </c>
      <c r="AX56" s="73" t="e">
        <f>#REF!</f>
        <v>#REF!</v>
      </c>
      <c r="AY56" s="73" t="e">
        <f>#REF!</f>
        <v>#REF!</v>
      </c>
      <c r="AZ56" s="73" t="e">
        <f>#REF!</f>
        <v>#REF!</v>
      </c>
      <c r="BA56" s="73" t="e">
        <f>#REF!</f>
        <v>#REF!</v>
      </c>
      <c r="BB56" s="73" t="e">
        <f>#REF!</f>
        <v>#REF!</v>
      </c>
      <c r="BC56" s="73" t="e">
        <f>#REF!</f>
        <v>#REF!</v>
      </c>
      <c r="BD56" s="73" t="e">
        <f>#REF!</f>
        <v>#REF!</v>
      </c>
      <c r="BE56" s="73" t="e">
        <f>#REF!</f>
        <v>#REF!</v>
      </c>
      <c r="BF56" s="73" t="e">
        <f>#REF!</f>
        <v>#REF!</v>
      </c>
      <c r="BG56" s="73" t="e">
        <f>#REF!</f>
        <v>#REF!</v>
      </c>
      <c r="BH56" s="73" t="e">
        <f>#REF!</f>
        <v>#REF!</v>
      </c>
      <c r="BI56" s="73" t="e">
        <f>#REF!</f>
        <v>#REF!</v>
      </c>
      <c r="BJ56" s="73" t="e">
        <f>#REF!</f>
        <v>#REF!</v>
      </c>
      <c r="BK56" s="73" t="e">
        <f>#REF!</f>
        <v>#REF!</v>
      </c>
      <c r="BL56" s="73" t="e">
        <f>#REF!</f>
        <v>#REF!</v>
      </c>
      <c r="BM56" s="73" t="e">
        <f>#REF!</f>
        <v>#REF!</v>
      </c>
      <c r="BN56" s="73" t="e">
        <f>#REF!</f>
        <v>#REF!</v>
      </c>
      <c r="BO56" s="73" t="e">
        <f>#REF!</f>
        <v>#REF!</v>
      </c>
      <c r="BP56" s="73" t="e">
        <f>#REF!</f>
        <v>#REF!</v>
      </c>
      <c r="BR56" s="117" t="str">
        <f t="shared" si="18"/>
        <v>21-1 (P73)</v>
      </c>
      <c r="BS56" s="118">
        <f>OOC!G56</f>
        <v>1.155</v>
      </c>
      <c r="BT56" s="118">
        <f>OOC!H56</f>
        <v>1.105</v>
      </c>
      <c r="BU56" s="2" t="e">
        <f t="shared" si="19"/>
        <v>#REF!</v>
      </c>
      <c r="BV56" s="2" t="e">
        <f t="shared" si="20"/>
        <v>#REF!</v>
      </c>
      <c r="BW56" s="2" t="e">
        <f t="shared" si="21"/>
        <v>#REF!</v>
      </c>
      <c r="BX56" s="119" t="e">
        <f>IF(AND(IF(OOC!G56="",0,OOC!G56) &gt;= IF(O56="",0,O56), IF(O56="",0,O56) &gt; IF(L56="",0,L56)), "OOC",
IF(AND(IF(M56="",0,M56) &gt; IF(P56="",0,P56), IF(P56="",0,P56) &gt;= IF(OOC!H56="",0,OOC!H56)), "OOC",
IF(IF(O56="",0,O56) &gt; IF(OOC!G56="",0,OOC!G56), "OOS",
IF(IF(OOC!H56="",0,OOC!H56) &gt; IF(P56="",0,P56), "OOS", "OK"))))</f>
        <v>#REF!</v>
      </c>
    </row>
    <row r="57" spans="1:76" ht="15" customHeight="1">
      <c r="A57" s="16">
        <v>28</v>
      </c>
      <c r="B57" s="76" t="s">
        <v>309</v>
      </c>
      <c r="C57" s="82" t="s">
        <v>451</v>
      </c>
      <c r="D57" s="20" t="s">
        <v>57</v>
      </c>
      <c r="E57" s="78">
        <v>1.33</v>
      </c>
      <c r="F57" s="11" t="s">
        <v>29</v>
      </c>
      <c r="G57" s="83">
        <v>1.125</v>
      </c>
      <c r="H57" s="13" t="e">
        <f>IF(OOC!X57=0,"",OOC!X57)</f>
        <v>#REF!</v>
      </c>
      <c r="I57" s="13" t="e">
        <f>IF(OOC!T57=0,"",OOC!T57)</f>
        <v>#REF!</v>
      </c>
      <c r="J57" s="92" t="s">
        <v>84</v>
      </c>
      <c r="K57" s="64" t="s">
        <v>49</v>
      </c>
      <c r="L57" s="17" t="e">
        <f t="shared" si="8"/>
        <v>#REF!</v>
      </c>
      <c r="M57" s="17" t="e">
        <f t="shared" si="9"/>
        <v>#REF!</v>
      </c>
      <c r="N57" s="25"/>
      <c r="O57" s="2" t="e">
        <f t="shared" si="0"/>
        <v>#REF!</v>
      </c>
      <c r="P57" s="2" t="e">
        <f t="shared" si="1"/>
        <v>#REF!</v>
      </c>
      <c r="Q57" s="2" t="e">
        <f t="shared" si="2"/>
        <v>#REF!</v>
      </c>
      <c r="R57" s="3" t="e">
        <f t="shared" si="3"/>
        <v>#REF!</v>
      </c>
      <c r="S57" s="4" t="e">
        <f t="shared" si="10"/>
        <v>#REF!</v>
      </c>
      <c r="T57" s="67" t="e">
        <f t="shared" si="11"/>
        <v>#REF!</v>
      </c>
      <c r="U57" s="67" t="e">
        <f t="shared" si="12"/>
        <v>#REF!</v>
      </c>
      <c r="V57" s="4" t="e">
        <f t="shared" si="4"/>
        <v>#REF!</v>
      </c>
      <c r="W57" s="4" t="e">
        <f t="shared" si="5"/>
        <v>#REF!</v>
      </c>
      <c r="X57" s="4" t="e">
        <f t="shared" si="13"/>
        <v>#REF!</v>
      </c>
      <c r="Y57" s="62" t="e">
        <f t="shared" si="6"/>
        <v>#REF!</v>
      </c>
      <c r="Z57" s="28" t="e">
        <f t="shared" si="14"/>
        <v>#REF!</v>
      </c>
      <c r="AA57" s="28" t="e">
        <f t="shared" si="15"/>
        <v>#REF!</v>
      </c>
      <c r="AB57" s="28" t="e">
        <f t="shared" si="16"/>
        <v>#REF!</v>
      </c>
      <c r="AC57" s="28" t="e">
        <f t="shared" si="7"/>
        <v>#REF!</v>
      </c>
      <c r="AD57" s="26"/>
      <c r="AE57" s="19" t="str">
        <f t="shared" si="17"/>
        <v/>
      </c>
      <c r="AF57" s="65"/>
      <c r="AG57" s="54"/>
      <c r="AH57" s="54"/>
      <c r="AI57" s="55"/>
      <c r="AJ57" s="18"/>
      <c r="AK57" s="73" t="e">
        <f>#REF!</f>
        <v>#REF!</v>
      </c>
      <c r="AL57" s="73" t="e">
        <f>#REF!</f>
        <v>#REF!</v>
      </c>
      <c r="AM57" s="73" t="e">
        <f>#REF!</f>
        <v>#REF!</v>
      </c>
      <c r="AN57" s="73" t="e">
        <f>#REF!</f>
        <v>#REF!</v>
      </c>
      <c r="AO57" s="73" t="e">
        <f>#REF!</f>
        <v>#REF!</v>
      </c>
      <c r="AP57" s="73" t="e">
        <f>#REF!</f>
        <v>#REF!</v>
      </c>
      <c r="AQ57" s="73" t="e">
        <f>#REF!</f>
        <v>#REF!</v>
      </c>
      <c r="AR57" s="73" t="e">
        <f>#REF!</f>
        <v>#REF!</v>
      </c>
      <c r="AS57" s="73" t="e">
        <f>#REF!</f>
        <v>#REF!</v>
      </c>
      <c r="AT57" s="73" t="e">
        <f>#REF!</f>
        <v>#REF!</v>
      </c>
      <c r="AU57" s="73" t="e">
        <f>#REF!</f>
        <v>#REF!</v>
      </c>
      <c r="AV57" s="73" t="e">
        <f>#REF!</f>
        <v>#REF!</v>
      </c>
      <c r="AW57" s="73" t="e">
        <f>#REF!</f>
        <v>#REF!</v>
      </c>
      <c r="AX57" s="73" t="e">
        <f>#REF!</f>
        <v>#REF!</v>
      </c>
      <c r="AY57" s="73" t="e">
        <f>#REF!</f>
        <v>#REF!</v>
      </c>
      <c r="AZ57" s="73" t="e">
        <f>#REF!</f>
        <v>#REF!</v>
      </c>
      <c r="BA57" s="73" t="e">
        <f>#REF!</f>
        <v>#REF!</v>
      </c>
      <c r="BB57" s="73" t="e">
        <f>#REF!</f>
        <v>#REF!</v>
      </c>
      <c r="BC57" s="73" t="e">
        <f>#REF!</f>
        <v>#REF!</v>
      </c>
      <c r="BD57" s="73" t="e">
        <f>#REF!</f>
        <v>#REF!</v>
      </c>
      <c r="BE57" s="73" t="e">
        <f>#REF!</f>
        <v>#REF!</v>
      </c>
      <c r="BF57" s="73" t="e">
        <f>#REF!</f>
        <v>#REF!</v>
      </c>
      <c r="BG57" s="73" t="e">
        <f>#REF!</f>
        <v>#REF!</v>
      </c>
      <c r="BH57" s="73" t="e">
        <f>#REF!</f>
        <v>#REF!</v>
      </c>
      <c r="BI57" s="73" t="e">
        <f>#REF!</f>
        <v>#REF!</v>
      </c>
      <c r="BJ57" s="73" t="e">
        <f>#REF!</f>
        <v>#REF!</v>
      </c>
      <c r="BK57" s="73" t="e">
        <f>#REF!</f>
        <v>#REF!</v>
      </c>
      <c r="BL57" s="73" t="e">
        <f>#REF!</f>
        <v>#REF!</v>
      </c>
      <c r="BM57" s="73" t="e">
        <f>#REF!</f>
        <v>#REF!</v>
      </c>
      <c r="BN57" s="73" t="e">
        <f>#REF!</f>
        <v>#REF!</v>
      </c>
      <c r="BO57" s="73" t="e">
        <f>#REF!</f>
        <v>#REF!</v>
      </c>
      <c r="BP57" s="73" t="e">
        <f>#REF!</f>
        <v>#REF!</v>
      </c>
      <c r="BR57" s="117" t="str">
        <f t="shared" si="18"/>
        <v>21-2 (P52)</v>
      </c>
      <c r="BS57" s="118">
        <f>OOC!G57</f>
        <v>1.155</v>
      </c>
      <c r="BT57" s="118">
        <f>OOC!H57</f>
        <v>1.105</v>
      </c>
      <c r="BU57" s="2" t="e">
        <f t="shared" si="19"/>
        <v>#REF!</v>
      </c>
      <c r="BV57" s="2" t="e">
        <f t="shared" si="20"/>
        <v>#REF!</v>
      </c>
      <c r="BW57" s="2" t="e">
        <f t="shared" si="21"/>
        <v>#REF!</v>
      </c>
      <c r="BX57" s="119" t="e">
        <f>IF(AND(IF(OOC!G57="",0,OOC!G57) &gt;= IF(O57="",0,O57), IF(O57="",0,O57) &gt; IF(L57="",0,L57)), "OOC",
IF(AND(IF(M57="",0,M57) &gt; IF(P57="",0,P57), IF(P57="",0,P57) &gt;= IF(OOC!H57="",0,OOC!H57)), "OOC",
IF(IF(O57="",0,O57) &gt; IF(OOC!G57="",0,OOC!G57), "OOS",
IF(IF(OOC!H57="",0,OOC!H57) &gt; IF(P57="",0,P57), "OOS", "OK"))))</f>
        <v>#REF!</v>
      </c>
    </row>
    <row r="58" spans="1:76" ht="15" customHeight="1">
      <c r="A58" s="16">
        <v>28</v>
      </c>
      <c r="B58" s="76" t="s">
        <v>309</v>
      </c>
      <c r="C58" s="82" t="s">
        <v>452</v>
      </c>
      <c r="D58" s="20" t="s">
        <v>57</v>
      </c>
      <c r="E58" s="78">
        <v>1.33</v>
      </c>
      <c r="F58" s="11" t="s">
        <v>29</v>
      </c>
      <c r="G58" s="83">
        <v>1.125</v>
      </c>
      <c r="H58" s="13" t="e">
        <f>IF(OOC!X58=0,"",OOC!X58)</f>
        <v>#REF!</v>
      </c>
      <c r="I58" s="13" t="e">
        <f>IF(OOC!T58=0,"",OOC!T58)</f>
        <v>#REF!</v>
      </c>
      <c r="J58" s="92" t="s">
        <v>84</v>
      </c>
      <c r="K58" s="64" t="s">
        <v>49</v>
      </c>
      <c r="L58" s="17" t="e">
        <f t="shared" si="8"/>
        <v>#REF!</v>
      </c>
      <c r="M58" s="17" t="e">
        <f t="shared" si="9"/>
        <v>#REF!</v>
      </c>
      <c r="N58" s="25"/>
      <c r="O58" s="2" t="e">
        <f t="shared" si="0"/>
        <v>#REF!</v>
      </c>
      <c r="P58" s="2" t="e">
        <f t="shared" si="1"/>
        <v>#REF!</v>
      </c>
      <c r="Q58" s="2" t="e">
        <f t="shared" si="2"/>
        <v>#REF!</v>
      </c>
      <c r="R58" s="3" t="e">
        <f t="shared" si="3"/>
        <v>#REF!</v>
      </c>
      <c r="S58" s="4" t="e">
        <f t="shared" si="10"/>
        <v>#REF!</v>
      </c>
      <c r="T58" s="67" t="e">
        <f t="shared" si="11"/>
        <v>#REF!</v>
      </c>
      <c r="U58" s="67" t="e">
        <f t="shared" si="12"/>
        <v>#REF!</v>
      </c>
      <c r="V58" s="4" t="e">
        <f t="shared" si="4"/>
        <v>#REF!</v>
      </c>
      <c r="W58" s="4" t="e">
        <f t="shared" si="5"/>
        <v>#REF!</v>
      </c>
      <c r="X58" s="4" t="e">
        <f t="shared" si="13"/>
        <v>#REF!</v>
      </c>
      <c r="Y58" s="62" t="e">
        <f t="shared" si="6"/>
        <v>#REF!</v>
      </c>
      <c r="Z58" s="28" t="e">
        <f t="shared" si="14"/>
        <v>#REF!</v>
      </c>
      <c r="AA58" s="28" t="e">
        <f t="shared" si="15"/>
        <v>#REF!</v>
      </c>
      <c r="AB58" s="28" t="e">
        <f t="shared" si="16"/>
        <v>#REF!</v>
      </c>
      <c r="AC58" s="28" t="e">
        <f t="shared" si="7"/>
        <v>#REF!</v>
      </c>
      <c r="AD58" s="26"/>
      <c r="AE58" s="19" t="str">
        <f t="shared" si="17"/>
        <v/>
      </c>
      <c r="AF58" s="65"/>
      <c r="AG58" s="54"/>
      <c r="AH58" s="54"/>
      <c r="AI58" s="55"/>
      <c r="AJ58" s="18"/>
      <c r="AK58" s="73" t="e">
        <f>#REF!</f>
        <v>#REF!</v>
      </c>
      <c r="AL58" s="73" t="e">
        <f>#REF!</f>
        <v>#REF!</v>
      </c>
      <c r="AM58" s="73" t="e">
        <f>#REF!</f>
        <v>#REF!</v>
      </c>
      <c r="AN58" s="73" t="e">
        <f>#REF!</f>
        <v>#REF!</v>
      </c>
      <c r="AO58" s="73" t="e">
        <f>#REF!</f>
        <v>#REF!</v>
      </c>
      <c r="AP58" s="73" t="e">
        <f>#REF!</f>
        <v>#REF!</v>
      </c>
      <c r="AQ58" s="73" t="e">
        <f>#REF!</f>
        <v>#REF!</v>
      </c>
      <c r="AR58" s="73" t="e">
        <f>#REF!</f>
        <v>#REF!</v>
      </c>
      <c r="AS58" s="73" t="e">
        <f>#REF!</f>
        <v>#REF!</v>
      </c>
      <c r="AT58" s="73" t="e">
        <f>#REF!</f>
        <v>#REF!</v>
      </c>
      <c r="AU58" s="73" t="e">
        <f>#REF!</f>
        <v>#REF!</v>
      </c>
      <c r="AV58" s="73" t="e">
        <f>#REF!</f>
        <v>#REF!</v>
      </c>
      <c r="AW58" s="73" t="e">
        <f>#REF!</f>
        <v>#REF!</v>
      </c>
      <c r="AX58" s="73" t="e">
        <f>#REF!</f>
        <v>#REF!</v>
      </c>
      <c r="AY58" s="73" t="e">
        <f>#REF!</f>
        <v>#REF!</v>
      </c>
      <c r="AZ58" s="73" t="e">
        <f>#REF!</f>
        <v>#REF!</v>
      </c>
      <c r="BA58" s="73" t="e">
        <f>#REF!</f>
        <v>#REF!</v>
      </c>
      <c r="BB58" s="73" t="e">
        <f>#REF!</f>
        <v>#REF!</v>
      </c>
      <c r="BC58" s="73" t="e">
        <f>#REF!</f>
        <v>#REF!</v>
      </c>
      <c r="BD58" s="73" t="e">
        <f>#REF!</f>
        <v>#REF!</v>
      </c>
      <c r="BE58" s="73" t="e">
        <f>#REF!</f>
        <v>#REF!</v>
      </c>
      <c r="BF58" s="73" t="e">
        <f>#REF!</f>
        <v>#REF!</v>
      </c>
      <c r="BG58" s="73" t="e">
        <f>#REF!</f>
        <v>#REF!</v>
      </c>
      <c r="BH58" s="73" t="e">
        <f>#REF!</f>
        <v>#REF!</v>
      </c>
      <c r="BI58" s="73" t="e">
        <f>#REF!</f>
        <v>#REF!</v>
      </c>
      <c r="BJ58" s="73" t="e">
        <f>#REF!</f>
        <v>#REF!</v>
      </c>
      <c r="BK58" s="73" t="e">
        <f>#REF!</f>
        <v>#REF!</v>
      </c>
      <c r="BL58" s="73" t="e">
        <f>#REF!</f>
        <v>#REF!</v>
      </c>
      <c r="BM58" s="73" t="e">
        <f>#REF!</f>
        <v>#REF!</v>
      </c>
      <c r="BN58" s="73" t="e">
        <f>#REF!</f>
        <v>#REF!</v>
      </c>
      <c r="BO58" s="73" t="e">
        <f>#REF!</f>
        <v>#REF!</v>
      </c>
      <c r="BP58" s="73" t="e">
        <f>#REF!</f>
        <v>#REF!</v>
      </c>
      <c r="BR58" s="117" t="str">
        <f t="shared" si="18"/>
        <v>21-3 (P36)</v>
      </c>
      <c r="BS58" s="118">
        <f>OOC!G58</f>
        <v>1.155</v>
      </c>
      <c r="BT58" s="118">
        <f>OOC!H58</f>
        <v>1.105</v>
      </c>
      <c r="BU58" s="2" t="e">
        <f t="shared" si="19"/>
        <v>#REF!</v>
      </c>
      <c r="BV58" s="2" t="e">
        <f t="shared" si="20"/>
        <v>#REF!</v>
      </c>
      <c r="BW58" s="2" t="e">
        <f t="shared" si="21"/>
        <v>#REF!</v>
      </c>
      <c r="BX58" s="119" t="e">
        <f>IF(AND(IF(OOC!G58="",0,OOC!G58) &gt;= IF(O58="",0,O58), IF(O58="",0,O58) &gt; IF(L58="",0,L58)), "OOC",
IF(AND(IF(M58="",0,M58) &gt; IF(P58="",0,P58), IF(P58="",0,P58) &gt;= IF(OOC!H58="",0,OOC!H58)), "OOC",
IF(IF(O58="",0,O58) &gt; IF(OOC!G58="",0,OOC!G58), "OOS",
IF(IF(OOC!H58="",0,OOC!H58) &gt; IF(P58="",0,P58), "OOS", "OK"))))</f>
        <v>#REF!</v>
      </c>
    </row>
    <row r="59" spans="1:76" ht="15" customHeight="1">
      <c r="A59" s="16">
        <v>28</v>
      </c>
      <c r="B59" s="76" t="s">
        <v>309</v>
      </c>
      <c r="C59" s="82" t="s">
        <v>453</v>
      </c>
      <c r="D59" s="20" t="s">
        <v>57</v>
      </c>
      <c r="E59" s="78">
        <v>1.33</v>
      </c>
      <c r="F59" s="11" t="s">
        <v>29</v>
      </c>
      <c r="G59" s="83">
        <v>1.125</v>
      </c>
      <c r="H59" s="13" t="e">
        <f>IF(OOC!X59=0,"",OOC!X59)</f>
        <v>#REF!</v>
      </c>
      <c r="I59" s="13" t="e">
        <f>IF(OOC!T59=0,"",OOC!T59)</f>
        <v>#REF!</v>
      </c>
      <c r="J59" s="92" t="s">
        <v>84</v>
      </c>
      <c r="K59" s="64" t="s">
        <v>49</v>
      </c>
      <c r="L59" s="17" t="e">
        <f t="shared" si="8"/>
        <v>#REF!</v>
      </c>
      <c r="M59" s="17" t="e">
        <f t="shared" si="9"/>
        <v>#REF!</v>
      </c>
      <c r="N59" s="25"/>
      <c r="O59" s="2" t="e">
        <f t="shared" si="0"/>
        <v>#REF!</v>
      </c>
      <c r="P59" s="2" t="e">
        <f t="shared" si="1"/>
        <v>#REF!</v>
      </c>
      <c r="Q59" s="2" t="e">
        <f t="shared" si="2"/>
        <v>#REF!</v>
      </c>
      <c r="R59" s="3" t="e">
        <f t="shared" si="3"/>
        <v>#REF!</v>
      </c>
      <c r="S59" s="4" t="e">
        <f t="shared" si="10"/>
        <v>#REF!</v>
      </c>
      <c r="T59" s="67" t="e">
        <f t="shared" si="11"/>
        <v>#REF!</v>
      </c>
      <c r="U59" s="67" t="e">
        <f t="shared" si="12"/>
        <v>#REF!</v>
      </c>
      <c r="V59" s="4" t="e">
        <f t="shared" si="4"/>
        <v>#REF!</v>
      </c>
      <c r="W59" s="4" t="e">
        <f t="shared" si="5"/>
        <v>#REF!</v>
      </c>
      <c r="X59" s="4" t="e">
        <f t="shared" si="13"/>
        <v>#REF!</v>
      </c>
      <c r="Y59" s="62" t="e">
        <f t="shared" si="6"/>
        <v>#REF!</v>
      </c>
      <c r="Z59" s="28" t="e">
        <f t="shared" si="14"/>
        <v>#REF!</v>
      </c>
      <c r="AA59" s="28" t="e">
        <f t="shared" si="15"/>
        <v>#REF!</v>
      </c>
      <c r="AB59" s="28" t="e">
        <f t="shared" si="16"/>
        <v>#REF!</v>
      </c>
      <c r="AC59" s="28" t="e">
        <f t="shared" si="7"/>
        <v>#REF!</v>
      </c>
      <c r="AD59" s="26"/>
      <c r="AE59" s="19" t="str">
        <f t="shared" si="17"/>
        <v/>
      </c>
      <c r="AF59" s="65"/>
      <c r="AG59" s="54"/>
      <c r="AH59" s="54"/>
      <c r="AI59" s="55"/>
      <c r="AJ59" s="18"/>
      <c r="AK59" s="73" t="e">
        <f>#REF!</f>
        <v>#REF!</v>
      </c>
      <c r="AL59" s="73" t="e">
        <f>#REF!</f>
        <v>#REF!</v>
      </c>
      <c r="AM59" s="73" t="e">
        <f>#REF!</f>
        <v>#REF!</v>
      </c>
      <c r="AN59" s="73" t="e">
        <f>#REF!</f>
        <v>#REF!</v>
      </c>
      <c r="AO59" s="73" t="e">
        <f>#REF!</f>
        <v>#REF!</v>
      </c>
      <c r="AP59" s="73" t="e">
        <f>#REF!</f>
        <v>#REF!</v>
      </c>
      <c r="AQ59" s="73" t="e">
        <f>#REF!</f>
        <v>#REF!</v>
      </c>
      <c r="AR59" s="73" t="e">
        <f>#REF!</f>
        <v>#REF!</v>
      </c>
      <c r="AS59" s="73" t="e">
        <f>#REF!</f>
        <v>#REF!</v>
      </c>
      <c r="AT59" s="73" t="e">
        <f>#REF!</f>
        <v>#REF!</v>
      </c>
      <c r="AU59" s="73" t="e">
        <f>#REF!</f>
        <v>#REF!</v>
      </c>
      <c r="AV59" s="73" t="e">
        <f>#REF!</f>
        <v>#REF!</v>
      </c>
      <c r="AW59" s="73" t="e">
        <f>#REF!</f>
        <v>#REF!</v>
      </c>
      <c r="AX59" s="73" t="e">
        <f>#REF!</f>
        <v>#REF!</v>
      </c>
      <c r="AY59" s="73" t="e">
        <f>#REF!</f>
        <v>#REF!</v>
      </c>
      <c r="AZ59" s="73" t="e">
        <f>#REF!</f>
        <v>#REF!</v>
      </c>
      <c r="BA59" s="73" t="e">
        <f>#REF!</f>
        <v>#REF!</v>
      </c>
      <c r="BB59" s="73" t="e">
        <f>#REF!</f>
        <v>#REF!</v>
      </c>
      <c r="BC59" s="73" t="e">
        <f>#REF!</f>
        <v>#REF!</v>
      </c>
      <c r="BD59" s="73" t="e">
        <f>#REF!</f>
        <v>#REF!</v>
      </c>
      <c r="BE59" s="73" t="e">
        <f>#REF!</f>
        <v>#REF!</v>
      </c>
      <c r="BF59" s="73" t="e">
        <f>#REF!</f>
        <v>#REF!</v>
      </c>
      <c r="BG59" s="73" t="e">
        <f>#REF!</f>
        <v>#REF!</v>
      </c>
      <c r="BH59" s="73" t="e">
        <f>#REF!</f>
        <v>#REF!</v>
      </c>
      <c r="BI59" s="73" t="e">
        <f>#REF!</f>
        <v>#REF!</v>
      </c>
      <c r="BJ59" s="73" t="e">
        <f>#REF!</f>
        <v>#REF!</v>
      </c>
      <c r="BK59" s="73" t="e">
        <f>#REF!</f>
        <v>#REF!</v>
      </c>
      <c r="BL59" s="73" t="e">
        <f>#REF!</f>
        <v>#REF!</v>
      </c>
      <c r="BM59" s="73" t="e">
        <f>#REF!</f>
        <v>#REF!</v>
      </c>
      <c r="BN59" s="73" t="e">
        <f>#REF!</f>
        <v>#REF!</v>
      </c>
      <c r="BO59" s="73" t="e">
        <f>#REF!</f>
        <v>#REF!</v>
      </c>
      <c r="BP59" s="73" t="e">
        <f>#REF!</f>
        <v>#REF!</v>
      </c>
      <c r="BR59" s="117" t="str">
        <f t="shared" si="18"/>
        <v>21-4 (P21)</v>
      </c>
      <c r="BS59" s="118">
        <f>OOC!G59</f>
        <v>1.155</v>
      </c>
      <c r="BT59" s="118">
        <f>OOC!H59</f>
        <v>1.105</v>
      </c>
      <c r="BU59" s="2" t="e">
        <f t="shared" si="19"/>
        <v>#REF!</v>
      </c>
      <c r="BV59" s="2" t="e">
        <f t="shared" si="20"/>
        <v>#REF!</v>
      </c>
      <c r="BW59" s="2" t="e">
        <f t="shared" si="21"/>
        <v>#REF!</v>
      </c>
      <c r="BX59" s="119" t="e">
        <f>IF(AND(IF(OOC!G59="",0,OOC!G59) &gt;= IF(O59="",0,O59), IF(O59="",0,O59) &gt; IF(L59="",0,L59)), "OOC",
IF(AND(IF(M59="",0,M59) &gt; IF(P59="",0,P59), IF(P59="",0,P59) &gt;= IF(OOC!H59="",0,OOC!H59)), "OOC",
IF(IF(O59="",0,O59) &gt; IF(OOC!G59="",0,OOC!G59), "OOS",
IF(IF(OOC!H59="",0,OOC!H59) &gt; IF(P59="",0,P59), "OOS", "OK"))))</f>
        <v>#REF!</v>
      </c>
    </row>
    <row r="60" spans="1:76" ht="15" customHeight="1">
      <c r="A60" s="16">
        <v>28</v>
      </c>
      <c r="B60" s="76" t="s">
        <v>309</v>
      </c>
      <c r="C60" s="82" t="s">
        <v>454</v>
      </c>
      <c r="D60" s="20" t="s">
        <v>57</v>
      </c>
      <c r="E60" s="78">
        <v>1.33</v>
      </c>
      <c r="F60" s="11" t="s">
        <v>29</v>
      </c>
      <c r="G60" s="83">
        <v>1.125</v>
      </c>
      <c r="H60" s="13" t="e">
        <f>IF(OOC!X60=0,"",OOC!X60)</f>
        <v>#REF!</v>
      </c>
      <c r="I60" s="13" t="e">
        <f>IF(OOC!T60=0,"",OOC!T60)</f>
        <v>#REF!</v>
      </c>
      <c r="J60" s="92" t="s">
        <v>84</v>
      </c>
      <c r="K60" s="64" t="s">
        <v>49</v>
      </c>
      <c r="L60" s="17" t="e">
        <f t="shared" si="8"/>
        <v>#REF!</v>
      </c>
      <c r="M60" s="17" t="e">
        <f t="shared" si="9"/>
        <v>#REF!</v>
      </c>
      <c r="N60" s="25"/>
      <c r="O60" s="2" t="e">
        <f t="shared" si="0"/>
        <v>#REF!</v>
      </c>
      <c r="P60" s="2" t="e">
        <f t="shared" si="1"/>
        <v>#REF!</v>
      </c>
      <c r="Q60" s="2" t="e">
        <f t="shared" si="2"/>
        <v>#REF!</v>
      </c>
      <c r="R60" s="3" t="e">
        <f t="shared" si="3"/>
        <v>#REF!</v>
      </c>
      <c r="S60" s="4" t="e">
        <f t="shared" si="10"/>
        <v>#REF!</v>
      </c>
      <c r="T60" s="67" t="e">
        <f t="shared" si="11"/>
        <v>#REF!</v>
      </c>
      <c r="U60" s="67" t="e">
        <f t="shared" si="12"/>
        <v>#REF!</v>
      </c>
      <c r="V60" s="4" t="e">
        <f t="shared" si="4"/>
        <v>#REF!</v>
      </c>
      <c r="W60" s="4" t="e">
        <f t="shared" si="5"/>
        <v>#REF!</v>
      </c>
      <c r="X60" s="4" t="e">
        <f t="shared" si="13"/>
        <v>#REF!</v>
      </c>
      <c r="Y60" s="62" t="e">
        <f t="shared" si="6"/>
        <v>#REF!</v>
      </c>
      <c r="Z60" s="28" t="e">
        <f t="shared" si="14"/>
        <v>#REF!</v>
      </c>
      <c r="AA60" s="28" t="e">
        <f t="shared" si="15"/>
        <v>#REF!</v>
      </c>
      <c r="AB60" s="28" t="e">
        <f t="shared" si="16"/>
        <v>#REF!</v>
      </c>
      <c r="AC60" s="28" t="e">
        <f t="shared" si="7"/>
        <v>#REF!</v>
      </c>
      <c r="AD60" s="26"/>
      <c r="AE60" s="19" t="str">
        <f t="shared" si="17"/>
        <v/>
      </c>
      <c r="AF60" s="65"/>
      <c r="AG60" s="54"/>
      <c r="AH60" s="54"/>
      <c r="AI60" s="55"/>
      <c r="AJ60" s="18"/>
      <c r="AK60" s="73" t="e">
        <f>#REF!</f>
        <v>#REF!</v>
      </c>
      <c r="AL60" s="73" t="e">
        <f>#REF!</f>
        <v>#REF!</v>
      </c>
      <c r="AM60" s="73" t="e">
        <f>#REF!</f>
        <v>#REF!</v>
      </c>
      <c r="AN60" s="73" t="e">
        <f>#REF!</f>
        <v>#REF!</v>
      </c>
      <c r="AO60" s="73" t="e">
        <f>#REF!</f>
        <v>#REF!</v>
      </c>
      <c r="AP60" s="73" t="e">
        <f>#REF!</f>
        <v>#REF!</v>
      </c>
      <c r="AQ60" s="73" t="e">
        <f>#REF!</f>
        <v>#REF!</v>
      </c>
      <c r="AR60" s="73" t="e">
        <f>#REF!</f>
        <v>#REF!</v>
      </c>
      <c r="AS60" s="73" t="e">
        <f>#REF!</f>
        <v>#REF!</v>
      </c>
      <c r="AT60" s="73" t="e">
        <f>#REF!</f>
        <v>#REF!</v>
      </c>
      <c r="AU60" s="73" t="e">
        <f>#REF!</f>
        <v>#REF!</v>
      </c>
      <c r="AV60" s="73" t="e">
        <f>#REF!</f>
        <v>#REF!</v>
      </c>
      <c r="AW60" s="73" t="e">
        <f>#REF!</f>
        <v>#REF!</v>
      </c>
      <c r="AX60" s="73" t="e">
        <f>#REF!</f>
        <v>#REF!</v>
      </c>
      <c r="AY60" s="73" t="e">
        <f>#REF!</f>
        <v>#REF!</v>
      </c>
      <c r="AZ60" s="73" t="e">
        <f>#REF!</f>
        <v>#REF!</v>
      </c>
      <c r="BA60" s="73" t="e">
        <f>#REF!</f>
        <v>#REF!</v>
      </c>
      <c r="BB60" s="73" t="e">
        <f>#REF!</f>
        <v>#REF!</v>
      </c>
      <c r="BC60" s="73" t="e">
        <f>#REF!</f>
        <v>#REF!</v>
      </c>
      <c r="BD60" s="73" t="e">
        <f>#REF!</f>
        <v>#REF!</v>
      </c>
      <c r="BE60" s="73" t="e">
        <f>#REF!</f>
        <v>#REF!</v>
      </c>
      <c r="BF60" s="73" t="e">
        <f>#REF!</f>
        <v>#REF!</v>
      </c>
      <c r="BG60" s="73" t="e">
        <f>#REF!</f>
        <v>#REF!</v>
      </c>
      <c r="BH60" s="73" t="e">
        <f>#REF!</f>
        <v>#REF!</v>
      </c>
      <c r="BI60" s="73" t="e">
        <f>#REF!</f>
        <v>#REF!</v>
      </c>
      <c r="BJ60" s="73" t="e">
        <f>#REF!</f>
        <v>#REF!</v>
      </c>
      <c r="BK60" s="73" t="e">
        <f>#REF!</f>
        <v>#REF!</v>
      </c>
      <c r="BL60" s="73" t="e">
        <f>#REF!</f>
        <v>#REF!</v>
      </c>
      <c r="BM60" s="73" t="e">
        <f>#REF!</f>
        <v>#REF!</v>
      </c>
      <c r="BN60" s="73" t="e">
        <f>#REF!</f>
        <v>#REF!</v>
      </c>
      <c r="BO60" s="73" t="e">
        <f>#REF!</f>
        <v>#REF!</v>
      </c>
      <c r="BP60" s="73" t="e">
        <f>#REF!</f>
        <v>#REF!</v>
      </c>
      <c r="BR60" s="117" t="str">
        <f t="shared" si="18"/>
        <v>21-5 (P2)</v>
      </c>
      <c r="BS60" s="118">
        <f>OOC!G60</f>
        <v>1.155</v>
      </c>
      <c r="BT60" s="118">
        <f>OOC!H60</f>
        <v>1.105</v>
      </c>
      <c r="BU60" s="2" t="e">
        <f t="shared" si="19"/>
        <v>#REF!</v>
      </c>
      <c r="BV60" s="2" t="e">
        <f t="shared" si="20"/>
        <v>#REF!</v>
      </c>
      <c r="BW60" s="2" t="e">
        <f t="shared" si="21"/>
        <v>#REF!</v>
      </c>
      <c r="BX60" s="119" t="e">
        <f>IF(AND(IF(OOC!G60="",0,OOC!G60) &gt;= IF(O60="",0,O60), IF(O60="",0,O60) &gt; IF(L60="",0,L60)), "OOC",
IF(AND(IF(M60="",0,M60) &gt; IF(P60="",0,P60), IF(P60="",0,P60) &gt;= IF(OOC!H60="",0,OOC!H60)), "OOC",
IF(IF(O60="",0,O60) &gt; IF(OOC!G60="",0,OOC!G60), "OOS",
IF(IF(OOC!H60="",0,OOC!H60) &gt; IF(P60="",0,P60), "OOS", "OK"))))</f>
        <v>#REF!</v>
      </c>
    </row>
    <row r="61" spans="1:76" ht="15" customHeight="1">
      <c r="A61" s="16">
        <v>28</v>
      </c>
      <c r="B61" s="76" t="s">
        <v>309</v>
      </c>
      <c r="C61" s="82" t="s">
        <v>455</v>
      </c>
      <c r="D61" s="20" t="s">
        <v>57</v>
      </c>
      <c r="E61" s="78">
        <v>1.33</v>
      </c>
      <c r="F61" s="11" t="s">
        <v>29</v>
      </c>
      <c r="G61" s="83">
        <v>1.125</v>
      </c>
      <c r="H61" s="13" t="e">
        <f>IF(OOC!X61=0,"",OOC!X61)</f>
        <v>#REF!</v>
      </c>
      <c r="I61" s="13" t="e">
        <f>IF(OOC!T61=0,"",OOC!T61)</f>
        <v>#REF!</v>
      </c>
      <c r="J61" s="92" t="s">
        <v>84</v>
      </c>
      <c r="K61" s="64" t="s">
        <v>49</v>
      </c>
      <c r="L61" s="17" t="e">
        <f t="shared" si="8"/>
        <v>#REF!</v>
      </c>
      <c r="M61" s="17" t="e">
        <f t="shared" si="9"/>
        <v>#REF!</v>
      </c>
      <c r="N61" s="25"/>
      <c r="O61" s="2" t="e">
        <f t="shared" si="0"/>
        <v>#REF!</v>
      </c>
      <c r="P61" s="2" t="e">
        <f t="shared" si="1"/>
        <v>#REF!</v>
      </c>
      <c r="Q61" s="2" t="e">
        <f t="shared" si="2"/>
        <v>#REF!</v>
      </c>
      <c r="R61" s="3" t="e">
        <f t="shared" si="3"/>
        <v>#REF!</v>
      </c>
      <c r="S61" s="4" t="e">
        <f t="shared" si="10"/>
        <v>#REF!</v>
      </c>
      <c r="T61" s="67" t="e">
        <f t="shared" si="11"/>
        <v>#REF!</v>
      </c>
      <c r="U61" s="67" t="e">
        <f t="shared" si="12"/>
        <v>#REF!</v>
      </c>
      <c r="V61" s="4" t="e">
        <f t="shared" si="4"/>
        <v>#REF!</v>
      </c>
      <c r="W61" s="4" t="e">
        <f t="shared" si="5"/>
        <v>#REF!</v>
      </c>
      <c r="X61" s="4" t="e">
        <f t="shared" si="13"/>
        <v>#REF!</v>
      </c>
      <c r="Y61" s="62" t="e">
        <f t="shared" si="6"/>
        <v>#REF!</v>
      </c>
      <c r="Z61" s="28" t="e">
        <f t="shared" si="14"/>
        <v>#REF!</v>
      </c>
      <c r="AA61" s="28" t="e">
        <f t="shared" si="15"/>
        <v>#REF!</v>
      </c>
      <c r="AB61" s="28" t="e">
        <f t="shared" si="16"/>
        <v>#REF!</v>
      </c>
      <c r="AC61" s="28" t="e">
        <f t="shared" si="7"/>
        <v>#REF!</v>
      </c>
      <c r="AD61" s="26"/>
      <c r="AE61" s="19" t="str">
        <f t="shared" si="17"/>
        <v/>
      </c>
      <c r="AF61" s="65"/>
      <c r="AG61" s="54"/>
      <c r="AH61" s="54"/>
      <c r="AI61" s="55"/>
      <c r="AJ61" s="18"/>
      <c r="AK61" s="73" t="e">
        <f>#REF!</f>
        <v>#REF!</v>
      </c>
      <c r="AL61" s="73" t="e">
        <f>#REF!</f>
        <v>#REF!</v>
      </c>
      <c r="AM61" s="73" t="e">
        <f>#REF!</f>
        <v>#REF!</v>
      </c>
      <c r="AN61" s="73" t="e">
        <f>#REF!</f>
        <v>#REF!</v>
      </c>
      <c r="AO61" s="73" t="e">
        <f>#REF!</f>
        <v>#REF!</v>
      </c>
      <c r="AP61" s="73" t="e">
        <f>#REF!</f>
        <v>#REF!</v>
      </c>
      <c r="AQ61" s="73" t="e">
        <f>#REF!</f>
        <v>#REF!</v>
      </c>
      <c r="AR61" s="73" t="e">
        <f>#REF!</f>
        <v>#REF!</v>
      </c>
      <c r="AS61" s="73" t="e">
        <f>#REF!</f>
        <v>#REF!</v>
      </c>
      <c r="AT61" s="73" t="e">
        <f>#REF!</f>
        <v>#REF!</v>
      </c>
      <c r="AU61" s="73" t="e">
        <f>#REF!</f>
        <v>#REF!</v>
      </c>
      <c r="AV61" s="73" t="e">
        <f>#REF!</f>
        <v>#REF!</v>
      </c>
      <c r="AW61" s="73" t="e">
        <f>#REF!</f>
        <v>#REF!</v>
      </c>
      <c r="AX61" s="73" t="e">
        <f>#REF!</f>
        <v>#REF!</v>
      </c>
      <c r="AY61" s="73" t="e">
        <f>#REF!</f>
        <v>#REF!</v>
      </c>
      <c r="AZ61" s="73" t="e">
        <f>#REF!</f>
        <v>#REF!</v>
      </c>
      <c r="BA61" s="73" t="e">
        <f>#REF!</f>
        <v>#REF!</v>
      </c>
      <c r="BB61" s="73" t="e">
        <f>#REF!</f>
        <v>#REF!</v>
      </c>
      <c r="BC61" s="73" t="e">
        <f>#REF!</f>
        <v>#REF!</v>
      </c>
      <c r="BD61" s="73" t="e">
        <f>#REF!</f>
        <v>#REF!</v>
      </c>
      <c r="BE61" s="73" t="e">
        <f>#REF!</f>
        <v>#REF!</v>
      </c>
      <c r="BF61" s="73" t="e">
        <f>#REF!</f>
        <v>#REF!</v>
      </c>
      <c r="BG61" s="73" t="e">
        <f>#REF!</f>
        <v>#REF!</v>
      </c>
      <c r="BH61" s="73" t="e">
        <f>#REF!</f>
        <v>#REF!</v>
      </c>
      <c r="BI61" s="73" t="e">
        <f>#REF!</f>
        <v>#REF!</v>
      </c>
      <c r="BJ61" s="73" t="e">
        <f>#REF!</f>
        <v>#REF!</v>
      </c>
      <c r="BK61" s="73" t="e">
        <f>#REF!</f>
        <v>#REF!</v>
      </c>
      <c r="BL61" s="73" t="e">
        <f>#REF!</f>
        <v>#REF!</v>
      </c>
      <c r="BM61" s="73" t="e">
        <f>#REF!</f>
        <v>#REF!</v>
      </c>
      <c r="BN61" s="73" t="e">
        <f>#REF!</f>
        <v>#REF!</v>
      </c>
      <c r="BO61" s="73" t="e">
        <f>#REF!</f>
        <v>#REF!</v>
      </c>
      <c r="BP61" s="73" t="e">
        <f>#REF!</f>
        <v>#REF!</v>
      </c>
      <c r="BR61" s="117" t="str">
        <f t="shared" si="18"/>
        <v>21-6 (P1)</v>
      </c>
      <c r="BS61" s="118">
        <f>OOC!G61</f>
        <v>1.155</v>
      </c>
      <c r="BT61" s="118">
        <f>OOC!H61</f>
        <v>1.105</v>
      </c>
      <c r="BU61" s="2" t="e">
        <f t="shared" si="19"/>
        <v>#REF!</v>
      </c>
      <c r="BV61" s="2" t="e">
        <f t="shared" si="20"/>
        <v>#REF!</v>
      </c>
      <c r="BW61" s="2" t="e">
        <f t="shared" si="21"/>
        <v>#REF!</v>
      </c>
      <c r="BX61" s="119" t="e">
        <f>IF(AND(IF(OOC!G61="",0,OOC!G61) &gt;= IF(O61="",0,O61), IF(O61="",0,O61) &gt; IF(L61="",0,L61)), "OOC",
IF(AND(IF(M61="",0,M61) &gt; IF(P61="",0,P61), IF(P61="",0,P61) &gt;= IF(OOC!H61="",0,OOC!H61)), "OOC",
IF(IF(O61="",0,O61) &gt; IF(OOC!G61="",0,OOC!G61), "OOS",
IF(IF(OOC!H61="",0,OOC!H61) &gt; IF(P61="",0,P61), "OOS", "OK"))))</f>
        <v>#REF!</v>
      </c>
    </row>
    <row r="62" spans="1:76" ht="15" customHeight="1">
      <c r="A62" s="16">
        <v>29</v>
      </c>
      <c r="B62" s="76" t="s">
        <v>260</v>
      </c>
      <c r="C62" s="69" t="s">
        <v>98</v>
      </c>
      <c r="D62" s="20" t="s">
        <v>57</v>
      </c>
      <c r="E62" s="78"/>
      <c r="F62" s="11" t="s">
        <v>29</v>
      </c>
      <c r="G62" s="83">
        <v>0.27500000000000002</v>
      </c>
      <c r="H62" s="13" t="e">
        <f>IF(OOC!X62=0,"",OOC!X62)</f>
        <v>#REF!</v>
      </c>
      <c r="I62" s="13" t="e">
        <f>IF(OOC!T62=0,"",OOC!T62)</f>
        <v>#REF!</v>
      </c>
      <c r="J62" s="14" t="s">
        <v>12</v>
      </c>
      <c r="K62" s="64" t="s">
        <v>49</v>
      </c>
      <c r="L62" s="17" t="e">
        <f t="shared" si="8"/>
        <v>#REF!</v>
      </c>
      <c r="M62" s="17" t="e">
        <f t="shared" si="9"/>
        <v>#REF!</v>
      </c>
      <c r="N62" s="25"/>
      <c r="O62" s="2" t="e">
        <f t="shared" si="0"/>
        <v>#REF!</v>
      </c>
      <c r="P62" s="2" t="e">
        <f t="shared" si="1"/>
        <v>#REF!</v>
      </c>
      <c r="Q62" s="2" t="e">
        <f t="shared" si="2"/>
        <v>#REF!</v>
      </c>
      <c r="R62" s="3" t="e">
        <f t="shared" si="3"/>
        <v>#REF!</v>
      </c>
      <c r="S62" s="4" t="e">
        <f t="shared" si="10"/>
        <v>#REF!</v>
      </c>
      <c r="T62" s="67" t="e">
        <f t="shared" si="11"/>
        <v>#REF!</v>
      </c>
      <c r="U62" s="67" t="e">
        <f t="shared" si="12"/>
        <v>#REF!</v>
      </c>
      <c r="V62" s="4" t="e">
        <f t="shared" si="4"/>
        <v>#REF!</v>
      </c>
      <c r="W62" s="4" t="e">
        <f t="shared" si="5"/>
        <v>#REF!</v>
      </c>
      <c r="X62" s="4" t="e">
        <f t="shared" si="13"/>
        <v>#REF!</v>
      </c>
      <c r="Y62" s="62" t="e">
        <f t="shared" si="6"/>
        <v>#REF!</v>
      </c>
      <c r="Z62" s="28" t="e">
        <f t="shared" si="14"/>
        <v>#REF!</v>
      </c>
      <c r="AA62" s="28" t="e">
        <f t="shared" si="15"/>
        <v>#REF!</v>
      </c>
      <c r="AB62" s="28" t="e">
        <f t="shared" si="16"/>
        <v>#REF!</v>
      </c>
      <c r="AC62" s="28" t="e">
        <f t="shared" si="7"/>
        <v>#REF!</v>
      </c>
      <c r="AD62" s="26"/>
      <c r="AE62" s="19" t="str">
        <f t="shared" si="17"/>
        <v/>
      </c>
      <c r="AF62" s="65"/>
      <c r="AG62" s="54"/>
      <c r="AH62" s="54"/>
      <c r="AI62" s="55"/>
      <c r="AJ62" s="18"/>
      <c r="AK62" s="73" t="e">
        <f>#REF!</f>
        <v>#REF!</v>
      </c>
      <c r="AL62" s="73" t="e">
        <f>#REF!</f>
        <v>#REF!</v>
      </c>
      <c r="AM62" s="73" t="e">
        <f>#REF!</f>
        <v>#REF!</v>
      </c>
      <c r="AN62" s="73" t="e">
        <f>#REF!</f>
        <v>#REF!</v>
      </c>
      <c r="AO62" s="73" t="e">
        <f>#REF!</f>
        <v>#REF!</v>
      </c>
      <c r="AP62" s="73" t="e">
        <f>#REF!</f>
        <v>#REF!</v>
      </c>
      <c r="AQ62" s="73" t="e">
        <f>#REF!</f>
        <v>#REF!</v>
      </c>
      <c r="AR62" s="73" t="e">
        <f>#REF!</f>
        <v>#REF!</v>
      </c>
      <c r="AS62" s="73" t="e">
        <f>#REF!</f>
        <v>#REF!</v>
      </c>
      <c r="AT62" s="73" t="e">
        <f>#REF!</f>
        <v>#REF!</v>
      </c>
      <c r="AU62" s="73" t="e">
        <f>#REF!</f>
        <v>#REF!</v>
      </c>
      <c r="AV62" s="73" t="e">
        <f>#REF!</f>
        <v>#REF!</v>
      </c>
      <c r="AW62" s="73" t="e">
        <f>#REF!</f>
        <v>#REF!</v>
      </c>
      <c r="AX62" s="73" t="e">
        <f>#REF!</f>
        <v>#REF!</v>
      </c>
      <c r="AY62" s="73" t="e">
        <f>#REF!</f>
        <v>#REF!</v>
      </c>
      <c r="AZ62" s="73" t="e">
        <f>#REF!</f>
        <v>#REF!</v>
      </c>
      <c r="BA62" s="73" t="e">
        <f>#REF!</f>
        <v>#REF!</v>
      </c>
      <c r="BB62" s="73" t="e">
        <f>#REF!</f>
        <v>#REF!</v>
      </c>
      <c r="BC62" s="73" t="e">
        <f>#REF!</f>
        <v>#REF!</v>
      </c>
      <c r="BD62" s="73" t="e">
        <f>#REF!</f>
        <v>#REF!</v>
      </c>
      <c r="BE62" s="73" t="e">
        <f>#REF!</f>
        <v>#REF!</v>
      </c>
      <c r="BF62" s="73" t="e">
        <f>#REF!</f>
        <v>#REF!</v>
      </c>
      <c r="BG62" s="73" t="e">
        <f>#REF!</f>
        <v>#REF!</v>
      </c>
      <c r="BH62" s="73" t="e">
        <f>#REF!</f>
        <v>#REF!</v>
      </c>
      <c r="BI62" s="73" t="e">
        <f>#REF!</f>
        <v>#REF!</v>
      </c>
      <c r="BJ62" s="73" t="e">
        <f>#REF!</f>
        <v>#REF!</v>
      </c>
      <c r="BK62" s="73" t="e">
        <f>#REF!</f>
        <v>#REF!</v>
      </c>
      <c r="BL62" s="73" t="e">
        <f>#REF!</f>
        <v>#REF!</v>
      </c>
      <c r="BM62" s="73" t="e">
        <f>#REF!</f>
        <v>#REF!</v>
      </c>
      <c r="BN62" s="73" t="e">
        <f>#REF!</f>
        <v>#REF!</v>
      </c>
      <c r="BO62" s="73" t="e">
        <f>#REF!</f>
        <v>#REF!</v>
      </c>
      <c r="BP62" s="73" t="e">
        <f>#REF!</f>
        <v>#REF!</v>
      </c>
      <c r="BR62" s="117" t="str">
        <f t="shared" si="18"/>
        <v>22-1</v>
      </c>
      <c r="BS62" s="118">
        <f>OOC!G62</f>
        <v>0.30500000000000005</v>
      </c>
      <c r="BT62" s="118">
        <f>OOC!H62</f>
        <v>0.24500000000000002</v>
      </c>
      <c r="BU62" s="2" t="e">
        <f t="shared" si="19"/>
        <v>#REF!</v>
      </c>
      <c r="BV62" s="2" t="e">
        <f t="shared" si="20"/>
        <v>#REF!</v>
      </c>
      <c r="BW62" s="2" t="e">
        <f t="shared" si="21"/>
        <v>#REF!</v>
      </c>
      <c r="BX62" s="119" t="e">
        <f>IF(AND(IF(OOC!G62="",0,OOC!G62) &gt;= IF(O62="",0,O62), IF(O62="",0,O62) &gt; IF(L62="",0,L62)), "OOC",
IF(AND(IF(M62="",0,M62) &gt; IF(P62="",0,P62), IF(P62="",0,P62) &gt;= IF(OOC!H62="",0,OOC!H62)), "OOC",
IF(IF(O62="",0,O62) &gt; IF(OOC!G62="",0,OOC!G62), "OOS",
IF(IF(OOC!H62="",0,OOC!H62) &gt; IF(P62="",0,P62), "OOS", "OK"))))</f>
        <v>#REF!</v>
      </c>
    </row>
    <row r="63" spans="1:76" ht="15" customHeight="1">
      <c r="A63" s="16">
        <v>30</v>
      </c>
      <c r="B63" s="76" t="s">
        <v>260</v>
      </c>
      <c r="C63" s="69" t="s">
        <v>99</v>
      </c>
      <c r="D63" s="20" t="s">
        <v>57</v>
      </c>
      <c r="E63" s="78"/>
      <c r="F63" s="11" t="s">
        <v>29</v>
      </c>
      <c r="G63" s="83">
        <v>0.27500000000000002</v>
      </c>
      <c r="H63" s="13" t="e">
        <f>IF(OOC!X63=0,"",OOC!X63)</f>
        <v>#REF!</v>
      </c>
      <c r="I63" s="13" t="e">
        <f>IF(OOC!T63=0,"",OOC!T63)</f>
        <v>#REF!</v>
      </c>
      <c r="J63" s="14" t="s">
        <v>12</v>
      </c>
      <c r="K63" s="64" t="s">
        <v>49</v>
      </c>
      <c r="L63" s="17" t="e">
        <f t="shared" si="8"/>
        <v>#REF!</v>
      </c>
      <c r="M63" s="17" t="e">
        <f t="shared" si="9"/>
        <v>#REF!</v>
      </c>
      <c r="N63" s="25"/>
      <c r="O63" s="2" t="e">
        <f t="shared" si="0"/>
        <v>#REF!</v>
      </c>
      <c r="P63" s="2" t="e">
        <f t="shared" si="1"/>
        <v>#REF!</v>
      </c>
      <c r="Q63" s="2" t="e">
        <f t="shared" si="2"/>
        <v>#REF!</v>
      </c>
      <c r="R63" s="3" t="e">
        <f t="shared" si="3"/>
        <v>#REF!</v>
      </c>
      <c r="S63" s="4" t="e">
        <f t="shared" si="10"/>
        <v>#REF!</v>
      </c>
      <c r="T63" s="67" t="e">
        <f t="shared" si="11"/>
        <v>#REF!</v>
      </c>
      <c r="U63" s="67" t="e">
        <f t="shared" si="12"/>
        <v>#REF!</v>
      </c>
      <c r="V63" s="4" t="e">
        <f t="shared" si="4"/>
        <v>#REF!</v>
      </c>
      <c r="W63" s="4" t="e">
        <f t="shared" si="5"/>
        <v>#REF!</v>
      </c>
      <c r="X63" s="4" t="e">
        <f t="shared" si="13"/>
        <v>#REF!</v>
      </c>
      <c r="Y63" s="62" t="e">
        <f t="shared" si="6"/>
        <v>#REF!</v>
      </c>
      <c r="Z63" s="28" t="e">
        <f t="shared" si="14"/>
        <v>#REF!</v>
      </c>
      <c r="AA63" s="28" t="e">
        <f t="shared" si="15"/>
        <v>#REF!</v>
      </c>
      <c r="AB63" s="28" t="e">
        <f t="shared" si="16"/>
        <v>#REF!</v>
      </c>
      <c r="AC63" s="28" t="e">
        <f t="shared" si="7"/>
        <v>#REF!</v>
      </c>
      <c r="AD63" s="26"/>
      <c r="AE63" s="19" t="str">
        <f t="shared" si="17"/>
        <v/>
      </c>
      <c r="AF63" s="65"/>
      <c r="AG63" s="54"/>
      <c r="AH63" s="54"/>
      <c r="AI63" s="55"/>
      <c r="AJ63" s="18"/>
      <c r="AK63" s="73" t="e">
        <f>#REF!</f>
        <v>#REF!</v>
      </c>
      <c r="AL63" s="73" t="e">
        <f>#REF!</f>
        <v>#REF!</v>
      </c>
      <c r="AM63" s="73" t="e">
        <f>#REF!</f>
        <v>#REF!</v>
      </c>
      <c r="AN63" s="73" t="e">
        <f>#REF!</f>
        <v>#REF!</v>
      </c>
      <c r="AO63" s="73" t="e">
        <f>#REF!</f>
        <v>#REF!</v>
      </c>
      <c r="AP63" s="73" t="e">
        <f>#REF!</f>
        <v>#REF!</v>
      </c>
      <c r="AQ63" s="73" t="e">
        <f>#REF!</f>
        <v>#REF!</v>
      </c>
      <c r="AR63" s="73" t="e">
        <f>#REF!</f>
        <v>#REF!</v>
      </c>
      <c r="AS63" s="73" t="e">
        <f>#REF!</f>
        <v>#REF!</v>
      </c>
      <c r="AT63" s="73" t="e">
        <f>#REF!</f>
        <v>#REF!</v>
      </c>
      <c r="AU63" s="73" t="e">
        <f>#REF!</f>
        <v>#REF!</v>
      </c>
      <c r="AV63" s="73" t="e">
        <f>#REF!</f>
        <v>#REF!</v>
      </c>
      <c r="AW63" s="73" t="e">
        <f>#REF!</f>
        <v>#REF!</v>
      </c>
      <c r="AX63" s="73" t="e">
        <f>#REF!</f>
        <v>#REF!</v>
      </c>
      <c r="AY63" s="73" t="e">
        <f>#REF!</f>
        <v>#REF!</v>
      </c>
      <c r="AZ63" s="73" t="e">
        <f>#REF!</f>
        <v>#REF!</v>
      </c>
      <c r="BA63" s="73" t="e">
        <f>#REF!</f>
        <v>#REF!</v>
      </c>
      <c r="BB63" s="73" t="e">
        <f>#REF!</f>
        <v>#REF!</v>
      </c>
      <c r="BC63" s="73" t="e">
        <f>#REF!</f>
        <v>#REF!</v>
      </c>
      <c r="BD63" s="73" t="e">
        <f>#REF!</f>
        <v>#REF!</v>
      </c>
      <c r="BE63" s="73" t="e">
        <f>#REF!</f>
        <v>#REF!</v>
      </c>
      <c r="BF63" s="73" t="e">
        <f>#REF!</f>
        <v>#REF!</v>
      </c>
      <c r="BG63" s="73" t="e">
        <f>#REF!</f>
        <v>#REF!</v>
      </c>
      <c r="BH63" s="73" t="e">
        <f>#REF!</f>
        <v>#REF!</v>
      </c>
      <c r="BI63" s="73" t="e">
        <f>#REF!</f>
        <v>#REF!</v>
      </c>
      <c r="BJ63" s="73" t="e">
        <f>#REF!</f>
        <v>#REF!</v>
      </c>
      <c r="BK63" s="73" t="e">
        <f>#REF!</f>
        <v>#REF!</v>
      </c>
      <c r="BL63" s="73" t="e">
        <f>#REF!</f>
        <v>#REF!</v>
      </c>
      <c r="BM63" s="73" t="e">
        <f>#REF!</f>
        <v>#REF!</v>
      </c>
      <c r="BN63" s="73" t="e">
        <f>#REF!</f>
        <v>#REF!</v>
      </c>
      <c r="BO63" s="73" t="e">
        <f>#REF!</f>
        <v>#REF!</v>
      </c>
      <c r="BP63" s="73" t="e">
        <f>#REF!</f>
        <v>#REF!</v>
      </c>
      <c r="BR63" s="117" t="str">
        <f t="shared" si="18"/>
        <v>22-2</v>
      </c>
      <c r="BS63" s="118">
        <f>OOC!G63</f>
        <v>0.30500000000000005</v>
      </c>
      <c r="BT63" s="118">
        <f>OOC!H63</f>
        <v>0.24500000000000002</v>
      </c>
      <c r="BU63" s="2" t="e">
        <f t="shared" si="19"/>
        <v>#REF!</v>
      </c>
      <c r="BV63" s="2" t="e">
        <f t="shared" si="20"/>
        <v>#REF!</v>
      </c>
      <c r="BW63" s="2" t="e">
        <f t="shared" si="21"/>
        <v>#REF!</v>
      </c>
      <c r="BX63" s="119" t="e">
        <f>IF(AND(IF(OOC!G63="",0,OOC!G63) &gt;= IF(O63="",0,O63), IF(O63="",0,O63) &gt; IF(L63="",0,L63)), "OOC",
IF(AND(IF(M63="",0,M63) &gt; IF(P63="",0,P63), IF(P63="",0,P63) &gt;= IF(OOC!H63="",0,OOC!H63)), "OOC",
IF(IF(O63="",0,O63) &gt; IF(OOC!G63="",0,OOC!G63), "OOS",
IF(IF(OOC!H63="",0,OOC!H63) &gt; IF(P63="",0,P63), "OOS", "OK"))))</f>
        <v>#REF!</v>
      </c>
    </row>
    <row r="64" spans="1:76" ht="15" customHeight="1">
      <c r="A64" s="16">
        <v>30</v>
      </c>
      <c r="B64" s="76" t="s">
        <v>260</v>
      </c>
      <c r="C64" s="69" t="s">
        <v>300</v>
      </c>
      <c r="D64" s="20" t="s">
        <v>57</v>
      </c>
      <c r="E64" s="78"/>
      <c r="F64" s="11" t="s">
        <v>29</v>
      </c>
      <c r="G64" s="83">
        <v>0.27500000000000002</v>
      </c>
      <c r="H64" s="13" t="e">
        <f>IF(OOC!X64=0,"",OOC!X64)</f>
        <v>#REF!</v>
      </c>
      <c r="I64" s="13" t="e">
        <f>IF(OOC!T64=0,"",OOC!T64)</f>
        <v>#REF!</v>
      </c>
      <c r="J64" s="14" t="s">
        <v>12</v>
      </c>
      <c r="K64" s="64" t="s">
        <v>49</v>
      </c>
      <c r="L64" s="17" t="e">
        <f t="shared" si="8"/>
        <v>#REF!</v>
      </c>
      <c r="M64" s="17" t="e">
        <f t="shared" si="9"/>
        <v>#REF!</v>
      </c>
      <c r="N64" s="25"/>
      <c r="O64" s="2" t="e">
        <f t="shared" ref="O64:O112" si="22">IF(OR($AK64="",ISNUMBER($AK64)=FALSE),"",MAX(AK64:BP64))</f>
        <v>#REF!</v>
      </c>
      <c r="P64" s="2" t="e">
        <f t="shared" ref="P64:P112" si="23">IF(OR($AK64="",ISNUMBER($AK64)=FALSE),"",MIN(AK64:BP64))</f>
        <v>#REF!</v>
      </c>
      <c r="Q64" s="2" t="e">
        <f t="shared" ref="Q64:Q112" si="24">IF(OR($AK64="",ISNUMBER($AK64)=FALSE),"",AVERAGE(AK64:BP64))</f>
        <v>#REF!</v>
      </c>
      <c r="R64" s="3" t="e">
        <f t="shared" ref="R64:R112" si="25">IF(OR($AK64="",ISNUMBER($AK64)=FALSE),"",STDEV(AK64:BP64))</f>
        <v>#REF!</v>
      </c>
      <c r="S64" s="4" t="e">
        <f t="shared" si="10"/>
        <v>#REF!</v>
      </c>
      <c r="T64" s="67" t="e">
        <f t="shared" si="11"/>
        <v>#REF!</v>
      </c>
      <c r="U64" s="67" t="e">
        <f t="shared" si="12"/>
        <v>#REF!</v>
      </c>
      <c r="V64" s="4" t="e">
        <f t="shared" si="4"/>
        <v>#REF!</v>
      </c>
      <c r="W64" s="4" t="e">
        <f t="shared" si="5"/>
        <v>#REF!</v>
      </c>
      <c r="X64" s="4" t="e">
        <f t="shared" si="13"/>
        <v>#REF!</v>
      </c>
      <c r="Y64" s="62" t="e">
        <f t="shared" si="6"/>
        <v>#REF!</v>
      </c>
      <c r="Z64" s="28" t="e">
        <f t="shared" si="14"/>
        <v>#REF!</v>
      </c>
      <c r="AA64" s="28" t="e">
        <f t="shared" si="15"/>
        <v>#REF!</v>
      </c>
      <c r="AB64" s="28" t="e">
        <f t="shared" si="16"/>
        <v>#REF!</v>
      </c>
      <c r="AC64" s="28" t="e">
        <f t="shared" si="7"/>
        <v>#REF!</v>
      </c>
      <c r="AD64" s="26"/>
      <c r="AE64" s="19" t="str">
        <f t="shared" si="17"/>
        <v/>
      </c>
      <c r="AF64" s="65"/>
      <c r="AG64" s="54"/>
      <c r="AH64" s="54"/>
      <c r="AI64" s="55"/>
      <c r="AJ64" s="18"/>
      <c r="AK64" s="73" t="e">
        <f>#REF!</f>
        <v>#REF!</v>
      </c>
      <c r="AL64" s="73" t="e">
        <f>#REF!</f>
        <v>#REF!</v>
      </c>
      <c r="AM64" s="73" t="e">
        <f>#REF!</f>
        <v>#REF!</v>
      </c>
      <c r="AN64" s="73" t="e">
        <f>#REF!</f>
        <v>#REF!</v>
      </c>
      <c r="AO64" s="73" t="e">
        <f>#REF!</f>
        <v>#REF!</v>
      </c>
      <c r="AP64" s="73" t="e">
        <f>#REF!</f>
        <v>#REF!</v>
      </c>
      <c r="AQ64" s="73" t="e">
        <f>#REF!</f>
        <v>#REF!</v>
      </c>
      <c r="AR64" s="73" t="e">
        <f>#REF!</f>
        <v>#REF!</v>
      </c>
      <c r="AS64" s="73" t="e">
        <f>#REF!</f>
        <v>#REF!</v>
      </c>
      <c r="AT64" s="73" t="e">
        <f>#REF!</f>
        <v>#REF!</v>
      </c>
      <c r="AU64" s="73" t="e">
        <f>#REF!</f>
        <v>#REF!</v>
      </c>
      <c r="AV64" s="73" t="e">
        <f>#REF!</f>
        <v>#REF!</v>
      </c>
      <c r="AW64" s="73" t="e">
        <f>#REF!</f>
        <v>#REF!</v>
      </c>
      <c r="AX64" s="73" t="e">
        <f>#REF!</f>
        <v>#REF!</v>
      </c>
      <c r="AY64" s="73" t="e">
        <f>#REF!</f>
        <v>#REF!</v>
      </c>
      <c r="AZ64" s="73" t="e">
        <f>#REF!</f>
        <v>#REF!</v>
      </c>
      <c r="BA64" s="73" t="e">
        <f>#REF!</f>
        <v>#REF!</v>
      </c>
      <c r="BB64" s="73" t="e">
        <f>#REF!</f>
        <v>#REF!</v>
      </c>
      <c r="BC64" s="73" t="e">
        <f>#REF!</f>
        <v>#REF!</v>
      </c>
      <c r="BD64" s="73" t="e">
        <f>#REF!</f>
        <v>#REF!</v>
      </c>
      <c r="BE64" s="73" t="e">
        <f>#REF!</f>
        <v>#REF!</v>
      </c>
      <c r="BF64" s="73" t="e">
        <f>#REF!</f>
        <v>#REF!</v>
      </c>
      <c r="BG64" s="73" t="e">
        <f>#REF!</f>
        <v>#REF!</v>
      </c>
      <c r="BH64" s="73" t="e">
        <f>#REF!</f>
        <v>#REF!</v>
      </c>
      <c r="BI64" s="73" t="e">
        <f>#REF!</f>
        <v>#REF!</v>
      </c>
      <c r="BJ64" s="73" t="e">
        <f>#REF!</f>
        <v>#REF!</v>
      </c>
      <c r="BK64" s="73" t="e">
        <f>#REF!</f>
        <v>#REF!</v>
      </c>
      <c r="BL64" s="73" t="e">
        <f>#REF!</f>
        <v>#REF!</v>
      </c>
      <c r="BM64" s="73" t="e">
        <f>#REF!</f>
        <v>#REF!</v>
      </c>
      <c r="BN64" s="73" t="e">
        <f>#REF!</f>
        <v>#REF!</v>
      </c>
      <c r="BO64" s="73" t="e">
        <f>#REF!</f>
        <v>#REF!</v>
      </c>
      <c r="BP64" s="73" t="e">
        <f>#REF!</f>
        <v>#REF!</v>
      </c>
      <c r="BR64" s="117" t="str">
        <f t="shared" si="18"/>
        <v>22-3</v>
      </c>
      <c r="BS64" s="118">
        <f>OOC!G64</f>
        <v>0.30500000000000005</v>
      </c>
      <c r="BT64" s="118">
        <f>OOC!H64</f>
        <v>0.24500000000000002</v>
      </c>
      <c r="BU64" s="2" t="e">
        <f t="shared" si="19"/>
        <v>#REF!</v>
      </c>
      <c r="BV64" s="2" t="e">
        <f t="shared" si="20"/>
        <v>#REF!</v>
      </c>
      <c r="BW64" s="2" t="e">
        <f t="shared" si="21"/>
        <v>#REF!</v>
      </c>
      <c r="BX64" s="119" t="e">
        <f>IF(AND(IF(OOC!G64="",0,OOC!G64) &gt;= IF(O64="",0,O64), IF(O64="",0,O64) &gt; IF(L64="",0,L64)), "OOC",
IF(AND(IF(M64="",0,M64) &gt; IF(P64="",0,P64), IF(P64="",0,P64) &gt;= IF(OOC!H64="",0,OOC!H64)), "OOC",
IF(IF(O64="",0,O64) &gt; IF(OOC!G64="",0,OOC!G64), "OOS",
IF(IF(OOC!H64="",0,OOC!H64) &gt; IF(P64="",0,P64), "OOS", "OK"))))</f>
        <v>#REF!</v>
      </c>
    </row>
    <row r="65" spans="1:76" ht="15" customHeight="1">
      <c r="A65" s="16">
        <v>30</v>
      </c>
      <c r="B65" s="76" t="s">
        <v>260</v>
      </c>
      <c r="C65" s="69" t="s">
        <v>301</v>
      </c>
      <c r="D65" s="20" t="s">
        <v>57</v>
      </c>
      <c r="E65" s="78"/>
      <c r="F65" s="11" t="s">
        <v>29</v>
      </c>
      <c r="G65" s="83">
        <v>0.27500000000000002</v>
      </c>
      <c r="H65" s="13" t="e">
        <f>IF(OOC!X65=0,"",OOC!X65)</f>
        <v>#REF!</v>
      </c>
      <c r="I65" s="13" t="e">
        <f>IF(OOC!T65=0,"",OOC!T65)</f>
        <v>#REF!</v>
      </c>
      <c r="J65" s="14" t="s">
        <v>12</v>
      </c>
      <c r="K65" s="64" t="s">
        <v>49</v>
      </c>
      <c r="L65" s="17" t="e">
        <f t="shared" si="8"/>
        <v>#REF!</v>
      </c>
      <c r="M65" s="17" t="e">
        <f t="shared" si="9"/>
        <v>#REF!</v>
      </c>
      <c r="N65" s="25"/>
      <c r="O65" s="2" t="e">
        <f t="shared" si="22"/>
        <v>#REF!</v>
      </c>
      <c r="P65" s="2" t="e">
        <f t="shared" si="23"/>
        <v>#REF!</v>
      </c>
      <c r="Q65" s="2" t="e">
        <f t="shared" si="24"/>
        <v>#REF!</v>
      </c>
      <c r="R65" s="3" t="e">
        <f t="shared" si="25"/>
        <v>#REF!</v>
      </c>
      <c r="S65" s="4" t="e">
        <f t="shared" si="10"/>
        <v>#REF!</v>
      </c>
      <c r="T65" s="67" t="e">
        <f t="shared" si="11"/>
        <v>#REF!</v>
      </c>
      <c r="U65" s="67" t="e">
        <f t="shared" si="12"/>
        <v>#REF!</v>
      </c>
      <c r="V65" s="4" t="e">
        <f t="shared" si="4"/>
        <v>#REF!</v>
      </c>
      <c r="W65" s="4" t="e">
        <f t="shared" si="5"/>
        <v>#REF!</v>
      </c>
      <c r="X65" s="4" t="e">
        <f t="shared" si="13"/>
        <v>#REF!</v>
      </c>
      <c r="Y65" s="62" t="e">
        <f t="shared" si="6"/>
        <v>#REF!</v>
      </c>
      <c r="Z65" s="28" t="e">
        <f t="shared" si="14"/>
        <v>#REF!</v>
      </c>
      <c r="AA65" s="28" t="e">
        <f t="shared" si="15"/>
        <v>#REF!</v>
      </c>
      <c r="AB65" s="28" t="e">
        <f t="shared" si="16"/>
        <v>#REF!</v>
      </c>
      <c r="AC65" s="28" t="e">
        <f t="shared" si="7"/>
        <v>#REF!</v>
      </c>
      <c r="AD65" s="26"/>
      <c r="AE65" s="19" t="str">
        <f t="shared" si="17"/>
        <v/>
      </c>
      <c r="AF65" s="65"/>
      <c r="AG65" s="54"/>
      <c r="AH65" s="54"/>
      <c r="AI65" s="55"/>
      <c r="AJ65" s="18"/>
      <c r="AK65" s="73" t="e">
        <f>#REF!</f>
        <v>#REF!</v>
      </c>
      <c r="AL65" s="73" t="e">
        <f>#REF!</f>
        <v>#REF!</v>
      </c>
      <c r="AM65" s="73" t="e">
        <f>#REF!</f>
        <v>#REF!</v>
      </c>
      <c r="AN65" s="73" t="e">
        <f>#REF!</f>
        <v>#REF!</v>
      </c>
      <c r="AO65" s="73" t="e">
        <f>#REF!</f>
        <v>#REF!</v>
      </c>
      <c r="AP65" s="73" t="e">
        <f>#REF!</f>
        <v>#REF!</v>
      </c>
      <c r="AQ65" s="73" t="e">
        <f>#REF!</f>
        <v>#REF!</v>
      </c>
      <c r="AR65" s="73" t="e">
        <f>#REF!</f>
        <v>#REF!</v>
      </c>
      <c r="AS65" s="73" t="e">
        <f>#REF!</f>
        <v>#REF!</v>
      </c>
      <c r="AT65" s="73" t="e">
        <f>#REF!</f>
        <v>#REF!</v>
      </c>
      <c r="AU65" s="73" t="e">
        <f>#REF!</f>
        <v>#REF!</v>
      </c>
      <c r="AV65" s="73" t="e">
        <f>#REF!</f>
        <v>#REF!</v>
      </c>
      <c r="AW65" s="73" t="e">
        <f>#REF!</f>
        <v>#REF!</v>
      </c>
      <c r="AX65" s="73" t="e">
        <f>#REF!</f>
        <v>#REF!</v>
      </c>
      <c r="AY65" s="73" t="e">
        <f>#REF!</f>
        <v>#REF!</v>
      </c>
      <c r="AZ65" s="73" t="e">
        <f>#REF!</f>
        <v>#REF!</v>
      </c>
      <c r="BA65" s="73" t="e">
        <f>#REF!</f>
        <v>#REF!</v>
      </c>
      <c r="BB65" s="73" t="e">
        <f>#REF!</f>
        <v>#REF!</v>
      </c>
      <c r="BC65" s="73" t="e">
        <f>#REF!</f>
        <v>#REF!</v>
      </c>
      <c r="BD65" s="73" t="e">
        <f>#REF!</f>
        <v>#REF!</v>
      </c>
      <c r="BE65" s="73" t="e">
        <f>#REF!</f>
        <v>#REF!</v>
      </c>
      <c r="BF65" s="73" t="e">
        <f>#REF!</f>
        <v>#REF!</v>
      </c>
      <c r="BG65" s="73" t="e">
        <f>#REF!</f>
        <v>#REF!</v>
      </c>
      <c r="BH65" s="73" t="e">
        <f>#REF!</f>
        <v>#REF!</v>
      </c>
      <c r="BI65" s="73" t="e">
        <f>#REF!</f>
        <v>#REF!</v>
      </c>
      <c r="BJ65" s="73" t="e">
        <f>#REF!</f>
        <v>#REF!</v>
      </c>
      <c r="BK65" s="73" t="e">
        <f>#REF!</f>
        <v>#REF!</v>
      </c>
      <c r="BL65" s="73" t="e">
        <f>#REF!</f>
        <v>#REF!</v>
      </c>
      <c r="BM65" s="73" t="e">
        <f>#REF!</f>
        <v>#REF!</v>
      </c>
      <c r="BN65" s="73" t="e">
        <f>#REF!</f>
        <v>#REF!</v>
      </c>
      <c r="BO65" s="73" t="e">
        <f>#REF!</f>
        <v>#REF!</v>
      </c>
      <c r="BP65" s="73" t="e">
        <f>#REF!</f>
        <v>#REF!</v>
      </c>
      <c r="BR65" s="117" t="str">
        <f t="shared" si="18"/>
        <v>22-4</v>
      </c>
      <c r="BS65" s="118">
        <f>OOC!G65</f>
        <v>0.30500000000000005</v>
      </c>
      <c r="BT65" s="118">
        <f>OOC!H65</f>
        <v>0.24500000000000002</v>
      </c>
      <c r="BU65" s="2" t="e">
        <f t="shared" si="19"/>
        <v>#REF!</v>
      </c>
      <c r="BV65" s="2" t="e">
        <f t="shared" si="20"/>
        <v>#REF!</v>
      </c>
      <c r="BW65" s="2" t="e">
        <f t="shared" si="21"/>
        <v>#REF!</v>
      </c>
      <c r="BX65" s="119" t="e">
        <f>IF(AND(IF(OOC!G65="",0,OOC!G65) &gt;= IF(O65="",0,O65), IF(O65="",0,O65) &gt; IF(L65="",0,L65)), "OOC",
IF(AND(IF(M65="",0,M65) &gt; IF(P65="",0,P65), IF(P65="",0,P65) &gt;= IF(OOC!H65="",0,OOC!H65)), "OOC",
IF(IF(O65="",0,O65) &gt; IF(OOC!G65="",0,OOC!G65), "OOS",
IF(IF(OOC!H65="",0,OOC!H65) &gt; IF(P65="",0,P65), "OOS", "OK"))))</f>
        <v>#REF!</v>
      </c>
    </row>
    <row r="66" spans="1:76" ht="15" customHeight="1">
      <c r="A66" s="16">
        <v>30</v>
      </c>
      <c r="B66" s="76" t="s">
        <v>260</v>
      </c>
      <c r="C66" s="69" t="s">
        <v>302</v>
      </c>
      <c r="D66" s="20" t="s">
        <v>57</v>
      </c>
      <c r="E66" s="78"/>
      <c r="F66" s="11" t="s">
        <v>29</v>
      </c>
      <c r="G66" s="83">
        <v>0.27500000000000002</v>
      </c>
      <c r="H66" s="13" t="e">
        <f>IF(OOC!X66=0,"",OOC!X66)</f>
        <v>#REF!</v>
      </c>
      <c r="I66" s="13" t="e">
        <f>IF(OOC!T66=0,"",OOC!T66)</f>
        <v>#REF!</v>
      </c>
      <c r="J66" s="14" t="s">
        <v>12</v>
      </c>
      <c r="K66" s="64" t="s">
        <v>49</v>
      </c>
      <c r="L66" s="17" t="e">
        <f t="shared" si="8"/>
        <v>#REF!</v>
      </c>
      <c r="M66" s="17" t="e">
        <f t="shared" si="9"/>
        <v>#REF!</v>
      </c>
      <c r="N66" s="25"/>
      <c r="O66" s="2" t="e">
        <f t="shared" si="22"/>
        <v>#REF!</v>
      </c>
      <c r="P66" s="2" t="e">
        <f t="shared" si="23"/>
        <v>#REF!</v>
      </c>
      <c r="Q66" s="2" t="e">
        <f t="shared" si="24"/>
        <v>#REF!</v>
      </c>
      <c r="R66" s="3" t="e">
        <f t="shared" si="25"/>
        <v>#REF!</v>
      </c>
      <c r="S66" s="4" t="e">
        <f t="shared" si="10"/>
        <v>#REF!</v>
      </c>
      <c r="T66" s="67" t="e">
        <f t="shared" si="11"/>
        <v>#REF!</v>
      </c>
      <c r="U66" s="67" t="e">
        <f t="shared" si="12"/>
        <v>#REF!</v>
      </c>
      <c r="V66" s="4" t="e">
        <f t="shared" si="4"/>
        <v>#REF!</v>
      </c>
      <c r="W66" s="4" t="e">
        <f t="shared" si="5"/>
        <v>#REF!</v>
      </c>
      <c r="X66" s="4" t="e">
        <f t="shared" si="13"/>
        <v>#REF!</v>
      </c>
      <c r="Y66" s="62" t="e">
        <f t="shared" si="6"/>
        <v>#REF!</v>
      </c>
      <c r="Z66" s="28" t="e">
        <f t="shared" si="14"/>
        <v>#REF!</v>
      </c>
      <c r="AA66" s="28" t="e">
        <f t="shared" si="15"/>
        <v>#REF!</v>
      </c>
      <c r="AB66" s="28" t="e">
        <f t="shared" si="16"/>
        <v>#REF!</v>
      </c>
      <c r="AC66" s="28" t="e">
        <f t="shared" si="7"/>
        <v>#REF!</v>
      </c>
      <c r="AD66" s="26"/>
      <c r="AE66" s="19" t="str">
        <f t="shared" si="17"/>
        <v/>
      </c>
      <c r="AF66" s="65"/>
      <c r="AG66" s="54"/>
      <c r="AH66" s="54"/>
      <c r="AI66" s="55"/>
      <c r="AJ66" s="18"/>
      <c r="AK66" s="73" t="e">
        <f>#REF!</f>
        <v>#REF!</v>
      </c>
      <c r="AL66" s="73" t="e">
        <f>#REF!</f>
        <v>#REF!</v>
      </c>
      <c r="AM66" s="73" t="e">
        <f>#REF!</f>
        <v>#REF!</v>
      </c>
      <c r="AN66" s="73" t="e">
        <f>#REF!</f>
        <v>#REF!</v>
      </c>
      <c r="AO66" s="73" t="e">
        <f>#REF!</f>
        <v>#REF!</v>
      </c>
      <c r="AP66" s="73" t="e">
        <f>#REF!</f>
        <v>#REF!</v>
      </c>
      <c r="AQ66" s="73" t="e">
        <f>#REF!</f>
        <v>#REF!</v>
      </c>
      <c r="AR66" s="73" t="e">
        <f>#REF!</f>
        <v>#REF!</v>
      </c>
      <c r="AS66" s="73" t="e">
        <f>#REF!</f>
        <v>#REF!</v>
      </c>
      <c r="AT66" s="73" t="e">
        <f>#REF!</f>
        <v>#REF!</v>
      </c>
      <c r="AU66" s="73" t="e">
        <f>#REF!</f>
        <v>#REF!</v>
      </c>
      <c r="AV66" s="73" t="e">
        <f>#REF!</f>
        <v>#REF!</v>
      </c>
      <c r="AW66" s="73" t="e">
        <f>#REF!</f>
        <v>#REF!</v>
      </c>
      <c r="AX66" s="73" t="e">
        <f>#REF!</f>
        <v>#REF!</v>
      </c>
      <c r="AY66" s="73" t="e">
        <f>#REF!</f>
        <v>#REF!</v>
      </c>
      <c r="AZ66" s="73" t="e">
        <f>#REF!</f>
        <v>#REF!</v>
      </c>
      <c r="BA66" s="73" t="e">
        <f>#REF!</f>
        <v>#REF!</v>
      </c>
      <c r="BB66" s="73" t="e">
        <f>#REF!</f>
        <v>#REF!</v>
      </c>
      <c r="BC66" s="73" t="e">
        <f>#REF!</f>
        <v>#REF!</v>
      </c>
      <c r="BD66" s="73" t="e">
        <f>#REF!</f>
        <v>#REF!</v>
      </c>
      <c r="BE66" s="73" t="e">
        <f>#REF!</f>
        <v>#REF!</v>
      </c>
      <c r="BF66" s="73" t="e">
        <f>#REF!</f>
        <v>#REF!</v>
      </c>
      <c r="BG66" s="73" t="e">
        <f>#REF!</f>
        <v>#REF!</v>
      </c>
      <c r="BH66" s="73" t="e">
        <f>#REF!</f>
        <v>#REF!</v>
      </c>
      <c r="BI66" s="73" t="e">
        <f>#REF!</f>
        <v>#REF!</v>
      </c>
      <c r="BJ66" s="73" t="e">
        <f>#REF!</f>
        <v>#REF!</v>
      </c>
      <c r="BK66" s="73" t="e">
        <f>#REF!</f>
        <v>#REF!</v>
      </c>
      <c r="BL66" s="73" t="e">
        <f>#REF!</f>
        <v>#REF!</v>
      </c>
      <c r="BM66" s="73" t="e">
        <f>#REF!</f>
        <v>#REF!</v>
      </c>
      <c r="BN66" s="73" t="e">
        <f>#REF!</f>
        <v>#REF!</v>
      </c>
      <c r="BO66" s="73" t="e">
        <f>#REF!</f>
        <v>#REF!</v>
      </c>
      <c r="BP66" s="73" t="e">
        <f>#REF!</f>
        <v>#REF!</v>
      </c>
      <c r="BR66" s="117" t="str">
        <f t="shared" si="18"/>
        <v>22-5</v>
      </c>
      <c r="BS66" s="118">
        <f>OOC!G66</f>
        <v>0.30500000000000005</v>
      </c>
      <c r="BT66" s="118">
        <f>OOC!H66</f>
        <v>0.24500000000000002</v>
      </c>
      <c r="BU66" s="2" t="e">
        <f t="shared" si="19"/>
        <v>#REF!</v>
      </c>
      <c r="BV66" s="2" t="e">
        <f t="shared" si="20"/>
        <v>#REF!</v>
      </c>
      <c r="BW66" s="2" t="e">
        <f t="shared" si="21"/>
        <v>#REF!</v>
      </c>
      <c r="BX66" s="119" t="e">
        <f>IF(AND(IF(OOC!G66="",0,OOC!G66) &gt;= IF(O66="",0,O66), IF(O66="",0,O66) &gt; IF(L66="",0,L66)), "OOC",
IF(AND(IF(M66="",0,M66) &gt; IF(P66="",0,P66), IF(P66="",0,P66) &gt;= IF(OOC!H66="",0,OOC!H66)), "OOC",
IF(IF(O66="",0,O66) &gt; IF(OOC!G66="",0,OOC!G66), "OOS",
IF(IF(OOC!H66="",0,OOC!H66) &gt; IF(P66="",0,P66), "OOS", "OK"))))</f>
        <v>#REF!</v>
      </c>
    </row>
    <row r="67" spans="1:76" ht="15" customHeight="1">
      <c r="A67" s="16">
        <v>33</v>
      </c>
      <c r="B67" s="76" t="s">
        <v>260</v>
      </c>
      <c r="C67" s="69" t="s">
        <v>100</v>
      </c>
      <c r="D67" s="20" t="s">
        <v>57</v>
      </c>
      <c r="E67" s="78"/>
      <c r="F67" s="11" t="s">
        <v>29</v>
      </c>
      <c r="G67" s="12">
        <v>0.27500000000000002</v>
      </c>
      <c r="H67" s="13" t="e">
        <f>IF(OOC!X67=0,"",OOC!X67)</f>
        <v>#REF!</v>
      </c>
      <c r="I67" s="13" t="e">
        <f>IF(OOC!T67=0,"",OOC!T67)</f>
        <v>#REF!</v>
      </c>
      <c r="J67" s="14" t="s">
        <v>12</v>
      </c>
      <c r="K67" s="64" t="s">
        <v>49</v>
      </c>
      <c r="L67" s="17" t="e">
        <f t="shared" si="8"/>
        <v>#REF!</v>
      </c>
      <c r="M67" s="17" t="e">
        <f t="shared" si="9"/>
        <v>#REF!</v>
      </c>
      <c r="N67" s="25"/>
      <c r="O67" s="2" t="e">
        <f t="shared" si="22"/>
        <v>#REF!</v>
      </c>
      <c r="P67" s="2" t="e">
        <f t="shared" si="23"/>
        <v>#REF!</v>
      </c>
      <c r="Q67" s="2" t="e">
        <f t="shared" si="24"/>
        <v>#REF!</v>
      </c>
      <c r="R67" s="3" t="e">
        <f t="shared" si="25"/>
        <v>#REF!</v>
      </c>
      <c r="S67" s="4" t="e">
        <f t="shared" si="10"/>
        <v>#REF!</v>
      </c>
      <c r="T67" s="67" t="e">
        <f t="shared" si="11"/>
        <v>#REF!</v>
      </c>
      <c r="U67" s="67" t="e">
        <f t="shared" si="12"/>
        <v>#REF!</v>
      </c>
      <c r="V67" s="4" t="e">
        <f t="shared" si="4"/>
        <v>#REF!</v>
      </c>
      <c r="W67" s="4" t="e">
        <f t="shared" si="5"/>
        <v>#REF!</v>
      </c>
      <c r="X67" s="4" t="e">
        <f t="shared" si="13"/>
        <v>#REF!</v>
      </c>
      <c r="Y67" s="62" t="e">
        <f t="shared" si="6"/>
        <v>#REF!</v>
      </c>
      <c r="Z67" s="28" t="e">
        <f t="shared" si="14"/>
        <v>#REF!</v>
      </c>
      <c r="AA67" s="28" t="e">
        <f t="shared" si="15"/>
        <v>#REF!</v>
      </c>
      <c r="AB67" s="28" t="e">
        <f t="shared" si="16"/>
        <v>#REF!</v>
      </c>
      <c r="AC67" s="28" t="e">
        <f t="shared" si="7"/>
        <v>#REF!</v>
      </c>
      <c r="AD67" s="26"/>
      <c r="AE67" s="19" t="str">
        <f t="shared" si="17"/>
        <v/>
      </c>
      <c r="AF67" s="65"/>
      <c r="AG67" s="54"/>
      <c r="AH67" s="54"/>
      <c r="AI67" s="55"/>
      <c r="AJ67" s="18"/>
      <c r="AK67" s="73" t="e">
        <f>#REF!</f>
        <v>#REF!</v>
      </c>
      <c r="AL67" s="73" t="e">
        <f>#REF!</f>
        <v>#REF!</v>
      </c>
      <c r="AM67" s="73" t="e">
        <f>#REF!</f>
        <v>#REF!</v>
      </c>
      <c r="AN67" s="73" t="e">
        <f>#REF!</f>
        <v>#REF!</v>
      </c>
      <c r="AO67" s="73" t="e">
        <f>#REF!</f>
        <v>#REF!</v>
      </c>
      <c r="AP67" s="73" t="e">
        <f>#REF!</f>
        <v>#REF!</v>
      </c>
      <c r="AQ67" s="73" t="e">
        <f>#REF!</f>
        <v>#REF!</v>
      </c>
      <c r="AR67" s="73" t="e">
        <f>#REF!</f>
        <v>#REF!</v>
      </c>
      <c r="AS67" s="73" t="e">
        <f>#REF!</f>
        <v>#REF!</v>
      </c>
      <c r="AT67" s="73" t="e">
        <f>#REF!</f>
        <v>#REF!</v>
      </c>
      <c r="AU67" s="73" t="e">
        <f>#REF!</f>
        <v>#REF!</v>
      </c>
      <c r="AV67" s="73" t="e">
        <f>#REF!</f>
        <v>#REF!</v>
      </c>
      <c r="AW67" s="73" t="e">
        <f>#REF!</f>
        <v>#REF!</v>
      </c>
      <c r="AX67" s="73" t="e">
        <f>#REF!</f>
        <v>#REF!</v>
      </c>
      <c r="AY67" s="73" t="e">
        <f>#REF!</f>
        <v>#REF!</v>
      </c>
      <c r="AZ67" s="73" t="e">
        <f>#REF!</f>
        <v>#REF!</v>
      </c>
      <c r="BA67" s="73" t="e">
        <f>#REF!</f>
        <v>#REF!</v>
      </c>
      <c r="BB67" s="73" t="e">
        <f>#REF!</f>
        <v>#REF!</v>
      </c>
      <c r="BC67" s="73" t="e">
        <f>#REF!</f>
        <v>#REF!</v>
      </c>
      <c r="BD67" s="73" t="e">
        <f>#REF!</f>
        <v>#REF!</v>
      </c>
      <c r="BE67" s="73" t="e">
        <f>#REF!</f>
        <v>#REF!</v>
      </c>
      <c r="BF67" s="73" t="e">
        <f>#REF!</f>
        <v>#REF!</v>
      </c>
      <c r="BG67" s="73" t="e">
        <f>#REF!</f>
        <v>#REF!</v>
      </c>
      <c r="BH67" s="73" t="e">
        <f>#REF!</f>
        <v>#REF!</v>
      </c>
      <c r="BI67" s="73" t="e">
        <f>#REF!</f>
        <v>#REF!</v>
      </c>
      <c r="BJ67" s="73" t="e">
        <f>#REF!</f>
        <v>#REF!</v>
      </c>
      <c r="BK67" s="73" t="e">
        <f>#REF!</f>
        <v>#REF!</v>
      </c>
      <c r="BL67" s="73" t="e">
        <f>#REF!</f>
        <v>#REF!</v>
      </c>
      <c r="BM67" s="73" t="e">
        <f>#REF!</f>
        <v>#REF!</v>
      </c>
      <c r="BN67" s="73" t="e">
        <f>#REF!</f>
        <v>#REF!</v>
      </c>
      <c r="BO67" s="73" t="e">
        <f>#REF!</f>
        <v>#REF!</v>
      </c>
      <c r="BP67" s="73" t="e">
        <f>#REF!</f>
        <v>#REF!</v>
      </c>
      <c r="BR67" s="117" t="str">
        <f t="shared" si="18"/>
        <v>23-1</v>
      </c>
      <c r="BS67" s="118">
        <f>OOC!G67</f>
        <v>0.29000000000000004</v>
      </c>
      <c r="BT67" s="118">
        <f>OOC!H67</f>
        <v>0.26</v>
      </c>
      <c r="BU67" s="2" t="e">
        <f t="shared" si="19"/>
        <v>#REF!</v>
      </c>
      <c r="BV67" s="2" t="e">
        <f t="shared" si="20"/>
        <v>#REF!</v>
      </c>
      <c r="BW67" s="2" t="e">
        <f t="shared" si="21"/>
        <v>#REF!</v>
      </c>
      <c r="BX67" s="119" t="e">
        <f>IF(AND(IF(OOC!G67="",0,OOC!G67) &gt;= IF(O67="",0,O67), IF(O67="",0,O67) &gt; IF(L67="",0,L67)), "OOC",
IF(AND(IF(M67="",0,M67) &gt; IF(P67="",0,P67), IF(P67="",0,P67) &gt;= IF(OOC!H67="",0,OOC!H67)), "OOC",
IF(IF(O67="",0,O67) &gt; IF(OOC!G67="",0,OOC!G67), "OOS",
IF(IF(OOC!H67="",0,OOC!H67) &gt; IF(P67="",0,P67), "OOS", "OK"))))</f>
        <v>#REF!</v>
      </c>
    </row>
    <row r="68" spans="1:76" ht="15" customHeight="1">
      <c r="A68" s="16">
        <v>33</v>
      </c>
      <c r="B68" s="76" t="s">
        <v>260</v>
      </c>
      <c r="C68" s="69" t="s">
        <v>101</v>
      </c>
      <c r="D68" s="20" t="s">
        <v>57</v>
      </c>
      <c r="E68" s="78"/>
      <c r="F68" s="11" t="s">
        <v>29</v>
      </c>
      <c r="G68" s="12">
        <v>0.27500000000000002</v>
      </c>
      <c r="H68" s="13" t="e">
        <f>IF(OOC!X68=0,"",OOC!X68)</f>
        <v>#REF!</v>
      </c>
      <c r="I68" s="13" t="e">
        <f>IF(OOC!T68=0,"",OOC!T68)</f>
        <v>#REF!</v>
      </c>
      <c r="J68" s="14" t="s">
        <v>12</v>
      </c>
      <c r="K68" s="64" t="s">
        <v>49</v>
      </c>
      <c r="L68" s="17" t="e">
        <f t="shared" si="8"/>
        <v>#REF!</v>
      </c>
      <c r="M68" s="17" t="e">
        <f t="shared" si="9"/>
        <v>#REF!</v>
      </c>
      <c r="N68" s="25"/>
      <c r="O68" s="2" t="e">
        <f t="shared" si="22"/>
        <v>#REF!</v>
      </c>
      <c r="P68" s="2" t="e">
        <f t="shared" si="23"/>
        <v>#REF!</v>
      </c>
      <c r="Q68" s="2" t="e">
        <f t="shared" si="24"/>
        <v>#REF!</v>
      </c>
      <c r="R68" s="3" t="e">
        <f t="shared" si="25"/>
        <v>#REF!</v>
      </c>
      <c r="S68" s="4" t="e">
        <f t="shared" si="10"/>
        <v>#REF!</v>
      </c>
      <c r="T68" s="67" t="e">
        <f t="shared" si="11"/>
        <v>#REF!</v>
      </c>
      <c r="U68" s="67" t="e">
        <f t="shared" si="12"/>
        <v>#REF!</v>
      </c>
      <c r="V68" s="4" t="e">
        <f t="shared" si="4"/>
        <v>#REF!</v>
      </c>
      <c r="W68" s="4" t="e">
        <f t="shared" si="5"/>
        <v>#REF!</v>
      </c>
      <c r="X68" s="4" t="e">
        <f t="shared" si="13"/>
        <v>#REF!</v>
      </c>
      <c r="Y68" s="62" t="e">
        <f t="shared" si="6"/>
        <v>#REF!</v>
      </c>
      <c r="Z68" s="28" t="e">
        <f t="shared" si="14"/>
        <v>#REF!</v>
      </c>
      <c r="AA68" s="28" t="e">
        <f t="shared" si="15"/>
        <v>#REF!</v>
      </c>
      <c r="AB68" s="28" t="e">
        <f t="shared" si="16"/>
        <v>#REF!</v>
      </c>
      <c r="AC68" s="28" t="e">
        <f t="shared" si="7"/>
        <v>#REF!</v>
      </c>
      <c r="AD68" s="26"/>
      <c r="AE68" s="19" t="str">
        <f t="shared" si="17"/>
        <v/>
      </c>
      <c r="AF68" s="65"/>
      <c r="AG68" s="54"/>
      <c r="AH68" s="54"/>
      <c r="AI68" s="55"/>
      <c r="AJ68" s="18"/>
      <c r="AK68" s="73" t="e">
        <f>#REF!</f>
        <v>#REF!</v>
      </c>
      <c r="AL68" s="73" t="e">
        <f>#REF!</f>
        <v>#REF!</v>
      </c>
      <c r="AM68" s="73" t="e">
        <f>#REF!</f>
        <v>#REF!</v>
      </c>
      <c r="AN68" s="73" t="e">
        <f>#REF!</f>
        <v>#REF!</v>
      </c>
      <c r="AO68" s="73" t="e">
        <f>#REF!</f>
        <v>#REF!</v>
      </c>
      <c r="AP68" s="73" t="e">
        <f>#REF!</f>
        <v>#REF!</v>
      </c>
      <c r="AQ68" s="73" t="e">
        <f>#REF!</f>
        <v>#REF!</v>
      </c>
      <c r="AR68" s="73" t="e">
        <f>#REF!</f>
        <v>#REF!</v>
      </c>
      <c r="AS68" s="73" t="e">
        <f>#REF!</f>
        <v>#REF!</v>
      </c>
      <c r="AT68" s="73" t="e">
        <f>#REF!</f>
        <v>#REF!</v>
      </c>
      <c r="AU68" s="73" t="e">
        <f>#REF!</f>
        <v>#REF!</v>
      </c>
      <c r="AV68" s="73" t="e">
        <f>#REF!</f>
        <v>#REF!</v>
      </c>
      <c r="AW68" s="73" t="e">
        <f>#REF!</f>
        <v>#REF!</v>
      </c>
      <c r="AX68" s="73" t="e">
        <f>#REF!</f>
        <v>#REF!</v>
      </c>
      <c r="AY68" s="73" t="e">
        <f>#REF!</f>
        <v>#REF!</v>
      </c>
      <c r="AZ68" s="73" t="e">
        <f>#REF!</f>
        <v>#REF!</v>
      </c>
      <c r="BA68" s="73" t="e">
        <f>#REF!</f>
        <v>#REF!</v>
      </c>
      <c r="BB68" s="73" t="e">
        <f>#REF!</f>
        <v>#REF!</v>
      </c>
      <c r="BC68" s="73" t="e">
        <f>#REF!</f>
        <v>#REF!</v>
      </c>
      <c r="BD68" s="73" t="e">
        <f>#REF!</f>
        <v>#REF!</v>
      </c>
      <c r="BE68" s="73" t="e">
        <f>#REF!</f>
        <v>#REF!</v>
      </c>
      <c r="BF68" s="73" t="e">
        <f>#REF!</f>
        <v>#REF!</v>
      </c>
      <c r="BG68" s="73" t="e">
        <f>#REF!</f>
        <v>#REF!</v>
      </c>
      <c r="BH68" s="73" t="e">
        <f>#REF!</f>
        <v>#REF!</v>
      </c>
      <c r="BI68" s="73" t="e">
        <f>#REF!</f>
        <v>#REF!</v>
      </c>
      <c r="BJ68" s="73" t="e">
        <f>#REF!</f>
        <v>#REF!</v>
      </c>
      <c r="BK68" s="73" t="e">
        <f>#REF!</f>
        <v>#REF!</v>
      </c>
      <c r="BL68" s="73" t="e">
        <f>#REF!</f>
        <v>#REF!</v>
      </c>
      <c r="BM68" s="73" t="e">
        <f>#REF!</f>
        <v>#REF!</v>
      </c>
      <c r="BN68" s="73" t="e">
        <f>#REF!</f>
        <v>#REF!</v>
      </c>
      <c r="BO68" s="73" t="e">
        <f>#REF!</f>
        <v>#REF!</v>
      </c>
      <c r="BP68" s="73" t="e">
        <f>#REF!</f>
        <v>#REF!</v>
      </c>
      <c r="BR68" s="117" t="str">
        <f t="shared" si="18"/>
        <v>23-2</v>
      </c>
      <c r="BS68" s="118">
        <f>OOC!G68</f>
        <v>0.29000000000000004</v>
      </c>
      <c r="BT68" s="118">
        <f>OOC!H68</f>
        <v>0.26</v>
      </c>
      <c r="BU68" s="2" t="e">
        <f t="shared" si="19"/>
        <v>#REF!</v>
      </c>
      <c r="BV68" s="2" t="e">
        <f t="shared" si="20"/>
        <v>#REF!</v>
      </c>
      <c r="BW68" s="2" t="e">
        <f t="shared" si="21"/>
        <v>#REF!</v>
      </c>
      <c r="BX68" s="119" t="e">
        <f>IF(AND(IF(OOC!G68="",0,OOC!G68) &gt;= IF(O68="",0,O68), IF(O68="",0,O68) &gt; IF(L68="",0,L68)), "OOC",
IF(AND(IF(M68="",0,M68) &gt; IF(P68="",0,P68), IF(P68="",0,P68) &gt;= IF(OOC!H68="",0,OOC!H68)), "OOC",
IF(IF(O68="",0,O68) &gt; IF(OOC!G68="",0,OOC!G68), "OOS",
IF(IF(OOC!H68="",0,OOC!H68) &gt; IF(P68="",0,P68), "OOS", "OK"))))</f>
        <v>#REF!</v>
      </c>
    </row>
    <row r="69" spans="1:76" ht="15" customHeight="1">
      <c r="A69" s="16"/>
      <c r="B69" s="76"/>
      <c r="C69" s="69"/>
      <c r="D69" s="20"/>
      <c r="E69" s="78"/>
      <c r="F69" s="11"/>
      <c r="G69" s="12"/>
      <c r="H69" s="13"/>
      <c r="I69" s="13"/>
      <c r="J69" s="14"/>
      <c r="K69" s="64"/>
      <c r="L69" s="17"/>
      <c r="M69" s="17"/>
      <c r="N69" s="25"/>
      <c r="O69" s="2"/>
      <c r="P69" s="2"/>
      <c r="Q69" s="2"/>
      <c r="R69" s="3"/>
      <c r="S69" s="4"/>
      <c r="T69" s="67"/>
      <c r="U69" s="67"/>
      <c r="V69" s="4"/>
      <c r="W69" s="4"/>
      <c r="X69" s="4"/>
      <c r="Y69" s="62"/>
      <c r="Z69" s="28"/>
      <c r="AA69" s="28"/>
      <c r="AB69" s="28"/>
      <c r="AC69" s="28"/>
      <c r="AD69" s="26"/>
      <c r="AE69" s="19"/>
      <c r="AF69" s="65"/>
      <c r="AG69" s="54"/>
      <c r="AH69" s="54"/>
      <c r="AI69" s="55"/>
      <c r="AJ69" s="18"/>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R69" s="117"/>
      <c r="BS69" s="118"/>
      <c r="BT69" s="118"/>
      <c r="BU69" s="2"/>
      <c r="BV69" s="2"/>
      <c r="BW69" s="2"/>
      <c r="BX69" s="119"/>
    </row>
    <row r="70" spans="1:76" ht="15" customHeight="1">
      <c r="A70" s="16"/>
      <c r="B70" s="76"/>
      <c r="C70" s="69"/>
      <c r="D70" s="20"/>
      <c r="E70" s="78"/>
      <c r="F70" s="11"/>
      <c r="G70" s="12"/>
      <c r="H70" s="13"/>
      <c r="I70" s="13"/>
      <c r="J70" s="14"/>
      <c r="K70" s="64"/>
      <c r="L70" s="17"/>
      <c r="M70" s="17"/>
      <c r="N70" s="25"/>
      <c r="O70" s="2"/>
      <c r="P70" s="2"/>
      <c r="Q70" s="2"/>
      <c r="R70" s="3"/>
      <c r="S70" s="4"/>
      <c r="T70" s="67"/>
      <c r="U70" s="67"/>
      <c r="V70" s="4"/>
      <c r="W70" s="4"/>
      <c r="X70" s="4"/>
      <c r="Y70" s="62"/>
      <c r="Z70" s="28"/>
      <c r="AA70" s="28"/>
      <c r="AB70" s="28"/>
      <c r="AC70" s="28"/>
      <c r="AD70" s="26"/>
      <c r="AE70" s="19"/>
      <c r="AF70" s="65"/>
      <c r="AG70" s="54"/>
      <c r="AH70" s="54"/>
      <c r="AI70" s="55"/>
      <c r="AJ70" s="18"/>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R70" s="117"/>
      <c r="BS70" s="118"/>
      <c r="BT70" s="118"/>
      <c r="BU70" s="2"/>
      <c r="BV70" s="2"/>
      <c r="BW70" s="2"/>
      <c r="BX70" s="119"/>
    </row>
    <row r="71" spans="1:76" ht="15" customHeight="1">
      <c r="A71" s="16">
        <v>33</v>
      </c>
      <c r="B71" s="76"/>
      <c r="C71" s="69" t="s">
        <v>318</v>
      </c>
      <c r="D71" s="20" t="s">
        <v>57</v>
      </c>
      <c r="E71" s="78"/>
      <c r="F71" s="11" t="s">
        <v>29</v>
      </c>
      <c r="G71" s="83">
        <v>1.8180000000000001</v>
      </c>
      <c r="H71" s="13" t="e">
        <f>IF(OOC!X71=0,"",OOC!X71)</f>
        <v>#REF!</v>
      </c>
      <c r="I71" s="13" t="e">
        <f>IF(OOC!T71=0,"",OOC!T71)</f>
        <v>#REF!</v>
      </c>
      <c r="J71" s="14" t="s">
        <v>12</v>
      </c>
      <c r="K71" s="64" t="s">
        <v>49</v>
      </c>
      <c r="L71" s="17" t="e">
        <f>IF(AND(G71="",H71=""),"",IF(G71="",H71,G71+H71))</f>
        <v>#REF!</v>
      </c>
      <c r="M71" s="17" t="e">
        <f>IF(AND(G71="",I71=""),"",IF(G71="",I71,G71+I71))</f>
        <v>#REF!</v>
      </c>
      <c r="N71" s="25"/>
      <c r="O71" s="2" t="e">
        <f>IF(OR($AK71="",ISNUMBER($AK71)=FALSE),"",MAX(AK71:BP71))</f>
        <v>#REF!</v>
      </c>
      <c r="P71" s="2" t="e">
        <f>IF(OR($AK71="",ISNUMBER($AK71)=FALSE),"",MIN(AK71:BP71))</f>
        <v>#REF!</v>
      </c>
      <c r="Q71" s="2" t="e">
        <f>IF(OR($AK71="",ISNUMBER($AK71)=FALSE),"",AVERAGE(AK71:BP71))</f>
        <v>#REF!</v>
      </c>
      <c r="R71" s="3" t="e">
        <f>IF(OR($AK71="",ISNUMBER($AK71)=FALSE),"",STDEV(AK71:BP71))</f>
        <v>#REF!</v>
      </c>
      <c r="S71" s="4" t="e">
        <f t="shared" si="10"/>
        <v>#REF!</v>
      </c>
      <c r="T71" s="67" t="e">
        <f t="shared" si="11"/>
        <v>#REF!</v>
      </c>
      <c r="U71" s="67" t="e">
        <f t="shared" si="12"/>
        <v>#REF!</v>
      </c>
      <c r="V71" s="4" t="e">
        <f>IF(OR($AK71="",ISNUMBER($AK71)=FALSE),"",IF(H71="","",(L71-Q71)/(3*R71)))</f>
        <v>#REF!</v>
      </c>
      <c r="W71" s="4" t="e">
        <f>IF(OR($AK71="",ISNUMBER($AK71)=FALSE),"",IF(I71="","",(Q71-M71)/(3*R71)))</f>
        <v>#REF!</v>
      </c>
      <c r="X71" s="4" t="e">
        <f>IF(OR($AK71="",ISNUMBER($AK71)=FALSE),"",IF(AND(G71=0,I71=0),((H71)-(Q71))/(3*R71),MIN(V71:W71)))</f>
        <v>#REF!</v>
      </c>
      <c r="Y71" s="62" t="e">
        <f>IF(OR($AK71="",ISNUMBER($AK71)=FALSE),"",IF(AND(G71=0,I71=0),NORMSDIST(3*X71),NORMSDIST(3*X71)+NORMSDIST(6*S71-3*X71)-1))</f>
        <v>#REF!</v>
      </c>
      <c r="Z71" s="28" t="e">
        <f>IF($Q71="","",IF(F71="Tolerance",IF(($E71*3*R71+Q71)-G71&lt;H71,"",($E71*3*R71+Q71)-G71),IF(OR(F71="GD&amp;T",F71="MAX"),IF(($E71*3*R71+Q71)&lt;H71,"",($E71*3*R71+Q71)),"")))</f>
        <v>#REF!</v>
      </c>
      <c r="AA71" s="28" t="e">
        <f>IF(Q71="","",IF(F71="Tolerance",IF(-(($E71*3*R71)-Q71)-G71&gt;I71,"",-(($E71*3*R71)-Q71)-G71),IF(F71="MIN",IF(-(($E71*3*R71)-Q71)&gt;I71,"",-(($E71*3*R71)-Q71)),"")))</f>
        <v>#REF!</v>
      </c>
      <c r="AB71" s="28" t="e">
        <f>IF(OR(G71="",Q71=""),"",(L71+M71)/2-Q71)</f>
        <v>#REF!</v>
      </c>
      <c r="AC71" s="28" t="e">
        <f t="shared" si="7"/>
        <v>#REF!</v>
      </c>
      <c r="AD71" s="26"/>
      <c r="AE71" s="19" t="str">
        <f>IF(AD71="","",IF(AD71&gt;=0.966,"Normal","Not Normal"))</f>
        <v/>
      </c>
      <c r="AF71" s="65"/>
      <c r="AG71" s="54"/>
      <c r="AH71" s="54"/>
      <c r="AI71" s="55"/>
      <c r="AJ71" s="18"/>
      <c r="AK71" s="73" t="e">
        <f>#REF!</f>
        <v>#REF!</v>
      </c>
      <c r="AL71" s="73" t="e">
        <f>#REF!</f>
        <v>#REF!</v>
      </c>
      <c r="AM71" s="73" t="e">
        <f>#REF!</f>
        <v>#REF!</v>
      </c>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R71" s="117" t="str">
        <f t="shared" si="18"/>
        <v>25-PA</v>
      </c>
      <c r="BS71" s="118">
        <f>OOC!G71</f>
        <v>1.8480000000000001</v>
      </c>
      <c r="BT71" s="118">
        <f>OOC!H71</f>
        <v>1.788</v>
      </c>
      <c r="BU71" s="2" t="e">
        <f t="shared" si="19"/>
        <v>#REF!</v>
      </c>
      <c r="BV71" s="2" t="e">
        <f t="shared" si="20"/>
        <v>#REF!</v>
      </c>
      <c r="BW71" s="2" t="e">
        <f t="shared" si="21"/>
        <v>#REF!</v>
      </c>
      <c r="BX71" s="119" t="e">
        <f>IF(AND(IF(OOC!G71="",0,OOC!G71) &gt;= IF(O71="",0,O71), IF(O71="",0,O71) &gt; IF(L71="",0,L71)), "OOC",
IF(AND(IF(M71="",0,M71) &gt; IF(P71="",0,P71), IF(P71="",0,P71) &gt;= IF(OOC!H71="",0,OOC!H71)), "OOC",
IF(IF(O71="",0,O71) &gt; IF(OOC!G71="",0,OOC!G71), "OOS",
IF(IF(OOC!H71="",0,OOC!H71) &gt; IF(P71="",0,P71), "OOS", "OK"))))</f>
        <v>#REF!</v>
      </c>
    </row>
    <row r="72" spans="1:76" ht="15" customHeight="1">
      <c r="A72" s="16">
        <v>33</v>
      </c>
      <c r="B72" s="79" t="s">
        <v>260</v>
      </c>
      <c r="C72" s="69" t="s">
        <v>102</v>
      </c>
      <c r="D72" s="20" t="s">
        <v>57</v>
      </c>
      <c r="E72" s="78"/>
      <c r="F72" s="11" t="s">
        <v>29</v>
      </c>
      <c r="G72" s="83">
        <v>1.8180000000000001</v>
      </c>
      <c r="H72" s="13">
        <f>IF(OOC!X72=0,"",OOC!X72)</f>
        <v>0.03</v>
      </c>
      <c r="I72" s="13">
        <f>IF(OOC!T72=0,"",OOC!T72)</f>
        <v>-0.03</v>
      </c>
      <c r="J72" s="14" t="s">
        <v>12</v>
      </c>
      <c r="K72" s="64" t="s">
        <v>49</v>
      </c>
      <c r="L72" s="17">
        <f t="shared" si="8"/>
        <v>1.8480000000000001</v>
      </c>
      <c r="M72" s="17">
        <f t="shared" si="9"/>
        <v>1.788</v>
      </c>
      <c r="N72" s="25"/>
      <c r="O72" s="2" t="e">
        <f t="shared" si="22"/>
        <v>#REF!</v>
      </c>
      <c r="P72" s="2" t="e">
        <f t="shared" si="23"/>
        <v>#REF!</v>
      </c>
      <c r="Q72" s="2" t="e">
        <f t="shared" si="24"/>
        <v>#REF!</v>
      </c>
      <c r="R72" s="3" t="e">
        <f t="shared" si="25"/>
        <v>#REF!</v>
      </c>
      <c r="S72" s="4" t="e">
        <f t="shared" si="10"/>
        <v>#REF!</v>
      </c>
      <c r="T72" s="67" t="e">
        <f t="shared" si="11"/>
        <v>#REF!</v>
      </c>
      <c r="U72" s="67" t="e">
        <f t="shared" si="12"/>
        <v>#REF!</v>
      </c>
      <c r="V72" s="4" t="e">
        <f t="shared" si="4"/>
        <v>#REF!</v>
      </c>
      <c r="W72" s="4" t="e">
        <f t="shared" si="5"/>
        <v>#REF!</v>
      </c>
      <c r="X72" s="4" t="e">
        <f t="shared" si="13"/>
        <v>#REF!</v>
      </c>
      <c r="Y72" s="62" t="e">
        <f t="shared" si="6"/>
        <v>#REF!</v>
      </c>
      <c r="Z72" s="28" t="e">
        <f t="shared" si="14"/>
        <v>#REF!</v>
      </c>
      <c r="AA72" s="28" t="e">
        <f t="shared" si="15"/>
        <v>#REF!</v>
      </c>
      <c r="AB72" s="28" t="e">
        <f t="shared" si="16"/>
        <v>#REF!</v>
      </c>
      <c r="AC72" s="28" t="e">
        <f t="shared" si="7"/>
        <v>#REF!</v>
      </c>
      <c r="AD72" s="26"/>
      <c r="AE72" s="19" t="str">
        <f t="shared" si="17"/>
        <v/>
      </c>
      <c r="AF72" s="65"/>
      <c r="AG72" s="54"/>
      <c r="AH72" s="54"/>
      <c r="AI72" s="55"/>
      <c r="AJ72" s="18"/>
      <c r="AK72" s="73" t="e">
        <f>#REF!</f>
        <v>#REF!</v>
      </c>
      <c r="AL72" s="73" t="e">
        <f>#REF!</f>
        <v>#REF!</v>
      </c>
      <c r="AM72" s="73" t="e">
        <f>#REF!</f>
        <v>#REF!</v>
      </c>
      <c r="AN72" s="73" t="e">
        <f>#REF!</f>
        <v>#REF!</v>
      </c>
      <c r="AO72" s="73" t="e">
        <f>#REF!</f>
        <v>#REF!</v>
      </c>
      <c r="AP72" s="73" t="e">
        <f>#REF!</f>
        <v>#REF!</v>
      </c>
      <c r="AQ72" s="73" t="e">
        <f>#REF!</f>
        <v>#REF!</v>
      </c>
      <c r="AR72" s="73" t="e">
        <f>#REF!</f>
        <v>#REF!</v>
      </c>
      <c r="AS72" s="73" t="e">
        <f>#REF!</f>
        <v>#REF!</v>
      </c>
      <c r="AT72" s="73" t="e">
        <f>#REF!</f>
        <v>#REF!</v>
      </c>
      <c r="AU72" s="73" t="e">
        <f>#REF!</f>
        <v>#REF!</v>
      </c>
      <c r="AV72" s="73" t="e">
        <f>#REF!</f>
        <v>#REF!</v>
      </c>
      <c r="AW72" s="73" t="e">
        <f>#REF!</f>
        <v>#REF!</v>
      </c>
      <c r="AX72" s="73" t="e">
        <f>#REF!</f>
        <v>#REF!</v>
      </c>
      <c r="AY72" s="73" t="e">
        <f>#REF!</f>
        <v>#REF!</v>
      </c>
      <c r="AZ72" s="73" t="e">
        <f>#REF!</f>
        <v>#REF!</v>
      </c>
      <c r="BA72" s="73" t="e">
        <f>#REF!</f>
        <v>#REF!</v>
      </c>
      <c r="BB72" s="73" t="e">
        <f>#REF!</f>
        <v>#REF!</v>
      </c>
      <c r="BC72" s="73" t="e">
        <f>#REF!</f>
        <v>#REF!</v>
      </c>
      <c r="BD72" s="73" t="e">
        <f>#REF!</f>
        <v>#REF!</v>
      </c>
      <c r="BE72" s="73" t="e">
        <f>#REF!</f>
        <v>#REF!</v>
      </c>
      <c r="BF72" s="73" t="e">
        <f>#REF!</f>
        <v>#REF!</v>
      </c>
      <c r="BG72" s="73" t="e">
        <f>#REF!</f>
        <v>#REF!</v>
      </c>
      <c r="BH72" s="73" t="e">
        <f>#REF!</f>
        <v>#REF!</v>
      </c>
      <c r="BI72" s="73" t="e">
        <f>#REF!</f>
        <v>#REF!</v>
      </c>
      <c r="BJ72" s="73" t="e">
        <f>#REF!</f>
        <v>#REF!</v>
      </c>
      <c r="BK72" s="73" t="e">
        <f>#REF!</f>
        <v>#REF!</v>
      </c>
      <c r="BL72" s="73" t="e">
        <f>#REF!</f>
        <v>#REF!</v>
      </c>
      <c r="BM72" s="73" t="e">
        <f>#REF!</f>
        <v>#REF!</v>
      </c>
      <c r="BN72" s="73" t="e">
        <f>#REF!</f>
        <v>#REF!</v>
      </c>
      <c r="BO72" s="73" t="e">
        <f>#REF!</f>
        <v>#REF!</v>
      </c>
      <c r="BP72" s="73" t="e">
        <f>#REF!</f>
        <v>#REF!</v>
      </c>
      <c r="BR72" s="117" t="str">
        <f t="shared" si="18"/>
        <v>25-1</v>
      </c>
      <c r="BS72" s="118">
        <f>OOC!G72</f>
        <v>1.8480000000000001</v>
      </c>
      <c r="BT72" s="118">
        <f>OOC!H72</f>
        <v>1.788</v>
      </c>
      <c r="BU72" s="2" t="e">
        <f t="shared" si="19"/>
        <v>#REF!</v>
      </c>
      <c r="BV72" s="2" t="e">
        <f t="shared" si="20"/>
        <v>#REF!</v>
      </c>
      <c r="BW72" s="2" t="e">
        <f t="shared" si="21"/>
        <v>#REF!</v>
      </c>
      <c r="BX72" s="119"/>
    </row>
    <row r="73" spans="1:76" ht="15" customHeight="1">
      <c r="A73" s="16">
        <v>34</v>
      </c>
      <c r="B73" s="79" t="s">
        <v>260</v>
      </c>
      <c r="C73" s="69" t="s">
        <v>103</v>
      </c>
      <c r="D73" s="20" t="s">
        <v>57</v>
      </c>
      <c r="E73" s="78"/>
      <c r="F73" s="11" t="s">
        <v>29</v>
      </c>
      <c r="G73" s="83">
        <v>1.8180000000000001</v>
      </c>
      <c r="H73" s="13">
        <f>IF(OOC!X73=0,"",OOC!X73)</f>
        <v>0.03</v>
      </c>
      <c r="I73" s="13">
        <f>IF(OOC!T73=0,"",OOC!T73)</f>
        <v>-0.03</v>
      </c>
      <c r="J73" s="14" t="s">
        <v>12</v>
      </c>
      <c r="K73" s="64" t="s">
        <v>49</v>
      </c>
      <c r="L73" s="17">
        <f t="shared" si="8"/>
        <v>1.8480000000000001</v>
      </c>
      <c r="M73" s="17">
        <f t="shared" si="9"/>
        <v>1.788</v>
      </c>
      <c r="N73" s="25"/>
      <c r="O73" s="2" t="e">
        <f t="shared" si="22"/>
        <v>#REF!</v>
      </c>
      <c r="P73" s="2" t="e">
        <f t="shared" si="23"/>
        <v>#REF!</v>
      </c>
      <c r="Q73" s="2" t="e">
        <f t="shared" si="24"/>
        <v>#REF!</v>
      </c>
      <c r="R73" s="3" t="e">
        <f t="shared" si="25"/>
        <v>#REF!</v>
      </c>
      <c r="S73" s="4" t="e">
        <f t="shared" si="10"/>
        <v>#REF!</v>
      </c>
      <c r="T73" s="67" t="e">
        <f t="shared" si="11"/>
        <v>#REF!</v>
      </c>
      <c r="U73" s="67" t="e">
        <f t="shared" si="12"/>
        <v>#REF!</v>
      </c>
      <c r="V73" s="4" t="e">
        <f t="shared" si="4"/>
        <v>#REF!</v>
      </c>
      <c r="W73" s="4" t="e">
        <f t="shared" si="5"/>
        <v>#REF!</v>
      </c>
      <c r="X73" s="4" t="e">
        <f t="shared" si="13"/>
        <v>#REF!</v>
      </c>
      <c r="Y73" s="62" t="e">
        <f t="shared" si="6"/>
        <v>#REF!</v>
      </c>
      <c r="Z73" s="28" t="e">
        <f t="shared" si="14"/>
        <v>#REF!</v>
      </c>
      <c r="AA73" s="28" t="e">
        <f t="shared" si="15"/>
        <v>#REF!</v>
      </c>
      <c r="AB73" s="28" t="e">
        <f t="shared" si="16"/>
        <v>#REF!</v>
      </c>
      <c r="AC73" s="28" t="e">
        <f t="shared" si="7"/>
        <v>#REF!</v>
      </c>
      <c r="AD73" s="26"/>
      <c r="AE73" s="19" t="str">
        <f t="shared" si="17"/>
        <v/>
      </c>
      <c r="AF73" s="65"/>
      <c r="AG73" s="54"/>
      <c r="AH73" s="54"/>
      <c r="AI73" s="55"/>
      <c r="AJ73" s="18"/>
      <c r="AK73" s="73" t="e">
        <f>#REF!</f>
        <v>#REF!</v>
      </c>
      <c r="AL73" s="73" t="e">
        <f>#REF!</f>
        <v>#REF!</v>
      </c>
      <c r="AM73" s="73" t="e">
        <f>#REF!</f>
        <v>#REF!</v>
      </c>
      <c r="AN73" s="73" t="e">
        <f>#REF!</f>
        <v>#REF!</v>
      </c>
      <c r="AO73" s="73" t="e">
        <f>#REF!</f>
        <v>#REF!</v>
      </c>
      <c r="AP73" s="73" t="e">
        <f>#REF!</f>
        <v>#REF!</v>
      </c>
      <c r="AQ73" s="73" t="e">
        <f>#REF!</f>
        <v>#REF!</v>
      </c>
      <c r="AR73" s="73" t="e">
        <f>#REF!</f>
        <v>#REF!</v>
      </c>
      <c r="AS73" s="73" t="e">
        <f>#REF!</f>
        <v>#REF!</v>
      </c>
      <c r="AT73" s="73" t="e">
        <f>#REF!</f>
        <v>#REF!</v>
      </c>
      <c r="AU73" s="73" t="e">
        <f>#REF!</f>
        <v>#REF!</v>
      </c>
      <c r="AV73" s="73" t="e">
        <f>#REF!</f>
        <v>#REF!</v>
      </c>
      <c r="AW73" s="73" t="e">
        <f>#REF!</f>
        <v>#REF!</v>
      </c>
      <c r="AX73" s="73" t="e">
        <f>#REF!</f>
        <v>#REF!</v>
      </c>
      <c r="AY73" s="73" t="e">
        <f>#REF!</f>
        <v>#REF!</v>
      </c>
      <c r="AZ73" s="73" t="e">
        <f>#REF!</f>
        <v>#REF!</v>
      </c>
      <c r="BA73" s="73" t="e">
        <f>#REF!</f>
        <v>#REF!</v>
      </c>
      <c r="BB73" s="73" t="e">
        <f>#REF!</f>
        <v>#REF!</v>
      </c>
      <c r="BC73" s="73" t="e">
        <f>#REF!</f>
        <v>#REF!</v>
      </c>
      <c r="BD73" s="73" t="e">
        <f>#REF!</f>
        <v>#REF!</v>
      </c>
      <c r="BE73" s="73" t="e">
        <f>#REF!</f>
        <v>#REF!</v>
      </c>
      <c r="BF73" s="73" t="e">
        <f>#REF!</f>
        <v>#REF!</v>
      </c>
      <c r="BG73" s="73" t="e">
        <f>#REF!</f>
        <v>#REF!</v>
      </c>
      <c r="BH73" s="73" t="e">
        <f>#REF!</f>
        <v>#REF!</v>
      </c>
      <c r="BI73" s="73" t="e">
        <f>#REF!</f>
        <v>#REF!</v>
      </c>
      <c r="BJ73" s="73" t="e">
        <f>#REF!</f>
        <v>#REF!</v>
      </c>
      <c r="BK73" s="73" t="e">
        <f>#REF!</f>
        <v>#REF!</v>
      </c>
      <c r="BL73" s="73" t="e">
        <f>#REF!</f>
        <v>#REF!</v>
      </c>
      <c r="BM73" s="73" t="e">
        <f>#REF!</f>
        <v>#REF!</v>
      </c>
      <c r="BN73" s="73" t="e">
        <f>#REF!</f>
        <v>#REF!</v>
      </c>
      <c r="BO73" s="73" t="e">
        <f>#REF!</f>
        <v>#REF!</v>
      </c>
      <c r="BP73" s="73" t="e">
        <f>#REF!</f>
        <v>#REF!</v>
      </c>
      <c r="BR73" s="117" t="str">
        <f t="shared" si="18"/>
        <v>25-2</v>
      </c>
      <c r="BS73" s="118">
        <f>OOC!G73</f>
        <v>1.8480000000000001</v>
      </c>
      <c r="BT73" s="118">
        <f>OOC!H73</f>
        <v>1.788</v>
      </c>
      <c r="BU73" s="2" t="e">
        <f t="shared" si="19"/>
        <v>#REF!</v>
      </c>
      <c r="BV73" s="2" t="e">
        <f t="shared" si="20"/>
        <v>#REF!</v>
      </c>
      <c r="BW73" s="2" t="e">
        <f t="shared" si="21"/>
        <v>#REF!</v>
      </c>
      <c r="BX73" s="119"/>
    </row>
    <row r="74" spans="1:76" ht="15" customHeight="1">
      <c r="A74" s="16">
        <v>35</v>
      </c>
      <c r="B74" s="76"/>
      <c r="C74" s="69">
        <v>26</v>
      </c>
      <c r="D74" s="20" t="s">
        <v>57</v>
      </c>
      <c r="E74" s="78"/>
      <c r="F74" s="11" t="s">
        <v>29</v>
      </c>
      <c r="G74" s="12">
        <v>5.9269999999999996</v>
      </c>
      <c r="H74" s="13" t="e">
        <f>IF(OOC!X74=0,"",OOC!X74)</f>
        <v>#REF!</v>
      </c>
      <c r="I74" s="13" t="e">
        <f>IF(OOC!T74=0,"",OOC!T74)</f>
        <v>#REF!</v>
      </c>
      <c r="J74" s="14" t="s">
        <v>12</v>
      </c>
      <c r="K74" s="64" t="s">
        <v>49</v>
      </c>
      <c r="L74" s="17" t="e">
        <f t="shared" si="8"/>
        <v>#REF!</v>
      </c>
      <c r="M74" s="17" t="e">
        <f t="shared" si="9"/>
        <v>#REF!</v>
      </c>
      <c r="N74" s="25"/>
      <c r="O74" s="2" t="e">
        <f t="shared" si="22"/>
        <v>#REF!</v>
      </c>
      <c r="P74" s="2" t="e">
        <f t="shared" si="23"/>
        <v>#REF!</v>
      </c>
      <c r="Q74" s="2" t="e">
        <f t="shared" si="24"/>
        <v>#REF!</v>
      </c>
      <c r="R74" s="3" t="e">
        <f t="shared" si="25"/>
        <v>#REF!</v>
      </c>
      <c r="S74" s="4" t="e">
        <f t="shared" si="10"/>
        <v>#REF!</v>
      </c>
      <c r="T74" s="67" t="e">
        <f t="shared" si="11"/>
        <v>#REF!</v>
      </c>
      <c r="U74" s="67" t="e">
        <f t="shared" si="12"/>
        <v>#REF!</v>
      </c>
      <c r="V74" s="4" t="e">
        <f t="shared" si="4"/>
        <v>#REF!</v>
      </c>
      <c r="W74" s="4" t="e">
        <f t="shared" si="5"/>
        <v>#REF!</v>
      </c>
      <c r="X74" s="4" t="e">
        <f t="shared" si="13"/>
        <v>#REF!</v>
      </c>
      <c r="Y74" s="62" t="e">
        <f t="shared" si="6"/>
        <v>#REF!</v>
      </c>
      <c r="Z74" s="28" t="e">
        <f t="shared" si="14"/>
        <v>#REF!</v>
      </c>
      <c r="AA74" s="28" t="e">
        <f t="shared" si="15"/>
        <v>#REF!</v>
      </c>
      <c r="AB74" s="28" t="e">
        <f t="shared" si="16"/>
        <v>#REF!</v>
      </c>
      <c r="AC74" s="28" t="e">
        <f t="shared" si="7"/>
        <v>#REF!</v>
      </c>
      <c r="AD74" s="26"/>
      <c r="AE74" s="19" t="str">
        <f t="shared" si="17"/>
        <v/>
      </c>
      <c r="AF74" s="65"/>
      <c r="AG74" s="54"/>
      <c r="AH74" s="54"/>
      <c r="AI74" s="55"/>
      <c r="AJ74" s="18"/>
      <c r="AK74" s="73" t="e">
        <f>#REF!</f>
        <v>#REF!</v>
      </c>
      <c r="AL74" s="73" t="e">
        <f>#REF!</f>
        <v>#REF!</v>
      </c>
      <c r="AM74" s="73" t="e">
        <f>#REF!</f>
        <v>#REF!</v>
      </c>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R74" s="117">
        <f t="shared" si="18"/>
        <v>26</v>
      </c>
      <c r="BS74" s="118">
        <f>OOC!G74</f>
        <v>5.9569999999999999</v>
      </c>
      <c r="BT74" s="118">
        <f>OOC!H74</f>
        <v>5.8969999999999994</v>
      </c>
      <c r="BU74" s="2" t="e">
        <f t="shared" si="19"/>
        <v>#REF!</v>
      </c>
      <c r="BV74" s="2" t="e">
        <f t="shared" si="20"/>
        <v>#REF!</v>
      </c>
      <c r="BW74" s="2" t="e">
        <f t="shared" si="21"/>
        <v>#REF!</v>
      </c>
      <c r="BX74" s="119" t="e">
        <f>IF(AND(IF(OOC!G74="",0,OOC!G74) &gt;= IF(O74="",0,O74), IF(O74="",0,O74) &gt; IF(L74="",0,L74)), "OOC",
IF(AND(IF(M74="",0,M74) &gt; IF(P74="",0,P74), IF(P74="",0,P74) &gt;= IF(OOC!H74="",0,OOC!H74)), "OOC",
IF(IF(O74="",0,O74) &gt; IF(OOC!G74="",0,OOC!G74), "OOS",
IF(IF(OOC!H74="",0,OOC!H74) &gt; IF(P74="",0,P74), "OOS", "OK"))))</f>
        <v>#REF!</v>
      </c>
    </row>
    <row r="75" spans="1:76" ht="15" customHeight="1">
      <c r="A75" s="66">
        <v>36</v>
      </c>
      <c r="B75" s="76" t="s">
        <v>106</v>
      </c>
      <c r="C75" s="69" t="s">
        <v>105</v>
      </c>
      <c r="D75" s="20" t="s">
        <v>57</v>
      </c>
      <c r="E75" s="78">
        <v>1.33</v>
      </c>
      <c r="F75" s="11" t="s">
        <v>29</v>
      </c>
      <c r="G75" s="12">
        <v>8.3719999999999999</v>
      </c>
      <c r="H75" s="13" t="e">
        <f>IF(OOC!X75=0,"",OOC!X75)</f>
        <v>#REF!</v>
      </c>
      <c r="I75" s="13" t="e">
        <f>IF(OOC!T75=0,"",OOC!T75)</f>
        <v>#REF!</v>
      </c>
      <c r="J75" s="14" t="s">
        <v>12</v>
      </c>
      <c r="K75" s="64" t="s">
        <v>49</v>
      </c>
      <c r="L75" s="17" t="e">
        <f t="shared" si="8"/>
        <v>#REF!</v>
      </c>
      <c r="M75" s="17" t="e">
        <f t="shared" si="9"/>
        <v>#REF!</v>
      </c>
      <c r="N75" s="25"/>
      <c r="O75" s="2" t="e">
        <f t="shared" si="22"/>
        <v>#REF!</v>
      </c>
      <c r="P75" s="2" t="e">
        <f t="shared" si="23"/>
        <v>#REF!</v>
      </c>
      <c r="Q75" s="2" t="e">
        <f t="shared" si="24"/>
        <v>#REF!</v>
      </c>
      <c r="R75" s="3" t="e">
        <f t="shared" si="25"/>
        <v>#REF!</v>
      </c>
      <c r="S75" s="4" t="e">
        <f t="shared" si="10"/>
        <v>#REF!</v>
      </c>
      <c r="T75" s="67" t="e">
        <f t="shared" si="11"/>
        <v>#REF!</v>
      </c>
      <c r="U75" s="67" t="e">
        <f t="shared" si="12"/>
        <v>#REF!</v>
      </c>
      <c r="V75" s="4" t="e">
        <f t="shared" si="4"/>
        <v>#REF!</v>
      </c>
      <c r="W75" s="4" t="e">
        <f t="shared" si="5"/>
        <v>#REF!</v>
      </c>
      <c r="X75" s="4" t="e">
        <f t="shared" si="13"/>
        <v>#REF!</v>
      </c>
      <c r="Y75" s="62" t="e">
        <f t="shared" si="6"/>
        <v>#REF!</v>
      </c>
      <c r="Z75" s="28" t="e">
        <f t="shared" si="14"/>
        <v>#REF!</v>
      </c>
      <c r="AA75" s="28" t="e">
        <f t="shared" si="15"/>
        <v>#REF!</v>
      </c>
      <c r="AB75" s="28" t="e">
        <f t="shared" si="16"/>
        <v>#REF!</v>
      </c>
      <c r="AC75" s="28" t="e">
        <f t="shared" si="7"/>
        <v>#REF!</v>
      </c>
      <c r="AD75" s="26"/>
      <c r="AE75" s="19" t="str">
        <f t="shared" si="17"/>
        <v/>
      </c>
      <c r="AF75" s="65"/>
      <c r="AG75" s="54"/>
      <c r="AH75" s="54"/>
      <c r="AI75" s="55"/>
      <c r="AJ75" s="18"/>
      <c r="AK75" s="73" t="e">
        <f>#REF!</f>
        <v>#REF!</v>
      </c>
      <c r="AL75" s="73" t="e">
        <f>#REF!</f>
        <v>#REF!</v>
      </c>
      <c r="AM75" s="73" t="e">
        <f>#REF!</f>
        <v>#REF!</v>
      </c>
      <c r="AN75" s="73" t="e">
        <f>#REF!</f>
        <v>#REF!</v>
      </c>
      <c r="AO75" s="73" t="e">
        <f>#REF!</f>
        <v>#REF!</v>
      </c>
      <c r="AP75" s="73" t="e">
        <f>#REF!</f>
        <v>#REF!</v>
      </c>
      <c r="AQ75" s="73" t="e">
        <f>#REF!</f>
        <v>#REF!</v>
      </c>
      <c r="AR75" s="73" t="e">
        <f>#REF!</f>
        <v>#REF!</v>
      </c>
      <c r="AS75" s="73" t="e">
        <f>#REF!</f>
        <v>#REF!</v>
      </c>
      <c r="AT75" s="73" t="e">
        <f>#REF!</f>
        <v>#REF!</v>
      </c>
      <c r="AU75" s="73" t="e">
        <f>#REF!</f>
        <v>#REF!</v>
      </c>
      <c r="AV75" s="73" t="e">
        <f>#REF!</f>
        <v>#REF!</v>
      </c>
      <c r="AW75" s="73" t="e">
        <f>#REF!</f>
        <v>#REF!</v>
      </c>
      <c r="AX75" s="73" t="e">
        <f>#REF!</f>
        <v>#REF!</v>
      </c>
      <c r="AY75" s="73" t="e">
        <f>#REF!</f>
        <v>#REF!</v>
      </c>
      <c r="AZ75" s="73" t="e">
        <f>#REF!</f>
        <v>#REF!</v>
      </c>
      <c r="BA75" s="73" t="e">
        <f>#REF!</f>
        <v>#REF!</v>
      </c>
      <c r="BB75" s="73" t="e">
        <f>#REF!</f>
        <v>#REF!</v>
      </c>
      <c r="BC75" s="73" t="e">
        <f>#REF!</f>
        <v>#REF!</v>
      </c>
      <c r="BD75" s="73" t="e">
        <f>#REF!</f>
        <v>#REF!</v>
      </c>
      <c r="BE75" s="73" t="e">
        <f>#REF!</f>
        <v>#REF!</v>
      </c>
      <c r="BF75" s="73" t="e">
        <f>#REF!</f>
        <v>#REF!</v>
      </c>
      <c r="BG75" s="73" t="e">
        <f>#REF!</f>
        <v>#REF!</v>
      </c>
      <c r="BH75" s="73" t="e">
        <f>#REF!</f>
        <v>#REF!</v>
      </c>
      <c r="BI75" s="73" t="e">
        <f>#REF!</f>
        <v>#REF!</v>
      </c>
      <c r="BJ75" s="73" t="e">
        <f>#REF!</f>
        <v>#REF!</v>
      </c>
      <c r="BK75" s="73" t="e">
        <f>#REF!</f>
        <v>#REF!</v>
      </c>
      <c r="BL75" s="73" t="e">
        <f>#REF!</f>
        <v>#REF!</v>
      </c>
      <c r="BM75" s="73" t="e">
        <f>#REF!</f>
        <v>#REF!</v>
      </c>
      <c r="BN75" s="73" t="e">
        <f>#REF!</f>
        <v>#REF!</v>
      </c>
      <c r="BO75" s="73" t="e">
        <f>#REF!</f>
        <v>#REF!</v>
      </c>
      <c r="BP75" s="73" t="e">
        <f>#REF!</f>
        <v>#REF!</v>
      </c>
      <c r="BR75" s="117" t="str">
        <f t="shared" si="18"/>
        <v>27-1</v>
      </c>
      <c r="BS75" s="118">
        <f>OOC!G75</f>
        <v>8.4019999999999992</v>
      </c>
      <c r="BT75" s="118">
        <f>OOC!H75</f>
        <v>8.3420000000000005</v>
      </c>
      <c r="BU75" s="2" t="e">
        <f t="shared" si="19"/>
        <v>#REF!</v>
      </c>
      <c r="BV75" s="2" t="e">
        <f t="shared" si="20"/>
        <v>#REF!</v>
      </c>
      <c r="BW75" s="2" t="e">
        <f t="shared" si="21"/>
        <v>#REF!</v>
      </c>
      <c r="BX75" s="119" t="e">
        <f>IF(AND(IF(OOC!G75="",0,OOC!G75) &gt;= IF(O75="",0,O75), IF(O75="",0,O75) &gt; IF(L75="",0,L75)), "OOC",
IF(AND(IF(M75="",0,M75) &gt; IF(P75="",0,P75), IF(P75="",0,P75) &gt;= IF(OOC!H75="",0,OOC!H75)), "OOC",
IF(IF(O75="",0,O75) &gt; IF(OOC!G75="",0,OOC!G75), "OOS",
IF(IF(OOC!H75="",0,OOC!H75) &gt; IF(P75="",0,P75), "OOS", "OK"))))</f>
        <v>#REF!</v>
      </c>
    </row>
    <row r="76" spans="1:76" ht="15" customHeight="1">
      <c r="A76" s="66">
        <v>36</v>
      </c>
      <c r="B76" s="76" t="s">
        <v>106</v>
      </c>
      <c r="C76" s="69" t="s">
        <v>104</v>
      </c>
      <c r="D76" s="20" t="s">
        <v>57</v>
      </c>
      <c r="E76" s="78">
        <v>1.33</v>
      </c>
      <c r="F76" s="11" t="s">
        <v>29</v>
      </c>
      <c r="G76" s="12">
        <v>8.3719999999999999</v>
      </c>
      <c r="H76" s="13" t="e">
        <f>IF(OOC!X76=0,"",OOC!X76)</f>
        <v>#REF!</v>
      </c>
      <c r="I76" s="13" t="e">
        <f>IF(OOC!T76=0,"",OOC!T76)</f>
        <v>#REF!</v>
      </c>
      <c r="J76" s="14" t="s">
        <v>12</v>
      </c>
      <c r="K76" s="64" t="s">
        <v>49</v>
      </c>
      <c r="L76" s="17" t="e">
        <f t="shared" si="8"/>
        <v>#REF!</v>
      </c>
      <c r="M76" s="17" t="e">
        <f t="shared" si="9"/>
        <v>#REF!</v>
      </c>
      <c r="N76" s="25"/>
      <c r="O76" s="2" t="e">
        <f t="shared" si="22"/>
        <v>#REF!</v>
      </c>
      <c r="P76" s="2" t="e">
        <f t="shared" si="23"/>
        <v>#REF!</v>
      </c>
      <c r="Q76" s="2" t="e">
        <f t="shared" si="24"/>
        <v>#REF!</v>
      </c>
      <c r="R76" s="3" t="e">
        <f t="shared" si="25"/>
        <v>#REF!</v>
      </c>
      <c r="S76" s="4" t="e">
        <f t="shared" si="10"/>
        <v>#REF!</v>
      </c>
      <c r="T76" s="67" t="e">
        <f t="shared" si="11"/>
        <v>#REF!</v>
      </c>
      <c r="U76" s="67" t="e">
        <f t="shared" si="12"/>
        <v>#REF!</v>
      </c>
      <c r="V76" s="4" t="e">
        <f t="shared" si="4"/>
        <v>#REF!</v>
      </c>
      <c r="W76" s="4" t="e">
        <f t="shared" si="5"/>
        <v>#REF!</v>
      </c>
      <c r="X76" s="4" t="e">
        <f t="shared" si="13"/>
        <v>#REF!</v>
      </c>
      <c r="Y76" s="62" t="e">
        <f t="shared" si="6"/>
        <v>#REF!</v>
      </c>
      <c r="Z76" s="28" t="e">
        <f t="shared" si="14"/>
        <v>#REF!</v>
      </c>
      <c r="AA76" s="28" t="e">
        <f t="shared" si="15"/>
        <v>#REF!</v>
      </c>
      <c r="AB76" s="28" t="e">
        <f t="shared" si="16"/>
        <v>#REF!</v>
      </c>
      <c r="AC76" s="28" t="e">
        <f t="shared" si="7"/>
        <v>#REF!</v>
      </c>
      <c r="AD76" s="26"/>
      <c r="AE76" s="19" t="str">
        <f t="shared" si="17"/>
        <v/>
      </c>
      <c r="AF76" s="65"/>
      <c r="AG76" s="54"/>
      <c r="AH76" s="54"/>
      <c r="AI76" s="55"/>
      <c r="AJ76" s="18"/>
      <c r="AK76" s="73" t="e">
        <f>#REF!</f>
        <v>#REF!</v>
      </c>
      <c r="AL76" s="73" t="e">
        <f>#REF!</f>
        <v>#REF!</v>
      </c>
      <c r="AM76" s="73" t="e">
        <f>#REF!</f>
        <v>#REF!</v>
      </c>
      <c r="AN76" s="73" t="e">
        <f>#REF!</f>
        <v>#REF!</v>
      </c>
      <c r="AO76" s="73" t="e">
        <f>#REF!</f>
        <v>#REF!</v>
      </c>
      <c r="AP76" s="73" t="e">
        <f>#REF!</f>
        <v>#REF!</v>
      </c>
      <c r="AQ76" s="73" t="e">
        <f>#REF!</f>
        <v>#REF!</v>
      </c>
      <c r="AR76" s="73" t="e">
        <f>#REF!</f>
        <v>#REF!</v>
      </c>
      <c r="AS76" s="73" t="e">
        <f>#REF!</f>
        <v>#REF!</v>
      </c>
      <c r="AT76" s="73" t="e">
        <f>#REF!</f>
        <v>#REF!</v>
      </c>
      <c r="AU76" s="73" t="e">
        <f>#REF!</f>
        <v>#REF!</v>
      </c>
      <c r="AV76" s="73" t="e">
        <f>#REF!</f>
        <v>#REF!</v>
      </c>
      <c r="AW76" s="73" t="e">
        <f>#REF!</f>
        <v>#REF!</v>
      </c>
      <c r="AX76" s="73" t="e">
        <f>#REF!</f>
        <v>#REF!</v>
      </c>
      <c r="AY76" s="73" t="e">
        <f>#REF!</f>
        <v>#REF!</v>
      </c>
      <c r="AZ76" s="73" t="e">
        <f>#REF!</f>
        <v>#REF!</v>
      </c>
      <c r="BA76" s="73" t="e">
        <f>#REF!</f>
        <v>#REF!</v>
      </c>
      <c r="BB76" s="73" t="e">
        <f>#REF!</f>
        <v>#REF!</v>
      </c>
      <c r="BC76" s="73" t="e">
        <f>#REF!</f>
        <v>#REF!</v>
      </c>
      <c r="BD76" s="73" t="e">
        <f>#REF!</f>
        <v>#REF!</v>
      </c>
      <c r="BE76" s="73" t="e">
        <f>#REF!</f>
        <v>#REF!</v>
      </c>
      <c r="BF76" s="73" t="e">
        <f>#REF!</f>
        <v>#REF!</v>
      </c>
      <c r="BG76" s="73" t="e">
        <f>#REF!</f>
        <v>#REF!</v>
      </c>
      <c r="BH76" s="73" t="e">
        <f>#REF!</f>
        <v>#REF!</v>
      </c>
      <c r="BI76" s="73" t="e">
        <f>#REF!</f>
        <v>#REF!</v>
      </c>
      <c r="BJ76" s="73" t="e">
        <f>#REF!</f>
        <v>#REF!</v>
      </c>
      <c r="BK76" s="73" t="e">
        <f>#REF!</f>
        <v>#REF!</v>
      </c>
      <c r="BL76" s="73" t="e">
        <f>#REF!</f>
        <v>#REF!</v>
      </c>
      <c r="BM76" s="73" t="e">
        <f>#REF!</f>
        <v>#REF!</v>
      </c>
      <c r="BN76" s="73" t="e">
        <f>#REF!</f>
        <v>#REF!</v>
      </c>
      <c r="BO76" s="73" t="e">
        <f>#REF!</f>
        <v>#REF!</v>
      </c>
      <c r="BP76" s="73" t="e">
        <f>#REF!</f>
        <v>#REF!</v>
      </c>
      <c r="BR76" s="117" t="str">
        <f t="shared" si="18"/>
        <v>27-2</v>
      </c>
      <c r="BS76" s="118">
        <f>OOC!G76</f>
        <v>8.4019999999999992</v>
      </c>
      <c r="BT76" s="118">
        <f>OOC!H76</f>
        <v>8.3420000000000005</v>
      </c>
      <c r="BU76" s="2" t="e">
        <f t="shared" si="19"/>
        <v>#REF!</v>
      </c>
      <c r="BV76" s="2" t="e">
        <f t="shared" si="20"/>
        <v>#REF!</v>
      </c>
      <c r="BW76" s="2" t="e">
        <f t="shared" si="21"/>
        <v>#REF!</v>
      </c>
      <c r="BX76" s="119" t="e">
        <f>IF(AND(IF(OOC!G76="",0,OOC!G76) &gt;= IF(O76="",0,O76), IF(O76="",0,O76) &gt; IF(L76="",0,L76)), "OOC",
IF(AND(IF(M76="",0,M76) &gt; IF(P76="",0,P76), IF(P76="",0,P76) &gt;= IF(OOC!H76="",0,OOC!H76)), "OOC",
IF(IF(O76="",0,O76) &gt; IF(OOC!G76="",0,OOC!G76), "OOS",
IF(IF(OOC!H76="",0,OOC!H76) &gt; IF(P76="",0,P76), "OOS", "OK"))))</f>
        <v>#REF!</v>
      </c>
    </row>
    <row r="77" spans="1:76" ht="15" customHeight="1">
      <c r="A77" s="66">
        <v>36</v>
      </c>
      <c r="B77" s="76"/>
      <c r="C77" s="69" t="s">
        <v>107</v>
      </c>
      <c r="D77" s="20" t="s">
        <v>57</v>
      </c>
      <c r="E77" s="78"/>
      <c r="F77" s="11" t="s">
        <v>29</v>
      </c>
      <c r="G77" s="83">
        <v>20.184999999999999</v>
      </c>
      <c r="H77" s="13" t="e">
        <f>IF(OOC!X77=0,"",OOC!X77)</f>
        <v>#REF!</v>
      </c>
      <c r="I77" s="13" t="e">
        <f>IF(OOC!T77=0,"",OOC!T77)</f>
        <v>#REF!</v>
      </c>
      <c r="J77" s="14" t="s">
        <v>12</v>
      </c>
      <c r="K77" s="64" t="s">
        <v>49</v>
      </c>
      <c r="L77" s="17" t="e">
        <f t="shared" si="8"/>
        <v>#REF!</v>
      </c>
      <c r="M77" s="17" t="e">
        <f t="shared" si="9"/>
        <v>#REF!</v>
      </c>
      <c r="N77" s="25"/>
      <c r="O77" s="2" t="e">
        <f t="shared" si="22"/>
        <v>#REF!</v>
      </c>
      <c r="P77" s="2" t="e">
        <f t="shared" si="23"/>
        <v>#REF!</v>
      </c>
      <c r="Q77" s="2" t="e">
        <f t="shared" si="24"/>
        <v>#REF!</v>
      </c>
      <c r="R77" s="3" t="e">
        <f t="shared" si="25"/>
        <v>#REF!</v>
      </c>
      <c r="S77" s="4" t="e">
        <f t="shared" si="10"/>
        <v>#REF!</v>
      </c>
      <c r="T77" s="67" t="e">
        <f t="shared" si="11"/>
        <v>#REF!</v>
      </c>
      <c r="U77" s="67" t="e">
        <f t="shared" si="12"/>
        <v>#REF!</v>
      </c>
      <c r="V77" s="4" t="e">
        <f t="shared" si="4"/>
        <v>#REF!</v>
      </c>
      <c r="W77" s="4" t="e">
        <f t="shared" si="5"/>
        <v>#REF!</v>
      </c>
      <c r="X77" s="4" t="e">
        <f t="shared" si="13"/>
        <v>#REF!</v>
      </c>
      <c r="Y77" s="62" t="e">
        <f t="shared" si="6"/>
        <v>#REF!</v>
      </c>
      <c r="Z77" s="28" t="e">
        <f t="shared" si="14"/>
        <v>#REF!</v>
      </c>
      <c r="AA77" s="28" t="e">
        <f t="shared" si="15"/>
        <v>#REF!</v>
      </c>
      <c r="AB77" s="28" t="e">
        <f t="shared" si="16"/>
        <v>#REF!</v>
      </c>
      <c r="AC77" s="28" t="e">
        <f t="shared" si="7"/>
        <v>#REF!</v>
      </c>
      <c r="AD77" s="26"/>
      <c r="AE77" s="19" t="str">
        <f t="shared" si="17"/>
        <v/>
      </c>
      <c r="AF77" s="65"/>
      <c r="AG77" s="54"/>
      <c r="AH77" s="54"/>
      <c r="AI77" s="55"/>
      <c r="AJ77" s="18"/>
      <c r="AK77" s="73" t="e">
        <f>#REF!</f>
        <v>#REF!</v>
      </c>
      <c r="AL77" s="73" t="e">
        <f>#REF!</f>
        <v>#REF!</v>
      </c>
      <c r="AM77" s="73" t="e">
        <f>#REF!</f>
        <v>#REF!</v>
      </c>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R77" s="117" t="str">
        <f t="shared" si="18"/>
        <v>28-1</v>
      </c>
      <c r="BS77" s="118">
        <f>OOC!G77</f>
        <v>20.215</v>
      </c>
      <c r="BT77" s="118">
        <f>OOC!H77</f>
        <v>20.154999999999998</v>
      </c>
      <c r="BU77" s="2" t="e">
        <f t="shared" si="19"/>
        <v>#REF!</v>
      </c>
      <c r="BV77" s="2" t="e">
        <f t="shared" si="20"/>
        <v>#REF!</v>
      </c>
      <c r="BW77" s="2" t="e">
        <f t="shared" si="21"/>
        <v>#REF!</v>
      </c>
      <c r="BX77" s="119" t="e">
        <f>IF(AND(IF(OOC!G77="",0,OOC!G77) &gt;= IF(O77="",0,O77), IF(O77="",0,O77) &gt; IF(L77="",0,L77)), "OOC",
IF(AND(IF(M77="",0,M77) &gt; IF(P77="",0,P77), IF(P77="",0,P77) &gt;= IF(OOC!H77="",0,OOC!H77)), "OOC",
IF(IF(O77="",0,O77) &gt; IF(OOC!G77="",0,OOC!G77), "OOS",
IF(IF(OOC!H77="",0,OOC!H77) &gt; IF(P77="",0,P77), "OOS", "OK"))))</f>
        <v>#REF!</v>
      </c>
    </row>
    <row r="78" spans="1:76" ht="15" customHeight="1">
      <c r="A78" s="16">
        <v>37</v>
      </c>
      <c r="B78" s="76"/>
      <c r="C78" s="69" t="s">
        <v>108</v>
      </c>
      <c r="D78" s="20" t="s">
        <v>57</v>
      </c>
      <c r="E78" s="78"/>
      <c r="F78" s="11" t="s">
        <v>29</v>
      </c>
      <c r="G78" s="83">
        <v>20.184999999999999</v>
      </c>
      <c r="H78" s="13" t="e">
        <f>IF(OOC!X78=0,"",OOC!X78)</f>
        <v>#REF!</v>
      </c>
      <c r="I78" s="13" t="e">
        <f>IF(OOC!T78=0,"",OOC!T78)</f>
        <v>#REF!</v>
      </c>
      <c r="J78" s="14" t="s">
        <v>12</v>
      </c>
      <c r="K78" s="64" t="s">
        <v>49</v>
      </c>
      <c r="L78" s="17" t="e">
        <f t="shared" si="8"/>
        <v>#REF!</v>
      </c>
      <c r="M78" s="17" t="e">
        <f t="shared" si="9"/>
        <v>#REF!</v>
      </c>
      <c r="N78" s="25"/>
      <c r="O78" s="2" t="e">
        <f t="shared" si="22"/>
        <v>#REF!</v>
      </c>
      <c r="P78" s="2" t="e">
        <f t="shared" si="23"/>
        <v>#REF!</v>
      </c>
      <c r="Q78" s="2" t="e">
        <f t="shared" si="24"/>
        <v>#REF!</v>
      </c>
      <c r="R78" s="3" t="e">
        <f t="shared" si="25"/>
        <v>#REF!</v>
      </c>
      <c r="S78" s="4" t="e">
        <f t="shared" si="10"/>
        <v>#REF!</v>
      </c>
      <c r="T78" s="67" t="e">
        <f t="shared" si="11"/>
        <v>#REF!</v>
      </c>
      <c r="U78" s="67" t="e">
        <f t="shared" si="12"/>
        <v>#REF!</v>
      </c>
      <c r="V78" s="4" t="e">
        <f t="shared" si="4"/>
        <v>#REF!</v>
      </c>
      <c r="W78" s="4" t="e">
        <f t="shared" si="5"/>
        <v>#REF!</v>
      </c>
      <c r="X78" s="4" t="e">
        <f t="shared" si="13"/>
        <v>#REF!</v>
      </c>
      <c r="Y78" s="62" t="e">
        <f t="shared" si="6"/>
        <v>#REF!</v>
      </c>
      <c r="Z78" s="28" t="e">
        <f t="shared" si="14"/>
        <v>#REF!</v>
      </c>
      <c r="AA78" s="28" t="e">
        <f t="shared" si="15"/>
        <v>#REF!</v>
      </c>
      <c r="AB78" s="28" t="e">
        <f t="shared" si="16"/>
        <v>#REF!</v>
      </c>
      <c r="AC78" s="28" t="e">
        <f t="shared" si="7"/>
        <v>#REF!</v>
      </c>
      <c r="AD78" s="26"/>
      <c r="AE78" s="19" t="str">
        <f t="shared" si="17"/>
        <v/>
      </c>
      <c r="AF78" s="65"/>
      <c r="AG78" s="54"/>
      <c r="AH78" s="54"/>
      <c r="AI78" s="55"/>
      <c r="AJ78" s="18"/>
      <c r="AK78" s="73" t="e">
        <f>#REF!</f>
        <v>#REF!</v>
      </c>
      <c r="AL78" s="73" t="e">
        <f>#REF!</f>
        <v>#REF!</v>
      </c>
      <c r="AM78" s="73" t="e">
        <f>#REF!</f>
        <v>#REF!</v>
      </c>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R78" s="117" t="str">
        <f t="shared" si="18"/>
        <v>28-2</v>
      </c>
      <c r="BS78" s="118">
        <f>OOC!G78</f>
        <v>20.215</v>
      </c>
      <c r="BT78" s="118">
        <f>OOC!H78</f>
        <v>20.154999999999998</v>
      </c>
      <c r="BU78" s="2" t="e">
        <f t="shared" si="19"/>
        <v>#REF!</v>
      </c>
      <c r="BV78" s="2" t="e">
        <f t="shared" si="20"/>
        <v>#REF!</v>
      </c>
      <c r="BW78" s="2" t="e">
        <f t="shared" si="21"/>
        <v>#REF!</v>
      </c>
      <c r="BX78" s="119" t="e">
        <f>IF(AND(IF(OOC!G78="",0,OOC!G78) &gt;= IF(O78="",0,O78), IF(O78="",0,O78) &gt; IF(L78="",0,L78)), "OOC",
IF(AND(IF(M78="",0,M78) &gt; IF(P78="",0,P78), IF(P78="",0,P78) &gt;= IF(OOC!H78="",0,OOC!H78)), "OOC",
IF(IF(O78="",0,O78) &gt; IF(OOC!G78="",0,OOC!G78), "OOS",
IF(IF(OOC!H78="",0,OOC!H78) &gt; IF(P78="",0,P78), "OOS", "OK"))))</f>
        <v>#REF!</v>
      </c>
    </row>
    <row r="79" spans="1:76" ht="15" customHeight="1">
      <c r="A79" s="16">
        <v>38</v>
      </c>
      <c r="B79" s="76" t="s">
        <v>109</v>
      </c>
      <c r="C79" s="69">
        <v>29</v>
      </c>
      <c r="D79" s="20" t="s">
        <v>57</v>
      </c>
      <c r="E79" s="78">
        <v>1.33</v>
      </c>
      <c r="F79" s="11" t="s">
        <v>29</v>
      </c>
      <c r="G79" s="83">
        <v>9.6820000000000004</v>
      </c>
      <c r="H79" s="13" t="e">
        <f>IF(OOC!X79=0,"",OOC!X79)</f>
        <v>#REF!</v>
      </c>
      <c r="I79" s="13" t="e">
        <f>IF(OOC!T79=0,"",OOC!T79)</f>
        <v>#REF!</v>
      </c>
      <c r="J79" s="14" t="s">
        <v>12</v>
      </c>
      <c r="K79" s="64" t="s">
        <v>49</v>
      </c>
      <c r="L79" s="17" t="e">
        <f t="shared" si="8"/>
        <v>#REF!</v>
      </c>
      <c r="M79" s="17" t="e">
        <f t="shared" si="9"/>
        <v>#REF!</v>
      </c>
      <c r="N79" s="25"/>
      <c r="O79" s="2" t="e">
        <f t="shared" si="22"/>
        <v>#REF!</v>
      </c>
      <c r="P79" s="2" t="e">
        <f t="shared" si="23"/>
        <v>#REF!</v>
      </c>
      <c r="Q79" s="2" t="e">
        <f t="shared" si="24"/>
        <v>#REF!</v>
      </c>
      <c r="R79" s="3" t="e">
        <f t="shared" si="25"/>
        <v>#REF!</v>
      </c>
      <c r="S79" s="4" t="e">
        <f t="shared" si="10"/>
        <v>#REF!</v>
      </c>
      <c r="T79" s="67" t="e">
        <f t="shared" si="11"/>
        <v>#REF!</v>
      </c>
      <c r="U79" s="67" t="e">
        <f t="shared" si="12"/>
        <v>#REF!</v>
      </c>
      <c r="V79" s="4" t="e">
        <f t="shared" si="4"/>
        <v>#REF!</v>
      </c>
      <c r="W79" s="4" t="e">
        <f t="shared" si="5"/>
        <v>#REF!</v>
      </c>
      <c r="X79" s="4" t="e">
        <f t="shared" si="13"/>
        <v>#REF!</v>
      </c>
      <c r="Y79" s="62" t="e">
        <f t="shared" si="6"/>
        <v>#REF!</v>
      </c>
      <c r="Z79" s="28" t="e">
        <f t="shared" si="14"/>
        <v>#REF!</v>
      </c>
      <c r="AA79" s="28" t="e">
        <f t="shared" si="15"/>
        <v>#REF!</v>
      </c>
      <c r="AB79" s="28" t="e">
        <f t="shared" si="16"/>
        <v>#REF!</v>
      </c>
      <c r="AC79" s="28" t="e">
        <f t="shared" si="7"/>
        <v>#REF!</v>
      </c>
      <c r="AD79" s="26"/>
      <c r="AE79" s="19" t="str">
        <f t="shared" si="17"/>
        <v/>
      </c>
      <c r="AF79" s="65"/>
      <c r="AG79" s="54"/>
      <c r="AH79" s="54"/>
      <c r="AI79" s="55"/>
      <c r="AJ79" s="18"/>
      <c r="AK79" s="73" t="e">
        <f>#REF!</f>
        <v>#REF!</v>
      </c>
      <c r="AL79" s="73" t="e">
        <f>#REF!</f>
        <v>#REF!</v>
      </c>
      <c r="AM79" s="73" t="e">
        <f>#REF!</f>
        <v>#REF!</v>
      </c>
      <c r="AN79" s="73" t="e">
        <f>#REF!</f>
        <v>#REF!</v>
      </c>
      <c r="AO79" s="73" t="e">
        <f>#REF!</f>
        <v>#REF!</v>
      </c>
      <c r="AP79" s="73" t="e">
        <f>#REF!</f>
        <v>#REF!</v>
      </c>
      <c r="AQ79" s="73" t="e">
        <f>#REF!</f>
        <v>#REF!</v>
      </c>
      <c r="AR79" s="73" t="e">
        <f>#REF!</f>
        <v>#REF!</v>
      </c>
      <c r="AS79" s="73" t="e">
        <f>#REF!</f>
        <v>#REF!</v>
      </c>
      <c r="AT79" s="73" t="e">
        <f>#REF!</f>
        <v>#REF!</v>
      </c>
      <c r="AU79" s="73" t="e">
        <f>#REF!</f>
        <v>#REF!</v>
      </c>
      <c r="AV79" s="73" t="e">
        <f>#REF!</f>
        <v>#REF!</v>
      </c>
      <c r="AW79" s="73" t="e">
        <f>#REF!</f>
        <v>#REF!</v>
      </c>
      <c r="AX79" s="73" t="e">
        <f>#REF!</f>
        <v>#REF!</v>
      </c>
      <c r="AY79" s="73" t="e">
        <f>#REF!</f>
        <v>#REF!</v>
      </c>
      <c r="AZ79" s="73" t="e">
        <f>#REF!</f>
        <v>#REF!</v>
      </c>
      <c r="BA79" s="73" t="e">
        <f>#REF!</f>
        <v>#REF!</v>
      </c>
      <c r="BB79" s="73" t="e">
        <f>#REF!</f>
        <v>#REF!</v>
      </c>
      <c r="BC79" s="73" t="e">
        <f>#REF!</f>
        <v>#REF!</v>
      </c>
      <c r="BD79" s="73" t="e">
        <f>#REF!</f>
        <v>#REF!</v>
      </c>
      <c r="BE79" s="73" t="e">
        <f>#REF!</f>
        <v>#REF!</v>
      </c>
      <c r="BF79" s="73" t="e">
        <f>#REF!</f>
        <v>#REF!</v>
      </c>
      <c r="BG79" s="73" t="e">
        <f>#REF!</f>
        <v>#REF!</v>
      </c>
      <c r="BH79" s="73" t="e">
        <f>#REF!</f>
        <v>#REF!</v>
      </c>
      <c r="BI79" s="73" t="e">
        <f>#REF!</f>
        <v>#REF!</v>
      </c>
      <c r="BJ79" s="73" t="e">
        <f>#REF!</f>
        <v>#REF!</v>
      </c>
      <c r="BK79" s="73" t="e">
        <f>#REF!</f>
        <v>#REF!</v>
      </c>
      <c r="BL79" s="73" t="e">
        <f>#REF!</f>
        <v>#REF!</v>
      </c>
      <c r="BM79" s="73" t="e">
        <f>#REF!</f>
        <v>#REF!</v>
      </c>
      <c r="BN79" s="73" t="e">
        <f>#REF!</f>
        <v>#REF!</v>
      </c>
      <c r="BO79" s="73" t="e">
        <f>#REF!</f>
        <v>#REF!</v>
      </c>
      <c r="BP79" s="73" t="e">
        <f>#REF!</f>
        <v>#REF!</v>
      </c>
      <c r="BR79" s="117">
        <f t="shared" si="18"/>
        <v>29</v>
      </c>
      <c r="BS79" s="118">
        <f>OOC!G79</f>
        <v>9.7119999999999997</v>
      </c>
      <c r="BT79" s="118">
        <f>OOC!H79</f>
        <v>9.652000000000001</v>
      </c>
      <c r="BU79" s="2" t="e">
        <f t="shared" si="19"/>
        <v>#REF!</v>
      </c>
      <c r="BV79" s="2" t="e">
        <f t="shared" si="20"/>
        <v>#REF!</v>
      </c>
      <c r="BW79" s="2" t="e">
        <f t="shared" si="21"/>
        <v>#REF!</v>
      </c>
      <c r="BX79" s="119" t="e">
        <f>IF(AND(IF(OOC!G79="",0,OOC!G79) &gt;= IF(O79="",0,O79), IF(O79="",0,O79) &gt; IF(L79="",0,L79)), "OOC",
IF(AND(IF(M79="",0,M79) &gt; IF(P79="",0,P79), IF(P79="",0,P79) &gt;= IF(OOC!H79="",0,OOC!H79)), "OOC",
IF(IF(O79="",0,O79) &gt; IF(OOC!G79="",0,OOC!G79), "OOS",
IF(IF(OOC!H79="",0,OOC!H79) &gt; IF(P79="",0,P79), "OOS", "OK"))))</f>
        <v>#REF!</v>
      </c>
    </row>
    <row r="80" spans="1:76" ht="15" customHeight="1">
      <c r="A80" s="16">
        <v>38</v>
      </c>
      <c r="B80" s="76" t="s">
        <v>260</v>
      </c>
      <c r="C80" s="82" t="s">
        <v>464</v>
      </c>
      <c r="D80" s="20" t="s">
        <v>57</v>
      </c>
      <c r="E80" s="78">
        <v>1.33</v>
      </c>
      <c r="F80" s="11" t="s">
        <v>29</v>
      </c>
      <c r="G80" s="83">
        <v>9.6820000000000004</v>
      </c>
      <c r="H80" s="13">
        <f>IF(OOC!X80=0,"",OOC!X80)</f>
        <v>0.03</v>
      </c>
      <c r="I80" s="13">
        <f>IF(OOC!T80=0,"",OOC!T80)</f>
        <v>-0.03</v>
      </c>
      <c r="J80" s="92" t="s">
        <v>263</v>
      </c>
      <c r="K80" s="64" t="s">
        <v>49</v>
      </c>
      <c r="L80" s="17">
        <f t="shared" si="8"/>
        <v>9.7119999999999997</v>
      </c>
      <c r="M80" s="17">
        <f t="shared" si="9"/>
        <v>9.652000000000001</v>
      </c>
      <c r="N80" s="25"/>
      <c r="O80" s="2" t="e">
        <f t="shared" si="22"/>
        <v>#REF!</v>
      </c>
      <c r="P80" s="2" t="e">
        <f t="shared" si="23"/>
        <v>#REF!</v>
      </c>
      <c r="Q80" s="2" t="e">
        <f t="shared" si="24"/>
        <v>#REF!</v>
      </c>
      <c r="R80" s="3" t="e">
        <f t="shared" si="25"/>
        <v>#REF!</v>
      </c>
      <c r="S80" s="4" t="e">
        <f t="shared" si="10"/>
        <v>#REF!</v>
      </c>
      <c r="T80" s="67" t="e">
        <f t="shared" si="11"/>
        <v>#REF!</v>
      </c>
      <c r="U80" s="67" t="e">
        <f t="shared" si="12"/>
        <v>#REF!</v>
      </c>
      <c r="V80" s="4" t="e">
        <f t="shared" si="4"/>
        <v>#REF!</v>
      </c>
      <c r="W80" s="4" t="e">
        <f t="shared" si="5"/>
        <v>#REF!</v>
      </c>
      <c r="X80" s="4" t="e">
        <f t="shared" si="13"/>
        <v>#REF!</v>
      </c>
      <c r="Y80" s="62" t="e">
        <f t="shared" si="6"/>
        <v>#REF!</v>
      </c>
      <c r="Z80" s="28" t="e">
        <f t="shared" si="14"/>
        <v>#REF!</v>
      </c>
      <c r="AA80" s="28" t="e">
        <f t="shared" si="15"/>
        <v>#REF!</v>
      </c>
      <c r="AB80" s="28" t="e">
        <f t="shared" si="16"/>
        <v>#REF!</v>
      </c>
      <c r="AC80" s="28" t="e">
        <f t="shared" si="7"/>
        <v>#REF!</v>
      </c>
      <c r="AD80" s="26"/>
      <c r="AE80" s="19" t="str">
        <f t="shared" si="17"/>
        <v/>
      </c>
      <c r="AF80" s="65"/>
      <c r="AG80" s="54"/>
      <c r="AH80" s="54"/>
      <c r="AI80" s="55"/>
      <c r="AJ80" s="18"/>
      <c r="AK80" s="73" t="e">
        <f>#REF!</f>
        <v>#REF!</v>
      </c>
      <c r="AL80" s="73" t="e">
        <f>#REF!</f>
        <v>#REF!</v>
      </c>
      <c r="AM80" s="73" t="e">
        <f>#REF!</f>
        <v>#REF!</v>
      </c>
      <c r="AN80" s="73" t="e">
        <f>#REF!</f>
        <v>#REF!</v>
      </c>
      <c r="AO80" s="73" t="e">
        <f>#REF!</f>
        <v>#REF!</v>
      </c>
      <c r="AP80" s="73" t="e">
        <f>#REF!</f>
        <v>#REF!</v>
      </c>
      <c r="AQ80" s="73" t="e">
        <f>#REF!</f>
        <v>#REF!</v>
      </c>
      <c r="AR80" s="73" t="e">
        <f>#REF!</f>
        <v>#REF!</v>
      </c>
      <c r="AS80" s="73" t="e">
        <f>#REF!</f>
        <v>#REF!</v>
      </c>
      <c r="AT80" s="73" t="e">
        <f>#REF!</f>
        <v>#REF!</v>
      </c>
      <c r="AU80" s="73" t="e">
        <f>#REF!</f>
        <v>#REF!</v>
      </c>
      <c r="AV80" s="73" t="e">
        <f>#REF!</f>
        <v>#REF!</v>
      </c>
      <c r="AW80" s="73" t="e">
        <f>#REF!</f>
        <v>#REF!</v>
      </c>
      <c r="AX80" s="73" t="e">
        <f>#REF!</f>
        <v>#REF!</v>
      </c>
      <c r="AY80" s="73" t="e">
        <f>#REF!</f>
        <v>#REF!</v>
      </c>
      <c r="AZ80" s="73" t="e">
        <f>#REF!</f>
        <v>#REF!</v>
      </c>
      <c r="BA80" s="73" t="e">
        <f>#REF!</f>
        <v>#REF!</v>
      </c>
      <c r="BB80" s="73" t="e">
        <f>#REF!</f>
        <v>#REF!</v>
      </c>
      <c r="BC80" s="73" t="e">
        <f>#REF!</f>
        <v>#REF!</v>
      </c>
      <c r="BD80" s="73" t="e">
        <f>#REF!</f>
        <v>#REF!</v>
      </c>
      <c r="BE80" s="73" t="e">
        <f>#REF!</f>
        <v>#REF!</v>
      </c>
      <c r="BF80" s="73" t="e">
        <f>#REF!</f>
        <v>#REF!</v>
      </c>
      <c r="BG80" s="73" t="e">
        <f>#REF!</f>
        <v>#REF!</v>
      </c>
      <c r="BH80" s="73" t="e">
        <f>#REF!</f>
        <v>#REF!</v>
      </c>
      <c r="BI80" s="73" t="e">
        <f>#REF!</f>
        <v>#REF!</v>
      </c>
      <c r="BJ80" s="73" t="e">
        <f>#REF!</f>
        <v>#REF!</v>
      </c>
      <c r="BK80" s="73" t="e">
        <f>#REF!</f>
        <v>#REF!</v>
      </c>
      <c r="BL80" s="73" t="e">
        <f>#REF!</f>
        <v>#REF!</v>
      </c>
      <c r="BM80" s="73" t="e">
        <f>#REF!</f>
        <v>#REF!</v>
      </c>
      <c r="BN80" s="73" t="e">
        <f>#REF!</f>
        <v>#REF!</v>
      </c>
      <c r="BO80" s="73" t="e">
        <f>#REF!</f>
        <v>#REF!</v>
      </c>
      <c r="BP80" s="73" t="e">
        <f>#REF!</f>
        <v>#REF!</v>
      </c>
      <c r="BR80" s="117" t="str">
        <f t="shared" si="18"/>
        <v>29-1 (P73)</v>
      </c>
      <c r="BS80" s="118">
        <f>OOC!G80</f>
        <v>9.7119999999999997</v>
      </c>
      <c r="BT80" s="118">
        <f>OOC!H80</f>
        <v>9.652000000000001</v>
      </c>
      <c r="BU80" s="2" t="e">
        <f t="shared" si="19"/>
        <v>#REF!</v>
      </c>
      <c r="BV80" s="2" t="e">
        <f t="shared" si="20"/>
        <v>#REF!</v>
      </c>
      <c r="BW80" s="2" t="e">
        <f t="shared" si="21"/>
        <v>#REF!</v>
      </c>
      <c r="BX80" s="119"/>
    </row>
    <row r="81" spans="1:76" ht="15" customHeight="1">
      <c r="A81" s="16">
        <v>38</v>
      </c>
      <c r="B81" s="76" t="s">
        <v>260</v>
      </c>
      <c r="C81" s="82" t="s">
        <v>465</v>
      </c>
      <c r="D81" s="20" t="s">
        <v>57</v>
      </c>
      <c r="E81" s="78">
        <v>1.33</v>
      </c>
      <c r="F81" s="11" t="s">
        <v>29</v>
      </c>
      <c r="G81" s="83">
        <v>9.6820000000000004</v>
      </c>
      <c r="H81" s="13">
        <f>IF(OOC!X81=0,"",OOC!X81)</f>
        <v>0.03</v>
      </c>
      <c r="I81" s="13">
        <f>IF(OOC!T81=0,"",OOC!T81)</f>
        <v>-0.03</v>
      </c>
      <c r="J81" s="92" t="s">
        <v>263</v>
      </c>
      <c r="K81" s="64" t="s">
        <v>49</v>
      </c>
      <c r="L81" s="17">
        <f t="shared" si="8"/>
        <v>9.7119999999999997</v>
      </c>
      <c r="M81" s="17">
        <f t="shared" si="9"/>
        <v>9.652000000000001</v>
      </c>
      <c r="N81" s="25"/>
      <c r="O81" s="2" t="e">
        <f t="shared" si="22"/>
        <v>#REF!</v>
      </c>
      <c r="P81" s="2" t="e">
        <f t="shared" si="23"/>
        <v>#REF!</v>
      </c>
      <c r="Q81" s="2" t="e">
        <f t="shared" si="24"/>
        <v>#REF!</v>
      </c>
      <c r="R81" s="3" t="e">
        <f t="shared" si="25"/>
        <v>#REF!</v>
      </c>
      <c r="S81" s="4" t="e">
        <f t="shared" si="10"/>
        <v>#REF!</v>
      </c>
      <c r="T81" s="67" t="e">
        <f t="shared" si="11"/>
        <v>#REF!</v>
      </c>
      <c r="U81" s="67" t="e">
        <f t="shared" si="12"/>
        <v>#REF!</v>
      </c>
      <c r="V81" s="4" t="e">
        <f t="shared" si="4"/>
        <v>#REF!</v>
      </c>
      <c r="W81" s="4" t="e">
        <f t="shared" si="5"/>
        <v>#REF!</v>
      </c>
      <c r="X81" s="4" t="e">
        <f t="shared" si="13"/>
        <v>#REF!</v>
      </c>
      <c r="Y81" s="62" t="e">
        <f t="shared" si="6"/>
        <v>#REF!</v>
      </c>
      <c r="Z81" s="28" t="e">
        <f t="shared" si="14"/>
        <v>#REF!</v>
      </c>
      <c r="AA81" s="28" t="e">
        <f t="shared" si="15"/>
        <v>#REF!</v>
      </c>
      <c r="AB81" s="28" t="e">
        <f t="shared" si="16"/>
        <v>#REF!</v>
      </c>
      <c r="AC81" s="28" t="e">
        <f t="shared" si="7"/>
        <v>#REF!</v>
      </c>
      <c r="AD81" s="26"/>
      <c r="AE81" s="19" t="str">
        <f t="shared" si="17"/>
        <v/>
      </c>
      <c r="AF81" s="65"/>
      <c r="AG81" s="54"/>
      <c r="AH81" s="54"/>
      <c r="AI81" s="55"/>
      <c r="AJ81" s="18"/>
      <c r="AK81" s="73" t="e">
        <f>#REF!</f>
        <v>#REF!</v>
      </c>
      <c r="AL81" s="73" t="e">
        <f>#REF!</f>
        <v>#REF!</v>
      </c>
      <c r="AM81" s="73" t="e">
        <f>#REF!</f>
        <v>#REF!</v>
      </c>
      <c r="AN81" s="73" t="e">
        <f>#REF!</f>
        <v>#REF!</v>
      </c>
      <c r="AO81" s="73" t="e">
        <f>#REF!</f>
        <v>#REF!</v>
      </c>
      <c r="AP81" s="73" t="e">
        <f>#REF!</f>
        <v>#REF!</v>
      </c>
      <c r="AQ81" s="73" t="e">
        <f>#REF!</f>
        <v>#REF!</v>
      </c>
      <c r="AR81" s="73" t="e">
        <f>#REF!</f>
        <v>#REF!</v>
      </c>
      <c r="AS81" s="73" t="e">
        <f>#REF!</f>
        <v>#REF!</v>
      </c>
      <c r="AT81" s="73" t="e">
        <f>#REF!</f>
        <v>#REF!</v>
      </c>
      <c r="AU81" s="73" t="e">
        <f>#REF!</f>
        <v>#REF!</v>
      </c>
      <c r="AV81" s="73" t="e">
        <f>#REF!</f>
        <v>#REF!</v>
      </c>
      <c r="AW81" s="73" t="e">
        <f>#REF!</f>
        <v>#REF!</v>
      </c>
      <c r="AX81" s="73" t="e">
        <f>#REF!</f>
        <v>#REF!</v>
      </c>
      <c r="AY81" s="73" t="e">
        <f>#REF!</f>
        <v>#REF!</v>
      </c>
      <c r="AZ81" s="73" t="e">
        <f>#REF!</f>
        <v>#REF!</v>
      </c>
      <c r="BA81" s="73" t="e">
        <f>#REF!</f>
        <v>#REF!</v>
      </c>
      <c r="BB81" s="73" t="e">
        <f>#REF!</f>
        <v>#REF!</v>
      </c>
      <c r="BC81" s="73" t="e">
        <f>#REF!</f>
        <v>#REF!</v>
      </c>
      <c r="BD81" s="73" t="e">
        <f>#REF!</f>
        <v>#REF!</v>
      </c>
      <c r="BE81" s="73" t="e">
        <f>#REF!</f>
        <v>#REF!</v>
      </c>
      <c r="BF81" s="73" t="e">
        <f>#REF!</f>
        <v>#REF!</v>
      </c>
      <c r="BG81" s="73" t="e">
        <f>#REF!</f>
        <v>#REF!</v>
      </c>
      <c r="BH81" s="73" t="e">
        <f>#REF!</f>
        <v>#REF!</v>
      </c>
      <c r="BI81" s="73" t="e">
        <f>#REF!</f>
        <v>#REF!</v>
      </c>
      <c r="BJ81" s="73" t="e">
        <f>#REF!</f>
        <v>#REF!</v>
      </c>
      <c r="BK81" s="73" t="e">
        <f>#REF!</f>
        <v>#REF!</v>
      </c>
      <c r="BL81" s="73" t="e">
        <f>#REF!</f>
        <v>#REF!</v>
      </c>
      <c r="BM81" s="73" t="e">
        <f>#REF!</f>
        <v>#REF!</v>
      </c>
      <c r="BN81" s="73" t="e">
        <f>#REF!</f>
        <v>#REF!</v>
      </c>
      <c r="BO81" s="73" t="e">
        <f>#REF!</f>
        <v>#REF!</v>
      </c>
      <c r="BP81" s="73" t="e">
        <f>#REF!</f>
        <v>#REF!</v>
      </c>
      <c r="BR81" s="117" t="str">
        <f t="shared" si="18"/>
        <v>29-2 (P52)</v>
      </c>
      <c r="BS81" s="118">
        <f>OOC!G81</f>
        <v>9.7119999999999997</v>
      </c>
      <c r="BT81" s="118">
        <f>OOC!H81</f>
        <v>9.652000000000001</v>
      </c>
      <c r="BU81" s="2" t="e">
        <f t="shared" si="19"/>
        <v>#REF!</v>
      </c>
      <c r="BV81" s="2" t="e">
        <f t="shared" si="20"/>
        <v>#REF!</v>
      </c>
      <c r="BW81" s="2" t="e">
        <f t="shared" si="21"/>
        <v>#REF!</v>
      </c>
      <c r="BX81" s="119"/>
    </row>
    <row r="82" spans="1:76" ht="15" customHeight="1">
      <c r="A82" s="16">
        <v>38</v>
      </c>
      <c r="B82" s="76" t="s">
        <v>260</v>
      </c>
      <c r="C82" s="82" t="s">
        <v>466</v>
      </c>
      <c r="D82" s="20" t="s">
        <v>57</v>
      </c>
      <c r="E82" s="78">
        <v>1.33</v>
      </c>
      <c r="F82" s="11" t="s">
        <v>29</v>
      </c>
      <c r="G82" s="83">
        <v>9.6820000000000004</v>
      </c>
      <c r="H82" s="13">
        <f>IF(OOC!X82=0,"",OOC!X82)</f>
        <v>0.03</v>
      </c>
      <c r="I82" s="13">
        <f>IF(OOC!T82=0,"",OOC!T82)</f>
        <v>-0.03</v>
      </c>
      <c r="J82" s="92" t="s">
        <v>263</v>
      </c>
      <c r="K82" s="64" t="s">
        <v>49</v>
      </c>
      <c r="L82" s="17">
        <f>IF(AND(G82="",H82=""),"",IF(G82="",H82,G82+H82))</f>
        <v>9.7119999999999997</v>
      </c>
      <c r="M82" s="17">
        <f>IF(AND(G82="",I82=""),"",IF(G82="",I82,G82+I82))</f>
        <v>9.652000000000001</v>
      </c>
      <c r="N82" s="25"/>
      <c r="O82" s="2" t="e">
        <f>IF(OR($AK82="",ISNUMBER($AK82)=FALSE),"",MAX(AK82:BP82))</f>
        <v>#REF!</v>
      </c>
      <c r="P82" s="2" t="e">
        <f>IF(OR($AK82="",ISNUMBER($AK82)=FALSE),"",MIN(AK82:BP82))</f>
        <v>#REF!</v>
      </c>
      <c r="Q82" s="2" t="e">
        <f>IF(OR($AK82="",ISNUMBER($AK82)=FALSE),"",AVERAGE(AK82:BP82))</f>
        <v>#REF!</v>
      </c>
      <c r="R82" s="3" t="e">
        <f>IF(OR($AK82="",ISNUMBER($AK82)=FALSE),"",STDEV(AK82:BP82))</f>
        <v>#REF!</v>
      </c>
      <c r="S82" s="4" t="e">
        <f t="shared" si="10"/>
        <v>#REF!</v>
      </c>
      <c r="T82" s="67" t="e">
        <f t="shared" si="11"/>
        <v>#REF!</v>
      </c>
      <c r="U82" s="67" t="e">
        <f t="shared" si="12"/>
        <v>#REF!</v>
      </c>
      <c r="V82" s="4" t="e">
        <f>IF(OR($AK82="",ISNUMBER($AK82)=FALSE),"",IF(H82="","",(L82-Q82)/(3*R82)))</f>
        <v>#REF!</v>
      </c>
      <c r="W82" s="4" t="e">
        <f>IF(OR($AK82="",ISNUMBER($AK82)=FALSE),"",IF(I82="","",(Q82-M82)/(3*R82)))</f>
        <v>#REF!</v>
      </c>
      <c r="X82" s="4" t="e">
        <f>IF(OR($AK82="",ISNUMBER($AK82)=FALSE),"",IF(AND(G82=0,I82=0),((H82)-(Q82))/(3*R82),MIN(V82:W82)))</f>
        <v>#REF!</v>
      </c>
      <c r="Y82" s="62" t="e">
        <f>IF(OR($AK82="",ISNUMBER($AK82)=FALSE),"",IF(AND(G82=0,I82=0),NORMSDIST(3*X82),NORMSDIST(3*X82)+NORMSDIST(6*S82-3*X82)-1))</f>
        <v>#REF!</v>
      </c>
      <c r="Z82" s="28" t="e">
        <f>IF($Q82="","",IF(F82="Tolerance",IF(($E82*3*R82+Q82)-G82&lt;H82,"",($E82*3*R82+Q82)-G82),IF(OR(F82="GD&amp;T",F82="MAX"),IF(($E82*3*R82+Q82)&lt;H82,"",($E82*3*R82+Q82)),"")))</f>
        <v>#REF!</v>
      </c>
      <c r="AA82" s="28" t="e">
        <f>IF(Q82="","",IF(F82="Tolerance",IF(-(($E82*3*R82)-Q82)-G82&gt;I82,"",-(($E82*3*R82)-Q82)-G82),IF(F82="MIN",IF(-(($E82*3*R82)-Q82)&gt;I82,"",-(($E82*3*R82)-Q82)),"")))</f>
        <v>#REF!</v>
      </c>
      <c r="AB82" s="28" t="e">
        <f>IF(OR(G82="",Q82=""),"",(L82+M82)/2-Q82)</f>
        <v>#REF!</v>
      </c>
      <c r="AC82" s="28" t="e">
        <f t="shared" si="7"/>
        <v>#REF!</v>
      </c>
      <c r="AD82" s="26"/>
      <c r="AE82" s="19" t="str">
        <f>IF(AD82="","",IF(AD82&gt;=0.966,"Normal","Not Normal"))</f>
        <v/>
      </c>
      <c r="AF82" s="65"/>
      <c r="AG82" s="54"/>
      <c r="AH82" s="54"/>
      <c r="AI82" s="55"/>
      <c r="AJ82" s="18"/>
      <c r="AK82" s="73" t="e">
        <f>#REF!</f>
        <v>#REF!</v>
      </c>
      <c r="AL82" s="73" t="e">
        <f>#REF!</f>
        <v>#REF!</v>
      </c>
      <c r="AM82" s="73" t="e">
        <f>#REF!</f>
        <v>#REF!</v>
      </c>
      <c r="AN82" s="73" t="e">
        <f>#REF!</f>
        <v>#REF!</v>
      </c>
      <c r="AO82" s="73" t="e">
        <f>#REF!</f>
        <v>#REF!</v>
      </c>
      <c r="AP82" s="73" t="e">
        <f>#REF!</f>
        <v>#REF!</v>
      </c>
      <c r="AQ82" s="73" t="e">
        <f>#REF!</f>
        <v>#REF!</v>
      </c>
      <c r="AR82" s="73" t="e">
        <f>#REF!</f>
        <v>#REF!</v>
      </c>
      <c r="AS82" s="73" t="e">
        <f>#REF!</f>
        <v>#REF!</v>
      </c>
      <c r="AT82" s="73" t="e">
        <f>#REF!</f>
        <v>#REF!</v>
      </c>
      <c r="AU82" s="73" t="e">
        <f>#REF!</f>
        <v>#REF!</v>
      </c>
      <c r="AV82" s="73" t="e">
        <f>#REF!</f>
        <v>#REF!</v>
      </c>
      <c r="AW82" s="73" t="e">
        <f>#REF!</f>
        <v>#REF!</v>
      </c>
      <c r="AX82" s="73" t="e">
        <f>#REF!</f>
        <v>#REF!</v>
      </c>
      <c r="AY82" s="73" t="e">
        <f>#REF!</f>
        <v>#REF!</v>
      </c>
      <c r="AZ82" s="73" t="e">
        <f>#REF!</f>
        <v>#REF!</v>
      </c>
      <c r="BA82" s="73" t="e">
        <f>#REF!</f>
        <v>#REF!</v>
      </c>
      <c r="BB82" s="73" t="e">
        <f>#REF!</f>
        <v>#REF!</v>
      </c>
      <c r="BC82" s="73" t="e">
        <f>#REF!</f>
        <v>#REF!</v>
      </c>
      <c r="BD82" s="73" t="e">
        <f>#REF!</f>
        <v>#REF!</v>
      </c>
      <c r="BE82" s="73" t="e">
        <f>#REF!</f>
        <v>#REF!</v>
      </c>
      <c r="BF82" s="73" t="e">
        <f>#REF!</f>
        <v>#REF!</v>
      </c>
      <c r="BG82" s="73" t="e">
        <f>#REF!</f>
        <v>#REF!</v>
      </c>
      <c r="BH82" s="73" t="e">
        <f>#REF!</f>
        <v>#REF!</v>
      </c>
      <c r="BI82" s="73" t="e">
        <f>#REF!</f>
        <v>#REF!</v>
      </c>
      <c r="BJ82" s="73" t="e">
        <f>#REF!</f>
        <v>#REF!</v>
      </c>
      <c r="BK82" s="73" t="e">
        <f>#REF!</f>
        <v>#REF!</v>
      </c>
      <c r="BL82" s="73" t="e">
        <f>#REF!</f>
        <v>#REF!</v>
      </c>
      <c r="BM82" s="73" t="e">
        <f>#REF!</f>
        <v>#REF!</v>
      </c>
      <c r="BN82" s="73" t="e">
        <f>#REF!</f>
        <v>#REF!</v>
      </c>
      <c r="BO82" s="73" t="e">
        <f>#REF!</f>
        <v>#REF!</v>
      </c>
      <c r="BP82" s="73" t="e">
        <f>#REF!</f>
        <v>#REF!</v>
      </c>
      <c r="BR82" s="117" t="str">
        <f t="shared" si="18"/>
        <v>29-3 (P36)</v>
      </c>
      <c r="BS82" s="118">
        <f>OOC!G82</f>
        <v>9.7119999999999997</v>
      </c>
      <c r="BT82" s="118">
        <f>OOC!H82</f>
        <v>9.652000000000001</v>
      </c>
      <c r="BU82" s="2" t="e">
        <f t="shared" si="19"/>
        <v>#REF!</v>
      </c>
      <c r="BV82" s="2" t="e">
        <f t="shared" si="20"/>
        <v>#REF!</v>
      </c>
      <c r="BW82" s="2" t="e">
        <f t="shared" si="21"/>
        <v>#REF!</v>
      </c>
      <c r="BX82" s="119"/>
    </row>
    <row r="83" spans="1:76" ht="15" customHeight="1">
      <c r="A83" s="16">
        <v>38</v>
      </c>
      <c r="B83" s="76" t="s">
        <v>260</v>
      </c>
      <c r="C83" s="82" t="s">
        <v>467</v>
      </c>
      <c r="D83" s="20" t="s">
        <v>57</v>
      </c>
      <c r="E83" s="78">
        <v>1.33</v>
      </c>
      <c r="F83" s="11" t="s">
        <v>29</v>
      </c>
      <c r="G83" s="83">
        <v>9.6820000000000004</v>
      </c>
      <c r="H83" s="13">
        <f>IF(OOC!X83=0,"",OOC!X83)</f>
        <v>0.03</v>
      </c>
      <c r="I83" s="13">
        <f>IF(OOC!T83=0,"",OOC!T83)</f>
        <v>-0.03</v>
      </c>
      <c r="J83" s="92" t="s">
        <v>263</v>
      </c>
      <c r="K83" s="64" t="s">
        <v>49</v>
      </c>
      <c r="L83" s="17">
        <f>IF(AND(G83="",H83=""),"",IF(G83="",H83,G83+H83))</f>
        <v>9.7119999999999997</v>
      </c>
      <c r="M83" s="17">
        <f>IF(AND(G83="",I83=""),"",IF(G83="",I83,G83+I83))</f>
        <v>9.652000000000001</v>
      </c>
      <c r="N83" s="25"/>
      <c r="O83" s="2" t="e">
        <f>IF(OR($AK83="",ISNUMBER($AK83)=FALSE),"",MAX(AK83:BP83))</f>
        <v>#REF!</v>
      </c>
      <c r="P83" s="2" t="e">
        <f>IF(OR($AK83="",ISNUMBER($AK83)=FALSE),"",MIN(AK83:BP83))</f>
        <v>#REF!</v>
      </c>
      <c r="Q83" s="2" t="e">
        <f>IF(OR($AK83="",ISNUMBER($AK83)=FALSE),"",AVERAGE(AK83:BP83))</f>
        <v>#REF!</v>
      </c>
      <c r="R83" s="3" t="e">
        <f>IF(OR($AK83="",ISNUMBER($AK83)=FALSE),"",STDEV(AK83:BP83))</f>
        <v>#REF!</v>
      </c>
      <c r="S83" s="4" t="e">
        <f t="shared" si="10"/>
        <v>#REF!</v>
      </c>
      <c r="T83" s="67" t="e">
        <f t="shared" si="11"/>
        <v>#REF!</v>
      </c>
      <c r="U83" s="67" t="e">
        <f t="shared" si="12"/>
        <v>#REF!</v>
      </c>
      <c r="V83" s="4" t="e">
        <f>IF(OR($AK83="",ISNUMBER($AK83)=FALSE),"",IF(H83="","",(L83-Q83)/(3*R83)))</f>
        <v>#REF!</v>
      </c>
      <c r="W83" s="4" t="e">
        <f>IF(OR($AK83="",ISNUMBER($AK83)=FALSE),"",IF(I83="","",(Q83-M83)/(3*R83)))</f>
        <v>#REF!</v>
      </c>
      <c r="X83" s="4" t="e">
        <f>IF(OR($AK83="",ISNUMBER($AK83)=FALSE),"",IF(AND(G83=0,I83=0),((H83)-(Q83))/(3*R83),MIN(V83:W83)))</f>
        <v>#REF!</v>
      </c>
      <c r="Y83" s="62" t="e">
        <f>IF(OR($AK83="",ISNUMBER($AK83)=FALSE),"",IF(AND(G83=0,I83=0),NORMSDIST(3*X83),NORMSDIST(3*X83)+NORMSDIST(6*S83-3*X83)-1))</f>
        <v>#REF!</v>
      </c>
      <c r="Z83" s="28" t="e">
        <f>IF($Q83="","",IF(F83="Tolerance",IF(($E83*3*R83+Q83)-G83&lt;H83,"",($E83*3*R83+Q83)-G83),IF(OR(F83="GD&amp;T",F83="MAX"),IF(($E83*3*R83+Q83)&lt;H83,"",($E83*3*R83+Q83)),"")))</f>
        <v>#REF!</v>
      </c>
      <c r="AA83" s="28" t="e">
        <f>IF(Q83="","",IF(F83="Tolerance",IF(-(($E83*3*R83)-Q83)-G83&gt;I83,"",-(($E83*3*R83)-Q83)-G83),IF(F83="MIN",IF(-(($E83*3*R83)-Q83)&gt;I83,"",-(($E83*3*R83)-Q83)),"")))</f>
        <v>#REF!</v>
      </c>
      <c r="AB83" s="28" t="e">
        <f>IF(OR(G83="",Q83=""),"",(L83+M83)/2-Q83)</f>
        <v>#REF!</v>
      </c>
      <c r="AC83" s="28" t="e">
        <f t="shared" si="7"/>
        <v>#REF!</v>
      </c>
      <c r="AD83" s="26"/>
      <c r="AE83" s="19" t="str">
        <f>IF(AD83="","",IF(AD83&gt;=0.966,"Normal","Not Normal"))</f>
        <v/>
      </c>
      <c r="AF83" s="65"/>
      <c r="AG83" s="54"/>
      <c r="AH83" s="54"/>
      <c r="AI83" s="55"/>
      <c r="AJ83" s="18"/>
      <c r="AK83" s="73" t="e">
        <f>#REF!</f>
        <v>#REF!</v>
      </c>
      <c r="AL83" s="73" t="e">
        <f>#REF!</f>
        <v>#REF!</v>
      </c>
      <c r="AM83" s="73" t="e">
        <f>#REF!</f>
        <v>#REF!</v>
      </c>
      <c r="AN83" s="73" t="e">
        <f>#REF!</f>
        <v>#REF!</v>
      </c>
      <c r="AO83" s="73" t="e">
        <f>#REF!</f>
        <v>#REF!</v>
      </c>
      <c r="AP83" s="73" t="e">
        <f>#REF!</f>
        <v>#REF!</v>
      </c>
      <c r="AQ83" s="73" t="e">
        <f>#REF!</f>
        <v>#REF!</v>
      </c>
      <c r="AR83" s="73" t="e">
        <f>#REF!</f>
        <v>#REF!</v>
      </c>
      <c r="AS83" s="73" t="e">
        <f>#REF!</f>
        <v>#REF!</v>
      </c>
      <c r="AT83" s="73" t="e">
        <f>#REF!</f>
        <v>#REF!</v>
      </c>
      <c r="AU83" s="73" t="e">
        <f>#REF!</f>
        <v>#REF!</v>
      </c>
      <c r="AV83" s="73" t="e">
        <f>#REF!</f>
        <v>#REF!</v>
      </c>
      <c r="AW83" s="73" t="e">
        <f>#REF!</f>
        <v>#REF!</v>
      </c>
      <c r="AX83" s="73" t="e">
        <f>#REF!</f>
        <v>#REF!</v>
      </c>
      <c r="AY83" s="73" t="e">
        <f>#REF!</f>
        <v>#REF!</v>
      </c>
      <c r="AZ83" s="73" t="e">
        <f>#REF!</f>
        <v>#REF!</v>
      </c>
      <c r="BA83" s="73" t="e">
        <f>#REF!</f>
        <v>#REF!</v>
      </c>
      <c r="BB83" s="73" t="e">
        <f>#REF!</f>
        <v>#REF!</v>
      </c>
      <c r="BC83" s="73" t="e">
        <f>#REF!</f>
        <v>#REF!</v>
      </c>
      <c r="BD83" s="73" t="e">
        <f>#REF!</f>
        <v>#REF!</v>
      </c>
      <c r="BE83" s="73" t="e">
        <f>#REF!</f>
        <v>#REF!</v>
      </c>
      <c r="BF83" s="73" t="e">
        <f>#REF!</f>
        <v>#REF!</v>
      </c>
      <c r="BG83" s="73" t="e">
        <f>#REF!</f>
        <v>#REF!</v>
      </c>
      <c r="BH83" s="73" t="e">
        <f>#REF!</f>
        <v>#REF!</v>
      </c>
      <c r="BI83" s="73" t="e">
        <f>#REF!</f>
        <v>#REF!</v>
      </c>
      <c r="BJ83" s="73" t="e">
        <f>#REF!</f>
        <v>#REF!</v>
      </c>
      <c r="BK83" s="73" t="e">
        <f>#REF!</f>
        <v>#REF!</v>
      </c>
      <c r="BL83" s="73" t="e">
        <f>#REF!</f>
        <v>#REF!</v>
      </c>
      <c r="BM83" s="73" t="e">
        <f>#REF!</f>
        <v>#REF!</v>
      </c>
      <c r="BN83" s="73" t="e">
        <f>#REF!</f>
        <v>#REF!</v>
      </c>
      <c r="BO83" s="73" t="e">
        <f>#REF!</f>
        <v>#REF!</v>
      </c>
      <c r="BP83" s="73" t="e">
        <f>#REF!</f>
        <v>#REF!</v>
      </c>
      <c r="BR83" s="117" t="str">
        <f t="shared" si="18"/>
        <v>29-4 (P29)</v>
      </c>
      <c r="BS83" s="118">
        <f>OOC!G83</f>
        <v>9.7119999999999997</v>
      </c>
      <c r="BT83" s="118">
        <f>OOC!H83</f>
        <v>9.652000000000001</v>
      </c>
      <c r="BU83" s="2" t="e">
        <f t="shared" si="19"/>
        <v>#REF!</v>
      </c>
      <c r="BV83" s="2" t="e">
        <f t="shared" si="20"/>
        <v>#REF!</v>
      </c>
      <c r="BW83" s="2" t="e">
        <f t="shared" si="21"/>
        <v>#REF!</v>
      </c>
      <c r="BX83" s="119"/>
    </row>
    <row r="84" spans="1:76" ht="15" customHeight="1">
      <c r="A84" s="16">
        <v>38</v>
      </c>
      <c r="B84" s="76" t="s">
        <v>260</v>
      </c>
      <c r="C84" s="82" t="s">
        <v>468</v>
      </c>
      <c r="D84" s="20" t="s">
        <v>57</v>
      </c>
      <c r="E84" s="78">
        <v>1.33</v>
      </c>
      <c r="F84" s="11" t="s">
        <v>29</v>
      </c>
      <c r="G84" s="83">
        <v>9.6820000000000004</v>
      </c>
      <c r="H84" s="13">
        <f>IF(OOC!X84=0,"",OOC!X84)</f>
        <v>0.03</v>
      </c>
      <c r="I84" s="13">
        <f>IF(OOC!T84=0,"",OOC!T84)</f>
        <v>-0.03</v>
      </c>
      <c r="J84" s="92" t="s">
        <v>263</v>
      </c>
      <c r="K84" s="64" t="s">
        <v>49</v>
      </c>
      <c r="L84" s="17">
        <f t="shared" si="8"/>
        <v>9.7119999999999997</v>
      </c>
      <c r="M84" s="17">
        <f t="shared" si="9"/>
        <v>9.652000000000001</v>
      </c>
      <c r="N84" s="25"/>
      <c r="O84" s="2" t="e">
        <f t="shared" si="22"/>
        <v>#REF!</v>
      </c>
      <c r="P84" s="2" t="e">
        <f t="shared" si="23"/>
        <v>#REF!</v>
      </c>
      <c r="Q84" s="2" t="e">
        <f t="shared" si="24"/>
        <v>#REF!</v>
      </c>
      <c r="R84" s="3" t="e">
        <f t="shared" si="25"/>
        <v>#REF!</v>
      </c>
      <c r="S84" s="4" t="e">
        <f t="shared" si="10"/>
        <v>#REF!</v>
      </c>
      <c r="T84" s="67" t="e">
        <f t="shared" si="11"/>
        <v>#REF!</v>
      </c>
      <c r="U84" s="67" t="e">
        <f t="shared" si="12"/>
        <v>#REF!</v>
      </c>
      <c r="V84" s="4" t="e">
        <f t="shared" si="4"/>
        <v>#REF!</v>
      </c>
      <c r="W84" s="4" t="e">
        <f t="shared" si="5"/>
        <v>#REF!</v>
      </c>
      <c r="X84" s="4" t="e">
        <f t="shared" si="13"/>
        <v>#REF!</v>
      </c>
      <c r="Y84" s="62" t="e">
        <f t="shared" si="6"/>
        <v>#REF!</v>
      </c>
      <c r="Z84" s="28" t="e">
        <f t="shared" si="14"/>
        <v>#REF!</v>
      </c>
      <c r="AA84" s="28" t="e">
        <f t="shared" si="15"/>
        <v>#REF!</v>
      </c>
      <c r="AB84" s="28" t="e">
        <f t="shared" si="16"/>
        <v>#REF!</v>
      </c>
      <c r="AC84" s="28" t="e">
        <f t="shared" si="7"/>
        <v>#REF!</v>
      </c>
      <c r="AD84" s="26"/>
      <c r="AE84" s="19" t="str">
        <f t="shared" si="17"/>
        <v/>
      </c>
      <c r="AF84" s="65"/>
      <c r="AG84" s="54"/>
      <c r="AH84" s="54"/>
      <c r="AI84" s="55"/>
      <c r="AJ84" s="18"/>
      <c r="AK84" s="73" t="e">
        <f>#REF!</f>
        <v>#REF!</v>
      </c>
      <c r="AL84" s="73" t="e">
        <f>#REF!</f>
        <v>#REF!</v>
      </c>
      <c r="AM84" s="73" t="e">
        <f>#REF!</f>
        <v>#REF!</v>
      </c>
      <c r="AN84" s="73" t="e">
        <f>#REF!</f>
        <v>#REF!</v>
      </c>
      <c r="AO84" s="73" t="e">
        <f>#REF!</f>
        <v>#REF!</v>
      </c>
      <c r="AP84" s="73" t="e">
        <f>#REF!</f>
        <v>#REF!</v>
      </c>
      <c r="AQ84" s="73" t="e">
        <f>#REF!</f>
        <v>#REF!</v>
      </c>
      <c r="AR84" s="73" t="e">
        <f>#REF!</f>
        <v>#REF!</v>
      </c>
      <c r="AS84" s="73" t="e">
        <f>#REF!</f>
        <v>#REF!</v>
      </c>
      <c r="AT84" s="73" t="e">
        <f>#REF!</f>
        <v>#REF!</v>
      </c>
      <c r="AU84" s="73" t="e">
        <f>#REF!</f>
        <v>#REF!</v>
      </c>
      <c r="AV84" s="73" t="e">
        <f>#REF!</f>
        <v>#REF!</v>
      </c>
      <c r="AW84" s="73" t="e">
        <f>#REF!</f>
        <v>#REF!</v>
      </c>
      <c r="AX84" s="73" t="e">
        <f>#REF!</f>
        <v>#REF!</v>
      </c>
      <c r="AY84" s="73" t="e">
        <f>#REF!</f>
        <v>#REF!</v>
      </c>
      <c r="AZ84" s="73" t="e">
        <f>#REF!</f>
        <v>#REF!</v>
      </c>
      <c r="BA84" s="73" t="e">
        <f>#REF!</f>
        <v>#REF!</v>
      </c>
      <c r="BB84" s="73" t="e">
        <f>#REF!</f>
        <v>#REF!</v>
      </c>
      <c r="BC84" s="73" t="e">
        <f>#REF!</f>
        <v>#REF!</v>
      </c>
      <c r="BD84" s="73" t="e">
        <f>#REF!</f>
        <v>#REF!</v>
      </c>
      <c r="BE84" s="73" t="e">
        <f>#REF!</f>
        <v>#REF!</v>
      </c>
      <c r="BF84" s="73" t="e">
        <f>#REF!</f>
        <v>#REF!</v>
      </c>
      <c r="BG84" s="73" t="e">
        <f>#REF!</f>
        <v>#REF!</v>
      </c>
      <c r="BH84" s="73" t="e">
        <f>#REF!</f>
        <v>#REF!</v>
      </c>
      <c r="BI84" s="73" t="e">
        <f>#REF!</f>
        <v>#REF!</v>
      </c>
      <c r="BJ84" s="73" t="e">
        <f>#REF!</f>
        <v>#REF!</v>
      </c>
      <c r="BK84" s="73" t="e">
        <f>#REF!</f>
        <v>#REF!</v>
      </c>
      <c r="BL84" s="73" t="e">
        <f>#REF!</f>
        <v>#REF!</v>
      </c>
      <c r="BM84" s="73" t="e">
        <f>#REF!</f>
        <v>#REF!</v>
      </c>
      <c r="BN84" s="73" t="e">
        <f>#REF!</f>
        <v>#REF!</v>
      </c>
      <c r="BO84" s="73" t="e">
        <f>#REF!</f>
        <v>#REF!</v>
      </c>
      <c r="BP84" s="73" t="e">
        <f>#REF!</f>
        <v>#REF!</v>
      </c>
      <c r="BR84" s="117" t="str">
        <f t="shared" si="18"/>
        <v>29-5 (P2)</v>
      </c>
      <c r="BS84" s="118">
        <f>OOC!G84</f>
        <v>9.7119999999999997</v>
      </c>
      <c r="BT84" s="118">
        <f>OOC!H84</f>
        <v>9.652000000000001</v>
      </c>
      <c r="BU84" s="2" t="e">
        <f t="shared" si="19"/>
        <v>#REF!</v>
      </c>
      <c r="BV84" s="2" t="e">
        <f t="shared" si="20"/>
        <v>#REF!</v>
      </c>
      <c r="BW84" s="2" t="e">
        <f t="shared" si="21"/>
        <v>#REF!</v>
      </c>
      <c r="BX84" s="119"/>
    </row>
    <row r="85" spans="1:76" ht="15" customHeight="1">
      <c r="A85" s="16">
        <v>38</v>
      </c>
      <c r="B85" s="76" t="s">
        <v>260</v>
      </c>
      <c r="C85" s="82" t="s">
        <v>469</v>
      </c>
      <c r="D85" s="20" t="s">
        <v>57</v>
      </c>
      <c r="E85" s="78">
        <v>1.33</v>
      </c>
      <c r="F85" s="11" t="s">
        <v>29</v>
      </c>
      <c r="G85" s="83">
        <v>9.6820000000000004</v>
      </c>
      <c r="H85" s="13">
        <f>IF(OOC!X85=0,"",OOC!X85)</f>
        <v>0.03</v>
      </c>
      <c r="I85" s="13">
        <f>IF(OOC!T85=0,"",OOC!T85)</f>
        <v>-0.03</v>
      </c>
      <c r="J85" s="92" t="s">
        <v>263</v>
      </c>
      <c r="K85" s="64" t="s">
        <v>49</v>
      </c>
      <c r="L85" s="17">
        <f>IF(AND(G85="",H85=""),"",IF(G85="",H85,G85+H85))</f>
        <v>9.7119999999999997</v>
      </c>
      <c r="M85" s="17">
        <f>IF(AND(G85="",I85=""),"",IF(G85="",I85,G85+I85))</f>
        <v>9.652000000000001</v>
      </c>
      <c r="N85" s="25"/>
      <c r="O85" s="2" t="e">
        <f>IF(OR($AK85="",ISNUMBER($AK85)=FALSE),"",MAX(AK85:BP85))</f>
        <v>#REF!</v>
      </c>
      <c r="P85" s="2" t="e">
        <f>IF(OR($AK85="",ISNUMBER($AK85)=FALSE),"",MIN(AK85:BP85))</f>
        <v>#REF!</v>
      </c>
      <c r="Q85" s="2" t="e">
        <f>IF(OR($AK85="",ISNUMBER($AK85)=FALSE),"",AVERAGE(AK85:BP85))</f>
        <v>#REF!</v>
      </c>
      <c r="R85" s="3" t="e">
        <f>IF(OR($AK85="",ISNUMBER($AK85)=FALSE),"",STDEV(AK85:BP85))</f>
        <v>#REF!</v>
      </c>
      <c r="S85" s="4" t="e">
        <f t="shared" si="10"/>
        <v>#REF!</v>
      </c>
      <c r="T85" s="67" t="e">
        <f t="shared" si="11"/>
        <v>#REF!</v>
      </c>
      <c r="U85" s="67" t="e">
        <f t="shared" si="12"/>
        <v>#REF!</v>
      </c>
      <c r="V85" s="4" t="e">
        <f>IF(OR($AK85="",ISNUMBER($AK85)=FALSE),"",IF(H85="","",(L85-Q85)/(3*R85)))</f>
        <v>#REF!</v>
      </c>
      <c r="W85" s="4" t="e">
        <f>IF(OR($AK85="",ISNUMBER($AK85)=FALSE),"",IF(I85="","",(Q85-M85)/(3*R85)))</f>
        <v>#REF!</v>
      </c>
      <c r="X85" s="4" t="e">
        <f>IF(OR($AK85="",ISNUMBER($AK85)=FALSE),"",IF(AND(G85=0,I85=0),((H85)-(Q85))/(3*R85),MIN(V85:W85)))</f>
        <v>#REF!</v>
      </c>
      <c r="Y85" s="62" t="e">
        <f>IF(OR($AK85="",ISNUMBER($AK85)=FALSE),"",IF(AND(G85=0,I85=0),NORMSDIST(3*X85),NORMSDIST(3*X85)+NORMSDIST(6*S85-3*X85)-1))</f>
        <v>#REF!</v>
      </c>
      <c r="Z85" s="28" t="e">
        <f>IF($Q85="","",IF(F85="Tolerance",IF(($E85*3*R85+Q85)-G85&lt;H85,"",($E85*3*R85+Q85)-G85),IF(OR(F85="GD&amp;T",F85="MAX"),IF(($E85*3*R85+Q85)&lt;H85,"",($E85*3*R85+Q85)),"")))</f>
        <v>#REF!</v>
      </c>
      <c r="AA85" s="28" t="e">
        <f>IF(Q85="","",IF(F85="Tolerance",IF(-(($E85*3*R85)-Q85)-G85&gt;I85,"",-(($E85*3*R85)-Q85)-G85),IF(F85="MIN",IF(-(($E85*3*R85)-Q85)&gt;I85,"",-(($E85*3*R85)-Q85)),"")))</f>
        <v>#REF!</v>
      </c>
      <c r="AB85" s="28" t="e">
        <f>IF(OR(G85="",Q85=""),"",(L85+M85)/2-Q85)</f>
        <v>#REF!</v>
      </c>
      <c r="AC85" s="28" t="e">
        <f t="shared" si="7"/>
        <v>#REF!</v>
      </c>
      <c r="AD85" s="26"/>
      <c r="AE85" s="19" t="str">
        <f>IF(AD85="","",IF(AD85&gt;=0.966,"Normal","Not Normal"))</f>
        <v/>
      </c>
      <c r="AF85" s="65"/>
      <c r="AG85" s="54"/>
      <c r="AH85" s="54"/>
      <c r="AI85" s="55"/>
      <c r="AJ85" s="18"/>
      <c r="AK85" s="73" t="e">
        <f>#REF!</f>
        <v>#REF!</v>
      </c>
      <c r="AL85" s="73" t="e">
        <f>#REF!</f>
        <v>#REF!</v>
      </c>
      <c r="AM85" s="73" t="e">
        <f>#REF!</f>
        <v>#REF!</v>
      </c>
      <c r="AN85" s="73" t="e">
        <f>#REF!</f>
        <v>#REF!</v>
      </c>
      <c r="AO85" s="73" t="e">
        <f>#REF!</f>
        <v>#REF!</v>
      </c>
      <c r="AP85" s="73" t="e">
        <f>#REF!</f>
        <v>#REF!</v>
      </c>
      <c r="AQ85" s="73" t="e">
        <f>#REF!</f>
        <v>#REF!</v>
      </c>
      <c r="AR85" s="73" t="e">
        <f>#REF!</f>
        <v>#REF!</v>
      </c>
      <c r="AS85" s="73" t="e">
        <f>#REF!</f>
        <v>#REF!</v>
      </c>
      <c r="AT85" s="73" t="e">
        <f>#REF!</f>
        <v>#REF!</v>
      </c>
      <c r="AU85" s="73" t="e">
        <f>#REF!</f>
        <v>#REF!</v>
      </c>
      <c r="AV85" s="73" t="e">
        <f>#REF!</f>
        <v>#REF!</v>
      </c>
      <c r="AW85" s="73" t="e">
        <f>#REF!</f>
        <v>#REF!</v>
      </c>
      <c r="AX85" s="73" t="e">
        <f>#REF!</f>
        <v>#REF!</v>
      </c>
      <c r="AY85" s="73" t="e">
        <f>#REF!</f>
        <v>#REF!</v>
      </c>
      <c r="AZ85" s="73" t="e">
        <f>#REF!</f>
        <v>#REF!</v>
      </c>
      <c r="BA85" s="73" t="e">
        <f>#REF!</f>
        <v>#REF!</v>
      </c>
      <c r="BB85" s="73" t="e">
        <f>#REF!</f>
        <v>#REF!</v>
      </c>
      <c r="BC85" s="73" t="e">
        <f>#REF!</f>
        <v>#REF!</v>
      </c>
      <c r="BD85" s="73" t="e">
        <f>#REF!</f>
        <v>#REF!</v>
      </c>
      <c r="BE85" s="73" t="e">
        <f>#REF!</f>
        <v>#REF!</v>
      </c>
      <c r="BF85" s="73" t="e">
        <f>#REF!</f>
        <v>#REF!</v>
      </c>
      <c r="BG85" s="73" t="e">
        <f>#REF!</f>
        <v>#REF!</v>
      </c>
      <c r="BH85" s="73" t="e">
        <f>#REF!</f>
        <v>#REF!</v>
      </c>
      <c r="BI85" s="73" t="e">
        <f>#REF!</f>
        <v>#REF!</v>
      </c>
      <c r="BJ85" s="73" t="e">
        <f>#REF!</f>
        <v>#REF!</v>
      </c>
      <c r="BK85" s="73" t="e">
        <f>#REF!</f>
        <v>#REF!</v>
      </c>
      <c r="BL85" s="73" t="e">
        <f>#REF!</f>
        <v>#REF!</v>
      </c>
      <c r="BM85" s="73" t="e">
        <f>#REF!</f>
        <v>#REF!</v>
      </c>
      <c r="BN85" s="73" t="e">
        <f>#REF!</f>
        <v>#REF!</v>
      </c>
      <c r="BO85" s="73" t="e">
        <f>#REF!</f>
        <v>#REF!</v>
      </c>
      <c r="BP85" s="73" t="e">
        <f>#REF!</f>
        <v>#REF!</v>
      </c>
      <c r="BR85" s="117" t="str">
        <f t="shared" si="18"/>
        <v>29-6 (P1)</v>
      </c>
      <c r="BS85" s="118">
        <f>OOC!G85</f>
        <v>9.7119999999999997</v>
      </c>
      <c r="BT85" s="118">
        <f>OOC!H85</f>
        <v>9.652000000000001</v>
      </c>
      <c r="BU85" s="2" t="e">
        <f t="shared" si="19"/>
        <v>#REF!</v>
      </c>
      <c r="BV85" s="2" t="e">
        <f t="shared" si="20"/>
        <v>#REF!</v>
      </c>
      <c r="BW85" s="2" t="e">
        <f t="shared" si="21"/>
        <v>#REF!</v>
      </c>
      <c r="BX85" s="119"/>
    </row>
    <row r="86" spans="1:76" ht="15" customHeight="1">
      <c r="A86" s="16">
        <v>40</v>
      </c>
      <c r="B86" s="76" t="s">
        <v>110</v>
      </c>
      <c r="C86" s="69">
        <v>30</v>
      </c>
      <c r="D86" s="20" t="s">
        <v>57</v>
      </c>
      <c r="E86" s="78">
        <v>1.33</v>
      </c>
      <c r="F86" s="11" t="s">
        <v>29</v>
      </c>
      <c r="G86" s="83">
        <v>24.37</v>
      </c>
      <c r="H86" s="13" t="e">
        <f>IF(OOC!X86=0,"",OOC!X86)</f>
        <v>#REF!</v>
      </c>
      <c r="I86" s="13" t="e">
        <f>IF(OOC!T86=0,"",OOC!T86)</f>
        <v>#REF!</v>
      </c>
      <c r="J86" s="14" t="s">
        <v>12</v>
      </c>
      <c r="K86" s="64" t="s">
        <v>49</v>
      </c>
      <c r="L86" s="17" t="e">
        <f t="shared" si="8"/>
        <v>#REF!</v>
      </c>
      <c r="M86" s="17" t="e">
        <f t="shared" si="9"/>
        <v>#REF!</v>
      </c>
      <c r="N86" s="25"/>
      <c r="O86" s="2" t="e">
        <f t="shared" si="22"/>
        <v>#REF!</v>
      </c>
      <c r="P86" s="2" t="e">
        <f t="shared" si="23"/>
        <v>#REF!</v>
      </c>
      <c r="Q86" s="2" t="e">
        <f t="shared" si="24"/>
        <v>#REF!</v>
      </c>
      <c r="R86" s="3" t="e">
        <f t="shared" si="25"/>
        <v>#REF!</v>
      </c>
      <c r="S86" s="4" t="e">
        <f t="shared" si="10"/>
        <v>#REF!</v>
      </c>
      <c r="T86" s="67" t="e">
        <f t="shared" si="11"/>
        <v>#REF!</v>
      </c>
      <c r="U86" s="67" t="e">
        <f t="shared" si="12"/>
        <v>#REF!</v>
      </c>
      <c r="V86" s="4" t="e">
        <f t="shared" si="4"/>
        <v>#REF!</v>
      </c>
      <c r="W86" s="4" t="e">
        <f t="shared" si="5"/>
        <v>#REF!</v>
      </c>
      <c r="X86" s="4" t="e">
        <f t="shared" si="13"/>
        <v>#REF!</v>
      </c>
      <c r="Y86" s="62" t="e">
        <f t="shared" si="6"/>
        <v>#REF!</v>
      </c>
      <c r="Z86" s="28" t="e">
        <f t="shared" si="14"/>
        <v>#REF!</v>
      </c>
      <c r="AA86" s="28" t="e">
        <f t="shared" si="15"/>
        <v>#REF!</v>
      </c>
      <c r="AB86" s="28" t="e">
        <f t="shared" si="16"/>
        <v>#REF!</v>
      </c>
      <c r="AC86" s="28" t="e">
        <f t="shared" si="7"/>
        <v>#REF!</v>
      </c>
      <c r="AD86" s="26"/>
      <c r="AE86" s="19" t="str">
        <f t="shared" si="17"/>
        <v/>
      </c>
      <c r="AF86" s="65"/>
      <c r="AG86" s="54"/>
      <c r="AH86" s="54"/>
      <c r="AI86" s="55"/>
      <c r="AJ86" s="18"/>
      <c r="AK86" s="73" t="e">
        <f>#REF!</f>
        <v>#REF!</v>
      </c>
      <c r="AL86" s="73" t="e">
        <f>#REF!</f>
        <v>#REF!</v>
      </c>
      <c r="AM86" s="73" t="e">
        <f>#REF!</f>
        <v>#REF!</v>
      </c>
      <c r="AN86" s="73" t="e">
        <f>#REF!</f>
        <v>#REF!</v>
      </c>
      <c r="AO86" s="73" t="e">
        <f>#REF!</f>
        <v>#REF!</v>
      </c>
      <c r="AP86" s="73" t="e">
        <f>#REF!</f>
        <v>#REF!</v>
      </c>
      <c r="AQ86" s="73" t="e">
        <f>#REF!</f>
        <v>#REF!</v>
      </c>
      <c r="AR86" s="73" t="e">
        <f>#REF!</f>
        <v>#REF!</v>
      </c>
      <c r="AS86" s="73" t="e">
        <f>#REF!</f>
        <v>#REF!</v>
      </c>
      <c r="AT86" s="73" t="e">
        <f>#REF!</f>
        <v>#REF!</v>
      </c>
      <c r="AU86" s="73" t="e">
        <f>#REF!</f>
        <v>#REF!</v>
      </c>
      <c r="AV86" s="73" t="e">
        <f>#REF!</f>
        <v>#REF!</v>
      </c>
      <c r="AW86" s="73" t="e">
        <f>#REF!</f>
        <v>#REF!</v>
      </c>
      <c r="AX86" s="73" t="e">
        <f>#REF!</f>
        <v>#REF!</v>
      </c>
      <c r="AY86" s="73" t="e">
        <f>#REF!</f>
        <v>#REF!</v>
      </c>
      <c r="AZ86" s="73" t="e">
        <f>#REF!</f>
        <v>#REF!</v>
      </c>
      <c r="BA86" s="73" t="e">
        <f>#REF!</f>
        <v>#REF!</v>
      </c>
      <c r="BB86" s="73" t="e">
        <f>#REF!</f>
        <v>#REF!</v>
      </c>
      <c r="BC86" s="73" t="e">
        <f>#REF!</f>
        <v>#REF!</v>
      </c>
      <c r="BD86" s="73" t="e">
        <f>#REF!</f>
        <v>#REF!</v>
      </c>
      <c r="BE86" s="73" t="e">
        <f>#REF!</f>
        <v>#REF!</v>
      </c>
      <c r="BF86" s="73" t="e">
        <f>#REF!</f>
        <v>#REF!</v>
      </c>
      <c r="BG86" s="73" t="e">
        <f>#REF!</f>
        <v>#REF!</v>
      </c>
      <c r="BH86" s="73" t="e">
        <f>#REF!</f>
        <v>#REF!</v>
      </c>
      <c r="BI86" s="73" t="e">
        <f>#REF!</f>
        <v>#REF!</v>
      </c>
      <c r="BJ86" s="73" t="e">
        <f>#REF!</f>
        <v>#REF!</v>
      </c>
      <c r="BK86" s="73" t="e">
        <f>#REF!</f>
        <v>#REF!</v>
      </c>
      <c r="BL86" s="73" t="e">
        <f>#REF!</f>
        <v>#REF!</v>
      </c>
      <c r="BM86" s="73" t="e">
        <f>#REF!</f>
        <v>#REF!</v>
      </c>
      <c r="BN86" s="73" t="e">
        <f>#REF!</f>
        <v>#REF!</v>
      </c>
      <c r="BO86" s="73" t="e">
        <f>#REF!</f>
        <v>#REF!</v>
      </c>
      <c r="BP86" s="73" t="e">
        <f>#REF!</f>
        <v>#REF!</v>
      </c>
      <c r="BR86" s="117">
        <f t="shared" si="18"/>
        <v>30</v>
      </c>
      <c r="BS86" s="118">
        <f>OOC!G86</f>
        <v>24.400000000000002</v>
      </c>
      <c r="BT86" s="118">
        <f>OOC!H86</f>
        <v>24.34</v>
      </c>
      <c r="BU86" s="2" t="e">
        <f t="shared" si="19"/>
        <v>#REF!</v>
      </c>
      <c r="BV86" s="2" t="e">
        <f t="shared" si="20"/>
        <v>#REF!</v>
      </c>
      <c r="BW86" s="2" t="e">
        <f t="shared" si="21"/>
        <v>#REF!</v>
      </c>
      <c r="BX86" s="119" t="e">
        <f>IF(AND(IF(OOC!G86="",0,OOC!G86) &gt;= IF(O86="",0,O86), IF(O86="",0,O86) &gt; IF(L86="",0,L86)), "OOC",
IF(AND(IF(M86="",0,M86) &gt; IF(P86="",0,P86), IF(P86="",0,P86) &gt;= IF(OOC!H86="",0,OOC!H86)), "OOC",
IF(IF(O86="",0,O86) &gt; IF(OOC!G86="",0,OOC!G86), "OOS",
IF(IF(OOC!H86="",0,OOC!H86) &gt; IF(P86="",0,P86), "OOS", "OK"))))</f>
        <v>#REF!</v>
      </c>
    </row>
    <row r="87" spans="1:76" ht="15" customHeight="1">
      <c r="A87" s="16">
        <v>41</v>
      </c>
      <c r="B87" s="76" t="s">
        <v>111</v>
      </c>
      <c r="C87" s="69">
        <v>31</v>
      </c>
      <c r="D87" s="20" t="s">
        <v>57</v>
      </c>
      <c r="E87" s="78">
        <v>1.33</v>
      </c>
      <c r="F87" s="11" t="s">
        <v>29</v>
      </c>
      <c r="G87" s="83">
        <v>22.236000000000001</v>
      </c>
      <c r="H87" s="13" t="e">
        <f>IF(OOC!X87=0,"",OOC!X87)</f>
        <v>#REF!</v>
      </c>
      <c r="I87" s="13" t="e">
        <f>IF(OOC!T87=0,"",OOC!T87)</f>
        <v>#REF!</v>
      </c>
      <c r="J87" s="14" t="s">
        <v>12</v>
      </c>
      <c r="K87" s="64" t="s">
        <v>49</v>
      </c>
      <c r="L87" s="17" t="e">
        <f t="shared" si="8"/>
        <v>#REF!</v>
      </c>
      <c r="M87" s="17" t="e">
        <f t="shared" si="9"/>
        <v>#REF!</v>
      </c>
      <c r="N87" s="25"/>
      <c r="O87" s="2" t="e">
        <f t="shared" si="22"/>
        <v>#REF!</v>
      </c>
      <c r="P87" s="2" t="e">
        <f t="shared" si="23"/>
        <v>#REF!</v>
      </c>
      <c r="Q87" s="2" t="e">
        <f t="shared" si="24"/>
        <v>#REF!</v>
      </c>
      <c r="R87" s="3" t="e">
        <f t="shared" si="25"/>
        <v>#REF!</v>
      </c>
      <c r="S87" s="4" t="e">
        <f t="shared" si="10"/>
        <v>#REF!</v>
      </c>
      <c r="T87" s="67" t="e">
        <f t="shared" si="11"/>
        <v>#REF!</v>
      </c>
      <c r="U87" s="67" t="e">
        <f t="shared" si="12"/>
        <v>#REF!</v>
      </c>
      <c r="V87" s="4" t="e">
        <f t="shared" si="4"/>
        <v>#REF!</v>
      </c>
      <c r="W87" s="4" t="e">
        <f t="shared" si="5"/>
        <v>#REF!</v>
      </c>
      <c r="X87" s="4" t="e">
        <f t="shared" si="13"/>
        <v>#REF!</v>
      </c>
      <c r="Y87" s="62" t="e">
        <f t="shared" si="6"/>
        <v>#REF!</v>
      </c>
      <c r="Z87" s="28" t="e">
        <f t="shared" si="14"/>
        <v>#REF!</v>
      </c>
      <c r="AA87" s="28" t="e">
        <f t="shared" si="15"/>
        <v>#REF!</v>
      </c>
      <c r="AB87" s="28" t="e">
        <f t="shared" si="16"/>
        <v>#REF!</v>
      </c>
      <c r="AC87" s="28" t="e">
        <f t="shared" si="7"/>
        <v>#REF!</v>
      </c>
      <c r="AD87" s="26"/>
      <c r="AE87" s="19" t="str">
        <f t="shared" si="17"/>
        <v/>
      </c>
      <c r="AF87" s="65"/>
      <c r="AG87" s="54"/>
      <c r="AH87" s="54"/>
      <c r="AI87" s="55"/>
      <c r="AJ87" s="18"/>
      <c r="AK87" s="73" t="e">
        <f>#REF!</f>
        <v>#REF!</v>
      </c>
      <c r="AL87" s="73" t="e">
        <f>#REF!</f>
        <v>#REF!</v>
      </c>
      <c r="AM87" s="73" t="e">
        <f>#REF!</f>
        <v>#REF!</v>
      </c>
      <c r="AN87" s="73" t="e">
        <f>#REF!</f>
        <v>#REF!</v>
      </c>
      <c r="AO87" s="73" t="e">
        <f>#REF!</f>
        <v>#REF!</v>
      </c>
      <c r="AP87" s="73" t="e">
        <f>#REF!</f>
        <v>#REF!</v>
      </c>
      <c r="AQ87" s="73" t="e">
        <f>#REF!</f>
        <v>#REF!</v>
      </c>
      <c r="AR87" s="73" t="e">
        <f>#REF!</f>
        <v>#REF!</v>
      </c>
      <c r="AS87" s="73" t="e">
        <f>#REF!</f>
        <v>#REF!</v>
      </c>
      <c r="AT87" s="73" t="e">
        <f>#REF!</f>
        <v>#REF!</v>
      </c>
      <c r="AU87" s="73" t="e">
        <f>#REF!</f>
        <v>#REF!</v>
      </c>
      <c r="AV87" s="73" t="e">
        <f>#REF!</f>
        <v>#REF!</v>
      </c>
      <c r="AW87" s="73" t="e">
        <f>#REF!</f>
        <v>#REF!</v>
      </c>
      <c r="AX87" s="73" t="e">
        <f>#REF!</f>
        <v>#REF!</v>
      </c>
      <c r="AY87" s="73" t="e">
        <f>#REF!</f>
        <v>#REF!</v>
      </c>
      <c r="AZ87" s="73" t="e">
        <f>#REF!</f>
        <v>#REF!</v>
      </c>
      <c r="BA87" s="73" t="e">
        <f>#REF!</f>
        <v>#REF!</v>
      </c>
      <c r="BB87" s="73" t="e">
        <f>#REF!</f>
        <v>#REF!</v>
      </c>
      <c r="BC87" s="73" t="e">
        <f>#REF!</f>
        <v>#REF!</v>
      </c>
      <c r="BD87" s="73" t="e">
        <f>#REF!</f>
        <v>#REF!</v>
      </c>
      <c r="BE87" s="73" t="e">
        <f>#REF!</f>
        <v>#REF!</v>
      </c>
      <c r="BF87" s="73" t="e">
        <f>#REF!</f>
        <v>#REF!</v>
      </c>
      <c r="BG87" s="73" t="e">
        <f>#REF!</f>
        <v>#REF!</v>
      </c>
      <c r="BH87" s="73" t="e">
        <f>#REF!</f>
        <v>#REF!</v>
      </c>
      <c r="BI87" s="73" t="e">
        <f>#REF!</f>
        <v>#REF!</v>
      </c>
      <c r="BJ87" s="73" t="e">
        <f>#REF!</f>
        <v>#REF!</v>
      </c>
      <c r="BK87" s="73" t="e">
        <f>#REF!</f>
        <v>#REF!</v>
      </c>
      <c r="BL87" s="73" t="e">
        <f>#REF!</f>
        <v>#REF!</v>
      </c>
      <c r="BM87" s="73" t="e">
        <f>#REF!</f>
        <v>#REF!</v>
      </c>
      <c r="BN87" s="73" t="e">
        <f>#REF!</f>
        <v>#REF!</v>
      </c>
      <c r="BO87" s="73" t="e">
        <f>#REF!</f>
        <v>#REF!</v>
      </c>
      <c r="BP87" s="73" t="e">
        <f>#REF!</f>
        <v>#REF!</v>
      </c>
      <c r="BR87" s="117">
        <f t="shared" si="18"/>
        <v>31</v>
      </c>
      <c r="BS87" s="118">
        <f>OOC!G87</f>
        <v>22.266000000000002</v>
      </c>
      <c r="BT87" s="118">
        <f>OOC!H87</f>
        <v>22.206</v>
      </c>
      <c r="BU87" s="2" t="e">
        <f t="shared" si="19"/>
        <v>#REF!</v>
      </c>
      <c r="BV87" s="2" t="e">
        <f t="shared" si="20"/>
        <v>#REF!</v>
      </c>
      <c r="BW87" s="2" t="e">
        <f t="shared" si="21"/>
        <v>#REF!</v>
      </c>
      <c r="BX87" s="119" t="e">
        <f>IF(AND(IF(OOC!G87="",0,OOC!G87) &gt;= IF(O87="",0,O87), IF(O87="",0,O87) &gt; IF(L87="",0,L87)), "OOC",
IF(AND(IF(M87="",0,M87) &gt; IF(P87="",0,P87), IF(P87="",0,P87) &gt;= IF(OOC!H87="",0,OOC!H87)), "OOC",
IF(IF(O87="",0,O87) &gt; IF(OOC!G87="",0,OOC!G87), "OOS",
IF(IF(OOC!H87="",0,OOC!H87) &gt; IF(P87="",0,P87), "OOS", "OK"))))</f>
        <v>#REF!</v>
      </c>
    </row>
    <row r="88" spans="1:76" ht="15" customHeight="1">
      <c r="A88" s="16">
        <v>41</v>
      </c>
      <c r="B88" s="76" t="s">
        <v>260</v>
      </c>
      <c r="C88" s="69" t="s">
        <v>470</v>
      </c>
      <c r="D88" s="20" t="s">
        <v>57</v>
      </c>
      <c r="E88" s="78">
        <v>1.33</v>
      </c>
      <c r="F88" s="11" t="s">
        <v>29</v>
      </c>
      <c r="G88" s="83">
        <v>22.236000000000001</v>
      </c>
      <c r="H88" s="13">
        <f>IF(OOC!X88=0,"",OOC!X88)</f>
        <v>0.03</v>
      </c>
      <c r="I88" s="13">
        <f>IF(OOC!T88=0,"",OOC!T88)</f>
        <v>-0.03</v>
      </c>
      <c r="J88" s="92" t="s">
        <v>263</v>
      </c>
      <c r="K88" s="64" t="s">
        <v>49</v>
      </c>
      <c r="L88" s="17">
        <f t="shared" ref="L88:L93" si="26">IF(AND(G88="",H88=""),"",IF(G88="",H88,G88+H88))</f>
        <v>22.266000000000002</v>
      </c>
      <c r="M88" s="17">
        <f t="shared" ref="M88:M93" si="27">IF(AND(G88="",I88=""),"",IF(G88="",I88,G88+I88))</f>
        <v>22.206</v>
      </c>
      <c r="N88" s="25"/>
      <c r="O88" s="2" t="e">
        <f t="shared" ref="O88:O93" si="28">IF(OR($AK88="",ISNUMBER($AK88)=FALSE),"",MAX(AK88:BP88))</f>
        <v>#REF!</v>
      </c>
      <c r="P88" s="2" t="e">
        <f t="shared" ref="P88:P93" si="29">IF(OR($AK88="",ISNUMBER($AK88)=FALSE),"",MIN(AK88:BP88))</f>
        <v>#REF!</v>
      </c>
      <c r="Q88" s="2" t="e">
        <f t="shared" ref="Q88:Q93" si="30">IF(OR($AK88="",ISNUMBER($AK88)=FALSE),"",AVERAGE(AK88:BP88))</f>
        <v>#REF!</v>
      </c>
      <c r="R88" s="3" t="e">
        <f t="shared" ref="R88:R93" si="31">IF(OR($AK88="",ISNUMBER($AK88)=FALSE),"",STDEV(AK88:BP88))</f>
        <v>#REF!</v>
      </c>
      <c r="S88" s="4" t="e">
        <f t="shared" si="10"/>
        <v>#REF!</v>
      </c>
      <c r="T88" s="67" t="e">
        <f t="shared" si="11"/>
        <v>#REF!</v>
      </c>
      <c r="U88" s="67" t="e">
        <f t="shared" si="12"/>
        <v>#REF!</v>
      </c>
      <c r="V88" s="4" t="e">
        <f t="shared" ref="V88:V93" si="32">IF(OR($AK88="",ISNUMBER($AK88)=FALSE),"",IF(H88="","",(L88-Q88)/(3*R88)))</f>
        <v>#REF!</v>
      </c>
      <c r="W88" s="4" t="e">
        <f t="shared" ref="W88:W93" si="33">IF(OR($AK88="",ISNUMBER($AK88)=FALSE),"",IF(I88="","",(Q88-M88)/(3*R88)))</f>
        <v>#REF!</v>
      </c>
      <c r="X88" s="4" t="e">
        <f t="shared" ref="X88:X93" si="34">IF(OR($AK88="",ISNUMBER($AK88)=FALSE),"",IF(AND(G88=0,I88=0),((H88)-(Q88))/(3*R88),MIN(V88:W88)))</f>
        <v>#REF!</v>
      </c>
      <c r="Y88" s="62" t="e">
        <f t="shared" ref="Y88:Y93" si="35">IF(OR($AK88="",ISNUMBER($AK88)=FALSE),"",IF(AND(G88=0,I88=0),NORMSDIST(3*X88),NORMSDIST(3*X88)+NORMSDIST(6*S88-3*X88)-1))</f>
        <v>#REF!</v>
      </c>
      <c r="Z88" s="28" t="e">
        <f t="shared" ref="Z88:Z93" si="36">IF($Q88="","",IF(F88="Tolerance",IF(($E88*3*R88+Q88)-G88&lt;H88,"",($E88*3*R88+Q88)-G88),IF(OR(F88="GD&amp;T",F88="MAX"),IF(($E88*3*R88+Q88)&lt;H88,"",($E88*3*R88+Q88)),"")))</f>
        <v>#REF!</v>
      </c>
      <c r="AA88" s="28" t="e">
        <f t="shared" ref="AA88:AA93" si="37">IF(Q88="","",IF(F88="Tolerance",IF(-(($E88*3*R88)-Q88)-G88&gt;I88,"",-(($E88*3*R88)-Q88)-G88),IF(F88="MIN",IF(-(($E88*3*R88)-Q88)&gt;I88,"",-(($E88*3*R88)-Q88)),"")))</f>
        <v>#REF!</v>
      </c>
      <c r="AB88" s="28" t="e">
        <f t="shared" ref="AB88:AB93" si="38">IF(OR(G88="",Q88=""),"",(L88+M88)/2-Q88)</f>
        <v>#REF!</v>
      </c>
      <c r="AC88" s="28" t="e">
        <f t="shared" si="7"/>
        <v>#REF!</v>
      </c>
      <c r="AD88" s="26"/>
      <c r="AE88" s="19" t="str">
        <f t="shared" ref="AE88:AE93" si="39">IF(AD88="","",IF(AD88&gt;=0.966,"Normal","Not Normal"))</f>
        <v/>
      </c>
      <c r="AF88" s="65"/>
      <c r="AG88" s="54"/>
      <c r="AH88" s="54"/>
      <c r="AI88" s="55"/>
      <c r="AJ88" s="18"/>
      <c r="AK88" s="73" t="e">
        <f>#REF!</f>
        <v>#REF!</v>
      </c>
      <c r="AL88" s="73" t="e">
        <f>#REF!</f>
        <v>#REF!</v>
      </c>
      <c r="AM88" s="73" t="e">
        <f>#REF!</f>
        <v>#REF!</v>
      </c>
      <c r="AN88" s="73" t="e">
        <f>#REF!</f>
        <v>#REF!</v>
      </c>
      <c r="AO88" s="73" t="e">
        <f>#REF!</f>
        <v>#REF!</v>
      </c>
      <c r="AP88" s="73" t="e">
        <f>#REF!</f>
        <v>#REF!</v>
      </c>
      <c r="AQ88" s="73" t="e">
        <f>#REF!</f>
        <v>#REF!</v>
      </c>
      <c r="AR88" s="73" t="e">
        <f>#REF!</f>
        <v>#REF!</v>
      </c>
      <c r="AS88" s="73" t="e">
        <f>#REF!</f>
        <v>#REF!</v>
      </c>
      <c r="AT88" s="73" t="e">
        <f>#REF!</f>
        <v>#REF!</v>
      </c>
      <c r="AU88" s="73" t="e">
        <f>#REF!</f>
        <v>#REF!</v>
      </c>
      <c r="AV88" s="73" t="e">
        <f>#REF!</f>
        <v>#REF!</v>
      </c>
      <c r="AW88" s="73" t="e">
        <f>#REF!</f>
        <v>#REF!</v>
      </c>
      <c r="AX88" s="73" t="e">
        <f>#REF!</f>
        <v>#REF!</v>
      </c>
      <c r="AY88" s="73" t="e">
        <f>#REF!</f>
        <v>#REF!</v>
      </c>
      <c r="AZ88" s="73" t="e">
        <f>#REF!</f>
        <v>#REF!</v>
      </c>
      <c r="BA88" s="73" t="e">
        <f>#REF!</f>
        <v>#REF!</v>
      </c>
      <c r="BB88" s="73" t="e">
        <f>#REF!</f>
        <v>#REF!</v>
      </c>
      <c r="BC88" s="73" t="e">
        <f>#REF!</f>
        <v>#REF!</v>
      </c>
      <c r="BD88" s="73" t="e">
        <f>#REF!</f>
        <v>#REF!</v>
      </c>
      <c r="BE88" s="73" t="e">
        <f>#REF!</f>
        <v>#REF!</v>
      </c>
      <c r="BF88" s="73" t="e">
        <f>#REF!</f>
        <v>#REF!</v>
      </c>
      <c r="BG88" s="73" t="e">
        <f>#REF!</f>
        <v>#REF!</v>
      </c>
      <c r="BH88" s="73" t="e">
        <f>#REF!</f>
        <v>#REF!</v>
      </c>
      <c r="BI88" s="73" t="e">
        <f>#REF!</f>
        <v>#REF!</v>
      </c>
      <c r="BJ88" s="73" t="e">
        <f>#REF!</f>
        <v>#REF!</v>
      </c>
      <c r="BK88" s="73" t="e">
        <f>#REF!</f>
        <v>#REF!</v>
      </c>
      <c r="BL88" s="73" t="e">
        <f>#REF!</f>
        <v>#REF!</v>
      </c>
      <c r="BM88" s="73" t="e">
        <f>#REF!</f>
        <v>#REF!</v>
      </c>
      <c r="BN88" s="73" t="e">
        <f>#REF!</f>
        <v>#REF!</v>
      </c>
      <c r="BO88" s="73" t="e">
        <f>#REF!</f>
        <v>#REF!</v>
      </c>
      <c r="BP88" s="73" t="e">
        <f>#REF!</f>
        <v>#REF!</v>
      </c>
      <c r="BR88" s="117" t="str">
        <f t="shared" si="18"/>
        <v>31-1 (P73)</v>
      </c>
      <c r="BS88" s="118">
        <f>OOC!G88</f>
        <v>22.266000000000002</v>
      </c>
      <c r="BT88" s="118">
        <f>OOC!H88</f>
        <v>22.206</v>
      </c>
      <c r="BU88" s="2" t="e">
        <f t="shared" si="19"/>
        <v>#REF!</v>
      </c>
      <c r="BV88" s="2" t="e">
        <f t="shared" si="20"/>
        <v>#REF!</v>
      </c>
      <c r="BW88" s="2" t="e">
        <f t="shared" si="21"/>
        <v>#REF!</v>
      </c>
      <c r="BX88" s="119"/>
    </row>
    <row r="89" spans="1:76" ht="15" customHeight="1">
      <c r="A89" s="16">
        <v>41</v>
      </c>
      <c r="B89" s="76" t="s">
        <v>260</v>
      </c>
      <c r="C89" s="69" t="s">
        <v>471</v>
      </c>
      <c r="D89" s="20" t="s">
        <v>57</v>
      </c>
      <c r="E89" s="78">
        <v>1.33</v>
      </c>
      <c r="F89" s="11" t="s">
        <v>29</v>
      </c>
      <c r="G89" s="83">
        <v>22.236000000000001</v>
      </c>
      <c r="H89" s="13">
        <f>IF(OOC!X89=0,"",OOC!X89)</f>
        <v>0.03</v>
      </c>
      <c r="I89" s="13">
        <f>IF(OOC!T89=0,"",OOC!T89)</f>
        <v>-0.03</v>
      </c>
      <c r="J89" s="92" t="s">
        <v>263</v>
      </c>
      <c r="K89" s="64" t="s">
        <v>49</v>
      </c>
      <c r="L89" s="17">
        <f t="shared" si="26"/>
        <v>22.266000000000002</v>
      </c>
      <c r="M89" s="17">
        <f t="shared" si="27"/>
        <v>22.206</v>
      </c>
      <c r="N89" s="25"/>
      <c r="O89" s="2" t="e">
        <f t="shared" si="28"/>
        <v>#REF!</v>
      </c>
      <c r="P89" s="2" t="e">
        <f t="shared" si="29"/>
        <v>#REF!</v>
      </c>
      <c r="Q89" s="2" t="e">
        <f t="shared" si="30"/>
        <v>#REF!</v>
      </c>
      <c r="R89" s="3" t="e">
        <f t="shared" si="31"/>
        <v>#REF!</v>
      </c>
      <c r="S89" s="4" t="e">
        <f t="shared" si="10"/>
        <v>#REF!</v>
      </c>
      <c r="T89" s="67" t="e">
        <f t="shared" si="11"/>
        <v>#REF!</v>
      </c>
      <c r="U89" s="67" t="e">
        <f t="shared" si="12"/>
        <v>#REF!</v>
      </c>
      <c r="V89" s="4" t="e">
        <f t="shared" si="32"/>
        <v>#REF!</v>
      </c>
      <c r="W89" s="4" t="e">
        <f t="shared" si="33"/>
        <v>#REF!</v>
      </c>
      <c r="X89" s="4" t="e">
        <f t="shared" si="34"/>
        <v>#REF!</v>
      </c>
      <c r="Y89" s="62" t="e">
        <f t="shared" si="35"/>
        <v>#REF!</v>
      </c>
      <c r="Z89" s="28" t="e">
        <f t="shared" si="36"/>
        <v>#REF!</v>
      </c>
      <c r="AA89" s="28" t="e">
        <f t="shared" si="37"/>
        <v>#REF!</v>
      </c>
      <c r="AB89" s="28" t="e">
        <f t="shared" si="38"/>
        <v>#REF!</v>
      </c>
      <c r="AC89" s="28" t="e">
        <f t="shared" si="7"/>
        <v>#REF!</v>
      </c>
      <c r="AD89" s="26"/>
      <c r="AE89" s="19" t="str">
        <f t="shared" si="39"/>
        <v/>
      </c>
      <c r="AF89" s="65"/>
      <c r="AG89" s="54"/>
      <c r="AH89" s="54"/>
      <c r="AI89" s="55"/>
      <c r="AJ89" s="18"/>
      <c r="AK89" s="73" t="e">
        <f>#REF!</f>
        <v>#REF!</v>
      </c>
      <c r="AL89" s="73" t="e">
        <f>#REF!</f>
        <v>#REF!</v>
      </c>
      <c r="AM89" s="73" t="e">
        <f>#REF!</f>
        <v>#REF!</v>
      </c>
      <c r="AN89" s="73" t="e">
        <f>#REF!</f>
        <v>#REF!</v>
      </c>
      <c r="AO89" s="73" t="e">
        <f>#REF!</f>
        <v>#REF!</v>
      </c>
      <c r="AP89" s="73" t="e">
        <f>#REF!</f>
        <v>#REF!</v>
      </c>
      <c r="AQ89" s="73" t="e">
        <f>#REF!</f>
        <v>#REF!</v>
      </c>
      <c r="AR89" s="73" t="e">
        <f>#REF!</f>
        <v>#REF!</v>
      </c>
      <c r="AS89" s="73" t="e">
        <f>#REF!</f>
        <v>#REF!</v>
      </c>
      <c r="AT89" s="73" t="e">
        <f>#REF!</f>
        <v>#REF!</v>
      </c>
      <c r="AU89" s="73" t="e">
        <f>#REF!</f>
        <v>#REF!</v>
      </c>
      <c r="AV89" s="73" t="e">
        <f>#REF!</f>
        <v>#REF!</v>
      </c>
      <c r="AW89" s="73" t="e">
        <f>#REF!</f>
        <v>#REF!</v>
      </c>
      <c r="AX89" s="73" t="e">
        <f>#REF!</f>
        <v>#REF!</v>
      </c>
      <c r="AY89" s="73" t="e">
        <f>#REF!</f>
        <v>#REF!</v>
      </c>
      <c r="AZ89" s="73" t="e">
        <f>#REF!</f>
        <v>#REF!</v>
      </c>
      <c r="BA89" s="73" t="e">
        <f>#REF!</f>
        <v>#REF!</v>
      </c>
      <c r="BB89" s="73" t="e">
        <f>#REF!</f>
        <v>#REF!</v>
      </c>
      <c r="BC89" s="73" t="e">
        <f>#REF!</f>
        <v>#REF!</v>
      </c>
      <c r="BD89" s="73" t="e">
        <f>#REF!</f>
        <v>#REF!</v>
      </c>
      <c r="BE89" s="73" t="e">
        <f>#REF!</f>
        <v>#REF!</v>
      </c>
      <c r="BF89" s="73" t="e">
        <f>#REF!</f>
        <v>#REF!</v>
      </c>
      <c r="BG89" s="73" t="e">
        <f>#REF!</f>
        <v>#REF!</v>
      </c>
      <c r="BH89" s="73" t="e">
        <f>#REF!</f>
        <v>#REF!</v>
      </c>
      <c r="BI89" s="73" t="e">
        <f>#REF!</f>
        <v>#REF!</v>
      </c>
      <c r="BJ89" s="73" t="e">
        <f>#REF!</f>
        <v>#REF!</v>
      </c>
      <c r="BK89" s="73" t="e">
        <f>#REF!</f>
        <v>#REF!</v>
      </c>
      <c r="BL89" s="73" t="e">
        <f>#REF!</f>
        <v>#REF!</v>
      </c>
      <c r="BM89" s="73" t="e">
        <f>#REF!</f>
        <v>#REF!</v>
      </c>
      <c r="BN89" s="73" t="e">
        <f>#REF!</f>
        <v>#REF!</v>
      </c>
      <c r="BO89" s="73" t="e">
        <f>#REF!</f>
        <v>#REF!</v>
      </c>
      <c r="BP89" s="73" t="e">
        <f>#REF!</f>
        <v>#REF!</v>
      </c>
      <c r="BR89" s="117" t="str">
        <f t="shared" si="18"/>
        <v>31-2 (P52)</v>
      </c>
      <c r="BS89" s="118">
        <f>OOC!G89</f>
        <v>22.266000000000002</v>
      </c>
      <c r="BT89" s="118">
        <f>OOC!H89</f>
        <v>22.206</v>
      </c>
      <c r="BU89" s="2" t="e">
        <f t="shared" si="19"/>
        <v>#REF!</v>
      </c>
      <c r="BV89" s="2" t="e">
        <f t="shared" si="20"/>
        <v>#REF!</v>
      </c>
      <c r="BW89" s="2" t="e">
        <f t="shared" si="21"/>
        <v>#REF!</v>
      </c>
      <c r="BX89" s="119"/>
    </row>
    <row r="90" spans="1:76" ht="15" customHeight="1">
      <c r="A90" s="16">
        <v>41</v>
      </c>
      <c r="B90" s="76" t="s">
        <v>260</v>
      </c>
      <c r="C90" s="69" t="s">
        <v>472</v>
      </c>
      <c r="D90" s="20" t="s">
        <v>57</v>
      </c>
      <c r="E90" s="78">
        <v>1.33</v>
      </c>
      <c r="F90" s="11" t="s">
        <v>29</v>
      </c>
      <c r="G90" s="83">
        <v>22.236000000000001</v>
      </c>
      <c r="H90" s="13">
        <f>IF(OOC!X90=0,"",OOC!X90)</f>
        <v>0.03</v>
      </c>
      <c r="I90" s="13">
        <f>IF(OOC!T90=0,"",OOC!T90)</f>
        <v>-0.03</v>
      </c>
      <c r="J90" s="92" t="s">
        <v>263</v>
      </c>
      <c r="K90" s="64" t="s">
        <v>49</v>
      </c>
      <c r="L90" s="17">
        <f t="shared" si="26"/>
        <v>22.266000000000002</v>
      </c>
      <c r="M90" s="17">
        <f t="shared" si="27"/>
        <v>22.206</v>
      </c>
      <c r="N90" s="25"/>
      <c r="O90" s="2" t="e">
        <f t="shared" si="28"/>
        <v>#REF!</v>
      </c>
      <c r="P90" s="2" t="e">
        <f t="shared" si="29"/>
        <v>#REF!</v>
      </c>
      <c r="Q90" s="2" t="e">
        <f t="shared" si="30"/>
        <v>#REF!</v>
      </c>
      <c r="R90" s="3" t="e">
        <f t="shared" si="31"/>
        <v>#REF!</v>
      </c>
      <c r="S90" s="4" t="e">
        <f t="shared" si="10"/>
        <v>#REF!</v>
      </c>
      <c r="T90" s="67" t="e">
        <f t="shared" si="11"/>
        <v>#REF!</v>
      </c>
      <c r="U90" s="67" t="e">
        <f t="shared" si="12"/>
        <v>#REF!</v>
      </c>
      <c r="V90" s="4" t="e">
        <f t="shared" si="32"/>
        <v>#REF!</v>
      </c>
      <c r="W90" s="4" t="e">
        <f t="shared" si="33"/>
        <v>#REF!</v>
      </c>
      <c r="X90" s="4" t="e">
        <f t="shared" si="34"/>
        <v>#REF!</v>
      </c>
      <c r="Y90" s="62" t="e">
        <f t="shared" si="35"/>
        <v>#REF!</v>
      </c>
      <c r="Z90" s="28" t="e">
        <f t="shared" si="36"/>
        <v>#REF!</v>
      </c>
      <c r="AA90" s="28" t="e">
        <f t="shared" si="37"/>
        <v>#REF!</v>
      </c>
      <c r="AB90" s="28" t="e">
        <f t="shared" si="38"/>
        <v>#REF!</v>
      </c>
      <c r="AC90" s="28" t="e">
        <f t="shared" si="7"/>
        <v>#REF!</v>
      </c>
      <c r="AD90" s="26"/>
      <c r="AE90" s="19" t="str">
        <f t="shared" si="39"/>
        <v/>
      </c>
      <c r="AF90" s="65"/>
      <c r="AG90" s="54"/>
      <c r="AH90" s="54"/>
      <c r="AI90" s="55"/>
      <c r="AJ90" s="18"/>
      <c r="AK90" s="73" t="e">
        <f>#REF!</f>
        <v>#REF!</v>
      </c>
      <c r="AL90" s="73" t="e">
        <f>#REF!</f>
        <v>#REF!</v>
      </c>
      <c r="AM90" s="73" t="e">
        <f>#REF!</f>
        <v>#REF!</v>
      </c>
      <c r="AN90" s="73" t="e">
        <f>#REF!</f>
        <v>#REF!</v>
      </c>
      <c r="AO90" s="73" t="e">
        <f>#REF!</f>
        <v>#REF!</v>
      </c>
      <c r="AP90" s="73" t="e">
        <f>#REF!</f>
        <v>#REF!</v>
      </c>
      <c r="AQ90" s="73" t="e">
        <f>#REF!</f>
        <v>#REF!</v>
      </c>
      <c r="AR90" s="73" t="e">
        <f>#REF!</f>
        <v>#REF!</v>
      </c>
      <c r="AS90" s="73" t="e">
        <f>#REF!</f>
        <v>#REF!</v>
      </c>
      <c r="AT90" s="73" t="e">
        <f>#REF!</f>
        <v>#REF!</v>
      </c>
      <c r="AU90" s="73" t="e">
        <f>#REF!</f>
        <v>#REF!</v>
      </c>
      <c r="AV90" s="73" t="e">
        <f>#REF!</f>
        <v>#REF!</v>
      </c>
      <c r="AW90" s="73" t="e">
        <f>#REF!</f>
        <v>#REF!</v>
      </c>
      <c r="AX90" s="73" t="e">
        <f>#REF!</f>
        <v>#REF!</v>
      </c>
      <c r="AY90" s="73" t="e">
        <f>#REF!</f>
        <v>#REF!</v>
      </c>
      <c r="AZ90" s="73" t="e">
        <f>#REF!</f>
        <v>#REF!</v>
      </c>
      <c r="BA90" s="73" t="e">
        <f>#REF!</f>
        <v>#REF!</v>
      </c>
      <c r="BB90" s="73" t="e">
        <f>#REF!</f>
        <v>#REF!</v>
      </c>
      <c r="BC90" s="73" t="e">
        <f>#REF!</f>
        <v>#REF!</v>
      </c>
      <c r="BD90" s="73" t="e">
        <f>#REF!</f>
        <v>#REF!</v>
      </c>
      <c r="BE90" s="73" t="e">
        <f>#REF!</f>
        <v>#REF!</v>
      </c>
      <c r="BF90" s="73" t="e">
        <f>#REF!</f>
        <v>#REF!</v>
      </c>
      <c r="BG90" s="73" t="e">
        <f>#REF!</f>
        <v>#REF!</v>
      </c>
      <c r="BH90" s="73" t="e">
        <f>#REF!</f>
        <v>#REF!</v>
      </c>
      <c r="BI90" s="73" t="e">
        <f>#REF!</f>
        <v>#REF!</v>
      </c>
      <c r="BJ90" s="73" t="e">
        <f>#REF!</f>
        <v>#REF!</v>
      </c>
      <c r="BK90" s="73" t="e">
        <f>#REF!</f>
        <v>#REF!</v>
      </c>
      <c r="BL90" s="73" t="e">
        <f>#REF!</f>
        <v>#REF!</v>
      </c>
      <c r="BM90" s="73" t="e">
        <f>#REF!</f>
        <v>#REF!</v>
      </c>
      <c r="BN90" s="73" t="e">
        <f>#REF!</f>
        <v>#REF!</v>
      </c>
      <c r="BO90" s="73" t="e">
        <f>#REF!</f>
        <v>#REF!</v>
      </c>
      <c r="BP90" s="73" t="e">
        <f>#REF!</f>
        <v>#REF!</v>
      </c>
      <c r="BR90" s="117" t="str">
        <f t="shared" si="18"/>
        <v>31-3 (P36)</v>
      </c>
      <c r="BS90" s="118">
        <f>OOC!G90</f>
        <v>22.266000000000002</v>
      </c>
      <c r="BT90" s="118">
        <f>OOC!H90</f>
        <v>22.206</v>
      </c>
      <c r="BU90" s="2" t="e">
        <f t="shared" si="19"/>
        <v>#REF!</v>
      </c>
      <c r="BV90" s="2" t="e">
        <f t="shared" si="20"/>
        <v>#REF!</v>
      </c>
      <c r="BW90" s="2" t="e">
        <f t="shared" si="21"/>
        <v>#REF!</v>
      </c>
      <c r="BX90" s="119"/>
    </row>
    <row r="91" spans="1:76" ht="15" customHeight="1">
      <c r="A91" s="16">
        <v>41</v>
      </c>
      <c r="B91" s="76" t="s">
        <v>260</v>
      </c>
      <c r="C91" s="69" t="s">
        <v>473</v>
      </c>
      <c r="D91" s="20" t="s">
        <v>57</v>
      </c>
      <c r="E91" s="78">
        <v>1.33</v>
      </c>
      <c r="F91" s="11" t="s">
        <v>29</v>
      </c>
      <c r="G91" s="83">
        <v>22.236000000000001</v>
      </c>
      <c r="H91" s="13">
        <f>IF(OOC!X91=0,"",OOC!X91)</f>
        <v>0.03</v>
      </c>
      <c r="I91" s="13">
        <f>IF(OOC!T91=0,"",OOC!T91)</f>
        <v>-0.03</v>
      </c>
      <c r="J91" s="92" t="s">
        <v>263</v>
      </c>
      <c r="K91" s="64" t="s">
        <v>49</v>
      </c>
      <c r="L91" s="17">
        <f t="shared" si="26"/>
        <v>22.266000000000002</v>
      </c>
      <c r="M91" s="17">
        <f t="shared" si="27"/>
        <v>22.206</v>
      </c>
      <c r="N91" s="25"/>
      <c r="O91" s="2" t="e">
        <f t="shared" si="28"/>
        <v>#REF!</v>
      </c>
      <c r="P91" s="2" t="e">
        <f t="shared" si="29"/>
        <v>#REF!</v>
      </c>
      <c r="Q91" s="2" t="e">
        <f t="shared" si="30"/>
        <v>#REF!</v>
      </c>
      <c r="R91" s="3" t="e">
        <f t="shared" si="31"/>
        <v>#REF!</v>
      </c>
      <c r="S91" s="4" t="e">
        <f t="shared" si="10"/>
        <v>#REF!</v>
      </c>
      <c r="T91" s="67" t="e">
        <f t="shared" si="11"/>
        <v>#REF!</v>
      </c>
      <c r="U91" s="67" t="e">
        <f t="shared" si="12"/>
        <v>#REF!</v>
      </c>
      <c r="V91" s="4" t="e">
        <f t="shared" si="32"/>
        <v>#REF!</v>
      </c>
      <c r="W91" s="4" t="e">
        <f t="shared" si="33"/>
        <v>#REF!</v>
      </c>
      <c r="X91" s="4" t="e">
        <f t="shared" si="34"/>
        <v>#REF!</v>
      </c>
      <c r="Y91" s="62" t="e">
        <f t="shared" si="35"/>
        <v>#REF!</v>
      </c>
      <c r="Z91" s="28" t="e">
        <f t="shared" si="36"/>
        <v>#REF!</v>
      </c>
      <c r="AA91" s="28" t="e">
        <f t="shared" si="37"/>
        <v>#REF!</v>
      </c>
      <c r="AB91" s="28" t="e">
        <f t="shared" si="38"/>
        <v>#REF!</v>
      </c>
      <c r="AC91" s="28" t="e">
        <f t="shared" si="7"/>
        <v>#REF!</v>
      </c>
      <c r="AD91" s="26"/>
      <c r="AE91" s="19" t="str">
        <f t="shared" si="39"/>
        <v/>
      </c>
      <c r="AF91" s="65"/>
      <c r="AG91" s="54"/>
      <c r="AH91" s="54"/>
      <c r="AI91" s="55"/>
      <c r="AJ91" s="18"/>
      <c r="AK91" s="73" t="e">
        <f>#REF!</f>
        <v>#REF!</v>
      </c>
      <c r="AL91" s="73" t="e">
        <f>#REF!</f>
        <v>#REF!</v>
      </c>
      <c r="AM91" s="73" t="e">
        <f>#REF!</f>
        <v>#REF!</v>
      </c>
      <c r="AN91" s="73" t="e">
        <f>#REF!</f>
        <v>#REF!</v>
      </c>
      <c r="AO91" s="73" t="e">
        <f>#REF!</f>
        <v>#REF!</v>
      </c>
      <c r="AP91" s="73" t="e">
        <f>#REF!</f>
        <v>#REF!</v>
      </c>
      <c r="AQ91" s="73" t="e">
        <f>#REF!</f>
        <v>#REF!</v>
      </c>
      <c r="AR91" s="73" t="e">
        <f>#REF!</f>
        <v>#REF!</v>
      </c>
      <c r="AS91" s="73" t="e">
        <f>#REF!</f>
        <v>#REF!</v>
      </c>
      <c r="AT91" s="73" t="e">
        <f>#REF!</f>
        <v>#REF!</v>
      </c>
      <c r="AU91" s="73" t="e">
        <f>#REF!</f>
        <v>#REF!</v>
      </c>
      <c r="AV91" s="73" t="e">
        <f>#REF!</f>
        <v>#REF!</v>
      </c>
      <c r="AW91" s="73" t="e">
        <f>#REF!</f>
        <v>#REF!</v>
      </c>
      <c r="AX91" s="73" t="e">
        <f>#REF!</f>
        <v>#REF!</v>
      </c>
      <c r="AY91" s="73" t="e">
        <f>#REF!</f>
        <v>#REF!</v>
      </c>
      <c r="AZ91" s="73" t="e">
        <f>#REF!</f>
        <v>#REF!</v>
      </c>
      <c r="BA91" s="73" t="e">
        <f>#REF!</f>
        <v>#REF!</v>
      </c>
      <c r="BB91" s="73" t="e">
        <f>#REF!</f>
        <v>#REF!</v>
      </c>
      <c r="BC91" s="73" t="e">
        <f>#REF!</f>
        <v>#REF!</v>
      </c>
      <c r="BD91" s="73" t="e">
        <f>#REF!</f>
        <v>#REF!</v>
      </c>
      <c r="BE91" s="73" t="e">
        <f>#REF!</f>
        <v>#REF!</v>
      </c>
      <c r="BF91" s="73" t="e">
        <f>#REF!</f>
        <v>#REF!</v>
      </c>
      <c r="BG91" s="73" t="e">
        <f>#REF!</f>
        <v>#REF!</v>
      </c>
      <c r="BH91" s="73" t="e">
        <f>#REF!</f>
        <v>#REF!</v>
      </c>
      <c r="BI91" s="73" t="e">
        <f>#REF!</f>
        <v>#REF!</v>
      </c>
      <c r="BJ91" s="73" t="e">
        <f>#REF!</f>
        <v>#REF!</v>
      </c>
      <c r="BK91" s="73" t="e">
        <f>#REF!</f>
        <v>#REF!</v>
      </c>
      <c r="BL91" s="73" t="e">
        <f>#REF!</f>
        <v>#REF!</v>
      </c>
      <c r="BM91" s="73" t="e">
        <f>#REF!</f>
        <v>#REF!</v>
      </c>
      <c r="BN91" s="73" t="e">
        <f>#REF!</f>
        <v>#REF!</v>
      </c>
      <c r="BO91" s="73" t="e">
        <f>#REF!</f>
        <v>#REF!</v>
      </c>
      <c r="BP91" s="73" t="e">
        <f>#REF!</f>
        <v>#REF!</v>
      </c>
      <c r="BR91" s="117" t="str">
        <f t="shared" si="18"/>
        <v>31-4 (P31)</v>
      </c>
      <c r="BS91" s="118">
        <f>OOC!G91</f>
        <v>22.266000000000002</v>
      </c>
      <c r="BT91" s="118">
        <f>OOC!H91</f>
        <v>22.206</v>
      </c>
      <c r="BU91" s="2" t="e">
        <f t="shared" si="19"/>
        <v>#REF!</v>
      </c>
      <c r="BV91" s="2" t="e">
        <f t="shared" si="20"/>
        <v>#REF!</v>
      </c>
      <c r="BW91" s="2" t="e">
        <f t="shared" si="21"/>
        <v>#REF!</v>
      </c>
      <c r="BX91" s="119"/>
    </row>
    <row r="92" spans="1:76" ht="15" customHeight="1">
      <c r="A92" s="16">
        <v>41</v>
      </c>
      <c r="B92" s="76" t="s">
        <v>260</v>
      </c>
      <c r="C92" s="69" t="s">
        <v>474</v>
      </c>
      <c r="D92" s="20" t="s">
        <v>57</v>
      </c>
      <c r="E92" s="78">
        <v>1.33</v>
      </c>
      <c r="F92" s="11" t="s">
        <v>29</v>
      </c>
      <c r="G92" s="83">
        <v>22.236000000000001</v>
      </c>
      <c r="H92" s="13">
        <f>IF(OOC!X92=0,"",OOC!X92)</f>
        <v>0.03</v>
      </c>
      <c r="I92" s="13">
        <f>IF(OOC!T92=0,"",OOC!T92)</f>
        <v>-0.03</v>
      </c>
      <c r="J92" s="92" t="s">
        <v>263</v>
      </c>
      <c r="K92" s="64" t="s">
        <v>49</v>
      </c>
      <c r="L92" s="17">
        <f t="shared" si="26"/>
        <v>22.266000000000002</v>
      </c>
      <c r="M92" s="17">
        <f t="shared" si="27"/>
        <v>22.206</v>
      </c>
      <c r="N92" s="25"/>
      <c r="O92" s="2" t="e">
        <f t="shared" si="28"/>
        <v>#REF!</v>
      </c>
      <c r="P92" s="2" t="e">
        <f t="shared" si="29"/>
        <v>#REF!</v>
      </c>
      <c r="Q92" s="2" t="e">
        <f t="shared" si="30"/>
        <v>#REF!</v>
      </c>
      <c r="R92" s="3" t="e">
        <f t="shared" si="31"/>
        <v>#REF!</v>
      </c>
      <c r="S92" s="4" t="e">
        <f t="shared" si="10"/>
        <v>#REF!</v>
      </c>
      <c r="T92" s="67" t="e">
        <f t="shared" si="11"/>
        <v>#REF!</v>
      </c>
      <c r="U92" s="67" t="e">
        <f t="shared" si="12"/>
        <v>#REF!</v>
      </c>
      <c r="V92" s="4" t="e">
        <f t="shared" si="32"/>
        <v>#REF!</v>
      </c>
      <c r="W92" s="4" t="e">
        <f t="shared" si="33"/>
        <v>#REF!</v>
      </c>
      <c r="X92" s="4" t="e">
        <f t="shared" si="34"/>
        <v>#REF!</v>
      </c>
      <c r="Y92" s="62" t="e">
        <f t="shared" si="35"/>
        <v>#REF!</v>
      </c>
      <c r="Z92" s="28" t="e">
        <f t="shared" si="36"/>
        <v>#REF!</v>
      </c>
      <c r="AA92" s="28" t="e">
        <f t="shared" si="37"/>
        <v>#REF!</v>
      </c>
      <c r="AB92" s="28" t="e">
        <f t="shared" si="38"/>
        <v>#REF!</v>
      </c>
      <c r="AC92" s="28" t="e">
        <f t="shared" si="7"/>
        <v>#REF!</v>
      </c>
      <c r="AD92" s="26"/>
      <c r="AE92" s="19" t="str">
        <f t="shared" si="39"/>
        <v/>
      </c>
      <c r="AF92" s="65"/>
      <c r="AG92" s="54"/>
      <c r="AH92" s="54"/>
      <c r="AI92" s="55"/>
      <c r="AJ92" s="18"/>
      <c r="AK92" s="73" t="e">
        <f>#REF!</f>
        <v>#REF!</v>
      </c>
      <c r="AL92" s="73" t="e">
        <f>#REF!</f>
        <v>#REF!</v>
      </c>
      <c r="AM92" s="73" t="e">
        <f>#REF!</f>
        <v>#REF!</v>
      </c>
      <c r="AN92" s="73" t="e">
        <f>#REF!</f>
        <v>#REF!</v>
      </c>
      <c r="AO92" s="73" t="e">
        <f>#REF!</f>
        <v>#REF!</v>
      </c>
      <c r="AP92" s="73" t="e">
        <f>#REF!</f>
        <v>#REF!</v>
      </c>
      <c r="AQ92" s="73" t="e">
        <f>#REF!</f>
        <v>#REF!</v>
      </c>
      <c r="AR92" s="73" t="e">
        <f>#REF!</f>
        <v>#REF!</v>
      </c>
      <c r="AS92" s="73" t="e">
        <f>#REF!</f>
        <v>#REF!</v>
      </c>
      <c r="AT92" s="73" t="e">
        <f>#REF!</f>
        <v>#REF!</v>
      </c>
      <c r="AU92" s="73" t="e">
        <f>#REF!</f>
        <v>#REF!</v>
      </c>
      <c r="AV92" s="73" t="e">
        <f>#REF!</f>
        <v>#REF!</v>
      </c>
      <c r="AW92" s="73" t="e">
        <f>#REF!</f>
        <v>#REF!</v>
      </c>
      <c r="AX92" s="73" t="e">
        <f>#REF!</f>
        <v>#REF!</v>
      </c>
      <c r="AY92" s="73" t="e">
        <f>#REF!</f>
        <v>#REF!</v>
      </c>
      <c r="AZ92" s="73" t="e">
        <f>#REF!</f>
        <v>#REF!</v>
      </c>
      <c r="BA92" s="73" t="e">
        <f>#REF!</f>
        <v>#REF!</v>
      </c>
      <c r="BB92" s="73" t="e">
        <f>#REF!</f>
        <v>#REF!</v>
      </c>
      <c r="BC92" s="73" t="e">
        <f>#REF!</f>
        <v>#REF!</v>
      </c>
      <c r="BD92" s="73" t="e">
        <f>#REF!</f>
        <v>#REF!</v>
      </c>
      <c r="BE92" s="73" t="e">
        <f>#REF!</f>
        <v>#REF!</v>
      </c>
      <c r="BF92" s="73" t="e">
        <f>#REF!</f>
        <v>#REF!</v>
      </c>
      <c r="BG92" s="73" t="e">
        <f>#REF!</f>
        <v>#REF!</v>
      </c>
      <c r="BH92" s="73" t="e">
        <f>#REF!</f>
        <v>#REF!</v>
      </c>
      <c r="BI92" s="73" t="e">
        <f>#REF!</f>
        <v>#REF!</v>
      </c>
      <c r="BJ92" s="73" t="e">
        <f>#REF!</f>
        <v>#REF!</v>
      </c>
      <c r="BK92" s="73" t="e">
        <f>#REF!</f>
        <v>#REF!</v>
      </c>
      <c r="BL92" s="73" t="e">
        <f>#REF!</f>
        <v>#REF!</v>
      </c>
      <c r="BM92" s="73" t="e">
        <f>#REF!</f>
        <v>#REF!</v>
      </c>
      <c r="BN92" s="73" t="e">
        <f>#REF!</f>
        <v>#REF!</v>
      </c>
      <c r="BO92" s="73" t="e">
        <f>#REF!</f>
        <v>#REF!</v>
      </c>
      <c r="BP92" s="73" t="e">
        <f>#REF!</f>
        <v>#REF!</v>
      </c>
      <c r="BR92" s="117" t="str">
        <f t="shared" si="18"/>
        <v>31-5 (P2)</v>
      </c>
      <c r="BS92" s="118">
        <f>OOC!G92</f>
        <v>22.266000000000002</v>
      </c>
      <c r="BT92" s="118">
        <f>OOC!H92</f>
        <v>22.206</v>
      </c>
      <c r="BU92" s="2" t="e">
        <f t="shared" si="19"/>
        <v>#REF!</v>
      </c>
      <c r="BV92" s="2" t="e">
        <f t="shared" si="20"/>
        <v>#REF!</v>
      </c>
      <c r="BW92" s="2" t="e">
        <f t="shared" si="21"/>
        <v>#REF!</v>
      </c>
      <c r="BX92" s="119"/>
    </row>
    <row r="93" spans="1:76" ht="15" customHeight="1">
      <c r="A93" s="16">
        <v>41</v>
      </c>
      <c r="B93" s="76" t="s">
        <v>260</v>
      </c>
      <c r="C93" s="69" t="s">
        <v>475</v>
      </c>
      <c r="D93" s="20" t="s">
        <v>57</v>
      </c>
      <c r="E93" s="78">
        <v>1.33</v>
      </c>
      <c r="F93" s="11" t="s">
        <v>29</v>
      </c>
      <c r="G93" s="83">
        <v>22.236000000000001</v>
      </c>
      <c r="H93" s="13">
        <f>IF(OOC!X93=0,"",OOC!X93)</f>
        <v>0.03</v>
      </c>
      <c r="I93" s="13">
        <f>IF(OOC!T93=0,"",OOC!T93)</f>
        <v>-0.03</v>
      </c>
      <c r="J93" s="92" t="s">
        <v>263</v>
      </c>
      <c r="K93" s="64" t="s">
        <v>49</v>
      </c>
      <c r="L93" s="17">
        <f t="shared" si="26"/>
        <v>22.266000000000002</v>
      </c>
      <c r="M93" s="17">
        <f t="shared" si="27"/>
        <v>22.206</v>
      </c>
      <c r="N93" s="25"/>
      <c r="O93" s="2" t="e">
        <f t="shared" si="28"/>
        <v>#REF!</v>
      </c>
      <c r="P93" s="2" t="e">
        <f t="shared" si="29"/>
        <v>#REF!</v>
      </c>
      <c r="Q93" s="2" t="e">
        <f t="shared" si="30"/>
        <v>#REF!</v>
      </c>
      <c r="R93" s="3" t="e">
        <f t="shared" si="31"/>
        <v>#REF!</v>
      </c>
      <c r="S93" s="4" t="e">
        <f t="shared" si="10"/>
        <v>#REF!</v>
      </c>
      <c r="T93" s="67" t="e">
        <f t="shared" si="11"/>
        <v>#REF!</v>
      </c>
      <c r="U93" s="67" t="e">
        <f t="shared" si="12"/>
        <v>#REF!</v>
      </c>
      <c r="V93" s="4" t="e">
        <f t="shared" si="32"/>
        <v>#REF!</v>
      </c>
      <c r="W93" s="4" t="e">
        <f t="shared" si="33"/>
        <v>#REF!</v>
      </c>
      <c r="X93" s="4" t="e">
        <f t="shared" si="34"/>
        <v>#REF!</v>
      </c>
      <c r="Y93" s="62" t="e">
        <f t="shared" si="35"/>
        <v>#REF!</v>
      </c>
      <c r="Z93" s="28" t="e">
        <f t="shared" si="36"/>
        <v>#REF!</v>
      </c>
      <c r="AA93" s="28" t="e">
        <f t="shared" si="37"/>
        <v>#REF!</v>
      </c>
      <c r="AB93" s="28" t="e">
        <f t="shared" si="38"/>
        <v>#REF!</v>
      </c>
      <c r="AC93" s="28" t="e">
        <f t="shared" si="7"/>
        <v>#REF!</v>
      </c>
      <c r="AD93" s="26"/>
      <c r="AE93" s="19" t="str">
        <f t="shared" si="39"/>
        <v/>
      </c>
      <c r="AF93" s="65"/>
      <c r="AG93" s="54"/>
      <c r="AH93" s="54"/>
      <c r="AI93" s="55"/>
      <c r="AJ93" s="18"/>
      <c r="AK93" s="73" t="e">
        <f>#REF!</f>
        <v>#REF!</v>
      </c>
      <c r="AL93" s="73" t="e">
        <f>#REF!</f>
        <v>#REF!</v>
      </c>
      <c r="AM93" s="73" t="e">
        <f>#REF!</f>
        <v>#REF!</v>
      </c>
      <c r="AN93" s="73" t="e">
        <f>#REF!</f>
        <v>#REF!</v>
      </c>
      <c r="AO93" s="73" t="e">
        <f>#REF!</f>
        <v>#REF!</v>
      </c>
      <c r="AP93" s="73" t="e">
        <f>#REF!</f>
        <v>#REF!</v>
      </c>
      <c r="AQ93" s="73" t="e">
        <f>#REF!</f>
        <v>#REF!</v>
      </c>
      <c r="AR93" s="73" t="e">
        <f>#REF!</f>
        <v>#REF!</v>
      </c>
      <c r="AS93" s="73" t="e">
        <f>#REF!</f>
        <v>#REF!</v>
      </c>
      <c r="AT93" s="73" t="e">
        <f>#REF!</f>
        <v>#REF!</v>
      </c>
      <c r="AU93" s="73" t="e">
        <f>#REF!</f>
        <v>#REF!</v>
      </c>
      <c r="AV93" s="73" t="e">
        <f>#REF!</f>
        <v>#REF!</v>
      </c>
      <c r="AW93" s="73" t="e">
        <f>#REF!</f>
        <v>#REF!</v>
      </c>
      <c r="AX93" s="73" t="e">
        <f>#REF!</f>
        <v>#REF!</v>
      </c>
      <c r="AY93" s="73" t="e">
        <f>#REF!</f>
        <v>#REF!</v>
      </c>
      <c r="AZ93" s="73" t="e">
        <f>#REF!</f>
        <v>#REF!</v>
      </c>
      <c r="BA93" s="73" t="e">
        <f>#REF!</f>
        <v>#REF!</v>
      </c>
      <c r="BB93" s="73" t="e">
        <f>#REF!</f>
        <v>#REF!</v>
      </c>
      <c r="BC93" s="73" t="e">
        <f>#REF!</f>
        <v>#REF!</v>
      </c>
      <c r="BD93" s="73" t="e">
        <f>#REF!</f>
        <v>#REF!</v>
      </c>
      <c r="BE93" s="73" t="e">
        <f>#REF!</f>
        <v>#REF!</v>
      </c>
      <c r="BF93" s="73" t="e">
        <f>#REF!</f>
        <v>#REF!</v>
      </c>
      <c r="BG93" s="73" t="e">
        <f>#REF!</f>
        <v>#REF!</v>
      </c>
      <c r="BH93" s="73" t="e">
        <f>#REF!</f>
        <v>#REF!</v>
      </c>
      <c r="BI93" s="73" t="e">
        <f>#REF!</f>
        <v>#REF!</v>
      </c>
      <c r="BJ93" s="73" t="e">
        <f>#REF!</f>
        <v>#REF!</v>
      </c>
      <c r="BK93" s="73" t="e">
        <f>#REF!</f>
        <v>#REF!</v>
      </c>
      <c r="BL93" s="73" t="e">
        <f>#REF!</f>
        <v>#REF!</v>
      </c>
      <c r="BM93" s="73" t="e">
        <f>#REF!</f>
        <v>#REF!</v>
      </c>
      <c r="BN93" s="73" t="e">
        <f>#REF!</f>
        <v>#REF!</v>
      </c>
      <c r="BO93" s="73" t="e">
        <f>#REF!</f>
        <v>#REF!</v>
      </c>
      <c r="BP93" s="73" t="e">
        <f>#REF!</f>
        <v>#REF!</v>
      </c>
      <c r="BR93" s="117" t="str">
        <f t="shared" si="18"/>
        <v>31-6 (P1)</v>
      </c>
      <c r="BS93" s="118">
        <f>OOC!G93</f>
        <v>22.266000000000002</v>
      </c>
      <c r="BT93" s="118">
        <f>OOC!H93</f>
        <v>22.206</v>
      </c>
      <c r="BU93" s="2" t="e">
        <f t="shared" si="19"/>
        <v>#REF!</v>
      </c>
      <c r="BV93" s="2" t="e">
        <f t="shared" si="20"/>
        <v>#REF!</v>
      </c>
      <c r="BW93" s="2" t="e">
        <f t="shared" si="21"/>
        <v>#REF!</v>
      </c>
      <c r="BX93" s="119"/>
    </row>
    <row r="94" spans="1:76" ht="15" customHeight="1">
      <c r="A94" s="16"/>
      <c r="B94" s="76" t="s">
        <v>112</v>
      </c>
      <c r="C94" s="69" t="s">
        <v>113</v>
      </c>
      <c r="D94" s="20" t="s">
        <v>57</v>
      </c>
      <c r="E94" s="78">
        <v>1.5</v>
      </c>
      <c r="F94" s="11" t="s">
        <v>29</v>
      </c>
      <c r="G94" s="83">
        <v>23.802</v>
      </c>
      <c r="H94" s="13" t="e">
        <f>IF(OOC!X94=0,"",OOC!X94)</f>
        <v>#REF!</v>
      </c>
      <c r="I94" s="13" t="e">
        <f>IF(OOC!T94=0,"",OOC!T94)</f>
        <v>#REF!</v>
      </c>
      <c r="J94" s="14" t="s">
        <v>12</v>
      </c>
      <c r="K94" s="64" t="s">
        <v>49</v>
      </c>
      <c r="L94" s="17" t="e">
        <f t="shared" si="8"/>
        <v>#REF!</v>
      </c>
      <c r="M94" s="17" t="e">
        <f t="shared" si="9"/>
        <v>#REF!</v>
      </c>
      <c r="N94" s="25"/>
      <c r="O94" s="2" t="e">
        <f t="shared" si="22"/>
        <v>#REF!</v>
      </c>
      <c r="P94" s="2" t="e">
        <f t="shared" si="23"/>
        <v>#REF!</v>
      </c>
      <c r="Q94" s="2" t="e">
        <f t="shared" si="24"/>
        <v>#REF!</v>
      </c>
      <c r="R94" s="3" t="e">
        <f t="shared" si="25"/>
        <v>#REF!</v>
      </c>
      <c r="S94" s="4" t="e">
        <f t="shared" si="10"/>
        <v>#REF!</v>
      </c>
      <c r="T94" s="67" t="e">
        <f t="shared" si="11"/>
        <v>#REF!</v>
      </c>
      <c r="U94" s="67" t="e">
        <f t="shared" si="12"/>
        <v>#REF!</v>
      </c>
      <c r="V94" s="4" t="e">
        <f t="shared" si="4"/>
        <v>#REF!</v>
      </c>
      <c r="W94" s="4" t="e">
        <f t="shared" si="5"/>
        <v>#REF!</v>
      </c>
      <c r="X94" s="4" t="e">
        <f t="shared" si="13"/>
        <v>#REF!</v>
      </c>
      <c r="Y94" s="62" t="e">
        <f t="shared" si="6"/>
        <v>#REF!</v>
      </c>
      <c r="Z94" s="28"/>
      <c r="AA94" s="28"/>
      <c r="AB94" s="28"/>
      <c r="AC94" s="28"/>
      <c r="AD94" s="26"/>
      <c r="AE94" s="19"/>
      <c r="AF94" s="65"/>
      <c r="AG94" s="54"/>
      <c r="AH94" s="54"/>
      <c r="AI94" s="55"/>
      <c r="AJ94" s="18"/>
      <c r="AK94" s="73" t="e">
        <f>#REF!</f>
        <v>#REF!</v>
      </c>
      <c r="AL94" s="73" t="e">
        <f>#REF!</f>
        <v>#REF!</v>
      </c>
      <c r="AM94" s="73" t="e">
        <f>#REF!</f>
        <v>#REF!</v>
      </c>
      <c r="AN94" s="73" t="e">
        <f>#REF!</f>
        <v>#REF!</v>
      </c>
      <c r="AO94" s="73" t="e">
        <f>#REF!</f>
        <v>#REF!</v>
      </c>
      <c r="AP94" s="73" t="e">
        <f>#REF!</f>
        <v>#REF!</v>
      </c>
      <c r="AQ94" s="73" t="e">
        <f>#REF!</f>
        <v>#REF!</v>
      </c>
      <c r="AR94" s="73" t="e">
        <f>#REF!</f>
        <v>#REF!</v>
      </c>
      <c r="AS94" s="73" t="e">
        <f>#REF!</f>
        <v>#REF!</v>
      </c>
      <c r="AT94" s="73" t="e">
        <f>#REF!</f>
        <v>#REF!</v>
      </c>
      <c r="AU94" s="73" t="e">
        <f>#REF!</f>
        <v>#REF!</v>
      </c>
      <c r="AV94" s="73" t="e">
        <f>#REF!</f>
        <v>#REF!</v>
      </c>
      <c r="AW94" s="73" t="e">
        <f>#REF!</f>
        <v>#REF!</v>
      </c>
      <c r="AX94" s="73" t="e">
        <f>#REF!</f>
        <v>#REF!</v>
      </c>
      <c r="AY94" s="73" t="e">
        <f>#REF!</f>
        <v>#REF!</v>
      </c>
      <c r="AZ94" s="73" t="e">
        <f>#REF!</f>
        <v>#REF!</v>
      </c>
      <c r="BA94" s="73" t="e">
        <f>#REF!</f>
        <v>#REF!</v>
      </c>
      <c r="BB94" s="73" t="e">
        <f>#REF!</f>
        <v>#REF!</v>
      </c>
      <c r="BC94" s="73" t="e">
        <f>#REF!</f>
        <v>#REF!</v>
      </c>
      <c r="BD94" s="73" t="e">
        <f>#REF!</f>
        <v>#REF!</v>
      </c>
      <c r="BE94" s="73" t="e">
        <f>#REF!</f>
        <v>#REF!</v>
      </c>
      <c r="BF94" s="73" t="e">
        <f>#REF!</f>
        <v>#REF!</v>
      </c>
      <c r="BG94" s="73" t="e">
        <f>#REF!</f>
        <v>#REF!</v>
      </c>
      <c r="BH94" s="73" t="e">
        <f>#REF!</f>
        <v>#REF!</v>
      </c>
      <c r="BI94" s="73" t="e">
        <f>#REF!</f>
        <v>#REF!</v>
      </c>
      <c r="BJ94" s="73" t="e">
        <f>#REF!</f>
        <v>#REF!</v>
      </c>
      <c r="BK94" s="73" t="e">
        <f>#REF!</f>
        <v>#REF!</v>
      </c>
      <c r="BL94" s="73" t="e">
        <f>#REF!</f>
        <v>#REF!</v>
      </c>
      <c r="BM94" s="73" t="e">
        <f>#REF!</f>
        <v>#REF!</v>
      </c>
      <c r="BN94" s="73" t="e">
        <f>#REF!</f>
        <v>#REF!</v>
      </c>
      <c r="BO94" s="73" t="e">
        <f>#REF!</f>
        <v>#REF!</v>
      </c>
      <c r="BP94" s="73" t="e">
        <f>#REF!</f>
        <v>#REF!</v>
      </c>
      <c r="BR94" s="117" t="str">
        <f t="shared" si="18"/>
        <v>32-1</v>
      </c>
      <c r="BS94" s="118">
        <f>OOC!G94</f>
        <v>23.832000000000001</v>
      </c>
      <c r="BT94" s="118">
        <f>OOC!H94</f>
        <v>23.771999999999998</v>
      </c>
      <c r="BU94" s="2" t="e">
        <f t="shared" si="19"/>
        <v>#REF!</v>
      </c>
      <c r="BV94" s="2" t="e">
        <f t="shared" si="20"/>
        <v>#REF!</v>
      </c>
      <c r="BW94" s="2" t="e">
        <f t="shared" si="21"/>
        <v>#REF!</v>
      </c>
      <c r="BX94" s="119" t="e">
        <f>IF(AND(IF(OOC!G94="",0,OOC!G94) &gt;= IF(O94="",0,O94), IF(O94="",0,O94) &gt; IF(L94="",0,L94)), "OOC",
IF(AND(IF(M94="",0,M94) &gt; IF(P94="",0,P94), IF(P94="",0,P94) &gt;= IF(OOC!H94="",0,OOC!H94)), "OOC",
IF(IF(O94="",0,O94) &gt; IF(OOC!G94="",0,OOC!G94), "OOS",
IF(IF(OOC!H94="",0,OOC!H94) &gt; IF(P94="",0,P94), "OOS", "OK"))))</f>
        <v>#REF!</v>
      </c>
    </row>
    <row r="95" spans="1:76" ht="15" customHeight="1">
      <c r="A95" s="16"/>
      <c r="B95" s="76" t="s">
        <v>112</v>
      </c>
      <c r="C95" s="69" t="s">
        <v>114</v>
      </c>
      <c r="D95" s="20" t="s">
        <v>57</v>
      </c>
      <c r="E95" s="78">
        <v>1.5</v>
      </c>
      <c r="F95" s="11" t="s">
        <v>29</v>
      </c>
      <c r="G95" s="83">
        <v>23.802</v>
      </c>
      <c r="H95" s="13" t="e">
        <f>IF(OOC!X95=0,"",OOC!X95)</f>
        <v>#REF!</v>
      </c>
      <c r="I95" s="13" t="e">
        <f>IF(OOC!T95=0,"",OOC!T95)</f>
        <v>#REF!</v>
      </c>
      <c r="J95" s="14" t="s">
        <v>12</v>
      </c>
      <c r="K95" s="64" t="s">
        <v>49</v>
      </c>
      <c r="L95" s="17" t="e">
        <f t="shared" si="8"/>
        <v>#REF!</v>
      </c>
      <c r="M95" s="17" t="e">
        <f t="shared" si="9"/>
        <v>#REF!</v>
      </c>
      <c r="N95" s="25"/>
      <c r="O95" s="2" t="e">
        <f t="shared" si="22"/>
        <v>#REF!</v>
      </c>
      <c r="P95" s="2" t="e">
        <f t="shared" si="23"/>
        <v>#REF!</v>
      </c>
      <c r="Q95" s="2" t="e">
        <f t="shared" si="24"/>
        <v>#REF!</v>
      </c>
      <c r="R95" s="3" t="e">
        <f t="shared" si="25"/>
        <v>#REF!</v>
      </c>
      <c r="S95" s="4" t="e">
        <f t="shared" si="10"/>
        <v>#REF!</v>
      </c>
      <c r="T95" s="67" t="e">
        <f t="shared" si="11"/>
        <v>#REF!</v>
      </c>
      <c r="U95" s="67" t="e">
        <f t="shared" si="12"/>
        <v>#REF!</v>
      </c>
      <c r="V95" s="4" t="e">
        <f t="shared" si="4"/>
        <v>#REF!</v>
      </c>
      <c r="W95" s="4" t="e">
        <f t="shared" si="5"/>
        <v>#REF!</v>
      </c>
      <c r="X95" s="4" t="e">
        <f t="shared" si="13"/>
        <v>#REF!</v>
      </c>
      <c r="Y95" s="62" t="e">
        <f t="shared" si="6"/>
        <v>#REF!</v>
      </c>
      <c r="Z95" s="28"/>
      <c r="AA95" s="28"/>
      <c r="AB95" s="28"/>
      <c r="AC95" s="28"/>
      <c r="AD95" s="26"/>
      <c r="AE95" s="19"/>
      <c r="AF95" s="65"/>
      <c r="AG95" s="54"/>
      <c r="AH95" s="54"/>
      <c r="AI95" s="55"/>
      <c r="AJ95" s="18"/>
      <c r="AK95" s="73" t="e">
        <f>#REF!</f>
        <v>#REF!</v>
      </c>
      <c r="AL95" s="73" t="e">
        <f>#REF!</f>
        <v>#REF!</v>
      </c>
      <c r="AM95" s="73" t="e">
        <f>#REF!</f>
        <v>#REF!</v>
      </c>
      <c r="AN95" s="73" t="e">
        <f>#REF!</f>
        <v>#REF!</v>
      </c>
      <c r="AO95" s="73" t="e">
        <f>#REF!</f>
        <v>#REF!</v>
      </c>
      <c r="AP95" s="73" t="e">
        <f>#REF!</f>
        <v>#REF!</v>
      </c>
      <c r="AQ95" s="73" t="e">
        <f>#REF!</f>
        <v>#REF!</v>
      </c>
      <c r="AR95" s="73" t="e">
        <f>#REF!</f>
        <v>#REF!</v>
      </c>
      <c r="AS95" s="73" t="e">
        <f>#REF!</f>
        <v>#REF!</v>
      </c>
      <c r="AT95" s="73" t="e">
        <f>#REF!</f>
        <v>#REF!</v>
      </c>
      <c r="AU95" s="73" t="e">
        <f>#REF!</f>
        <v>#REF!</v>
      </c>
      <c r="AV95" s="73" t="e">
        <f>#REF!</f>
        <v>#REF!</v>
      </c>
      <c r="AW95" s="73" t="e">
        <f>#REF!</f>
        <v>#REF!</v>
      </c>
      <c r="AX95" s="73" t="e">
        <f>#REF!</f>
        <v>#REF!</v>
      </c>
      <c r="AY95" s="73" t="e">
        <f>#REF!</f>
        <v>#REF!</v>
      </c>
      <c r="AZ95" s="73" t="e">
        <f>#REF!</f>
        <v>#REF!</v>
      </c>
      <c r="BA95" s="73" t="e">
        <f>#REF!</f>
        <v>#REF!</v>
      </c>
      <c r="BB95" s="73" t="e">
        <f>#REF!</f>
        <v>#REF!</v>
      </c>
      <c r="BC95" s="73" t="e">
        <f>#REF!</f>
        <v>#REF!</v>
      </c>
      <c r="BD95" s="73" t="e">
        <f>#REF!</f>
        <v>#REF!</v>
      </c>
      <c r="BE95" s="73" t="e">
        <f>#REF!</f>
        <v>#REF!</v>
      </c>
      <c r="BF95" s="73" t="e">
        <f>#REF!</f>
        <v>#REF!</v>
      </c>
      <c r="BG95" s="73" t="e">
        <f>#REF!</f>
        <v>#REF!</v>
      </c>
      <c r="BH95" s="73" t="e">
        <f>#REF!</f>
        <v>#REF!</v>
      </c>
      <c r="BI95" s="73" t="e">
        <f>#REF!</f>
        <v>#REF!</v>
      </c>
      <c r="BJ95" s="73" t="e">
        <f>#REF!</f>
        <v>#REF!</v>
      </c>
      <c r="BK95" s="73" t="e">
        <f>#REF!</f>
        <v>#REF!</v>
      </c>
      <c r="BL95" s="73" t="e">
        <f>#REF!</f>
        <v>#REF!</v>
      </c>
      <c r="BM95" s="73" t="e">
        <f>#REF!</f>
        <v>#REF!</v>
      </c>
      <c r="BN95" s="73" t="e">
        <f>#REF!</f>
        <v>#REF!</v>
      </c>
      <c r="BO95" s="73" t="e">
        <f>#REF!</f>
        <v>#REF!</v>
      </c>
      <c r="BP95" s="73" t="e">
        <f>#REF!</f>
        <v>#REF!</v>
      </c>
      <c r="BR95" s="117" t="str">
        <f t="shared" si="18"/>
        <v>32-2</v>
      </c>
      <c r="BS95" s="118">
        <f>OOC!G95</f>
        <v>23.832000000000001</v>
      </c>
      <c r="BT95" s="118">
        <f>OOC!H95</f>
        <v>23.771999999999998</v>
      </c>
      <c r="BU95" s="2" t="e">
        <f t="shared" si="19"/>
        <v>#REF!</v>
      </c>
      <c r="BV95" s="2" t="e">
        <f t="shared" si="20"/>
        <v>#REF!</v>
      </c>
      <c r="BW95" s="2" t="e">
        <f t="shared" si="21"/>
        <v>#REF!</v>
      </c>
      <c r="BX95" s="119" t="e">
        <f>IF(AND(IF(OOC!G95="",0,OOC!G95) &gt;= IF(O95="",0,O95), IF(O95="",0,O95) &gt; IF(L95="",0,L95)), "OOC",
IF(AND(IF(M95="",0,M95) &gt; IF(P95="",0,P95), IF(P95="",0,P95) &gt;= IF(OOC!H95="",0,OOC!H95)), "OOC",
IF(IF(O95="",0,O95) &gt; IF(OOC!G95="",0,OOC!G95), "OOS",
IF(IF(OOC!H95="",0,OOC!H95) &gt; IF(P95="",0,P95), "OOS", "OK"))))</f>
        <v>#REF!</v>
      </c>
    </row>
    <row r="96" spans="1:76" ht="15" customHeight="1">
      <c r="A96" s="16">
        <v>43</v>
      </c>
      <c r="B96" s="76" t="s">
        <v>260</v>
      </c>
      <c r="C96" s="69" t="s">
        <v>113</v>
      </c>
      <c r="D96" s="20" t="s">
        <v>57</v>
      </c>
      <c r="E96" s="78"/>
      <c r="F96" s="11" t="s">
        <v>29</v>
      </c>
      <c r="G96" s="83">
        <v>23.802</v>
      </c>
      <c r="H96" s="13">
        <f>IF(OOC!X96=0,"",OOC!X96)</f>
        <v>0.03</v>
      </c>
      <c r="I96" s="13">
        <f>IF(OOC!T96=0,"",OOC!T96)</f>
        <v>-0.03</v>
      </c>
      <c r="J96" s="14" t="s">
        <v>12</v>
      </c>
      <c r="K96" s="64" t="s">
        <v>49</v>
      </c>
      <c r="L96" s="17">
        <f t="shared" si="8"/>
        <v>23.832000000000001</v>
      </c>
      <c r="M96" s="17">
        <f t="shared" si="9"/>
        <v>23.771999999999998</v>
      </c>
      <c r="N96" s="25"/>
      <c r="O96" s="2" t="e">
        <f t="shared" si="22"/>
        <v>#REF!</v>
      </c>
      <c r="P96" s="2" t="e">
        <f t="shared" si="23"/>
        <v>#REF!</v>
      </c>
      <c r="Q96" s="2" t="e">
        <f t="shared" si="24"/>
        <v>#REF!</v>
      </c>
      <c r="R96" s="3" t="e">
        <f t="shared" si="25"/>
        <v>#REF!</v>
      </c>
      <c r="S96" s="4" t="e">
        <f t="shared" si="10"/>
        <v>#REF!</v>
      </c>
      <c r="T96" s="67" t="e">
        <f t="shared" si="11"/>
        <v>#REF!</v>
      </c>
      <c r="U96" s="67" t="e">
        <f t="shared" si="12"/>
        <v>#REF!</v>
      </c>
      <c r="V96" s="4" t="e">
        <f t="shared" si="4"/>
        <v>#REF!</v>
      </c>
      <c r="W96" s="4" t="e">
        <f t="shared" si="5"/>
        <v>#REF!</v>
      </c>
      <c r="X96" s="4" t="e">
        <f t="shared" si="13"/>
        <v>#REF!</v>
      </c>
      <c r="Y96" s="62" t="e">
        <f t="shared" si="6"/>
        <v>#REF!</v>
      </c>
      <c r="Z96" s="28" t="e">
        <f t="shared" si="14"/>
        <v>#REF!</v>
      </c>
      <c r="AA96" s="28" t="e">
        <f t="shared" si="15"/>
        <v>#REF!</v>
      </c>
      <c r="AB96" s="28" t="e">
        <f t="shared" si="16"/>
        <v>#REF!</v>
      </c>
      <c r="AC96" s="28" t="e">
        <f t="shared" si="7"/>
        <v>#REF!</v>
      </c>
      <c r="AD96" s="26"/>
      <c r="AE96" s="19" t="str">
        <f t="shared" si="17"/>
        <v/>
      </c>
      <c r="AF96" s="65"/>
      <c r="AG96" s="54"/>
      <c r="AH96" s="54"/>
      <c r="AI96" s="55"/>
      <c r="AJ96" s="18"/>
      <c r="AK96" s="73" t="e">
        <f>#REF!</f>
        <v>#REF!</v>
      </c>
      <c r="AL96" s="73" t="e">
        <f>#REF!</f>
        <v>#REF!</v>
      </c>
      <c r="AM96" s="73" t="e">
        <f>#REF!</f>
        <v>#REF!</v>
      </c>
      <c r="AN96" s="73" t="e">
        <f>#REF!</f>
        <v>#REF!</v>
      </c>
      <c r="AO96" s="73" t="e">
        <f>#REF!</f>
        <v>#REF!</v>
      </c>
      <c r="AP96" s="73" t="e">
        <f>#REF!</f>
        <v>#REF!</v>
      </c>
      <c r="AQ96" s="73" t="e">
        <f>#REF!</f>
        <v>#REF!</v>
      </c>
      <c r="AR96" s="73" t="e">
        <f>#REF!</f>
        <v>#REF!</v>
      </c>
      <c r="AS96" s="73" t="e">
        <f>#REF!</f>
        <v>#REF!</v>
      </c>
      <c r="AT96" s="73" t="e">
        <f>#REF!</f>
        <v>#REF!</v>
      </c>
      <c r="AU96" s="73" t="e">
        <f>#REF!</f>
        <v>#REF!</v>
      </c>
      <c r="AV96" s="73" t="e">
        <f>#REF!</f>
        <v>#REF!</v>
      </c>
      <c r="AW96" s="73" t="e">
        <f>#REF!</f>
        <v>#REF!</v>
      </c>
      <c r="AX96" s="73" t="e">
        <f>#REF!</f>
        <v>#REF!</v>
      </c>
      <c r="AY96" s="73" t="e">
        <f>#REF!</f>
        <v>#REF!</v>
      </c>
      <c r="AZ96" s="73" t="e">
        <f>#REF!</f>
        <v>#REF!</v>
      </c>
      <c r="BA96" s="73" t="e">
        <f>#REF!</f>
        <v>#REF!</v>
      </c>
      <c r="BB96" s="73" t="e">
        <f>#REF!</f>
        <v>#REF!</v>
      </c>
      <c r="BC96" s="73" t="e">
        <f>#REF!</f>
        <v>#REF!</v>
      </c>
      <c r="BD96" s="73" t="e">
        <f>#REF!</f>
        <v>#REF!</v>
      </c>
      <c r="BE96" s="73" t="e">
        <f>#REF!</f>
        <v>#REF!</v>
      </c>
      <c r="BF96" s="73" t="e">
        <f>#REF!</f>
        <v>#REF!</v>
      </c>
      <c r="BG96" s="73" t="e">
        <f>#REF!</f>
        <v>#REF!</v>
      </c>
      <c r="BH96" s="73" t="e">
        <f>#REF!</f>
        <v>#REF!</v>
      </c>
      <c r="BI96" s="73" t="e">
        <f>#REF!</f>
        <v>#REF!</v>
      </c>
      <c r="BJ96" s="73" t="e">
        <f>#REF!</f>
        <v>#REF!</v>
      </c>
      <c r="BK96" s="73" t="e">
        <f>#REF!</f>
        <v>#REF!</v>
      </c>
      <c r="BL96" s="73" t="e">
        <f>#REF!</f>
        <v>#REF!</v>
      </c>
      <c r="BM96" s="73" t="e">
        <f>#REF!</f>
        <v>#REF!</v>
      </c>
      <c r="BN96" s="73" t="e">
        <f>#REF!</f>
        <v>#REF!</v>
      </c>
      <c r="BO96" s="73" t="e">
        <f>#REF!</f>
        <v>#REF!</v>
      </c>
      <c r="BP96" s="73" t="e">
        <f>#REF!</f>
        <v>#REF!</v>
      </c>
      <c r="BR96" s="117" t="str">
        <f t="shared" si="18"/>
        <v>32-1</v>
      </c>
      <c r="BS96" s="118">
        <f>OOC!G96</f>
        <v>23.832000000000001</v>
      </c>
      <c r="BT96" s="118">
        <f>OOC!H96</f>
        <v>23.771999999999998</v>
      </c>
      <c r="BU96" s="2" t="e">
        <f t="shared" si="19"/>
        <v>#REF!</v>
      </c>
      <c r="BV96" s="2" t="e">
        <f t="shared" si="20"/>
        <v>#REF!</v>
      </c>
      <c r="BW96" s="2" t="e">
        <f t="shared" si="21"/>
        <v>#REF!</v>
      </c>
      <c r="BX96" s="119"/>
    </row>
    <row r="97" spans="1:76" ht="15" customHeight="1">
      <c r="A97" s="16">
        <v>44</v>
      </c>
      <c r="B97" s="76" t="s">
        <v>260</v>
      </c>
      <c r="C97" s="69" t="s">
        <v>114</v>
      </c>
      <c r="D97" s="20" t="s">
        <v>57</v>
      </c>
      <c r="E97" s="78"/>
      <c r="F97" s="11" t="s">
        <v>29</v>
      </c>
      <c r="G97" s="83">
        <v>23.802</v>
      </c>
      <c r="H97" s="13">
        <f>IF(OOC!X97=0,"",OOC!X97)</f>
        <v>0.03</v>
      </c>
      <c r="I97" s="13">
        <f>IF(OOC!T97=0,"",OOC!T97)</f>
        <v>-0.03</v>
      </c>
      <c r="J97" s="14" t="s">
        <v>12</v>
      </c>
      <c r="K97" s="64" t="s">
        <v>49</v>
      </c>
      <c r="L97" s="17">
        <f t="shared" si="8"/>
        <v>23.832000000000001</v>
      </c>
      <c r="M97" s="17">
        <f t="shared" si="9"/>
        <v>23.771999999999998</v>
      </c>
      <c r="N97" s="25"/>
      <c r="O97" s="2" t="e">
        <f t="shared" si="22"/>
        <v>#REF!</v>
      </c>
      <c r="P97" s="2" t="e">
        <f t="shared" si="23"/>
        <v>#REF!</v>
      </c>
      <c r="Q97" s="2" t="e">
        <f t="shared" si="24"/>
        <v>#REF!</v>
      </c>
      <c r="R97" s="3" t="e">
        <f t="shared" si="25"/>
        <v>#REF!</v>
      </c>
      <c r="S97" s="4" t="e">
        <f t="shared" si="10"/>
        <v>#REF!</v>
      </c>
      <c r="T97" s="67" t="e">
        <f t="shared" si="11"/>
        <v>#REF!</v>
      </c>
      <c r="U97" s="67" t="e">
        <f t="shared" si="12"/>
        <v>#REF!</v>
      </c>
      <c r="V97" s="4" t="e">
        <f t="shared" si="4"/>
        <v>#REF!</v>
      </c>
      <c r="W97" s="4" t="e">
        <f t="shared" si="5"/>
        <v>#REF!</v>
      </c>
      <c r="X97" s="4" t="e">
        <f t="shared" si="13"/>
        <v>#REF!</v>
      </c>
      <c r="Y97" s="62" t="e">
        <f t="shared" si="6"/>
        <v>#REF!</v>
      </c>
      <c r="Z97" s="28" t="e">
        <f t="shared" si="14"/>
        <v>#REF!</v>
      </c>
      <c r="AA97" s="28" t="e">
        <f t="shared" si="15"/>
        <v>#REF!</v>
      </c>
      <c r="AB97" s="28" t="e">
        <f t="shared" si="16"/>
        <v>#REF!</v>
      </c>
      <c r="AC97" s="28" t="e">
        <f t="shared" si="7"/>
        <v>#REF!</v>
      </c>
      <c r="AD97" s="26"/>
      <c r="AE97" s="19" t="str">
        <f t="shared" si="17"/>
        <v/>
      </c>
      <c r="AF97" s="65"/>
      <c r="AG97" s="54"/>
      <c r="AH97" s="54"/>
      <c r="AI97" s="55"/>
      <c r="AJ97" s="18"/>
      <c r="AK97" s="73" t="e">
        <f>#REF!</f>
        <v>#REF!</v>
      </c>
      <c r="AL97" s="73" t="e">
        <f>#REF!</f>
        <v>#REF!</v>
      </c>
      <c r="AM97" s="73" t="e">
        <f>#REF!</f>
        <v>#REF!</v>
      </c>
      <c r="AN97" s="73" t="e">
        <f>#REF!</f>
        <v>#REF!</v>
      </c>
      <c r="AO97" s="73" t="e">
        <f>#REF!</f>
        <v>#REF!</v>
      </c>
      <c r="AP97" s="73" t="e">
        <f>#REF!</f>
        <v>#REF!</v>
      </c>
      <c r="AQ97" s="73" t="e">
        <f>#REF!</f>
        <v>#REF!</v>
      </c>
      <c r="AR97" s="73" t="e">
        <f>#REF!</f>
        <v>#REF!</v>
      </c>
      <c r="AS97" s="73" t="e">
        <f>#REF!</f>
        <v>#REF!</v>
      </c>
      <c r="AT97" s="73" t="e">
        <f>#REF!</f>
        <v>#REF!</v>
      </c>
      <c r="AU97" s="73" t="e">
        <f>#REF!</f>
        <v>#REF!</v>
      </c>
      <c r="AV97" s="73" t="e">
        <f>#REF!</f>
        <v>#REF!</v>
      </c>
      <c r="AW97" s="73" t="e">
        <f>#REF!</f>
        <v>#REF!</v>
      </c>
      <c r="AX97" s="73" t="e">
        <f>#REF!</f>
        <v>#REF!</v>
      </c>
      <c r="AY97" s="73" t="e">
        <f>#REF!</f>
        <v>#REF!</v>
      </c>
      <c r="AZ97" s="73" t="e">
        <f>#REF!</f>
        <v>#REF!</v>
      </c>
      <c r="BA97" s="73" t="e">
        <f>#REF!</f>
        <v>#REF!</v>
      </c>
      <c r="BB97" s="73" t="e">
        <f>#REF!</f>
        <v>#REF!</v>
      </c>
      <c r="BC97" s="73" t="e">
        <f>#REF!</f>
        <v>#REF!</v>
      </c>
      <c r="BD97" s="73" t="e">
        <f>#REF!</f>
        <v>#REF!</v>
      </c>
      <c r="BE97" s="73" t="e">
        <f>#REF!</f>
        <v>#REF!</v>
      </c>
      <c r="BF97" s="73" t="e">
        <f>#REF!</f>
        <v>#REF!</v>
      </c>
      <c r="BG97" s="73" t="e">
        <f>#REF!</f>
        <v>#REF!</v>
      </c>
      <c r="BH97" s="73" t="e">
        <f>#REF!</f>
        <v>#REF!</v>
      </c>
      <c r="BI97" s="73" t="e">
        <f>#REF!</f>
        <v>#REF!</v>
      </c>
      <c r="BJ97" s="73" t="e">
        <f>#REF!</f>
        <v>#REF!</v>
      </c>
      <c r="BK97" s="73" t="e">
        <f>#REF!</f>
        <v>#REF!</v>
      </c>
      <c r="BL97" s="73" t="e">
        <f>#REF!</f>
        <v>#REF!</v>
      </c>
      <c r="BM97" s="73" t="e">
        <f>#REF!</f>
        <v>#REF!</v>
      </c>
      <c r="BN97" s="73" t="e">
        <f>#REF!</f>
        <v>#REF!</v>
      </c>
      <c r="BO97" s="73" t="e">
        <f>#REF!</f>
        <v>#REF!</v>
      </c>
      <c r="BP97" s="73" t="e">
        <f>#REF!</f>
        <v>#REF!</v>
      </c>
      <c r="BR97" s="117" t="str">
        <f t="shared" si="18"/>
        <v>32-2</v>
      </c>
      <c r="BS97" s="118">
        <f>OOC!G97</f>
        <v>23.832000000000001</v>
      </c>
      <c r="BT97" s="118">
        <f>OOC!H97</f>
        <v>23.771999999999998</v>
      </c>
      <c r="BU97" s="2" t="e">
        <f t="shared" si="19"/>
        <v>#REF!</v>
      </c>
      <c r="BV97" s="2" t="e">
        <f t="shared" si="20"/>
        <v>#REF!</v>
      </c>
      <c r="BW97" s="2" t="e">
        <f t="shared" si="21"/>
        <v>#REF!</v>
      </c>
      <c r="BX97" s="119"/>
    </row>
    <row r="98" spans="1:76" ht="15" customHeight="1">
      <c r="A98" s="16"/>
      <c r="B98" s="76"/>
      <c r="C98" s="69" t="s">
        <v>115</v>
      </c>
      <c r="D98" s="20" t="s">
        <v>57</v>
      </c>
      <c r="E98" s="78"/>
      <c r="F98" s="11" t="s">
        <v>29</v>
      </c>
      <c r="G98" s="83">
        <v>24.17</v>
      </c>
      <c r="H98" s="13" t="e">
        <f>IF(OOC!X98=0,"",OOC!X98)</f>
        <v>#REF!</v>
      </c>
      <c r="I98" s="13" t="e">
        <f>IF(OOC!T98=0,"",OOC!T98)</f>
        <v>#REF!</v>
      </c>
      <c r="J98" s="14" t="s">
        <v>12</v>
      </c>
      <c r="K98" s="64" t="s">
        <v>49</v>
      </c>
      <c r="L98" s="17" t="e">
        <f t="shared" si="8"/>
        <v>#REF!</v>
      </c>
      <c r="M98" s="17" t="e">
        <f t="shared" si="9"/>
        <v>#REF!</v>
      </c>
      <c r="N98" s="25"/>
      <c r="O98" s="2" t="e">
        <f t="shared" si="22"/>
        <v>#REF!</v>
      </c>
      <c r="P98" s="2" t="e">
        <f t="shared" si="23"/>
        <v>#REF!</v>
      </c>
      <c r="Q98" s="2" t="e">
        <f t="shared" si="24"/>
        <v>#REF!</v>
      </c>
      <c r="R98" s="3" t="e">
        <f t="shared" si="25"/>
        <v>#REF!</v>
      </c>
      <c r="S98" s="4" t="e">
        <f t="shared" si="10"/>
        <v>#REF!</v>
      </c>
      <c r="T98" s="67" t="e">
        <f t="shared" si="11"/>
        <v>#REF!</v>
      </c>
      <c r="U98" s="67" t="e">
        <f t="shared" si="12"/>
        <v>#REF!</v>
      </c>
      <c r="V98" s="4" t="e">
        <f t="shared" si="4"/>
        <v>#REF!</v>
      </c>
      <c r="W98" s="4" t="e">
        <f t="shared" si="5"/>
        <v>#REF!</v>
      </c>
      <c r="X98" s="4" t="e">
        <f t="shared" si="13"/>
        <v>#REF!</v>
      </c>
      <c r="Y98" s="62" t="e">
        <f t="shared" si="6"/>
        <v>#REF!</v>
      </c>
      <c r="Z98" s="28" t="e">
        <f t="shared" si="14"/>
        <v>#REF!</v>
      </c>
      <c r="AA98" s="28" t="e">
        <f t="shared" si="15"/>
        <v>#REF!</v>
      </c>
      <c r="AB98" s="28" t="e">
        <f t="shared" si="16"/>
        <v>#REF!</v>
      </c>
      <c r="AC98" s="28" t="e">
        <f t="shared" si="7"/>
        <v>#REF!</v>
      </c>
      <c r="AD98" s="26"/>
      <c r="AE98" s="19" t="str">
        <f t="shared" si="17"/>
        <v/>
      </c>
      <c r="AF98" s="65"/>
      <c r="AG98" s="54"/>
      <c r="AH98" s="54"/>
      <c r="AI98" s="55"/>
      <c r="AJ98" s="18"/>
      <c r="AK98" s="73" t="e">
        <f>#REF!</f>
        <v>#REF!</v>
      </c>
      <c r="AL98" s="73" t="e">
        <f>#REF!</f>
        <v>#REF!</v>
      </c>
      <c r="AM98" s="73" t="e">
        <f>#REF!</f>
        <v>#REF!</v>
      </c>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R98" s="117" t="str">
        <f t="shared" si="18"/>
        <v>33-1</v>
      </c>
      <c r="BS98" s="118">
        <f>OOC!G98</f>
        <v>24.200000000000003</v>
      </c>
      <c r="BT98" s="118">
        <f>OOC!H98</f>
        <v>24.14</v>
      </c>
      <c r="BU98" s="2" t="e">
        <f t="shared" si="19"/>
        <v>#REF!</v>
      </c>
      <c r="BV98" s="2" t="e">
        <f t="shared" si="20"/>
        <v>#REF!</v>
      </c>
      <c r="BW98" s="2" t="e">
        <f t="shared" si="21"/>
        <v>#REF!</v>
      </c>
      <c r="BX98" s="119" t="e">
        <f>IF(AND(IF(OOC!G98="",0,OOC!G98) &gt;= IF(O98="",0,O98), IF(O98="",0,O98) &gt; IF(L98="",0,L98)), "OOC",
IF(AND(IF(M98="",0,M98) &gt; IF(P98="",0,P98), IF(P98="",0,P98) &gt;= IF(OOC!H98="",0,OOC!H98)), "OOC",
IF(IF(O98="",0,O98) &gt; IF(OOC!G98="",0,OOC!G98), "OOS",
IF(IF(OOC!H98="",0,OOC!H98) &gt; IF(P98="",0,P98), "OOS", "OK"))))</f>
        <v>#REF!</v>
      </c>
    </row>
    <row r="99" spans="1:76" ht="15" customHeight="1">
      <c r="A99" s="16">
        <v>45</v>
      </c>
      <c r="B99" s="76"/>
      <c r="C99" s="69" t="s">
        <v>116</v>
      </c>
      <c r="D99" s="20" t="s">
        <v>57</v>
      </c>
      <c r="E99" s="78"/>
      <c r="F99" s="11" t="s">
        <v>29</v>
      </c>
      <c r="G99" s="83">
        <v>24.17</v>
      </c>
      <c r="H99" s="13" t="e">
        <f>IF(OOC!X99=0,"",OOC!X99)</f>
        <v>#REF!</v>
      </c>
      <c r="I99" s="13" t="e">
        <f>IF(OOC!T99=0,"",OOC!T99)</f>
        <v>#REF!</v>
      </c>
      <c r="J99" s="14" t="s">
        <v>12</v>
      </c>
      <c r="K99" s="64" t="s">
        <v>49</v>
      </c>
      <c r="L99" s="17" t="e">
        <f t="shared" si="8"/>
        <v>#REF!</v>
      </c>
      <c r="M99" s="17" t="e">
        <f t="shared" si="9"/>
        <v>#REF!</v>
      </c>
      <c r="N99" s="25"/>
      <c r="O99" s="2" t="e">
        <f t="shared" si="22"/>
        <v>#REF!</v>
      </c>
      <c r="P99" s="2" t="e">
        <f t="shared" si="23"/>
        <v>#REF!</v>
      </c>
      <c r="Q99" s="2" t="e">
        <f t="shared" si="24"/>
        <v>#REF!</v>
      </c>
      <c r="R99" s="3" t="e">
        <f t="shared" si="25"/>
        <v>#REF!</v>
      </c>
      <c r="S99" s="4" t="e">
        <f t="shared" ref="S99:S185" si="40">IF(OR($AK99="",ISNUMBER($AK99)=FALSE),"",IF(AND(G99=0,I99=""),V99,IF(AND(G99="",H99=""),W99,(H99+ABS(I99))/(6*R99))))</f>
        <v>#REF!</v>
      </c>
      <c r="T99" s="67" t="e">
        <f t="shared" si="11"/>
        <v>#REF!</v>
      </c>
      <c r="U99" s="67" t="e">
        <f t="shared" si="12"/>
        <v>#REF!</v>
      </c>
      <c r="V99" s="4" t="e">
        <f t="shared" si="4"/>
        <v>#REF!</v>
      </c>
      <c r="W99" s="4" t="e">
        <f t="shared" si="5"/>
        <v>#REF!</v>
      </c>
      <c r="X99" s="4" t="e">
        <f t="shared" si="13"/>
        <v>#REF!</v>
      </c>
      <c r="Y99" s="62" t="e">
        <f t="shared" si="6"/>
        <v>#REF!</v>
      </c>
      <c r="Z99" s="28" t="e">
        <f t="shared" si="14"/>
        <v>#REF!</v>
      </c>
      <c r="AA99" s="28" t="e">
        <f t="shared" si="15"/>
        <v>#REF!</v>
      </c>
      <c r="AB99" s="28" t="e">
        <f t="shared" si="16"/>
        <v>#REF!</v>
      </c>
      <c r="AC99" s="28" t="e">
        <f t="shared" si="7"/>
        <v>#REF!</v>
      </c>
      <c r="AD99" s="26"/>
      <c r="AE99" s="19" t="str">
        <f t="shared" si="17"/>
        <v/>
      </c>
      <c r="AF99" s="65"/>
      <c r="AG99" s="54"/>
      <c r="AH99" s="54"/>
      <c r="AI99" s="55"/>
      <c r="AJ99" s="18"/>
      <c r="AK99" s="73" t="e">
        <f>#REF!</f>
        <v>#REF!</v>
      </c>
      <c r="AL99" s="73" t="e">
        <f>#REF!</f>
        <v>#REF!</v>
      </c>
      <c r="AM99" s="73" t="e">
        <f>#REF!</f>
        <v>#REF!</v>
      </c>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R99" s="117" t="str">
        <f t="shared" ref="BR99:BR185" si="41">C99</f>
        <v>33-2</v>
      </c>
      <c r="BS99" s="118">
        <f>OOC!G99</f>
        <v>24.200000000000003</v>
      </c>
      <c r="BT99" s="118">
        <f>OOC!H99</f>
        <v>24.14</v>
      </c>
      <c r="BU99" s="2" t="e">
        <f t="shared" ref="BU99:BU185" si="42">IF(OR($AK99="",ISNUMBER($AK99)=FALSE),"",MAX(AK99:BP99))</f>
        <v>#REF!</v>
      </c>
      <c r="BV99" s="2" t="e">
        <f t="shared" ref="BV99:BV185" si="43">IF(OR($AK99="",ISNUMBER($AK99)=FALSE),"",MIN(AK99:BP99))</f>
        <v>#REF!</v>
      </c>
      <c r="BW99" s="2" t="e">
        <f t="shared" ref="BW99:BW185" si="44">IF(OR($AK99="",ISNUMBER($AK99)=FALSE),"",AVERAGE(AK99:BP99))</f>
        <v>#REF!</v>
      </c>
      <c r="BX99" s="119" t="e">
        <f>IF(AND(IF(OOC!G99="",0,OOC!G99) &gt;= IF(O99="",0,O99), IF(O99="",0,O99) &gt; IF(L99="",0,L99)), "OOC",
IF(AND(IF(M99="",0,M99) &gt; IF(P99="",0,P99), IF(P99="",0,P99) &gt;= IF(OOC!H99="",0,OOC!H99)), "OOC",
IF(IF(O99="",0,O99) &gt; IF(OOC!G99="",0,OOC!G99), "OOS",
IF(IF(OOC!H99="",0,OOC!H99) &gt; IF(P99="",0,P99), "OOS", "OK"))))</f>
        <v>#REF!</v>
      </c>
    </row>
    <row r="100" spans="1:76" ht="15" customHeight="1">
      <c r="A100" s="16"/>
      <c r="B100" s="76"/>
      <c r="C100" s="69"/>
      <c r="D100" s="20"/>
      <c r="E100" s="78"/>
      <c r="F100" s="11"/>
      <c r="G100" s="83"/>
      <c r="H100" s="13"/>
      <c r="I100" s="13"/>
      <c r="J100" s="14"/>
      <c r="K100" s="64"/>
      <c r="L100" s="17"/>
      <c r="M100" s="17"/>
      <c r="N100" s="25"/>
      <c r="O100" s="2"/>
      <c r="P100" s="2"/>
      <c r="Q100" s="2"/>
      <c r="R100" s="3"/>
      <c r="S100" s="4"/>
      <c r="T100" s="67"/>
      <c r="U100" s="67"/>
      <c r="V100" s="4"/>
      <c r="W100" s="4"/>
      <c r="X100" s="4"/>
      <c r="Y100" s="62"/>
      <c r="Z100" s="28"/>
      <c r="AA100" s="28"/>
      <c r="AB100" s="28"/>
      <c r="AC100" s="28"/>
      <c r="AD100" s="26"/>
      <c r="AE100" s="19"/>
      <c r="AF100" s="65"/>
      <c r="AG100" s="54"/>
      <c r="AH100" s="54"/>
      <c r="AI100" s="55"/>
      <c r="AJ100" s="18"/>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R100" s="117"/>
      <c r="BS100" s="118"/>
      <c r="BT100" s="118"/>
      <c r="BU100" s="2"/>
      <c r="BV100" s="2"/>
      <c r="BW100" s="2"/>
      <c r="BX100" s="119"/>
    </row>
    <row r="101" spans="1:76" ht="15" customHeight="1">
      <c r="A101" s="16">
        <v>46</v>
      </c>
      <c r="B101" s="76" t="s">
        <v>118</v>
      </c>
      <c r="C101" s="84" t="s">
        <v>119</v>
      </c>
      <c r="D101" s="20" t="s">
        <v>57</v>
      </c>
      <c r="E101" s="78">
        <v>1.33</v>
      </c>
      <c r="F101" s="11" t="s">
        <v>29</v>
      </c>
      <c r="G101" s="83">
        <v>8.4719999999999995</v>
      </c>
      <c r="H101" s="13" t="e">
        <f>IF(OOC!X101=0,"",OOC!X101)</f>
        <v>#REF!</v>
      </c>
      <c r="I101" s="13" t="e">
        <f>IF(OOC!T101=0,"",OOC!T101)</f>
        <v>#REF!</v>
      </c>
      <c r="J101" s="14" t="s">
        <v>12</v>
      </c>
      <c r="K101" s="64" t="s">
        <v>49</v>
      </c>
      <c r="L101" s="17" t="e">
        <f t="shared" si="8"/>
        <v>#REF!</v>
      </c>
      <c r="M101" s="17" t="e">
        <f t="shared" si="9"/>
        <v>#REF!</v>
      </c>
      <c r="N101" s="25"/>
      <c r="O101" s="2" t="e">
        <f t="shared" si="22"/>
        <v>#REF!</v>
      </c>
      <c r="P101" s="2" t="e">
        <f t="shared" si="23"/>
        <v>#REF!</v>
      </c>
      <c r="Q101" s="2" t="e">
        <f t="shared" si="24"/>
        <v>#REF!</v>
      </c>
      <c r="R101" s="3" t="e">
        <f t="shared" si="25"/>
        <v>#REF!</v>
      </c>
      <c r="S101" s="4" t="e">
        <f t="shared" si="40"/>
        <v>#REF!</v>
      </c>
      <c r="T101" s="67" t="e">
        <f t="shared" si="11"/>
        <v>#REF!</v>
      </c>
      <c r="U101" s="67" t="e">
        <f t="shared" si="12"/>
        <v>#REF!</v>
      </c>
      <c r="V101" s="4" t="e">
        <f t="shared" si="4"/>
        <v>#REF!</v>
      </c>
      <c r="W101" s="4" t="e">
        <f t="shared" si="5"/>
        <v>#REF!</v>
      </c>
      <c r="X101" s="4" t="e">
        <f t="shared" si="13"/>
        <v>#REF!</v>
      </c>
      <c r="Y101" s="62" t="e">
        <f t="shared" si="6"/>
        <v>#REF!</v>
      </c>
      <c r="Z101" s="28" t="e">
        <f t="shared" si="14"/>
        <v>#REF!</v>
      </c>
      <c r="AA101" s="28" t="e">
        <f t="shared" si="15"/>
        <v>#REF!</v>
      </c>
      <c r="AB101" s="28" t="e">
        <f t="shared" si="16"/>
        <v>#REF!</v>
      </c>
      <c r="AC101" s="28" t="e">
        <f t="shared" si="7"/>
        <v>#REF!</v>
      </c>
      <c r="AD101" s="26"/>
      <c r="AE101" s="19" t="str">
        <f t="shared" si="17"/>
        <v/>
      </c>
      <c r="AF101" s="65"/>
      <c r="AG101" s="54"/>
      <c r="AH101" s="54"/>
      <c r="AI101" s="55"/>
      <c r="AJ101" s="18"/>
      <c r="AK101" s="73" t="e">
        <f>#REF!</f>
        <v>#REF!</v>
      </c>
      <c r="AL101" s="73" t="e">
        <f>#REF!</f>
        <v>#REF!</v>
      </c>
      <c r="AM101" s="73" t="e">
        <f>#REF!</f>
        <v>#REF!</v>
      </c>
      <c r="AN101" s="73" t="e">
        <f>#REF!</f>
        <v>#REF!</v>
      </c>
      <c r="AO101" s="73" t="e">
        <f>#REF!</f>
        <v>#REF!</v>
      </c>
      <c r="AP101" s="73" t="e">
        <f>#REF!</f>
        <v>#REF!</v>
      </c>
      <c r="AQ101" s="73" t="e">
        <f>#REF!</f>
        <v>#REF!</v>
      </c>
      <c r="AR101" s="73" t="e">
        <f>#REF!</f>
        <v>#REF!</v>
      </c>
      <c r="AS101" s="73" t="e">
        <f>#REF!</f>
        <v>#REF!</v>
      </c>
      <c r="AT101" s="73" t="e">
        <f>#REF!</f>
        <v>#REF!</v>
      </c>
      <c r="AU101" s="73" t="e">
        <f>#REF!</f>
        <v>#REF!</v>
      </c>
      <c r="AV101" s="73" t="e">
        <f>#REF!</f>
        <v>#REF!</v>
      </c>
      <c r="AW101" s="73" t="e">
        <f>#REF!</f>
        <v>#REF!</v>
      </c>
      <c r="AX101" s="73" t="e">
        <f>#REF!</f>
        <v>#REF!</v>
      </c>
      <c r="AY101" s="73" t="e">
        <f>#REF!</f>
        <v>#REF!</v>
      </c>
      <c r="AZ101" s="73" t="e">
        <f>#REF!</f>
        <v>#REF!</v>
      </c>
      <c r="BA101" s="73" t="e">
        <f>#REF!</f>
        <v>#REF!</v>
      </c>
      <c r="BB101" s="73" t="e">
        <f>#REF!</f>
        <v>#REF!</v>
      </c>
      <c r="BC101" s="73" t="e">
        <f>#REF!</f>
        <v>#REF!</v>
      </c>
      <c r="BD101" s="73" t="e">
        <f>#REF!</f>
        <v>#REF!</v>
      </c>
      <c r="BE101" s="73" t="e">
        <f>#REF!</f>
        <v>#REF!</v>
      </c>
      <c r="BF101" s="73" t="e">
        <f>#REF!</f>
        <v>#REF!</v>
      </c>
      <c r="BG101" s="73" t="e">
        <f>#REF!</f>
        <v>#REF!</v>
      </c>
      <c r="BH101" s="73" t="e">
        <f>#REF!</f>
        <v>#REF!</v>
      </c>
      <c r="BI101" s="73" t="e">
        <f>#REF!</f>
        <v>#REF!</v>
      </c>
      <c r="BJ101" s="73" t="e">
        <f>#REF!</f>
        <v>#REF!</v>
      </c>
      <c r="BK101" s="73" t="e">
        <f>#REF!</f>
        <v>#REF!</v>
      </c>
      <c r="BL101" s="73" t="e">
        <f>#REF!</f>
        <v>#REF!</v>
      </c>
      <c r="BM101" s="73" t="e">
        <f>#REF!</f>
        <v>#REF!</v>
      </c>
      <c r="BN101" s="73" t="e">
        <f>#REF!</f>
        <v>#REF!</v>
      </c>
      <c r="BO101" s="73" t="e">
        <f>#REF!</f>
        <v>#REF!</v>
      </c>
      <c r="BP101" s="73" t="e">
        <f>#REF!</f>
        <v>#REF!</v>
      </c>
      <c r="BR101" s="117" t="str">
        <f t="shared" si="41"/>
        <v>35-1</v>
      </c>
      <c r="BS101" s="118">
        <f>OOC!G101</f>
        <v>8.5019999999999989</v>
      </c>
      <c r="BT101" s="118">
        <f>OOC!H101</f>
        <v>8.4420000000000002</v>
      </c>
      <c r="BU101" s="2" t="e">
        <f t="shared" si="42"/>
        <v>#REF!</v>
      </c>
      <c r="BV101" s="2" t="e">
        <f t="shared" si="43"/>
        <v>#REF!</v>
      </c>
      <c r="BW101" s="2" t="e">
        <f t="shared" si="44"/>
        <v>#REF!</v>
      </c>
      <c r="BX101" s="119" t="e">
        <f>IF(AND(IF(OOC!G101="",0,OOC!G101) &gt;= IF(O101="",0,O101), IF(O101="",0,O101) &gt; IF(L101="",0,L101)), "OOC",
IF(AND(IF(M101="",0,M101) &gt; IF(P101="",0,P101), IF(P101="",0,P101) &gt;= IF(OOC!H101="",0,OOC!H101)), "OOC",
IF(IF(O101="",0,O101) &gt; IF(OOC!G101="",0,OOC!G101), "OOS",
IF(IF(OOC!H101="",0,OOC!H101) &gt; IF(P101="",0,P101), "OOS", "OK"))))</f>
        <v>#REF!</v>
      </c>
    </row>
    <row r="102" spans="1:76" ht="15" customHeight="1">
      <c r="A102" s="16">
        <v>47</v>
      </c>
      <c r="B102" s="76" t="s">
        <v>118</v>
      </c>
      <c r="C102" s="69" t="s">
        <v>120</v>
      </c>
      <c r="D102" s="20" t="s">
        <v>57</v>
      </c>
      <c r="E102" s="78">
        <v>1.33</v>
      </c>
      <c r="F102" s="11" t="s">
        <v>29</v>
      </c>
      <c r="G102" s="83">
        <v>8.4719999999999995</v>
      </c>
      <c r="H102" s="13" t="e">
        <f>IF(OOC!X102=0,"",OOC!X102)</f>
        <v>#REF!</v>
      </c>
      <c r="I102" s="13" t="e">
        <f>IF(OOC!T102=0,"",OOC!T102)</f>
        <v>#REF!</v>
      </c>
      <c r="J102" s="14" t="s">
        <v>12</v>
      </c>
      <c r="K102" s="64" t="s">
        <v>49</v>
      </c>
      <c r="L102" s="17" t="e">
        <f t="shared" si="8"/>
        <v>#REF!</v>
      </c>
      <c r="M102" s="17" t="e">
        <f t="shared" si="9"/>
        <v>#REF!</v>
      </c>
      <c r="N102" s="25"/>
      <c r="O102" s="2" t="e">
        <f t="shared" si="22"/>
        <v>#REF!</v>
      </c>
      <c r="P102" s="2" t="e">
        <f t="shared" si="23"/>
        <v>#REF!</v>
      </c>
      <c r="Q102" s="2" t="e">
        <f t="shared" si="24"/>
        <v>#REF!</v>
      </c>
      <c r="R102" s="3" t="e">
        <f t="shared" si="25"/>
        <v>#REF!</v>
      </c>
      <c r="S102" s="4" t="e">
        <f t="shared" si="40"/>
        <v>#REF!</v>
      </c>
      <c r="T102" s="67" t="e">
        <f t="shared" si="11"/>
        <v>#REF!</v>
      </c>
      <c r="U102" s="67" t="e">
        <f t="shared" si="12"/>
        <v>#REF!</v>
      </c>
      <c r="V102" s="4" t="e">
        <f t="shared" si="4"/>
        <v>#REF!</v>
      </c>
      <c r="W102" s="4" t="e">
        <f t="shared" si="5"/>
        <v>#REF!</v>
      </c>
      <c r="X102" s="4" t="e">
        <f t="shared" si="13"/>
        <v>#REF!</v>
      </c>
      <c r="Y102" s="62" t="e">
        <f t="shared" si="6"/>
        <v>#REF!</v>
      </c>
      <c r="Z102" s="28" t="e">
        <f t="shared" si="14"/>
        <v>#REF!</v>
      </c>
      <c r="AA102" s="28" t="e">
        <f t="shared" si="15"/>
        <v>#REF!</v>
      </c>
      <c r="AB102" s="28" t="e">
        <f t="shared" si="16"/>
        <v>#REF!</v>
      </c>
      <c r="AC102" s="28" t="e">
        <f t="shared" si="7"/>
        <v>#REF!</v>
      </c>
      <c r="AD102" s="26"/>
      <c r="AE102" s="19" t="str">
        <f t="shared" si="17"/>
        <v/>
      </c>
      <c r="AF102" s="65"/>
      <c r="AG102" s="54"/>
      <c r="AH102" s="54"/>
      <c r="AI102" s="55"/>
      <c r="AJ102" s="18"/>
      <c r="AK102" s="73" t="e">
        <f>#REF!</f>
        <v>#REF!</v>
      </c>
      <c r="AL102" s="73" t="e">
        <f>#REF!</f>
        <v>#REF!</v>
      </c>
      <c r="AM102" s="73" t="e">
        <f>#REF!</f>
        <v>#REF!</v>
      </c>
      <c r="AN102" s="73" t="e">
        <f>#REF!</f>
        <v>#REF!</v>
      </c>
      <c r="AO102" s="73" t="e">
        <f>#REF!</f>
        <v>#REF!</v>
      </c>
      <c r="AP102" s="73" t="e">
        <f>#REF!</f>
        <v>#REF!</v>
      </c>
      <c r="AQ102" s="73" t="e">
        <f>#REF!</f>
        <v>#REF!</v>
      </c>
      <c r="AR102" s="73" t="e">
        <f>#REF!</f>
        <v>#REF!</v>
      </c>
      <c r="AS102" s="73" t="e">
        <f>#REF!</f>
        <v>#REF!</v>
      </c>
      <c r="AT102" s="73" t="e">
        <f>#REF!</f>
        <v>#REF!</v>
      </c>
      <c r="AU102" s="73" t="e">
        <f>#REF!</f>
        <v>#REF!</v>
      </c>
      <c r="AV102" s="73" t="e">
        <f>#REF!</f>
        <v>#REF!</v>
      </c>
      <c r="AW102" s="73" t="e">
        <f>#REF!</f>
        <v>#REF!</v>
      </c>
      <c r="AX102" s="73" t="e">
        <f>#REF!</f>
        <v>#REF!</v>
      </c>
      <c r="AY102" s="73" t="e">
        <f>#REF!</f>
        <v>#REF!</v>
      </c>
      <c r="AZ102" s="73" t="e">
        <f>#REF!</f>
        <v>#REF!</v>
      </c>
      <c r="BA102" s="73" t="e">
        <f>#REF!</f>
        <v>#REF!</v>
      </c>
      <c r="BB102" s="73" t="e">
        <f>#REF!</f>
        <v>#REF!</v>
      </c>
      <c r="BC102" s="73" t="e">
        <f>#REF!</f>
        <v>#REF!</v>
      </c>
      <c r="BD102" s="73" t="e">
        <f>#REF!</f>
        <v>#REF!</v>
      </c>
      <c r="BE102" s="73" t="e">
        <f>#REF!</f>
        <v>#REF!</v>
      </c>
      <c r="BF102" s="73" t="e">
        <f>#REF!</f>
        <v>#REF!</v>
      </c>
      <c r="BG102" s="73" t="e">
        <f>#REF!</f>
        <v>#REF!</v>
      </c>
      <c r="BH102" s="73" t="e">
        <f>#REF!</f>
        <v>#REF!</v>
      </c>
      <c r="BI102" s="73" t="e">
        <f>#REF!</f>
        <v>#REF!</v>
      </c>
      <c r="BJ102" s="73" t="e">
        <f>#REF!</f>
        <v>#REF!</v>
      </c>
      <c r="BK102" s="73" t="e">
        <f>#REF!</f>
        <v>#REF!</v>
      </c>
      <c r="BL102" s="73" t="e">
        <f>#REF!</f>
        <v>#REF!</v>
      </c>
      <c r="BM102" s="73" t="e">
        <f>#REF!</f>
        <v>#REF!</v>
      </c>
      <c r="BN102" s="73" t="e">
        <f>#REF!</f>
        <v>#REF!</v>
      </c>
      <c r="BO102" s="73" t="e">
        <f>#REF!</f>
        <v>#REF!</v>
      </c>
      <c r="BP102" s="73" t="e">
        <f>#REF!</f>
        <v>#REF!</v>
      </c>
      <c r="BR102" s="117" t="str">
        <f t="shared" si="41"/>
        <v>35-2</v>
      </c>
      <c r="BS102" s="118">
        <f>OOC!G102</f>
        <v>8.5019999999999989</v>
      </c>
      <c r="BT102" s="118">
        <f>OOC!H102</f>
        <v>8.4420000000000002</v>
      </c>
      <c r="BU102" s="2" t="e">
        <f t="shared" si="42"/>
        <v>#REF!</v>
      </c>
      <c r="BV102" s="2" t="e">
        <f t="shared" si="43"/>
        <v>#REF!</v>
      </c>
      <c r="BW102" s="2" t="e">
        <f t="shared" si="44"/>
        <v>#REF!</v>
      </c>
      <c r="BX102" s="119" t="e">
        <f>IF(AND(IF(OOC!G102="",0,OOC!G102) &gt;= IF(O102="",0,O102), IF(O102="",0,O102) &gt; IF(L102="",0,L102)), "OOC",
IF(AND(IF(M102="",0,M102) &gt; IF(P102="",0,P102), IF(P102="",0,P102) &gt;= IF(OOC!H102="",0,OOC!H102)), "OOC",
IF(IF(O102="",0,O102) &gt; IF(OOC!G102="",0,OOC!G102), "OOS",
IF(IF(OOC!H102="",0,OOC!H102) &gt; IF(P102="",0,P102), "OOS", "OK"))))</f>
        <v>#REF!</v>
      </c>
    </row>
    <row r="103" spans="1:76" ht="15" customHeight="1">
      <c r="A103" s="16"/>
      <c r="B103" s="76"/>
      <c r="C103" s="69"/>
      <c r="D103" s="20"/>
      <c r="E103" s="78"/>
      <c r="F103" s="11"/>
      <c r="G103" s="83"/>
      <c r="H103" s="13"/>
      <c r="I103" s="13"/>
      <c r="J103" s="14"/>
      <c r="K103" s="64"/>
      <c r="L103" s="17"/>
      <c r="M103" s="17"/>
      <c r="N103" s="25"/>
      <c r="O103" s="2"/>
      <c r="P103" s="2"/>
      <c r="Q103" s="2"/>
      <c r="R103" s="3"/>
      <c r="S103" s="4"/>
      <c r="T103" s="67"/>
      <c r="U103" s="67"/>
      <c r="V103" s="4"/>
      <c r="W103" s="4"/>
      <c r="X103" s="4"/>
      <c r="Y103" s="62"/>
      <c r="Z103" s="28"/>
      <c r="AA103" s="28"/>
      <c r="AB103" s="28"/>
      <c r="AC103" s="28"/>
      <c r="AD103" s="26"/>
      <c r="AE103" s="19"/>
      <c r="AF103" s="65"/>
      <c r="AG103" s="54"/>
      <c r="AH103" s="54"/>
      <c r="AI103" s="55"/>
      <c r="AJ103" s="18"/>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R103" s="117"/>
      <c r="BS103" s="118"/>
      <c r="BT103" s="118"/>
      <c r="BU103" s="2"/>
      <c r="BV103" s="2"/>
      <c r="BW103" s="2"/>
      <c r="BX103" s="119"/>
    </row>
    <row r="104" spans="1:76" ht="15" customHeight="1">
      <c r="A104" s="16">
        <v>2</v>
      </c>
      <c r="B104" s="76" t="s">
        <v>121</v>
      </c>
      <c r="C104" s="69" t="s">
        <v>122</v>
      </c>
      <c r="D104" s="20" t="s">
        <v>57</v>
      </c>
      <c r="E104" s="78">
        <v>1.33</v>
      </c>
      <c r="F104" s="11" t="s">
        <v>29</v>
      </c>
      <c r="G104" s="83">
        <v>23.006</v>
      </c>
      <c r="H104" s="13" t="e">
        <f>IF(OOC!X104=0,"",OOC!X104)</f>
        <v>#REF!</v>
      </c>
      <c r="I104" s="13" t="e">
        <f>IF(OOC!T104=0,"",OOC!T104)</f>
        <v>#REF!</v>
      </c>
      <c r="J104" s="14" t="s">
        <v>12</v>
      </c>
      <c r="K104" s="64" t="s">
        <v>49</v>
      </c>
      <c r="L104" s="17" t="e">
        <f t="shared" si="8"/>
        <v>#REF!</v>
      </c>
      <c r="M104" s="17" t="e">
        <f t="shared" si="9"/>
        <v>#REF!</v>
      </c>
      <c r="N104" s="25"/>
      <c r="O104" s="2" t="e">
        <f t="shared" si="22"/>
        <v>#REF!</v>
      </c>
      <c r="P104" s="2" t="e">
        <f t="shared" si="23"/>
        <v>#REF!</v>
      </c>
      <c r="Q104" s="2" t="e">
        <f t="shared" si="24"/>
        <v>#REF!</v>
      </c>
      <c r="R104" s="3" t="e">
        <f t="shared" si="25"/>
        <v>#REF!</v>
      </c>
      <c r="S104" s="4" t="e">
        <f t="shared" si="40"/>
        <v>#REF!</v>
      </c>
      <c r="T104" s="67" t="e">
        <f t="shared" si="11"/>
        <v>#REF!</v>
      </c>
      <c r="U104" s="67" t="e">
        <f t="shared" si="12"/>
        <v>#REF!</v>
      </c>
      <c r="V104" s="4" t="e">
        <f t="shared" si="4"/>
        <v>#REF!</v>
      </c>
      <c r="W104" s="4" t="e">
        <f t="shared" si="5"/>
        <v>#REF!</v>
      </c>
      <c r="X104" s="4" t="e">
        <f t="shared" si="13"/>
        <v>#REF!</v>
      </c>
      <c r="Y104" s="62" t="e">
        <f t="shared" si="6"/>
        <v>#REF!</v>
      </c>
      <c r="Z104" s="28" t="e">
        <f t="shared" si="14"/>
        <v>#REF!</v>
      </c>
      <c r="AA104" s="28" t="e">
        <f t="shared" si="15"/>
        <v>#REF!</v>
      </c>
      <c r="AB104" s="28" t="e">
        <f t="shared" si="16"/>
        <v>#REF!</v>
      </c>
      <c r="AC104" s="28" t="e">
        <f t="shared" si="7"/>
        <v>#REF!</v>
      </c>
      <c r="AD104" s="26"/>
      <c r="AE104" s="19" t="str">
        <f t="shared" si="17"/>
        <v/>
      </c>
      <c r="AF104" s="65"/>
      <c r="AG104" s="54"/>
      <c r="AH104" s="54"/>
      <c r="AI104" s="55"/>
      <c r="AJ104" s="21"/>
      <c r="AK104" s="73" t="e">
        <f>#REF!</f>
        <v>#REF!</v>
      </c>
      <c r="AL104" s="73" t="e">
        <f>#REF!</f>
        <v>#REF!</v>
      </c>
      <c r="AM104" s="73" t="e">
        <f>#REF!</f>
        <v>#REF!</v>
      </c>
      <c r="AN104" s="73" t="e">
        <f>#REF!</f>
        <v>#REF!</v>
      </c>
      <c r="AO104" s="73" t="e">
        <f>#REF!</f>
        <v>#REF!</v>
      </c>
      <c r="AP104" s="73" t="e">
        <f>#REF!</f>
        <v>#REF!</v>
      </c>
      <c r="AQ104" s="73" t="e">
        <f>#REF!</f>
        <v>#REF!</v>
      </c>
      <c r="AR104" s="73" t="e">
        <f>#REF!</f>
        <v>#REF!</v>
      </c>
      <c r="AS104" s="73" t="e">
        <f>#REF!</f>
        <v>#REF!</v>
      </c>
      <c r="AT104" s="73" t="e">
        <f>#REF!</f>
        <v>#REF!</v>
      </c>
      <c r="AU104" s="73" t="e">
        <f>#REF!</f>
        <v>#REF!</v>
      </c>
      <c r="AV104" s="73" t="e">
        <f>#REF!</f>
        <v>#REF!</v>
      </c>
      <c r="AW104" s="73" t="e">
        <f>#REF!</f>
        <v>#REF!</v>
      </c>
      <c r="AX104" s="73" t="e">
        <f>#REF!</f>
        <v>#REF!</v>
      </c>
      <c r="AY104" s="73" t="e">
        <f>#REF!</f>
        <v>#REF!</v>
      </c>
      <c r="AZ104" s="73" t="e">
        <f>#REF!</f>
        <v>#REF!</v>
      </c>
      <c r="BA104" s="73" t="e">
        <f>#REF!</f>
        <v>#REF!</v>
      </c>
      <c r="BB104" s="73" t="e">
        <f>#REF!</f>
        <v>#REF!</v>
      </c>
      <c r="BC104" s="73" t="e">
        <f>#REF!</f>
        <v>#REF!</v>
      </c>
      <c r="BD104" s="73" t="e">
        <f>#REF!</f>
        <v>#REF!</v>
      </c>
      <c r="BE104" s="73" t="e">
        <f>#REF!</f>
        <v>#REF!</v>
      </c>
      <c r="BF104" s="73" t="e">
        <f>#REF!</f>
        <v>#REF!</v>
      </c>
      <c r="BG104" s="73" t="e">
        <f>#REF!</f>
        <v>#REF!</v>
      </c>
      <c r="BH104" s="73" t="e">
        <f>#REF!</f>
        <v>#REF!</v>
      </c>
      <c r="BI104" s="73" t="e">
        <f>#REF!</f>
        <v>#REF!</v>
      </c>
      <c r="BJ104" s="73" t="e">
        <f>#REF!</f>
        <v>#REF!</v>
      </c>
      <c r="BK104" s="73" t="e">
        <f>#REF!</f>
        <v>#REF!</v>
      </c>
      <c r="BL104" s="73" t="e">
        <f>#REF!</f>
        <v>#REF!</v>
      </c>
      <c r="BM104" s="73" t="e">
        <f>#REF!</f>
        <v>#REF!</v>
      </c>
      <c r="BN104" s="73" t="e">
        <f>#REF!</f>
        <v>#REF!</v>
      </c>
      <c r="BO104" s="73" t="e">
        <f>#REF!</f>
        <v>#REF!</v>
      </c>
      <c r="BP104" s="73" t="e">
        <f>#REF!</f>
        <v>#REF!</v>
      </c>
      <c r="BR104" s="117" t="str">
        <f t="shared" si="41"/>
        <v>37-1</v>
      </c>
      <c r="BS104" s="118">
        <f>OOC!G104</f>
        <v>23.036000000000001</v>
      </c>
      <c r="BT104" s="118">
        <f>OOC!H104</f>
        <v>22.975999999999999</v>
      </c>
      <c r="BU104" s="2" t="e">
        <f t="shared" si="42"/>
        <v>#REF!</v>
      </c>
      <c r="BV104" s="2" t="e">
        <f t="shared" si="43"/>
        <v>#REF!</v>
      </c>
      <c r="BW104" s="2" t="e">
        <f t="shared" si="44"/>
        <v>#REF!</v>
      </c>
      <c r="BX104" s="119" t="e">
        <f>IF(AND(IF(OOC!G104="",0,OOC!G104) &gt;= IF(O104="",0,O104), IF(O104="",0,O104) &gt; IF(L104="",0,L104)), "OOC",
IF(AND(IF(M104="",0,M104) &gt; IF(P104="",0,P104), IF(P104="",0,P104) &gt;= IF(OOC!H104="",0,OOC!H104)), "OOC",
IF(IF(O104="",0,O104) &gt; IF(OOC!G104="",0,OOC!G104), "OOS",
IF(IF(OOC!H104="",0,OOC!H104) &gt; IF(P104="",0,P104), "OOS", "OK"))))</f>
        <v>#REF!</v>
      </c>
    </row>
    <row r="105" spans="1:76" ht="15" customHeight="1">
      <c r="A105" s="16">
        <v>12</v>
      </c>
      <c r="B105" s="76" t="s">
        <v>121</v>
      </c>
      <c r="C105" s="69" t="s">
        <v>123</v>
      </c>
      <c r="D105" s="20" t="s">
        <v>57</v>
      </c>
      <c r="E105" s="78">
        <v>1.33</v>
      </c>
      <c r="F105" s="11" t="s">
        <v>29</v>
      </c>
      <c r="G105" s="83">
        <v>23.006</v>
      </c>
      <c r="H105" s="13" t="e">
        <f>IF(OOC!X105=0,"",OOC!X105)</f>
        <v>#REF!</v>
      </c>
      <c r="I105" s="13" t="e">
        <f>IF(OOC!T105=0,"",OOC!T105)</f>
        <v>#REF!</v>
      </c>
      <c r="J105" s="14" t="s">
        <v>12</v>
      </c>
      <c r="K105" s="64" t="s">
        <v>49</v>
      </c>
      <c r="L105" s="17" t="e">
        <f t="shared" si="8"/>
        <v>#REF!</v>
      </c>
      <c r="M105" s="17" t="e">
        <f t="shared" si="9"/>
        <v>#REF!</v>
      </c>
      <c r="N105" s="25"/>
      <c r="O105" s="2" t="e">
        <f t="shared" si="22"/>
        <v>#REF!</v>
      </c>
      <c r="P105" s="2" t="e">
        <f t="shared" si="23"/>
        <v>#REF!</v>
      </c>
      <c r="Q105" s="2" t="e">
        <f t="shared" si="24"/>
        <v>#REF!</v>
      </c>
      <c r="R105" s="3" t="e">
        <f t="shared" si="25"/>
        <v>#REF!</v>
      </c>
      <c r="S105" s="4" t="e">
        <f t="shared" si="40"/>
        <v>#REF!</v>
      </c>
      <c r="T105" s="67" t="e">
        <f t="shared" si="11"/>
        <v>#REF!</v>
      </c>
      <c r="U105" s="67" t="e">
        <f t="shared" si="12"/>
        <v>#REF!</v>
      </c>
      <c r="V105" s="4" t="e">
        <f t="shared" si="4"/>
        <v>#REF!</v>
      </c>
      <c r="W105" s="4" t="e">
        <f t="shared" si="5"/>
        <v>#REF!</v>
      </c>
      <c r="X105" s="4" t="e">
        <f t="shared" si="13"/>
        <v>#REF!</v>
      </c>
      <c r="Y105" s="62" t="e">
        <f t="shared" si="6"/>
        <v>#REF!</v>
      </c>
      <c r="Z105" s="28" t="e">
        <f t="shared" si="14"/>
        <v>#REF!</v>
      </c>
      <c r="AA105" s="28" t="e">
        <f t="shared" si="15"/>
        <v>#REF!</v>
      </c>
      <c r="AB105" s="28" t="e">
        <f t="shared" si="16"/>
        <v>#REF!</v>
      </c>
      <c r="AC105" s="28" t="e">
        <f t="shared" si="7"/>
        <v>#REF!</v>
      </c>
      <c r="AD105" s="26"/>
      <c r="AE105" s="19" t="str">
        <f t="shared" si="17"/>
        <v/>
      </c>
      <c r="AF105" s="65"/>
      <c r="AG105" s="54"/>
      <c r="AH105" s="54"/>
      <c r="AI105" s="55"/>
      <c r="AJ105" s="18"/>
      <c r="AK105" s="73" t="e">
        <f>#REF!</f>
        <v>#REF!</v>
      </c>
      <c r="AL105" s="73" t="e">
        <f>#REF!</f>
        <v>#REF!</v>
      </c>
      <c r="AM105" s="73" t="e">
        <f>#REF!</f>
        <v>#REF!</v>
      </c>
      <c r="AN105" s="73" t="e">
        <f>#REF!</f>
        <v>#REF!</v>
      </c>
      <c r="AO105" s="73" t="e">
        <f>#REF!</f>
        <v>#REF!</v>
      </c>
      <c r="AP105" s="73" t="e">
        <f>#REF!</f>
        <v>#REF!</v>
      </c>
      <c r="AQ105" s="73" t="e">
        <f>#REF!</f>
        <v>#REF!</v>
      </c>
      <c r="AR105" s="73" t="e">
        <f>#REF!</f>
        <v>#REF!</v>
      </c>
      <c r="AS105" s="73" t="e">
        <f>#REF!</f>
        <v>#REF!</v>
      </c>
      <c r="AT105" s="73" t="e">
        <f>#REF!</f>
        <v>#REF!</v>
      </c>
      <c r="AU105" s="73" t="e">
        <f>#REF!</f>
        <v>#REF!</v>
      </c>
      <c r="AV105" s="73" t="e">
        <f>#REF!</f>
        <v>#REF!</v>
      </c>
      <c r="AW105" s="73" t="e">
        <f>#REF!</f>
        <v>#REF!</v>
      </c>
      <c r="AX105" s="73" t="e">
        <f>#REF!</f>
        <v>#REF!</v>
      </c>
      <c r="AY105" s="73" t="e">
        <f>#REF!</f>
        <v>#REF!</v>
      </c>
      <c r="AZ105" s="73" t="e">
        <f>#REF!</f>
        <v>#REF!</v>
      </c>
      <c r="BA105" s="73" t="e">
        <f>#REF!</f>
        <v>#REF!</v>
      </c>
      <c r="BB105" s="73" t="e">
        <f>#REF!</f>
        <v>#REF!</v>
      </c>
      <c r="BC105" s="73" t="e">
        <f>#REF!</f>
        <v>#REF!</v>
      </c>
      <c r="BD105" s="73" t="e">
        <f>#REF!</f>
        <v>#REF!</v>
      </c>
      <c r="BE105" s="73" t="e">
        <f>#REF!</f>
        <v>#REF!</v>
      </c>
      <c r="BF105" s="73" t="e">
        <f>#REF!</f>
        <v>#REF!</v>
      </c>
      <c r="BG105" s="73" t="e">
        <f>#REF!</f>
        <v>#REF!</v>
      </c>
      <c r="BH105" s="73" t="e">
        <f>#REF!</f>
        <v>#REF!</v>
      </c>
      <c r="BI105" s="73" t="e">
        <f>#REF!</f>
        <v>#REF!</v>
      </c>
      <c r="BJ105" s="73" t="e">
        <f>#REF!</f>
        <v>#REF!</v>
      </c>
      <c r="BK105" s="73" t="e">
        <f>#REF!</f>
        <v>#REF!</v>
      </c>
      <c r="BL105" s="73" t="e">
        <f>#REF!</f>
        <v>#REF!</v>
      </c>
      <c r="BM105" s="73" t="e">
        <f>#REF!</f>
        <v>#REF!</v>
      </c>
      <c r="BN105" s="73" t="e">
        <f>#REF!</f>
        <v>#REF!</v>
      </c>
      <c r="BO105" s="73" t="e">
        <f>#REF!</f>
        <v>#REF!</v>
      </c>
      <c r="BP105" s="73" t="e">
        <f>#REF!</f>
        <v>#REF!</v>
      </c>
      <c r="BR105" s="117" t="str">
        <f t="shared" si="41"/>
        <v>37-2</v>
      </c>
      <c r="BS105" s="118">
        <f>OOC!G105</f>
        <v>23.036000000000001</v>
      </c>
      <c r="BT105" s="118">
        <f>OOC!H105</f>
        <v>22.975999999999999</v>
      </c>
      <c r="BU105" s="2" t="e">
        <f t="shared" si="42"/>
        <v>#REF!</v>
      </c>
      <c r="BV105" s="2" t="e">
        <f t="shared" si="43"/>
        <v>#REF!</v>
      </c>
      <c r="BW105" s="2" t="e">
        <f t="shared" si="44"/>
        <v>#REF!</v>
      </c>
      <c r="BX105" s="119" t="e">
        <f>IF(AND(IF(OOC!G105="",0,OOC!G105) &gt;= IF(O105="",0,O105), IF(O105="",0,O105) &gt; IF(L105="",0,L105)), "OOC",
IF(AND(IF(M105="",0,M105) &gt; IF(P105="",0,P105), IF(P105="",0,P105) &gt;= IF(OOC!H105="",0,OOC!H105)), "OOC",
IF(IF(O105="",0,O105) &gt; IF(OOC!G105="",0,OOC!G105), "OOS",
IF(IF(OOC!H105="",0,OOC!H105) &gt; IF(P105="",0,P105), "OOS", "OK"))))</f>
        <v>#REF!</v>
      </c>
    </row>
    <row r="106" spans="1:76" ht="15" customHeight="1">
      <c r="A106" s="16">
        <v>13</v>
      </c>
      <c r="B106" s="76" t="s">
        <v>121</v>
      </c>
      <c r="C106" s="69" t="s">
        <v>124</v>
      </c>
      <c r="D106" s="20" t="s">
        <v>57</v>
      </c>
      <c r="E106" s="78">
        <v>1.33</v>
      </c>
      <c r="F106" s="11" t="s">
        <v>29</v>
      </c>
      <c r="G106" s="83">
        <v>23.006</v>
      </c>
      <c r="H106" s="13" t="e">
        <f>IF(OOC!X106=0,"",OOC!X106)</f>
        <v>#REF!</v>
      </c>
      <c r="I106" s="13" t="e">
        <f>IF(OOC!T106=0,"",OOC!T106)</f>
        <v>#REF!</v>
      </c>
      <c r="J106" s="14" t="s">
        <v>12</v>
      </c>
      <c r="K106" s="64" t="s">
        <v>49</v>
      </c>
      <c r="L106" s="17" t="e">
        <f t="shared" si="8"/>
        <v>#REF!</v>
      </c>
      <c r="M106" s="17" t="e">
        <f t="shared" si="9"/>
        <v>#REF!</v>
      </c>
      <c r="N106" s="25"/>
      <c r="O106" s="2" t="e">
        <f t="shared" si="22"/>
        <v>#REF!</v>
      </c>
      <c r="P106" s="2" t="e">
        <f t="shared" si="23"/>
        <v>#REF!</v>
      </c>
      <c r="Q106" s="2" t="e">
        <f t="shared" si="24"/>
        <v>#REF!</v>
      </c>
      <c r="R106" s="3" t="e">
        <f t="shared" si="25"/>
        <v>#REF!</v>
      </c>
      <c r="S106" s="4" t="e">
        <f t="shared" si="40"/>
        <v>#REF!</v>
      </c>
      <c r="T106" s="67" t="e">
        <f t="shared" si="11"/>
        <v>#REF!</v>
      </c>
      <c r="U106" s="67" t="e">
        <f t="shared" si="12"/>
        <v>#REF!</v>
      </c>
      <c r="V106" s="4" t="e">
        <f t="shared" si="4"/>
        <v>#REF!</v>
      </c>
      <c r="W106" s="4" t="e">
        <f t="shared" si="5"/>
        <v>#REF!</v>
      </c>
      <c r="X106" s="4" t="e">
        <f t="shared" si="13"/>
        <v>#REF!</v>
      </c>
      <c r="Y106" s="62" t="e">
        <f t="shared" si="6"/>
        <v>#REF!</v>
      </c>
      <c r="Z106" s="28" t="e">
        <f t="shared" si="14"/>
        <v>#REF!</v>
      </c>
      <c r="AA106" s="28" t="e">
        <f t="shared" si="15"/>
        <v>#REF!</v>
      </c>
      <c r="AB106" s="28" t="e">
        <f t="shared" si="16"/>
        <v>#REF!</v>
      </c>
      <c r="AC106" s="28" t="e">
        <f t="shared" si="7"/>
        <v>#REF!</v>
      </c>
      <c r="AD106" s="26"/>
      <c r="AE106" s="19" t="str">
        <f t="shared" si="17"/>
        <v/>
      </c>
      <c r="AF106" s="65"/>
      <c r="AG106" s="54"/>
      <c r="AH106" s="54"/>
      <c r="AI106" s="55"/>
      <c r="AJ106" s="18"/>
      <c r="AK106" s="73" t="e">
        <f>#REF!</f>
        <v>#REF!</v>
      </c>
      <c r="AL106" s="73" t="e">
        <f>#REF!</f>
        <v>#REF!</v>
      </c>
      <c r="AM106" s="73" t="e">
        <f>#REF!</f>
        <v>#REF!</v>
      </c>
      <c r="AN106" s="73" t="e">
        <f>#REF!</f>
        <v>#REF!</v>
      </c>
      <c r="AO106" s="73" t="e">
        <f>#REF!</f>
        <v>#REF!</v>
      </c>
      <c r="AP106" s="73" t="e">
        <f>#REF!</f>
        <v>#REF!</v>
      </c>
      <c r="AQ106" s="73" t="e">
        <f>#REF!</f>
        <v>#REF!</v>
      </c>
      <c r="AR106" s="73" t="e">
        <f>#REF!</f>
        <v>#REF!</v>
      </c>
      <c r="AS106" s="73" t="e">
        <f>#REF!</f>
        <v>#REF!</v>
      </c>
      <c r="AT106" s="73" t="e">
        <f>#REF!</f>
        <v>#REF!</v>
      </c>
      <c r="AU106" s="73" t="e">
        <f>#REF!</f>
        <v>#REF!</v>
      </c>
      <c r="AV106" s="73" t="e">
        <f>#REF!</f>
        <v>#REF!</v>
      </c>
      <c r="AW106" s="73" t="e">
        <f>#REF!</f>
        <v>#REF!</v>
      </c>
      <c r="AX106" s="73" t="e">
        <f>#REF!</f>
        <v>#REF!</v>
      </c>
      <c r="AY106" s="73" t="e">
        <f>#REF!</f>
        <v>#REF!</v>
      </c>
      <c r="AZ106" s="73" t="e">
        <f>#REF!</f>
        <v>#REF!</v>
      </c>
      <c r="BA106" s="73" t="e">
        <f>#REF!</f>
        <v>#REF!</v>
      </c>
      <c r="BB106" s="73" t="e">
        <f>#REF!</f>
        <v>#REF!</v>
      </c>
      <c r="BC106" s="73" t="e">
        <f>#REF!</f>
        <v>#REF!</v>
      </c>
      <c r="BD106" s="73" t="e">
        <f>#REF!</f>
        <v>#REF!</v>
      </c>
      <c r="BE106" s="73" t="e">
        <f>#REF!</f>
        <v>#REF!</v>
      </c>
      <c r="BF106" s="73" t="e">
        <f>#REF!</f>
        <v>#REF!</v>
      </c>
      <c r="BG106" s="73" t="e">
        <f>#REF!</f>
        <v>#REF!</v>
      </c>
      <c r="BH106" s="73" t="e">
        <f>#REF!</f>
        <v>#REF!</v>
      </c>
      <c r="BI106" s="73" t="e">
        <f>#REF!</f>
        <v>#REF!</v>
      </c>
      <c r="BJ106" s="73" t="e">
        <f>#REF!</f>
        <v>#REF!</v>
      </c>
      <c r="BK106" s="73" t="e">
        <f>#REF!</f>
        <v>#REF!</v>
      </c>
      <c r="BL106" s="73" t="e">
        <f>#REF!</f>
        <v>#REF!</v>
      </c>
      <c r="BM106" s="73" t="e">
        <f>#REF!</f>
        <v>#REF!</v>
      </c>
      <c r="BN106" s="73" t="e">
        <f>#REF!</f>
        <v>#REF!</v>
      </c>
      <c r="BO106" s="73" t="e">
        <f>#REF!</f>
        <v>#REF!</v>
      </c>
      <c r="BP106" s="73" t="e">
        <f>#REF!</f>
        <v>#REF!</v>
      </c>
      <c r="BR106" s="117" t="str">
        <f t="shared" si="41"/>
        <v>37-3</v>
      </c>
      <c r="BS106" s="118">
        <f>OOC!G106</f>
        <v>23.036000000000001</v>
      </c>
      <c r="BT106" s="118">
        <f>OOC!H106</f>
        <v>22.975999999999999</v>
      </c>
      <c r="BU106" s="2" t="e">
        <f t="shared" si="42"/>
        <v>#REF!</v>
      </c>
      <c r="BV106" s="2" t="e">
        <f t="shared" si="43"/>
        <v>#REF!</v>
      </c>
      <c r="BW106" s="2" t="e">
        <f t="shared" si="44"/>
        <v>#REF!</v>
      </c>
      <c r="BX106" s="119" t="e">
        <f>IF(AND(IF(OOC!G106="",0,OOC!G106) &gt;= IF(O106="",0,O106), IF(O106="",0,O106) &gt; IF(L106="",0,L106)), "OOC",
IF(AND(IF(M106="",0,M106) &gt; IF(P106="",0,P106), IF(P106="",0,P106) &gt;= IF(OOC!H106="",0,OOC!H106)), "OOC",
IF(IF(O106="",0,O106) &gt; IF(OOC!G106="",0,OOC!G106), "OOS",
IF(IF(OOC!H106="",0,OOC!H106) &gt; IF(P106="",0,P106), "OOS", "OK"))))</f>
        <v>#REF!</v>
      </c>
    </row>
    <row r="107" spans="1:76" ht="15" customHeight="1">
      <c r="A107" s="16">
        <v>14</v>
      </c>
      <c r="B107" s="76" t="s">
        <v>125</v>
      </c>
      <c r="C107" s="69" t="s">
        <v>126</v>
      </c>
      <c r="D107" s="20" t="s">
        <v>57</v>
      </c>
      <c r="E107" s="78">
        <v>1.33</v>
      </c>
      <c r="F107" s="11" t="s">
        <v>29</v>
      </c>
      <c r="G107" s="83">
        <v>23.385999999999999</v>
      </c>
      <c r="H107" s="13" t="e">
        <f>IF(OOC!X107=0,"",OOC!X107)</f>
        <v>#REF!</v>
      </c>
      <c r="I107" s="13" t="e">
        <f>IF(OOC!T107=0,"",OOC!T107)</f>
        <v>#REF!</v>
      </c>
      <c r="J107" s="14" t="s">
        <v>12</v>
      </c>
      <c r="K107" s="64" t="s">
        <v>49</v>
      </c>
      <c r="L107" s="17" t="e">
        <f t="shared" si="8"/>
        <v>#REF!</v>
      </c>
      <c r="M107" s="17" t="e">
        <f t="shared" si="9"/>
        <v>#REF!</v>
      </c>
      <c r="N107" s="25"/>
      <c r="O107" s="2" t="e">
        <f t="shared" si="22"/>
        <v>#REF!</v>
      </c>
      <c r="P107" s="2" t="e">
        <f t="shared" si="23"/>
        <v>#REF!</v>
      </c>
      <c r="Q107" s="2" t="e">
        <f t="shared" si="24"/>
        <v>#REF!</v>
      </c>
      <c r="R107" s="3" t="e">
        <f t="shared" si="25"/>
        <v>#REF!</v>
      </c>
      <c r="S107" s="4" t="e">
        <f t="shared" si="40"/>
        <v>#REF!</v>
      </c>
      <c r="T107" s="67" t="e">
        <f t="shared" si="11"/>
        <v>#REF!</v>
      </c>
      <c r="U107" s="67" t="e">
        <f t="shared" si="12"/>
        <v>#REF!</v>
      </c>
      <c r="V107" s="4" t="e">
        <f t="shared" si="4"/>
        <v>#REF!</v>
      </c>
      <c r="W107" s="4" t="e">
        <f t="shared" si="5"/>
        <v>#REF!</v>
      </c>
      <c r="X107" s="4" t="e">
        <f t="shared" si="13"/>
        <v>#REF!</v>
      </c>
      <c r="Y107" s="62" t="e">
        <f t="shared" si="6"/>
        <v>#REF!</v>
      </c>
      <c r="Z107" s="28" t="e">
        <f t="shared" si="14"/>
        <v>#REF!</v>
      </c>
      <c r="AA107" s="28" t="e">
        <f t="shared" si="15"/>
        <v>#REF!</v>
      </c>
      <c r="AB107" s="28" t="e">
        <f t="shared" si="16"/>
        <v>#REF!</v>
      </c>
      <c r="AC107" s="28" t="e">
        <f t="shared" si="7"/>
        <v>#REF!</v>
      </c>
      <c r="AD107" s="26"/>
      <c r="AE107" s="19" t="str">
        <f t="shared" si="17"/>
        <v/>
      </c>
      <c r="AF107" s="65"/>
      <c r="AG107" s="54"/>
      <c r="AH107" s="54"/>
      <c r="AI107" s="55"/>
      <c r="AJ107" s="21"/>
      <c r="AK107" s="73" t="e">
        <f>#REF!</f>
        <v>#REF!</v>
      </c>
      <c r="AL107" s="73" t="e">
        <f>#REF!</f>
        <v>#REF!</v>
      </c>
      <c r="AM107" s="73" t="e">
        <f>#REF!</f>
        <v>#REF!</v>
      </c>
      <c r="AN107" s="73" t="e">
        <f>#REF!</f>
        <v>#REF!</v>
      </c>
      <c r="AO107" s="73" t="e">
        <f>#REF!</f>
        <v>#REF!</v>
      </c>
      <c r="AP107" s="73" t="e">
        <f>#REF!</f>
        <v>#REF!</v>
      </c>
      <c r="AQ107" s="73" t="e">
        <f>#REF!</f>
        <v>#REF!</v>
      </c>
      <c r="AR107" s="73" t="e">
        <f>#REF!</f>
        <v>#REF!</v>
      </c>
      <c r="AS107" s="73" t="e">
        <f>#REF!</f>
        <v>#REF!</v>
      </c>
      <c r="AT107" s="73" t="e">
        <f>#REF!</f>
        <v>#REF!</v>
      </c>
      <c r="AU107" s="73" t="e">
        <f>#REF!</f>
        <v>#REF!</v>
      </c>
      <c r="AV107" s="73" t="e">
        <f>#REF!</f>
        <v>#REF!</v>
      </c>
      <c r="AW107" s="73" t="e">
        <f>#REF!</f>
        <v>#REF!</v>
      </c>
      <c r="AX107" s="73" t="e">
        <f>#REF!</f>
        <v>#REF!</v>
      </c>
      <c r="AY107" s="73" t="e">
        <f>#REF!</f>
        <v>#REF!</v>
      </c>
      <c r="AZ107" s="73" t="e">
        <f>#REF!</f>
        <v>#REF!</v>
      </c>
      <c r="BA107" s="73" t="e">
        <f>#REF!</f>
        <v>#REF!</v>
      </c>
      <c r="BB107" s="73" t="e">
        <f>#REF!</f>
        <v>#REF!</v>
      </c>
      <c r="BC107" s="73" t="e">
        <f>#REF!</f>
        <v>#REF!</v>
      </c>
      <c r="BD107" s="73" t="e">
        <f>#REF!</f>
        <v>#REF!</v>
      </c>
      <c r="BE107" s="73" t="e">
        <f>#REF!</f>
        <v>#REF!</v>
      </c>
      <c r="BF107" s="73" t="e">
        <f>#REF!</f>
        <v>#REF!</v>
      </c>
      <c r="BG107" s="73" t="e">
        <f>#REF!</f>
        <v>#REF!</v>
      </c>
      <c r="BH107" s="73" t="e">
        <f>#REF!</f>
        <v>#REF!</v>
      </c>
      <c r="BI107" s="73" t="e">
        <f>#REF!</f>
        <v>#REF!</v>
      </c>
      <c r="BJ107" s="73" t="e">
        <f>#REF!</f>
        <v>#REF!</v>
      </c>
      <c r="BK107" s="73" t="e">
        <f>#REF!</f>
        <v>#REF!</v>
      </c>
      <c r="BL107" s="73" t="e">
        <f>#REF!</f>
        <v>#REF!</v>
      </c>
      <c r="BM107" s="73" t="e">
        <f>#REF!</f>
        <v>#REF!</v>
      </c>
      <c r="BN107" s="73" t="e">
        <f>#REF!</f>
        <v>#REF!</v>
      </c>
      <c r="BO107" s="73" t="e">
        <f>#REF!</f>
        <v>#REF!</v>
      </c>
      <c r="BP107" s="73" t="e">
        <f>#REF!</f>
        <v>#REF!</v>
      </c>
      <c r="BR107" s="117" t="str">
        <f t="shared" si="41"/>
        <v>38-1</v>
      </c>
      <c r="BS107" s="118">
        <f>OOC!G107</f>
        <v>23.420999999999999</v>
      </c>
      <c r="BT107" s="118">
        <f>OOC!H107</f>
        <v>23.350999999999999</v>
      </c>
      <c r="BU107" s="2" t="e">
        <f t="shared" si="42"/>
        <v>#REF!</v>
      </c>
      <c r="BV107" s="2" t="e">
        <f t="shared" si="43"/>
        <v>#REF!</v>
      </c>
      <c r="BW107" s="2" t="e">
        <f t="shared" si="44"/>
        <v>#REF!</v>
      </c>
      <c r="BX107" s="119" t="e">
        <f>IF(AND(IF(OOC!G107="",0,OOC!G107) &gt;= IF(O107="",0,O107), IF(O107="",0,O107) &gt; IF(L107="",0,L107)), "OOC",
IF(AND(IF(M107="",0,M107) &gt; IF(P107="",0,P107), IF(P107="",0,P107) &gt;= IF(OOC!H107="",0,OOC!H107)), "OOC",
IF(IF(O107="",0,O107) &gt; IF(OOC!G107="",0,OOC!G107), "OOS",
IF(IF(OOC!H107="",0,OOC!H107) &gt; IF(P107="",0,P107), "OOS", "OK"))))</f>
        <v>#REF!</v>
      </c>
    </row>
    <row r="108" spans="1:76" ht="15" customHeight="1">
      <c r="A108" s="16">
        <v>12</v>
      </c>
      <c r="B108" s="76" t="s">
        <v>125</v>
      </c>
      <c r="C108" s="69" t="s">
        <v>65</v>
      </c>
      <c r="D108" s="20" t="s">
        <v>57</v>
      </c>
      <c r="E108" s="78">
        <v>1.33</v>
      </c>
      <c r="F108" s="11" t="s">
        <v>29</v>
      </c>
      <c r="G108" s="83">
        <v>23.385999999999999</v>
      </c>
      <c r="H108" s="13" t="e">
        <f>IF(OOC!X108=0,"",OOC!X108)</f>
        <v>#REF!</v>
      </c>
      <c r="I108" s="13" t="e">
        <f>IF(OOC!T108=0,"",OOC!T108)</f>
        <v>#REF!</v>
      </c>
      <c r="J108" s="14" t="s">
        <v>12</v>
      </c>
      <c r="K108" s="64" t="s">
        <v>49</v>
      </c>
      <c r="L108" s="17" t="e">
        <f t="shared" si="8"/>
        <v>#REF!</v>
      </c>
      <c r="M108" s="17" t="e">
        <f t="shared" si="9"/>
        <v>#REF!</v>
      </c>
      <c r="N108" s="25"/>
      <c r="O108" s="2" t="e">
        <f t="shared" si="22"/>
        <v>#REF!</v>
      </c>
      <c r="P108" s="2" t="e">
        <f t="shared" si="23"/>
        <v>#REF!</v>
      </c>
      <c r="Q108" s="2" t="e">
        <f t="shared" si="24"/>
        <v>#REF!</v>
      </c>
      <c r="R108" s="3" t="e">
        <f t="shared" si="25"/>
        <v>#REF!</v>
      </c>
      <c r="S108" s="4" t="e">
        <f t="shared" si="40"/>
        <v>#REF!</v>
      </c>
      <c r="T108" s="67" t="e">
        <f t="shared" si="11"/>
        <v>#REF!</v>
      </c>
      <c r="U108" s="67" t="e">
        <f t="shared" si="12"/>
        <v>#REF!</v>
      </c>
      <c r="V108" s="4" t="e">
        <f t="shared" si="4"/>
        <v>#REF!</v>
      </c>
      <c r="W108" s="4" t="e">
        <f t="shared" si="5"/>
        <v>#REF!</v>
      </c>
      <c r="X108" s="4" t="e">
        <f t="shared" si="13"/>
        <v>#REF!</v>
      </c>
      <c r="Y108" s="62" t="e">
        <f t="shared" si="6"/>
        <v>#REF!</v>
      </c>
      <c r="Z108" s="28" t="e">
        <f t="shared" si="14"/>
        <v>#REF!</v>
      </c>
      <c r="AA108" s="28" t="e">
        <f t="shared" si="15"/>
        <v>#REF!</v>
      </c>
      <c r="AB108" s="28" t="e">
        <f t="shared" si="16"/>
        <v>#REF!</v>
      </c>
      <c r="AC108" s="28" t="e">
        <f t="shared" si="7"/>
        <v>#REF!</v>
      </c>
      <c r="AD108" s="26"/>
      <c r="AE108" s="19" t="str">
        <f t="shared" si="17"/>
        <v/>
      </c>
      <c r="AF108" s="65"/>
      <c r="AG108" s="54"/>
      <c r="AH108" s="54"/>
      <c r="AI108" s="55"/>
      <c r="AJ108" s="18"/>
      <c r="AK108" s="73" t="e">
        <f>#REF!</f>
        <v>#REF!</v>
      </c>
      <c r="AL108" s="73" t="e">
        <f>#REF!</f>
        <v>#REF!</v>
      </c>
      <c r="AM108" s="73" t="e">
        <f>#REF!</f>
        <v>#REF!</v>
      </c>
      <c r="AN108" s="73" t="e">
        <f>#REF!</f>
        <v>#REF!</v>
      </c>
      <c r="AO108" s="73" t="e">
        <f>#REF!</f>
        <v>#REF!</v>
      </c>
      <c r="AP108" s="73" t="e">
        <f>#REF!</f>
        <v>#REF!</v>
      </c>
      <c r="AQ108" s="73" t="e">
        <f>#REF!</f>
        <v>#REF!</v>
      </c>
      <c r="AR108" s="73" t="e">
        <f>#REF!</f>
        <v>#REF!</v>
      </c>
      <c r="AS108" s="73" t="e">
        <f>#REF!</f>
        <v>#REF!</v>
      </c>
      <c r="AT108" s="73" t="e">
        <f>#REF!</f>
        <v>#REF!</v>
      </c>
      <c r="AU108" s="73" t="e">
        <f>#REF!</f>
        <v>#REF!</v>
      </c>
      <c r="AV108" s="73" t="e">
        <f>#REF!</f>
        <v>#REF!</v>
      </c>
      <c r="AW108" s="73" t="e">
        <f>#REF!</f>
        <v>#REF!</v>
      </c>
      <c r="AX108" s="73" t="e">
        <f>#REF!</f>
        <v>#REF!</v>
      </c>
      <c r="AY108" s="73" t="e">
        <f>#REF!</f>
        <v>#REF!</v>
      </c>
      <c r="AZ108" s="73" t="e">
        <f>#REF!</f>
        <v>#REF!</v>
      </c>
      <c r="BA108" s="73" t="e">
        <f>#REF!</f>
        <v>#REF!</v>
      </c>
      <c r="BB108" s="73" t="e">
        <f>#REF!</f>
        <v>#REF!</v>
      </c>
      <c r="BC108" s="73" t="e">
        <f>#REF!</f>
        <v>#REF!</v>
      </c>
      <c r="BD108" s="73" t="e">
        <f>#REF!</f>
        <v>#REF!</v>
      </c>
      <c r="BE108" s="73" t="e">
        <f>#REF!</f>
        <v>#REF!</v>
      </c>
      <c r="BF108" s="73" t="e">
        <f>#REF!</f>
        <v>#REF!</v>
      </c>
      <c r="BG108" s="73" t="e">
        <f>#REF!</f>
        <v>#REF!</v>
      </c>
      <c r="BH108" s="73" t="e">
        <f>#REF!</f>
        <v>#REF!</v>
      </c>
      <c r="BI108" s="73" t="e">
        <f>#REF!</f>
        <v>#REF!</v>
      </c>
      <c r="BJ108" s="73" t="e">
        <f>#REF!</f>
        <v>#REF!</v>
      </c>
      <c r="BK108" s="73" t="e">
        <f>#REF!</f>
        <v>#REF!</v>
      </c>
      <c r="BL108" s="73" t="e">
        <f>#REF!</f>
        <v>#REF!</v>
      </c>
      <c r="BM108" s="73" t="e">
        <f>#REF!</f>
        <v>#REF!</v>
      </c>
      <c r="BN108" s="73" t="e">
        <f>#REF!</f>
        <v>#REF!</v>
      </c>
      <c r="BO108" s="73" t="e">
        <f>#REF!</f>
        <v>#REF!</v>
      </c>
      <c r="BP108" s="73" t="e">
        <f>#REF!</f>
        <v>#REF!</v>
      </c>
      <c r="BR108" s="117" t="str">
        <f t="shared" si="41"/>
        <v>38-2</v>
      </c>
      <c r="BS108" s="118">
        <f>OOC!G108</f>
        <v>23.420999999999999</v>
      </c>
      <c r="BT108" s="118">
        <f>OOC!H108</f>
        <v>23.350999999999999</v>
      </c>
      <c r="BU108" s="2" t="e">
        <f t="shared" si="42"/>
        <v>#REF!</v>
      </c>
      <c r="BV108" s="2" t="e">
        <f t="shared" si="43"/>
        <v>#REF!</v>
      </c>
      <c r="BW108" s="2" t="e">
        <f t="shared" si="44"/>
        <v>#REF!</v>
      </c>
      <c r="BX108" s="119" t="e">
        <f>IF(AND(IF(OOC!G108="",0,OOC!G108) &gt;= IF(O108="",0,O108), IF(O108="",0,O108) &gt; IF(L108="",0,L108)), "OOC",
IF(AND(IF(M108="",0,M108) &gt; IF(P108="",0,P108), IF(P108="",0,P108) &gt;= IF(OOC!H108="",0,OOC!H108)), "OOC",
IF(IF(O108="",0,O108) &gt; IF(OOC!G108="",0,OOC!G108), "OOS",
IF(IF(OOC!H108="",0,OOC!H108) &gt; IF(P108="",0,P108), "OOS", "OK"))))</f>
        <v>#REF!</v>
      </c>
    </row>
    <row r="109" spans="1:76" ht="15" customHeight="1">
      <c r="A109" s="16">
        <v>13</v>
      </c>
      <c r="B109" s="76"/>
      <c r="C109" s="70" t="s">
        <v>127</v>
      </c>
      <c r="D109" s="20" t="s">
        <v>57</v>
      </c>
      <c r="E109" s="78"/>
      <c r="F109" s="11" t="s">
        <v>29</v>
      </c>
      <c r="G109" s="83">
        <v>15.667</v>
      </c>
      <c r="H109" s="13" t="e">
        <f>IF(OOC!X109=0,"",OOC!X109)</f>
        <v>#REF!</v>
      </c>
      <c r="I109" s="13" t="e">
        <f>IF(OOC!T109=0,"",OOC!T109)</f>
        <v>#REF!</v>
      </c>
      <c r="J109" s="14" t="s">
        <v>12</v>
      </c>
      <c r="K109" s="64" t="s">
        <v>49</v>
      </c>
      <c r="L109" s="17" t="e">
        <f t="shared" si="8"/>
        <v>#REF!</v>
      </c>
      <c r="M109" s="17" t="e">
        <f t="shared" si="9"/>
        <v>#REF!</v>
      </c>
      <c r="N109" s="25"/>
      <c r="O109" s="2" t="e">
        <f t="shared" si="22"/>
        <v>#REF!</v>
      </c>
      <c r="P109" s="2" t="e">
        <f t="shared" si="23"/>
        <v>#REF!</v>
      </c>
      <c r="Q109" s="2" t="e">
        <f t="shared" si="24"/>
        <v>#REF!</v>
      </c>
      <c r="R109" s="3" t="e">
        <f t="shared" si="25"/>
        <v>#REF!</v>
      </c>
      <c r="S109" s="4" t="e">
        <f t="shared" si="40"/>
        <v>#REF!</v>
      </c>
      <c r="T109" s="67" t="e">
        <f t="shared" si="11"/>
        <v>#REF!</v>
      </c>
      <c r="U109" s="67" t="e">
        <f t="shared" si="12"/>
        <v>#REF!</v>
      </c>
      <c r="V109" s="4" t="e">
        <f t="shared" si="4"/>
        <v>#REF!</v>
      </c>
      <c r="W109" s="4" t="e">
        <f t="shared" si="5"/>
        <v>#REF!</v>
      </c>
      <c r="X109" s="4" t="e">
        <f t="shared" si="13"/>
        <v>#REF!</v>
      </c>
      <c r="Y109" s="62" t="e">
        <f t="shared" si="6"/>
        <v>#REF!</v>
      </c>
      <c r="Z109" s="28" t="e">
        <f t="shared" si="14"/>
        <v>#REF!</v>
      </c>
      <c r="AA109" s="28" t="e">
        <f t="shared" si="15"/>
        <v>#REF!</v>
      </c>
      <c r="AB109" s="28" t="e">
        <f t="shared" si="16"/>
        <v>#REF!</v>
      </c>
      <c r="AC109" s="28" t="e">
        <f t="shared" si="7"/>
        <v>#REF!</v>
      </c>
      <c r="AD109" s="26"/>
      <c r="AE109" s="19" t="str">
        <f t="shared" si="17"/>
        <v/>
      </c>
      <c r="AF109" s="65"/>
      <c r="AG109" s="54"/>
      <c r="AH109" s="54"/>
      <c r="AI109" s="55"/>
      <c r="AJ109" s="18"/>
      <c r="AK109" s="73" t="e">
        <f>#REF!</f>
        <v>#REF!</v>
      </c>
      <c r="AL109" s="73" t="e">
        <f>#REF!</f>
        <v>#REF!</v>
      </c>
      <c r="AM109" s="73" t="e">
        <f>#REF!</f>
        <v>#REF!</v>
      </c>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R109" s="117" t="str">
        <f t="shared" si="41"/>
        <v>39-1</v>
      </c>
      <c r="BS109" s="118">
        <f>OOC!G109</f>
        <v>15.696999999999999</v>
      </c>
      <c r="BT109" s="118">
        <f>OOC!H109</f>
        <v>15.637</v>
      </c>
      <c r="BU109" s="2" t="e">
        <f t="shared" si="42"/>
        <v>#REF!</v>
      </c>
      <c r="BV109" s="2" t="e">
        <f t="shared" si="43"/>
        <v>#REF!</v>
      </c>
      <c r="BW109" s="2" t="e">
        <f t="shared" si="44"/>
        <v>#REF!</v>
      </c>
      <c r="BX109" s="119" t="e">
        <f>IF(AND(IF(OOC!G109="",0,OOC!G109) &gt;= IF(O109="",0,O109), IF(O109="",0,O109) &gt; IF(L109="",0,L109)), "OOC",
IF(AND(IF(M109="",0,M109) &gt; IF(P109="",0,P109), IF(P109="",0,P109) &gt;= IF(OOC!H109="",0,OOC!H109)), "OOC",
IF(IF(O109="",0,O109) &gt; IF(OOC!G109="",0,OOC!G109), "OOS",
IF(IF(OOC!H109="",0,OOC!H109) &gt; IF(P109="",0,P109), "OOS", "OK"))))</f>
        <v>#REF!</v>
      </c>
    </row>
    <row r="110" spans="1:76" ht="15" customHeight="1">
      <c r="A110" s="16">
        <v>14</v>
      </c>
      <c r="B110" s="76"/>
      <c r="C110" s="70" t="s">
        <v>128</v>
      </c>
      <c r="D110" s="20" t="s">
        <v>57</v>
      </c>
      <c r="E110" s="78"/>
      <c r="F110" s="11" t="s">
        <v>29</v>
      </c>
      <c r="G110" s="83">
        <v>15.667</v>
      </c>
      <c r="H110" s="13" t="e">
        <f>IF(OOC!X110=0,"",OOC!X110)</f>
        <v>#REF!</v>
      </c>
      <c r="I110" s="13" t="e">
        <f>IF(OOC!T110=0,"",OOC!T110)</f>
        <v>#REF!</v>
      </c>
      <c r="J110" s="14" t="s">
        <v>12</v>
      </c>
      <c r="K110" s="64" t="s">
        <v>49</v>
      </c>
      <c r="L110" s="17" t="e">
        <f t="shared" si="8"/>
        <v>#REF!</v>
      </c>
      <c r="M110" s="17" t="e">
        <f t="shared" si="9"/>
        <v>#REF!</v>
      </c>
      <c r="N110" s="25"/>
      <c r="O110" s="2" t="e">
        <f t="shared" si="22"/>
        <v>#REF!</v>
      </c>
      <c r="P110" s="2" t="e">
        <f t="shared" si="23"/>
        <v>#REF!</v>
      </c>
      <c r="Q110" s="2" t="e">
        <f t="shared" si="24"/>
        <v>#REF!</v>
      </c>
      <c r="R110" s="3" t="e">
        <f t="shared" si="25"/>
        <v>#REF!</v>
      </c>
      <c r="S110" s="4" t="e">
        <f t="shared" si="40"/>
        <v>#REF!</v>
      </c>
      <c r="T110" s="67" t="e">
        <f t="shared" si="11"/>
        <v>#REF!</v>
      </c>
      <c r="U110" s="67" t="e">
        <f t="shared" si="12"/>
        <v>#REF!</v>
      </c>
      <c r="V110" s="4" t="e">
        <f t="shared" si="4"/>
        <v>#REF!</v>
      </c>
      <c r="W110" s="4" t="e">
        <f t="shared" si="5"/>
        <v>#REF!</v>
      </c>
      <c r="X110" s="4" t="e">
        <f t="shared" si="13"/>
        <v>#REF!</v>
      </c>
      <c r="Y110" s="62" t="e">
        <f t="shared" si="6"/>
        <v>#REF!</v>
      </c>
      <c r="Z110" s="28" t="e">
        <f t="shared" si="14"/>
        <v>#REF!</v>
      </c>
      <c r="AA110" s="28" t="e">
        <f t="shared" si="15"/>
        <v>#REF!</v>
      </c>
      <c r="AB110" s="28" t="e">
        <f t="shared" si="16"/>
        <v>#REF!</v>
      </c>
      <c r="AC110" s="28" t="e">
        <f t="shared" si="7"/>
        <v>#REF!</v>
      </c>
      <c r="AD110" s="26"/>
      <c r="AE110" s="19" t="str">
        <f t="shared" si="17"/>
        <v/>
      </c>
      <c r="AF110" s="65"/>
      <c r="AG110" s="54"/>
      <c r="AH110" s="54"/>
      <c r="AI110" s="55"/>
      <c r="AJ110" s="21"/>
      <c r="AK110" s="73" t="e">
        <f>#REF!</f>
        <v>#REF!</v>
      </c>
      <c r="AL110" s="73" t="e">
        <f>#REF!</f>
        <v>#REF!</v>
      </c>
      <c r="AM110" s="73" t="e">
        <f>#REF!</f>
        <v>#REF!</v>
      </c>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R110" s="117" t="str">
        <f t="shared" si="41"/>
        <v>39-2</v>
      </c>
      <c r="BS110" s="118">
        <f>OOC!G110</f>
        <v>15.696999999999999</v>
      </c>
      <c r="BT110" s="118">
        <f>OOC!H110</f>
        <v>15.637</v>
      </c>
      <c r="BU110" s="2" t="e">
        <f t="shared" si="42"/>
        <v>#REF!</v>
      </c>
      <c r="BV110" s="2" t="e">
        <f t="shared" si="43"/>
        <v>#REF!</v>
      </c>
      <c r="BW110" s="2" t="e">
        <f t="shared" si="44"/>
        <v>#REF!</v>
      </c>
      <c r="BX110" s="119" t="e">
        <f>IF(AND(IF(OOC!G110="",0,OOC!G110) &gt;= IF(O110="",0,O110), IF(O110="",0,O110) &gt; IF(L110="",0,L110)), "OOC",
IF(AND(IF(M110="",0,M110) &gt; IF(P110="",0,P110), IF(P110="",0,P110) &gt;= IF(OOC!H110="",0,OOC!H110)), "OOC",
IF(IF(O110="",0,O110) &gt; IF(OOC!G110="",0,OOC!G110), "OOS",
IF(IF(OOC!H110="",0,OOC!H110) &gt; IF(P110="",0,P110), "OOS", "OK"))))</f>
        <v>#REF!</v>
      </c>
    </row>
    <row r="111" spans="1:76" ht="15" customHeight="1">
      <c r="A111" s="16">
        <v>15</v>
      </c>
      <c r="B111" s="76" t="s">
        <v>129</v>
      </c>
      <c r="C111" s="70" t="s">
        <v>130</v>
      </c>
      <c r="D111" s="20" t="s">
        <v>57</v>
      </c>
      <c r="E111" s="78">
        <v>1.33</v>
      </c>
      <c r="F111" s="11" t="s">
        <v>29</v>
      </c>
      <c r="G111" s="83">
        <v>18.323</v>
      </c>
      <c r="H111" s="13" t="e">
        <f>IF(OOC!X111=0,"",OOC!X111)</f>
        <v>#REF!</v>
      </c>
      <c r="I111" s="13" t="e">
        <f>IF(OOC!T111=0,"",OOC!T111)</f>
        <v>#REF!</v>
      </c>
      <c r="J111" s="14" t="s">
        <v>12</v>
      </c>
      <c r="K111" s="64" t="s">
        <v>49</v>
      </c>
      <c r="L111" s="17" t="e">
        <f t="shared" si="8"/>
        <v>#REF!</v>
      </c>
      <c r="M111" s="17" t="e">
        <f t="shared" si="9"/>
        <v>#REF!</v>
      </c>
      <c r="N111" s="25"/>
      <c r="O111" s="2" t="e">
        <f t="shared" si="22"/>
        <v>#REF!</v>
      </c>
      <c r="P111" s="2" t="e">
        <f t="shared" si="23"/>
        <v>#REF!</v>
      </c>
      <c r="Q111" s="2" t="e">
        <f t="shared" si="24"/>
        <v>#REF!</v>
      </c>
      <c r="R111" s="3" t="e">
        <f t="shared" si="25"/>
        <v>#REF!</v>
      </c>
      <c r="S111" s="4" t="e">
        <f t="shared" si="40"/>
        <v>#REF!</v>
      </c>
      <c r="T111" s="67" t="e">
        <f t="shared" si="11"/>
        <v>#REF!</v>
      </c>
      <c r="U111" s="67" t="e">
        <f t="shared" si="12"/>
        <v>#REF!</v>
      </c>
      <c r="V111" s="4" t="e">
        <f t="shared" si="4"/>
        <v>#REF!</v>
      </c>
      <c r="W111" s="4" t="e">
        <f t="shared" si="5"/>
        <v>#REF!</v>
      </c>
      <c r="X111" s="4" t="e">
        <f t="shared" si="13"/>
        <v>#REF!</v>
      </c>
      <c r="Y111" s="62" t="e">
        <f t="shared" si="6"/>
        <v>#REF!</v>
      </c>
      <c r="Z111" s="28" t="e">
        <f t="shared" si="14"/>
        <v>#REF!</v>
      </c>
      <c r="AA111" s="28" t="e">
        <f t="shared" si="15"/>
        <v>#REF!</v>
      </c>
      <c r="AB111" s="28" t="e">
        <f t="shared" si="16"/>
        <v>#REF!</v>
      </c>
      <c r="AC111" s="28" t="e">
        <f t="shared" si="7"/>
        <v>#REF!</v>
      </c>
      <c r="AD111" s="26"/>
      <c r="AE111" s="19" t="str">
        <f t="shared" si="17"/>
        <v/>
      </c>
      <c r="AF111" s="65"/>
      <c r="AG111" s="54"/>
      <c r="AH111" s="54"/>
      <c r="AI111" s="55"/>
      <c r="AJ111" s="21"/>
      <c r="AK111" s="73" t="e">
        <f>#REF!</f>
        <v>#REF!</v>
      </c>
      <c r="AL111" s="73" t="e">
        <f>#REF!</f>
        <v>#REF!</v>
      </c>
      <c r="AM111" s="73" t="e">
        <f>#REF!</f>
        <v>#REF!</v>
      </c>
      <c r="AN111" s="73" t="e">
        <f>#REF!</f>
        <v>#REF!</v>
      </c>
      <c r="AO111" s="73" t="e">
        <f>#REF!</f>
        <v>#REF!</v>
      </c>
      <c r="AP111" s="73" t="e">
        <f>#REF!</f>
        <v>#REF!</v>
      </c>
      <c r="AQ111" s="73" t="e">
        <f>#REF!</f>
        <v>#REF!</v>
      </c>
      <c r="AR111" s="73" t="e">
        <f>#REF!</f>
        <v>#REF!</v>
      </c>
      <c r="AS111" s="73" t="e">
        <f>#REF!</f>
        <v>#REF!</v>
      </c>
      <c r="AT111" s="73" t="e">
        <f>#REF!</f>
        <v>#REF!</v>
      </c>
      <c r="AU111" s="73" t="e">
        <f>#REF!</f>
        <v>#REF!</v>
      </c>
      <c r="AV111" s="73" t="e">
        <f>#REF!</f>
        <v>#REF!</v>
      </c>
      <c r="AW111" s="73" t="e">
        <f>#REF!</f>
        <v>#REF!</v>
      </c>
      <c r="AX111" s="73" t="e">
        <f>#REF!</f>
        <v>#REF!</v>
      </c>
      <c r="AY111" s="73" t="e">
        <f>#REF!</f>
        <v>#REF!</v>
      </c>
      <c r="AZ111" s="73" t="e">
        <f>#REF!</f>
        <v>#REF!</v>
      </c>
      <c r="BA111" s="73" t="e">
        <f>#REF!</f>
        <v>#REF!</v>
      </c>
      <c r="BB111" s="73" t="e">
        <f>#REF!</f>
        <v>#REF!</v>
      </c>
      <c r="BC111" s="73" t="e">
        <f>#REF!</f>
        <v>#REF!</v>
      </c>
      <c r="BD111" s="73" t="e">
        <f>#REF!</f>
        <v>#REF!</v>
      </c>
      <c r="BE111" s="73" t="e">
        <f>#REF!</f>
        <v>#REF!</v>
      </c>
      <c r="BF111" s="73" t="e">
        <f>#REF!</f>
        <v>#REF!</v>
      </c>
      <c r="BG111" s="73" t="e">
        <f>#REF!</f>
        <v>#REF!</v>
      </c>
      <c r="BH111" s="73" t="e">
        <f>#REF!</f>
        <v>#REF!</v>
      </c>
      <c r="BI111" s="73" t="e">
        <f>#REF!</f>
        <v>#REF!</v>
      </c>
      <c r="BJ111" s="73" t="e">
        <f>#REF!</f>
        <v>#REF!</v>
      </c>
      <c r="BK111" s="73" t="e">
        <f>#REF!</f>
        <v>#REF!</v>
      </c>
      <c r="BL111" s="73" t="e">
        <f>#REF!</f>
        <v>#REF!</v>
      </c>
      <c r="BM111" s="73" t="e">
        <f>#REF!</f>
        <v>#REF!</v>
      </c>
      <c r="BN111" s="73" t="e">
        <f>#REF!</f>
        <v>#REF!</v>
      </c>
      <c r="BO111" s="73" t="e">
        <f>#REF!</f>
        <v>#REF!</v>
      </c>
      <c r="BP111" s="73" t="e">
        <f>#REF!</f>
        <v>#REF!</v>
      </c>
      <c r="BR111" s="117" t="str">
        <f t="shared" si="41"/>
        <v>40-1</v>
      </c>
      <c r="BS111" s="118">
        <f>OOC!G111</f>
        <v>18.358000000000001</v>
      </c>
      <c r="BT111" s="118">
        <f>OOC!H111</f>
        <v>18.288</v>
      </c>
      <c r="BU111" s="2" t="e">
        <f t="shared" si="42"/>
        <v>#REF!</v>
      </c>
      <c r="BV111" s="2" t="e">
        <f t="shared" si="43"/>
        <v>#REF!</v>
      </c>
      <c r="BW111" s="2" t="e">
        <f t="shared" si="44"/>
        <v>#REF!</v>
      </c>
      <c r="BX111" s="119" t="e">
        <f>IF(AND(IF(OOC!G111="",0,OOC!G111) &gt;= IF(O111="",0,O111), IF(O111="",0,O111) &gt; IF(L111="",0,L111)), "OOC",
IF(AND(IF(M111="",0,M111) &gt; IF(P111="",0,P111), IF(P111="",0,P111) &gt;= IF(OOC!H111="",0,OOC!H111)), "OOC",
IF(IF(O111="",0,O111) &gt; IF(OOC!G111="",0,OOC!G111), "OOS",
IF(IF(OOC!H111="",0,OOC!H111) &gt; IF(P111="",0,P111), "OOS", "OK"))))</f>
        <v>#REF!</v>
      </c>
    </row>
    <row r="112" spans="1:76" ht="15" customHeight="1">
      <c r="A112" s="16">
        <v>15</v>
      </c>
      <c r="B112" s="76" t="s">
        <v>129</v>
      </c>
      <c r="C112" s="70" t="s">
        <v>131</v>
      </c>
      <c r="D112" s="20" t="s">
        <v>57</v>
      </c>
      <c r="E112" s="78">
        <v>1.33</v>
      </c>
      <c r="F112" s="11" t="s">
        <v>29</v>
      </c>
      <c r="G112" s="83">
        <v>18.323</v>
      </c>
      <c r="H112" s="13" t="e">
        <f>IF(OOC!X112=0,"",OOC!X112)</f>
        <v>#REF!</v>
      </c>
      <c r="I112" s="13" t="e">
        <f>IF(OOC!T112=0,"",OOC!T112)</f>
        <v>#REF!</v>
      </c>
      <c r="J112" s="14" t="s">
        <v>12</v>
      </c>
      <c r="K112" s="64" t="s">
        <v>49</v>
      </c>
      <c r="L112" s="17" t="e">
        <f t="shared" si="8"/>
        <v>#REF!</v>
      </c>
      <c r="M112" s="17" t="e">
        <f t="shared" si="9"/>
        <v>#REF!</v>
      </c>
      <c r="N112" s="25"/>
      <c r="O112" s="2" t="e">
        <f t="shared" si="22"/>
        <v>#REF!</v>
      </c>
      <c r="P112" s="2" t="e">
        <f t="shared" si="23"/>
        <v>#REF!</v>
      </c>
      <c r="Q112" s="2" t="e">
        <f t="shared" si="24"/>
        <v>#REF!</v>
      </c>
      <c r="R112" s="3" t="e">
        <f t="shared" si="25"/>
        <v>#REF!</v>
      </c>
      <c r="S112" s="4" t="e">
        <f t="shared" si="40"/>
        <v>#REF!</v>
      </c>
      <c r="T112" s="67" t="e">
        <f t="shared" si="11"/>
        <v>#REF!</v>
      </c>
      <c r="U112" s="67" t="e">
        <f t="shared" si="12"/>
        <v>#REF!</v>
      </c>
      <c r="V112" s="4" t="e">
        <f t="shared" si="4"/>
        <v>#REF!</v>
      </c>
      <c r="W112" s="4" t="e">
        <f t="shared" si="5"/>
        <v>#REF!</v>
      </c>
      <c r="X112" s="4" t="e">
        <f t="shared" si="13"/>
        <v>#REF!</v>
      </c>
      <c r="Y112" s="62" t="e">
        <f t="shared" si="6"/>
        <v>#REF!</v>
      </c>
      <c r="Z112" s="28" t="e">
        <f t="shared" si="14"/>
        <v>#REF!</v>
      </c>
      <c r="AA112" s="28" t="e">
        <f t="shared" si="15"/>
        <v>#REF!</v>
      </c>
      <c r="AB112" s="28" t="e">
        <f t="shared" si="16"/>
        <v>#REF!</v>
      </c>
      <c r="AC112" s="28" t="e">
        <f t="shared" si="7"/>
        <v>#REF!</v>
      </c>
      <c r="AD112" s="26"/>
      <c r="AE112" s="19" t="str">
        <f t="shared" si="17"/>
        <v/>
      </c>
      <c r="AF112" s="65"/>
      <c r="AG112" s="54"/>
      <c r="AH112" s="54"/>
      <c r="AI112" s="55"/>
      <c r="AJ112" s="21"/>
      <c r="AK112" s="73" t="e">
        <f>#REF!</f>
        <v>#REF!</v>
      </c>
      <c r="AL112" s="73" t="e">
        <f>#REF!</f>
        <v>#REF!</v>
      </c>
      <c r="AM112" s="73" t="e">
        <f>#REF!</f>
        <v>#REF!</v>
      </c>
      <c r="AN112" s="73" t="e">
        <f>#REF!</f>
        <v>#REF!</v>
      </c>
      <c r="AO112" s="73" t="e">
        <f>#REF!</f>
        <v>#REF!</v>
      </c>
      <c r="AP112" s="73" t="e">
        <f>#REF!</f>
        <v>#REF!</v>
      </c>
      <c r="AQ112" s="73" t="e">
        <f>#REF!</f>
        <v>#REF!</v>
      </c>
      <c r="AR112" s="73" t="e">
        <f>#REF!</f>
        <v>#REF!</v>
      </c>
      <c r="AS112" s="73" t="e">
        <f>#REF!</f>
        <v>#REF!</v>
      </c>
      <c r="AT112" s="73" t="e">
        <f>#REF!</f>
        <v>#REF!</v>
      </c>
      <c r="AU112" s="73" t="e">
        <f>#REF!</f>
        <v>#REF!</v>
      </c>
      <c r="AV112" s="73" t="e">
        <f>#REF!</f>
        <v>#REF!</v>
      </c>
      <c r="AW112" s="73" t="e">
        <f>#REF!</f>
        <v>#REF!</v>
      </c>
      <c r="AX112" s="73" t="e">
        <f>#REF!</f>
        <v>#REF!</v>
      </c>
      <c r="AY112" s="73" t="e">
        <f>#REF!</f>
        <v>#REF!</v>
      </c>
      <c r="AZ112" s="73" t="e">
        <f>#REF!</f>
        <v>#REF!</v>
      </c>
      <c r="BA112" s="73" t="e">
        <f>#REF!</f>
        <v>#REF!</v>
      </c>
      <c r="BB112" s="73" t="e">
        <f>#REF!</f>
        <v>#REF!</v>
      </c>
      <c r="BC112" s="73" t="e">
        <f>#REF!</f>
        <v>#REF!</v>
      </c>
      <c r="BD112" s="73" t="e">
        <f>#REF!</f>
        <v>#REF!</v>
      </c>
      <c r="BE112" s="73" t="e">
        <f>#REF!</f>
        <v>#REF!</v>
      </c>
      <c r="BF112" s="73" t="e">
        <f>#REF!</f>
        <v>#REF!</v>
      </c>
      <c r="BG112" s="73" t="e">
        <f>#REF!</f>
        <v>#REF!</v>
      </c>
      <c r="BH112" s="73" t="e">
        <f>#REF!</f>
        <v>#REF!</v>
      </c>
      <c r="BI112" s="73" t="e">
        <f>#REF!</f>
        <v>#REF!</v>
      </c>
      <c r="BJ112" s="73" t="e">
        <f>#REF!</f>
        <v>#REF!</v>
      </c>
      <c r="BK112" s="73" t="e">
        <f>#REF!</f>
        <v>#REF!</v>
      </c>
      <c r="BL112" s="73" t="e">
        <f>#REF!</f>
        <v>#REF!</v>
      </c>
      <c r="BM112" s="73" t="e">
        <f>#REF!</f>
        <v>#REF!</v>
      </c>
      <c r="BN112" s="73" t="e">
        <f>#REF!</f>
        <v>#REF!</v>
      </c>
      <c r="BO112" s="73" t="e">
        <f>#REF!</f>
        <v>#REF!</v>
      </c>
      <c r="BP112" s="73" t="e">
        <f>#REF!</f>
        <v>#REF!</v>
      </c>
      <c r="BR112" s="117" t="str">
        <f t="shared" si="41"/>
        <v>40-2</v>
      </c>
      <c r="BS112" s="118">
        <f>OOC!G112</f>
        <v>18.358000000000001</v>
      </c>
      <c r="BT112" s="118">
        <f>OOC!H112</f>
        <v>18.288</v>
      </c>
      <c r="BU112" s="2" t="e">
        <f t="shared" si="42"/>
        <v>#REF!</v>
      </c>
      <c r="BV112" s="2" t="e">
        <f t="shared" si="43"/>
        <v>#REF!</v>
      </c>
      <c r="BW112" s="2" t="e">
        <f t="shared" si="44"/>
        <v>#REF!</v>
      </c>
      <c r="BX112" s="119" t="e">
        <f>IF(AND(IF(OOC!G112="",0,OOC!G112) &gt;= IF(O112="",0,O112), IF(O112="",0,O112) &gt; IF(L112="",0,L112)), "OOC",
IF(AND(IF(M112="",0,M112) &gt; IF(P112="",0,P112), IF(P112="",0,P112) &gt;= IF(OOC!H112="",0,OOC!H112)), "OOC",
IF(IF(O112="",0,O112) &gt; IF(OOC!G112="",0,OOC!G112), "OOS",
IF(IF(OOC!H112="",0,OOC!H112) &gt; IF(P112="",0,P112), "OOS", "OK"))))</f>
        <v>#REF!</v>
      </c>
    </row>
    <row r="113" spans="1:76" ht="15" customHeight="1">
      <c r="A113" s="16">
        <v>15</v>
      </c>
      <c r="B113" s="76" t="s">
        <v>129</v>
      </c>
      <c r="C113" s="70" t="s">
        <v>132</v>
      </c>
      <c r="D113" s="20" t="s">
        <v>57</v>
      </c>
      <c r="E113" s="78">
        <v>1.33</v>
      </c>
      <c r="F113" s="11" t="s">
        <v>29</v>
      </c>
      <c r="G113" s="83">
        <v>18.323</v>
      </c>
      <c r="H113" s="13" t="e">
        <f>IF(OOC!X113=0,"",OOC!X113)</f>
        <v>#REF!</v>
      </c>
      <c r="I113" s="13" t="e">
        <f>IF(OOC!T113=0,"",OOC!T113)</f>
        <v>#REF!</v>
      </c>
      <c r="J113" s="14" t="s">
        <v>12</v>
      </c>
      <c r="K113" s="64" t="s">
        <v>49</v>
      </c>
      <c r="L113" s="17" t="e">
        <f t="shared" si="8"/>
        <v>#REF!</v>
      </c>
      <c r="M113" s="17" t="e">
        <f t="shared" si="9"/>
        <v>#REF!</v>
      </c>
      <c r="N113" s="25"/>
      <c r="O113" s="2" t="e">
        <f t="shared" ref="O113:O129" si="45">IF(OR($AK113="",ISNUMBER($AK113)=FALSE),"",MAX(AK113:BP113))</f>
        <v>#REF!</v>
      </c>
      <c r="P113" s="2" t="e">
        <f t="shared" ref="P113:P129" si="46">IF(OR($AK113="",ISNUMBER($AK113)=FALSE),"",MIN(AK113:BP113))</f>
        <v>#REF!</v>
      </c>
      <c r="Q113" s="2" t="e">
        <f t="shared" ref="Q113:Q129" si="47">IF(OR($AK113="",ISNUMBER($AK113)=FALSE),"",AVERAGE(AK113:BP113))</f>
        <v>#REF!</v>
      </c>
      <c r="R113" s="3" t="e">
        <f t="shared" ref="R113:R129" si="48">IF(OR($AK113="",ISNUMBER($AK113)=FALSE),"",STDEV(AK113:BP113))</f>
        <v>#REF!</v>
      </c>
      <c r="S113" s="4" t="e">
        <f t="shared" si="40"/>
        <v>#REF!</v>
      </c>
      <c r="T113" s="67" t="e">
        <f t="shared" si="11"/>
        <v>#REF!</v>
      </c>
      <c r="U113" s="67" t="e">
        <f t="shared" si="12"/>
        <v>#REF!</v>
      </c>
      <c r="V113" s="4" t="e">
        <f t="shared" ref="V113:V198" si="49">IF(OR($AK113="",ISNUMBER($AK113)=FALSE),"",IF(H113="","",(L113-Q113)/(3*R113)))</f>
        <v>#REF!</v>
      </c>
      <c r="W113" s="4" t="e">
        <f t="shared" ref="W113:W198" si="50">IF(OR($AK113="",ISNUMBER($AK113)=FALSE),"",IF(I113="","",(Q113-M113)/(3*R113)))</f>
        <v>#REF!</v>
      </c>
      <c r="X113" s="4" t="e">
        <f t="shared" si="13"/>
        <v>#REF!</v>
      </c>
      <c r="Y113" s="62" t="e">
        <f t="shared" ref="Y113:Y198" si="51">IF(OR($AK113="",ISNUMBER($AK113)=FALSE),"",IF(AND(G113=0,I113=0),NORMSDIST(3*X113),NORMSDIST(3*X113)+NORMSDIST(6*S113-3*X113)-1))</f>
        <v>#REF!</v>
      </c>
      <c r="Z113" s="28" t="e">
        <f t="shared" si="14"/>
        <v>#REF!</v>
      </c>
      <c r="AA113" s="28" t="e">
        <f t="shared" si="15"/>
        <v>#REF!</v>
      </c>
      <c r="AB113" s="28" t="e">
        <f t="shared" si="16"/>
        <v>#REF!</v>
      </c>
      <c r="AC113" s="28" t="e">
        <f t="shared" si="7"/>
        <v>#REF!</v>
      </c>
      <c r="AD113" s="26"/>
      <c r="AE113" s="19" t="str">
        <f t="shared" si="17"/>
        <v/>
      </c>
      <c r="AF113" s="65"/>
      <c r="AG113" s="54"/>
      <c r="AH113" s="54"/>
      <c r="AI113" s="55"/>
      <c r="AJ113" s="21"/>
      <c r="AK113" s="73" t="e">
        <f>#REF!</f>
        <v>#REF!</v>
      </c>
      <c r="AL113" s="73" t="e">
        <f>#REF!</f>
        <v>#REF!</v>
      </c>
      <c r="AM113" s="73" t="e">
        <f>#REF!</f>
        <v>#REF!</v>
      </c>
      <c r="AN113" s="73" t="e">
        <f>#REF!</f>
        <v>#REF!</v>
      </c>
      <c r="AO113" s="73" t="e">
        <f>#REF!</f>
        <v>#REF!</v>
      </c>
      <c r="AP113" s="73" t="e">
        <f>#REF!</f>
        <v>#REF!</v>
      </c>
      <c r="AQ113" s="73" t="e">
        <f>#REF!</f>
        <v>#REF!</v>
      </c>
      <c r="AR113" s="73" t="e">
        <f>#REF!</f>
        <v>#REF!</v>
      </c>
      <c r="AS113" s="73" t="e">
        <f>#REF!</f>
        <v>#REF!</v>
      </c>
      <c r="AT113" s="73" t="e">
        <f>#REF!</f>
        <v>#REF!</v>
      </c>
      <c r="AU113" s="73" t="e">
        <f>#REF!</f>
        <v>#REF!</v>
      </c>
      <c r="AV113" s="73" t="e">
        <f>#REF!</f>
        <v>#REF!</v>
      </c>
      <c r="AW113" s="73" t="e">
        <f>#REF!</f>
        <v>#REF!</v>
      </c>
      <c r="AX113" s="73" t="e">
        <f>#REF!</f>
        <v>#REF!</v>
      </c>
      <c r="AY113" s="73" t="e">
        <f>#REF!</f>
        <v>#REF!</v>
      </c>
      <c r="AZ113" s="73" t="e">
        <f>#REF!</f>
        <v>#REF!</v>
      </c>
      <c r="BA113" s="73" t="e">
        <f>#REF!</f>
        <v>#REF!</v>
      </c>
      <c r="BB113" s="73" t="e">
        <f>#REF!</f>
        <v>#REF!</v>
      </c>
      <c r="BC113" s="73" t="e">
        <f>#REF!</f>
        <v>#REF!</v>
      </c>
      <c r="BD113" s="73" t="e">
        <f>#REF!</f>
        <v>#REF!</v>
      </c>
      <c r="BE113" s="73" t="e">
        <f>#REF!</f>
        <v>#REF!</v>
      </c>
      <c r="BF113" s="73" t="e">
        <f>#REF!</f>
        <v>#REF!</v>
      </c>
      <c r="BG113" s="73" t="e">
        <f>#REF!</f>
        <v>#REF!</v>
      </c>
      <c r="BH113" s="73" t="e">
        <f>#REF!</f>
        <v>#REF!</v>
      </c>
      <c r="BI113" s="73" t="e">
        <f>#REF!</f>
        <v>#REF!</v>
      </c>
      <c r="BJ113" s="73" t="e">
        <f>#REF!</f>
        <v>#REF!</v>
      </c>
      <c r="BK113" s="73" t="e">
        <f>#REF!</f>
        <v>#REF!</v>
      </c>
      <c r="BL113" s="73" t="e">
        <f>#REF!</f>
        <v>#REF!</v>
      </c>
      <c r="BM113" s="73" t="e">
        <f>#REF!</f>
        <v>#REF!</v>
      </c>
      <c r="BN113" s="73" t="e">
        <f>#REF!</f>
        <v>#REF!</v>
      </c>
      <c r="BO113" s="73" t="e">
        <f>#REF!</f>
        <v>#REF!</v>
      </c>
      <c r="BP113" s="73" t="e">
        <f>#REF!</f>
        <v>#REF!</v>
      </c>
      <c r="BR113" s="117" t="str">
        <f t="shared" si="41"/>
        <v>40-3</v>
      </c>
      <c r="BS113" s="118">
        <f>OOC!G113</f>
        <v>18.358000000000001</v>
      </c>
      <c r="BT113" s="118">
        <f>OOC!H113</f>
        <v>18.288</v>
      </c>
      <c r="BU113" s="2" t="e">
        <f t="shared" si="42"/>
        <v>#REF!</v>
      </c>
      <c r="BV113" s="2" t="e">
        <f t="shared" si="43"/>
        <v>#REF!</v>
      </c>
      <c r="BW113" s="2" t="e">
        <f t="shared" si="44"/>
        <v>#REF!</v>
      </c>
      <c r="BX113" s="119" t="e">
        <f>IF(AND(IF(OOC!G113="",0,OOC!G113) &gt;= IF(O113="",0,O113), IF(O113="",0,O113) &gt; IF(L113="",0,L113)), "OOC",
IF(AND(IF(M113="",0,M113) &gt; IF(P113="",0,P113), IF(P113="",0,P113) &gt;= IF(OOC!H113="",0,OOC!H113)), "OOC",
IF(IF(O113="",0,O113) &gt; IF(OOC!G113="",0,OOC!G113), "OOS",
IF(IF(OOC!H113="",0,OOC!H113) &gt; IF(P113="",0,P113), "OOS", "OK"))))</f>
        <v>#REF!</v>
      </c>
    </row>
    <row r="114" spans="1:76" ht="15" customHeight="1">
      <c r="A114" s="16">
        <v>15</v>
      </c>
      <c r="B114" s="76" t="s">
        <v>133</v>
      </c>
      <c r="C114" s="70" t="s">
        <v>134</v>
      </c>
      <c r="D114" s="20" t="s">
        <v>57</v>
      </c>
      <c r="E114" s="78">
        <v>1.33</v>
      </c>
      <c r="F114" s="11" t="s">
        <v>29</v>
      </c>
      <c r="G114" s="83">
        <v>1.5249999999999999</v>
      </c>
      <c r="H114" s="13" t="e">
        <f>IF(OOC!X114=0,"",OOC!X114)</f>
        <v>#REF!</v>
      </c>
      <c r="I114" s="13" t="e">
        <f>IF(OOC!T114=0,"",OOC!T114)</f>
        <v>#REF!</v>
      </c>
      <c r="J114" s="14" t="s">
        <v>12</v>
      </c>
      <c r="K114" s="64" t="s">
        <v>49</v>
      </c>
      <c r="L114" s="17" t="e">
        <f t="shared" ref="L114:L199" si="52">IF(AND(G114="",H114=""),"",IF(G114="",H114,G114+H114))</f>
        <v>#REF!</v>
      </c>
      <c r="M114" s="17" t="e">
        <f t="shared" ref="M114:M199" si="53">IF(AND(G114="",I114=""),"",IF(G114="",I114,G114+I114))</f>
        <v>#REF!</v>
      </c>
      <c r="N114" s="25"/>
      <c r="O114" s="2" t="e">
        <f t="shared" si="45"/>
        <v>#REF!</v>
      </c>
      <c r="P114" s="2" t="e">
        <f t="shared" si="46"/>
        <v>#REF!</v>
      </c>
      <c r="Q114" s="2" t="e">
        <f t="shared" si="47"/>
        <v>#REF!</v>
      </c>
      <c r="R114" s="3" t="e">
        <f t="shared" si="48"/>
        <v>#REF!</v>
      </c>
      <c r="S114" s="4" t="e">
        <f t="shared" si="40"/>
        <v>#REF!</v>
      </c>
      <c r="T114" s="67" t="e">
        <f t="shared" ref="T114:T200" si="54">IF(OR($AK114="",ISNUMBER($AK114)=FALSE),"",IF(AND($F114="Tolerance",$G114&lt;&gt;""),($Q114-$G114)/(($L114-$M114)/2),IF(AND($F114="GD&amp;T",$H114&lt;&gt;""),$Q114/$H114,"")))</f>
        <v>#REF!</v>
      </c>
      <c r="U114" s="67" t="e">
        <f t="shared" ref="U114:U200" si="55">IF($T114="","",IF(ABS($T114)&lt;=0.125, "Level A",IF(AND(ABS($T114)&gt;0.125,ABS($T114)&lt;=0.25), "Level B",IF(AND(ABS($T114)&gt;0.25,ABS($T114)&lt;=0.5), "Level C", IF(ABS($T114)&gt;0.5, "Level D")))))</f>
        <v>#REF!</v>
      </c>
      <c r="V114" s="4" t="e">
        <f t="shared" si="49"/>
        <v>#REF!</v>
      </c>
      <c r="W114" s="4" t="e">
        <f t="shared" si="50"/>
        <v>#REF!</v>
      </c>
      <c r="X114" s="4" t="e">
        <f t="shared" ref="X114:X199" si="56">IF(OR($AK114="",ISNUMBER($AK114)=FALSE),"",IF(AND(G114=0,I114=0),((H114)-(Q114))/(3*R114),MIN(V114:W114)))</f>
        <v>#REF!</v>
      </c>
      <c r="Y114" s="62" t="e">
        <f t="shared" si="51"/>
        <v>#REF!</v>
      </c>
      <c r="Z114" s="28" t="e">
        <f t="shared" si="14"/>
        <v>#REF!</v>
      </c>
      <c r="AA114" s="28" t="e">
        <f t="shared" si="15"/>
        <v>#REF!</v>
      </c>
      <c r="AB114" s="28" t="e">
        <f t="shared" si="16"/>
        <v>#REF!</v>
      </c>
      <c r="AC114" s="28" t="e">
        <f t="shared" si="7"/>
        <v>#REF!</v>
      </c>
      <c r="AD114" s="26"/>
      <c r="AE114" s="19" t="str">
        <f t="shared" si="17"/>
        <v/>
      </c>
      <c r="AF114" s="65"/>
      <c r="AG114" s="54"/>
      <c r="AH114" s="54"/>
      <c r="AI114" s="55"/>
      <c r="AJ114" s="21"/>
      <c r="AK114" s="73" t="e">
        <f>#REF!</f>
        <v>#REF!</v>
      </c>
      <c r="AL114" s="73" t="e">
        <f>#REF!</f>
        <v>#REF!</v>
      </c>
      <c r="AM114" s="73" t="e">
        <f>#REF!</f>
        <v>#REF!</v>
      </c>
      <c r="AN114" s="73" t="e">
        <f>#REF!</f>
        <v>#REF!</v>
      </c>
      <c r="AO114" s="73" t="e">
        <f>#REF!</f>
        <v>#REF!</v>
      </c>
      <c r="AP114" s="73" t="e">
        <f>#REF!</f>
        <v>#REF!</v>
      </c>
      <c r="AQ114" s="73" t="e">
        <f>#REF!</f>
        <v>#REF!</v>
      </c>
      <c r="AR114" s="73" t="e">
        <f>#REF!</f>
        <v>#REF!</v>
      </c>
      <c r="AS114" s="73" t="e">
        <f>#REF!</f>
        <v>#REF!</v>
      </c>
      <c r="AT114" s="73" t="e">
        <f>#REF!</f>
        <v>#REF!</v>
      </c>
      <c r="AU114" s="73" t="e">
        <f>#REF!</f>
        <v>#REF!</v>
      </c>
      <c r="AV114" s="73" t="e">
        <f>#REF!</f>
        <v>#REF!</v>
      </c>
      <c r="AW114" s="73" t="e">
        <f>#REF!</f>
        <v>#REF!</v>
      </c>
      <c r="AX114" s="73" t="e">
        <f>#REF!</f>
        <v>#REF!</v>
      </c>
      <c r="AY114" s="73" t="e">
        <f>#REF!</f>
        <v>#REF!</v>
      </c>
      <c r="AZ114" s="73" t="e">
        <f>#REF!</f>
        <v>#REF!</v>
      </c>
      <c r="BA114" s="73" t="e">
        <f>#REF!</f>
        <v>#REF!</v>
      </c>
      <c r="BB114" s="73" t="e">
        <f>#REF!</f>
        <v>#REF!</v>
      </c>
      <c r="BC114" s="73" t="e">
        <f>#REF!</f>
        <v>#REF!</v>
      </c>
      <c r="BD114" s="73" t="e">
        <f>#REF!</f>
        <v>#REF!</v>
      </c>
      <c r="BE114" s="73" t="e">
        <f>#REF!</f>
        <v>#REF!</v>
      </c>
      <c r="BF114" s="73" t="e">
        <f>#REF!</f>
        <v>#REF!</v>
      </c>
      <c r="BG114" s="73" t="e">
        <f>#REF!</f>
        <v>#REF!</v>
      </c>
      <c r="BH114" s="73" t="e">
        <f>#REF!</f>
        <v>#REF!</v>
      </c>
      <c r="BI114" s="73" t="e">
        <f>#REF!</f>
        <v>#REF!</v>
      </c>
      <c r="BJ114" s="73" t="e">
        <f>#REF!</f>
        <v>#REF!</v>
      </c>
      <c r="BK114" s="73" t="e">
        <f>#REF!</f>
        <v>#REF!</v>
      </c>
      <c r="BL114" s="73" t="e">
        <f>#REF!</f>
        <v>#REF!</v>
      </c>
      <c r="BM114" s="73" t="e">
        <f>#REF!</f>
        <v>#REF!</v>
      </c>
      <c r="BN114" s="73" t="e">
        <f>#REF!</f>
        <v>#REF!</v>
      </c>
      <c r="BO114" s="73" t="e">
        <f>#REF!</f>
        <v>#REF!</v>
      </c>
      <c r="BP114" s="73" t="e">
        <f>#REF!</f>
        <v>#REF!</v>
      </c>
      <c r="BR114" s="117" t="str">
        <f t="shared" si="41"/>
        <v>41-1</v>
      </c>
      <c r="BS114" s="118">
        <f>OOC!G114</f>
        <v>1.5549999999999999</v>
      </c>
      <c r="BT114" s="118">
        <f>OOC!H114</f>
        <v>1.4949999999999999</v>
      </c>
      <c r="BU114" s="2" t="e">
        <f t="shared" si="42"/>
        <v>#REF!</v>
      </c>
      <c r="BV114" s="2" t="e">
        <f t="shared" si="43"/>
        <v>#REF!</v>
      </c>
      <c r="BW114" s="2" t="e">
        <f t="shared" si="44"/>
        <v>#REF!</v>
      </c>
      <c r="BX114" s="119" t="e">
        <f>IF(AND(IF(OOC!G114="",0,OOC!G114) &gt;= IF(O114="",0,O114), IF(O114="",0,O114) &gt; IF(L114="",0,L114)), "OOC",
IF(AND(IF(M114="",0,M114) &gt; IF(P114="",0,P114), IF(P114="",0,P114) &gt;= IF(OOC!H114="",0,OOC!H114)), "OOC",
IF(IF(O114="",0,O114) &gt; IF(OOC!G114="",0,OOC!G114), "OOS",
IF(IF(OOC!H114="",0,OOC!H114) &gt; IF(P114="",0,P114), "OOS", "OK"))))</f>
        <v>#REF!</v>
      </c>
    </row>
    <row r="115" spans="1:76" ht="15" customHeight="1">
      <c r="A115" s="16">
        <v>15</v>
      </c>
      <c r="B115" s="76" t="s">
        <v>133</v>
      </c>
      <c r="C115" s="70" t="s">
        <v>66</v>
      </c>
      <c r="D115" s="20" t="s">
        <v>57</v>
      </c>
      <c r="E115" s="78">
        <v>1.33</v>
      </c>
      <c r="F115" s="11" t="s">
        <v>29</v>
      </c>
      <c r="G115" s="83">
        <v>1.5249999999999999</v>
      </c>
      <c r="H115" s="13" t="e">
        <f>IF(OOC!X115=0,"",OOC!X115)</f>
        <v>#REF!</v>
      </c>
      <c r="I115" s="13" t="e">
        <f>IF(OOC!T115=0,"",OOC!T115)</f>
        <v>#REF!</v>
      </c>
      <c r="J115" s="14" t="s">
        <v>12</v>
      </c>
      <c r="K115" s="64" t="s">
        <v>49</v>
      </c>
      <c r="L115" s="17" t="e">
        <f t="shared" si="52"/>
        <v>#REF!</v>
      </c>
      <c r="M115" s="17" t="e">
        <f t="shared" si="53"/>
        <v>#REF!</v>
      </c>
      <c r="N115" s="25"/>
      <c r="O115" s="2" t="e">
        <f t="shared" si="45"/>
        <v>#REF!</v>
      </c>
      <c r="P115" s="2" t="e">
        <f t="shared" si="46"/>
        <v>#REF!</v>
      </c>
      <c r="Q115" s="2" t="e">
        <f t="shared" si="47"/>
        <v>#REF!</v>
      </c>
      <c r="R115" s="3" t="e">
        <f t="shared" si="48"/>
        <v>#REF!</v>
      </c>
      <c r="S115" s="4" t="e">
        <f t="shared" si="40"/>
        <v>#REF!</v>
      </c>
      <c r="T115" s="67" t="e">
        <f t="shared" si="54"/>
        <v>#REF!</v>
      </c>
      <c r="U115" s="67" t="e">
        <f t="shared" si="55"/>
        <v>#REF!</v>
      </c>
      <c r="V115" s="4" t="e">
        <f t="shared" si="49"/>
        <v>#REF!</v>
      </c>
      <c r="W115" s="4" t="e">
        <f t="shared" si="50"/>
        <v>#REF!</v>
      </c>
      <c r="X115" s="4" t="e">
        <f t="shared" si="56"/>
        <v>#REF!</v>
      </c>
      <c r="Y115" s="62" t="e">
        <f t="shared" si="51"/>
        <v>#REF!</v>
      </c>
      <c r="Z115" s="28" t="e">
        <f t="shared" si="14"/>
        <v>#REF!</v>
      </c>
      <c r="AA115" s="28" t="e">
        <f t="shared" si="15"/>
        <v>#REF!</v>
      </c>
      <c r="AB115" s="28" t="e">
        <f t="shared" si="16"/>
        <v>#REF!</v>
      </c>
      <c r="AC115" s="28" t="e">
        <f t="shared" si="7"/>
        <v>#REF!</v>
      </c>
      <c r="AD115" s="26"/>
      <c r="AE115" s="19" t="str">
        <f t="shared" si="17"/>
        <v/>
      </c>
      <c r="AF115" s="65"/>
      <c r="AG115" s="54"/>
      <c r="AH115" s="54"/>
      <c r="AI115" s="55"/>
      <c r="AJ115" s="21"/>
      <c r="AK115" s="73" t="e">
        <f>#REF!</f>
        <v>#REF!</v>
      </c>
      <c r="AL115" s="73" t="e">
        <f>#REF!</f>
        <v>#REF!</v>
      </c>
      <c r="AM115" s="73" t="e">
        <f>#REF!</f>
        <v>#REF!</v>
      </c>
      <c r="AN115" s="73" t="e">
        <f>#REF!</f>
        <v>#REF!</v>
      </c>
      <c r="AO115" s="73" t="e">
        <f>#REF!</f>
        <v>#REF!</v>
      </c>
      <c r="AP115" s="73" t="e">
        <f>#REF!</f>
        <v>#REF!</v>
      </c>
      <c r="AQ115" s="73" t="e">
        <f>#REF!</f>
        <v>#REF!</v>
      </c>
      <c r="AR115" s="73" t="e">
        <f>#REF!</f>
        <v>#REF!</v>
      </c>
      <c r="AS115" s="73" t="e">
        <f>#REF!</f>
        <v>#REF!</v>
      </c>
      <c r="AT115" s="73" t="e">
        <f>#REF!</f>
        <v>#REF!</v>
      </c>
      <c r="AU115" s="73" t="e">
        <f>#REF!</f>
        <v>#REF!</v>
      </c>
      <c r="AV115" s="73" t="e">
        <f>#REF!</f>
        <v>#REF!</v>
      </c>
      <c r="AW115" s="73" t="e">
        <f>#REF!</f>
        <v>#REF!</v>
      </c>
      <c r="AX115" s="73" t="e">
        <f>#REF!</f>
        <v>#REF!</v>
      </c>
      <c r="AY115" s="73" t="e">
        <f>#REF!</f>
        <v>#REF!</v>
      </c>
      <c r="AZ115" s="73" t="e">
        <f>#REF!</f>
        <v>#REF!</v>
      </c>
      <c r="BA115" s="73" t="e">
        <f>#REF!</f>
        <v>#REF!</v>
      </c>
      <c r="BB115" s="73" t="e">
        <f>#REF!</f>
        <v>#REF!</v>
      </c>
      <c r="BC115" s="73" t="e">
        <f>#REF!</f>
        <v>#REF!</v>
      </c>
      <c r="BD115" s="73" t="e">
        <f>#REF!</f>
        <v>#REF!</v>
      </c>
      <c r="BE115" s="73" t="e">
        <f>#REF!</f>
        <v>#REF!</v>
      </c>
      <c r="BF115" s="73" t="e">
        <f>#REF!</f>
        <v>#REF!</v>
      </c>
      <c r="BG115" s="73" t="e">
        <f>#REF!</f>
        <v>#REF!</v>
      </c>
      <c r="BH115" s="73" t="e">
        <f>#REF!</f>
        <v>#REF!</v>
      </c>
      <c r="BI115" s="73" t="e">
        <f>#REF!</f>
        <v>#REF!</v>
      </c>
      <c r="BJ115" s="73" t="e">
        <f>#REF!</f>
        <v>#REF!</v>
      </c>
      <c r="BK115" s="73" t="e">
        <f>#REF!</f>
        <v>#REF!</v>
      </c>
      <c r="BL115" s="73" t="e">
        <f>#REF!</f>
        <v>#REF!</v>
      </c>
      <c r="BM115" s="73" t="e">
        <f>#REF!</f>
        <v>#REF!</v>
      </c>
      <c r="BN115" s="73" t="e">
        <f>#REF!</f>
        <v>#REF!</v>
      </c>
      <c r="BO115" s="73" t="e">
        <f>#REF!</f>
        <v>#REF!</v>
      </c>
      <c r="BP115" s="73" t="e">
        <f>#REF!</f>
        <v>#REF!</v>
      </c>
      <c r="BR115" s="117" t="str">
        <f t="shared" si="41"/>
        <v>41-2</v>
      </c>
      <c r="BS115" s="118">
        <f>OOC!G115</f>
        <v>1.5549999999999999</v>
      </c>
      <c r="BT115" s="118">
        <f>OOC!H115</f>
        <v>1.4949999999999999</v>
      </c>
      <c r="BU115" s="2" t="e">
        <f t="shared" si="42"/>
        <v>#REF!</v>
      </c>
      <c r="BV115" s="2" t="e">
        <f t="shared" si="43"/>
        <v>#REF!</v>
      </c>
      <c r="BW115" s="2" t="e">
        <f t="shared" si="44"/>
        <v>#REF!</v>
      </c>
      <c r="BX115" s="119" t="e">
        <f>IF(AND(IF(OOC!G115="",0,OOC!G115) &gt;= IF(O115="",0,O115), IF(O115="",0,O115) &gt; IF(L115="",0,L115)), "OOC",
IF(AND(IF(M115="",0,M115) &gt; IF(P115="",0,P115), IF(P115="",0,P115) &gt;= IF(OOC!H115="",0,OOC!H115)), "OOC",
IF(IF(O115="",0,O115) &gt; IF(OOC!G115="",0,OOC!G115), "OOS",
IF(IF(OOC!H115="",0,OOC!H115) &gt; IF(P115="",0,P115), "OOS", "OK"))))</f>
        <v>#REF!</v>
      </c>
    </row>
    <row r="116" spans="1:76" ht="15" customHeight="1">
      <c r="A116" s="16">
        <v>15</v>
      </c>
      <c r="B116" s="76" t="s">
        <v>133</v>
      </c>
      <c r="C116" s="70" t="s">
        <v>135</v>
      </c>
      <c r="D116" s="20" t="s">
        <v>57</v>
      </c>
      <c r="E116" s="78">
        <v>1.33</v>
      </c>
      <c r="F116" s="11" t="s">
        <v>29</v>
      </c>
      <c r="G116" s="83">
        <v>1.5249999999999999</v>
      </c>
      <c r="H116" s="13" t="e">
        <f>IF(OOC!X116=0,"",OOC!X116)</f>
        <v>#REF!</v>
      </c>
      <c r="I116" s="13" t="e">
        <f>IF(OOC!T116=0,"",OOC!T116)</f>
        <v>#REF!</v>
      </c>
      <c r="J116" s="14" t="s">
        <v>12</v>
      </c>
      <c r="K116" s="64" t="s">
        <v>49</v>
      </c>
      <c r="L116" s="17" t="e">
        <f t="shared" si="52"/>
        <v>#REF!</v>
      </c>
      <c r="M116" s="17" t="e">
        <f t="shared" si="53"/>
        <v>#REF!</v>
      </c>
      <c r="N116" s="25"/>
      <c r="O116" s="2" t="e">
        <f t="shared" si="45"/>
        <v>#REF!</v>
      </c>
      <c r="P116" s="2" t="e">
        <f t="shared" si="46"/>
        <v>#REF!</v>
      </c>
      <c r="Q116" s="2" t="e">
        <f t="shared" si="47"/>
        <v>#REF!</v>
      </c>
      <c r="R116" s="3" t="e">
        <f t="shared" si="48"/>
        <v>#REF!</v>
      </c>
      <c r="S116" s="4" t="e">
        <f t="shared" si="40"/>
        <v>#REF!</v>
      </c>
      <c r="T116" s="67" t="e">
        <f t="shared" si="54"/>
        <v>#REF!</v>
      </c>
      <c r="U116" s="67" t="e">
        <f t="shared" si="55"/>
        <v>#REF!</v>
      </c>
      <c r="V116" s="4" t="e">
        <f t="shared" si="49"/>
        <v>#REF!</v>
      </c>
      <c r="W116" s="4" t="e">
        <f t="shared" si="50"/>
        <v>#REF!</v>
      </c>
      <c r="X116" s="4" t="e">
        <f t="shared" si="56"/>
        <v>#REF!</v>
      </c>
      <c r="Y116" s="62" t="e">
        <f t="shared" si="51"/>
        <v>#REF!</v>
      </c>
      <c r="Z116" s="28" t="e">
        <f t="shared" si="14"/>
        <v>#REF!</v>
      </c>
      <c r="AA116" s="28" t="e">
        <f t="shared" si="15"/>
        <v>#REF!</v>
      </c>
      <c r="AB116" s="28" t="e">
        <f t="shared" si="16"/>
        <v>#REF!</v>
      </c>
      <c r="AC116" s="28" t="e">
        <f t="shared" si="7"/>
        <v>#REF!</v>
      </c>
      <c r="AD116" s="26"/>
      <c r="AE116" s="19" t="str">
        <f t="shared" si="17"/>
        <v/>
      </c>
      <c r="AF116" s="65"/>
      <c r="AG116" s="54"/>
      <c r="AH116" s="54"/>
      <c r="AI116" s="55"/>
      <c r="AJ116" s="21"/>
      <c r="AK116" s="73" t="e">
        <f>#REF!</f>
        <v>#REF!</v>
      </c>
      <c r="AL116" s="73" t="e">
        <f>#REF!</f>
        <v>#REF!</v>
      </c>
      <c r="AM116" s="73" t="e">
        <f>#REF!</f>
        <v>#REF!</v>
      </c>
      <c r="AN116" s="73" t="e">
        <f>#REF!</f>
        <v>#REF!</v>
      </c>
      <c r="AO116" s="73" t="e">
        <f>#REF!</f>
        <v>#REF!</v>
      </c>
      <c r="AP116" s="73" t="e">
        <f>#REF!</f>
        <v>#REF!</v>
      </c>
      <c r="AQ116" s="73" t="e">
        <f>#REF!</f>
        <v>#REF!</v>
      </c>
      <c r="AR116" s="73" t="e">
        <f>#REF!</f>
        <v>#REF!</v>
      </c>
      <c r="AS116" s="73" t="e">
        <f>#REF!</f>
        <v>#REF!</v>
      </c>
      <c r="AT116" s="73" t="e">
        <f>#REF!</f>
        <v>#REF!</v>
      </c>
      <c r="AU116" s="73" t="e">
        <f>#REF!</f>
        <v>#REF!</v>
      </c>
      <c r="AV116" s="73" t="e">
        <f>#REF!</f>
        <v>#REF!</v>
      </c>
      <c r="AW116" s="73" t="e">
        <f>#REF!</f>
        <v>#REF!</v>
      </c>
      <c r="AX116" s="73" t="e">
        <f>#REF!</f>
        <v>#REF!</v>
      </c>
      <c r="AY116" s="73" t="e">
        <f>#REF!</f>
        <v>#REF!</v>
      </c>
      <c r="AZ116" s="73" t="e">
        <f>#REF!</f>
        <v>#REF!</v>
      </c>
      <c r="BA116" s="73" t="e">
        <f>#REF!</f>
        <v>#REF!</v>
      </c>
      <c r="BB116" s="73" t="e">
        <f>#REF!</f>
        <v>#REF!</v>
      </c>
      <c r="BC116" s="73" t="e">
        <f>#REF!</f>
        <v>#REF!</v>
      </c>
      <c r="BD116" s="73" t="e">
        <f>#REF!</f>
        <v>#REF!</v>
      </c>
      <c r="BE116" s="73" t="e">
        <f>#REF!</f>
        <v>#REF!</v>
      </c>
      <c r="BF116" s="73" t="e">
        <f>#REF!</f>
        <v>#REF!</v>
      </c>
      <c r="BG116" s="73" t="e">
        <f>#REF!</f>
        <v>#REF!</v>
      </c>
      <c r="BH116" s="73" t="e">
        <f>#REF!</f>
        <v>#REF!</v>
      </c>
      <c r="BI116" s="73" t="e">
        <f>#REF!</f>
        <v>#REF!</v>
      </c>
      <c r="BJ116" s="73" t="e">
        <f>#REF!</f>
        <v>#REF!</v>
      </c>
      <c r="BK116" s="73" t="e">
        <f>#REF!</f>
        <v>#REF!</v>
      </c>
      <c r="BL116" s="73" t="e">
        <f>#REF!</f>
        <v>#REF!</v>
      </c>
      <c r="BM116" s="73" t="e">
        <f>#REF!</f>
        <v>#REF!</v>
      </c>
      <c r="BN116" s="73" t="e">
        <f>#REF!</f>
        <v>#REF!</v>
      </c>
      <c r="BO116" s="73" t="e">
        <f>#REF!</f>
        <v>#REF!</v>
      </c>
      <c r="BP116" s="73" t="e">
        <f>#REF!</f>
        <v>#REF!</v>
      </c>
      <c r="BR116" s="117" t="str">
        <f t="shared" si="41"/>
        <v>41-3</v>
      </c>
      <c r="BS116" s="118">
        <f>OOC!G116</f>
        <v>1.5549999999999999</v>
      </c>
      <c r="BT116" s="118">
        <f>OOC!H116</f>
        <v>1.4949999999999999</v>
      </c>
      <c r="BU116" s="2" t="e">
        <f t="shared" si="42"/>
        <v>#REF!</v>
      </c>
      <c r="BV116" s="2" t="e">
        <f t="shared" si="43"/>
        <v>#REF!</v>
      </c>
      <c r="BW116" s="2" t="e">
        <f t="shared" si="44"/>
        <v>#REF!</v>
      </c>
      <c r="BX116" s="119" t="e">
        <f>IF(AND(IF(OOC!G116="",0,OOC!G116) &gt;= IF(O116="",0,O116), IF(O116="",0,O116) &gt; IF(L116="",0,L116)), "OOC",
IF(AND(IF(M116="",0,M116) &gt; IF(P116="",0,P116), IF(P116="",0,P116) &gt;= IF(OOC!H116="",0,OOC!H116)), "OOC",
IF(IF(O116="",0,O116) &gt; IF(OOC!G116="",0,OOC!G116), "OOS",
IF(IF(OOC!H116="",0,OOC!H116) &gt; IF(P116="",0,P116), "OOS", "OK"))))</f>
        <v>#REF!</v>
      </c>
    </row>
    <row r="117" spans="1:76" ht="15.75" customHeight="1">
      <c r="A117" s="16">
        <v>17</v>
      </c>
      <c r="B117" s="76" t="s">
        <v>133</v>
      </c>
      <c r="C117" s="70" t="s">
        <v>136</v>
      </c>
      <c r="D117" s="20" t="s">
        <v>57</v>
      </c>
      <c r="E117" s="78">
        <v>1.33</v>
      </c>
      <c r="F117" s="11" t="s">
        <v>29</v>
      </c>
      <c r="G117" s="83">
        <v>1.5249999999999999</v>
      </c>
      <c r="H117" s="13" t="e">
        <f>IF(OOC!X117=0,"",OOC!X117)</f>
        <v>#REF!</v>
      </c>
      <c r="I117" s="13" t="e">
        <f>IF(OOC!T117=0,"",OOC!T117)</f>
        <v>#REF!</v>
      </c>
      <c r="J117" s="14" t="s">
        <v>12</v>
      </c>
      <c r="K117" s="64" t="s">
        <v>49</v>
      </c>
      <c r="L117" s="17" t="e">
        <f t="shared" si="52"/>
        <v>#REF!</v>
      </c>
      <c r="M117" s="17" t="e">
        <f t="shared" si="53"/>
        <v>#REF!</v>
      </c>
      <c r="N117" s="25"/>
      <c r="O117" s="2" t="e">
        <f t="shared" si="45"/>
        <v>#REF!</v>
      </c>
      <c r="P117" s="2" t="e">
        <f t="shared" si="46"/>
        <v>#REF!</v>
      </c>
      <c r="Q117" s="2" t="e">
        <f t="shared" si="47"/>
        <v>#REF!</v>
      </c>
      <c r="R117" s="3" t="e">
        <f t="shared" si="48"/>
        <v>#REF!</v>
      </c>
      <c r="S117" s="4" t="e">
        <f t="shared" si="40"/>
        <v>#REF!</v>
      </c>
      <c r="T117" s="67" t="e">
        <f t="shared" si="54"/>
        <v>#REF!</v>
      </c>
      <c r="U117" s="67" t="e">
        <f t="shared" si="55"/>
        <v>#REF!</v>
      </c>
      <c r="V117" s="4" t="e">
        <f t="shared" si="49"/>
        <v>#REF!</v>
      </c>
      <c r="W117" s="4" t="e">
        <f t="shared" si="50"/>
        <v>#REF!</v>
      </c>
      <c r="X117" s="4" t="e">
        <f t="shared" si="56"/>
        <v>#REF!</v>
      </c>
      <c r="Y117" s="62" t="e">
        <f t="shared" si="51"/>
        <v>#REF!</v>
      </c>
      <c r="Z117" s="28" t="e">
        <f t="shared" ref="Z117:Z212" si="57">IF($Q117="","",IF(F117="Tolerance",IF(($E117*3*R117+Q117)-G117&lt;H117,"",($E117*3*R117+Q117)-G117),IF(OR(F117="GD&amp;T",F117="MAX"),IF(($E117*3*R117+Q117)&lt;H117,"",($E117*3*R117+Q117)),"")))</f>
        <v>#REF!</v>
      </c>
      <c r="AA117" s="28" t="e">
        <f t="shared" ref="AA117:AA212" si="58">IF(Q117="","",IF(F117="Tolerance",IF(-(($E117*3*R117)-Q117)-G117&gt;I117,"",-(($E117*3*R117)-Q117)-G117),IF(F117="MIN",IF(-(($E117*3*R117)-Q117)&gt;I117,"",-(($E117*3*R117)-Q117)),"")))</f>
        <v>#REF!</v>
      </c>
      <c r="AB117" s="28" t="e">
        <f t="shared" ref="AB117:AB212" si="59">IF(OR(G117="",Q117=""),"",(L117+M117)/2-Q117)</f>
        <v>#REF!</v>
      </c>
      <c r="AC117" s="28" t="e">
        <f t="shared" si="7"/>
        <v>#REF!</v>
      </c>
      <c r="AD117" s="26"/>
      <c r="AE117" s="19" t="str">
        <f t="shared" ref="AE117:AE212" si="60">IF(AD117="","",IF(AD117&gt;=0.966,"Normal","Not Normal"))</f>
        <v/>
      </c>
      <c r="AF117" s="65"/>
      <c r="AG117" s="54"/>
      <c r="AH117" s="54"/>
      <c r="AI117" s="55"/>
      <c r="AJ117" s="18"/>
      <c r="AK117" s="73" t="e">
        <f>#REF!</f>
        <v>#REF!</v>
      </c>
      <c r="AL117" s="73" t="e">
        <f>#REF!</f>
        <v>#REF!</v>
      </c>
      <c r="AM117" s="73" t="e">
        <f>#REF!</f>
        <v>#REF!</v>
      </c>
      <c r="AN117" s="73" t="e">
        <f>#REF!</f>
        <v>#REF!</v>
      </c>
      <c r="AO117" s="73" t="e">
        <f>#REF!</f>
        <v>#REF!</v>
      </c>
      <c r="AP117" s="73" t="e">
        <f>#REF!</f>
        <v>#REF!</v>
      </c>
      <c r="AQ117" s="73" t="e">
        <f>#REF!</f>
        <v>#REF!</v>
      </c>
      <c r="AR117" s="73" t="e">
        <f>#REF!</f>
        <v>#REF!</v>
      </c>
      <c r="AS117" s="73" t="e">
        <f>#REF!</f>
        <v>#REF!</v>
      </c>
      <c r="AT117" s="73" t="e">
        <f>#REF!</f>
        <v>#REF!</v>
      </c>
      <c r="AU117" s="73" t="e">
        <f>#REF!</f>
        <v>#REF!</v>
      </c>
      <c r="AV117" s="73" t="e">
        <f>#REF!</f>
        <v>#REF!</v>
      </c>
      <c r="AW117" s="73" t="e">
        <f>#REF!</f>
        <v>#REF!</v>
      </c>
      <c r="AX117" s="73" t="e">
        <f>#REF!</f>
        <v>#REF!</v>
      </c>
      <c r="AY117" s="73" t="e">
        <f>#REF!</f>
        <v>#REF!</v>
      </c>
      <c r="AZ117" s="73" t="e">
        <f>#REF!</f>
        <v>#REF!</v>
      </c>
      <c r="BA117" s="73" t="e">
        <f>#REF!</f>
        <v>#REF!</v>
      </c>
      <c r="BB117" s="73" t="e">
        <f>#REF!</f>
        <v>#REF!</v>
      </c>
      <c r="BC117" s="73" t="e">
        <f>#REF!</f>
        <v>#REF!</v>
      </c>
      <c r="BD117" s="73" t="e">
        <f>#REF!</f>
        <v>#REF!</v>
      </c>
      <c r="BE117" s="73" t="e">
        <f>#REF!</f>
        <v>#REF!</v>
      </c>
      <c r="BF117" s="73" t="e">
        <f>#REF!</f>
        <v>#REF!</v>
      </c>
      <c r="BG117" s="73" t="e">
        <f>#REF!</f>
        <v>#REF!</v>
      </c>
      <c r="BH117" s="73" t="e">
        <f>#REF!</f>
        <v>#REF!</v>
      </c>
      <c r="BI117" s="73" t="e">
        <f>#REF!</f>
        <v>#REF!</v>
      </c>
      <c r="BJ117" s="73" t="e">
        <f>#REF!</f>
        <v>#REF!</v>
      </c>
      <c r="BK117" s="73" t="e">
        <f>#REF!</f>
        <v>#REF!</v>
      </c>
      <c r="BL117" s="73" t="e">
        <f>#REF!</f>
        <v>#REF!</v>
      </c>
      <c r="BM117" s="73" t="e">
        <f>#REF!</f>
        <v>#REF!</v>
      </c>
      <c r="BN117" s="73" t="e">
        <f>#REF!</f>
        <v>#REF!</v>
      </c>
      <c r="BO117" s="73" t="e">
        <f>#REF!</f>
        <v>#REF!</v>
      </c>
      <c r="BP117" s="73" t="e">
        <f>#REF!</f>
        <v>#REF!</v>
      </c>
      <c r="BR117" s="117" t="str">
        <f t="shared" si="41"/>
        <v>41-4</v>
      </c>
      <c r="BS117" s="118">
        <f>OOC!G117</f>
        <v>1.5549999999999999</v>
      </c>
      <c r="BT117" s="118">
        <f>OOC!H117</f>
        <v>1.4949999999999999</v>
      </c>
      <c r="BU117" s="2" t="e">
        <f t="shared" si="42"/>
        <v>#REF!</v>
      </c>
      <c r="BV117" s="2" t="e">
        <f t="shared" si="43"/>
        <v>#REF!</v>
      </c>
      <c r="BW117" s="2" t="e">
        <f t="shared" si="44"/>
        <v>#REF!</v>
      </c>
      <c r="BX117" s="119" t="e">
        <f>IF(AND(IF(OOC!G117="",0,OOC!G117) &gt;= IF(O117="",0,O117), IF(O117="",0,O117) &gt; IF(L117="",0,L117)), "OOC",
IF(AND(IF(M117="",0,M117) &gt; IF(P117="",0,P117), IF(P117="",0,P117) &gt;= IF(OOC!H117="",0,OOC!H117)), "OOC",
IF(IF(O117="",0,O117) &gt; IF(OOC!G117="",0,OOC!G117), "OOS",
IF(IF(OOC!H117="",0,OOC!H117) &gt; IF(P117="",0,P117), "OOS", "OK"))))</f>
        <v>#REF!</v>
      </c>
    </row>
    <row r="118" spans="1:76" ht="15" customHeight="1">
      <c r="A118" s="16">
        <v>23</v>
      </c>
      <c r="B118" s="76" t="s">
        <v>93</v>
      </c>
      <c r="C118" s="70" t="s">
        <v>138</v>
      </c>
      <c r="D118" s="77" t="s">
        <v>141</v>
      </c>
      <c r="E118" s="78">
        <v>1.33</v>
      </c>
      <c r="F118" s="11" t="s">
        <v>29</v>
      </c>
      <c r="G118" s="83">
        <v>0.72499999999999998</v>
      </c>
      <c r="H118" s="13" t="e">
        <f>IF(OOC!X118=0,"",OOC!X118)</f>
        <v>#REF!</v>
      </c>
      <c r="I118" s="13" t="e">
        <f>IF(OOC!T118=0,"",OOC!T118)</f>
        <v>#REF!</v>
      </c>
      <c r="J118" s="14" t="s">
        <v>12</v>
      </c>
      <c r="K118" s="64" t="s">
        <v>49</v>
      </c>
      <c r="L118" s="17" t="e">
        <f t="shared" si="52"/>
        <v>#REF!</v>
      </c>
      <c r="M118" s="17" t="e">
        <f t="shared" si="53"/>
        <v>#REF!</v>
      </c>
      <c r="N118" s="25"/>
      <c r="O118" s="2" t="e">
        <f t="shared" si="45"/>
        <v>#REF!</v>
      </c>
      <c r="P118" s="2" t="e">
        <f t="shared" si="46"/>
        <v>#REF!</v>
      </c>
      <c r="Q118" s="2" t="e">
        <f t="shared" si="47"/>
        <v>#REF!</v>
      </c>
      <c r="R118" s="3" t="e">
        <f t="shared" si="48"/>
        <v>#REF!</v>
      </c>
      <c r="S118" s="4" t="e">
        <f t="shared" si="40"/>
        <v>#REF!</v>
      </c>
      <c r="T118" s="67" t="e">
        <f t="shared" si="54"/>
        <v>#REF!</v>
      </c>
      <c r="U118" s="67" t="e">
        <f t="shared" si="55"/>
        <v>#REF!</v>
      </c>
      <c r="V118" s="4" t="e">
        <f t="shared" si="49"/>
        <v>#REF!</v>
      </c>
      <c r="W118" s="4" t="e">
        <f t="shared" si="50"/>
        <v>#REF!</v>
      </c>
      <c r="X118" s="4" t="e">
        <f t="shared" si="56"/>
        <v>#REF!</v>
      </c>
      <c r="Y118" s="62" t="e">
        <f t="shared" si="51"/>
        <v>#REF!</v>
      </c>
      <c r="Z118" s="28" t="e">
        <f t="shared" si="57"/>
        <v>#REF!</v>
      </c>
      <c r="AA118" s="28" t="e">
        <f t="shared" si="58"/>
        <v>#REF!</v>
      </c>
      <c r="AB118" s="28" t="e">
        <f t="shared" si="59"/>
        <v>#REF!</v>
      </c>
      <c r="AC118" s="28" t="e">
        <f t="shared" si="7"/>
        <v>#REF!</v>
      </c>
      <c r="AD118" s="26"/>
      <c r="AE118" s="19" t="str">
        <f t="shared" si="60"/>
        <v/>
      </c>
      <c r="AF118" s="65"/>
      <c r="AG118" s="54"/>
      <c r="AH118" s="54"/>
      <c r="AI118" s="55"/>
      <c r="AJ118" s="18"/>
      <c r="AK118" s="73" t="e">
        <f>#REF!</f>
        <v>#REF!</v>
      </c>
      <c r="AL118" s="73" t="e">
        <f>#REF!</f>
        <v>#REF!</v>
      </c>
      <c r="AM118" s="73" t="e">
        <f>#REF!</f>
        <v>#REF!</v>
      </c>
      <c r="AN118" s="73" t="e">
        <f>#REF!</f>
        <v>#REF!</v>
      </c>
      <c r="AO118" s="73" t="e">
        <f>#REF!</f>
        <v>#REF!</v>
      </c>
      <c r="AP118" s="73" t="e">
        <f>#REF!</f>
        <v>#REF!</v>
      </c>
      <c r="AQ118" s="73" t="e">
        <f>#REF!</f>
        <v>#REF!</v>
      </c>
      <c r="AR118" s="73" t="e">
        <f>#REF!</f>
        <v>#REF!</v>
      </c>
      <c r="AS118" s="73" t="e">
        <f>#REF!</f>
        <v>#REF!</v>
      </c>
      <c r="AT118" s="73" t="e">
        <f>#REF!</f>
        <v>#REF!</v>
      </c>
      <c r="AU118" s="73" t="e">
        <f>#REF!</f>
        <v>#REF!</v>
      </c>
      <c r="AV118" s="73" t="e">
        <f>#REF!</f>
        <v>#REF!</v>
      </c>
      <c r="AW118" s="73" t="e">
        <f>#REF!</f>
        <v>#REF!</v>
      </c>
      <c r="AX118" s="73" t="e">
        <f>#REF!</f>
        <v>#REF!</v>
      </c>
      <c r="AY118" s="73" t="e">
        <f>#REF!</f>
        <v>#REF!</v>
      </c>
      <c r="AZ118" s="73" t="e">
        <f>#REF!</f>
        <v>#REF!</v>
      </c>
      <c r="BA118" s="73" t="e">
        <f>#REF!</f>
        <v>#REF!</v>
      </c>
      <c r="BB118" s="73" t="e">
        <f>#REF!</f>
        <v>#REF!</v>
      </c>
      <c r="BC118" s="73" t="e">
        <f>#REF!</f>
        <v>#REF!</v>
      </c>
      <c r="BD118" s="73" t="e">
        <f>#REF!</f>
        <v>#REF!</v>
      </c>
      <c r="BE118" s="73" t="e">
        <f>#REF!</f>
        <v>#REF!</v>
      </c>
      <c r="BF118" s="73" t="e">
        <f>#REF!</f>
        <v>#REF!</v>
      </c>
      <c r="BG118" s="73" t="e">
        <f>#REF!</f>
        <v>#REF!</v>
      </c>
      <c r="BH118" s="73" t="e">
        <f>#REF!</f>
        <v>#REF!</v>
      </c>
      <c r="BI118" s="73" t="e">
        <f>#REF!</f>
        <v>#REF!</v>
      </c>
      <c r="BJ118" s="73" t="e">
        <f>#REF!</f>
        <v>#REF!</v>
      </c>
      <c r="BK118" s="73" t="e">
        <f>#REF!</f>
        <v>#REF!</v>
      </c>
      <c r="BL118" s="73" t="e">
        <f>#REF!</f>
        <v>#REF!</v>
      </c>
      <c r="BM118" s="73" t="e">
        <f>#REF!</f>
        <v>#REF!</v>
      </c>
      <c r="BN118" s="73" t="e">
        <f>#REF!</f>
        <v>#REF!</v>
      </c>
      <c r="BO118" s="73" t="e">
        <f>#REF!</f>
        <v>#REF!</v>
      </c>
      <c r="BP118" s="73" t="e">
        <f>#REF!</f>
        <v>#REF!</v>
      </c>
      <c r="BR118" s="117" t="str">
        <f t="shared" si="41"/>
        <v>42-1</v>
      </c>
      <c r="BS118" s="118">
        <f>OOC!G118</f>
        <v>0.755</v>
      </c>
      <c r="BT118" s="118">
        <f>OOC!H118</f>
        <v>0.69499999999999995</v>
      </c>
      <c r="BU118" s="2" t="e">
        <f t="shared" si="42"/>
        <v>#REF!</v>
      </c>
      <c r="BV118" s="2" t="e">
        <f t="shared" si="43"/>
        <v>#REF!</v>
      </c>
      <c r="BW118" s="2" t="e">
        <f t="shared" si="44"/>
        <v>#REF!</v>
      </c>
      <c r="BX118" s="119" t="e">
        <f>IF(AND(IF(OOC!G118="",0,OOC!G118) &gt;= IF(O118="",0,O118), IF(O118="",0,O118) &gt; IF(L118="",0,L118)), "OOC",
IF(AND(IF(M118="",0,M118) &gt; IF(P118="",0,P118), IF(P118="",0,P118) &gt;= IF(OOC!H118="",0,OOC!H118)), "OOC",
IF(IF(O118="",0,O118) &gt; IF(OOC!G118="",0,OOC!G118), "OOS",
IF(IF(OOC!H118="",0,OOC!H118) &gt; IF(P118="",0,P118), "OOS", "OK"))))</f>
        <v>#REF!</v>
      </c>
    </row>
    <row r="119" spans="1:76" ht="15" customHeight="1">
      <c r="A119" s="16">
        <v>24</v>
      </c>
      <c r="B119" s="76" t="s">
        <v>93</v>
      </c>
      <c r="C119" s="70" t="s">
        <v>139</v>
      </c>
      <c r="D119" s="77" t="s">
        <v>141</v>
      </c>
      <c r="E119" s="78">
        <v>1.33</v>
      </c>
      <c r="F119" s="11" t="s">
        <v>29</v>
      </c>
      <c r="G119" s="83">
        <v>0.72499999999999998</v>
      </c>
      <c r="H119" s="13" t="e">
        <f>IF(OOC!X119=0,"",OOC!X119)</f>
        <v>#REF!</v>
      </c>
      <c r="I119" s="13" t="e">
        <f>IF(OOC!T119=0,"",OOC!T119)</f>
        <v>#REF!</v>
      </c>
      <c r="J119" s="14" t="s">
        <v>12</v>
      </c>
      <c r="K119" s="64" t="s">
        <v>49</v>
      </c>
      <c r="L119" s="17" t="e">
        <f t="shared" si="52"/>
        <v>#REF!</v>
      </c>
      <c r="M119" s="17" t="e">
        <f t="shared" si="53"/>
        <v>#REF!</v>
      </c>
      <c r="N119" s="25"/>
      <c r="O119" s="2" t="e">
        <f t="shared" si="45"/>
        <v>#REF!</v>
      </c>
      <c r="P119" s="2" t="e">
        <f t="shared" si="46"/>
        <v>#REF!</v>
      </c>
      <c r="Q119" s="2" t="e">
        <f t="shared" si="47"/>
        <v>#REF!</v>
      </c>
      <c r="R119" s="3" t="e">
        <f t="shared" si="48"/>
        <v>#REF!</v>
      </c>
      <c r="S119" s="4" t="e">
        <f t="shared" si="40"/>
        <v>#REF!</v>
      </c>
      <c r="T119" s="67" t="e">
        <f t="shared" si="54"/>
        <v>#REF!</v>
      </c>
      <c r="U119" s="67" t="e">
        <f t="shared" si="55"/>
        <v>#REF!</v>
      </c>
      <c r="V119" s="4" t="e">
        <f t="shared" si="49"/>
        <v>#REF!</v>
      </c>
      <c r="W119" s="4" t="e">
        <f t="shared" si="50"/>
        <v>#REF!</v>
      </c>
      <c r="X119" s="4" t="e">
        <f t="shared" si="56"/>
        <v>#REF!</v>
      </c>
      <c r="Y119" s="62" t="e">
        <f t="shared" si="51"/>
        <v>#REF!</v>
      </c>
      <c r="Z119" s="28" t="e">
        <f t="shared" si="57"/>
        <v>#REF!</v>
      </c>
      <c r="AA119" s="28" t="e">
        <f t="shared" si="58"/>
        <v>#REF!</v>
      </c>
      <c r="AB119" s="28" t="e">
        <f t="shared" si="59"/>
        <v>#REF!</v>
      </c>
      <c r="AC119" s="28" t="e">
        <f t="shared" si="7"/>
        <v>#REF!</v>
      </c>
      <c r="AD119" s="26"/>
      <c r="AE119" s="19" t="str">
        <f t="shared" si="60"/>
        <v/>
      </c>
      <c r="AF119" s="65"/>
      <c r="AG119" s="54"/>
      <c r="AH119" s="54"/>
      <c r="AI119" s="55"/>
      <c r="AJ119" s="18"/>
      <c r="AK119" s="73" t="e">
        <f>#REF!</f>
        <v>#REF!</v>
      </c>
      <c r="AL119" s="73" t="e">
        <f>#REF!</f>
        <v>#REF!</v>
      </c>
      <c r="AM119" s="73" t="e">
        <f>#REF!</f>
        <v>#REF!</v>
      </c>
      <c r="AN119" s="73" t="e">
        <f>#REF!</f>
        <v>#REF!</v>
      </c>
      <c r="AO119" s="73" t="e">
        <f>#REF!</f>
        <v>#REF!</v>
      </c>
      <c r="AP119" s="73" t="e">
        <f>#REF!</f>
        <v>#REF!</v>
      </c>
      <c r="AQ119" s="73" t="e">
        <f>#REF!</f>
        <v>#REF!</v>
      </c>
      <c r="AR119" s="73" t="e">
        <f>#REF!</f>
        <v>#REF!</v>
      </c>
      <c r="AS119" s="73" t="e">
        <f>#REF!</f>
        <v>#REF!</v>
      </c>
      <c r="AT119" s="73" t="e">
        <f>#REF!</f>
        <v>#REF!</v>
      </c>
      <c r="AU119" s="73" t="e">
        <f>#REF!</f>
        <v>#REF!</v>
      </c>
      <c r="AV119" s="73" t="e">
        <f>#REF!</f>
        <v>#REF!</v>
      </c>
      <c r="AW119" s="73" t="e">
        <f>#REF!</f>
        <v>#REF!</v>
      </c>
      <c r="AX119" s="73" t="e">
        <f>#REF!</f>
        <v>#REF!</v>
      </c>
      <c r="AY119" s="73" t="e">
        <f>#REF!</f>
        <v>#REF!</v>
      </c>
      <c r="AZ119" s="73" t="e">
        <f>#REF!</f>
        <v>#REF!</v>
      </c>
      <c r="BA119" s="73" t="e">
        <f>#REF!</f>
        <v>#REF!</v>
      </c>
      <c r="BB119" s="73" t="e">
        <f>#REF!</f>
        <v>#REF!</v>
      </c>
      <c r="BC119" s="73" t="e">
        <f>#REF!</f>
        <v>#REF!</v>
      </c>
      <c r="BD119" s="73" t="e">
        <f>#REF!</f>
        <v>#REF!</v>
      </c>
      <c r="BE119" s="73" t="e">
        <f>#REF!</f>
        <v>#REF!</v>
      </c>
      <c r="BF119" s="73" t="e">
        <f>#REF!</f>
        <v>#REF!</v>
      </c>
      <c r="BG119" s="73" t="e">
        <f>#REF!</f>
        <v>#REF!</v>
      </c>
      <c r="BH119" s="73" t="e">
        <f>#REF!</f>
        <v>#REF!</v>
      </c>
      <c r="BI119" s="73" t="e">
        <f>#REF!</f>
        <v>#REF!</v>
      </c>
      <c r="BJ119" s="73" t="e">
        <f>#REF!</f>
        <v>#REF!</v>
      </c>
      <c r="BK119" s="73" t="e">
        <f>#REF!</f>
        <v>#REF!</v>
      </c>
      <c r="BL119" s="73" t="e">
        <f>#REF!</f>
        <v>#REF!</v>
      </c>
      <c r="BM119" s="73" t="e">
        <f>#REF!</f>
        <v>#REF!</v>
      </c>
      <c r="BN119" s="73" t="e">
        <f>#REF!</f>
        <v>#REF!</v>
      </c>
      <c r="BO119" s="73" t="e">
        <f>#REF!</f>
        <v>#REF!</v>
      </c>
      <c r="BP119" s="73" t="e">
        <f>#REF!</f>
        <v>#REF!</v>
      </c>
      <c r="BR119" s="117" t="str">
        <f t="shared" si="41"/>
        <v>42-2</v>
      </c>
      <c r="BS119" s="118">
        <f>OOC!G119</f>
        <v>0.755</v>
      </c>
      <c r="BT119" s="118">
        <f>OOC!H119</f>
        <v>0.69499999999999995</v>
      </c>
      <c r="BU119" s="2" t="e">
        <f t="shared" si="42"/>
        <v>#REF!</v>
      </c>
      <c r="BV119" s="2" t="e">
        <f t="shared" si="43"/>
        <v>#REF!</v>
      </c>
      <c r="BW119" s="2" t="e">
        <f t="shared" si="44"/>
        <v>#REF!</v>
      </c>
      <c r="BX119" s="119" t="e">
        <f>IF(AND(IF(OOC!G119="",0,OOC!G119) &gt;= IF(O119="",0,O119), IF(O119="",0,O119) &gt; IF(L119="",0,L119)), "OOC",
IF(AND(IF(M119="",0,M119) &gt; IF(P119="",0,P119), IF(P119="",0,P119) &gt;= IF(OOC!H119="",0,OOC!H119)), "OOC",
IF(IF(O119="",0,O119) &gt; IF(OOC!G119="",0,OOC!G119), "OOS",
IF(IF(OOC!H119="",0,OOC!H119) &gt; IF(P119="",0,P119), "OOS", "OK"))))</f>
        <v>#REF!</v>
      </c>
    </row>
    <row r="120" spans="1:76" ht="15" customHeight="1">
      <c r="A120" s="16">
        <v>29</v>
      </c>
      <c r="B120" s="76" t="s">
        <v>93</v>
      </c>
      <c r="C120" s="70" t="s">
        <v>140</v>
      </c>
      <c r="D120" s="77" t="s">
        <v>141</v>
      </c>
      <c r="E120" s="78">
        <v>1.33</v>
      </c>
      <c r="F120" s="11" t="s">
        <v>29</v>
      </c>
      <c r="G120" s="83">
        <v>0.72499999999999998</v>
      </c>
      <c r="H120" s="13" t="e">
        <f>IF(OOC!X120=0,"",OOC!X120)</f>
        <v>#REF!</v>
      </c>
      <c r="I120" s="13" t="e">
        <f>IF(OOC!T120=0,"",OOC!T120)</f>
        <v>#REF!</v>
      </c>
      <c r="J120" s="14" t="s">
        <v>12</v>
      </c>
      <c r="K120" s="64" t="s">
        <v>49</v>
      </c>
      <c r="L120" s="17" t="e">
        <f t="shared" si="52"/>
        <v>#REF!</v>
      </c>
      <c r="M120" s="17" t="e">
        <f t="shared" si="53"/>
        <v>#REF!</v>
      </c>
      <c r="N120" s="25"/>
      <c r="O120" s="2" t="e">
        <f t="shared" si="45"/>
        <v>#REF!</v>
      </c>
      <c r="P120" s="2" t="e">
        <f t="shared" si="46"/>
        <v>#REF!</v>
      </c>
      <c r="Q120" s="2" t="e">
        <f t="shared" si="47"/>
        <v>#REF!</v>
      </c>
      <c r="R120" s="3" t="e">
        <f t="shared" si="48"/>
        <v>#REF!</v>
      </c>
      <c r="S120" s="4" t="e">
        <f t="shared" si="40"/>
        <v>#REF!</v>
      </c>
      <c r="T120" s="67" t="e">
        <f t="shared" si="54"/>
        <v>#REF!</v>
      </c>
      <c r="U120" s="67" t="e">
        <f t="shared" si="55"/>
        <v>#REF!</v>
      </c>
      <c r="V120" s="4" t="e">
        <f t="shared" si="49"/>
        <v>#REF!</v>
      </c>
      <c r="W120" s="4" t="e">
        <f t="shared" si="50"/>
        <v>#REF!</v>
      </c>
      <c r="X120" s="4" t="e">
        <f t="shared" si="56"/>
        <v>#REF!</v>
      </c>
      <c r="Y120" s="62" t="e">
        <f t="shared" si="51"/>
        <v>#REF!</v>
      </c>
      <c r="Z120" s="28" t="e">
        <f t="shared" si="57"/>
        <v>#REF!</v>
      </c>
      <c r="AA120" s="28" t="e">
        <f t="shared" si="58"/>
        <v>#REF!</v>
      </c>
      <c r="AB120" s="28" t="e">
        <f t="shared" si="59"/>
        <v>#REF!</v>
      </c>
      <c r="AC120" s="28" t="e">
        <f t="shared" si="7"/>
        <v>#REF!</v>
      </c>
      <c r="AD120" s="26"/>
      <c r="AE120" s="19" t="str">
        <f t="shared" si="60"/>
        <v/>
      </c>
      <c r="AF120" s="65"/>
      <c r="AG120" s="54"/>
      <c r="AH120" s="54"/>
      <c r="AI120" s="55"/>
      <c r="AJ120" s="18"/>
      <c r="AK120" s="73" t="e">
        <f>#REF!</f>
        <v>#REF!</v>
      </c>
      <c r="AL120" s="73" t="e">
        <f>#REF!</f>
        <v>#REF!</v>
      </c>
      <c r="AM120" s="73" t="e">
        <f>#REF!</f>
        <v>#REF!</v>
      </c>
      <c r="AN120" s="73" t="e">
        <f>#REF!</f>
        <v>#REF!</v>
      </c>
      <c r="AO120" s="73" t="e">
        <f>#REF!</f>
        <v>#REF!</v>
      </c>
      <c r="AP120" s="73" t="e">
        <f>#REF!</f>
        <v>#REF!</v>
      </c>
      <c r="AQ120" s="73" t="e">
        <f>#REF!</f>
        <v>#REF!</v>
      </c>
      <c r="AR120" s="73" t="e">
        <f>#REF!</f>
        <v>#REF!</v>
      </c>
      <c r="AS120" s="73" t="e">
        <f>#REF!</f>
        <v>#REF!</v>
      </c>
      <c r="AT120" s="73" t="e">
        <f>#REF!</f>
        <v>#REF!</v>
      </c>
      <c r="AU120" s="73" t="e">
        <f>#REF!</f>
        <v>#REF!</v>
      </c>
      <c r="AV120" s="73" t="e">
        <f>#REF!</f>
        <v>#REF!</v>
      </c>
      <c r="AW120" s="73" t="e">
        <f>#REF!</f>
        <v>#REF!</v>
      </c>
      <c r="AX120" s="73" t="e">
        <f>#REF!</f>
        <v>#REF!</v>
      </c>
      <c r="AY120" s="73" t="e">
        <f>#REF!</f>
        <v>#REF!</v>
      </c>
      <c r="AZ120" s="73" t="e">
        <f>#REF!</f>
        <v>#REF!</v>
      </c>
      <c r="BA120" s="73" t="e">
        <f>#REF!</f>
        <v>#REF!</v>
      </c>
      <c r="BB120" s="73" t="e">
        <f>#REF!</f>
        <v>#REF!</v>
      </c>
      <c r="BC120" s="73" t="e">
        <f>#REF!</f>
        <v>#REF!</v>
      </c>
      <c r="BD120" s="73" t="e">
        <f>#REF!</f>
        <v>#REF!</v>
      </c>
      <c r="BE120" s="73" t="e">
        <f>#REF!</f>
        <v>#REF!</v>
      </c>
      <c r="BF120" s="73" t="e">
        <f>#REF!</f>
        <v>#REF!</v>
      </c>
      <c r="BG120" s="73" t="e">
        <f>#REF!</f>
        <v>#REF!</v>
      </c>
      <c r="BH120" s="73" t="e">
        <f>#REF!</f>
        <v>#REF!</v>
      </c>
      <c r="BI120" s="73" t="e">
        <f>#REF!</f>
        <v>#REF!</v>
      </c>
      <c r="BJ120" s="73" t="e">
        <f>#REF!</f>
        <v>#REF!</v>
      </c>
      <c r="BK120" s="73" t="e">
        <f>#REF!</f>
        <v>#REF!</v>
      </c>
      <c r="BL120" s="73" t="e">
        <f>#REF!</f>
        <v>#REF!</v>
      </c>
      <c r="BM120" s="73" t="e">
        <f>#REF!</f>
        <v>#REF!</v>
      </c>
      <c r="BN120" s="73" t="e">
        <f>#REF!</f>
        <v>#REF!</v>
      </c>
      <c r="BO120" s="73" t="e">
        <f>#REF!</f>
        <v>#REF!</v>
      </c>
      <c r="BP120" s="73" t="e">
        <f>#REF!</f>
        <v>#REF!</v>
      </c>
      <c r="BR120" s="117" t="str">
        <f t="shared" si="41"/>
        <v>42-3</v>
      </c>
      <c r="BS120" s="118">
        <f>OOC!G120</f>
        <v>0.755</v>
      </c>
      <c r="BT120" s="118">
        <f>OOC!H120</f>
        <v>0.69499999999999995</v>
      </c>
      <c r="BU120" s="2" t="e">
        <f t="shared" si="42"/>
        <v>#REF!</v>
      </c>
      <c r="BV120" s="2" t="e">
        <f t="shared" si="43"/>
        <v>#REF!</v>
      </c>
      <c r="BW120" s="2" t="e">
        <f t="shared" si="44"/>
        <v>#REF!</v>
      </c>
      <c r="BX120" s="119" t="e">
        <f>IF(AND(IF(OOC!G120="",0,OOC!G120) &gt;= IF(O120="",0,O120), IF(O120="",0,O120) &gt; IF(L120="",0,L120)), "OOC",
IF(AND(IF(M120="",0,M120) &gt; IF(P120="",0,P120), IF(P120="",0,P120) &gt;= IF(OOC!H120="",0,OOC!H120)), "OOC",
IF(IF(O120="",0,O120) &gt; IF(OOC!G120="",0,OOC!G120), "OOS",
IF(IF(OOC!H120="",0,OOC!H120) &gt; IF(P120="",0,P120), "OOS", "OK"))))</f>
        <v>#REF!</v>
      </c>
    </row>
    <row r="121" spans="1:76" ht="15" customHeight="1">
      <c r="A121" s="16">
        <v>23</v>
      </c>
      <c r="B121" s="76" t="s">
        <v>260</v>
      </c>
      <c r="C121" s="70" t="s">
        <v>138</v>
      </c>
      <c r="D121" s="77" t="s">
        <v>141</v>
      </c>
      <c r="E121" s="78"/>
      <c r="F121" s="11" t="s">
        <v>29</v>
      </c>
      <c r="G121" s="83">
        <v>0.72499999999999998</v>
      </c>
      <c r="H121" s="13">
        <f>IF(OOC!X121=0,"",OOC!X121)</f>
        <v>0.03</v>
      </c>
      <c r="I121" s="13">
        <f>IF(OOC!T121=0,"",OOC!T121)</f>
        <v>-0.03</v>
      </c>
      <c r="J121" s="14" t="s">
        <v>12</v>
      </c>
      <c r="K121" s="64" t="s">
        <v>49</v>
      </c>
      <c r="L121" s="17">
        <f t="shared" si="52"/>
        <v>0.755</v>
      </c>
      <c r="M121" s="17">
        <f t="shared" si="53"/>
        <v>0.69499999999999995</v>
      </c>
      <c r="N121" s="25"/>
      <c r="O121" s="2" t="e">
        <f t="shared" si="45"/>
        <v>#REF!</v>
      </c>
      <c r="P121" s="2" t="e">
        <f t="shared" si="46"/>
        <v>#REF!</v>
      </c>
      <c r="Q121" s="2" t="e">
        <f t="shared" si="47"/>
        <v>#REF!</v>
      </c>
      <c r="R121" s="3" t="e">
        <f t="shared" si="48"/>
        <v>#REF!</v>
      </c>
      <c r="S121" s="4" t="e">
        <f t="shared" si="40"/>
        <v>#REF!</v>
      </c>
      <c r="T121" s="67" t="e">
        <f t="shared" si="54"/>
        <v>#REF!</v>
      </c>
      <c r="U121" s="67" t="e">
        <f t="shared" si="55"/>
        <v>#REF!</v>
      </c>
      <c r="V121" s="4" t="e">
        <f t="shared" si="49"/>
        <v>#REF!</v>
      </c>
      <c r="W121" s="4" t="e">
        <f t="shared" si="50"/>
        <v>#REF!</v>
      </c>
      <c r="X121" s="4" t="e">
        <f t="shared" si="56"/>
        <v>#REF!</v>
      </c>
      <c r="Y121" s="62" t="e">
        <f t="shared" si="51"/>
        <v>#REF!</v>
      </c>
      <c r="Z121" s="28" t="e">
        <f t="shared" si="57"/>
        <v>#REF!</v>
      </c>
      <c r="AA121" s="28" t="e">
        <f t="shared" si="58"/>
        <v>#REF!</v>
      </c>
      <c r="AB121" s="28" t="e">
        <f t="shared" si="59"/>
        <v>#REF!</v>
      </c>
      <c r="AC121" s="28" t="e">
        <f t="shared" si="7"/>
        <v>#REF!</v>
      </c>
      <c r="AD121" s="26"/>
      <c r="AE121" s="19" t="str">
        <f t="shared" si="60"/>
        <v/>
      </c>
      <c r="AF121" s="65"/>
      <c r="AG121" s="54"/>
      <c r="AH121" s="54"/>
      <c r="AI121" s="55"/>
      <c r="AJ121" s="18"/>
      <c r="AK121" s="73" t="e">
        <f>#REF!</f>
        <v>#REF!</v>
      </c>
      <c r="AL121" s="73" t="e">
        <f>#REF!</f>
        <v>#REF!</v>
      </c>
      <c r="AM121" s="73" t="e">
        <f>#REF!</f>
        <v>#REF!</v>
      </c>
      <c r="AN121" s="73" t="e">
        <f>#REF!</f>
        <v>#REF!</v>
      </c>
      <c r="AO121" s="73" t="e">
        <f>#REF!</f>
        <v>#REF!</v>
      </c>
      <c r="AP121" s="73" t="e">
        <f>#REF!</f>
        <v>#REF!</v>
      </c>
      <c r="AQ121" s="73" t="e">
        <f>#REF!</f>
        <v>#REF!</v>
      </c>
      <c r="AR121" s="73" t="e">
        <f>#REF!</f>
        <v>#REF!</v>
      </c>
      <c r="AS121" s="73" t="e">
        <f>#REF!</f>
        <v>#REF!</v>
      </c>
      <c r="AT121" s="73" t="e">
        <f>#REF!</f>
        <v>#REF!</v>
      </c>
      <c r="AU121" s="73" t="e">
        <f>#REF!</f>
        <v>#REF!</v>
      </c>
      <c r="AV121" s="73" t="e">
        <f>#REF!</f>
        <v>#REF!</v>
      </c>
      <c r="AW121" s="73" t="e">
        <f>#REF!</f>
        <v>#REF!</v>
      </c>
      <c r="AX121" s="73" t="e">
        <f>#REF!</f>
        <v>#REF!</v>
      </c>
      <c r="AY121" s="73" t="e">
        <f>#REF!</f>
        <v>#REF!</v>
      </c>
      <c r="AZ121" s="73" t="e">
        <f>#REF!</f>
        <v>#REF!</v>
      </c>
      <c r="BA121" s="73" t="e">
        <f>#REF!</f>
        <v>#REF!</v>
      </c>
      <c r="BB121" s="73" t="e">
        <f>#REF!</f>
        <v>#REF!</v>
      </c>
      <c r="BC121" s="73" t="e">
        <f>#REF!</f>
        <v>#REF!</v>
      </c>
      <c r="BD121" s="73" t="e">
        <f>#REF!</f>
        <v>#REF!</v>
      </c>
      <c r="BE121" s="73" t="e">
        <f>#REF!</f>
        <v>#REF!</v>
      </c>
      <c r="BF121" s="73" t="e">
        <f>#REF!</f>
        <v>#REF!</v>
      </c>
      <c r="BG121" s="73" t="e">
        <f>#REF!</f>
        <v>#REF!</v>
      </c>
      <c r="BH121" s="73" t="e">
        <f>#REF!</f>
        <v>#REF!</v>
      </c>
      <c r="BI121" s="73" t="e">
        <f>#REF!</f>
        <v>#REF!</v>
      </c>
      <c r="BJ121" s="73" t="e">
        <f>#REF!</f>
        <v>#REF!</v>
      </c>
      <c r="BK121" s="73" t="e">
        <f>#REF!</f>
        <v>#REF!</v>
      </c>
      <c r="BL121" s="73" t="e">
        <f>#REF!</f>
        <v>#REF!</v>
      </c>
      <c r="BM121" s="73" t="e">
        <f>#REF!</f>
        <v>#REF!</v>
      </c>
      <c r="BN121" s="73" t="e">
        <f>#REF!</f>
        <v>#REF!</v>
      </c>
      <c r="BO121" s="73" t="e">
        <f>#REF!</f>
        <v>#REF!</v>
      </c>
      <c r="BP121" s="73" t="e">
        <f>#REF!</f>
        <v>#REF!</v>
      </c>
      <c r="BR121" s="117" t="str">
        <f t="shared" si="41"/>
        <v>42-1</v>
      </c>
      <c r="BS121" s="118">
        <f>OOC!G121</f>
        <v>0.755</v>
      </c>
      <c r="BT121" s="118">
        <f>OOC!H121</f>
        <v>0.69499999999999995</v>
      </c>
      <c r="BU121" s="2" t="e">
        <f t="shared" si="42"/>
        <v>#REF!</v>
      </c>
      <c r="BV121" s="2" t="e">
        <f t="shared" si="43"/>
        <v>#REF!</v>
      </c>
      <c r="BW121" s="2" t="e">
        <f t="shared" si="44"/>
        <v>#REF!</v>
      </c>
      <c r="BX121" s="119"/>
    </row>
    <row r="122" spans="1:76" ht="15" customHeight="1">
      <c r="A122" s="16">
        <v>24</v>
      </c>
      <c r="B122" s="76" t="s">
        <v>260</v>
      </c>
      <c r="C122" s="70" t="s">
        <v>139</v>
      </c>
      <c r="D122" s="77" t="s">
        <v>141</v>
      </c>
      <c r="E122" s="78"/>
      <c r="F122" s="11" t="s">
        <v>29</v>
      </c>
      <c r="G122" s="83">
        <v>0.72499999999999998</v>
      </c>
      <c r="H122" s="13">
        <f>IF(OOC!X122=0,"",OOC!X122)</f>
        <v>0.03</v>
      </c>
      <c r="I122" s="13">
        <f>IF(OOC!T122=0,"",OOC!T122)</f>
        <v>-0.03</v>
      </c>
      <c r="J122" s="14" t="s">
        <v>12</v>
      </c>
      <c r="K122" s="64" t="s">
        <v>49</v>
      </c>
      <c r="L122" s="17">
        <f t="shared" si="52"/>
        <v>0.755</v>
      </c>
      <c r="M122" s="17">
        <f t="shared" si="53"/>
        <v>0.69499999999999995</v>
      </c>
      <c r="N122" s="25"/>
      <c r="O122" s="2" t="e">
        <f t="shared" si="45"/>
        <v>#REF!</v>
      </c>
      <c r="P122" s="2" t="e">
        <f t="shared" si="46"/>
        <v>#REF!</v>
      </c>
      <c r="Q122" s="2" t="e">
        <f t="shared" si="47"/>
        <v>#REF!</v>
      </c>
      <c r="R122" s="3" t="e">
        <f t="shared" si="48"/>
        <v>#REF!</v>
      </c>
      <c r="S122" s="4" t="e">
        <f t="shared" si="40"/>
        <v>#REF!</v>
      </c>
      <c r="T122" s="67" t="e">
        <f t="shared" si="54"/>
        <v>#REF!</v>
      </c>
      <c r="U122" s="67" t="e">
        <f t="shared" si="55"/>
        <v>#REF!</v>
      </c>
      <c r="V122" s="4" t="e">
        <f t="shared" si="49"/>
        <v>#REF!</v>
      </c>
      <c r="W122" s="4" t="e">
        <f t="shared" si="50"/>
        <v>#REF!</v>
      </c>
      <c r="X122" s="4" t="e">
        <f t="shared" si="56"/>
        <v>#REF!</v>
      </c>
      <c r="Y122" s="62" t="e">
        <f t="shared" si="51"/>
        <v>#REF!</v>
      </c>
      <c r="Z122" s="28" t="e">
        <f t="shared" si="57"/>
        <v>#REF!</v>
      </c>
      <c r="AA122" s="28" t="e">
        <f t="shared" si="58"/>
        <v>#REF!</v>
      </c>
      <c r="AB122" s="28" t="e">
        <f t="shared" si="59"/>
        <v>#REF!</v>
      </c>
      <c r="AC122" s="28" t="e">
        <f t="shared" ref="AC122:AC220" si="61">IF(OR($S122&gt;$AC$9,$R122=""),"",$AC$9*6*$R122)</f>
        <v>#REF!</v>
      </c>
      <c r="AD122" s="26"/>
      <c r="AE122" s="19" t="str">
        <f t="shared" si="60"/>
        <v/>
      </c>
      <c r="AF122" s="65"/>
      <c r="AG122" s="54"/>
      <c r="AH122" s="54"/>
      <c r="AI122" s="55"/>
      <c r="AJ122" s="18"/>
      <c r="AK122" s="73" t="e">
        <f>#REF!</f>
        <v>#REF!</v>
      </c>
      <c r="AL122" s="73" t="e">
        <f>#REF!</f>
        <v>#REF!</v>
      </c>
      <c r="AM122" s="73" t="e">
        <f>#REF!</f>
        <v>#REF!</v>
      </c>
      <c r="AN122" s="73" t="e">
        <f>#REF!</f>
        <v>#REF!</v>
      </c>
      <c r="AO122" s="73" t="e">
        <f>#REF!</f>
        <v>#REF!</v>
      </c>
      <c r="AP122" s="73" t="e">
        <f>#REF!</f>
        <v>#REF!</v>
      </c>
      <c r="AQ122" s="73" t="e">
        <f>#REF!</f>
        <v>#REF!</v>
      </c>
      <c r="AR122" s="73" t="e">
        <f>#REF!</f>
        <v>#REF!</v>
      </c>
      <c r="AS122" s="73" t="e">
        <f>#REF!</f>
        <v>#REF!</v>
      </c>
      <c r="AT122" s="73" t="e">
        <f>#REF!</f>
        <v>#REF!</v>
      </c>
      <c r="AU122" s="73" t="e">
        <f>#REF!</f>
        <v>#REF!</v>
      </c>
      <c r="AV122" s="73" t="e">
        <f>#REF!</f>
        <v>#REF!</v>
      </c>
      <c r="AW122" s="73" t="e">
        <f>#REF!</f>
        <v>#REF!</v>
      </c>
      <c r="AX122" s="73" t="e">
        <f>#REF!</f>
        <v>#REF!</v>
      </c>
      <c r="AY122" s="73" t="e">
        <f>#REF!</f>
        <v>#REF!</v>
      </c>
      <c r="AZ122" s="73" t="e">
        <f>#REF!</f>
        <v>#REF!</v>
      </c>
      <c r="BA122" s="73" t="e">
        <f>#REF!</f>
        <v>#REF!</v>
      </c>
      <c r="BB122" s="73" t="e">
        <f>#REF!</f>
        <v>#REF!</v>
      </c>
      <c r="BC122" s="73" t="e">
        <f>#REF!</f>
        <v>#REF!</v>
      </c>
      <c r="BD122" s="73" t="e">
        <f>#REF!</f>
        <v>#REF!</v>
      </c>
      <c r="BE122" s="73" t="e">
        <f>#REF!</f>
        <v>#REF!</v>
      </c>
      <c r="BF122" s="73" t="e">
        <f>#REF!</f>
        <v>#REF!</v>
      </c>
      <c r="BG122" s="73" t="e">
        <f>#REF!</f>
        <v>#REF!</v>
      </c>
      <c r="BH122" s="73" t="e">
        <f>#REF!</f>
        <v>#REF!</v>
      </c>
      <c r="BI122" s="73" t="e">
        <f>#REF!</f>
        <v>#REF!</v>
      </c>
      <c r="BJ122" s="73" t="e">
        <f>#REF!</f>
        <v>#REF!</v>
      </c>
      <c r="BK122" s="73" t="e">
        <f>#REF!</f>
        <v>#REF!</v>
      </c>
      <c r="BL122" s="73" t="e">
        <f>#REF!</f>
        <v>#REF!</v>
      </c>
      <c r="BM122" s="73" t="e">
        <f>#REF!</f>
        <v>#REF!</v>
      </c>
      <c r="BN122" s="73" t="e">
        <f>#REF!</f>
        <v>#REF!</v>
      </c>
      <c r="BO122" s="73" t="e">
        <f>#REF!</f>
        <v>#REF!</v>
      </c>
      <c r="BP122" s="73" t="e">
        <f>#REF!</f>
        <v>#REF!</v>
      </c>
      <c r="BR122" s="117" t="str">
        <f t="shared" si="41"/>
        <v>42-2</v>
      </c>
      <c r="BS122" s="118">
        <f>OOC!G122</f>
        <v>0.755</v>
      </c>
      <c r="BT122" s="118">
        <f>OOC!H122</f>
        <v>0.69499999999999995</v>
      </c>
      <c r="BU122" s="2" t="e">
        <f t="shared" si="42"/>
        <v>#REF!</v>
      </c>
      <c r="BV122" s="2" t="e">
        <f t="shared" si="43"/>
        <v>#REF!</v>
      </c>
      <c r="BW122" s="2" t="e">
        <f t="shared" si="44"/>
        <v>#REF!</v>
      </c>
      <c r="BX122" s="119"/>
    </row>
    <row r="123" spans="1:76" ht="15" customHeight="1">
      <c r="A123" s="16">
        <v>29</v>
      </c>
      <c r="B123" s="76" t="s">
        <v>260</v>
      </c>
      <c r="C123" s="70" t="s">
        <v>140</v>
      </c>
      <c r="D123" s="77" t="s">
        <v>141</v>
      </c>
      <c r="E123" s="78"/>
      <c r="F123" s="11" t="s">
        <v>29</v>
      </c>
      <c r="G123" s="83">
        <v>0.72499999999999998</v>
      </c>
      <c r="H123" s="13">
        <f>IF(OOC!X123=0,"",OOC!X123)</f>
        <v>0.03</v>
      </c>
      <c r="I123" s="13">
        <f>IF(OOC!T123=0,"",OOC!T123)</f>
        <v>-0.03</v>
      </c>
      <c r="J123" s="14" t="s">
        <v>12</v>
      </c>
      <c r="K123" s="64" t="s">
        <v>49</v>
      </c>
      <c r="L123" s="17">
        <f t="shared" si="52"/>
        <v>0.755</v>
      </c>
      <c r="M123" s="17">
        <f t="shared" si="53"/>
        <v>0.69499999999999995</v>
      </c>
      <c r="N123" s="25"/>
      <c r="O123" s="2" t="e">
        <f t="shared" si="45"/>
        <v>#REF!</v>
      </c>
      <c r="P123" s="2" t="e">
        <f t="shared" si="46"/>
        <v>#REF!</v>
      </c>
      <c r="Q123" s="2" t="e">
        <f t="shared" si="47"/>
        <v>#REF!</v>
      </c>
      <c r="R123" s="3" t="e">
        <f t="shared" si="48"/>
        <v>#REF!</v>
      </c>
      <c r="S123" s="4" t="e">
        <f t="shared" si="40"/>
        <v>#REF!</v>
      </c>
      <c r="T123" s="67" t="e">
        <f t="shared" si="54"/>
        <v>#REF!</v>
      </c>
      <c r="U123" s="67" t="e">
        <f t="shared" si="55"/>
        <v>#REF!</v>
      </c>
      <c r="V123" s="4" t="e">
        <f t="shared" si="49"/>
        <v>#REF!</v>
      </c>
      <c r="W123" s="4" t="e">
        <f t="shared" si="50"/>
        <v>#REF!</v>
      </c>
      <c r="X123" s="4" t="e">
        <f t="shared" si="56"/>
        <v>#REF!</v>
      </c>
      <c r="Y123" s="62" t="e">
        <f t="shared" si="51"/>
        <v>#REF!</v>
      </c>
      <c r="Z123" s="28" t="e">
        <f t="shared" si="57"/>
        <v>#REF!</v>
      </c>
      <c r="AA123" s="28" t="e">
        <f t="shared" si="58"/>
        <v>#REF!</v>
      </c>
      <c r="AB123" s="28" t="e">
        <f t="shared" si="59"/>
        <v>#REF!</v>
      </c>
      <c r="AC123" s="28" t="e">
        <f t="shared" si="61"/>
        <v>#REF!</v>
      </c>
      <c r="AD123" s="26"/>
      <c r="AE123" s="19" t="str">
        <f t="shared" si="60"/>
        <v/>
      </c>
      <c r="AF123" s="65"/>
      <c r="AG123" s="54"/>
      <c r="AH123" s="54"/>
      <c r="AI123" s="55"/>
      <c r="AJ123" s="18"/>
      <c r="AK123" s="73" t="e">
        <f>#REF!</f>
        <v>#REF!</v>
      </c>
      <c r="AL123" s="73" t="e">
        <f>#REF!</f>
        <v>#REF!</v>
      </c>
      <c r="AM123" s="73" t="e">
        <f>#REF!</f>
        <v>#REF!</v>
      </c>
      <c r="AN123" s="73" t="e">
        <f>#REF!</f>
        <v>#REF!</v>
      </c>
      <c r="AO123" s="73" t="e">
        <f>#REF!</f>
        <v>#REF!</v>
      </c>
      <c r="AP123" s="73" t="e">
        <f>#REF!</f>
        <v>#REF!</v>
      </c>
      <c r="AQ123" s="73" t="e">
        <f>#REF!</f>
        <v>#REF!</v>
      </c>
      <c r="AR123" s="73" t="e">
        <f>#REF!</f>
        <v>#REF!</v>
      </c>
      <c r="AS123" s="73" t="e">
        <f>#REF!</f>
        <v>#REF!</v>
      </c>
      <c r="AT123" s="73" t="e">
        <f>#REF!</f>
        <v>#REF!</v>
      </c>
      <c r="AU123" s="73" t="e">
        <f>#REF!</f>
        <v>#REF!</v>
      </c>
      <c r="AV123" s="73" t="e">
        <f>#REF!</f>
        <v>#REF!</v>
      </c>
      <c r="AW123" s="73" t="e">
        <f>#REF!</f>
        <v>#REF!</v>
      </c>
      <c r="AX123" s="73" t="e">
        <f>#REF!</f>
        <v>#REF!</v>
      </c>
      <c r="AY123" s="73" t="e">
        <f>#REF!</f>
        <v>#REF!</v>
      </c>
      <c r="AZ123" s="73" t="e">
        <f>#REF!</f>
        <v>#REF!</v>
      </c>
      <c r="BA123" s="73" t="e">
        <f>#REF!</f>
        <v>#REF!</v>
      </c>
      <c r="BB123" s="73" t="e">
        <f>#REF!</f>
        <v>#REF!</v>
      </c>
      <c r="BC123" s="73" t="e">
        <f>#REF!</f>
        <v>#REF!</v>
      </c>
      <c r="BD123" s="73" t="e">
        <f>#REF!</f>
        <v>#REF!</v>
      </c>
      <c r="BE123" s="73" t="e">
        <f>#REF!</f>
        <v>#REF!</v>
      </c>
      <c r="BF123" s="73" t="e">
        <f>#REF!</f>
        <v>#REF!</v>
      </c>
      <c r="BG123" s="73" t="e">
        <f>#REF!</f>
        <v>#REF!</v>
      </c>
      <c r="BH123" s="73" t="e">
        <f>#REF!</f>
        <v>#REF!</v>
      </c>
      <c r="BI123" s="73" t="e">
        <f>#REF!</f>
        <v>#REF!</v>
      </c>
      <c r="BJ123" s="73" t="e">
        <f>#REF!</f>
        <v>#REF!</v>
      </c>
      <c r="BK123" s="73" t="e">
        <f>#REF!</f>
        <v>#REF!</v>
      </c>
      <c r="BL123" s="73" t="e">
        <f>#REF!</f>
        <v>#REF!</v>
      </c>
      <c r="BM123" s="73" t="e">
        <f>#REF!</f>
        <v>#REF!</v>
      </c>
      <c r="BN123" s="73" t="e">
        <f>#REF!</f>
        <v>#REF!</v>
      </c>
      <c r="BO123" s="73" t="e">
        <f>#REF!</f>
        <v>#REF!</v>
      </c>
      <c r="BP123" s="73" t="e">
        <f>#REF!</f>
        <v>#REF!</v>
      </c>
      <c r="BR123" s="117" t="str">
        <f t="shared" si="41"/>
        <v>42-3</v>
      </c>
      <c r="BS123" s="118">
        <f>OOC!G123</f>
        <v>0.755</v>
      </c>
      <c r="BT123" s="118">
        <f>OOC!H123</f>
        <v>0.69499999999999995</v>
      </c>
      <c r="BU123" s="2" t="e">
        <f t="shared" si="42"/>
        <v>#REF!</v>
      </c>
      <c r="BV123" s="2" t="e">
        <f t="shared" si="43"/>
        <v>#REF!</v>
      </c>
      <c r="BW123" s="2" t="e">
        <f t="shared" si="44"/>
        <v>#REF!</v>
      </c>
      <c r="BX123" s="119"/>
    </row>
    <row r="124" spans="1:76" ht="15" customHeight="1">
      <c r="A124" s="16">
        <v>29</v>
      </c>
      <c r="B124" s="76" t="s">
        <v>260</v>
      </c>
      <c r="C124" s="70" t="s">
        <v>244</v>
      </c>
      <c r="D124" s="77" t="s">
        <v>141</v>
      </c>
      <c r="E124" s="78"/>
      <c r="F124" s="11" t="s">
        <v>29</v>
      </c>
      <c r="G124" s="83">
        <v>0.72499999999999998</v>
      </c>
      <c r="H124" s="13">
        <f>IF(OOC!X124=0,"",OOC!X124)</f>
        <v>0.03</v>
      </c>
      <c r="I124" s="13">
        <f>IF(OOC!T124=0,"",OOC!T124)</f>
        <v>-0.03</v>
      </c>
      <c r="J124" s="14" t="s">
        <v>12</v>
      </c>
      <c r="K124" s="64" t="s">
        <v>49</v>
      </c>
      <c r="L124" s="17">
        <f t="shared" si="52"/>
        <v>0.755</v>
      </c>
      <c r="M124" s="17">
        <f t="shared" si="53"/>
        <v>0.69499999999999995</v>
      </c>
      <c r="N124" s="25"/>
      <c r="O124" s="2" t="e">
        <f t="shared" si="45"/>
        <v>#REF!</v>
      </c>
      <c r="P124" s="2" t="e">
        <f t="shared" si="46"/>
        <v>#REF!</v>
      </c>
      <c r="Q124" s="2" t="e">
        <f t="shared" si="47"/>
        <v>#REF!</v>
      </c>
      <c r="R124" s="3" t="e">
        <f t="shared" si="48"/>
        <v>#REF!</v>
      </c>
      <c r="S124" s="4" t="e">
        <f t="shared" si="40"/>
        <v>#REF!</v>
      </c>
      <c r="T124" s="67" t="e">
        <f t="shared" si="54"/>
        <v>#REF!</v>
      </c>
      <c r="U124" s="67" t="e">
        <f t="shared" si="55"/>
        <v>#REF!</v>
      </c>
      <c r="V124" s="4" t="e">
        <f t="shared" si="49"/>
        <v>#REF!</v>
      </c>
      <c r="W124" s="4" t="e">
        <f t="shared" si="50"/>
        <v>#REF!</v>
      </c>
      <c r="X124" s="4" t="e">
        <f t="shared" si="56"/>
        <v>#REF!</v>
      </c>
      <c r="Y124" s="62" t="e">
        <f t="shared" si="51"/>
        <v>#REF!</v>
      </c>
      <c r="Z124" s="28" t="e">
        <f t="shared" si="57"/>
        <v>#REF!</v>
      </c>
      <c r="AA124" s="28" t="e">
        <f t="shared" si="58"/>
        <v>#REF!</v>
      </c>
      <c r="AB124" s="28" t="e">
        <f t="shared" si="59"/>
        <v>#REF!</v>
      </c>
      <c r="AC124" s="28" t="e">
        <f t="shared" si="61"/>
        <v>#REF!</v>
      </c>
      <c r="AD124" s="26"/>
      <c r="AE124" s="19" t="str">
        <f t="shared" si="60"/>
        <v/>
      </c>
      <c r="AF124" s="65"/>
      <c r="AG124" s="54"/>
      <c r="AH124" s="54"/>
      <c r="AI124" s="55"/>
      <c r="AJ124" s="18"/>
      <c r="AK124" s="73" t="e">
        <f>#REF!</f>
        <v>#REF!</v>
      </c>
      <c r="AL124" s="73" t="e">
        <f>#REF!</f>
        <v>#REF!</v>
      </c>
      <c r="AM124" s="73" t="e">
        <f>#REF!</f>
        <v>#REF!</v>
      </c>
      <c r="AN124" s="73" t="e">
        <f>#REF!</f>
        <v>#REF!</v>
      </c>
      <c r="AO124" s="73" t="e">
        <f>#REF!</f>
        <v>#REF!</v>
      </c>
      <c r="AP124" s="73" t="e">
        <f>#REF!</f>
        <v>#REF!</v>
      </c>
      <c r="AQ124" s="73" t="e">
        <f>#REF!</f>
        <v>#REF!</v>
      </c>
      <c r="AR124" s="73" t="e">
        <f>#REF!</f>
        <v>#REF!</v>
      </c>
      <c r="AS124" s="73" t="e">
        <f>#REF!</f>
        <v>#REF!</v>
      </c>
      <c r="AT124" s="73" t="e">
        <f>#REF!</f>
        <v>#REF!</v>
      </c>
      <c r="AU124" s="73" t="e">
        <f>#REF!</f>
        <v>#REF!</v>
      </c>
      <c r="AV124" s="73" t="e">
        <f>#REF!</f>
        <v>#REF!</v>
      </c>
      <c r="AW124" s="73" t="e">
        <f>#REF!</f>
        <v>#REF!</v>
      </c>
      <c r="AX124" s="73" t="e">
        <f>#REF!</f>
        <v>#REF!</v>
      </c>
      <c r="AY124" s="73" t="e">
        <f>#REF!</f>
        <v>#REF!</v>
      </c>
      <c r="AZ124" s="73" t="e">
        <f>#REF!</f>
        <v>#REF!</v>
      </c>
      <c r="BA124" s="73" t="e">
        <f>#REF!</f>
        <v>#REF!</v>
      </c>
      <c r="BB124" s="73" t="e">
        <f>#REF!</f>
        <v>#REF!</v>
      </c>
      <c r="BC124" s="73" t="e">
        <f>#REF!</f>
        <v>#REF!</v>
      </c>
      <c r="BD124" s="73" t="e">
        <f>#REF!</f>
        <v>#REF!</v>
      </c>
      <c r="BE124" s="73" t="e">
        <f>#REF!</f>
        <v>#REF!</v>
      </c>
      <c r="BF124" s="73" t="e">
        <f>#REF!</f>
        <v>#REF!</v>
      </c>
      <c r="BG124" s="73" t="e">
        <f>#REF!</f>
        <v>#REF!</v>
      </c>
      <c r="BH124" s="73" t="e">
        <f>#REF!</f>
        <v>#REF!</v>
      </c>
      <c r="BI124" s="73" t="e">
        <f>#REF!</f>
        <v>#REF!</v>
      </c>
      <c r="BJ124" s="73" t="e">
        <f>#REF!</f>
        <v>#REF!</v>
      </c>
      <c r="BK124" s="73" t="e">
        <f>#REF!</f>
        <v>#REF!</v>
      </c>
      <c r="BL124" s="73" t="e">
        <f>#REF!</f>
        <v>#REF!</v>
      </c>
      <c r="BM124" s="73" t="e">
        <f>#REF!</f>
        <v>#REF!</v>
      </c>
      <c r="BN124" s="73" t="e">
        <f>#REF!</f>
        <v>#REF!</v>
      </c>
      <c r="BO124" s="73" t="e">
        <f>#REF!</f>
        <v>#REF!</v>
      </c>
      <c r="BP124" s="73" t="e">
        <f>#REF!</f>
        <v>#REF!</v>
      </c>
      <c r="BR124" s="117" t="str">
        <f t="shared" si="41"/>
        <v>42-4</v>
      </c>
      <c r="BS124" s="118">
        <f>OOC!G124</f>
        <v>0.755</v>
      </c>
      <c r="BT124" s="118">
        <f>OOC!H124</f>
        <v>0.69499999999999995</v>
      </c>
      <c r="BU124" s="2" t="e">
        <f t="shared" si="42"/>
        <v>#REF!</v>
      </c>
      <c r="BV124" s="2" t="e">
        <f t="shared" si="43"/>
        <v>#REF!</v>
      </c>
      <c r="BW124" s="2" t="e">
        <f t="shared" si="44"/>
        <v>#REF!</v>
      </c>
      <c r="BX124" s="119"/>
    </row>
    <row r="125" spans="1:76" ht="15" customHeight="1">
      <c r="A125" s="16">
        <v>30</v>
      </c>
      <c r="B125" s="76"/>
      <c r="C125" s="70">
        <v>43</v>
      </c>
      <c r="D125" s="20" t="s">
        <v>57</v>
      </c>
      <c r="E125" s="78"/>
      <c r="F125" s="11" t="s">
        <v>29</v>
      </c>
      <c r="G125" s="83">
        <v>18.573</v>
      </c>
      <c r="H125" s="13" t="e">
        <f>IF(OOC!X125=0,"",OOC!X125)</f>
        <v>#REF!</v>
      </c>
      <c r="I125" s="13" t="e">
        <f>IF(OOC!T125=0,"",OOC!T125)</f>
        <v>#REF!</v>
      </c>
      <c r="J125" s="14" t="s">
        <v>12</v>
      </c>
      <c r="K125" s="64" t="s">
        <v>49</v>
      </c>
      <c r="L125" s="17" t="e">
        <f t="shared" si="52"/>
        <v>#REF!</v>
      </c>
      <c r="M125" s="17" t="e">
        <f t="shared" si="53"/>
        <v>#REF!</v>
      </c>
      <c r="N125" s="25"/>
      <c r="O125" s="2" t="e">
        <f t="shared" si="45"/>
        <v>#REF!</v>
      </c>
      <c r="P125" s="2" t="e">
        <f t="shared" si="46"/>
        <v>#REF!</v>
      </c>
      <c r="Q125" s="2" t="e">
        <f t="shared" si="47"/>
        <v>#REF!</v>
      </c>
      <c r="R125" s="3" t="e">
        <f t="shared" si="48"/>
        <v>#REF!</v>
      </c>
      <c r="S125" s="4" t="e">
        <f t="shared" si="40"/>
        <v>#REF!</v>
      </c>
      <c r="T125" s="67" t="e">
        <f t="shared" si="54"/>
        <v>#REF!</v>
      </c>
      <c r="U125" s="67" t="e">
        <f t="shared" si="55"/>
        <v>#REF!</v>
      </c>
      <c r="V125" s="4" t="e">
        <f t="shared" si="49"/>
        <v>#REF!</v>
      </c>
      <c r="W125" s="4" t="e">
        <f t="shared" si="50"/>
        <v>#REF!</v>
      </c>
      <c r="X125" s="4" t="e">
        <f t="shared" si="56"/>
        <v>#REF!</v>
      </c>
      <c r="Y125" s="62" t="e">
        <f t="shared" si="51"/>
        <v>#REF!</v>
      </c>
      <c r="Z125" s="28" t="e">
        <f t="shared" si="57"/>
        <v>#REF!</v>
      </c>
      <c r="AA125" s="28" t="e">
        <f t="shared" si="58"/>
        <v>#REF!</v>
      </c>
      <c r="AB125" s="28" t="e">
        <f t="shared" si="59"/>
        <v>#REF!</v>
      </c>
      <c r="AC125" s="28" t="e">
        <f t="shared" si="61"/>
        <v>#REF!</v>
      </c>
      <c r="AD125" s="26"/>
      <c r="AE125" s="19" t="str">
        <f t="shared" si="60"/>
        <v/>
      </c>
      <c r="AF125" s="65"/>
      <c r="AG125" s="54"/>
      <c r="AH125" s="54"/>
      <c r="AI125" s="55"/>
      <c r="AJ125" s="18"/>
      <c r="AK125" s="73" t="e">
        <f>#REF!</f>
        <v>#REF!</v>
      </c>
      <c r="AL125" s="73" t="e">
        <f>#REF!</f>
        <v>#REF!</v>
      </c>
      <c r="AM125" s="73" t="e">
        <f>#REF!</f>
        <v>#REF!</v>
      </c>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R125" s="117">
        <f t="shared" si="41"/>
        <v>43</v>
      </c>
      <c r="BS125" s="118">
        <f>OOC!G125</f>
        <v>18.603000000000002</v>
      </c>
      <c r="BT125" s="118">
        <f>OOC!H125</f>
        <v>18.542999999999999</v>
      </c>
      <c r="BU125" s="2" t="e">
        <f t="shared" si="42"/>
        <v>#REF!</v>
      </c>
      <c r="BV125" s="2" t="e">
        <f t="shared" si="43"/>
        <v>#REF!</v>
      </c>
      <c r="BW125" s="2" t="e">
        <f t="shared" si="44"/>
        <v>#REF!</v>
      </c>
      <c r="BX125" s="119" t="e">
        <f>IF(AND(IF(OOC!G125="",0,OOC!G125) &gt;= IF(O125="",0,O125), IF(O125="",0,O125) &gt; IF(L125="",0,L125)), "OOC",
IF(AND(IF(M125="",0,M125) &gt; IF(P125="",0,P125), IF(P125="",0,P125) &gt;= IF(OOC!H125="",0,OOC!H125)), "OOC",
IF(IF(O125="",0,O125) &gt; IF(OOC!G125="",0,OOC!G125), "OOS",
IF(IF(OOC!H125="",0,OOC!H125) &gt; IF(P125="",0,P125), "OOS", "OK"))))</f>
        <v>#REF!</v>
      </c>
    </row>
    <row r="126" spans="1:76" ht="15" customHeight="1">
      <c r="A126" s="16">
        <v>33</v>
      </c>
      <c r="B126" s="76" t="s">
        <v>81</v>
      </c>
      <c r="C126" s="82" t="s">
        <v>456</v>
      </c>
      <c r="D126" s="20" t="s">
        <v>57</v>
      </c>
      <c r="E126" s="78">
        <v>1.33</v>
      </c>
      <c r="F126" s="11" t="s">
        <v>29</v>
      </c>
      <c r="G126" s="83">
        <v>0.93899999999999995</v>
      </c>
      <c r="H126" s="13" t="e">
        <f>IF(OOC!X126=0,"",OOC!X126)</f>
        <v>#REF!</v>
      </c>
      <c r="I126" s="13" t="e">
        <f>IF(OOC!T126=0,"",OOC!T126)</f>
        <v>#REF!</v>
      </c>
      <c r="J126" s="92" t="s">
        <v>84</v>
      </c>
      <c r="K126" s="64" t="s">
        <v>49</v>
      </c>
      <c r="L126" s="17" t="e">
        <f t="shared" si="52"/>
        <v>#REF!</v>
      </c>
      <c r="M126" s="17" t="e">
        <f t="shared" si="53"/>
        <v>#REF!</v>
      </c>
      <c r="N126" s="25"/>
      <c r="O126" s="2" t="e">
        <f t="shared" si="45"/>
        <v>#REF!</v>
      </c>
      <c r="P126" s="2" t="e">
        <f t="shared" si="46"/>
        <v>#REF!</v>
      </c>
      <c r="Q126" s="2" t="e">
        <f t="shared" si="47"/>
        <v>#REF!</v>
      </c>
      <c r="R126" s="3" t="e">
        <f t="shared" si="48"/>
        <v>#REF!</v>
      </c>
      <c r="S126" s="4" t="e">
        <f t="shared" si="40"/>
        <v>#REF!</v>
      </c>
      <c r="T126" s="67" t="e">
        <f t="shared" si="54"/>
        <v>#REF!</v>
      </c>
      <c r="U126" s="67" t="e">
        <f t="shared" si="55"/>
        <v>#REF!</v>
      </c>
      <c r="V126" s="4" t="e">
        <f t="shared" si="49"/>
        <v>#REF!</v>
      </c>
      <c r="W126" s="4" t="e">
        <f t="shared" si="50"/>
        <v>#REF!</v>
      </c>
      <c r="X126" s="4" t="e">
        <f t="shared" si="56"/>
        <v>#REF!</v>
      </c>
      <c r="Y126" s="62" t="e">
        <f t="shared" si="51"/>
        <v>#REF!</v>
      </c>
      <c r="Z126" s="28" t="e">
        <f t="shared" si="57"/>
        <v>#REF!</v>
      </c>
      <c r="AA126" s="28" t="e">
        <f t="shared" si="58"/>
        <v>#REF!</v>
      </c>
      <c r="AB126" s="28" t="e">
        <f t="shared" si="59"/>
        <v>#REF!</v>
      </c>
      <c r="AC126" s="28" t="e">
        <f t="shared" si="61"/>
        <v>#REF!</v>
      </c>
      <c r="AD126" s="26"/>
      <c r="AE126" s="19" t="str">
        <f t="shared" si="60"/>
        <v/>
      </c>
      <c r="AF126" s="65"/>
      <c r="AG126" s="54"/>
      <c r="AH126" s="54"/>
      <c r="AI126" s="55"/>
      <c r="AJ126" s="18"/>
      <c r="AK126" s="73" t="e">
        <f>#REF!</f>
        <v>#REF!</v>
      </c>
      <c r="AL126" s="73" t="e">
        <f>#REF!</f>
        <v>#REF!</v>
      </c>
      <c r="AM126" s="73" t="e">
        <f>#REF!</f>
        <v>#REF!</v>
      </c>
      <c r="AN126" s="73" t="e">
        <f>#REF!</f>
        <v>#REF!</v>
      </c>
      <c r="AO126" s="73" t="e">
        <f>#REF!</f>
        <v>#REF!</v>
      </c>
      <c r="AP126" s="73" t="e">
        <f>#REF!</f>
        <v>#REF!</v>
      </c>
      <c r="AQ126" s="73" t="e">
        <f>#REF!</f>
        <v>#REF!</v>
      </c>
      <c r="AR126" s="73" t="e">
        <f>#REF!</f>
        <v>#REF!</v>
      </c>
      <c r="AS126" s="73" t="e">
        <f>#REF!</f>
        <v>#REF!</v>
      </c>
      <c r="AT126" s="73" t="e">
        <f>#REF!</f>
        <v>#REF!</v>
      </c>
      <c r="AU126" s="73" t="e">
        <f>#REF!</f>
        <v>#REF!</v>
      </c>
      <c r="AV126" s="73" t="e">
        <f>#REF!</f>
        <v>#REF!</v>
      </c>
      <c r="AW126" s="73" t="e">
        <f>#REF!</f>
        <v>#REF!</v>
      </c>
      <c r="AX126" s="73" t="e">
        <f>#REF!</f>
        <v>#REF!</v>
      </c>
      <c r="AY126" s="73" t="e">
        <f>#REF!</f>
        <v>#REF!</v>
      </c>
      <c r="AZ126" s="73" t="e">
        <f>#REF!</f>
        <v>#REF!</v>
      </c>
      <c r="BA126" s="73" t="e">
        <f>#REF!</f>
        <v>#REF!</v>
      </c>
      <c r="BB126" s="73" t="e">
        <f>#REF!</f>
        <v>#REF!</v>
      </c>
      <c r="BC126" s="73" t="e">
        <f>#REF!</f>
        <v>#REF!</v>
      </c>
      <c r="BD126" s="73" t="e">
        <f>#REF!</f>
        <v>#REF!</v>
      </c>
      <c r="BE126" s="73" t="e">
        <f>#REF!</f>
        <v>#REF!</v>
      </c>
      <c r="BF126" s="73" t="e">
        <f>#REF!</f>
        <v>#REF!</v>
      </c>
      <c r="BG126" s="73" t="e">
        <f>#REF!</f>
        <v>#REF!</v>
      </c>
      <c r="BH126" s="73" t="e">
        <f>#REF!</f>
        <v>#REF!</v>
      </c>
      <c r="BI126" s="73" t="e">
        <f>#REF!</f>
        <v>#REF!</v>
      </c>
      <c r="BJ126" s="73" t="e">
        <f>#REF!</f>
        <v>#REF!</v>
      </c>
      <c r="BK126" s="73" t="e">
        <f>#REF!</f>
        <v>#REF!</v>
      </c>
      <c r="BL126" s="73" t="e">
        <f>#REF!</f>
        <v>#REF!</v>
      </c>
      <c r="BM126" s="73" t="e">
        <f>#REF!</f>
        <v>#REF!</v>
      </c>
      <c r="BN126" s="73" t="e">
        <f>#REF!</f>
        <v>#REF!</v>
      </c>
      <c r="BO126" s="73" t="e">
        <f>#REF!</f>
        <v>#REF!</v>
      </c>
      <c r="BP126" s="73" t="e">
        <f>#REF!</f>
        <v>#REF!</v>
      </c>
      <c r="BR126" s="117" t="str">
        <f t="shared" si="41"/>
        <v>44-1 (P73)</v>
      </c>
      <c r="BS126" s="118">
        <f>OOC!G126</f>
        <v>0.96899999999999997</v>
      </c>
      <c r="BT126" s="118">
        <f>OOC!H126</f>
        <v>0.91899999999999993</v>
      </c>
      <c r="BU126" s="2" t="e">
        <f t="shared" si="42"/>
        <v>#REF!</v>
      </c>
      <c r="BV126" s="2" t="e">
        <f t="shared" si="43"/>
        <v>#REF!</v>
      </c>
      <c r="BW126" s="2" t="e">
        <f t="shared" si="44"/>
        <v>#REF!</v>
      </c>
      <c r="BX126" s="119" t="e">
        <f>IF(AND(IF(OOC!G126="",0,OOC!G126) &gt;= IF(O126="",0,O126), IF(O126="",0,O126) &gt; IF(L126="",0,L126)), "OOC",
IF(AND(IF(M126="",0,M126) &gt; IF(P126="",0,P126), IF(P126="",0,P126) &gt;= IF(OOC!H126="",0,OOC!H126)), "OOC",
IF(IF(O126="",0,O126) &gt; IF(OOC!G126="",0,OOC!G126), "OOS",
IF(IF(OOC!H126="",0,OOC!H126) &gt; IF(P126="",0,P126), "OOS", "OK"))))</f>
        <v>#REF!</v>
      </c>
    </row>
    <row r="127" spans="1:76" ht="15" customHeight="1">
      <c r="A127" s="16">
        <v>34</v>
      </c>
      <c r="B127" s="76" t="s">
        <v>81</v>
      </c>
      <c r="C127" s="82" t="s">
        <v>457</v>
      </c>
      <c r="D127" s="20" t="s">
        <v>57</v>
      </c>
      <c r="E127" s="78">
        <v>1.33</v>
      </c>
      <c r="F127" s="11" t="s">
        <v>29</v>
      </c>
      <c r="G127" s="83">
        <v>0.93899999999999995</v>
      </c>
      <c r="H127" s="13" t="e">
        <f>IF(OOC!X127=0,"",OOC!X127)</f>
        <v>#REF!</v>
      </c>
      <c r="I127" s="13" t="e">
        <f>IF(OOC!T127=0,"",OOC!T127)</f>
        <v>#REF!</v>
      </c>
      <c r="J127" s="92" t="s">
        <v>84</v>
      </c>
      <c r="K127" s="64" t="s">
        <v>49</v>
      </c>
      <c r="L127" s="17" t="e">
        <f t="shared" si="52"/>
        <v>#REF!</v>
      </c>
      <c r="M127" s="17" t="e">
        <f t="shared" si="53"/>
        <v>#REF!</v>
      </c>
      <c r="N127" s="25"/>
      <c r="O127" s="2" t="e">
        <f t="shared" si="45"/>
        <v>#REF!</v>
      </c>
      <c r="P127" s="2" t="e">
        <f t="shared" si="46"/>
        <v>#REF!</v>
      </c>
      <c r="Q127" s="2" t="e">
        <f t="shared" si="47"/>
        <v>#REF!</v>
      </c>
      <c r="R127" s="3" t="e">
        <f t="shared" si="48"/>
        <v>#REF!</v>
      </c>
      <c r="S127" s="4" t="e">
        <f t="shared" si="40"/>
        <v>#REF!</v>
      </c>
      <c r="T127" s="67" t="e">
        <f t="shared" si="54"/>
        <v>#REF!</v>
      </c>
      <c r="U127" s="67" t="e">
        <f t="shared" si="55"/>
        <v>#REF!</v>
      </c>
      <c r="V127" s="4" t="e">
        <f t="shared" si="49"/>
        <v>#REF!</v>
      </c>
      <c r="W127" s="4" t="e">
        <f t="shared" si="50"/>
        <v>#REF!</v>
      </c>
      <c r="X127" s="4" t="e">
        <f t="shared" si="56"/>
        <v>#REF!</v>
      </c>
      <c r="Y127" s="62" t="e">
        <f t="shared" si="51"/>
        <v>#REF!</v>
      </c>
      <c r="Z127" s="28" t="e">
        <f t="shared" si="57"/>
        <v>#REF!</v>
      </c>
      <c r="AA127" s="28" t="e">
        <f t="shared" si="58"/>
        <v>#REF!</v>
      </c>
      <c r="AB127" s="28" t="e">
        <f t="shared" si="59"/>
        <v>#REF!</v>
      </c>
      <c r="AC127" s="28" t="e">
        <f t="shared" si="61"/>
        <v>#REF!</v>
      </c>
      <c r="AD127" s="26"/>
      <c r="AE127" s="19" t="str">
        <f t="shared" si="60"/>
        <v/>
      </c>
      <c r="AF127" s="65"/>
      <c r="AG127" s="54"/>
      <c r="AH127" s="54"/>
      <c r="AI127" s="55"/>
      <c r="AJ127" s="18"/>
      <c r="AK127" s="73" t="e">
        <f>#REF!</f>
        <v>#REF!</v>
      </c>
      <c r="AL127" s="73" t="e">
        <f>#REF!</f>
        <v>#REF!</v>
      </c>
      <c r="AM127" s="73" t="e">
        <f>#REF!</f>
        <v>#REF!</v>
      </c>
      <c r="AN127" s="73" t="e">
        <f>#REF!</f>
        <v>#REF!</v>
      </c>
      <c r="AO127" s="73" t="e">
        <f>#REF!</f>
        <v>#REF!</v>
      </c>
      <c r="AP127" s="73" t="e">
        <f>#REF!</f>
        <v>#REF!</v>
      </c>
      <c r="AQ127" s="73" t="e">
        <f>#REF!</f>
        <v>#REF!</v>
      </c>
      <c r="AR127" s="73" t="e">
        <f>#REF!</f>
        <v>#REF!</v>
      </c>
      <c r="AS127" s="73" t="e">
        <f>#REF!</f>
        <v>#REF!</v>
      </c>
      <c r="AT127" s="73" t="e">
        <f>#REF!</f>
        <v>#REF!</v>
      </c>
      <c r="AU127" s="73" t="e">
        <f>#REF!</f>
        <v>#REF!</v>
      </c>
      <c r="AV127" s="73" t="e">
        <f>#REF!</f>
        <v>#REF!</v>
      </c>
      <c r="AW127" s="73" t="e">
        <f>#REF!</f>
        <v>#REF!</v>
      </c>
      <c r="AX127" s="73" t="e">
        <f>#REF!</f>
        <v>#REF!</v>
      </c>
      <c r="AY127" s="73" t="e">
        <f>#REF!</f>
        <v>#REF!</v>
      </c>
      <c r="AZ127" s="73" t="e">
        <f>#REF!</f>
        <v>#REF!</v>
      </c>
      <c r="BA127" s="73" t="e">
        <f>#REF!</f>
        <v>#REF!</v>
      </c>
      <c r="BB127" s="73" t="e">
        <f>#REF!</f>
        <v>#REF!</v>
      </c>
      <c r="BC127" s="73" t="e">
        <f>#REF!</f>
        <v>#REF!</v>
      </c>
      <c r="BD127" s="73" t="e">
        <f>#REF!</f>
        <v>#REF!</v>
      </c>
      <c r="BE127" s="73" t="e">
        <f>#REF!</f>
        <v>#REF!</v>
      </c>
      <c r="BF127" s="73" t="e">
        <f>#REF!</f>
        <v>#REF!</v>
      </c>
      <c r="BG127" s="73" t="e">
        <f>#REF!</f>
        <v>#REF!</v>
      </c>
      <c r="BH127" s="73" t="e">
        <f>#REF!</f>
        <v>#REF!</v>
      </c>
      <c r="BI127" s="73" t="e">
        <f>#REF!</f>
        <v>#REF!</v>
      </c>
      <c r="BJ127" s="73" t="e">
        <f>#REF!</f>
        <v>#REF!</v>
      </c>
      <c r="BK127" s="73" t="e">
        <f>#REF!</f>
        <v>#REF!</v>
      </c>
      <c r="BL127" s="73" t="e">
        <f>#REF!</f>
        <v>#REF!</v>
      </c>
      <c r="BM127" s="73" t="e">
        <f>#REF!</f>
        <v>#REF!</v>
      </c>
      <c r="BN127" s="73" t="e">
        <f>#REF!</f>
        <v>#REF!</v>
      </c>
      <c r="BO127" s="73" t="e">
        <f>#REF!</f>
        <v>#REF!</v>
      </c>
      <c r="BP127" s="73" t="e">
        <f>#REF!</f>
        <v>#REF!</v>
      </c>
      <c r="BR127" s="117" t="str">
        <f t="shared" si="41"/>
        <v>44-2 (P52)</v>
      </c>
      <c r="BS127" s="118">
        <f>OOC!G127</f>
        <v>0.96899999999999997</v>
      </c>
      <c r="BT127" s="118">
        <f>OOC!H127</f>
        <v>0.91899999999999993</v>
      </c>
      <c r="BU127" s="2" t="e">
        <f t="shared" si="42"/>
        <v>#REF!</v>
      </c>
      <c r="BV127" s="2" t="e">
        <f t="shared" si="43"/>
        <v>#REF!</v>
      </c>
      <c r="BW127" s="2" t="e">
        <f t="shared" si="44"/>
        <v>#REF!</v>
      </c>
      <c r="BX127" s="119" t="e">
        <f>IF(AND(IF(OOC!G127="",0,OOC!G127) &gt;= IF(O127="",0,O127), IF(O127="",0,O127) &gt; IF(L127="",0,L127)), "OOC",
IF(AND(IF(M127="",0,M127) &gt; IF(P127="",0,P127), IF(P127="",0,P127) &gt;= IF(OOC!H127="",0,OOC!H127)), "OOC",
IF(IF(O127="",0,O127) &gt; IF(OOC!G127="",0,OOC!G127), "OOS",
IF(IF(OOC!H127="",0,OOC!H127) &gt; IF(P127="",0,P127), "OOS", "OK"))))</f>
        <v>#REF!</v>
      </c>
    </row>
    <row r="128" spans="1:76" ht="15" customHeight="1">
      <c r="A128" s="16">
        <v>35</v>
      </c>
      <c r="B128" s="76" t="s">
        <v>81</v>
      </c>
      <c r="C128" s="82" t="s">
        <v>458</v>
      </c>
      <c r="D128" s="20" t="s">
        <v>57</v>
      </c>
      <c r="E128" s="78">
        <v>1.33</v>
      </c>
      <c r="F128" s="11" t="s">
        <v>29</v>
      </c>
      <c r="G128" s="83">
        <v>0.93899999999999995</v>
      </c>
      <c r="H128" s="13" t="e">
        <f>IF(OOC!X128=0,"",OOC!X128)</f>
        <v>#REF!</v>
      </c>
      <c r="I128" s="13" t="e">
        <f>IF(OOC!T128=0,"",OOC!T128)</f>
        <v>#REF!</v>
      </c>
      <c r="J128" s="92" t="s">
        <v>84</v>
      </c>
      <c r="K128" s="64" t="s">
        <v>49</v>
      </c>
      <c r="L128" s="17" t="e">
        <f t="shared" si="52"/>
        <v>#REF!</v>
      </c>
      <c r="M128" s="17" t="e">
        <f t="shared" si="53"/>
        <v>#REF!</v>
      </c>
      <c r="N128" s="25"/>
      <c r="O128" s="2" t="e">
        <f t="shared" si="45"/>
        <v>#REF!</v>
      </c>
      <c r="P128" s="2" t="e">
        <f t="shared" si="46"/>
        <v>#REF!</v>
      </c>
      <c r="Q128" s="2" t="e">
        <f t="shared" si="47"/>
        <v>#REF!</v>
      </c>
      <c r="R128" s="3" t="e">
        <f t="shared" si="48"/>
        <v>#REF!</v>
      </c>
      <c r="S128" s="4" t="e">
        <f t="shared" si="40"/>
        <v>#REF!</v>
      </c>
      <c r="T128" s="67" t="e">
        <f t="shared" si="54"/>
        <v>#REF!</v>
      </c>
      <c r="U128" s="67" t="e">
        <f t="shared" si="55"/>
        <v>#REF!</v>
      </c>
      <c r="V128" s="4" t="e">
        <f t="shared" si="49"/>
        <v>#REF!</v>
      </c>
      <c r="W128" s="4" t="e">
        <f t="shared" si="50"/>
        <v>#REF!</v>
      </c>
      <c r="X128" s="4" t="e">
        <f t="shared" si="56"/>
        <v>#REF!</v>
      </c>
      <c r="Y128" s="62" t="e">
        <f t="shared" si="51"/>
        <v>#REF!</v>
      </c>
      <c r="Z128" s="28" t="e">
        <f t="shared" si="57"/>
        <v>#REF!</v>
      </c>
      <c r="AA128" s="28" t="e">
        <f t="shared" si="58"/>
        <v>#REF!</v>
      </c>
      <c r="AB128" s="28" t="e">
        <f t="shared" si="59"/>
        <v>#REF!</v>
      </c>
      <c r="AC128" s="28" t="e">
        <f t="shared" si="61"/>
        <v>#REF!</v>
      </c>
      <c r="AD128" s="26"/>
      <c r="AE128" s="19" t="str">
        <f t="shared" si="60"/>
        <v/>
      </c>
      <c r="AF128" s="65"/>
      <c r="AG128" s="54"/>
      <c r="AH128" s="54"/>
      <c r="AI128" s="55"/>
      <c r="AJ128" s="18"/>
      <c r="AK128" s="73" t="e">
        <f>#REF!</f>
        <v>#REF!</v>
      </c>
      <c r="AL128" s="73" t="e">
        <f>#REF!</f>
        <v>#REF!</v>
      </c>
      <c r="AM128" s="73" t="e">
        <f>#REF!</f>
        <v>#REF!</v>
      </c>
      <c r="AN128" s="73" t="e">
        <f>#REF!</f>
        <v>#REF!</v>
      </c>
      <c r="AO128" s="73" t="e">
        <f>#REF!</f>
        <v>#REF!</v>
      </c>
      <c r="AP128" s="73" t="e">
        <f>#REF!</f>
        <v>#REF!</v>
      </c>
      <c r="AQ128" s="73" t="e">
        <f>#REF!</f>
        <v>#REF!</v>
      </c>
      <c r="AR128" s="73" t="e">
        <f>#REF!</f>
        <v>#REF!</v>
      </c>
      <c r="AS128" s="73" t="e">
        <f>#REF!</f>
        <v>#REF!</v>
      </c>
      <c r="AT128" s="73" t="e">
        <f>#REF!</f>
        <v>#REF!</v>
      </c>
      <c r="AU128" s="73" t="e">
        <f>#REF!</f>
        <v>#REF!</v>
      </c>
      <c r="AV128" s="73" t="e">
        <f>#REF!</f>
        <v>#REF!</v>
      </c>
      <c r="AW128" s="73" t="e">
        <f>#REF!</f>
        <v>#REF!</v>
      </c>
      <c r="AX128" s="73" t="e">
        <f>#REF!</f>
        <v>#REF!</v>
      </c>
      <c r="AY128" s="73" t="e">
        <f>#REF!</f>
        <v>#REF!</v>
      </c>
      <c r="AZ128" s="73" t="e">
        <f>#REF!</f>
        <v>#REF!</v>
      </c>
      <c r="BA128" s="73" t="e">
        <f>#REF!</f>
        <v>#REF!</v>
      </c>
      <c r="BB128" s="73" t="e">
        <f>#REF!</f>
        <v>#REF!</v>
      </c>
      <c r="BC128" s="73" t="e">
        <f>#REF!</f>
        <v>#REF!</v>
      </c>
      <c r="BD128" s="73" t="e">
        <f>#REF!</f>
        <v>#REF!</v>
      </c>
      <c r="BE128" s="73" t="e">
        <f>#REF!</f>
        <v>#REF!</v>
      </c>
      <c r="BF128" s="73" t="e">
        <f>#REF!</f>
        <v>#REF!</v>
      </c>
      <c r="BG128" s="73" t="e">
        <f>#REF!</f>
        <v>#REF!</v>
      </c>
      <c r="BH128" s="73" t="e">
        <f>#REF!</f>
        <v>#REF!</v>
      </c>
      <c r="BI128" s="73" t="e">
        <f>#REF!</f>
        <v>#REF!</v>
      </c>
      <c r="BJ128" s="73" t="e">
        <f>#REF!</f>
        <v>#REF!</v>
      </c>
      <c r="BK128" s="73" t="e">
        <f>#REF!</f>
        <v>#REF!</v>
      </c>
      <c r="BL128" s="73" t="e">
        <f>#REF!</f>
        <v>#REF!</v>
      </c>
      <c r="BM128" s="73" t="e">
        <f>#REF!</f>
        <v>#REF!</v>
      </c>
      <c r="BN128" s="73" t="e">
        <f>#REF!</f>
        <v>#REF!</v>
      </c>
      <c r="BO128" s="73" t="e">
        <f>#REF!</f>
        <v>#REF!</v>
      </c>
      <c r="BP128" s="73" t="e">
        <f>#REF!</f>
        <v>#REF!</v>
      </c>
      <c r="BR128" s="117" t="str">
        <f t="shared" si="41"/>
        <v>44-3 (P36)</v>
      </c>
      <c r="BS128" s="118">
        <f>OOC!G128</f>
        <v>0.96899999999999997</v>
      </c>
      <c r="BT128" s="118">
        <f>OOC!H128</f>
        <v>0.91899999999999993</v>
      </c>
      <c r="BU128" s="2" t="e">
        <f t="shared" si="42"/>
        <v>#REF!</v>
      </c>
      <c r="BV128" s="2" t="e">
        <f t="shared" si="43"/>
        <v>#REF!</v>
      </c>
      <c r="BW128" s="2" t="e">
        <f t="shared" si="44"/>
        <v>#REF!</v>
      </c>
      <c r="BX128" s="119" t="e">
        <f>IF(AND(IF(OOC!G128="",0,OOC!G128) &gt;= IF(O128="",0,O128), IF(O128="",0,O128) &gt; IF(L128="",0,L128)), "OOC",
IF(AND(IF(M128="",0,M128) &gt; IF(P128="",0,P128), IF(P128="",0,P128) &gt;= IF(OOC!H128="",0,OOC!H128)), "OOC",
IF(IF(O128="",0,O128) &gt; IF(OOC!G128="",0,OOC!G128), "OOS",
IF(IF(OOC!H128="",0,OOC!H128) &gt; IF(P128="",0,P128), "OOS", "OK"))))</f>
        <v>#REF!</v>
      </c>
    </row>
    <row r="129" spans="1:76" ht="15" customHeight="1">
      <c r="A129" s="66">
        <v>36</v>
      </c>
      <c r="B129" s="76" t="s">
        <v>81</v>
      </c>
      <c r="C129" s="82" t="s">
        <v>459</v>
      </c>
      <c r="D129" s="20" t="s">
        <v>141</v>
      </c>
      <c r="E129" s="78">
        <v>1.33</v>
      </c>
      <c r="F129" s="11" t="s">
        <v>29</v>
      </c>
      <c r="G129" s="83">
        <v>0.93899999999999995</v>
      </c>
      <c r="H129" s="13" t="e">
        <f>IF(OOC!X129=0,"",OOC!X129)</f>
        <v>#REF!</v>
      </c>
      <c r="I129" s="13" t="e">
        <f>IF(OOC!T129=0,"",OOC!T129)</f>
        <v>#REF!</v>
      </c>
      <c r="J129" s="92" t="s">
        <v>84</v>
      </c>
      <c r="K129" s="64" t="s">
        <v>49</v>
      </c>
      <c r="L129" s="17" t="e">
        <f t="shared" si="52"/>
        <v>#REF!</v>
      </c>
      <c r="M129" s="17" t="e">
        <f t="shared" si="53"/>
        <v>#REF!</v>
      </c>
      <c r="N129" s="25"/>
      <c r="O129" s="2" t="e">
        <f t="shared" si="45"/>
        <v>#REF!</v>
      </c>
      <c r="P129" s="2" t="e">
        <f t="shared" si="46"/>
        <v>#REF!</v>
      </c>
      <c r="Q129" s="2" t="e">
        <f t="shared" si="47"/>
        <v>#REF!</v>
      </c>
      <c r="R129" s="3" t="e">
        <f t="shared" si="48"/>
        <v>#REF!</v>
      </c>
      <c r="S129" s="4" t="e">
        <f t="shared" si="40"/>
        <v>#REF!</v>
      </c>
      <c r="T129" s="67" t="e">
        <f t="shared" si="54"/>
        <v>#REF!</v>
      </c>
      <c r="U129" s="67" t="e">
        <f t="shared" si="55"/>
        <v>#REF!</v>
      </c>
      <c r="V129" s="4" t="e">
        <f t="shared" si="49"/>
        <v>#REF!</v>
      </c>
      <c r="W129" s="4" t="e">
        <f t="shared" si="50"/>
        <v>#REF!</v>
      </c>
      <c r="X129" s="4" t="e">
        <f t="shared" si="56"/>
        <v>#REF!</v>
      </c>
      <c r="Y129" s="62" t="e">
        <f t="shared" si="51"/>
        <v>#REF!</v>
      </c>
      <c r="Z129" s="28" t="e">
        <f t="shared" si="57"/>
        <v>#REF!</v>
      </c>
      <c r="AA129" s="28" t="e">
        <f t="shared" si="58"/>
        <v>#REF!</v>
      </c>
      <c r="AB129" s="28" t="e">
        <f t="shared" si="59"/>
        <v>#REF!</v>
      </c>
      <c r="AC129" s="28" t="e">
        <f t="shared" si="61"/>
        <v>#REF!</v>
      </c>
      <c r="AD129" s="26"/>
      <c r="AE129" s="19" t="str">
        <f t="shared" si="60"/>
        <v/>
      </c>
      <c r="AF129" s="65"/>
      <c r="AG129" s="54"/>
      <c r="AH129" s="54"/>
      <c r="AI129" s="55"/>
      <c r="AJ129" s="18"/>
      <c r="AK129" s="73" t="e">
        <f>#REF!</f>
        <v>#REF!</v>
      </c>
      <c r="AL129" s="73" t="e">
        <f>#REF!</f>
        <v>#REF!</v>
      </c>
      <c r="AM129" s="73" t="e">
        <f>#REF!</f>
        <v>#REF!</v>
      </c>
      <c r="AN129" s="73" t="e">
        <f>#REF!</f>
        <v>#REF!</v>
      </c>
      <c r="AO129" s="73" t="e">
        <f>#REF!</f>
        <v>#REF!</v>
      </c>
      <c r="AP129" s="73" t="e">
        <f>#REF!</f>
        <v>#REF!</v>
      </c>
      <c r="AQ129" s="73" t="e">
        <f>#REF!</f>
        <v>#REF!</v>
      </c>
      <c r="AR129" s="73" t="e">
        <f>#REF!</f>
        <v>#REF!</v>
      </c>
      <c r="AS129" s="73" t="e">
        <f>#REF!</f>
        <v>#REF!</v>
      </c>
      <c r="AT129" s="73" t="e">
        <f>#REF!</f>
        <v>#REF!</v>
      </c>
      <c r="AU129" s="73" t="e">
        <f>#REF!</f>
        <v>#REF!</v>
      </c>
      <c r="AV129" s="73" t="e">
        <f>#REF!</f>
        <v>#REF!</v>
      </c>
      <c r="AW129" s="73" t="e">
        <f>#REF!</f>
        <v>#REF!</v>
      </c>
      <c r="AX129" s="73" t="e">
        <f>#REF!</f>
        <v>#REF!</v>
      </c>
      <c r="AY129" s="73" t="e">
        <f>#REF!</f>
        <v>#REF!</v>
      </c>
      <c r="AZ129" s="73" t="e">
        <f>#REF!</f>
        <v>#REF!</v>
      </c>
      <c r="BA129" s="73" t="e">
        <f>#REF!</f>
        <v>#REF!</v>
      </c>
      <c r="BB129" s="73" t="e">
        <f>#REF!</f>
        <v>#REF!</v>
      </c>
      <c r="BC129" s="73" t="e">
        <f>#REF!</f>
        <v>#REF!</v>
      </c>
      <c r="BD129" s="73" t="e">
        <f>#REF!</f>
        <v>#REF!</v>
      </c>
      <c r="BE129" s="73" t="e">
        <f>#REF!</f>
        <v>#REF!</v>
      </c>
      <c r="BF129" s="73" t="e">
        <f>#REF!</f>
        <v>#REF!</v>
      </c>
      <c r="BG129" s="73" t="e">
        <f>#REF!</f>
        <v>#REF!</v>
      </c>
      <c r="BH129" s="73" t="e">
        <f>#REF!</f>
        <v>#REF!</v>
      </c>
      <c r="BI129" s="73" t="e">
        <f>#REF!</f>
        <v>#REF!</v>
      </c>
      <c r="BJ129" s="73" t="e">
        <f>#REF!</f>
        <v>#REF!</v>
      </c>
      <c r="BK129" s="73" t="e">
        <f>#REF!</f>
        <v>#REF!</v>
      </c>
      <c r="BL129" s="73" t="e">
        <f>#REF!</f>
        <v>#REF!</v>
      </c>
      <c r="BM129" s="73" t="e">
        <f>#REF!</f>
        <v>#REF!</v>
      </c>
      <c r="BN129" s="73" t="e">
        <f>#REF!</f>
        <v>#REF!</v>
      </c>
      <c r="BO129" s="73" t="e">
        <f>#REF!</f>
        <v>#REF!</v>
      </c>
      <c r="BP129" s="73" t="e">
        <f>#REF!</f>
        <v>#REF!</v>
      </c>
      <c r="BR129" s="117" t="str">
        <f t="shared" si="41"/>
        <v>44-4 (P44)</v>
      </c>
      <c r="BS129" s="118">
        <f>OOC!G129</f>
        <v>0.96899999999999997</v>
      </c>
      <c r="BT129" s="118">
        <f>OOC!H129</f>
        <v>0.91899999999999993</v>
      </c>
      <c r="BU129" s="2" t="e">
        <f t="shared" si="42"/>
        <v>#REF!</v>
      </c>
      <c r="BV129" s="2" t="e">
        <f t="shared" si="43"/>
        <v>#REF!</v>
      </c>
      <c r="BW129" s="2" t="e">
        <f t="shared" si="44"/>
        <v>#REF!</v>
      </c>
      <c r="BX129" s="119" t="e">
        <f>IF(AND(IF(OOC!G129="",0,OOC!G129) &gt;= IF(O129="",0,O129), IF(O129="",0,O129) &gt; IF(L129="",0,L129)), "OOC",
IF(AND(IF(M129="",0,M129) &gt; IF(P129="",0,P129), IF(P129="",0,P129) &gt;= IF(OOC!H129="",0,OOC!H129)), "OOC",
IF(IF(O129="",0,O129) &gt; IF(OOC!G129="",0,OOC!G129), "OOS",
IF(IF(OOC!H129="",0,OOC!H129) &gt; IF(P129="",0,P129), "OOS", "OK"))))</f>
        <v>#REF!</v>
      </c>
    </row>
    <row r="130" spans="1:76" ht="15" customHeight="1">
      <c r="A130" s="66">
        <v>36</v>
      </c>
      <c r="B130" s="76" t="s">
        <v>81</v>
      </c>
      <c r="C130" s="82" t="s">
        <v>460</v>
      </c>
      <c r="D130" s="20" t="s">
        <v>141</v>
      </c>
      <c r="E130" s="78">
        <v>1.33</v>
      </c>
      <c r="F130" s="11" t="s">
        <v>29</v>
      </c>
      <c r="G130" s="83">
        <v>0.93899999999999995</v>
      </c>
      <c r="H130" s="13" t="e">
        <f>IF(OOC!X130=0,"",OOC!X130)</f>
        <v>#REF!</v>
      </c>
      <c r="I130" s="13" t="e">
        <f>IF(OOC!T130=0,"",OOC!T130)</f>
        <v>#REF!</v>
      </c>
      <c r="J130" s="92" t="s">
        <v>84</v>
      </c>
      <c r="K130" s="64" t="s">
        <v>49</v>
      </c>
      <c r="L130" s="17" t="e">
        <f t="shared" si="52"/>
        <v>#REF!</v>
      </c>
      <c r="M130" s="17" t="e">
        <f t="shared" si="53"/>
        <v>#REF!</v>
      </c>
      <c r="N130" s="25"/>
      <c r="O130" s="2" t="e">
        <f t="shared" ref="O130:O137" si="62">IF(OR($AK130="",ISNUMBER($AK130)=FALSE),"",MAX(AK130:BP130))</f>
        <v>#REF!</v>
      </c>
      <c r="P130" s="2" t="e">
        <f t="shared" ref="P130:P137" si="63">IF(OR($AK130="",ISNUMBER($AK130)=FALSE),"",MIN(AK130:BP130))</f>
        <v>#REF!</v>
      </c>
      <c r="Q130" s="2" t="e">
        <f t="shared" ref="Q130:Q137" si="64">IF(OR($AK130="",ISNUMBER($AK130)=FALSE),"",AVERAGE(AK130:BP130))</f>
        <v>#REF!</v>
      </c>
      <c r="R130" s="3" t="e">
        <f t="shared" ref="R130:R137" si="65">IF(OR($AK130="",ISNUMBER($AK130)=FALSE),"",STDEV(AK130:BP130))</f>
        <v>#REF!</v>
      </c>
      <c r="S130" s="4" t="e">
        <f t="shared" si="40"/>
        <v>#REF!</v>
      </c>
      <c r="T130" s="67" t="e">
        <f t="shared" si="54"/>
        <v>#REF!</v>
      </c>
      <c r="U130" s="67" t="e">
        <f t="shared" si="55"/>
        <v>#REF!</v>
      </c>
      <c r="V130" s="4" t="e">
        <f t="shared" si="49"/>
        <v>#REF!</v>
      </c>
      <c r="W130" s="4" t="e">
        <f t="shared" si="50"/>
        <v>#REF!</v>
      </c>
      <c r="X130" s="4" t="e">
        <f t="shared" si="56"/>
        <v>#REF!</v>
      </c>
      <c r="Y130" s="62" t="e">
        <f t="shared" si="51"/>
        <v>#REF!</v>
      </c>
      <c r="Z130" s="28" t="e">
        <f t="shared" si="57"/>
        <v>#REF!</v>
      </c>
      <c r="AA130" s="28" t="e">
        <f t="shared" si="58"/>
        <v>#REF!</v>
      </c>
      <c r="AB130" s="28" t="e">
        <f t="shared" si="59"/>
        <v>#REF!</v>
      </c>
      <c r="AC130" s="28" t="e">
        <f t="shared" si="61"/>
        <v>#REF!</v>
      </c>
      <c r="AD130" s="26"/>
      <c r="AE130" s="19" t="str">
        <f t="shared" si="60"/>
        <v/>
      </c>
      <c r="AF130" s="65"/>
      <c r="AG130" s="54"/>
      <c r="AH130" s="54"/>
      <c r="AI130" s="55"/>
      <c r="AJ130" s="18"/>
      <c r="AK130" s="73" t="e">
        <f>#REF!</f>
        <v>#REF!</v>
      </c>
      <c r="AL130" s="73" t="e">
        <f>#REF!</f>
        <v>#REF!</v>
      </c>
      <c r="AM130" s="73" t="e">
        <f>#REF!</f>
        <v>#REF!</v>
      </c>
      <c r="AN130" s="73" t="e">
        <f>#REF!</f>
        <v>#REF!</v>
      </c>
      <c r="AO130" s="73" t="e">
        <f>#REF!</f>
        <v>#REF!</v>
      </c>
      <c r="AP130" s="73" t="e">
        <f>#REF!</f>
        <v>#REF!</v>
      </c>
      <c r="AQ130" s="73" t="e">
        <f>#REF!</f>
        <v>#REF!</v>
      </c>
      <c r="AR130" s="73" t="e">
        <f>#REF!</f>
        <v>#REF!</v>
      </c>
      <c r="AS130" s="73" t="e">
        <f>#REF!</f>
        <v>#REF!</v>
      </c>
      <c r="AT130" s="73" t="e">
        <f>#REF!</f>
        <v>#REF!</v>
      </c>
      <c r="AU130" s="73" t="e">
        <f>#REF!</f>
        <v>#REF!</v>
      </c>
      <c r="AV130" s="73" t="e">
        <f>#REF!</f>
        <v>#REF!</v>
      </c>
      <c r="AW130" s="73" t="e">
        <f>#REF!</f>
        <v>#REF!</v>
      </c>
      <c r="AX130" s="73" t="e">
        <f>#REF!</f>
        <v>#REF!</v>
      </c>
      <c r="AY130" s="73" t="e">
        <f>#REF!</f>
        <v>#REF!</v>
      </c>
      <c r="AZ130" s="73" t="e">
        <f>#REF!</f>
        <v>#REF!</v>
      </c>
      <c r="BA130" s="73" t="e">
        <f>#REF!</f>
        <v>#REF!</v>
      </c>
      <c r="BB130" s="73" t="e">
        <f>#REF!</f>
        <v>#REF!</v>
      </c>
      <c r="BC130" s="73" t="e">
        <f>#REF!</f>
        <v>#REF!</v>
      </c>
      <c r="BD130" s="73" t="e">
        <f>#REF!</f>
        <v>#REF!</v>
      </c>
      <c r="BE130" s="73" t="e">
        <f>#REF!</f>
        <v>#REF!</v>
      </c>
      <c r="BF130" s="73" t="e">
        <f>#REF!</f>
        <v>#REF!</v>
      </c>
      <c r="BG130" s="73" t="e">
        <f>#REF!</f>
        <v>#REF!</v>
      </c>
      <c r="BH130" s="73" t="e">
        <f>#REF!</f>
        <v>#REF!</v>
      </c>
      <c r="BI130" s="73" t="e">
        <f>#REF!</f>
        <v>#REF!</v>
      </c>
      <c r="BJ130" s="73" t="e">
        <f>#REF!</f>
        <v>#REF!</v>
      </c>
      <c r="BK130" s="73" t="e">
        <f>#REF!</f>
        <v>#REF!</v>
      </c>
      <c r="BL130" s="73" t="e">
        <f>#REF!</f>
        <v>#REF!</v>
      </c>
      <c r="BM130" s="73" t="e">
        <f>#REF!</f>
        <v>#REF!</v>
      </c>
      <c r="BN130" s="73" t="e">
        <f>#REF!</f>
        <v>#REF!</v>
      </c>
      <c r="BO130" s="73" t="e">
        <f>#REF!</f>
        <v>#REF!</v>
      </c>
      <c r="BP130" s="73" t="e">
        <f>#REF!</f>
        <v>#REF!</v>
      </c>
      <c r="BR130" s="117" t="str">
        <f t="shared" si="41"/>
        <v>44-5 (P2)</v>
      </c>
      <c r="BS130" s="118">
        <f>OOC!G130</f>
        <v>0.96899999999999997</v>
      </c>
      <c r="BT130" s="118">
        <f>OOC!H130</f>
        <v>0.91899999999999993</v>
      </c>
      <c r="BU130" s="2" t="e">
        <f t="shared" si="42"/>
        <v>#REF!</v>
      </c>
      <c r="BV130" s="2" t="e">
        <f t="shared" si="43"/>
        <v>#REF!</v>
      </c>
      <c r="BW130" s="2" t="e">
        <f t="shared" si="44"/>
        <v>#REF!</v>
      </c>
      <c r="BX130" s="119" t="e">
        <f>IF(AND(IF(OOC!G130="",0,OOC!G130) &gt;= IF(O130="",0,O130), IF(O130="",0,O130) &gt; IF(L130="",0,L130)), "OOC",
IF(AND(IF(M130="",0,M130) &gt; IF(P130="",0,P130), IF(P130="",0,P130) &gt;= IF(OOC!H130="",0,OOC!H130)), "OOC",
IF(IF(O130="",0,O130) &gt; IF(OOC!G130="",0,OOC!G130), "OOS",
IF(IF(OOC!H130="",0,OOC!H130) &gt; IF(P130="",0,P130), "OOS", "OK"))))</f>
        <v>#REF!</v>
      </c>
    </row>
    <row r="131" spans="1:76" ht="15" customHeight="1">
      <c r="A131" s="66"/>
      <c r="B131" s="76" t="s">
        <v>81</v>
      </c>
      <c r="C131" s="82" t="s">
        <v>461</v>
      </c>
      <c r="D131" s="20" t="s">
        <v>141</v>
      </c>
      <c r="E131" s="78">
        <v>1.33</v>
      </c>
      <c r="F131" s="11" t="s">
        <v>29</v>
      </c>
      <c r="G131" s="83">
        <v>0.93899999999999995</v>
      </c>
      <c r="H131" s="13" t="e">
        <f>IF(OOC!X131=0,"",OOC!X131)</f>
        <v>#REF!</v>
      </c>
      <c r="I131" s="13" t="e">
        <f>IF(OOC!T131=0,"",OOC!T131)</f>
        <v>#REF!</v>
      </c>
      <c r="J131" s="92" t="s">
        <v>84</v>
      </c>
      <c r="K131" s="64" t="s">
        <v>49</v>
      </c>
      <c r="L131" s="17" t="e">
        <f t="shared" si="52"/>
        <v>#REF!</v>
      </c>
      <c r="M131" s="17" t="e">
        <f t="shared" si="53"/>
        <v>#REF!</v>
      </c>
      <c r="N131" s="25"/>
      <c r="O131" s="2" t="e">
        <f t="shared" si="62"/>
        <v>#REF!</v>
      </c>
      <c r="P131" s="2" t="e">
        <f t="shared" si="63"/>
        <v>#REF!</v>
      </c>
      <c r="Q131" s="2" t="e">
        <f t="shared" si="64"/>
        <v>#REF!</v>
      </c>
      <c r="R131" s="3" t="e">
        <f t="shared" si="65"/>
        <v>#REF!</v>
      </c>
      <c r="S131" s="4" t="e">
        <f t="shared" si="40"/>
        <v>#REF!</v>
      </c>
      <c r="T131" s="67" t="e">
        <f t="shared" si="54"/>
        <v>#REF!</v>
      </c>
      <c r="U131" s="67" t="e">
        <f t="shared" si="55"/>
        <v>#REF!</v>
      </c>
      <c r="V131" s="4" t="e">
        <f t="shared" si="49"/>
        <v>#REF!</v>
      </c>
      <c r="W131" s="4" t="e">
        <f t="shared" si="50"/>
        <v>#REF!</v>
      </c>
      <c r="X131" s="4" t="e">
        <f t="shared" si="56"/>
        <v>#REF!</v>
      </c>
      <c r="Y131" s="62" t="e">
        <f t="shared" si="51"/>
        <v>#REF!</v>
      </c>
      <c r="Z131" s="28"/>
      <c r="AA131" s="28"/>
      <c r="AB131" s="28"/>
      <c r="AC131" s="28"/>
      <c r="AD131" s="26"/>
      <c r="AE131" s="19"/>
      <c r="AF131" s="65"/>
      <c r="AG131" s="54"/>
      <c r="AH131" s="54"/>
      <c r="AI131" s="55"/>
      <c r="AJ131" s="18"/>
      <c r="AK131" s="73" t="e">
        <f>#REF!</f>
        <v>#REF!</v>
      </c>
      <c r="AL131" s="73" t="e">
        <f>#REF!</f>
        <v>#REF!</v>
      </c>
      <c r="AM131" s="73" t="e">
        <f>#REF!</f>
        <v>#REF!</v>
      </c>
      <c r="AN131" s="73" t="e">
        <f>#REF!</f>
        <v>#REF!</v>
      </c>
      <c r="AO131" s="73" t="e">
        <f>#REF!</f>
        <v>#REF!</v>
      </c>
      <c r="AP131" s="73" t="e">
        <f>#REF!</f>
        <v>#REF!</v>
      </c>
      <c r="AQ131" s="73" t="e">
        <f>#REF!</f>
        <v>#REF!</v>
      </c>
      <c r="AR131" s="73" t="e">
        <f>#REF!</f>
        <v>#REF!</v>
      </c>
      <c r="AS131" s="73" t="e">
        <f>#REF!</f>
        <v>#REF!</v>
      </c>
      <c r="AT131" s="73" t="e">
        <f>#REF!</f>
        <v>#REF!</v>
      </c>
      <c r="AU131" s="73" t="e">
        <f>#REF!</f>
        <v>#REF!</v>
      </c>
      <c r="AV131" s="73" t="e">
        <f>#REF!</f>
        <v>#REF!</v>
      </c>
      <c r="AW131" s="73" t="e">
        <f>#REF!</f>
        <v>#REF!</v>
      </c>
      <c r="AX131" s="73" t="e">
        <f>#REF!</f>
        <v>#REF!</v>
      </c>
      <c r="AY131" s="73" t="e">
        <f>#REF!</f>
        <v>#REF!</v>
      </c>
      <c r="AZ131" s="73" t="e">
        <f>#REF!</f>
        <v>#REF!</v>
      </c>
      <c r="BA131" s="73" t="e">
        <f>#REF!</f>
        <v>#REF!</v>
      </c>
      <c r="BB131" s="73" t="e">
        <f>#REF!</f>
        <v>#REF!</v>
      </c>
      <c r="BC131" s="73" t="e">
        <f>#REF!</f>
        <v>#REF!</v>
      </c>
      <c r="BD131" s="73" t="e">
        <f>#REF!</f>
        <v>#REF!</v>
      </c>
      <c r="BE131" s="73" t="e">
        <f>#REF!</f>
        <v>#REF!</v>
      </c>
      <c r="BF131" s="73" t="e">
        <f>#REF!</f>
        <v>#REF!</v>
      </c>
      <c r="BG131" s="73" t="e">
        <f>#REF!</f>
        <v>#REF!</v>
      </c>
      <c r="BH131" s="73" t="e">
        <f>#REF!</f>
        <v>#REF!</v>
      </c>
      <c r="BI131" s="73" t="e">
        <f>#REF!</f>
        <v>#REF!</v>
      </c>
      <c r="BJ131" s="73" t="e">
        <f>#REF!</f>
        <v>#REF!</v>
      </c>
      <c r="BK131" s="73" t="e">
        <f>#REF!</f>
        <v>#REF!</v>
      </c>
      <c r="BL131" s="73" t="e">
        <f>#REF!</f>
        <v>#REF!</v>
      </c>
      <c r="BM131" s="73" t="e">
        <f>#REF!</f>
        <v>#REF!</v>
      </c>
      <c r="BN131" s="73" t="e">
        <f>#REF!</f>
        <v>#REF!</v>
      </c>
      <c r="BO131" s="73" t="e">
        <f>#REF!</f>
        <v>#REF!</v>
      </c>
      <c r="BP131" s="73" t="e">
        <f>#REF!</f>
        <v>#REF!</v>
      </c>
      <c r="BR131" s="117" t="str">
        <f t="shared" si="41"/>
        <v>44-6 (P1)</v>
      </c>
      <c r="BS131" s="118">
        <f>OOC!G131</f>
        <v>0.96899999999999997</v>
      </c>
      <c r="BT131" s="118">
        <f>OOC!H131</f>
        <v>0.91899999999999993</v>
      </c>
      <c r="BU131" s="2" t="e">
        <f t="shared" si="42"/>
        <v>#REF!</v>
      </c>
      <c r="BV131" s="2" t="e">
        <f t="shared" si="43"/>
        <v>#REF!</v>
      </c>
      <c r="BW131" s="2" t="e">
        <f t="shared" si="44"/>
        <v>#REF!</v>
      </c>
      <c r="BX131" s="119" t="e">
        <f>IF(AND(IF(OOC!G131="",0,OOC!G131) &gt;= IF(O131="",0,O131), IF(O131="",0,O131) &gt; IF(L131="",0,L131)), "OOC",
IF(AND(IF(M131="",0,M131) &gt; IF(P131="",0,P131), IF(P131="",0,P131) &gt;= IF(OOC!H131="",0,OOC!H131)), "OOC",
IF(IF(O131="",0,O131) &gt; IF(OOC!G131="",0,OOC!G131), "OOS",
IF(IF(OOC!H131="",0,OOC!H131) &gt; IF(P131="",0,P131), "OOS", "OK"))))</f>
        <v>#REF!</v>
      </c>
    </row>
    <row r="132" spans="1:76" ht="15" customHeight="1">
      <c r="A132" s="16">
        <v>37</v>
      </c>
      <c r="B132" s="76" t="s">
        <v>94</v>
      </c>
      <c r="C132" s="70" t="s">
        <v>145</v>
      </c>
      <c r="D132" s="20" t="s">
        <v>141</v>
      </c>
      <c r="E132" s="78">
        <v>1.5</v>
      </c>
      <c r="F132" s="11" t="s">
        <v>29</v>
      </c>
      <c r="G132" s="83">
        <v>18.419</v>
      </c>
      <c r="H132" s="13" t="e">
        <f>IF(OOC!X132=0,"",OOC!X132)</f>
        <v>#REF!</v>
      </c>
      <c r="I132" s="13" t="e">
        <f>IF(OOC!T132=0,"",OOC!T132)</f>
        <v>#REF!</v>
      </c>
      <c r="J132" s="14" t="s">
        <v>12</v>
      </c>
      <c r="K132" s="64" t="s">
        <v>49</v>
      </c>
      <c r="L132" s="17" t="e">
        <f t="shared" si="52"/>
        <v>#REF!</v>
      </c>
      <c r="M132" s="17" t="e">
        <f t="shared" si="53"/>
        <v>#REF!</v>
      </c>
      <c r="N132" s="25"/>
      <c r="O132" s="2" t="e">
        <f t="shared" si="62"/>
        <v>#REF!</v>
      </c>
      <c r="P132" s="2" t="e">
        <f t="shared" si="63"/>
        <v>#REF!</v>
      </c>
      <c r="Q132" s="2" t="e">
        <f t="shared" si="64"/>
        <v>#REF!</v>
      </c>
      <c r="R132" s="3" t="e">
        <f t="shared" si="65"/>
        <v>#REF!</v>
      </c>
      <c r="S132" s="4" t="e">
        <f t="shared" si="40"/>
        <v>#REF!</v>
      </c>
      <c r="T132" s="67" t="e">
        <f t="shared" si="54"/>
        <v>#REF!</v>
      </c>
      <c r="U132" s="67" t="e">
        <f t="shared" si="55"/>
        <v>#REF!</v>
      </c>
      <c r="V132" s="4" t="e">
        <f t="shared" si="49"/>
        <v>#REF!</v>
      </c>
      <c r="W132" s="4" t="e">
        <f t="shared" si="50"/>
        <v>#REF!</v>
      </c>
      <c r="X132" s="4" t="e">
        <f t="shared" si="56"/>
        <v>#REF!</v>
      </c>
      <c r="Y132" s="62" t="e">
        <f t="shared" si="51"/>
        <v>#REF!</v>
      </c>
      <c r="Z132" s="28" t="e">
        <f t="shared" si="57"/>
        <v>#REF!</v>
      </c>
      <c r="AA132" s="28" t="e">
        <f t="shared" si="58"/>
        <v>#REF!</v>
      </c>
      <c r="AB132" s="28" t="e">
        <f t="shared" si="59"/>
        <v>#REF!</v>
      </c>
      <c r="AC132" s="28" t="e">
        <f t="shared" si="61"/>
        <v>#REF!</v>
      </c>
      <c r="AD132" s="26"/>
      <c r="AE132" s="19" t="str">
        <f t="shared" si="60"/>
        <v/>
      </c>
      <c r="AF132" s="65"/>
      <c r="AG132" s="54"/>
      <c r="AH132" s="54"/>
      <c r="AI132" s="55"/>
      <c r="AJ132" s="18"/>
      <c r="AK132" s="73" t="e">
        <f>#REF!</f>
        <v>#REF!</v>
      </c>
      <c r="AL132" s="73" t="e">
        <f>#REF!</f>
        <v>#REF!</v>
      </c>
      <c r="AM132" s="73" t="e">
        <f>#REF!</f>
        <v>#REF!</v>
      </c>
      <c r="AN132" s="73" t="e">
        <f>#REF!</f>
        <v>#REF!</v>
      </c>
      <c r="AO132" s="73" t="e">
        <f>#REF!</f>
        <v>#REF!</v>
      </c>
      <c r="AP132" s="73" t="e">
        <f>#REF!</f>
        <v>#REF!</v>
      </c>
      <c r="AQ132" s="73" t="e">
        <f>#REF!</f>
        <v>#REF!</v>
      </c>
      <c r="AR132" s="73" t="e">
        <f>#REF!</f>
        <v>#REF!</v>
      </c>
      <c r="AS132" s="73" t="e">
        <f>#REF!</f>
        <v>#REF!</v>
      </c>
      <c r="AT132" s="73" t="e">
        <f>#REF!</f>
        <v>#REF!</v>
      </c>
      <c r="AU132" s="73" t="e">
        <f>#REF!</f>
        <v>#REF!</v>
      </c>
      <c r="AV132" s="73" t="e">
        <f>#REF!</f>
        <v>#REF!</v>
      </c>
      <c r="AW132" s="73" t="e">
        <f>#REF!</f>
        <v>#REF!</v>
      </c>
      <c r="AX132" s="73" t="e">
        <f>#REF!</f>
        <v>#REF!</v>
      </c>
      <c r="AY132" s="73" t="e">
        <f>#REF!</f>
        <v>#REF!</v>
      </c>
      <c r="AZ132" s="73" t="e">
        <f>#REF!</f>
        <v>#REF!</v>
      </c>
      <c r="BA132" s="73" t="e">
        <f>#REF!</f>
        <v>#REF!</v>
      </c>
      <c r="BB132" s="73" t="e">
        <f>#REF!</f>
        <v>#REF!</v>
      </c>
      <c r="BC132" s="73" t="e">
        <f>#REF!</f>
        <v>#REF!</v>
      </c>
      <c r="BD132" s="73" t="e">
        <f>#REF!</f>
        <v>#REF!</v>
      </c>
      <c r="BE132" s="73" t="e">
        <f>#REF!</f>
        <v>#REF!</v>
      </c>
      <c r="BF132" s="73" t="e">
        <f>#REF!</f>
        <v>#REF!</v>
      </c>
      <c r="BG132" s="73" t="e">
        <f>#REF!</f>
        <v>#REF!</v>
      </c>
      <c r="BH132" s="73" t="e">
        <f>#REF!</f>
        <v>#REF!</v>
      </c>
      <c r="BI132" s="73" t="e">
        <f>#REF!</f>
        <v>#REF!</v>
      </c>
      <c r="BJ132" s="73" t="e">
        <f>#REF!</f>
        <v>#REF!</v>
      </c>
      <c r="BK132" s="73" t="e">
        <f>#REF!</f>
        <v>#REF!</v>
      </c>
      <c r="BL132" s="73" t="e">
        <f>#REF!</f>
        <v>#REF!</v>
      </c>
      <c r="BM132" s="73" t="e">
        <f>#REF!</f>
        <v>#REF!</v>
      </c>
      <c r="BN132" s="73" t="e">
        <f>#REF!</f>
        <v>#REF!</v>
      </c>
      <c r="BO132" s="73" t="e">
        <f>#REF!</f>
        <v>#REF!</v>
      </c>
      <c r="BP132" s="73" t="e">
        <f>#REF!</f>
        <v>#REF!</v>
      </c>
      <c r="BR132" s="117" t="str">
        <f t="shared" si="41"/>
        <v>45-1</v>
      </c>
      <c r="BS132" s="118">
        <f>OOC!G132</f>
        <v>18.449000000000002</v>
      </c>
      <c r="BT132" s="118">
        <f>OOC!H132</f>
        <v>18.388999999999999</v>
      </c>
      <c r="BU132" s="2" t="e">
        <f t="shared" si="42"/>
        <v>#REF!</v>
      </c>
      <c r="BV132" s="2" t="e">
        <f t="shared" si="43"/>
        <v>#REF!</v>
      </c>
      <c r="BW132" s="2" t="e">
        <f t="shared" si="44"/>
        <v>#REF!</v>
      </c>
      <c r="BX132" s="119" t="e">
        <f>IF(AND(IF(OOC!G132="",0,OOC!G132) &gt;= IF(O132="",0,O132), IF(O132="",0,O132) &gt; IF(L132="",0,L132)), "OOC",
IF(AND(IF(M132="",0,M132) &gt; IF(P132="",0,P132), IF(P132="",0,P132) &gt;= IF(OOC!H132="",0,OOC!H132)), "OOC",
IF(IF(O132="",0,O132) &gt; IF(OOC!G132="",0,OOC!G132), "OOS",
IF(IF(OOC!H132="",0,OOC!H132) &gt; IF(P132="",0,P132), "OOS", "OK"))))</f>
        <v>#REF!</v>
      </c>
    </row>
    <row r="133" spans="1:76" ht="15" customHeight="1">
      <c r="A133" s="16">
        <v>38</v>
      </c>
      <c r="B133" s="76" t="s">
        <v>94</v>
      </c>
      <c r="C133" s="70" t="s">
        <v>146</v>
      </c>
      <c r="D133" s="20" t="s">
        <v>57</v>
      </c>
      <c r="E133" s="78">
        <v>1.5</v>
      </c>
      <c r="F133" s="11" t="s">
        <v>29</v>
      </c>
      <c r="G133" s="83">
        <v>18.419</v>
      </c>
      <c r="H133" s="13" t="e">
        <f>IF(OOC!X133=0,"",OOC!X133)</f>
        <v>#REF!</v>
      </c>
      <c r="I133" s="13" t="e">
        <f>IF(OOC!T133=0,"",OOC!T133)</f>
        <v>#REF!</v>
      </c>
      <c r="J133" s="14" t="s">
        <v>12</v>
      </c>
      <c r="K133" s="64" t="s">
        <v>49</v>
      </c>
      <c r="L133" s="17" t="e">
        <f t="shared" si="52"/>
        <v>#REF!</v>
      </c>
      <c r="M133" s="17" t="e">
        <f t="shared" si="53"/>
        <v>#REF!</v>
      </c>
      <c r="N133" s="25"/>
      <c r="O133" s="2" t="e">
        <f t="shared" si="62"/>
        <v>#REF!</v>
      </c>
      <c r="P133" s="2" t="e">
        <f t="shared" si="63"/>
        <v>#REF!</v>
      </c>
      <c r="Q133" s="2" t="e">
        <f t="shared" si="64"/>
        <v>#REF!</v>
      </c>
      <c r="R133" s="3" t="e">
        <f t="shared" si="65"/>
        <v>#REF!</v>
      </c>
      <c r="S133" s="4" t="e">
        <f t="shared" si="40"/>
        <v>#REF!</v>
      </c>
      <c r="T133" s="67" t="e">
        <f t="shared" si="54"/>
        <v>#REF!</v>
      </c>
      <c r="U133" s="67" t="e">
        <f t="shared" si="55"/>
        <v>#REF!</v>
      </c>
      <c r="V133" s="4" t="e">
        <f t="shared" si="49"/>
        <v>#REF!</v>
      </c>
      <c r="W133" s="4" t="e">
        <f t="shared" si="50"/>
        <v>#REF!</v>
      </c>
      <c r="X133" s="4" t="e">
        <f t="shared" si="56"/>
        <v>#REF!</v>
      </c>
      <c r="Y133" s="62" t="e">
        <f t="shared" si="51"/>
        <v>#REF!</v>
      </c>
      <c r="Z133" s="28" t="e">
        <f t="shared" si="57"/>
        <v>#REF!</v>
      </c>
      <c r="AA133" s="28" t="e">
        <f t="shared" si="58"/>
        <v>#REF!</v>
      </c>
      <c r="AB133" s="28" t="e">
        <f t="shared" si="59"/>
        <v>#REF!</v>
      </c>
      <c r="AC133" s="28" t="e">
        <f t="shared" si="61"/>
        <v>#REF!</v>
      </c>
      <c r="AD133" s="26"/>
      <c r="AE133" s="19" t="str">
        <f t="shared" si="60"/>
        <v/>
      </c>
      <c r="AF133" s="65"/>
      <c r="AG133" s="54"/>
      <c r="AH133" s="54"/>
      <c r="AI133" s="55"/>
      <c r="AJ133" s="18"/>
      <c r="AK133" s="73" t="e">
        <f>#REF!</f>
        <v>#REF!</v>
      </c>
      <c r="AL133" s="73" t="e">
        <f>#REF!</f>
        <v>#REF!</v>
      </c>
      <c r="AM133" s="73" t="e">
        <f>#REF!</f>
        <v>#REF!</v>
      </c>
      <c r="AN133" s="73" t="e">
        <f>#REF!</f>
        <v>#REF!</v>
      </c>
      <c r="AO133" s="73" t="e">
        <f>#REF!</f>
        <v>#REF!</v>
      </c>
      <c r="AP133" s="73" t="e">
        <f>#REF!</f>
        <v>#REF!</v>
      </c>
      <c r="AQ133" s="73" t="e">
        <f>#REF!</f>
        <v>#REF!</v>
      </c>
      <c r="AR133" s="73" t="e">
        <f>#REF!</f>
        <v>#REF!</v>
      </c>
      <c r="AS133" s="73" t="e">
        <f>#REF!</f>
        <v>#REF!</v>
      </c>
      <c r="AT133" s="73" t="e">
        <f>#REF!</f>
        <v>#REF!</v>
      </c>
      <c r="AU133" s="73" t="e">
        <f>#REF!</f>
        <v>#REF!</v>
      </c>
      <c r="AV133" s="73" t="e">
        <f>#REF!</f>
        <v>#REF!</v>
      </c>
      <c r="AW133" s="73" t="e">
        <f>#REF!</f>
        <v>#REF!</v>
      </c>
      <c r="AX133" s="73" t="e">
        <f>#REF!</f>
        <v>#REF!</v>
      </c>
      <c r="AY133" s="73" t="e">
        <f>#REF!</f>
        <v>#REF!</v>
      </c>
      <c r="AZ133" s="73" t="e">
        <f>#REF!</f>
        <v>#REF!</v>
      </c>
      <c r="BA133" s="73" t="e">
        <f>#REF!</f>
        <v>#REF!</v>
      </c>
      <c r="BB133" s="73" t="e">
        <f>#REF!</f>
        <v>#REF!</v>
      </c>
      <c r="BC133" s="73" t="e">
        <f>#REF!</f>
        <v>#REF!</v>
      </c>
      <c r="BD133" s="73" t="e">
        <f>#REF!</f>
        <v>#REF!</v>
      </c>
      <c r="BE133" s="73" t="e">
        <f>#REF!</f>
        <v>#REF!</v>
      </c>
      <c r="BF133" s="73" t="e">
        <f>#REF!</f>
        <v>#REF!</v>
      </c>
      <c r="BG133" s="73" t="e">
        <f>#REF!</f>
        <v>#REF!</v>
      </c>
      <c r="BH133" s="73" t="e">
        <f>#REF!</f>
        <v>#REF!</v>
      </c>
      <c r="BI133" s="73" t="e">
        <f>#REF!</f>
        <v>#REF!</v>
      </c>
      <c r="BJ133" s="73" t="e">
        <f>#REF!</f>
        <v>#REF!</v>
      </c>
      <c r="BK133" s="73" t="e">
        <f>#REF!</f>
        <v>#REF!</v>
      </c>
      <c r="BL133" s="73" t="e">
        <f>#REF!</f>
        <v>#REF!</v>
      </c>
      <c r="BM133" s="73" t="e">
        <f>#REF!</f>
        <v>#REF!</v>
      </c>
      <c r="BN133" s="73" t="e">
        <f>#REF!</f>
        <v>#REF!</v>
      </c>
      <c r="BO133" s="73" t="e">
        <f>#REF!</f>
        <v>#REF!</v>
      </c>
      <c r="BP133" s="73" t="e">
        <f>#REF!</f>
        <v>#REF!</v>
      </c>
      <c r="BR133" s="117" t="str">
        <f t="shared" si="41"/>
        <v>45-2</v>
      </c>
      <c r="BS133" s="118">
        <f>OOC!G133</f>
        <v>18.449000000000002</v>
      </c>
      <c r="BT133" s="118">
        <f>OOC!H133</f>
        <v>18.388999999999999</v>
      </c>
      <c r="BU133" s="2" t="e">
        <f t="shared" si="42"/>
        <v>#REF!</v>
      </c>
      <c r="BV133" s="2" t="e">
        <f t="shared" si="43"/>
        <v>#REF!</v>
      </c>
      <c r="BW133" s="2" t="e">
        <f t="shared" si="44"/>
        <v>#REF!</v>
      </c>
      <c r="BX133" s="119" t="e">
        <f>IF(AND(IF(OOC!G133="",0,OOC!G133) &gt;= IF(O133="",0,O133), IF(O133="",0,O133) &gt; IF(L133="",0,L133)), "OOC",
IF(AND(IF(M133="",0,M133) &gt; IF(P133="",0,P133), IF(P133="",0,P133) &gt;= IF(OOC!H133="",0,OOC!H133)), "OOC",
IF(IF(O133="",0,O133) &gt; IF(OOC!G133="",0,OOC!G133), "OOS",
IF(IF(OOC!H133="",0,OOC!H133) &gt; IF(P133="",0,P133), "OOS", "OK"))))</f>
        <v>#REF!</v>
      </c>
    </row>
    <row r="134" spans="1:76" ht="15" customHeight="1">
      <c r="A134" s="16">
        <v>39</v>
      </c>
      <c r="B134" s="76" t="s">
        <v>94</v>
      </c>
      <c r="C134" s="70" t="s">
        <v>147</v>
      </c>
      <c r="D134" s="20" t="s">
        <v>57</v>
      </c>
      <c r="E134" s="78">
        <v>1.5</v>
      </c>
      <c r="F134" s="11" t="s">
        <v>29</v>
      </c>
      <c r="G134" s="83">
        <v>18.419</v>
      </c>
      <c r="H134" s="13" t="e">
        <f>IF(OOC!X134=0,"",OOC!X134)</f>
        <v>#REF!</v>
      </c>
      <c r="I134" s="13" t="e">
        <f>IF(OOC!T134=0,"",OOC!T134)</f>
        <v>#REF!</v>
      </c>
      <c r="J134" s="14" t="s">
        <v>12</v>
      </c>
      <c r="K134" s="64" t="s">
        <v>49</v>
      </c>
      <c r="L134" s="17" t="e">
        <f t="shared" si="52"/>
        <v>#REF!</v>
      </c>
      <c r="M134" s="17" t="e">
        <f t="shared" si="53"/>
        <v>#REF!</v>
      </c>
      <c r="N134" s="25"/>
      <c r="O134" s="2" t="e">
        <f t="shared" si="62"/>
        <v>#REF!</v>
      </c>
      <c r="P134" s="2" t="e">
        <f t="shared" si="63"/>
        <v>#REF!</v>
      </c>
      <c r="Q134" s="2" t="e">
        <f t="shared" si="64"/>
        <v>#REF!</v>
      </c>
      <c r="R134" s="3" t="e">
        <f t="shared" si="65"/>
        <v>#REF!</v>
      </c>
      <c r="S134" s="4" t="e">
        <f t="shared" si="40"/>
        <v>#REF!</v>
      </c>
      <c r="T134" s="67" t="e">
        <f t="shared" si="54"/>
        <v>#REF!</v>
      </c>
      <c r="U134" s="67" t="e">
        <f t="shared" si="55"/>
        <v>#REF!</v>
      </c>
      <c r="V134" s="4" t="e">
        <f t="shared" si="49"/>
        <v>#REF!</v>
      </c>
      <c r="W134" s="4" t="e">
        <f t="shared" si="50"/>
        <v>#REF!</v>
      </c>
      <c r="X134" s="4" t="e">
        <f t="shared" si="56"/>
        <v>#REF!</v>
      </c>
      <c r="Y134" s="62" t="e">
        <f t="shared" si="51"/>
        <v>#REF!</v>
      </c>
      <c r="Z134" s="28" t="e">
        <f t="shared" si="57"/>
        <v>#REF!</v>
      </c>
      <c r="AA134" s="28" t="e">
        <f t="shared" si="58"/>
        <v>#REF!</v>
      </c>
      <c r="AB134" s="28" t="e">
        <f t="shared" si="59"/>
        <v>#REF!</v>
      </c>
      <c r="AC134" s="28" t="e">
        <f t="shared" si="61"/>
        <v>#REF!</v>
      </c>
      <c r="AD134" s="26"/>
      <c r="AE134" s="19" t="str">
        <f t="shared" si="60"/>
        <v/>
      </c>
      <c r="AF134" s="65"/>
      <c r="AG134" s="54"/>
      <c r="AH134" s="54"/>
      <c r="AI134" s="55"/>
      <c r="AJ134" s="18"/>
      <c r="AK134" s="73" t="e">
        <f>#REF!</f>
        <v>#REF!</v>
      </c>
      <c r="AL134" s="73" t="e">
        <f>#REF!</f>
        <v>#REF!</v>
      </c>
      <c r="AM134" s="73" t="e">
        <f>#REF!</f>
        <v>#REF!</v>
      </c>
      <c r="AN134" s="73" t="e">
        <f>#REF!</f>
        <v>#REF!</v>
      </c>
      <c r="AO134" s="73" t="e">
        <f>#REF!</f>
        <v>#REF!</v>
      </c>
      <c r="AP134" s="73" t="e">
        <f>#REF!</f>
        <v>#REF!</v>
      </c>
      <c r="AQ134" s="73" t="e">
        <f>#REF!</f>
        <v>#REF!</v>
      </c>
      <c r="AR134" s="73" t="e">
        <f>#REF!</f>
        <v>#REF!</v>
      </c>
      <c r="AS134" s="73" t="e">
        <f>#REF!</f>
        <v>#REF!</v>
      </c>
      <c r="AT134" s="73" t="e">
        <f>#REF!</f>
        <v>#REF!</v>
      </c>
      <c r="AU134" s="73" t="e">
        <f>#REF!</f>
        <v>#REF!</v>
      </c>
      <c r="AV134" s="73" t="e">
        <f>#REF!</f>
        <v>#REF!</v>
      </c>
      <c r="AW134" s="73" t="e">
        <f>#REF!</f>
        <v>#REF!</v>
      </c>
      <c r="AX134" s="73" t="e">
        <f>#REF!</f>
        <v>#REF!</v>
      </c>
      <c r="AY134" s="73" t="e">
        <f>#REF!</f>
        <v>#REF!</v>
      </c>
      <c r="AZ134" s="73" t="e">
        <f>#REF!</f>
        <v>#REF!</v>
      </c>
      <c r="BA134" s="73" t="e">
        <f>#REF!</f>
        <v>#REF!</v>
      </c>
      <c r="BB134" s="73" t="e">
        <f>#REF!</f>
        <v>#REF!</v>
      </c>
      <c r="BC134" s="73" t="e">
        <f>#REF!</f>
        <v>#REF!</v>
      </c>
      <c r="BD134" s="73" t="e">
        <f>#REF!</f>
        <v>#REF!</v>
      </c>
      <c r="BE134" s="73" t="e">
        <f>#REF!</f>
        <v>#REF!</v>
      </c>
      <c r="BF134" s="73" t="e">
        <f>#REF!</f>
        <v>#REF!</v>
      </c>
      <c r="BG134" s="73" t="e">
        <f>#REF!</f>
        <v>#REF!</v>
      </c>
      <c r="BH134" s="73" t="e">
        <f>#REF!</f>
        <v>#REF!</v>
      </c>
      <c r="BI134" s="73" t="e">
        <f>#REF!</f>
        <v>#REF!</v>
      </c>
      <c r="BJ134" s="73" t="e">
        <f>#REF!</f>
        <v>#REF!</v>
      </c>
      <c r="BK134" s="73" t="e">
        <f>#REF!</f>
        <v>#REF!</v>
      </c>
      <c r="BL134" s="73" t="e">
        <f>#REF!</f>
        <v>#REF!</v>
      </c>
      <c r="BM134" s="73" t="e">
        <f>#REF!</f>
        <v>#REF!</v>
      </c>
      <c r="BN134" s="73" t="e">
        <f>#REF!</f>
        <v>#REF!</v>
      </c>
      <c r="BO134" s="73" t="e">
        <f>#REF!</f>
        <v>#REF!</v>
      </c>
      <c r="BP134" s="73" t="e">
        <f>#REF!</f>
        <v>#REF!</v>
      </c>
      <c r="BR134" s="117" t="str">
        <f t="shared" si="41"/>
        <v>45-3</v>
      </c>
      <c r="BS134" s="118">
        <f>OOC!G134</f>
        <v>18.449000000000002</v>
      </c>
      <c r="BT134" s="118">
        <f>OOC!H134</f>
        <v>18.388999999999999</v>
      </c>
      <c r="BU134" s="2" t="e">
        <f t="shared" si="42"/>
        <v>#REF!</v>
      </c>
      <c r="BV134" s="2" t="e">
        <f t="shared" si="43"/>
        <v>#REF!</v>
      </c>
      <c r="BW134" s="2" t="e">
        <f t="shared" si="44"/>
        <v>#REF!</v>
      </c>
      <c r="BX134" s="119" t="e">
        <f>IF(AND(IF(OOC!G134="",0,OOC!G134) &gt;= IF(O134="",0,O134), IF(O134="",0,O134) &gt; IF(L134="",0,L134)), "OOC",
IF(AND(IF(M134="",0,M134) &gt; IF(P134="",0,P134), IF(P134="",0,P134) &gt;= IF(OOC!H134="",0,OOC!H134)), "OOC",
IF(IF(O134="",0,O134) &gt; IF(OOC!G134="",0,OOC!G134), "OOS",
IF(IF(OOC!H134="",0,OOC!H134) &gt; IF(P134="",0,P134), "OOS", "OK"))))</f>
        <v>#REF!</v>
      </c>
    </row>
    <row r="135" spans="1:76" ht="15" customHeight="1">
      <c r="A135" s="16">
        <v>37</v>
      </c>
      <c r="B135" s="76" t="s">
        <v>260</v>
      </c>
      <c r="C135" s="70" t="s">
        <v>145</v>
      </c>
      <c r="D135" s="20" t="s">
        <v>141</v>
      </c>
      <c r="E135" s="78"/>
      <c r="F135" s="11" t="s">
        <v>29</v>
      </c>
      <c r="G135" s="83">
        <v>18.419</v>
      </c>
      <c r="H135" s="13">
        <f>IF(OOC!X135=0,"",OOC!X135)</f>
        <v>0.03</v>
      </c>
      <c r="I135" s="13">
        <f>IF(OOC!T135=0,"",OOC!T135)</f>
        <v>-0.03</v>
      </c>
      <c r="J135" s="14" t="s">
        <v>12</v>
      </c>
      <c r="K135" s="64" t="s">
        <v>49</v>
      </c>
      <c r="L135" s="17">
        <f t="shared" si="52"/>
        <v>18.449000000000002</v>
      </c>
      <c r="M135" s="17">
        <f t="shared" si="53"/>
        <v>18.388999999999999</v>
      </c>
      <c r="N135" s="25"/>
      <c r="O135" s="2" t="e">
        <f t="shared" si="62"/>
        <v>#REF!</v>
      </c>
      <c r="P135" s="2" t="e">
        <f t="shared" si="63"/>
        <v>#REF!</v>
      </c>
      <c r="Q135" s="2" t="e">
        <f t="shared" si="64"/>
        <v>#REF!</v>
      </c>
      <c r="R135" s="3" t="e">
        <f t="shared" si="65"/>
        <v>#REF!</v>
      </c>
      <c r="S135" s="4" t="e">
        <f t="shared" si="40"/>
        <v>#REF!</v>
      </c>
      <c r="T135" s="67" t="e">
        <f t="shared" si="54"/>
        <v>#REF!</v>
      </c>
      <c r="U135" s="67" t="e">
        <f t="shared" si="55"/>
        <v>#REF!</v>
      </c>
      <c r="V135" s="4" t="e">
        <f t="shared" si="49"/>
        <v>#REF!</v>
      </c>
      <c r="W135" s="4" t="e">
        <f t="shared" si="50"/>
        <v>#REF!</v>
      </c>
      <c r="X135" s="4" t="e">
        <f t="shared" si="56"/>
        <v>#REF!</v>
      </c>
      <c r="Y135" s="62" t="e">
        <f t="shared" si="51"/>
        <v>#REF!</v>
      </c>
      <c r="Z135" s="28" t="e">
        <f t="shared" si="57"/>
        <v>#REF!</v>
      </c>
      <c r="AA135" s="28" t="e">
        <f t="shared" si="58"/>
        <v>#REF!</v>
      </c>
      <c r="AB135" s="28" t="e">
        <f t="shared" si="59"/>
        <v>#REF!</v>
      </c>
      <c r="AC135" s="28" t="e">
        <f t="shared" si="61"/>
        <v>#REF!</v>
      </c>
      <c r="AD135" s="26"/>
      <c r="AE135" s="19" t="str">
        <f t="shared" si="60"/>
        <v/>
      </c>
      <c r="AF135" s="65"/>
      <c r="AG135" s="54"/>
      <c r="AH135" s="54"/>
      <c r="AI135" s="55"/>
      <c r="AJ135" s="18"/>
      <c r="AK135" s="73" t="e">
        <f>#REF!</f>
        <v>#REF!</v>
      </c>
      <c r="AL135" s="73" t="e">
        <f>#REF!</f>
        <v>#REF!</v>
      </c>
      <c r="AM135" s="73" t="e">
        <f>#REF!</f>
        <v>#REF!</v>
      </c>
      <c r="AN135" s="73" t="e">
        <f>#REF!</f>
        <v>#REF!</v>
      </c>
      <c r="AO135" s="73" t="e">
        <f>#REF!</f>
        <v>#REF!</v>
      </c>
      <c r="AP135" s="73" t="e">
        <f>#REF!</f>
        <v>#REF!</v>
      </c>
      <c r="AQ135" s="73" t="e">
        <f>#REF!</f>
        <v>#REF!</v>
      </c>
      <c r="AR135" s="73" t="e">
        <f>#REF!</f>
        <v>#REF!</v>
      </c>
      <c r="AS135" s="73" t="e">
        <f>#REF!</f>
        <v>#REF!</v>
      </c>
      <c r="AT135" s="73" t="e">
        <f>#REF!</f>
        <v>#REF!</v>
      </c>
      <c r="AU135" s="73" t="e">
        <f>#REF!</f>
        <v>#REF!</v>
      </c>
      <c r="AV135" s="73" t="e">
        <f>#REF!</f>
        <v>#REF!</v>
      </c>
      <c r="AW135" s="73" t="e">
        <f>#REF!</f>
        <v>#REF!</v>
      </c>
      <c r="AX135" s="73" t="e">
        <f>#REF!</f>
        <v>#REF!</v>
      </c>
      <c r="AY135" s="73" t="e">
        <f>#REF!</f>
        <v>#REF!</v>
      </c>
      <c r="AZ135" s="73" t="e">
        <f>#REF!</f>
        <v>#REF!</v>
      </c>
      <c r="BA135" s="73" t="e">
        <f>#REF!</f>
        <v>#REF!</v>
      </c>
      <c r="BB135" s="73" t="e">
        <f>#REF!</f>
        <v>#REF!</v>
      </c>
      <c r="BC135" s="73" t="e">
        <f>#REF!</f>
        <v>#REF!</v>
      </c>
      <c r="BD135" s="73" t="e">
        <f>#REF!</f>
        <v>#REF!</v>
      </c>
      <c r="BE135" s="73" t="e">
        <f>#REF!</f>
        <v>#REF!</v>
      </c>
      <c r="BF135" s="73" t="e">
        <f>#REF!</f>
        <v>#REF!</v>
      </c>
      <c r="BG135" s="73" t="e">
        <f>#REF!</f>
        <v>#REF!</v>
      </c>
      <c r="BH135" s="73" t="e">
        <f>#REF!</f>
        <v>#REF!</v>
      </c>
      <c r="BI135" s="73" t="e">
        <f>#REF!</f>
        <v>#REF!</v>
      </c>
      <c r="BJ135" s="73" t="e">
        <f>#REF!</f>
        <v>#REF!</v>
      </c>
      <c r="BK135" s="73" t="e">
        <f>#REF!</f>
        <v>#REF!</v>
      </c>
      <c r="BL135" s="73" t="e">
        <f>#REF!</f>
        <v>#REF!</v>
      </c>
      <c r="BM135" s="73" t="e">
        <f>#REF!</f>
        <v>#REF!</v>
      </c>
      <c r="BN135" s="73" t="e">
        <f>#REF!</f>
        <v>#REF!</v>
      </c>
      <c r="BO135" s="73" t="e">
        <f>#REF!</f>
        <v>#REF!</v>
      </c>
      <c r="BP135" s="73" t="e">
        <f>#REF!</f>
        <v>#REF!</v>
      </c>
      <c r="BR135" s="117" t="str">
        <f t="shared" si="41"/>
        <v>45-1</v>
      </c>
      <c r="BS135" s="118">
        <f>OOC!G135</f>
        <v>18.449000000000002</v>
      </c>
      <c r="BT135" s="118">
        <f>OOC!H135</f>
        <v>18.388999999999999</v>
      </c>
      <c r="BU135" s="2" t="e">
        <f t="shared" si="42"/>
        <v>#REF!</v>
      </c>
      <c r="BV135" s="2" t="e">
        <f t="shared" si="43"/>
        <v>#REF!</v>
      </c>
      <c r="BW135" s="2" t="e">
        <f t="shared" si="44"/>
        <v>#REF!</v>
      </c>
      <c r="BX135" s="119"/>
    </row>
    <row r="136" spans="1:76" ht="15" customHeight="1">
      <c r="A136" s="16">
        <v>38</v>
      </c>
      <c r="B136" s="76" t="s">
        <v>260</v>
      </c>
      <c r="C136" s="70" t="s">
        <v>146</v>
      </c>
      <c r="D136" s="20" t="s">
        <v>57</v>
      </c>
      <c r="E136" s="78"/>
      <c r="F136" s="11" t="s">
        <v>29</v>
      </c>
      <c r="G136" s="83">
        <v>18.419</v>
      </c>
      <c r="H136" s="13">
        <f>IF(OOC!X136=0,"",OOC!X136)</f>
        <v>0.03</v>
      </c>
      <c r="I136" s="13">
        <f>IF(OOC!T136=0,"",OOC!T136)</f>
        <v>-0.03</v>
      </c>
      <c r="J136" s="14" t="s">
        <v>12</v>
      </c>
      <c r="K136" s="64" t="s">
        <v>49</v>
      </c>
      <c r="L136" s="17">
        <f t="shared" si="52"/>
        <v>18.449000000000002</v>
      </c>
      <c r="M136" s="17">
        <f t="shared" si="53"/>
        <v>18.388999999999999</v>
      </c>
      <c r="N136" s="25"/>
      <c r="O136" s="2" t="e">
        <f t="shared" si="62"/>
        <v>#REF!</v>
      </c>
      <c r="P136" s="2" t="e">
        <f t="shared" si="63"/>
        <v>#REF!</v>
      </c>
      <c r="Q136" s="2" t="e">
        <f t="shared" si="64"/>
        <v>#REF!</v>
      </c>
      <c r="R136" s="3" t="e">
        <f t="shared" si="65"/>
        <v>#REF!</v>
      </c>
      <c r="S136" s="4" t="e">
        <f t="shared" si="40"/>
        <v>#REF!</v>
      </c>
      <c r="T136" s="67" t="e">
        <f t="shared" si="54"/>
        <v>#REF!</v>
      </c>
      <c r="U136" s="67" t="e">
        <f t="shared" si="55"/>
        <v>#REF!</v>
      </c>
      <c r="V136" s="4" t="e">
        <f t="shared" si="49"/>
        <v>#REF!</v>
      </c>
      <c r="W136" s="4" t="e">
        <f t="shared" si="50"/>
        <v>#REF!</v>
      </c>
      <c r="X136" s="4" t="e">
        <f t="shared" si="56"/>
        <v>#REF!</v>
      </c>
      <c r="Y136" s="62" t="e">
        <f t="shared" si="51"/>
        <v>#REF!</v>
      </c>
      <c r="Z136" s="28" t="e">
        <f t="shared" si="57"/>
        <v>#REF!</v>
      </c>
      <c r="AA136" s="28" t="e">
        <f t="shared" si="58"/>
        <v>#REF!</v>
      </c>
      <c r="AB136" s="28" t="e">
        <f t="shared" si="59"/>
        <v>#REF!</v>
      </c>
      <c r="AC136" s="28" t="e">
        <f t="shared" si="61"/>
        <v>#REF!</v>
      </c>
      <c r="AD136" s="26"/>
      <c r="AE136" s="19" t="str">
        <f t="shared" si="60"/>
        <v/>
      </c>
      <c r="AF136" s="65"/>
      <c r="AG136" s="54"/>
      <c r="AH136" s="54"/>
      <c r="AI136" s="55"/>
      <c r="AJ136" s="18"/>
      <c r="AK136" s="73" t="e">
        <f>#REF!</f>
        <v>#REF!</v>
      </c>
      <c r="AL136" s="73" t="e">
        <f>#REF!</f>
        <v>#REF!</v>
      </c>
      <c r="AM136" s="73" t="e">
        <f>#REF!</f>
        <v>#REF!</v>
      </c>
      <c r="AN136" s="73" t="e">
        <f>#REF!</f>
        <v>#REF!</v>
      </c>
      <c r="AO136" s="73" t="e">
        <f>#REF!</f>
        <v>#REF!</v>
      </c>
      <c r="AP136" s="73" t="e">
        <f>#REF!</f>
        <v>#REF!</v>
      </c>
      <c r="AQ136" s="73" t="e">
        <f>#REF!</f>
        <v>#REF!</v>
      </c>
      <c r="AR136" s="73" t="e">
        <f>#REF!</f>
        <v>#REF!</v>
      </c>
      <c r="AS136" s="73" t="e">
        <f>#REF!</f>
        <v>#REF!</v>
      </c>
      <c r="AT136" s="73" t="e">
        <f>#REF!</f>
        <v>#REF!</v>
      </c>
      <c r="AU136" s="73" t="e">
        <f>#REF!</f>
        <v>#REF!</v>
      </c>
      <c r="AV136" s="73" t="e">
        <f>#REF!</f>
        <v>#REF!</v>
      </c>
      <c r="AW136" s="73" t="e">
        <f>#REF!</f>
        <v>#REF!</v>
      </c>
      <c r="AX136" s="73" t="e">
        <f>#REF!</f>
        <v>#REF!</v>
      </c>
      <c r="AY136" s="73" t="e">
        <f>#REF!</f>
        <v>#REF!</v>
      </c>
      <c r="AZ136" s="73" t="e">
        <f>#REF!</f>
        <v>#REF!</v>
      </c>
      <c r="BA136" s="73" t="e">
        <f>#REF!</f>
        <v>#REF!</v>
      </c>
      <c r="BB136" s="73" t="e">
        <f>#REF!</f>
        <v>#REF!</v>
      </c>
      <c r="BC136" s="73" t="e">
        <f>#REF!</f>
        <v>#REF!</v>
      </c>
      <c r="BD136" s="73" t="e">
        <f>#REF!</f>
        <v>#REF!</v>
      </c>
      <c r="BE136" s="73" t="e">
        <f>#REF!</f>
        <v>#REF!</v>
      </c>
      <c r="BF136" s="73" t="e">
        <f>#REF!</f>
        <v>#REF!</v>
      </c>
      <c r="BG136" s="73" t="e">
        <f>#REF!</f>
        <v>#REF!</v>
      </c>
      <c r="BH136" s="73" t="e">
        <f>#REF!</f>
        <v>#REF!</v>
      </c>
      <c r="BI136" s="73" t="e">
        <f>#REF!</f>
        <v>#REF!</v>
      </c>
      <c r="BJ136" s="73" t="e">
        <f>#REF!</f>
        <v>#REF!</v>
      </c>
      <c r="BK136" s="73" t="e">
        <f>#REF!</f>
        <v>#REF!</v>
      </c>
      <c r="BL136" s="73" t="e">
        <f>#REF!</f>
        <v>#REF!</v>
      </c>
      <c r="BM136" s="73" t="e">
        <f>#REF!</f>
        <v>#REF!</v>
      </c>
      <c r="BN136" s="73" t="e">
        <f>#REF!</f>
        <v>#REF!</v>
      </c>
      <c r="BO136" s="73" t="e">
        <f>#REF!</f>
        <v>#REF!</v>
      </c>
      <c r="BP136" s="73" t="e">
        <f>#REF!</f>
        <v>#REF!</v>
      </c>
      <c r="BR136" s="117" t="str">
        <f t="shared" si="41"/>
        <v>45-2</v>
      </c>
      <c r="BS136" s="118">
        <f>OOC!G136</f>
        <v>18.449000000000002</v>
      </c>
      <c r="BT136" s="118">
        <f>OOC!H136</f>
        <v>18.388999999999999</v>
      </c>
      <c r="BU136" s="2" t="e">
        <f t="shared" si="42"/>
        <v>#REF!</v>
      </c>
      <c r="BV136" s="2" t="e">
        <f t="shared" si="43"/>
        <v>#REF!</v>
      </c>
      <c r="BW136" s="2" t="e">
        <f t="shared" si="44"/>
        <v>#REF!</v>
      </c>
      <c r="BX136" s="119"/>
    </row>
    <row r="137" spans="1:76" ht="15" customHeight="1">
      <c r="A137" s="16">
        <v>39</v>
      </c>
      <c r="B137" s="76" t="s">
        <v>260</v>
      </c>
      <c r="C137" s="70" t="s">
        <v>147</v>
      </c>
      <c r="D137" s="20" t="s">
        <v>57</v>
      </c>
      <c r="E137" s="78"/>
      <c r="F137" s="11" t="s">
        <v>29</v>
      </c>
      <c r="G137" s="83">
        <v>18.419</v>
      </c>
      <c r="H137" s="13">
        <f>IF(OOC!X137=0,"",OOC!X137)</f>
        <v>0.03</v>
      </c>
      <c r="I137" s="13">
        <f>IF(OOC!T137=0,"",OOC!T137)</f>
        <v>-0.03</v>
      </c>
      <c r="J137" s="14" t="s">
        <v>12</v>
      </c>
      <c r="K137" s="64" t="s">
        <v>49</v>
      </c>
      <c r="L137" s="17">
        <f t="shared" si="52"/>
        <v>18.449000000000002</v>
      </c>
      <c r="M137" s="17">
        <f t="shared" si="53"/>
        <v>18.388999999999999</v>
      </c>
      <c r="N137" s="25"/>
      <c r="O137" s="2" t="e">
        <f t="shared" si="62"/>
        <v>#REF!</v>
      </c>
      <c r="P137" s="2" t="e">
        <f t="shared" si="63"/>
        <v>#REF!</v>
      </c>
      <c r="Q137" s="2" t="e">
        <f t="shared" si="64"/>
        <v>#REF!</v>
      </c>
      <c r="R137" s="3" t="e">
        <f t="shared" si="65"/>
        <v>#REF!</v>
      </c>
      <c r="S137" s="4" t="e">
        <f t="shared" si="40"/>
        <v>#REF!</v>
      </c>
      <c r="T137" s="67" t="e">
        <f t="shared" si="54"/>
        <v>#REF!</v>
      </c>
      <c r="U137" s="67" t="e">
        <f t="shared" si="55"/>
        <v>#REF!</v>
      </c>
      <c r="V137" s="4" t="e">
        <f t="shared" si="49"/>
        <v>#REF!</v>
      </c>
      <c r="W137" s="4" t="e">
        <f t="shared" si="50"/>
        <v>#REF!</v>
      </c>
      <c r="X137" s="4" t="e">
        <f t="shared" si="56"/>
        <v>#REF!</v>
      </c>
      <c r="Y137" s="62" t="e">
        <f t="shared" si="51"/>
        <v>#REF!</v>
      </c>
      <c r="Z137" s="28" t="e">
        <f t="shared" si="57"/>
        <v>#REF!</v>
      </c>
      <c r="AA137" s="28" t="e">
        <f t="shared" si="58"/>
        <v>#REF!</v>
      </c>
      <c r="AB137" s="28" t="e">
        <f t="shared" si="59"/>
        <v>#REF!</v>
      </c>
      <c r="AC137" s="28" t="e">
        <f t="shared" si="61"/>
        <v>#REF!</v>
      </c>
      <c r="AD137" s="26"/>
      <c r="AE137" s="19" t="str">
        <f t="shared" si="60"/>
        <v/>
      </c>
      <c r="AF137" s="65"/>
      <c r="AG137" s="54"/>
      <c r="AH137" s="54"/>
      <c r="AI137" s="55"/>
      <c r="AJ137" s="18"/>
      <c r="AK137" s="73" t="e">
        <f>#REF!</f>
        <v>#REF!</v>
      </c>
      <c r="AL137" s="73" t="e">
        <f>#REF!</f>
        <v>#REF!</v>
      </c>
      <c r="AM137" s="73" t="e">
        <f>#REF!</f>
        <v>#REF!</v>
      </c>
      <c r="AN137" s="73" t="e">
        <f>#REF!</f>
        <v>#REF!</v>
      </c>
      <c r="AO137" s="73" t="e">
        <f>#REF!</f>
        <v>#REF!</v>
      </c>
      <c r="AP137" s="73" t="e">
        <f>#REF!</f>
        <v>#REF!</v>
      </c>
      <c r="AQ137" s="73" t="e">
        <f>#REF!</f>
        <v>#REF!</v>
      </c>
      <c r="AR137" s="73" t="e">
        <f>#REF!</f>
        <v>#REF!</v>
      </c>
      <c r="AS137" s="73" t="e">
        <f>#REF!</f>
        <v>#REF!</v>
      </c>
      <c r="AT137" s="73" t="e">
        <f>#REF!</f>
        <v>#REF!</v>
      </c>
      <c r="AU137" s="73" t="e">
        <f>#REF!</f>
        <v>#REF!</v>
      </c>
      <c r="AV137" s="73" t="e">
        <f>#REF!</f>
        <v>#REF!</v>
      </c>
      <c r="AW137" s="73" t="e">
        <f>#REF!</f>
        <v>#REF!</v>
      </c>
      <c r="AX137" s="73" t="e">
        <f>#REF!</f>
        <v>#REF!</v>
      </c>
      <c r="AY137" s="73" t="e">
        <f>#REF!</f>
        <v>#REF!</v>
      </c>
      <c r="AZ137" s="73" t="e">
        <f>#REF!</f>
        <v>#REF!</v>
      </c>
      <c r="BA137" s="73" t="e">
        <f>#REF!</f>
        <v>#REF!</v>
      </c>
      <c r="BB137" s="73" t="e">
        <f>#REF!</f>
        <v>#REF!</v>
      </c>
      <c r="BC137" s="73" t="e">
        <f>#REF!</f>
        <v>#REF!</v>
      </c>
      <c r="BD137" s="73" t="e">
        <f>#REF!</f>
        <v>#REF!</v>
      </c>
      <c r="BE137" s="73" t="e">
        <f>#REF!</f>
        <v>#REF!</v>
      </c>
      <c r="BF137" s="73" t="e">
        <f>#REF!</f>
        <v>#REF!</v>
      </c>
      <c r="BG137" s="73" t="e">
        <f>#REF!</f>
        <v>#REF!</v>
      </c>
      <c r="BH137" s="73" t="e">
        <f>#REF!</f>
        <v>#REF!</v>
      </c>
      <c r="BI137" s="73" t="e">
        <f>#REF!</f>
        <v>#REF!</v>
      </c>
      <c r="BJ137" s="73" t="e">
        <f>#REF!</f>
        <v>#REF!</v>
      </c>
      <c r="BK137" s="73" t="e">
        <f>#REF!</f>
        <v>#REF!</v>
      </c>
      <c r="BL137" s="73" t="e">
        <f>#REF!</f>
        <v>#REF!</v>
      </c>
      <c r="BM137" s="73" t="e">
        <f>#REF!</f>
        <v>#REF!</v>
      </c>
      <c r="BN137" s="73" t="e">
        <f>#REF!</f>
        <v>#REF!</v>
      </c>
      <c r="BO137" s="73" t="e">
        <f>#REF!</f>
        <v>#REF!</v>
      </c>
      <c r="BP137" s="73" t="e">
        <f>#REF!</f>
        <v>#REF!</v>
      </c>
      <c r="BR137" s="117" t="str">
        <f t="shared" si="41"/>
        <v>45-3</v>
      </c>
      <c r="BS137" s="118">
        <f>OOC!G137</f>
        <v>18.449000000000002</v>
      </c>
      <c r="BT137" s="118">
        <f>OOC!H137</f>
        <v>18.388999999999999</v>
      </c>
      <c r="BU137" s="2" t="e">
        <f t="shared" si="42"/>
        <v>#REF!</v>
      </c>
      <c r="BV137" s="2" t="e">
        <f t="shared" si="43"/>
        <v>#REF!</v>
      </c>
      <c r="BW137" s="2" t="e">
        <f t="shared" si="44"/>
        <v>#REF!</v>
      </c>
      <c r="BX137" s="119"/>
    </row>
    <row r="138" spans="1:76" ht="15" customHeight="1">
      <c r="A138" s="16">
        <v>39</v>
      </c>
      <c r="B138" s="76" t="s">
        <v>260</v>
      </c>
      <c r="C138" s="70" t="s">
        <v>243</v>
      </c>
      <c r="D138" s="20" t="s">
        <v>57</v>
      </c>
      <c r="E138" s="78"/>
      <c r="F138" s="11" t="s">
        <v>29</v>
      </c>
      <c r="G138" s="83">
        <v>18.419</v>
      </c>
      <c r="H138" s="13">
        <f>IF(OOC!X138=0,"",OOC!X138)</f>
        <v>0.03</v>
      </c>
      <c r="I138" s="13">
        <f>IF(OOC!T138=0,"",OOC!T138)</f>
        <v>-0.03</v>
      </c>
      <c r="J138" s="14" t="s">
        <v>12</v>
      </c>
      <c r="K138" s="64" t="s">
        <v>49</v>
      </c>
      <c r="L138" s="17">
        <f t="shared" si="52"/>
        <v>18.449000000000002</v>
      </c>
      <c r="M138" s="17">
        <f t="shared" si="53"/>
        <v>18.388999999999999</v>
      </c>
      <c r="N138" s="25"/>
      <c r="O138" s="2" t="e">
        <f t="shared" ref="O138:O190" si="66">IF(OR($AK138="",ISNUMBER($AK138)=FALSE),"",MAX(AK138:BP138))</f>
        <v>#REF!</v>
      </c>
      <c r="P138" s="2" t="e">
        <f t="shared" ref="P138:P190" si="67">IF(OR($AK138="",ISNUMBER($AK138)=FALSE),"",MIN(AK138:BP138))</f>
        <v>#REF!</v>
      </c>
      <c r="Q138" s="2" t="e">
        <f t="shared" ref="Q138:Q190" si="68">IF(OR($AK138="",ISNUMBER($AK138)=FALSE),"",AVERAGE(AK138:BP138))</f>
        <v>#REF!</v>
      </c>
      <c r="R138" s="3" t="e">
        <f t="shared" ref="R138:R190" si="69">IF(OR($AK138="",ISNUMBER($AK138)=FALSE),"",STDEV(AK138:BP138))</f>
        <v>#REF!</v>
      </c>
      <c r="S138" s="4" t="e">
        <f t="shared" si="40"/>
        <v>#REF!</v>
      </c>
      <c r="T138" s="67" t="e">
        <f t="shared" si="54"/>
        <v>#REF!</v>
      </c>
      <c r="U138" s="67" t="e">
        <f t="shared" si="55"/>
        <v>#REF!</v>
      </c>
      <c r="V138" s="4" t="e">
        <f t="shared" si="49"/>
        <v>#REF!</v>
      </c>
      <c r="W138" s="4" t="e">
        <f t="shared" si="50"/>
        <v>#REF!</v>
      </c>
      <c r="X138" s="4" t="e">
        <f t="shared" si="56"/>
        <v>#REF!</v>
      </c>
      <c r="Y138" s="62" t="e">
        <f t="shared" si="51"/>
        <v>#REF!</v>
      </c>
      <c r="Z138" s="28" t="e">
        <f t="shared" si="57"/>
        <v>#REF!</v>
      </c>
      <c r="AA138" s="28" t="e">
        <f t="shared" si="58"/>
        <v>#REF!</v>
      </c>
      <c r="AB138" s="28" t="e">
        <f t="shared" si="59"/>
        <v>#REF!</v>
      </c>
      <c r="AC138" s="28" t="e">
        <f t="shared" si="61"/>
        <v>#REF!</v>
      </c>
      <c r="AD138" s="26"/>
      <c r="AE138" s="19" t="str">
        <f t="shared" si="60"/>
        <v/>
      </c>
      <c r="AF138" s="65"/>
      <c r="AG138" s="54"/>
      <c r="AH138" s="54"/>
      <c r="AI138" s="55"/>
      <c r="AJ138" s="18"/>
      <c r="AK138" s="73" t="e">
        <f>#REF!</f>
        <v>#REF!</v>
      </c>
      <c r="AL138" s="73" t="e">
        <f>#REF!</f>
        <v>#REF!</v>
      </c>
      <c r="AM138" s="73" t="e">
        <f>#REF!</f>
        <v>#REF!</v>
      </c>
      <c r="AN138" s="73" t="e">
        <f>#REF!</f>
        <v>#REF!</v>
      </c>
      <c r="AO138" s="73" t="e">
        <f>#REF!</f>
        <v>#REF!</v>
      </c>
      <c r="AP138" s="73" t="e">
        <f>#REF!</f>
        <v>#REF!</v>
      </c>
      <c r="AQ138" s="73" t="e">
        <f>#REF!</f>
        <v>#REF!</v>
      </c>
      <c r="AR138" s="73" t="e">
        <f>#REF!</f>
        <v>#REF!</v>
      </c>
      <c r="AS138" s="73" t="e">
        <f>#REF!</f>
        <v>#REF!</v>
      </c>
      <c r="AT138" s="73" t="e">
        <f>#REF!</f>
        <v>#REF!</v>
      </c>
      <c r="AU138" s="73" t="e">
        <f>#REF!</f>
        <v>#REF!</v>
      </c>
      <c r="AV138" s="73" t="e">
        <f>#REF!</f>
        <v>#REF!</v>
      </c>
      <c r="AW138" s="73" t="e">
        <f>#REF!</f>
        <v>#REF!</v>
      </c>
      <c r="AX138" s="73" t="e">
        <f>#REF!</f>
        <v>#REF!</v>
      </c>
      <c r="AY138" s="73" t="e">
        <f>#REF!</f>
        <v>#REF!</v>
      </c>
      <c r="AZ138" s="73" t="e">
        <f>#REF!</f>
        <v>#REF!</v>
      </c>
      <c r="BA138" s="73" t="e">
        <f>#REF!</f>
        <v>#REF!</v>
      </c>
      <c r="BB138" s="73" t="e">
        <f>#REF!</f>
        <v>#REF!</v>
      </c>
      <c r="BC138" s="73" t="e">
        <f>#REF!</f>
        <v>#REF!</v>
      </c>
      <c r="BD138" s="73" t="e">
        <f>#REF!</f>
        <v>#REF!</v>
      </c>
      <c r="BE138" s="73" t="e">
        <f>#REF!</f>
        <v>#REF!</v>
      </c>
      <c r="BF138" s="73" t="e">
        <f>#REF!</f>
        <v>#REF!</v>
      </c>
      <c r="BG138" s="73" t="e">
        <f>#REF!</f>
        <v>#REF!</v>
      </c>
      <c r="BH138" s="73" t="e">
        <f>#REF!</f>
        <v>#REF!</v>
      </c>
      <c r="BI138" s="73" t="e">
        <f>#REF!</f>
        <v>#REF!</v>
      </c>
      <c r="BJ138" s="73" t="e">
        <f>#REF!</f>
        <v>#REF!</v>
      </c>
      <c r="BK138" s="73" t="e">
        <f>#REF!</f>
        <v>#REF!</v>
      </c>
      <c r="BL138" s="73" t="e">
        <f>#REF!</f>
        <v>#REF!</v>
      </c>
      <c r="BM138" s="73" t="e">
        <f>#REF!</f>
        <v>#REF!</v>
      </c>
      <c r="BN138" s="73" t="e">
        <f>#REF!</f>
        <v>#REF!</v>
      </c>
      <c r="BO138" s="73" t="e">
        <f>#REF!</f>
        <v>#REF!</v>
      </c>
      <c r="BP138" s="73" t="e">
        <f>#REF!</f>
        <v>#REF!</v>
      </c>
      <c r="BR138" s="117" t="str">
        <f t="shared" si="41"/>
        <v>45-4</v>
      </c>
      <c r="BS138" s="118">
        <f>OOC!G138</f>
        <v>18.449000000000002</v>
      </c>
      <c r="BT138" s="118">
        <f>OOC!H138</f>
        <v>18.388999999999999</v>
      </c>
      <c r="BU138" s="2" t="e">
        <f t="shared" si="42"/>
        <v>#REF!</v>
      </c>
      <c r="BV138" s="2" t="e">
        <f t="shared" si="43"/>
        <v>#REF!</v>
      </c>
      <c r="BW138" s="2" t="e">
        <f t="shared" si="44"/>
        <v>#REF!</v>
      </c>
      <c r="BX138" s="119"/>
    </row>
    <row r="139" spans="1:76" ht="15" customHeight="1">
      <c r="A139" s="16">
        <v>40</v>
      </c>
      <c r="B139" s="76"/>
      <c r="C139" s="70" t="s">
        <v>240</v>
      </c>
      <c r="D139" s="20" t="s">
        <v>57</v>
      </c>
      <c r="E139" s="78"/>
      <c r="F139" s="11" t="s">
        <v>29</v>
      </c>
      <c r="G139" s="83">
        <v>4.3440000000000003</v>
      </c>
      <c r="H139" s="13" t="e">
        <f>IF(OOC!X139=0,"",OOC!X139)</f>
        <v>#REF!</v>
      </c>
      <c r="I139" s="13" t="e">
        <f>IF(OOC!T139=0,"",OOC!T139)</f>
        <v>#REF!</v>
      </c>
      <c r="J139" s="14" t="s">
        <v>12</v>
      </c>
      <c r="K139" s="64" t="s">
        <v>49</v>
      </c>
      <c r="L139" s="17" t="e">
        <f t="shared" si="52"/>
        <v>#REF!</v>
      </c>
      <c r="M139" s="17" t="e">
        <f t="shared" si="53"/>
        <v>#REF!</v>
      </c>
      <c r="N139" s="25"/>
      <c r="O139" s="2" t="e">
        <f t="shared" si="66"/>
        <v>#REF!</v>
      </c>
      <c r="P139" s="2" t="e">
        <f t="shared" si="67"/>
        <v>#REF!</v>
      </c>
      <c r="Q139" s="2" t="e">
        <f t="shared" si="68"/>
        <v>#REF!</v>
      </c>
      <c r="R139" s="3" t="e">
        <f t="shared" si="69"/>
        <v>#REF!</v>
      </c>
      <c r="S139" s="4" t="e">
        <f t="shared" si="40"/>
        <v>#REF!</v>
      </c>
      <c r="T139" s="67" t="e">
        <f t="shared" si="54"/>
        <v>#REF!</v>
      </c>
      <c r="U139" s="67" t="e">
        <f t="shared" si="55"/>
        <v>#REF!</v>
      </c>
      <c r="V139" s="4" t="e">
        <f t="shared" si="49"/>
        <v>#REF!</v>
      </c>
      <c r="W139" s="4" t="e">
        <f t="shared" si="50"/>
        <v>#REF!</v>
      </c>
      <c r="X139" s="4" t="e">
        <f t="shared" si="56"/>
        <v>#REF!</v>
      </c>
      <c r="Y139" s="62" t="e">
        <f t="shared" si="51"/>
        <v>#REF!</v>
      </c>
      <c r="Z139" s="28" t="e">
        <f t="shared" si="57"/>
        <v>#REF!</v>
      </c>
      <c r="AA139" s="28" t="e">
        <f t="shared" si="58"/>
        <v>#REF!</v>
      </c>
      <c r="AB139" s="28" t="e">
        <f t="shared" si="59"/>
        <v>#REF!</v>
      </c>
      <c r="AC139" s="28" t="e">
        <f t="shared" si="61"/>
        <v>#REF!</v>
      </c>
      <c r="AD139" s="26"/>
      <c r="AE139" s="19" t="str">
        <f t="shared" si="60"/>
        <v/>
      </c>
      <c r="AF139" s="65"/>
      <c r="AG139" s="54"/>
      <c r="AH139" s="54"/>
      <c r="AI139" s="55"/>
      <c r="AJ139" s="18"/>
      <c r="AK139" s="73" t="e">
        <f>#REF!</f>
        <v>#REF!</v>
      </c>
      <c r="AL139" s="73" t="e">
        <f>#REF!</f>
        <v>#REF!</v>
      </c>
      <c r="AM139" s="73" t="e">
        <f>#REF!</f>
        <v>#REF!</v>
      </c>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R139" s="117" t="str">
        <f t="shared" si="41"/>
        <v>46-1</v>
      </c>
      <c r="BS139" s="118">
        <f>OOC!G139</f>
        <v>4.3740000000000006</v>
      </c>
      <c r="BT139" s="118">
        <f>OOC!H139</f>
        <v>4.3140000000000001</v>
      </c>
      <c r="BU139" s="2" t="e">
        <f t="shared" si="42"/>
        <v>#REF!</v>
      </c>
      <c r="BV139" s="2" t="e">
        <f t="shared" si="43"/>
        <v>#REF!</v>
      </c>
      <c r="BW139" s="2" t="e">
        <f t="shared" si="44"/>
        <v>#REF!</v>
      </c>
      <c r="BX139" s="119" t="e">
        <f>IF(AND(IF(OOC!G139="",0,OOC!G139) &gt;= IF(O139="",0,O139), IF(O139="",0,O139) &gt; IF(L139="",0,L139)), "OOC",
IF(AND(IF(M139="",0,M139) &gt; IF(P139="",0,P139), IF(P139="",0,P139) &gt;= IF(OOC!H139="",0,OOC!H139)), "OOC",
IF(IF(O139="",0,O139) &gt; IF(OOC!G139="",0,OOC!G139), "OOS",
IF(IF(OOC!H139="",0,OOC!H139) &gt; IF(P139="",0,P139), "OOS", "OK"))))</f>
        <v>#REF!</v>
      </c>
    </row>
    <row r="140" spans="1:76" ht="15" customHeight="1">
      <c r="A140" s="16">
        <v>40</v>
      </c>
      <c r="B140" s="76"/>
      <c r="C140" s="70" t="s">
        <v>241</v>
      </c>
      <c r="D140" s="20" t="s">
        <v>57</v>
      </c>
      <c r="E140" s="78"/>
      <c r="F140" s="11" t="s">
        <v>29</v>
      </c>
      <c r="G140" s="83">
        <v>4.3440000000000003</v>
      </c>
      <c r="H140" s="13" t="e">
        <f>IF(OOC!X140=0,"",OOC!X140)</f>
        <v>#REF!</v>
      </c>
      <c r="I140" s="13" t="e">
        <f>IF(OOC!T140=0,"",OOC!T140)</f>
        <v>#REF!</v>
      </c>
      <c r="J140" s="14" t="s">
        <v>12</v>
      </c>
      <c r="K140" s="64" t="s">
        <v>49</v>
      </c>
      <c r="L140" s="17" t="e">
        <f t="shared" si="52"/>
        <v>#REF!</v>
      </c>
      <c r="M140" s="17" t="e">
        <f t="shared" si="53"/>
        <v>#REF!</v>
      </c>
      <c r="N140" s="25"/>
      <c r="O140" s="2" t="e">
        <f t="shared" si="66"/>
        <v>#REF!</v>
      </c>
      <c r="P140" s="2" t="e">
        <f t="shared" si="67"/>
        <v>#REF!</v>
      </c>
      <c r="Q140" s="2" t="e">
        <f t="shared" si="68"/>
        <v>#REF!</v>
      </c>
      <c r="R140" s="3" t="e">
        <f t="shared" si="69"/>
        <v>#REF!</v>
      </c>
      <c r="S140" s="4" t="e">
        <f t="shared" si="40"/>
        <v>#REF!</v>
      </c>
      <c r="T140" s="67" t="e">
        <f t="shared" si="54"/>
        <v>#REF!</v>
      </c>
      <c r="U140" s="67" t="e">
        <f t="shared" si="55"/>
        <v>#REF!</v>
      </c>
      <c r="V140" s="4" t="e">
        <f t="shared" si="49"/>
        <v>#REF!</v>
      </c>
      <c r="W140" s="4" t="e">
        <f t="shared" si="50"/>
        <v>#REF!</v>
      </c>
      <c r="X140" s="4" t="e">
        <f t="shared" si="56"/>
        <v>#REF!</v>
      </c>
      <c r="Y140" s="62" t="e">
        <f t="shared" si="51"/>
        <v>#REF!</v>
      </c>
      <c r="Z140" s="28" t="e">
        <f t="shared" si="57"/>
        <v>#REF!</v>
      </c>
      <c r="AA140" s="28" t="e">
        <f t="shared" si="58"/>
        <v>#REF!</v>
      </c>
      <c r="AB140" s="28" t="e">
        <f t="shared" si="59"/>
        <v>#REF!</v>
      </c>
      <c r="AC140" s="28" t="e">
        <f t="shared" si="61"/>
        <v>#REF!</v>
      </c>
      <c r="AD140" s="26"/>
      <c r="AE140" s="19" t="str">
        <f t="shared" si="60"/>
        <v/>
      </c>
      <c r="AF140" s="65"/>
      <c r="AG140" s="54"/>
      <c r="AH140" s="54"/>
      <c r="AI140" s="55"/>
      <c r="AJ140" s="18"/>
      <c r="AK140" s="73" t="e">
        <f>#REF!</f>
        <v>#REF!</v>
      </c>
      <c r="AL140" s="73" t="e">
        <f>#REF!</f>
        <v>#REF!</v>
      </c>
      <c r="AM140" s="73" t="e">
        <f>#REF!</f>
        <v>#REF!</v>
      </c>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R140" s="117" t="str">
        <f t="shared" si="41"/>
        <v>46-2</v>
      </c>
      <c r="BS140" s="118">
        <f>OOC!G140</f>
        <v>4.3740000000000006</v>
      </c>
      <c r="BT140" s="118">
        <f>OOC!H140</f>
        <v>4.3140000000000001</v>
      </c>
      <c r="BU140" s="2" t="e">
        <f t="shared" si="42"/>
        <v>#REF!</v>
      </c>
      <c r="BV140" s="2" t="e">
        <f t="shared" si="43"/>
        <v>#REF!</v>
      </c>
      <c r="BW140" s="2" t="e">
        <f t="shared" si="44"/>
        <v>#REF!</v>
      </c>
      <c r="BX140" s="119" t="e">
        <f>IF(AND(IF(OOC!G140="",0,OOC!G140) &gt;= IF(O140="",0,O140), IF(O140="",0,O140) &gt; IF(L140="",0,L140)), "OOC",
IF(AND(IF(M140="",0,M140) &gt; IF(P140="",0,P140), IF(P140="",0,P140) &gt;= IF(OOC!H140="",0,OOC!H140)), "OOC",
IF(IF(O140="",0,O140) &gt; IF(OOC!G140="",0,OOC!G140), "OOS",
IF(IF(OOC!H140="",0,OOC!H140) &gt; IF(P140="",0,P140), "OOS", "OK"))))</f>
        <v>#REF!</v>
      </c>
    </row>
    <row r="141" spans="1:76" ht="15" customHeight="1">
      <c r="A141" s="16"/>
      <c r="B141" s="76"/>
      <c r="C141" s="70"/>
      <c r="D141" s="20"/>
      <c r="E141" s="78"/>
      <c r="F141" s="11"/>
      <c r="G141" s="83"/>
      <c r="H141" s="13"/>
      <c r="I141" s="13"/>
      <c r="J141" s="14"/>
      <c r="K141" s="64"/>
      <c r="L141" s="17"/>
      <c r="M141" s="17"/>
      <c r="N141" s="25"/>
      <c r="O141" s="2"/>
      <c r="P141" s="2"/>
      <c r="Q141" s="2"/>
      <c r="R141" s="3"/>
      <c r="S141" s="4"/>
      <c r="T141" s="67"/>
      <c r="U141" s="67"/>
      <c r="V141" s="4"/>
      <c r="W141" s="4"/>
      <c r="X141" s="4"/>
      <c r="Y141" s="62"/>
      <c r="Z141" s="28"/>
      <c r="AA141" s="28"/>
      <c r="AB141" s="28"/>
      <c r="AC141" s="28"/>
      <c r="AD141" s="26"/>
      <c r="AE141" s="19"/>
      <c r="AF141" s="65"/>
      <c r="AG141" s="54"/>
      <c r="AH141" s="54"/>
      <c r="AI141" s="55"/>
      <c r="AJ141" s="18"/>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R141" s="117"/>
      <c r="BS141" s="118"/>
      <c r="BT141" s="118"/>
      <c r="BU141" s="2"/>
      <c r="BV141" s="2"/>
      <c r="BW141" s="2"/>
      <c r="BX141" s="119"/>
    </row>
    <row r="142" spans="1:76" ht="15" customHeight="1">
      <c r="A142" s="16"/>
      <c r="B142" s="76"/>
      <c r="C142" s="70"/>
      <c r="D142" s="20"/>
      <c r="E142" s="78"/>
      <c r="F142" s="11"/>
      <c r="G142" s="83"/>
      <c r="H142" s="13"/>
      <c r="I142" s="13"/>
      <c r="J142" s="14"/>
      <c r="K142" s="64"/>
      <c r="L142" s="17"/>
      <c r="M142" s="17"/>
      <c r="N142" s="25"/>
      <c r="O142" s="2"/>
      <c r="P142" s="2"/>
      <c r="Q142" s="2"/>
      <c r="R142" s="3"/>
      <c r="S142" s="4"/>
      <c r="T142" s="67"/>
      <c r="U142" s="67"/>
      <c r="V142" s="4"/>
      <c r="W142" s="4"/>
      <c r="X142" s="4"/>
      <c r="Y142" s="62"/>
      <c r="Z142" s="28"/>
      <c r="AA142" s="28"/>
      <c r="AB142" s="28"/>
      <c r="AC142" s="28"/>
      <c r="AD142" s="26"/>
      <c r="AE142" s="19"/>
      <c r="AF142" s="65"/>
      <c r="AG142" s="54"/>
      <c r="AH142" s="54"/>
      <c r="AI142" s="55"/>
      <c r="AJ142" s="18"/>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R142" s="117"/>
      <c r="BS142" s="118"/>
      <c r="BT142" s="118"/>
      <c r="BU142" s="2"/>
      <c r="BV142" s="2"/>
      <c r="BW142" s="2"/>
      <c r="BX142" s="119"/>
    </row>
    <row r="143" spans="1:76" ht="15" customHeight="1">
      <c r="A143" s="16"/>
      <c r="B143" s="76"/>
      <c r="C143" s="70"/>
      <c r="D143" s="20"/>
      <c r="E143" s="78"/>
      <c r="F143" s="11"/>
      <c r="G143" s="83"/>
      <c r="H143" s="13"/>
      <c r="I143" s="13"/>
      <c r="J143" s="14"/>
      <c r="K143" s="64"/>
      <c r="L143" s="17"/>
      <c r="M143" s="17"/>
      <c r="N143" s="25"/>
      <c r="O143" s="2"/>
      <c r="P143" s="2"/>
      <c r="Q143" s="2"/>
      <c r="R143" s="3"/>
      <c r="S143" s="4"/>
      <c r="T143" s="67"/>
      <c r="U143" s="67"/>
      <c r="V143" s="4"/>
      <c r="W143" s="4"/>
      <c r="X143" s="4"/>
      <c r="Y143" s="62"/>
      <c r="Z143" s="28"/>
      <c r="AA143" s="28"/>
      <c r="AB143" s="28"/>
      <c r="AC143" s="28"/>
      <c r="AD143" s="26"/>
      <c r="AE143" s="19"/>
      <c r="AF143" s="65"/>
      <c r="AG143" s="54"/>
      <c r="AH143" s="54"/>
      <c r="AI143" s="55"/>
      <c r="AJ143" s="18"/>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R143" s="117"/>
      <c r="BS143" s="118"/>
      <c r="BT143" s="118"/>
      <c r="BU143" s="2"/>
      <c r="BV143" s="2"/>
      <c r="BW143" s="2"/>
      <c r="BX143" s="119"/>
    </row>
    <row r="144" spans="1:76" ht="15" customHeight="1">
      <c r="A144" s="16"/>
      <c r="B144" s="76"/>
      <c r="C144" s="70"/>
      <c r="D144" s="20"/>
      <c r="E144" s="78"/>
      <c r="F144" s="11"/>
      <c r="G144" s="83"/>
      <c r="H144" s="13"/>
      <c r="I144" s="13"/>
      <c r="J144" s="14"/>
      <c r="K144" s="64"/>
      <c r="L144" s="17"/>
      <c r="M144" s="17"/>
      <c r="N144" s="25"/>
      <c r="O144" s="2"/>
      <c r="P144" s="2"/>
      <c r="Q144" s="2"/>
      <c r="R144" s="3"/>
      <c r="S144" s="4"/>
      <c r="T144" s="67"/>
      <c r="U144" s="67"/>
      <c r="V144" s="4"/>
      <c r="W144" s="4"/>
      <c r="X144" s="4"/>
      <c r="Y144" s="62"/>
      <c r="Z144" s="28"/>
      <c r="AA144" s="28"/>
      <c r="AB144" s="28"/>
      <c r="AC144" s="28"/>
      <c r="AD144" s="26"/>
      <c r="AE144" s="19"/>
      <c r="AF144" s="65"/>
      <c r="AG144" s="54"/>
      <c r="AH144" s="54"/>
      <c r="AI144" s="55"/>
      <c r="AJ144" s="18"/>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R144" s="117"/>
      <c r="BS144" s="118"/>
      <c r="BT144" s="118"/>
      <c r="BU144" s="2"/>
      <c r="BV144" s="2"/>
      <c r="BW144" s="2"/>
      <c r="BX144" s="119"/>
    </row>
    <row r="145" spans="1:76" ht="15" customHeight="1">
      <c r="A145" s="16"/>
      <c r="B145" s="76"/>
      <c r="C145" s="70"/>
      <c r="D145" s="20"/>
      <c r="E145" s="78"/>
      <c r="F145" s="11"/>
      <c r="G145" s="83"/>
      <c r="H145" s="13"/>
      <c r="I145" s="13"/>
      <c r="J145" s="14"/>
      <c r="K145" s="64"/>
      <c r="L145" s="17"/>
      <c r="M145" s="17"/>
      <c r="N145" s="25"/>
      <c r="O145" s="2"/>
      <c r="P145" s="2"/>
      <c r="Q145" s="2"/>
      <c r="R145" s="3"/>
      <c r="S145" s="4"/>
      <c r="T145" s="67"/>
      <c r="U145" s="67"/>
      <c r="V145" s="4"/>
      <c r="W145" s="4"/>
      <c r="X145" s="4"/>
      <c r="Y145" s="62"/>
      <c r="Z145" s="28"/>
      <c r="AA145" s="28"/>
      <c r="AB145" s="28"/>
      <c r="AC145" s="28"/>
      <c r="AD145" s="26"/>
      <c r="AE145" s="19"/>
      <c r="AF145" s="65"/>
      <c r="AG145" s="54"/>
      <c r="AH145" s="54"/>
      <c r="AI145" s="55"/>
      <c r="AJ145" s="18"/>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R145" s="117"/>
      <c r="BS145" s="118"/>
      <c r="BT145" s="118"/>
      <c r="BU145" s="2"/>
      <c r="BV145" s="2"/>
      <c r="BW145" s="2"/>
      <c r="BX145" s="119"/>
    </row>
    <row r="146" spans="1:76" ht="15" customHeight="1">
      <c r="A146" s="16"/>
      <c r="B146" s="76"/>
      <c r="C146" s="70"/>
      <c r="D146" s="20"/>
      <c r="E146" s="78"/>
      <c r="F146" s="11"/>
      <c r="G146" s="83"/>
      <c r="H146" s="13"/>
      <c r="I146" s="13"/>
      <c r="J146" s="14"/>
      <c r="K146" s="64"/>
      <c r="L146" s="17"/>
      <c r="M146" s="17"/>
      <c r="N146" s="25"/>
      <c r="O146" s="2"/>
      <c r="P146" s="2"/>
      <c r="Q146" s="2"/>
      <c r="R146" s="3"/>
      <c r="S146" s="4"/>
      <c r="T146" s="67"/>
      <c r="U146" s="67"/>
      <c r="V146" s="4"/>
      <c r="W146" s="4"/>
      <c r="X146" s="4"/>
      <c r="Y146" s="62"/>
      <c r="Z146" s="28"/>
      <c r="AA146" s="28"/>
      <c r="AB146" s="28"/>
      <c r="AC146" s="28"/>
      <c r="AD146" s="26"/>
      <c r="AE146" s="19"/>
      <c r="AF146" s="65"/>
      <c r="AG146" s="54"/>
      <c r="AH146" s="54"/>
      <c r="AI146" s="55"/>
      <c r="AJ146" s="18"/>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R146" s="117"/>
      <c r="BS146" s="118"/>
      <c r="BT146" s="118"/>
      <c r="BU146" s="2"/>
      <c r="BV146" s="2"/>
      <c r="BW146" s="2"/>
      <c r="BX146" s="119"/>
    </row>
    <row r="147" spans="1:76" ht="15" customHeight="1">
      <c r="A147" s="16"/>
      <c r="B147" s="76"/>
      <c r="C147" s="70"/>
      <c r="D147" s="20"/>
      <c r="E147" s="78"/>
      <c r="F147" s="11"/>
      <c r="G147" s="83"/>
      <c r="H147" s="13"/>
      <c r="I147" s="13"/>
      <c r="J147" s="14"/>
      <c r="K147" s="64"/>
      <c r="L147" s="17"/>
      <c r="M147" s="17"/>
      <c r="N147" s="25"/>
      <c r="O147" s="2"/>
      <c r="P147" s="2"/>
      <c r="Q147" s="2"/>
      <c r="R147" s="3"/>
      <c r="S147" s="4"/>
      <c r="T147" s="67"/>
      <c r="U147" s="67"/>
      <c r="V147" s="4"/>
      <c r="W147" s="4"/>
      <c r="X147" s="4"/>
      <c r="Y147" s="62"/>
      <c r="Z147" s="28"/>
      <c r="AA147" s="28"/>
      <c r="AB147" s="28"/>
      <c r="AC147" s="28"/>
      <c r="AD147" s="26"/>
      <c r="AE147" s="19"/>
      <c r="AF147" s="65"/>
      <c r="AG147" s="54"/>
      <c r="AH147" s="54"/>
      <c r="AI147" s="55"/>
      <c r="AJ147" s="18"/>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R147" s="117"/>
      <c r="BS147" s="118"/>
      <c r="BT147" s="118"/>
      <c r="BU147" s="2"/>
      <c r="BV147" s="2"/>
      <c r="BW147" s="2"/>
      <c r="BX147" s="119"/>
    </row>
    <row r="148" spans="1:76" ht="15" customHeight="1">
      <c r="A148" s="16"/>
      <c r="B148" s="76"/>
      <c r="C148" s="70"/>
      <c r="D148" s="20"/>
      <c r="E148" s="78"/>
      <c r="F148" s="11"/>
      <c r="G148" s="83"/>
      <c r="H148" s="13"/>
      <c r="I148" s="13"/>
      <c r="J148" s="14"/>
      <c r="K148" s="64"/>
      <c r="L148" s="17"/>
      <c r="M148" s="17"/>
      <c r="N148" s="25"/>
      <c r="O148" s="2"/>
      <c r="P148" s="2"/>
      <c r="Q148" s="2"/>
      <c r="R148" s="3"/>
      <c r="S148" s="4"/>
      <c r="T148" s="67"/>
      <c r="U148" s="67"/>
      <c r="V148" s="4"/>
      <c r="W148" s="4"/>
      <c r="X148" s="4"/>
      <c r="Y148" s="62"/>
      <c r="Z148" s="28"/>
      <c r="AA148" s="28"/>
      <c r="AB148" s="28"/>
      <c r="AC148" s="28"/>
      <c r="AD148" s="26"/>
      <c r="AE148" s="19"/>
      <c r="AF148" s="65"/>
      <c r="AG148" s="54"/>
      <c r="AH148" s="54"/>
      <c r="AI148" s="55"/>
      <c r="AJ148" s="18"/>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R148" s="117"/>
      <c r="BS148" s="118"/>
      <c r="BT148" s="118"/>
      <c r="BU148" s="2"/>
      <c r="BV148" s="2"/>
      <c r="BW148" s="2"/>
      <c r="BX148" s="119"/>
    </row>
    <row r="149" spans="1:76" ht="15" customHeight="1">
      <c r="A149" s="16"/>
      <c r="B149" s="76"/>
      <c r="C149" s="70"/>
      <c r="D149" s="20"/>
      <c r="E149" s="78"/>
      <c r="F149" s="11"/>
      <c r="G149" s="83"/>
      <c r="H149" s="13"/>
      <c r="I149" s="13"/>
      <c r="J149" s="14"/>
      <c r="K149" s="64"/>
      <c r="L149" s="17"/>
      <c r="M149" s="17"/>
      <c r="N149" s="25"/>
      <c r="O149" s="2"/>
      <c r="P149" s="2"/>
      <c r="Q149" s="2"/>
      <c r="R149" s="3"/>
      <c r="S149" s="4"/>
      <c r="T149" s="67"/>
      <c r="U149" s="67"/>
      <c r="V149" s="4"/>
      <c r="W149" s="4"/>
      <c r="X149" s="4"/>
      <c r="Y149" s="62"/>
      <c r="Z149" s="28"/>
      <c r="AA149" s="28"/>
      <c r="AB149" s="28"/>
      <c r="AC149" s="28"/>
      <c r="AD149" s="26"/>
      <c r="AE149" s="19"/>
      <c r="AF149" s="65"/>
      <c r="AG149" s="54"/>
      <c r="AH149" s="54"/>
      <c r="AI149" s="55"/>
      <c r="AJ149" s="18"/>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R149" s="117"/>
      <c r="BS149" s="118"/>
      <c r="BT149" s="118"/>
      <c r="BU149" s="2"/>
      <c r="BV149" s="2"/>
      <c r="BW149" s="2"/>
      <c r="BX149" s="119"/>
    </row>
    <row r="150" spans="1:76" ht="15" customHeight="1">
      <c r="A150" s="16"/>
      <c r="B150" s="76"/>
      <c r="C150" s="70"/>
      <c r="D150" s="20"/>
      <c r="E150" s="78"/>
      <c r="F150" s="11"/>
      <c r="G150" s="83"/>
      <c r="H150" s="13"/>
      <c r="I150" s="13"/>
      <c r="J150" s="14"/>
      <c r="K150" s="64"/>
      <c r="L150" s="17"/>
      <c r="M150" s="17"/>
      <c r="N150" s="25"/>
      <c r="O150" s="2"/>
      <c r="P150" s="2"/>
      <c r="Q150" s="2"/>
      <c r="R150" s="3"/>
      <c r="S150" s="4"/>
      <c r="T150" s="67"/>
      <c r="U150" s="67"/>
      <c r="V150" s="4"/>
      <c r="W150" s="4"/>
      <c r="X150" s="4"/>
      <c r="Y150" s="62"/>
      <c r="Z150" s="28"/>
      <c r="AA150" s="28"/>
      <c r="AB150" s="28"/>
      <c r="AC150" s="28"/>
      <c r="AD150" s="26"/>
      <c r="AE150" s="19"/>
      <c r="AF150" s="65"/>
      <c r="AG150" s="54"/>
      <c r="AH150" s="54"/>
      <c r="AI150" s="55"/>
      <c r="AJ150" s="18"/>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R150" s="117"/>
      <c r="BS150" s="118"/>
      <c r="BT150" s="118"/>
      <c r="BU150" s="2"/>
      <c r="BV150" s="2"/>
      <c r="BW150" s="2"/>
      <c r="BX150" s="119"/>
    </row>
    <row r="151" spans="1:76" ht="15" customHeight="1">
      <c r="A151" s="16"/>
      <c r="B151" s="76"/>
      <c r="C151" s="70"/>
      <c r="D151" s="20"/>
      <c r="E151" s="78"/>
      <c r="F151" s="11"/>
      <c r="G151" s="83"/>
      <c r="H151" s="13"/>
      <c r="I151" s="13"/>
      <c r="J151" s="14"/>
      <c r="K151" s="64"/>
      <c r="L151" s="17"/>
      <c r="M151" s="17"/>
      <c r="N151" s="25"/>
      <c r="O151" s="2"/>
      <c r="P151" s="2"/>
      <c r="Q151" s="2"/>
      <c r="R151" s="3"/>
      <c r="S151" s="4"/>
      <c r="T151" s="67"/>
      <c r="U151" s="67"/>
      <c r="V151" s="4"/>
      <c r="W151" s="4"/>
      <c r="X151" s="4"/>
      <c r="Y151" s="62"/>
      <c r="Z151" s="28"/>
      <c r="AA151" s="28"/>
      <c r="AB151" s="28"/>
      <c r="AC151" s="28"/>
      <c r="AD151" s="26"/>
      <c r="AE151" s="19"/>
      <c r="AF151" s="65"/>
      <c r="AG151" s="54"/>
      <c r="AH151" s="54"/>
      <c r="AI151" s="55"/>
      <c r="AJ151" s="18"/>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R151" s="117"/>
      <c r="BS151" s="118"/>
      <c r="BT151" s="118"/>
      <c r="BU151" s="2"/>
      <c r="BV151" s="2"/>
      <c r="BW151" s="2"/>
      <c r="BX151" s="119"/>
    </row>
    <row r="152" spans="1:76" ht="15" customHeight="1">
      <c r="A152" s="16"/>
      <c r="B152" s="76"/>
      <c r="C152" s="70"/>
      <c r="D152" s="20"/>
      <c r="E152" s="78"/>
      <c r="F152" s="11"/>
      <c r="G152" s="83"/>
      <c r="H152" s="13"/>
      <c r="I152" s="13"/>
      <c r="J152" s="14"/>
      <c r="K152" s="64"/>
      <c r="L152" s="17"/>
      <c r="M152" s="17"/>
      <c r="N152" s="25"/>
      <c r="O152" s="2"/>
      <c r="P152" s="2"/>
      <c r="Q152" s="2"/>
      <c r="R152" s="3"/>
      <c r="S152" s="4"/>
      <c r="T152" s="67"/>
      <c r="U152" s="67"/>
      <c r="V152" s="4"/>
      <c r="W152" s="4"/>
      <c r="X152" s="4"/>
      <c r="Y152" s="62"/>
      <c r="Z152" s="28"/>
      <c r="AA152" s="28"/>
      <c r="AB152" s="28"/>
      <c r="AC152" s="28"/>
      <c r="AD152" s="26"/>
      <c r="AE152" s="19"/>
      <c r="AF152" s="65"/>
      <c r="AG152" s="54"/>
      <c r="AH152" s="54"/>
      <c r="AI152" s="55"/>
      <c r="AJ152" s="18"/>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R152" s="117"/>
      <c r="BS152" s="118"/>
      <c r="BT152" s="118"/>
      <c r="BU152" s="2"/>
      <c r="BV152" s="2"/>
      <c r="BW152" s="2"/>
      <c r="BX152" s="119"/>
    </row>
    <row r="153" spans="1:76" ht="15" customHeight="1">
      <c r="A153" s="16"/>
      <c r="B153" s="76"/>
      <c r="C153" s="70"/>
      <c r="D153" s="20"/>
      <c r="E153" s="78"/>
      <c r="F153" s="11"/>
      <c r="G153" s="83"/>
      <c r="H153" s="13"/>
      <c r="I153" s="13"/>
      <c r="J153" s="14"/>
      <c r="K153" s="64"/>
      <c r="L153" s="17"/>
      <c r="M153" s="17"/>
      <c r="N153" s="25"/>
      <c r="O153" s="2"/>
      <c r="P153" s="2"/>
      <c r="Q153" s="2"/>
      <c r="R153" s="3"/>
      <c r="S153" s="4"/>
      <c r="T153" s="67"/>
      <c r="U153" s="67"/>
      <c r="V153" s="4"/>
      <c r="W153" s="4"/>
      <c r="X153" s="4"/>
      <c r="Y153" s="62"/>
      <c r="Z153" s="28"/>
      <c r="AA153" s="28"/>
      <c r="AB153" s="28"/>
      <c r="AC153" s="28"/>
      <c r="AD153" s="26"/>
      <c r="AE153" s="19"/>
      <c r="AF153" s="65"/>
      <c r="AG153" s="54"/>
      <c r="AH153" s="54"/>
      <c r="AI153" s="55"/>
      <c r="AJ153" s="18"/>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R153" s="117"/>
      <c r="BS153" s="118"/>
      <c r="BT153" s="118"/>
      <c r="BU153" s="2"/>
      <c r="BV153" s="2"/>
      <c r="BW153" s="2"/>
      <c r="BX153" s="119"/>
    </row>
    <row r="154" spans="1:76" ht="15" customHeight="1">
      <c r="A154" s="16"/>
      <c r="B154" s="76"/>
      <c r="C154" s="70"/>
      <c r="D154" s="20"/>
      <c r="E154" s="78"/>
      <c r="F154" s="11"/>
      <c r="G154" s="83"/>
      <c r="H154" s="13"/>
      <c r="I154" s="13"/>
      <c r="J154" s="14"/>
      <c r="K154" s="64"/>
      <c r="L154" s="17"/>
      <c r="M154" s="17"/>
      <c r="N154" s="25"/>
      <c r="O154" s="2"/>
      <c r="P154" s="2"/>
      <c r="Q154" s="2"/>
      <c r="R154" s="3"/>
      <c r="S154" s="4"/>
      <c r="T154" s="67"/>
      <c r="U154" s="67"/>
      <c r="V154" s="4"/>
      <c r="W154" s="4"/>
      <c r="X154" s="4"/>
      <c r="Y154" s="62"/>
      <c r="Z154" s="28"/>
      <c r="AA154" s="28"/>
      <c r="AB154" s="28"/>
      <c r="AC154" s="28"/>
      <c r="AD154" s="26"/>
      <c r="AE154" s="19"/>
      <c r="AF154" s="65"/>
      <c r="AG154" s="54"/>
      <c r="AH154" s="54"/>
      <c r="AI154" s="55"/>
      <c r="AJ154" s="18"/>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R154" s="117"/>
      <c r="BS154" s="118"/>
      <c r="BT154" s="118"/>
      <c r="BU154" s="2"/>
      <c r="BV154" s="2"/>
      <c r="BW154" s="2"/>
      <c r="BX154" s="119"/>
    </row>
    <row r="155" spans="1:76" ht="15" customHeight="1">
      <c r="A155" s="16">
        <v>12</v>
      </c>
      <c r="B155" s="76"/>
      <c r="C155" s="70">
        <v>60</v>
      </c>
      <c r="D155" s="20" t="s">
        <v>137</v>
      </c>
      <c r="E155" s="78"/>
      <c r="F155" s="11" t="s">
        <v>28</v>
      </c>
      <c r="G155" s="12"/>
      <c r="H155" s="13" t="e">
        <f>IF(OOC!X155=0,"",OOC!X155)</f>
        <v>#REF!</v>
      </c>
      <c r="I155" s="13" t="e">
        <f>IF(OOC!T155=0,"",OOC!T155)</f>
        <v>#REF!</v>
      </c>
      <c r="J155" s="14" t="s">
        <v>12</v>
      </c>
      <c r="K155" s="64" t="s">
        <v>49</v>
      </c>
      <c r="L155" s="17" t="e">
        <f t="shared" si="52"/>
        <v>#REF!</v>
      </c>
      <c r="M155" s="17" t="e">
        <f t="shared" si="53"/>
        <v>#REF!</v>
      </c>
      <c r="N155" s="25"/>
      <c r="O155" s="2" t="e">
        <f t="shared" si="66"/>
        <v>#REF!</v>
      </c>
      <c r="P155" s="2" t="e">
        <f t="shared" si="67"/>
        <v>#REF!</v>
      </c>
      <c r="Q155" s="2" t="e">
        <f t="shared" si="68"/>
        <v>#REF!</v>
      </c>
      <c r="R155" s="3" t="e">
        <f t="shared" si="69"/>
        <v>#REF!</v>
      </c>
      <c r="S155" s="4" t="e">
        <f t="shared" si="40"/>
        <v>#REF!</v>
      </c>
      <c r="T155" s="67" t="e">
        <f t="shared" si="54"/>
        <v>#REF!</v>
      </c>
      <c r="U155" s="67" t="e">
        <f t="shared" si="55"/>
        <v>#REF!</v>
      </c>
      <c r="V155" s="4" t="e">
        <f t="shared" si="49"/>
        <v>#REF!</v>
      </c>
      <c r="W155" s="4" t="e">
        <f t="shared" si="50"/>
        <v>#REF!</v>
      </c>
      <c r="X155" s="4" t="e">
        <f t="shared" si="56"/>
        <v>#REF!</v>
      </c>
      <c r="Y155" s="62" t="e">
        <f t="shared" si="51"/>
        <v>#REF!</v>
      </c>
      <c r="Z155" s="28" t="e">
        <f t="shared" si="57"/>
        <v>#REF!</v>
      </c>
      <c r="AA155" s="28" t="e">
        <f t="shared" si="58"/>
        <v>#REF!</v>
      </c>
      <c r="AB155" s="28" t="e">
        <f t="shared" si="59"/>
        <v>#REF!</v>
      </c>
      <c r="AC155" s="28" t="e">
        <f t="shared" si="61"/>
        <v>#REF!</v>
      </c>
      <c r="AD155" s="26"/>
      <c r="AE155" s="19" t="str">
        <f t="shared" si="60"/>
        <v/>
      </c>
      <c r="AF155" s="65"/>
      <c r="AG155" s="54"/>
      <c r="AH155" s="54"/>
      <c r="AI155" s="55"/>
      <c r="AJ155" s="18"/>
      <c r="AK155" s="73" t="e">
        <f>#REF!</f>
        <v>#REF!</v>
      </c>
      <c r="AL155" s="73" t="e">
        <f>#REF!</f>
        <v>#REF!</v>
      </c>
      <c r="AM155" s="73" t="e">
        <f>#REF!</f>
        <v>#REF!</v>
      </c>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R155" s="117">
        <f t="shared" si="41"/>
        <v>60</v>
      </c>
      <c r="BS155" s="118">
        <f>OOC!G155</f>
        <v>0.05</v>
      </c>
      <c r="BT155" s="118" t="str">
        <f>OOC!H155</f>
        <v/>
      </c>
      <c r="BU155" s="2" t="e">
        <f t="shared" si="42"/>
        <v>#REF!</v>
      </c>
      <c r="BV155" s="2" t="e">
        <f t="shared" si="43"/>
        <v>#REF!</v>
      </c>
      <c r="BW155" s="2" t="e">
        <f t="shared" si="44"/>
        <v>#REF!</v>
      </c>
      <c r="BX155" s="119" t="e">
        <f>IF(AND(IF(OOC!G155="",0,OOC!G155) &gt;= IF(O155="",0,O155), IF(O155="",0,O155) &gt; IF(L155="",0,L155)), "OOC",
IF(AND(IF(M155="",0,M155) &gt; IF(P155="",0,P155), IF(P155="",0,P155) &gt;= IF(OOC!H155="",0,OOC!H155)), "OOC",
IF(IF(O155="",0,O155) &gt; IF(OOC!G155="",0,OOC!G155), "OOS",
IF(IF(OOC!H155="",0,OOC!H155) &gt; IF(P155="",0,P155), "OOS", "OK"))))</f>
        <v>#REF!</v>
      </c>
    </row>
    <row r="156" spans="1:76" ht="15" customHeight="1">
      <c r="A156" s="16"/>
      <c r="B156" s="76"/>
      <c r="C156" s="70"/>
      <c r="D156" s="20"/>
      <c r="E156" s="78"/>
      <c r="F156" s="11"/>
      <c r="G156" s="12"/>
      <c r="H156" s="13"/>
      <c r="I156" s="13"/>
      <c r="J156" s="14"/>
      <c r="K156" s="64"/>
      <c r="L156" s="17"/>
      <c r="M156" s="17"/>
      <c r="N156" s="25"/>
      <c r="O156" s="2"/>
      <c r="P156" s="2"/>
      <c r="Q156" s="2"/>
      <c r="R156" s="3"/>
      <c r="S156" s="4"/>
      <c r="T156" s="67"/>
      <c r="U156" s="67"/>
      <c r="V156" s="4"/>
      <c r="W156" s="4"/>
      <c r="X156" s="4"/>
      <c r="Y156" s="62"/>
      <c r="Z156" s="28"/>
      <c r="AA156" s="28"/>
      <c r="AB156" s="28"/>
      <c r="AC156" s="28"/>
      <c r="AD156" s="26"/>
      <c r="AE156" s="19"/>
      <c r="AF156" s="65"/>
      <c r="AG156" s="54"/>
      <c r="AH156" s="54"/>
      <c r="AI156" s="55"/>
      <c r="AJ156" s="18"/>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R156" s="117"/>
      <c r="BS156" s="118"/>
      <c r="BT156" s="118"/>
      <c r="BU156" s="2"/>
      <c r="BV156" s="2"/>
      <c r="BW156" s="2"/>
      <c r="BX156" s="119"/>
    </row>
    <row r="157" spans="1:76" ht="15" customHeight="1">
      <c r="A157" s="16">
        <v>13</v>
      </c>
      <c r="B157" s="76"/>
      <c r="C157" s="70" t="s">
        <v>151</v>
      </c>
      <c r="D157" s="20" t="s">
        <v>57</v>
      </c>
      <c r="E157" s="78"/>
      <c r="F157" s="11" t="s">
        <v>29</v>
      </c>
      <c r="G157" s="83">
        <v>8.9339999999999993</v>
      </c>
      <c r="H157" s="13" t="e">
        <f>IF(OOC!X157=0,"",OOC!X157)</f>
        <v>#REF!</v>
      </c>
      <c r="I157" s="13" t="e">
        <f>IF(OOC!T157=0,"",OOC!T157)</f>
        <v>#REF!</v>
      </c>
      <c r="J157" s="14" t="s">
        <v>12</v>
      </c>
      <c r="K157" s="64" t="s">
        <v>49</v>
      </c>
      <c r="L157" s="17" t="e">
        <f t="shared" si="52"/>
        <v>#REF!</v>
      </c>
      <c r="M157" s="17" t="e">
        <f t="shared" si="53"/>
        <v>#REF!</v>
      </c>
      <c r="N157" s="25"/>
      <c r="O157" s="2" t="e">
        <f t="shared" si="66"/>
        <v>#REF!</v>
      </c>
      <c r="P157" s="2" t="e">
        <f t="shared" si="67"/>
        <v>#REF!</v>
      </c>
      <c r="Q157" s="2" t="e">
        <f t="shared" si="68"/>
        <v>#REF!</v>
      </c>
      <c r="R157" s="3" t="e">
        <f t="shared" si="69"/>
        <v>#REF!</v>
      </c>
      <c r="S157" s="4" t="e">
        <f t="shared" si="40"/>
        <v>#REF!</v>
      </c>
      <c r="T157" s="67" t="e">
        <f t="shared" si="54"/>
        <v>#REF!</v>
      </c>
      <c r="U157" s="67" t="e">
        <f t="shared" si="55"/>
        <v>#REF!</v>
      </c>
      <c r="V157" s="4" t="e">
        <f t="shared" si="49"/>
        <v>#REF!</v>
      </c>
      <c r="W157" s="4" t="e">
        <f t="shared" si="50"/>
        <v>#REF!</v>
      </c>
      <c r="X157" s="4" t="e">
        <f t="shared" si="56"/>
        <v>#REF!</v>
      </c>
      <c r="Y157" s="62" t="e">
        <f t="shared" si="51"/>
        <v>#REF!</v>
      </c>
      <c r="Z157" s="28" t="e">
        <f t="shared" si="57"/>
        <v>#REF!</v>
      </c>
      <c r="AA157" s="28" t="e">
        <f t="shared" si="58"/>
        <v>#REF!</v>
      </c>
      <c r="AB157" s="28" t="e">
        <f t="shared" si="59"/>
        <v>#REF!</v>
      </c>
      <c r="AC157" s="28" t="e">
        <f t="shared" si="61"/>
        <v>#REF!</v>
      </c>
      <c r="AD157" s="26"/>
      <c r="AE157" s="19" t="str">
        <f t="shared" si="60"/>
        <v/>
      </c>
      <c r="AF157" s="65"/>
      <c r="AG157" s="54"/>
      <c r="AH157" s="54"/>
      <c r="AI157" s="55"/>
      <c r="AJ157" s="18"/>
      <c r="AK157" s="73" t="e">
        <f>#REF!</f>
        <v>#REF!</v>
      </c>
      <c r="AL157" s="73" t="e">
        <f>#REF!</f>
        <v>#REF!</v>
      </c>
      <c r="AM157" s="73" t="e">
        <f>#REF!</f>
        <v>#REF!</v>
      </c>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R157" s="117" t="str">
        <f t="shared" si="41"/>
        <v>61-1</v>
      </c>
      <c r="BS157" s="118">
        <f>OOC!G157</f>
        <v>8.9539999999999988</v>
      </c>
      <c r="BT157" s="118">
        <f>OOC!H157</f>
        <v>8.9139999999999997</v>
      </c>
      <c r="BU157" s="2" t="e">
        <f t="shared" si="42"/>
        <v>#REF!</v>
      </c>
      <c r="BV157" s="2" t="e">
        <f t="shared" si="43"/>
        <v>#REF!</v>
      </c>
      <c r="BW157" s="2" t="e">
        <f t="shared" si="44"/>
        <v>#REF!</v>
      </c>
      <c r="BX157" s="119" t="e">
        <f>IF(AND(IF(OOC!G157="",0,OOC!G157) &gt;= IF(O157="",0,O157), IF(O157="",0,O157) &gt; IF(L157="",0,L157)), "OOC",
IF(AND(IF(M157="",0,M157) &gt; IF(P157="",0,P157), IF(P157="",0,P157) &gt;= IF(OOC!H157="",0,OOC!H157)), "OOC",
IF(IF(O157="",0,O157) &gt; IF(OOC!G157="",0,OOC!G157), "OOS",
IF(IF(OOC!H157="",0,OOC!H157) &gt; IF(P157="",0,P157), "OOS", "OK"))))</f>
        <v>#REF!</v>
      </c>
    </row>
    <row r="158" spans="1:76" ht="15" customHeight="1">
      <c r="A158" s="16">
        <v>14</v>
      </c>
      <c r="B158" s="76"/>
      <c r="C158" s="70" t="s">
        <v>153</v>
      </c>
      <c r="D158" s="20" t="s">
        <v>57</v>
      </c>
      <c r="E158" s="78"/>
      <c r="F158" s="11" t="s">
        <v>29</v>
      </c>
      <c r="G158" s="83">
        <v>8.9339999999999993</v>
      </c>
      <c r="H158" s="13" t="e">
        <f>IF(OOC!X158=0,"",OOC!X158)</f>
        <v>#REF!</v>
      </c>
      <c r="I158" s="13" t="e">
        <f>IF(OOC!T158=0,"",OOC!T158)</f>
        <v>#REF!</v>
      </c>
      <c r="J158" s="14" t="s">
        <v>12</v>
      </c>
      <c r="K158" s="64" t="s">
        <v>49</v>
      </c>
      <c r="L158" s="17" t="e">
        <f t="shared" si="52"/>
        <v>#REF!</v>
      </c>
      <c r="M158" s="17" t="e">
        <f t="shared" si="53"/>
        <v>#REF!</v>
      </c>
      <c r="N158" s="25"/>
      <c r="O158" s="2" t="e">
        <f t="shared" si="66"/>
        <v>#REF!</v>
      </c>
      <c r="P158" s="2" t="e">
        <f t="shared" si="67"/>
        <v>#REF!</v>
      </c>
      <c r="Q158" s="2" t="e">
        <f t="shared" si="68"/>
        <v>#REF!</v>
      </c>
      <c r="R158" s="3" t="e">
        <f t="shared" si="69"/>
        <v>#REF!</v>
      </c>
      <c r="S158" s="4" t="e">
        <f t="shared" si="40"/>
        <v>#REF!</v>
      </c>
      <c r="T158" s="67" t="e">
        <f t="shared" si="54"/>
        <v>#REF!</v>
      </c>
      <c r="U158" s="67" t="e">
        <f t="shared" si="55"/>
        <v>#REF!</v>
      </c>
      <c r="V158" s="4" t="e">
        <f t="shared" si="49"/>
        <v>#REF!</v>
      </c>
      <c r="W158" s="4" t="e">
        <f t="shared" si="50"/>
        <v>#REF!</v>
      </c>
      <c r="X158" s="4" t="e">
        <f t="shared" si="56"/>
        <v>#REF!</v>
      </c>
      <c r="Y158" s="62" t="e">
        <f t="shared" si="51"/>
        <v>#REF!</v>
      </c>
      <c r="Z158" s="28" t="e">
        <f t="shared" si="57"/>
        <v>#REF!</v>
      </c>
      <c r="AA158" s="28" t="e">
        <f t="shared" si="58"/>
        <v>#REF!</v>
      </c>
      <c r="AB158" s="28" t="e">
        <f t="shared" si="59"/>
        <v>#REF!</v>
      </c>
      <c r="AC158" s="28" t="e">
        <f t="shared" si="61"/>
        <v>#REF!</v>
      </c>
      <c r="AD158" s="26"/>
      <c r="AE158" s="19" t="str">
        <f t="shared" si="60"/>
        <v/>
      </c>
      <c r="AF158" s="65"/>
      <c r="AG158" s="54"/>
      <c r="AH158" s="54"/>
      <c r="AI158" s="55"/>
      <c r="AJ158" s="21"/>
      <c r="AK158" s="73" t="e">
        <f>#REF!</f>
        <v>#REF!</v>
      </c>
      <c r="AL158" s="73" t="e">
        <f>#REF!</f>
        <v>#REF!</v>
      </c>
      <c r="AM158" s="73" t="e">
        <f>#REF!</f>
        <v>#REF!</v>
      </c>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R158" s="117" t="str">
        <f t="shared" si="41"/>
        <v>61-2</v>
      </c>
      <c r="BS158" s="118">
        <f>OOC!G158</f>
        <v>8.9539999999999988</v>
      </c>
      <c r="BT158" s="118">
        <f>OOC!H158</f>
        <v>8.9139999999999997</v>
      </c>
      <c r="BU158" s="2" t="e">
        <f t="shared" si="42"/>
        <v>#REF!</v>
      </c>
      <c r="BV158" s="2" t="e">
        <f t="shared" si="43"/>
        <v>#REF!</v>
      </c>
      <c r="BW158" s="2" t="e">
        <f t="shared" si="44"/>
        <v>#REF!</v>
      </c>
      <c r="BX158" s="119" t="e">
        <f>IF(AND(IF(OOC!G158="",0,OOC!G158) &gt;= IF(O158="",0,O158), IF(O158="",0,O158) &gt; IF(L158="",0,L158)), "OOC",
IF(AND(IF(M158="",0,M158) &gt; IF(P158="",0,P158), IF(P158="",0,P158) &gt;= IF(OOC!H158="",0,OOC!H158)), "OOC",
IF(IF(O158="",0,O158) &gt; IF(OOC!G158="",0,OOC!G158), "OOS",
IF(IF(OOC!H158="",0,OOC!H158) &gt; IF(P158="",0,P158), "OOS", "OK"))))</f>
        <v>#REF!</v>
      </c>
    </row>
    <row r="159" spans="1:76" ht="15" customHeight="1">
      <c r="A159" s="16">
        <v>15</v>
      </c>
      <c r="B159" s="76"/>
      <c r="C159" s="70" t="s">
        <v>152</v>
      </c>
      <c r="D159" s="20" t="s">
        <v>57</v>
      </c>
      <c r="E159" s="78"/>
      <c r="F159" s="11" t="s">
        <v>29</v>
      </c>
      <c r="G159" s="83">
        <v>8.9339999999999993</v>
      </c>
      <c r="H159" s="13" t="e">
        <f>IF(OOC!X159=0,"",OOC!X159)</f>
        <v>#REF!</v>
      </c>
      <c r="I159" s="13" t="e">
        <f>IF(OOC!T159=0,"",OOC!T159)</f>
        <v>#REF!</v>
      </c>
      <c r="J159" s="14" t="s">
        <v>12</v>
      </c>
      <c r="K159" s="64" t="s">
        <v>49</v>
      </c>
      <c r="L159" s="17" t="e">
        <f t="shared" si="52"/>
        <v>#REF!</v>
      </c>
      <c r="M159" s="17" t="e">
        <f t="shared" si="53"/>
        <v>#REF!</v>
      </c>
      <c r="N159" s="25"/>
      <c r="O159" s="2" t="e">
        <f t="shared" si="66"/>
        <v>#REF!</v>
      </c>
      <c r="P159" s="2" t="e">
        <f t="shared" si="67"/>
        <v>#REF!</v>
      </c>
      <c r="Q159" s="2" t="e">
        <f t="shared" si="68"/>
        <v>#REF!</v>
      </c>
      <c r="R159" s="3" t="e">
        <f t="shared" si="69"/>
        <v>#REF!</v>
      </c>
      <c r="S159" s="4" t="e">
        <f t="shared" si="40"/>
        <v>#REF!</v>
      </c>
      <c r="T159" s="67" t="e">
        <f t="shared" si="54"/>
        <v>#REF!</v>
      </c>
      <c r="U159" s="67" t="e">
        <f t="shared" si="55"/>
        <v>#REF!</v>
      </c>
      <c r="V159" s="4" t="e">
        <f t="shared" si="49"/>
        <v>#REF!</v>
      </c>
      <c r="W159" s="4" t="e">
        <f t="shared" si="50"/>
        <v>#REF!</v>
      </c>
      <c r="X159" s="4" t="e">
        <f t="shared" si="56"/>
        <v>#REF!</v>
      </c>
      <c r="Y159" s="62" t="e">
        <f t="shared" si="51"/>
        <v>#REF!</v>
      </c>
      <c r="Z159" s="28" t="e">
        <f t="shared" si="57"/>
        <v>#REF!</v>
      </c>
      <c r="AA159" s="28" t="e">
        <f t="shared" si="58"/>
        <v>#REF!</v>
      </c>
      <c r="AB159" s="28" t="e">
        <f t="shared" si="59"/>
        <v>#REF!</v>
      </c>
      <c r="AC159" s="28" t="e">
        <f t="shared" si="61"/>
        <v>#REF!</v>
      </c>
      <c r="AD159" s="26"/>
      <c r="AE159" s="19" t="str">
        <f t="shared" si="60"/>
        <v/>
      </c>
      <c r="AF159" s="65"/>
      <c r="AG159" s="54"/>
      <c r="AH159" s="54"/>
      <c r="AI159" s="55"/>
      <c r="AJ159" s="21"/>
      <c r="AK159" s="73" t="e">
        <f>#REF!</f>
        <v>#REF!</v>
      </c>
      <c r="AL159" s="73" t="e">
        <f>#REF!</f>
        <v>#REF!</v>
      </c>
      <c r="AM159" s="73" t="e">
        <f>#REF!</f>
        <v>#REF!</v>
      </c>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R159" s="117" t="str">
        <f t="shared" si="41"/>
        <v>61-3</v>
      </c>
      <c r="BS159" s="118">
        <f>OOC!G159</f>
        <v>8.9539999999999988</v>
      </c>
      <c r="BT159" s="118">
        <f>OOC!H159</f>
        <v>8.9139999999999997</v>
      </c>
      <c r="BU159" s="2" t="e">
        <f t="shared" si="42"/>
        <v>#REF!</v>
      </c>
      <c r="BV159" s="2" t="e">
        <f t="shared" si="43"/>
        <v>#REF!</v>
      </c>
      <c r="BW159" s="2" t="e">
        <f t="shared" si="44"/>
        <v>#REF!</v>
      </c>
      <c r="BX159" s="119" t="e">
        <f>IF(AND(IF(OOC!G159="",0,OOC!G159) &gt;= IF(O159="",0,O159), IF(O159="",0,O159) &gt; IF(L159="",0,L159)), "OOC",
IF(AND(IF(M159="",0,M159) &gt; IF(P159="",0,P159), IF(P159="",0,P159) &gt;= IF(OOC!H159="",0,OOC!H159)), "OOC",
IF(IF(O159="",0,O159) &gt; IF(OOC!G159="",0,OOC!G159), "OOS",
IF(IF(OOC!H159="",0,OOC!H159) &gt; IF(P159="",0,P159), "OOS", "OK"))))</f>
        <v>#REF!</v>
      </c>
    </row>
    <row r="160" spans="1:76" ht="15" customHeight="1">
      <c r="A160" s="16"/>
      <c r="B160" s="76"/>
      <c r="C160" s="70"/>
      <c r="D160" s="20"/>
      <c r="E160" s="78"/>
      <c r="F160" s="11"/>
      <c r="G160" s="83"/>
      <c r="H160" s="13"/>
      <c r="I160" s="13"/>
      <c r="J160" s="14"/>
      <c r="K160" s="64"/>
      <c r="L160" s="17"/>
      <c r="M160" s="17"/>
      <c r="N160" s="25"/>
      <c r="O160" s="2"/>
      <c r="P160" s="2"/>
      <c r="Q160" s="2"/>
      <c r="R160" s="3"/>
      <c r="S160" s="4"/>
      <c r="T160" s="67"/>
      <c r="U160" s="67"/>
      <c r="V160" s="4"/>
      <c r="W160" s="4"/>
      <c r="X160" s="4"/>
      <c r="Y160" s="62"/>
      <c r="Z160" s="28"/>
      <c r="AA160" s="28"/>
      <c r="AB160" s="28"/>
      <c r="AC160" s="28"/>
      <c r="AD160" s="26"/>
      <c r="AE160" s="19"/>
      <c r="AF160" s="65"/>
      <c r="AG160" s="54"/>
      <c r="AH160" s="54"/>
      <c r="AI160" s="55"/>
      <c r="AJ160" s="21"/>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R160" s="117"/>
      <c r="BS160" s="118"/>
      <c r="BT160" s="118"/>
      <c r="BU160" s="2"/>
      <c r="BV160" s="2"/>
      <c r="BW160" s="2"/>
      <c r="BX160" s="119"/>
    </row>
    <row r="161" spans="1:76" ht="15" customHeight="1">
      <c r="A161" s="16"/>
      <c r="B161" s="76"/>
      <c r="C161" s="70"/>
      <c r="D161" s="20"/>
      <c r="E161" s="78"/>
      <c r="F161" s="11"/>
      <c r="G161" s="83"/>
      <c r="H161" s="13"/>
      <c r="I161" s="13"/>
      <c r="J161" s="14"/>
      <c r="K161" s="64"/>
      <c r="L161" s="17"/>
      <c r="M161" s="17"/>
      <c r="N161" s="25"/>
      <c r="O161" s="2"/>
      <c r="P161" s="2"/>
      <c r="Q161" s="2"/>
      <c r="R161" s="3"/>
      <c r="S161" s="4"/>
      <c r="T161" s="67"/>
      <c r="U161" s="67"/>
      <c r="V161" s="4"/>
      <c r="W161" s="4"/>
      <c r="X161" s="4"/>
      <c r="Y161" s="62"/>
      <c r="Z161" s="28"/>
      <c r="AA161" s="28"/>
      <c r="AB161" s="28"/>
      <c r="AC161" s="28"/>
      <c r="AD161" s="26"/>
      <c r="AE161" s="19"/>
      <c r="AF161" s="65"/>
      <c r="AG161" s="54"/>
      <c r="AH161" s="54"/>
      <c r="AI161" s="55"/>
      <c r="AJ161" s="21"/>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R161" s="117"/>
      <c r="BS161" s="118"/>
      <c r="BT161" s="118"/>
      <c r="BU161" s="2"/>
      <c r="BV161" s="2"/>
      <c r="BW161" s="2"/>
      <c r="BX161" s="119"/>
    </row>
    <row r="162" spans="1:76" ht="15" customHeight="1">
      <c r="A162" s="16">
        <v>32</v>
      </c>
      <c r="B162" s="76"/>
      <c r="C162" s="70">
        <v>63</v>
      </c>
      <c r="D162" s="20" t="s">
        <v>137</v>
      </c>
      <c r="E162" s="78"/>
      <c r="F162" s="11" t="s">
        <v>28</v>
      </c>
      <c r="G162" s="12"/>
      <c r="H162" s="13" t="e">
        <f>IF(OOC!X162=0,"",OOC!X162)</f>
        <v>#REF!</v>
      </c>
      <c r="I162" s="13" t="e">
        <f>IF(OOC!T162=0,"",OOC!T162)</f>
        <v>#REF!</v>
      </c>
      <c r="J162" s="14" t="s">
        <v>12</v>
      </c>
      <c r="K162" s="64" t="s">
        <v>49</v>
      </c>
      <c r="L162" s="17" t="e">
        <f t="shared" si="52"/>
        <v>#REF!</v>
      </c>
      <c r="M162" s="17" t="e">
        <f t="shared" si="53"/>
        <v>#REF!</v>
      </c>
      <c r="N162" s="25"/>
      <c r="O162" s="2" t="e">
        <f t="shared" si="66"/>
        <v>#REF!</v>
      </c>
      <c r="P162" s="2" t="e">
        <f t="shared" si="67"/>
        <v>#REF!</v>
      </c>
      <c r="Q162" s="2" t="e">
        <f t="shared" si="68"/>
        <v>#REF!</v>
      </c>
      <c r="R162" s="3" t="e">
        <f t="shared" si="69"/>
        <v>#REF!</v>
      </c>
      <c r="S162" s="4" t="e">
        <f t="shared" si="40"/>
        <v>#REF!</v>
      </c>
      <c r="T162" s="67" t="e">
        <f t="shared" si="54"/>
        <v>#REF!</v>
      </c>
      <c r="U162" s="67" t="e">
        <f t="shared" si="55"/>
        <v>#REF!</v>
      </c>
      <c r="V162" s="4" t="e">
        <f t="shared" si="49"/>
        <v>#REF!</v>
      </c>
      <c r="W162" s="4" t="e">
        <f t="shared" si="50"/>
        <v>#REF!</v>
      </c>
      <c r="X162" s="4" t="e">
        <f t="shared" si="56"/>
        <v>#REF!</v>
      </c>
      <c r="Y162" s="62" t="e">
        <f t="shared" si="51"/>
        <v>#REF!</v>
      </c>
      <c r="Z162" s="28" t="e">
        <f t="shared" si="57"/>
        <v>#REF!</v>
      </c>
      <c r="AA162" s="28" t="e">
        <f t="shared" si="58"/>
        <v>#REF!</v>
      </c>
      <c r="AB162" s="28" t="e">
        <f t="shared" si="59"/>
        <v>#REF!</v>
      </c>
      <c r="AC162" s="28" t="e">
        <f t="shared" si="61"/>
        <v>#REF!</v>
      </c>
      <c r="AD162" s="26"/>
      <c r="AE162" s="19" t="str">
        <f t="shared" si="60"/>
        <v/>
      </c>
      <c r="AF162" s="65"/>
      <c r="AG162" s="54"/>
      <c r="AH162" s="54"/>
      <c r="AI162" s="55"/>
      <c r="AJ162" s="18"/>
      <c r="AK162" s="73" t="e">
        <f>#REF!</f>
        <v>#REF!</v>
      </c>
      <c r="AL162" s="73" t="e">
        <f>#REF!</f>
        <v>#REF!</v>
      </c>
      <c r="AM162" s="73" t="e">
        <f>#REF!</f>
        <v>#REF!</v>
      </c>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R162" s="117">
        <f t="shared" si="41"/>
        <v>63</v>
      </c>
      <c r="BS162" s="118">
        <f>OOC!G162</f>
        <v>0.05</v>
      </c>
      <c r="BT162" s="118" t="str">
        <f>OOC!H162</f>
        <v/>
      </c>
      <c r="BU162" s="2" t="e">
        <f t="shared" si="42"/>
        <v>#REF!</v>
      </c>
      <c r="BV162" s="2" t="e">
        <f t="shared" si="43"/>
        <v>#REF!</v>
      </c>
      <c r="BW162" s="2" t="e">
        <f t="shared" si="44"/>
        <v>#REF!</v>
      </c>
      <c r="BX162" s="119" t="e">
        <f>IF(AND(IF(OOC!G162="",0,OOC!G162) &gt;= IF(O162="",0,O162), IF(O162="",0,O162) &gt; IF(L162="",0,L162)), "OOC",
IF(AND(IF(M162="",0,M162) &gt; IF(P162="",0,P162), IF(P162="",0,P162) &gt;= IF(OOC!H162="",0,OOC!H162)), "OOC",
IF(IF(O162="",0,O162) &gt; IF(OOC!G162="",0,OOC!G162), "OOS",
IF(IF(OOC!H162="",0,OOC!H162) &gt; IF(P162="",0,P162), "OOS", "OK"))))</f>
        <v>#REF!</v>
      </c>
    </row>
    <row r="163" spans="1:76" ht="15" customHeight="1">
      <c r="A163" s="16"/>
      <c r="B163" s="76"/>
      <c r="C163" s="70"/>
      <c r="D163" s="20"/>
      <c r="E163" s="78"/>
      <c r="F163" s="11"/>
      <c r="G163" s="12"/>
      <c r="H163" s="13"/>
      <c r="I163" s="13"/>
      <c r="J163" s="14"/>
      <c r="K163" s="64"/>
      <c r="L163" s="17"/>
      <c r="M163" s="17"/>
      <c r="N163" s="25"/>
      <c r="O163" s="2"/>
      <c r="P163" s="2"/>
      <c r="Q163" s="2"/>
      <c r="R163" s="3"/>
      <c r="S163" s="4"/>
      <c r="T163" s="67"/>
      <c r="U163" s="67"/>
      <c r="V163" s="4"/>
      <c r="W163" s="4"/>
      <c r="X163" s="4"/>
      <c r="Y163" s="62"/>
      <c r="Z163" s="28"/>
      <c r="AA163" s="28"/>
      <c r="AB163" s="28"/>
      <c r="AC163" s="28"/>
      <c r="AD163" s="26"/>
      <c r="AE163" s="19"/>
      <c r="AF163" s="65"/>
      <c r="AG163" s="54"/>
      <c r="AH163" s="54"/>
      <c r="AI163" s="55"/>
      <c r="AJ163" s="18"/>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R163" s="117"/>
      <c r="BS163" s="118"/>
      <c r="BT163" s="118"/>
      <c r="BU163" s="2"/>
      <c r="BV163" s="2"/>
      <c r="BW163" s="2"/>
      <c r="BX163" s="119"/>
    </row>
    <row r="164" spans="1:76" ht="15" customHeight="1">
      <c r="A164" s="16">
        <v>33</v>
      </c>
      <c r="B164" s="76"/>
      <c r="C164" s="71" t="s">
        <v>154</v>
      </c>
      <c r="D164" s="20" t="s">
        <v>57</v>
      </c>
      <c r="E164" s="78"/>
      <c r="F164" s="11" t="s">
        <v>29</v>
      </c>
      <c r="G164" s="83">
        <v>8.5380000000000003</v>
      </c>
      <c r="H164" s="13" t="e">
        <f>IF(OOC!X164=0,"",OOC!X164)</f>
        <v>#REF!</v>
      </c>
      <c r="I164" s="13" t="e">
        <f>IF(OOC!T164=0,"",OOC!T164)</f>
        <v>#REF!</v>
      </c>
      <c r="J164" s="14" t="s">
        <v>12</v>
      </c>
      <c r="K164" s="64" t="s">
        <v>49</v>
      </c>
      <c r="L164" s="17" t="e">
        <f t="shared" si="52"/>
        <v>#REF!</v>
      </c>
      <c r="M164" s="17" t="e">
        <f t="shared" si="53"/>
        <v>#REF!</v>
      </c>
      <c r="N164" s="25"/>
      <c r="O164" s="2" t="e">
        <f t="shared" si="66"/>
        <v>#REF!</v>
      </c>
      <c r="P164" s="2" t="e">
        <f t="shared" si="67"/>
        <v>#REF!</v>
      </c>
      <c r="Q164" s="2" t="e">
        <f t="shared" si="68"/>
        <v>#REF!</v>
      </c>
      <c r="R164" s="3" t="e">
        <f t="shared" si="69"/>
        <v>#REF!</v>
      </c>
      <c r="S164" s="4" t="e">
        <f t="shared" si="40"/>
        <v>#REF!</v>
      </c>
      <c r="T164" s="67" t="e">
        <f t="shared" si="54"/>
        <v>#REF!</v>
      </c>
      <c r="U164" s="67" t="e">
        <f t="shared" si="55"/>
        <v>#REF!</v>
      </c>
      <c r="V164" s="4" t="e">
        <f t="shared" si="49"/>
        <v>#REF!</v>
      </c>
      <c r="W164" s="4" t="e">
        <f t="shared" si="50"/>
        <v>#REF!</v>
      </c>
      <c r="X164" s="4" t="e">
        <f t="shared" si="56"/>
        <v>#REF!</v>
      </c>
      <c r="Y164" s="62" t="e">
        <f t="shared" si="51"/>
        <v>#REF!</v>
      </c>
      <c r="Z164" s="28" t="e">
        <f t="shared" si="57"/>
        <v>#REF!</v>
      </c>
      <c r="AA164" s="28" t="e">
        <f t="shared" si="58"/>
        <v>#REF!</v>
      </c>
      <c r="AB164" s="28" t="e">
        <f t="shared" si="59"/>
        <v>#REF!</v>
      </c>
      <c r="AC164" s="28" t="e">
        <f t="shared" si="61"/>
        <v>#REF!</v>
      </c>
      <c r="AD164" s="26"/>
      <c r="AE164" s="19" t="str">
        <f t="shared" si="60"/>
        <v/>
      </c>
      <c r="AF164" s="65"/>
      <c r="AG164" s="54"/>
      <c r="AH164" s="54"/>
      <c r="AI164" s="55"/>
      <c r="AJ164" s="18"/>
      <c r="AK164" s="73" t="e">
        <f>#REF!</f>
        <v>#REF!</v>
      </c>
      <c r="AL164" s="73" t="e">
        <f>#REF!</f>
        <v>#REF!</v>
      </c>
      <c r="AM164" s="73" t="e">
        <f>#REF!</f>
        <v>#REF!</v>
      </c>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R164" s="117" t="str">
        <f t="shared" si="41"/>
        <v>64-1</v>
      </c>
      <c r="BS164" s="118">
        <f>OOC!G164</f>
        <v>8.5579999999999998</v>
      </c>
      <c r="BT164" s="118">
        <f>OOC!H164</f>
        <v>8.5180000000000007</v>
      </c>
      <c r="BU164" s="2" t="e">
        <f t="shared" si="42"/>
        <v>#REF!</v>
      </c>
      <c r="BV164" s="2" t="e">
        <f t="shared" si="43"/>
        <v>#REF!</v>
      </c>
      <c r="BW164" s="2" t="e">
        <f t="shared" si="44"/>
        <v>#REF!</v>
      </c>
      <c r="BX164" s="119" t="e">
        <f>IF(AND(IF(OOC!G164="",0,OOC!G164) &gt;= IF(O164="",0,O164), IF(O164="",0,O164) &gt; IF(L164="",0,L164)), "OOC",
IF(AND(IF(M164="",0,M164) &gt; IF(P164="",0,P164), IF(P164="",0,P164) &gt;= IF(OOC!H164="",0,OOC!H164)), "OOC",
IF(IF(O164="",0,O164) &gt; IF(OOC!G164="",0,OOC!G164), "OOS",
IF(IF(OOC!H164="",0,OOC!H164) &gt; IF(P164="",0,P164), "OOS", "OK"))))</f>
        <v>#REF!</v>
      </c>
    </row>
    <row r="165" spans="1:76" ht="15" customHeight="1">
      <c r="A165" s="16">
        <v>34</v>
      </c>
      <c r="B165" s="76"/>
      <c r="C165" s="71" t="s">
        <v>155</v>
      </c>
      <c r="D165" s="20" t="s">
        <v>57</v>
      </c>
      <c r="E165" s="78"/>
      <c r="F165" s="11" t="s">
        <v>29</v>
      </c>
      <c r="G165" s="83">
        <v>8.5380000000000003</v>
      </c>
      <c r="H165" s="13" t="e">
        <f>IF(OOC!X165=0,"",OOC!X165)</f>
        <v>#REF!</v>
      </c>
      <c r="I165" s="13" t="e">
        <f>IF(OOC!T165=0,"",OOC!T165)</f>
        <v>#REF!</v>
      </c>
      <c r="J165" s="14" t="s">
        <v>12</v>
      </c>
      <c r="K165" s="64" t="s">
        <v>49</v>
      </c>
      <c r="L165" s="17" t="e">
        <f t="shared" si="52"/>
        <v>#REF!</v>
      </c>
      <c r="M165" s="17" t="e">
        <f t="shared" si="53"/>
        <v>#REF!</v>
      </c>
      <c r="N165" s="25"/>
      <c r="O165" s="2" t="e">
        <f t="shared" si="66"/>
        <v>#REF!</v>
      </c>
      <c r="P165" s="2" t="e">
        <f t="shared" si="67"/>
        <v>#REF!</v>
      </c>
      <c r="Q165" s="2" t="e">
        <f t="shared" si="68"/>
        <v>#REF!</v>
      </c>
      <c r="R165" s="3" t="e">
        <f t="shared" si="69"/>
        <v>#REF!</v>
      </c>
      <c r="S165" s="4" t="e">
        <f t="shared" si="40"/>
        <v>#REF!</v>
      </c>
      <c r="T165" s="67" t="e">
        <f t="shared" si="54"/>
        <v>#REF!</v>
      </c>
      <c r="U165" s="67" t="e">
        <f t="shared" si="55"/>
        <v>#REF!</v>
      </c>
      <c r="V165" s="4" t="e">
        <f t="shared" si="49"/>
        <v>#REF!</v>
      </c>
      <c r="W165" s="4" t="e">
        <f t="shared" si="50"/>
        <v>#REF!</v>
      </c>
      <c r="X165" s="4" t="e">
        <f t="shared" si="56"/>
        <v>#REF!</v>
      </c>
      <c r="Y165" s="62" t="e">
        <f t="shared" si="51"/>
        <v>#REF!</v>
      </c>
      <c r="Z165" s="28" t="e">
        <f t="shared" si="57"/>
        <v>#REF!</v>
      </c>
      <c r="AA165" s="28" t="e">
        <f t="shared" si="58"/>
        <v>#REF!</v>
      </c>
      <c r="AB165" s="28" t="e">
        <f t="shared" si="59"/>
        <v>#REF!</v>
      </c>
      <c r="AC165" s="28" t="e">
        <f t="shared" si="61"/>
        <v>#REF!</v>
      </c>
      <c r="AD165" s="26"/>
      <c r="AE165" s="19" t="str">
        <f t="shared" si="60"/>
        <v/>
      </c>
      <c r="AF165" s="65"/>
      <c r="AG165" s="54"/>
      <c r="AH165" s="54"/>
      <c r="AI165" s="55"/>
      <c r="AJ165" s="18"/>
      <c r="AK165" s="73" t="e">
        <f>#REF!</f>
        <v>#REF!</v>
      </c>
      <c r="AL165" s="73" t="e">
        <f>#REF!</f>
        <v>#REF!</v>
      </c>
      <c r="AM165" s="73" t="e">
        <f>#REF!</f>
        <v>#REF!</v>
      </c>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R165" s="117" t="str">
        <f t="shared" si="41"/>
        <v>64-2</v>
      </c>
      <c r="BS165" s="118">
        <f>OOC!G165</f>
        <v>8.5579999999999998</v>
      </c>
      <c r="BT165" s="118">
        <f>OOC!H165</f>
        <v>8.5180000000000007</v>
      </c>
      <c r="BU165" s="2" t="e">
        <f t="shared" si="42"/>
        <v>#REF!</v>
      </c>
      <c r="BV165" s="2" t="e">
        <f t="shared" si="43"/>
        <v>#REF!</v>
      </c>
      <c r="BW165" s="2" t="e">
        <f t="shared" si="44"/>
        <v>#REF!</v>
      </c>
      <c r="BX165" s="119" t="e">
        <f>IF(AND(IF(OOC!G165="",0,OOC!G165) &gt;= IF(O165="",0,O165), IF(O165="",0,O165) &gt; IF(L165="",0,L165)), "OOC",
IF(AND(IF(M165="",0,M165) &gt; IF(P165="",0,P165), IF(P165="",0,P165) &gt;= IF(OOC!H165="",0,OOC!H165)), "OOC",
IF(IF(O165="",0,O165) &gt; IF(OOC!G165="",0,OOC!G165), "OOS",
IF(IF(OOC!H165="",0,OOC!H165) &gt; IF(P165="",0,P165), "OOS", "OK"))))</f>
        <v>#REF!</v>
      </c>
    </row>
    <row r="166" spans="1:76" ht="15" customHeight="1">
      <c r="A166" s="16">
        <v>35</v>
      </c>
      <c r="B166" s="76"/>
      <c r="C166" s="71" t="s">
        <v>156</v>
      </c>
      <c r="D166" s="20" t="s">
        <v>57</v>
      </c>
      <c r="E166" s="78"/>
      <c r="F166" s="11" t="s">
        <v>29</v>
      </c>
      <c r="G166" s="83">
        <v>8.5380000000000003</v>
      </c>
      <c r="H166" s="13" t="e">
        <f>IF(OOC!X166=0,"",OOC!X166)</f>
        <v>#REF!</v>
      </c>
      <c r="I166" s="13" t="e">
        <f>IF(OOC!T166=0,"",OOC!T166)</f>
        <v>#REF!</v>
      </c>
      <c r="J166" s="14" t="s">
        <v>12</v>
      </c>
      <c r="K166" s="64" t="s">
        <v>49</v>
      </c>
      <c r="L166" s="17" t="e">
        <f t="shared" si="52"/>
        <v>#REF!</v>
      </c>
      <c r="M166" s="17" t="e">
        <f t="shared" si="53"/>
        <v>#REF!</v>
      </c>
      <c r="N166" s="25"/>
      <c r="O166" s="2" t="e">
        <f t="shared" si="66"/>
        <v>#REF!</v>
      </c>
      <c r="P166" s="2" t="e">
        <f t="shared" si="67"/>
        <v>#REF!</v>
      </c>
      <c r="Q166" s="2" t="e">
        <f t="shared" si="68"/>
        <v>#REF!</v>
      </c>
      <c r="R166" s="3" t="e">
        <f t="shared" si="69"/>
        <v>#REF!</v>
      </c>
      <c r="S166" s="4" t="e">
        <f t="shared" si="40"/>
        <v>#REF!</v>
      </c>
      <c r="T166" s="67" t="e">
        <f t="shared" si="54"/>
        <v>#REF!</v>
      </c>
      <c r="U166" s="67" t="e">
        <f t="shared" si="55"/>
        <v>#REF!</v>
      </c>
      <c r="V166" s="4" t="e">
        <f t="shared" si="49"/>
        <v>#REF!</v>
      </c>
      <c r="W166" s="4" t="e">
        <f t="shared" si="50"/>
        <v>#REF!</v>
      </c>
      <c r="X166" s="4" t="e">
        <f t="shared" si="56"/>
        <v>#REF!</v>
      </c>
      <c r="Y166" s="62" t="e">
        <f t="shared" si="51"/>
        <v>#REF!</v>
      </c>
      <c r="Z166" s="28" t="e">
        <f t="shared" si="57"/>
        <v>#REF!</v>
      </c>
      <c r="AA166" s="28" t="e">
        <f t="shared" si="58"/>
        <v>#REF!</v>
      </c>
      <c r="AB166" s="28" t="e">
        <f t="shared" si="59"/>
        <v>#REF!</v>
      </c>
      <c r="AC166" s="28" t="e">
        <f t="shared" si="61"/>
        <v>#REF!</v>
      </c>
      <c r="AD166" s="26"/>
      <c r="AE166" s="19" t="str">
        <f t="shared" si="60"/>
        <v/>
      </c>
      <c r="AF166" s="65"/>
      <c r="AG166" s="54"/>
      <c r="AH166" s="54"/>
      <c r="AI166" s="55"/>
      <c r="AJ166" s="18"/>
      <c r="AK166" s="73" t="e">
        <f>#REF!</f>
        <v>#REF!</v>
      </c>
      <c r="AL166" s="73" t="e">
        <f>#REF!</f>
        <v>#REF!</v>
      </c>
      <c r="AM166" s="73" t="e">
        <f>#REF!</f>
        <v>#REF!</v>
      </c>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R166" s="117" t="str">
        <f t="shared" si="41"/>
        <v>64-3</v>
      </c>
      <c r="BS166" s="118">
        <f>OOC!G166</f>
        <v>8.5579999999999998</v>
      </c>
      <c r="BT166" s="118">
        <f>OOC!H166</f>
        <v>8.5180000000000007</v>
      </c>
      <c r="BU166" s="2" t="e">
        <f t="shared" si="42"/>
        <v>#REF!</v>
      </c>
      <c r="BV166" s="2" t="e">
        <f t="shared" si="43"/>
        <v>#REF!</v>
      </c>
      <c r="BW166" s="2" t="e">
        <f t="shared" si="44"/>
        <v>#REF!</v>
      </c>
      <c r="BX166" s="119" t="e">
        <f>IF(AND(IF(OOC!G166="",0,OOC!G166) &gt;= IF(O166="",0,O166), IF(O166="",0,O166) &gt; IF(L166="",0,L166)), "OOC",
IF(AND(IF(M166="",0,M166) &gt; IF(P166="",0,P166), IF(P166="",0,P166) &gt;= IF(OOC!H166="",0,OOC!H166)), "OOC",
IF(IF(O166="",0,O166) &gt; IF(OOC!G166="",0,OOC!G166), "OOS",
IF(IF(OOC!H166="",0,OOC!H166) &gt; IF(P166="",0,P166), "OOS", "OK"))))</f>
        <v>#REF!</v>
      </c>
    </row>
    <row r="167" spans="1:76" ht="15" customHeight="1">
      <c r="A167" s="66">
        <v>36</v>
      </c>
      <c r="B167" s="76"/>
      <c r="C167" s="70" t="s">
        <v>157</v>
      </c>
      <c r="D167" s="20" t="s">
        <v>57</v>
      </c>
      <c r="E167" s="78"/>
      <c r="F167" s="11" t="s">
        <v>29</v>
      </c>
      <c r="G167" s="83">
        <v>8.827</v>
      </c>
      <c r="H167" s="13" t="e">
        <f>IF(OOC!X167=0,"",OOC!X167)</f>
        <v>#REF!</v>
      </c>
      <c r="I167" s="13" t="e">
        <f>IF(OOC!T167=0,"",OOC!T167)</f>
        <v>#REF!</v>
      </c>
      <c r="J167" s="14" t="s">
        <v>12</v>
      </c>
      <c r="K167" s="64" t="s">
        <v>49</v>
      </c>
      <c r="L167" s="17" t="e">
        <f t="shared" si="52"/>
        <v>#REF!</v>
      </c>
      <c r="M167" s="17" t="e">
        <f t="shared" si="53"/>
        <v>#REF!</v>
      </c>
      <c r="N167" s="25"/>
      <c r="O167" s="2" t="e">
        <f t="shared" si="66"/>
        <v>#REF!</v>
      </c>
      <c r="P167" s="2" t="e">
        <f t="shared" si="67"/>
        <v>#REF!</v>
      </c>
      <c r="Q167" s="2" t="e">
        <f t="shared" si="68"/>
        <v>#REF!</v>
      </c>
      <c r="R167" s="3" t="e">
        <f t="shared" si="69"/>
        <v>#REF!</v>
      </c>
      <c r="S167" s="4" t="e">
        <f t="shared" si="40"/>
        <v>#REF!</v>
      </c>
      <c r="T167" s="67" t="e">
        <f t="shared" si="54"/>
        <v>#REF!</v>
      </c>
      <c r="U167" s="67" t="e">
        <f t="shared" si="55"/>
        <v>#REF!</v>
      </c>
      <c r="V167" s="4" t="e">
        <f t="shared" si="49"/>
        <v>#REF!</v>
      </c>
      <c r="W167" s="4" t="e">
        <f t="shared" si="50"/>
        <v>#REF!</v>
      </c>
      <c r="X167" s="4" t="e">
        <f t="shared" si="56"/>
        <v>#REF!</v>
      </c>
      <c r="Y167" s="62" t="e">
        <f t="shared" si="51"/>
        <v>#REF!</v>
      </c>
      <c r="Z167" s="28" t="e">
        <f t="shared" si="57"/>
        <v>#REF!</v>
      </c>
      <c r="AA167" s="28" t="e">
        <f t="shared" si="58"/>
        <v>#REF!</v>
      </c>
      <c r="AB167" s="28" t="e">
        <f t="shared" si="59"/>
        <v>#REF!</v>
      </c>
      <c r="AC167" s="28" t="e">
        <f t="shared" si="61"/>
        <v>#REF!</v>
      </c>
      <c r="AD167" s="26"/>
      <c r="AE167" s="19" t="str">
        <f t="shared" si="60"/>
        <v/>
      </c>
      <c r="AF167" s="65"/>
      <c r="AG167" s="54"/>
      <c r="AH167" s="54"/>
      <c r="AI167" s="55"/>
      <c r="AJ167" s="18"/>
      <c r="AK167" s="73" t="e">
        <f>#REF!</f>
        <v>#REF!</v>
      </c>
      <c r="AL167" s="73" t="e">
        <f>#REF!</f>
        <v>#REF!</v>
      </c>
      <c r="AM167" s="73" t="e">
        <f>#REF!</f>
        <v>#REF!</v>
      </c>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R167" s="117" t="str">
        <f t="shared" si="41"/>
        <v>65-1</v>
      </c>
      <c r="BS167" s="118">
        <f>OOC!G167</f>
        <v>8.8469999999999995</v>
      </c>
      <c r="BT167" s="118">
        <f>OOC!H167</f>
        <v>8.8070000000000004</v>
      </c>
      <c r="BU167" s="2" t="e">
        <f t="shared" si="42"/>
        <v>#REF!</v>
      </c>
      <c r="BV167" s="2" t="e">
        <f t="shared" si="43"/>
        <v>#REF!</v>
      </c>
      <c r="BW167" s="2" t="e">
        <f t="shared" si="44"/>
        <v>#REF!</v>
      </c>
      <c r="BX167" s="119" t="e">
        <f>IF(AND(IF(OOC!G167="",0,OOC!G167) &gt;= IF(O167="",0,O167), IF(O167="",0,O167) &gt; IF(L167="",0,L167)), "OOC",
IF(AND(IF(M167="",0,M167) &gt; IF(P167="",0,P167), IF(P167="",0,P167) &gt;= IF(OOC!H167="",0,OOC!H167)), "OOC",
IF(IF(O167="",0,O167) &gt; IF(OOC!G167="",0,OOC!G167), "OOS",
IF(IF(OOC!H167="",0,OOC!H167) &gt; IF(P167="",0,P167), "OOS", "OK"))))</f>
        <v>#REF!</v>
      </c>
    </row>
    <row r="168" spans="1:76" ht="15" customHeight="1">
      <c r="A168" s="16">
        <v>37</v>
      </c>
      <c r="B168" s="76"/>
      <c r="C168" s="70" t="s">
        <v>158</v>
      </c>
      <c r="D168" s="20" t="s">
        <v>57</v>
      </c>
      <c r="E168" s="78"/>
      <c r="F168" s="11" t="s">
        <v>29</v>
      </c>
      <c r="G168" s="83">
        <v>8.827</v>
      </c>
      <c r="H168" s="13" t="e">
        <f>IF(OOC!X168=0,"",OOC!X168)</f>
        <v>#REF!</v>
      </c>
      <c r="I168" s="13" t="e">
        <f>IF(OOC!T168=0,"",OOC!T168)</f>
        <v>#REF!</v>
      </c>
      <c r="J168" s="14" t="s">
        <v>12</v>
      </c>
      <c r="K168" s="64" t="s">
        <v>49</v>
      </c>
      <c r="L168" s="17" t="e">
        <f t="shared" si="52"/>
        <v>#REF!</v>
      </c>
      <c r="M168" s="17" t="e">
        <f t="shared" si="53"/>
        <v>#REF!</v>
      </c>
      <c r="N168" s="25"/>
      <c r="O168" s="2" t="e">
        <f t="shared" si="66"/>
        <v>#REF!</v>
      </c>
      <c r="P168" s="2" t="e">
        <f t="shared" si="67"/>
        <v>#REF!</v>
      </c>
      <c r="Q168" s="2" t="e">
        <f t="shared" si="68"/>
        <v>#REF!</v>
      </c>
      <c r="R168" s="3" t="e">
        <f t="shared" si="69"/>
        <v>#REF!</v>
      </c>
      <c r="S168" s="4" t="e">
        <f t="shared" si="40"/>
        <v>#REF!</v>
      </c>
      <c r="T168" s="67" t="e">
        <f t="shared" si="54"/>
        <v>#REF!</v>
      </c>
      <c r="U168" s="67" t="e">
        <f t="shared" si="55"/>
        <v>#REF!</v>
      </c>
      <c r="V168" s="4" t="e">
        <f t="shared" si="49"/>
        <v>#REF!</v>
      </c>
      <c r="W168" s="4" t="e">
        <f t="shared" si="50"/>
        <v>#REF!</v>
      </c>
      <c r="X168" s="4" t="e">
        <f t="shared" si="56"/>
        <v>#REF!</v>
      </c>
      <c r="Y168" s="62" t="e">
        <f t="shared" si="51"/>
        <v>#REF!</v>
      </c>
      <c r="Z168" s="28" t="e">
        <f t="shared" si="57"/>
        <v>#REF!</v>
      </c>
      <c r="AA168" s="28" t="e">
        <f t="shared" si="58"/>
        <v>#REF!</v>
      </c>
      <c r="AB168" s="28" t="e">
        <f t="shared" si="59"/>
        <v>#REF!</v>
      </c>
      <c r="AC168" s="28" t="e">
        <f t="shared" si="61"/>
        <v>#REF!</v>
      </c>
      <c r="AD168" s="26"/>
      <c r="AE168" s="19" t="str">
        <f t="shared" si="60"/>
        <v/>
      </c>
      <c r="AF168" s="65"/>
      <c r="AG168" s="54"/>
      <c r="AH168" s="54"/>
      <c r="AI168" s="55"/>
      <c r="AJ168" s="18"/>
      <c r="AK168" s="73" t="e">
        <f>#REF!</f>
        <v>#REF!</v>
      </c>
      <c r="AL168" s="73" t="e">
        <f>#REF!</f>
        <v>#REF!</v>
      </c>
      <c r="AM168" s="73" t="e">
        <f>#REF!</f>
        <v>#REF!</v>
      </c>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R168" s="117" t="str">
        <f t="shared" si="41"/>
        <v>65-2</v>
      </c>
      <c r="BS168" s="118">
        <f>OOC!G168</f>
        <v>8.8469999999999995</v>
      </c>
      <c r="BT168" s="118">
        <f>OOC!H168</f>
        <v>8.8070000000000004</v>
      </c>
      <c r="BU168" s="2" t="e">
        <f t="shared" si="42"/>
        <v>#REF!</v>
      </c>
      <c r="BV168" s="2" t="e">
        <f t="shared" si="43"/>
        <v>#REF!</v>
      </c>
      <c r="BW168" s="2" t="e">
        <f t="shared" si="44"/>
        <v>#REF!</v>
      </c>
      <c r="BX168" s="119" t="e">
        <f>IF(AND(IF(OOC!G168="",0,OOC!G168) &gt;= IF(O168="",0,O168), IF(O168="",0,O168) &gt; IF(L168="",0,L168)), "OOC",
IF(AND(IF(M168="",0,M168) &gt; IF(P168="",0,P168), IF(P168="",0,P168) &gt;= IF(OOC!H168="",0,OOC!H168)), "OOC",
IF(IF(O168="",0,O168) &gt; IF(OOC!G168="",0,OOC!G168), "OOS",
IF(IF(OOC!H168="",0,OOC!H168) &gt; IF(P168="",0,P168), "OOS", "OK"))))</f>
        <v>#REF!</v>
      </c>
    </row>
    <row r="169" spans="1:76" ht="15" customHeight="1">
      <c r="A169" s="16">
        <v>38</v>
      </c>
      <c r="B169" s="76"/>
      <c r="C169" s="70" t="s">
        <v>159</v>
      </c>
      <c r="D169" s="20" t="s">
        <v>57</v>
      </c>
      <c r="E169" s="78"/>
      <c r="F169" s="11" t="s">
        <v>29</v>
      </c>
      <c r="G169" s="83">
        <v>8.827</v>
      </c>
      <c r="H169" s="13" t="e">
        <f>IF(OOC!X169=0,"",OOC!X169)</f>
        <v>#REF!</v>
      </c>
      <c r="I169" s="13" t="e">
        <f>IF(OOC!T169=0,"",OOC!T169)</f>
        <v>#REF!</v>
      </c>
      <c r="J169" s="14" t="s">
        <v>12</v>
      </c>
      <c r="K169" s="64" t="s">
        <v>49</v>
      </c>
      <c r="L169" s="17" t="e">
        <f t="shared" si="52"/>
        <v>#REF!</v>
      </c>
      <c r="M169" s="17" t="e">
        <f t="shared" si="53"/>
        <v>#REF!</v>
      </c>
      <c r="N169" s="25"/>
      <c r="O169" s="2" t="e">
        <f t="shared" si="66"/>
        <v>#REF!</v>
      </c>
      <c r="P169" s="2" t="e">
        <f t="shared" si="67"/>
        <v>#REF!</v>
      </c>
      <c r="Q169" s="2" t="e">
        <f t="shared" si="68"/>
        <v>#REF!</v>
      </c>
      <c r="R169" s="3" t="e">
        <f t="shared" si="69"/>
        <v>#REF!</v>
      </c>
      <c r="S169" s="4" t="e">
        <f t="shared" si="40"/>
        <v>#REF!</v>
      </c>
      <c r="T169" s="67" t="e">
        <f t="shared" si="54"/>
        <v>#REF!</v>
      </c>
      <c r="U169" s="67" t="e">
        <f t="shared" si="55"/>
        <v>#REF!</v>
      </c>
      <c r="V169" s="4" t="e">
        <f t="shared" si="49"/>
        <v>#REF!</v>
      </c>
      <c r="W169" s="4" t="e">
        <f t="shared" si="50"/>
        <v>#REF!</v>
      </c>
      <c r="X169" s="4" t="e">
        <f t="shared" si="56"/>
        <v>#REF!</v>
      </c>
      <c r="Y169" s="62" t="e">
        <f t="shared" si="51"/>
        <v>#REF!</v>
      </c>
      <c r="Z169" s="28" t="e">
        <f t="shared" si="57"/>
        <v>#REF!</v>
      </c>
      <c r="AA169" s="28" t="e">
        <f t="shared" si="58"/>
        <v>#REF!</v>
      </c>
      <c r="AB169" s="28" t="e">
        <f t="shared" si="59"/>
        <v>#REF!</v>
      </c>
      <c r="AC169" s="28" t="e">
        <f t="shared" si="61"/>
        <v>#REF!</v>
      </c>
      <c r="AD169" s="26"/>
      <c r="AE169" s="19" t="str">
        <f t="shared" si="60"/>
        <v/>
      </c>
      <c r="AF169" s="65"/>
      <c r="AG169" s="54"/>
      <c r="AH169" s="54"/>
      <c r="AI169" s="55"/>
      <c r="AJ169" s="18"/>
      <c r="AK169" s="73" t="e">
        <f>#REF!</f>
        <v>#REF!</v>
      </c>
      <c r="AL169" s="73" t="e">
        <f>#REF!</f>
        <v>#REF!</v>
      </c>
      <c r="AM169" s="73" t="e">
        <f>#REF!</f>
        <v>#REF!</v>
      </c>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R169" s="117" t="str">
        <f t="shared" si="41"/>
        <v>65-3</v>
      </c>
      <c r="BS169" s="118">
        <f>OOC!G169</f>
        <v>8.8469999999999995</v>
      </c>
      <c r="BT169" s="118">
        <f>OOC!H169</f>
        <v>8.8070000000000004</v>
      </c>
      <c r="BU169" s="2" t="e">
        <f t="shared" si="42"/>
        <v>#REF!</v>
      </c>
      <c r="BV169" s="2" t="e">
        <f t="shared" si="43"/>
        <v>#REF!</v>
      </c>
      <c r="BW169" s="2" t="e">
        <f t="shared" si="44"/>
        <v>#REF!</v>
      </c>
      <c r="BX169" s="119" t="e">
        <f>IF(AND(IF(OOC!G169="",0,OOC!G169) &gt;= IF(O169="",0,O169), IF(O169="",0,O169) &gt; IF(L169="",0,L169)), "OOC",
IF(AND(IF(M169="",0,M169) &gt; IF(P169="",0,P169), IF(P169="",0,P169) &gt;= IF(OOC!H169="",0,OOC!H169)), "OOC",
IF(IF(O169="",0,O169) &gt; IF(OOC!G169="",0,OOC!G169), "OOS",
IF(IF(OOC!H169="",0,OOC!H169) &gt; IF(P169="",0,P169), "OOS", "OK"))))</f>
        <v>#REF!</v>
      </c>
    </row>
    <row r="170" spans="1:76" ht="15" customHeight="1">
      <c r="A170" s="16">
        <v>39</v>
      </c>
      <c r="B170" s="76"/>
      <c r="C170" s="71" t="s">
        <v>149</v>
      </c>
      <c r="D170" s="20" t="s">
        <v>137</v>
      </c>
      <c r="E170" s="78"/>
      <c r="F170" s="11" t="s">
        <v>28</v>
      </c>
      <c r="G170" s="12"/>
      <c r="H170" s="13" t="e">
        <f>IF(OOC!X170=0,"",OOC!X170)</f>
        <v>#REF!</v>
      </c>
      <c r="I170" s="13" t="e">
        <f>IF(OOC!T170=0,"",OOC!T170)</f>
        <v>#REF!</v>
      </c>
      <c r="J170" s="14" t="s">
        <v>12</v>
      </c>
      <c r="K170" s="64" t="s">
        <v>49</v>
      </c>
      <c r="L170" s="17" t="e">
        <f t="shared" si="52"/>
        <v>#REF!</v>
      </c>
      <c r="M170" s="17" t="e">
        <f t="shared" si="53"/>
        <v>#REF!</v>
      </c>
      <c r="N170" s="25"/>
      <c r="O170" s="2" t="e">
        <f t="shared" si="66"/>
        <v>#REF!</v>
      </c>
      <c r="P170" s="2" t="e">
        <f t="shared" si="67"/>
        <v>#REF!</v>
      </c>
      <c r="Q170" s="2" t="e">
        <f t="shared" si="68"/>
        <v>#REF!</v>
      </c>
      <c r="R170" s="3" t="e">
        <f t="shared" si="69"/>
        <v>#REF!</v>
      </c>
      <c r="S170" s="4" t="e">
        <f t="shared" si="40"/>
        <v>#REF!</v>
      </c>
      <c r="T170" s="67" t="e">
        <f t="shared" si="54"/>
        <v>#REF!</v>
      </c>
      <c r="U170" s="67" t="e">
        <f t="shared" si="55"/>
        <v>#REF!</v>
      </c>
      <c r="V170" s="4" t="e">
        <f t="shared" si="49"/>
        <v>#REF!</v>
      </c>
      <c r="W170" s="4" t="e">
        <f t="shared" si="50"/>
        <v>#REF!</v>
      </c>
      <c r="X170" s="4" t="e">
        <f t="shared" si="56"/>
        <v>#REF!</v>
      </c>
      <c r="Y170" s="62" t="e">
        <f t="shared" si="51"/>
        <v>#REF!</v>
      </c>
      <c r="Z170" s="28" t="e">
        <f t="shared" si="57"/>
        <v>#REF!</v>
      </c>
      <c r="AA170" s="28" t="e">
        <f t="shared" si="58"/>
        <v>#REF!</v>
      </c>
      <c r="AB170" s="28" t="e">
        <f t="shared" si="59"/>
        <v>#REF!</v>
      </c>
      <c r="AC170" s="28" t="e">
        <f t="shared" si="61"/>
        <v>#REF!</v>
      </c>
      <c r="AD170" s="26"/>
      <c r="AE170" s="19" t="str">
        <f t="shared" si="60"/>
        <v/>
      </c>
      <c r="AF170" s="65"/>
      <c r="AG170" s="54"/>
      <c r="AH170" s="54"/>
      <c r="AI170" s="55"/>
      <c r="AJ170" s="18"/>
      <c r="AK170" s="73" t="e">
        <f>#REF!</f>
        <v>#REF!</v>
      </c>
      <c r="AL170" s="73" t="e">
        <f>#REF!</f>
        <v>#REF!</v>
      </c>
      <c r="AM170" s="73" t="e">
        <f>#REF!</f>
        <v>#REF!</v>
      </c>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R170" s="117" t="str">
        <f t="shared" si="41"/>
        <v>66</v>
      </c>
      <c r="BS170" s="118">
        <f>OOC!G170</f>
        <v>0.05</v>
      </c>
      <c r="BT170" s="118" t="str">
        <f>OOC!H170</f>
        <v/>
      </c>
      <c r="BU170" s="2" t="e">
        <f t="shared" si="42"/>
        <v>#REF!</v>
      </c>
      <c r="BV170" s="2" t="e">
        <f t="shared" si="43"/>
        <v>#REF!</v>
      </c>
      <c r="BW170" s="2" t="e">
        <f t="shared" si="44"/>
        <v>#REF!</v>
      </c>
      <c r="BX170" s="119" t="e">
        <f>IF(AND(IF(OOC!G170="",0,OOC!G170) &gt;= IF(O170="",0,O170), IF(O170="",0,O170) &gt; IF(L170="",0,L170)), "OOC",
IF(AND(IF(M170="",0,M170) &gt; IF(P170="",0,P170), IF(P170="",0,P170) &gt;= IF(OOC!H170="",0,OOC!H170)), "OOC",
IF(IF(O170="",0,O170) &gt; IF(OOC!G170="",0,OOC!G170), "OOS",
IF(IF(OOC!H170="",0,OOC!H170) &gt; IF(P170="",0,P170), "OOS", "OK"))))</f>
        <v>#REF!</v>
      </c>
    </row>
    <row r="171" spans="1:76" ht="15" customHeight="1">
      <c r="A171" s="16"/>
      <c r="B171" s="76"/>
      <c r="C171" s="71"/>
      <c r="D171" s="20"/>
      <c r="E171" s="78"/>
      <c r="F171" s="11"/>
      <c r="G171" s="12"/>
      <c r="H171" s="13"/>
      <c r="I171" s="13"/>
      <c r="J171" s="14"/>
      <c r="K171" s="64"/>
      <c r="L171" s="17"/>
      <c r="M171" s="17"/>
      <c r="N171" s="25"/>
      <c r="O171" s="2"/>
      <c r="P171" s="2"/>
      <c r="Q171" s="2"/>
      <c r="R171" s="3"/>
      <c r="S171" s="4"/>
      <c r="T171" s="67"/>
      <c r="U171" s="67"/>
      <c r="V171" s="4"/>
      <c r="W171" s="4"/>
      <c r="X171" s="4"/>
      <c r="Y171" s="62"/>
      <c r="Z171" s="28"/>
      <c r="AA171" s="28"/>
      <c r="AB171" s="28"/>
      <c r="AC171" s="28"/>
      <c r="AD171" s="26"/>
      <c r="AE171" s="19"/>
      <c r="AF171" s="65"/>
      <c r="AG171" s="54"/>
      <c r="AH171" s="54"/>
      <c r="AI171" s="55"/>
      <c r="AJ171" s="18"/>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R171" s="117"/>
      <c r="BS171" s="118"/>
      <c r="BT171" s="118"/>
      <c r="BU171" s="2"/>
      <c r="BV171" s="2"/>
      <c r="BW171" s="2"/>
      <c r="BX171" s="119"/>
    </row>
    <row r="172" spans="1:76" ht="15" customHeight="1">
      <c r="A172" s="16">
        <v>40</v>
      </c>
      <c r="B172" s="76"/>
      <c r="C172" s="86" t="s">
        <v>150</v>
      </c>
      <c r="D172" s="20" t="s">
        <v>137</v>
      </c>
      <c r="E172" s="78"/>
      <c r="F172" s="11" t="s">
        <v>28</v>
      </c>
      <c r="G172" s="12"/>
      <c r="H172" s="13" t="e">
        <f>IF(OOC!X172=0,"",OOC!X172)</f>
        <v>#REF!</v>
      </c>
      <c r="I172" s="13" t="e">
        <f>IF(OOC!T172=0,"",OOC!T172)</f>
        <v>#REF!</v>
      </c>
      <c r="J172" s="14" t="s">
        <v>12</v>
      </c>
      <c r="K172" s="64" t="s">
        <v>49</v>
      </c>
      <c r="L172" s="17" t="e">
        <f t="shared" si="52"/>
        <v>#REF!</v>
      </c>
      <c r="M172" s="17" t="e">
        <f t="shared" si="53"/>
        <v>#REF!</v>
      </c>
      <c r="N172" s="25"/>
      <c r="O172" s="2" t="e">
        <f t="shared" si="66"/>
        <v>#REF!</v>
      </c>
      <c r="P172" s="2" t="e">
        <f t="shared" si="67"/>
        <v>#REF!</v>
      </c>
      <c r="Q172" s="2" t="e">
        <f t="shared" si="68"/>
        <v>#REF!</v>
      </c>
      <c r="R172" s="3" t="e">
        <f t="shared" si="69"/>
        <v>#REF!</v>
      </c>
      <c r="S172" s="4" t="e">
        <f t="shared" si="40"/>
        <v>#REF!</v>
      </c>
      <c r="T172" s="67" t="e">
        <f t="shared" si="54"/>
        <v>#REF!</v>
      </c>
      <c r="U172" s="67" t="e">
        <f t="shared" si="55"/>
        <v>#REF!</v>
      </c>
      <c r="V172" s="4" t="e">
        <f t="shared" si="49"/>
        <v>#REF!</v>
      </c>
      <c r="W172" s="4" t="e">
        <f t="shared" si="50"/>
        <v>#REF!</v>
      </c>
      <c r="X172" s="4" t="e">
        <f t="shared" si="56"/>
        <v>#REF!</v>
      </c>
      <c r="Y172" s="62" t="e">
        <f t="shared" si="51"/>
        <v>#REF!</v>
      </c>
      <c r="Z172" s="28" t="e">
        <f t="shared" si="57"/>
        <v>#REF!</v>
      </c>
      <c r="AA172" s="28" t="e">
        <f t="shared" si="58"/>
        <v>#REF!</v>
      </c>
      <c r="AB172" s="28" t="e">
        <f t="shared" si="59"/>
        <v>#REF!</v>
      </c>
      <c r="AC172" s="28" t="e">
        <f t="shared" si="61"/>
        <v>#REF!</v>
      </c>
      <c r="AD172" s="26"/>
      <c r="AE172" s="19" t="str">
        <f t="shared" si="60"/>
        <v/>
      </c>
      <c r="AF172" s="65"/>
      <c r="AG172" s="54"/>
      <c r="AH172" s="54"/>
      <c r="AI172" s="55"/>
      <c r="AJ172" s="18"/>
      <c r="AK172" s="73" t="e">
        <f>#REF!</f>
        <v>#REF!</v>
      </c>
      <c r="AL172" s="73" t="e">
        <f>#REF!</f>
        <v>#REF!</v>
      </c>
      <c r="AM172" s="73" t="e">
        <f>#REF!</f>
        <v>#REF!</v>
      </c>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R172" s="117" t="str">
        <f t="shared" si="41"/>
        <v>67</v>
      </c>
      <c r="BS172" s="118">
        <f>OOC!G172</f>
        <v>0.05</v>
      </c>
      <c r="BT172" s="118" t="str">
        <f>OOC!H172</f>
        <v/>
      </c>
      <c r="BU172" s="2" t="e">
        <f t="shared" si="42"/>
        <v>#REF!</v>
      </c>
      <c r="BV172" s="2" t="e">
        <f t="shared" si="43"/>
        <v>#REF!</v>
      </c>
      <c r="BW172" s="2" t="e">
        <f t="shared" si="44"/>
        <v>#REF!</v>
      </c>
      <c r="BX172" s="119" t="e">
        <f>IF(AND(IF(OOC!G172="",0,OOC!G172) &gt;= IF(O172="",0,O172), IF(O172="",0,O172) &gt; IF(L172="",0,L172)), "OOC",
IF(AND(IF(M172="",0,M172) &gt; IF(P172="",0,P172), IF(P172="",0,P172) &gt;= IF(OOC!H172="",0,OOC!H172)), "OOC",
IF(IF(O172="",0,O172) &gt; IF(OOC!G172="",0,OOC!G172), "OOS",
IF(IF(OOC!H172="",0,OOC!H172) &gt; IF(P172="",0,P172), "OOS", "OK"))))</f>
        <v>#REF!</v>
      </c>
    </row>
    <row r="173" spans="1:76" ht="15" customHeight="1">
      <c r="A173" s="16"/>
      <c r="B173" s="76"/>
      <c r="C173" s="86"/>
      <c r="D173" s="20"/>
      <c r="E173" s="78"/>
      <c r="F173" s="11"/>
      <c r="G173" s="12"/>
      <c r="H173" s="13"/>
      <c r="I173" s="13"/>
      <c r="J173" s="14"/>
      <c r="K173" s="64"/>
      <c r="L173" s="17"/>
      <c r="M173" s="17"/>
      <c r="N173" s="25"/>
      <c r="O173" s="2"/>
      <c r="P173" s="2"/>
      <c r="Q173" s="2"/>
      <c r="R173" s="3"/>
      <c r="S173" s="4"/>
      <c r="T173" s="67"/>
      <c r="U173" s="67"/>
      <c r="V173" s="4"/>
      <c r="W173" s="4"/>
      <c r="X173" s="4"/>
      <c r="Y173" s="62"/>
      <c r="Z173" s="28"/>
      <c r="AA173" s="28"/>
      <c r="AB173" s="28"/>
      <c r="AC173" s="28"/>
      <c r="AD173" s="26"/>
      <c r="AE173" s="19"/>
      <c r="AF173" s="65"/>
      <c r="AG173" s="54"/>
      <c r="AH173" s="54"/>
      <c r="AI173" s="55"/>
      <c r="AJ173" s="18"/>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R173" s="117"/>
      <c r="BS173" s="118"/>
      <c r="BT173" s="118"/>
      <c r="BU173" s="2"/>
      <c r="BV173" s="2"/>
      <c r="BW173" s="2"/>
      <c r="BX173" s="119"/>
    </row>
    <row r="174" spans="1:76" ht="15" customHeight="1">
      <c r="A174" s="16">
        <v>41</v>
      </c>
      <c r="B174" s="76"/>
      <c r="C174" s="87" t="s">
        <v>160</v>
      </c>
      <c r="D174" s="20" t="s">
        <v>57</v>
      </c>
      <c r="E174" s="78"/>
      <c r="F174" s="11" t="s">
        <v>29</v>
      </c>
      <c r="G174" s="12">
        <v>2.927</v>
      </c>
      <c r="H174" s="13" t="e">
        <f>IF(OOC!X174=0,"",OOC!X174)</f>
        <v>#REF!</v>
      </c>
      <c r="I174" s="13" t="e">
        <f>IF(OOC!T174=0,"",OOC!T174)</f>
        <v>#REF!</v>
      </c>
      <c r="J174" s="14" t="s">
        <v>12</v>
      </c>
      <c r="K174" s="64" t="s">
        <v>49</v>
      </c>
      <c r="L174" s="17" t="e">
        <f t="shared" si="52"/>
        <v>#REF!</v>
      </c>
      <c r="M174" s="17" t="e">
        <f t="shared" si="53"/>
        <v>#REF!</v>
      </c>
      <c r="N174" s="25"/>
      <c r="O174" s="2" t="e">
        <f t="shared" si="66"/>
        <v>#REF!</v>
      </c>
      <c r="P174" s="2" t="e">
        <f t="shared" si="67"/>
        <v>#REF!</v>
      </c>
      <c r="Q174" s="2" t="e">
        <f t="shared" si="68"/>
        <v>#REF!</v>
      </c>
      <c r="R174" s="3" t="e">
        <f t="shared" si="69"/>
        <v>#REF!</v>
      </c>
      <c r="S174" s="4" t="e">
        <f t="shared" si="40"/>
        <v>#REF!</v>
      </c>
      <c r="T174" s="67" t="e">
        <f t="shared" si="54"/>
        <v>#REF!</v>
      </c>
      <c r="U174" s="67" t="e">
        <f t="shared" si="55"/>
        <v>#REF!</v>
      </c>
      <c r="V174" s="4" t="e">
        <f t="shared" si="49"/>
        <v>#REF!</v>
      </c>
      <c r="W174" s="4" t="e">
        <f t="shared" si="50"/>
        <v>#REF!</v>
      </c>
      <c r="X174" s="4" t="e">
        <f t="shared" si="56"/>
        <v>#REF!</v>
      </c>
      <c r="Y174" s="62" t="e">
        <f t="shared" si="51"/>
        <v>#REF!</v>
      </c>
      <c r="Z174" s="28" t="e">
        <f t="shared" si="57"/>
        <v>#REF!</v>
      </c>
      <c r="AA174" s="28" t="e">
        <f t="shared" si="58"/>
        <v>#REF!</v>
      </c>
      <c r="AB174" s="28" t="e">
        <f t="shared" si="59"/>
        <v>#REF!</v>
      </c>
      <c r="AC174" s="28" t="e">
        <f t="shared" si="61"/>
        <v>#REF!</v>
      </c>
      <c r="AD174" s="26"/>
      <c r="AE174" s="19" t="str">
        <f t="shared" si="60"/>
        <v/>
      </c>
      <c r="AF174" s="65"/>
      <c r="AG174" s="54"/>
      <c r="AH174" s="54"/>
      <c r="AI174" s="55"/>
      <c r="AJ174" s="18"/>
      <c r="AK174" s="73" t="e">
        <f>#REF!</f>
        <v>#REF!</v>
      </c>
      <c r="AL174" s="73" t="e">
        <f>#REF!</f>
        <v>#REF!</v>
      </c>
      <c r="AM174" s="73" t="e">
        <f>#REF!</f>
        <v>#REF!</v>
      </c>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R174" s="117" t="str">
        <f t="shared" si="41"/>
        <v>68-1</v>
      </c>
      <c r="BS174" s="118">
        <f>OOC!G174</f>
        <v>2.9470000000000001</v>
      </c>
      <c r="BT174" s="118">
        <f>OOC!H174</f>
        <v>2.907</v>
      </c>
      <c r="BU174" s="2" t="e">
        <f t="shared" si="42"/>
        <v>#REF!</v>
      </c>
      <c r="BV174" s="2" t="e">
        <f t="shared" si="43"/>
        <v>#REF!</v>
      </c>
      <c r="BW174" s="2" t="e">
        <f t="shared" si="44"/>
        <v>#REF!</v>
      </c>
      <c r="BX174" s="119" t="e">
        <f>IF(AND(IF(OOC!G174="",0,OOC!G174) &gt;= IF(O174="",0,O174), IF(O174="",0,O174) &gt; IF(L174="",0,L174)), "OOC",
IF(AND(IF(M174="",0,M174) &gt; IF(P174="",0,P174), IF(P174="",0,P174) &gt;= IF(OOC!H174="",0,OOC!H174)), "OOC",
IF(IF(O174="",0,O174) &gt; IF(OOC!G174="",0,OOC!G174), "OOS",
IF(IF(OOC!H174="",0,OOC!H174) &gt; IF(P174="",0,P174), "OOS", "OK"))))</f>
        <v>#REF!</v>
      </c>
    </row>
    <row r="175" spans="1:76" ht="15" customHeight="1">
      <c r="A175" s="16">
        <v>42</v>
      </c>
      <c r="B175" s="76"/>
      <c r="C175" s="87" t="s">
        <v>161</v>
      </c>
      <c r="D175" s="20" t="s">
        <v>57</v>
      </c>
      <c r="E175" s="78"/>
      <c r="F175" s="11" t="s">
        <v>29</v>
      </c>
      <c r="G175" s="12">
        <v>2.927</v>
      </c>
      <c r="H175" s="13" t="e">
        <f>IF(OOC!X175=0,"",OOC!X175)</f>
        <v>#REF!</v>
      </c>
      <c r="I175" s="13" t="e">
        <f>IF(OOC!T175=0,"",OOC!T175)</f>
        <v>#REF!</v>
      </c>
      <c r="J175" s="14" t="s">
        <v>12</v>
      </c>
      <c r="K175" s="64" t="s">
        <v>49</v>
      </c>
      <c r="L175" s="17" t="e">
        <f t="shared" si="52"/>
        <v>#REF!</v>
      </c>
      <c r="M175" s="17" t="e">
        <f t="shared" si="53"/>
        <v>#REF!</v>
      </c>
      <c r="N175" s="25"/>
      <c r="O175" s="2" t="e">
        <f t="shared" si="66"/>
        <v>#REF!</v>
      </c>
      <c r="P175" s="2" t="e">
        <f t="shared" si="67"/>
        <v>#REF!</v>
      </c>
      <c r="Q175" s="2" t="e">
        <f t="shared" si="68"/>
        <v>#REF!</v>
      </c>
      <c r="R175" s="3" t="e">
        <f t="shared" si="69"/>
        <v>#REF!</v>
      </c>
      <c r="S175" s="4" t="e">
        <f t="shared" si="40"/>
        <v>#REF!</v>
      </c>
      <c r="T175" s="67" t="e">
        <f t="shared" si="54"/>
        <v>#REF!</v>
      </c>
      <c r="U175" s="67" t="e">
        <f t="shared" si="55"/>
        <v>#REF!</v>
      </c>
      <c r="V175" s="4" t="e">
        <f t="shared" si="49"/>
        <v>#REF!</v>
      </c>
      <c r="W175" s="4" t="e">
        <f t="shared" si="50"/>
        <v>#REF!</v>
      </c>
      <c r="X175" s="4" t="e">
        <f t="shared" si="56"/>
        <v>#REF!</v>
      </c>
      <c r="Y175" s="62" t="e">
        <f t="shared" si="51"/>
        <v>#REF!</v>
      </c>
      <c r="Z175" s="28" t="e">
        <f t="shared" si="57"/>
        <v>#REF!</v>
      </c>
      <c r="AA175" s="28" t="e">
        <f t="shared" si="58"/>
        <v>#REF!</v>
      </c>
      <c r="AB175" s="28" t="e">
        <f t="shared" si="59"/>
        <v>#REF!</v>
      </c>
      <c r="AC175" s="28" t="e">
        <f t="shared" si="61"/>
        <v>#REF!</v>
      </c>
      <c r="AD175" s="26"/>
      <c r="AE175" s="19" t="str">
        <f t="shared" si="60"/>
        <v/>
      </c>
      <c r="AF175" s="65"/>
      <c r="AG175" s="54"/>
      <c r="AH175" s="54"/>
      <c r="AI175" s="55"/>
      <c r="AJ175" s="18"/>
      <c r="AK175" s="73" t="e">
        <f>#REF!</f>
        <v>#REF!</v>
      </c>
      <c r="AL175" s="73" t="e">
        <f>#REF!</f>
        <v>#REF!</v>
      </c>
      <c r="AM175" s="73" t="e">
        <f>#REF!</f>
        <v>#REF!</v>
      </c>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R175" s="117" t="str">
        <f t="shared" si="41"/>
        <v>68-2</v>
      </c>
      <c r="BS175" s="118">
        <f>OOC!G175</f>
        <v>2.9470000000000001</v>
      </c>
      <c r="BT175" s="118">
        <f>OOC!H175</f>
        <v>2.907</v>
      </c>
      <c r="BU175" s="2" t="e">
        <f t="shared" si="42"/>
        <v>#REF!</v>
      </c>
      <c r="BV175" s="2" t="e">
        <f t="shared" si="43"/>
        <v>#REF!</v>
      </c>
      <c r="BW175" s="2" t="e">
        <f t="shared" si="44"/>
        <v>#REF!</v>
      </c>
      <c r="BX175" s="119" t="e">
        <f>IF(AND(IF(OOC!G175="",0,OOC!G175) &gt;= IF(O175="",0,O175), IF(O175="",0,O175) &gt; IF(L175="",0,L175)), "OOC",
IF(AND(IF(M175="",0,M175) &gt; IF(P175="",0,P175), IF(P175="",0,P175) &gt;= IF(OOC!H175="",0,OOC!H175)), "OOC",
IF(IF(O175="",0,O175) &gt; IF(OOC!G175="",0,OOC!G175), "OOS",
IF(IF(OOC!H175="",0,OOC!H175) &gt; IF(P175="",0,P175), "OOS", "OK"))))</f>
        <v>#REF!</v>
      </c>
    </row>
    <row r="176" spans="1:76" ht="15" customHeight="1">
      <c r="A176" s="16">
        <v>38</v>
      </c>
      <c r="B176" s="76"/>
      <c r="C176" s="87" t="s">
        <v>162</v>
      </c>
      <c r="D176" s="20" t="s">
        <v>57</v>
      </c>
      <c r="E176" s="78"/>
      <c r="F176" s="11" t="s">
        <v>29</v>
      </c>
      <c r="G176" s="12">
        <v>2.927</v>
      </c>
      <c r="H176" s="13" t="e">
        <f>IF(OOC!X176=0,"",OOC!X176)</f>
        <v>#REF!</v>
      </c>
      <c r="I176" s="13" t="e">
        <f>IF(OOC!T176=0,"",OOC!T176)</f>
        <v>#REF!</v>
      </c>
      <c r="J176" s="14" t="s">
        <v>12</v>
      </c>
      <c r="K176" s="64" t="s">
        <v>49</v>
      </c>
      <c r="L176" s="17" t="e">
        <f t="shared" si="52"/>
        <v>#REF!</v>
      </c>
      <c r="M176" s="17" t="e">
        <f t="shared" si="53"/>
        <v>#REF!</v>
      </c>
      <c r="N176" s="25"/>
      <c r="O176" s="2" t="e">
        <f t="shared" si="66"/>
        <v>#REF!</v>
      </c>
      <c r="P176" s="2" t="e">
        <f t="shared" si="67"/>
        <v>#REF!</v>
      </c>
      <c r="Q176" s="2" t="e">
        <f t="shared" si="68"/>
        <v>#REF!</v>
      </c>
      <c r="R176" s="3" t="e">
        <f t="shared" si="69"/>
        <v>#REF!</v>
      </c>
      <c r="S176" s="4" t="e">
        <f t="shared" si="40"/>
        <v>#REF!</v>
      </c>
      <c r="T176" s="67" t="e">
        <f t="shared" si="54"/>
        <v>#REF!</v>
      </c>
      <c r="U176" s="67" t="e">
        <f t="shared" si="55"/>
        <v>#REF!</v>
      </c>
      <c r="V176" s="4" t="e">
        <f t="shared" si="49"/>
        <v>#REF!</v>
      </c>
      <c r="W176" s="4" t="e">
        <f t="shared" si="50"/>
        <v>#REF!</v>
      </c>
      <c r="X176" s="4" t="e">
        <f t="shared" si="56"/>
        <v>#REF!</v>
      </c>
      <c r="Y176" s="62" t="e">
        <f t="shared" si="51"/>
        <v>#REF!</v>
      </c>
      <c r="Z176" s="28" t="e">
        <f t="shared" si="57"/>
        <v>#REF!</v>
      </c>
      <c r="AA176" s="28" t="e">
        <f t="shared" si="58"/>
        <v>#REF!</v>
      </c>
      <c r="AB176" s="28" t="e">
        <f t="shared" si="59"/>
        <v>#REF!</v>
      </c>
      <c r="AC176" s="28" t="e">
        <f t="shared" si="61"/>
        <v>#REF!</v>
      </c>
      <c r="AD176" s="26"/>
      <c r="AE176" s="19" t="str">
        <f t="shared" si="60"/>
        <v/>
      </c>
      <c r="AF176" s="65"/>
      <c r="AG176" s="54"/>
      <c r="AH176" s="54"/>
      <c r="AI176" s="55"/>
      <c r="AJ176" s="18"/>
      <c r="AK176" s="73" t="e">
        <f>#REF!</f>
        <v>#REF!</v>
      </c>
      <c r="AL176" s="73" t="e">
        <f>#REF!</f>
        <v>#REF!</v>
      </c>
      <c r="AM176" s="73" t="e">
        <f>#REF!</f>
        <v>#REF!</v>
      </c>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R176" s="117" t="str">
        <f t="shared" si="41"/>
        <v>68-3</v>
      </c>
      <c r="BS176" s="118">
        <f>OOC!G176</f>
        <v>2.9470000000000001</v>
      </c>
      <c r="BT176" s="118">
        <f>OOC!H176</f>
        <v>2.907</v>
      </c>
      <c r="BU176" s="2" t="e">
        <f t="shared" si="42"/>
        <v>#REF!</v>
      </c>
      <c r="BV176" s="2" t="e">
        <f t="shared" si="43"/>
        <v>#REF!</v>
      </c>
      <c r="BW176" s="2" t="e">
        <f t="shared" si="44"/>
        <v>#REF!</v>
      </c>
      <c r="BX176" s="119" t="e">
        <f>IF(AND(IF(OOC!G176="",0,OOC!G176) &gt;= IF(O176="",0,O176), IF(O176="",0,O176) &gt; IF(L176="",0,L176)), "OOC",
IF(AND(IF(M176="",0,M176) &gt; IF(P176="",0,P176), IF(P176="",0,P176) &gt;= IF(OOC!H176="",0,OOC!H176)), "OOC",
IF(IF(O176="",0,O176) &gt; IF(OOC!G176="",0,OOC!G176), "OOS",
IF(IF(OOC!H176="",0,OOC!H176) &gt; IF(P176="",0,P176), "OOS", "OK"))))</f>
        <v>#REF!</v>
      </c>
    </row>
    <row r="177" spans="1:76" ht="15" customHeight="1">
      <c r="A177" s="16">
        <v>39</v>
      </c>
      <c r="B177" s="76"/>
      <c r="C177" s="70" t="s">
        <v>165</v>
      </c>
      <c r="D177" s="20" t="s">
        <v>57</v>
      </c>
      <c r="E177" s="78"/>
      <c r="F177" s="11" t="s">
        <v>29</v>
      </c>
      <c r="G177" s="83">
        <v>3.2679999999999998</v>
      </c>
      <c r="H177" s="13" t="e">
        <f>IF(OOC!X177=0,"",OOC!X177)</f>
        <v>#REF!</v>
      </c>
      <c r="I177" s="13" t="e">
        <f>IF(OOC!T177=0,"",OOC!T177)</f>
        <v>#REF!</v>
      </c>
      <c r="J177" s="14" t="s">
        <v>12</v>
      </c>
      <c r="K177" s="64" t="s">
        <v>49</v>
      </c>
      <c r="L177" s="17" t="e">
        <f t="shared" si="52"/>
        <v>#REF!</v>
      </c>
      <c r="M177" s="17" t="e">
        <f t="shared" si="53"/>
        <v>#REF!</v>
      </c>
      <c r="N177" s="25"/>
      <c r="O177" s="2" t="e">
        <f t="shared" si="66"/>
        <v>#REF!</v>
      </c>
      <c r="P177" s="2" t="e">
        <f t="shared" si="67"/>
        <v>#REF!</v>
      </c>
      <c r="Q177" s="2" t="e">
        <f t="shared" si="68"/>
        <v>#REF!</v>
      </c>
      <c r="R177" s="3" t="e">
        <f t="shared" si="69"/>
        <v>#REF!</v>
      </c>
      <c r="S177" s="4" t="e">
        <f t="shared" si="40"/>
        <v>#REF!</v>
      </c>
      <c r="T177" s="67" t="e">
        <f t="shared" si="54"/>
        <v>#REF!</v>
      </c>
      <c r="U177" s="67" t="e">
        <f t="shared" si="55"/>
        <v>#REF!</v>
      </c>
      <c r="V177" s="4" t="e">
        <f t="shared" si="49"/>
        <v>#REF!</v>
      </c>
      <c r="W177" s="4" t="e">
        <f t="shared" si="50"/>
        <v>#REF!</v>
      </c>
      <c r="X177" s="4" t="e">
        <f t="shared" si="56"/>
        <v>#REF!</v>
      </c>
      <c r="Y177" s="62" t="e">
        <f t="shared" si="51"/>
        <v>#REF!</v>
      </c>
      <c r="Z177" s="28" t="e">
        <f t="shared" si="57"/>
        <v>#REF!</v>
      </c>
      <c r="AA177" s="28" t="e">
        <f t="shared" si="58"/>
        <v>#REF!</v>
      </c>
      <c r="AB177" s="28" t="e">
        <f t="shared" si="59"/>
        <v>#REF!</v>
      </c>
      <c r="AC177" s="28" t="e">
        <f t="shared" si="61"/>
        <v>#REF!</v>
      </c>
      <c r="AD177" s="26"/>
      <c r="AE177" s="19" t="str">
        <f t="shared" si="60"/>
        <v/>
      </c>
      <c r="AF177" s="65"/>
      <c r="AG177" s="54"/>
      <c r="AH177" s="54"/>
      <c r="AI177" s="55"/>
      <c r="AJ177" s="18"/>
      <c r="AK177" s="73" t="e">
        <f>#REF!</f>
        <v>#REF!</v>
      </c>
      <c r="AL177" s="73" t="e">
        <f>#REF!</f>
        <v>#REF!</v>
      </c>
      <c r="AM177" s="73" t="e">
        <f>#REF!</f>
        <v>#REF!</v>
      </c>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R177" s="117" t="str">
        <f t="shared" si="41"/>
        <v>69-1</v>
      </c>
      <c r="BS177" s="118">
        <f>OOC!G177</f>
        <v>3.2879999999999998</v>
      </c>
      <c r="BT177" s="118">
        <f>OOC!H177</f>
        <v>3.2479999999999998</v>
      </c>
      <c r="BU177" s="2" t="e">
        <f t="shared" si="42"/>
        <v>#REF!</v>
      </c>
      <c r="BV177" s="2" t="e">
        <f t="shared" si="43"/>
        <v>#REF!</v>
      </c>
      <c r="BW177" s="2" t="e">
        <f t="shared" si="44"/>
        <v>#REF!</v>
      </c>
      <c r="BX177" s="119" t="e">
        <f>IF(AND(IF(OOC!G177="",0,OOC!G177) &gt;= IF(O177="",0,O177), IF(O177="",0,O177) &gt; IF(L177="",0,L177)), "OOC",
IF(AND(IF(M177="",0,M177) &gt; IF(P177="",0,P177), IF(P177="",0,P177) &gt;= IF(OOC!H177="",0,OOC!H177)), "OOC",
IF(IF(O177="",0,O177) &gt; IF(OOC!G177="",0,OOC!G177), "OOS",
IF(IF(OOC!H177="",0,OOC!H177) &gt; IF(P177="",0,P177), "OOS", "OK"))))</f>
        <v>#REF!</v>
      </c>
    </row>
    <row r="178" spans="1:76" ht="15" customHeight="1">
      <c r="A178" s="16">
        <v>40</v>
      </c>
      <c r="B178" s="76"/>
      <c r="C178" s="70" t="s">
        <v>163</v>
      </c>
      <c r="D178" s="20" t="s">
        <v>57</v>
      </c>
      <c r="E178" s="78"/>
      <c r="F178" s="11" t="s">
        <v>29</v>
      </c>
      <c r="G178" s="83">
        <v>3.2679999999999998</v>
      </c>
      <c r="H178" s="13" t="e">
        <f>IF(OOC!X178=0,"",OOC!X178)</f>
        <v>#REF!</v>
      </c>
      <c r="I178" s="13" t="e">
        <f>IF(OOC!T178=0,"",OOC!T178)</f>
        <v>#REF!</v>
      </c>
      <c r="J178" s="14" t="s">
        <v>12</v>
      </c>
      <c r="K178" s="64" t="s">
        <v>49</v>
      </c>
      <c r="L178" s="17" t="e">
        <f t="shared" si="52"/>
        <v>#REF!</v>
      </c>
      <c r="M178" s="17" t="e">
        <f t="shared" si="53"/>
        <v>#REF!</v>
      </c>
      <c r="N178" s="25"/>
      <c r="O178" s="2" t="e">
        <f t="shared" si="66"/>
        <v>#REF!</v>
      </c>
      <c r="P178" s="2" t="e">
        <f t="shared" si="67"/>
        <v>#REF!</v>
      </c>
      <c r="Q178" s="2" t="e">
        <f t="shared" si="68"/>
        <v>#REF!</v>
      </c>
      <c r="R178" s="3" t="e">
        <f t="shared" si="69"/>
        <v>#REF!</v>
      </c>
      <c r="S178" s="4" t="e">
        <f t="shared" si="40"/>
        <v>#REF!</v>
      </c>
      <c r="T178" s="67" t="e">
        <f t="shared" si="54"/>
        <v>#REF!</v>
      </c>
      <c r="U178" s="67" t="e">
        <f t="shared" si="55"/>
        <v>#REF!</v>
      </c>
      <c r="V178" s="4" t="e">
        <f t="shared" si="49"/>
        <v>#REF!</v>
      </c>
      <c r="W178" s="4" t="e">
        <f t="shared" si="50"/>
        <v>#REF!</v>
      </c>
      <c r="X178" s="4" t="e">
        <f t="shared" si="56"/>
        <v>#REF!</v>
      </c>
      <c r="Y178" s="62" t="e">
        <f t="shared" si="51"/>
        <v>#REF!</v>
      </c>
      <c r="Z178" s="28" t="e">
        <f t="shared" si="57"/>
        <v>#REF!</v>
      </c>
      <c r="AA178" s="28" t="e">
        <f t="shared" si="58"/>
        <v>#REF!</v>
      </c>
      <c r="AB178" s="28" t="e">
        <f t="shared" si="59"/>
        <v>#REF!</v>
      </c>
      <c r="AC178" s="28" t="e">
        <f t="shared" si="61"/>
        <v>#REF!</v>
      </c>
      <c r="AD178" s="26"/>
      <c r="AE178" s="19" t="str">
        <f t="shared" si="60"/>
        <v/>
      </c>
      <c r="AF178" s="65"/>
      <c r="AG178" s="54"/>
      <c r="AH178" s="54"/>
      <c r="AI178" s="55"/>
      <c r="AJ178" s="18"/>
      <c r="AK178" s="73" t="e">
        <f>#REF!</f>
        <v>#REF!</v>
      </c>
      <c r="AL178" s="73" t="e">
        <f>#REF!</f>
        <v>#REF!</v>
      </c>
      <c r="AM178" s="73" t="e">
        <f>#REF!</f>
        <v>#REF!</v>
      </c>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R178" s="117" t="str">
        <f t="shared" si="41"/>
        <v>69-2</v>
      </c>
      <c r="BS178" s="118">
        <f>OOC!G178</f>
        <v>3.2879999999999998</v>
      </c>
      <c r="BT178" s="118">
        <f>OOC!H178</f>
        <v>3.2479999999999998</v>
      </c>
      <c r="BU178" s="2" t="e">
        <f t="shared" si="42"/>
        <v>#REF!</v>
      </c>
      <c r="BV178" s="2" t="e">
        <f t="shared" si="43"/>
        <v>#REF!</v>
      </c>
      <c r="BW178" s="2" t="e">
        <f t="shared" si="44"/>
        <v>#REF!</v>
      </c>
      <c r="BX178" s="119" t="e">
        <f>IF(AND(IF(OOC!G178="",0,OOC!G178) &gt;= IF(O178="",0,O178), IF(O178="",0,O178) &gt; IF(L178="",0,L178)), "OOC",
IF(AND(IF(M178="",0,M178) &gt; IF(P178="",0,P178), IF(P178="",0,P178) &gt;= IF(OOC!H178="",0,OOC!H178)), "OOC",
IF(IF(O178="",0,O178) &gt; IF(OOC!G178="",0,OOC!G178), "OOS",
IF(IF(OOC!H178="",0,OOC!H178) &gt; IF(P178="",0,P178), "OOS", "OK"))))</f>
        <v>#REF!</v>
      </c>
    </row>
    <row r="179" spans="1:76" ht="15" customHeight="1">
      <c r="A179" s="16">
        <v>41</v>
      </c>
      <c r="B179" s="76"/>
      <c r="C179" s="70" t="s">
        <v>164</v>
      </c>
      <c r="D179" s="20" t="s">
        <v>57</v>
      </c>
      <c r="E179" s="78"/>
      <c r="F179" s="11" t="s">
        <v>29</v>
      </c>
      <c r="G179" s="83">
        <v>3.2679999999999998</v>
      </c>
      <c r="H179" s="13" t="e">
        <f>IF(OOC!X179=0,"",OOC!X179)</f>
        <v>#REF!</v>
      </c>
      <c r="I179" s="13" t="e">
        <f>IF(OOC!T179=0,"",OOC!T179)</f>
        <v>#REF!</v>
      </c>
      <c r="J179" s="14" t="s">
        <v>12</v>
      </c>
      <c r="K179" s="64" t="s">
        <v>49</v>
      </c>
      <c r="L179" s="17" t="e">
        <f t="shared" si="52"/>
        <v>#REF!</v>
      </c>
      <c r="M179" s="17" t="e">
        <f t="shared" si="53"/>
        <v>#REF!</v>
      </c>
      <c r="N179" s="25"/>
      <c r="O179" s="2" t="e">
        <f t="shared" si="66"/>
        <v>#REF!</v>
      </c>
      <c r="P179" s="2" t="e">
        <f t="shared" si="67"/>
        <v>#REF!</v>
      </c>
      <c r="Q179" s="2" t="e">
        <f t="shared" si="68"/>
        <v>#REF!</v>
      </c>
      <c r="R179" s="3" t="e">
        <f t="shared" si="69"/>
        <v>#REF!</v>
      </c>
      <c r="S179" s="4" t="e">
        <f t="shared" si="40"/>
        <v>#REF!</v>
      </c>
      <c r="T179" s="67" t="e">
        <f t="shared" si="54"/>
        <v>#REF!</v>
      </c>
      <c r="U179" s="67" t="e">
        <f t="shared" si="55"/>
        <v>#REF!</v>
      </c>
      <c r="V179" s="4" t="e">
        <f t="shared" si="49"/>
        <v>#REF!</v>
      </c>
      <c r="W179" s="4" t="e">
        <f t="shared" si="50"/>
        <v>#REF!</v>
      </c>
      <c r="X179" s="4" t="e">
        <f t="shared" si="56"/>
        <v>#REF!</v>
      </c>
      <c r="Y179" s="62" t="e">
        <f t="shared" si="51"/>
        <v>#REF!</v>
      </c>
      <c r="Z179" s="28" t="e">
        <f t="shared" si="57"/>
        <v>#REF!</v>
      </c>
      <c r="AA179" s="28" t="e">
        <f t="shared" si="58"/>
        <v>#REF!</v>
      </c>
      <c r="AB179" s="28" t="e">
        <f t="shared" si="59"/>
        <v>#REF!</v>
      </c>
      <c r="AC179" s="28" t="e">
        <f t="shared" si="61"/>
        <v>#REF!</v>
      </c>
      <c r="AD179" s="26"/>
      <c r="AE179" s="19" t="str">
        <f t="shared" si="60"/>
        <v/>
      </c>
      <c r="AF179" s="65"/>
      <c r="AG179" s="54"/>
      <c r="AH179" s="54"/>
      <c r="AI179" s="55"/>
      <c r="AJ179" s="18"/>
      <c r="AK179" s="73" t="e">
        <f>#REF!</f>
        <v>#REF!</v>
      </c>
      <c r="AL179" s="73" t="e">
        <f>#REF!</f>
        <v>#REF!</v>
      </c>
      <c r="AM179" s="73" t="e">
        <f>#REF!</f>
        <v>#REF!</v>
      </c>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R179" s="117" t="str">
        <f t="shared" si="41"/>
        <v>69-3</v>
      </c>
      <c r="BS179" s="118">
        <f>OOC!G179</f>
        <v>3.2879999999999998</v>
      </c>
      <c r="BT179" s="118">
        <f>OOC!H179</f>
        <v>3.2479999999999998</v>
      </c>
      <c r="BU179" s="2" t="e">
        <f t="shared" si="42"/>
        <v>#REF!</v>
      </c>
      <c r="BV179" s="2" t="e">
        <f t="shared" si="43"/>
        <v>#REF!</v>
      </c>
      <c r="BW179" s="2" t="e">
        <f t="shared" si="44"/>
        <v>#REF!</v>
      </c>
      <c r="BX179" s="119" t="e">
        <f>IF(AND(IF(OOC!G179="",0,OOC!G179) &gt;= IF(O179="",0,O179), IF(O179="",0,O179) &gt; IF(L179="",0,L179)), "OOC",
IF(AND(IF(M179="",0,M179) &gt; IF(P179="",0,P179), IF(P179="",0,P179) &gt;= IF(OOC!H179="",0,OOC!H179)), "OOC",
IF(IF(O179="",0,O179) &gt; IF(OOC!G179="",0,OOC!G179), "OOS",
IF(IF(OOC!H179="",0,OOC!H179) &gt; IF(P179="",0,P179), "OOS", "OK"))))</f>
        <v>#REF!</v>
      </c>
    </row>
    <row r="180" spans="1:76" ht="15" customHeight="1">
      <c r="A180" s="16">
        <v>42</v>
      </c>
      <c r="B180" s="76"/>
      <c r="C180" s="70" t="s">
        <v>166</v>
      </c>
      <c r="D180" s="20" t="s">
        <v>137</v>
      </c>
      <c r="E180" s="78"/>
      <c r="F180" s="11" t="s">
        <v>28</v>
      </c>
      <c r="G180" s="12"/>
      <c r="H180" s="13" t="e">
        <f>IF(OOC!X180=0,"",OOC!X180)</f>
        <v>#REF!</v>
      </c>
      <c r="I180" s="13" t="e">
        <f>IF(OOC!T180=0,"",OOC!T180)</f>
        <v>#REF!</v>
      </c>
      <c r="J180" s="14" t="s">
        <v>12</v>
      </c>
      <c r="K180" s="64" t="s">
        <v>49</v>
      </c>
      <c r="L180" s="17" t="e">
        <f t="shared" si="52"/>
        <v>#REF!</v>
      </c>
      <c r="M180" s="17" t="e">
        <f t="shared" si="53"/>
        <v>#REF!</v>
      </c>
      <c r="N180" s="25"/>
      <c r="O180" s="2" t="e">
        <f t="shared" si="66"/>
        <v>#REF!</v>
      </c>
      <c r="P180" s="2" t="e">
        <f t="shared" si="67"/>
        <v>#REF!</v>
      </c>
      <c r="Q180" s="2" t="e">
        <f t="shared" si="68"/>
        <v>#REF!</v>
      </c>
      <c r="R180" s="3" t="e">
        <f t="shared" si="69"/>
        <v>#REF!</v>
      </c>
      <c r="S180" s="4" t="e">
        <f t="shared" si="40"/>
        <v>#REF!</v>
      </c>
      <c r="T180" s="67" t="e">
        <f t="shared" si="54"/>
        <v>#REF!</v>
      </c>
      <c r="U180" s="67" t="e">
        <f t="shared" si="55"/>
        <v>#REF!</v>
      </c>
      <c r="V180" s="4" t="e">
        <f t="shared" si="49"/>
        <v>#REF!</v>
      </c>
      <c r="W180" s="4" t="e">
        <f t="shared" si="50"/>
        <v>#REF!</v>
      </c>
      <c r="X180" s="4" t="e">
        <f t="shared" si="56"/>
        <v>#REF!</v>
      </c>
      <c r="Y180" s="62" t="e">
        <f t="shared" si="51"/>
        <v>#REF!</v>
      </c>
      <c r="Z180" s="28" t="e">
        <f t="shared" si="57"/>
        <v>#REF!</v>
      </c>
      <c r="AA180" s="28" t="e">
        <f t="shared" si="58"/>
        <v>#REF!</v>
      </c>
      <c r="AB180" s="28" t="e">
        <f t="shared" si="59"/>
        <v>#REF!</v>
      </c>
      <c r="AC180" s="28" t="e">
        <f t="shared" si="61"/>
        <v>#REF!</v>
      </c>
      <c r="AD180" s="26"/>
      <c r="AE180" s="19" t="str">
        <f t="shared" si="60"/>
        <v/>
      </c>
      <c r="AF180" s="65"/>
      <c r="AG180" s="54"/>
      <c r="AH180" s="54"/>
      <c r="AI180" s="55"/>
      <c r="AJ180" s="18"/>
      <c r="AK180" s="73" t="e">
        <f>#REF!</f>
        <v>#REF!</v>
      </c>
      <c r="AL180" s="73" t="e">
        <f>#REF!</f>
        <v>#REF!</v>
      </c>
      <c r="AM180" s="73" t="e">
        <f>#REF!</f>
        <v>#REF!</v>
      </c>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R180" s="117" t="str">
        <f t="shared" si="41"/>
        <v>70</v>
      </c>
      <c r="BS180" s="118">
        <f>OOC!G180</f>
        <v>0.05</v>
      </c>
      <c r="BT180" s="118" t="str">
        <f>OOC!H180</f>
        <v/>
      </c>
      <c r="BU180" s="2" t="e">
        <f t="shared" si="42"/>
        <v>#REF!</v>
      </c>
      <c r="BV180" s="2" t="e">
        <f t="shared" si="43"/>
        <v>#REF!</v>
      </c>
      <c r="BW180" s="2" t="e">
        <f t="shared" si="44"/>
        <v>#REF!</v>
      </c>
      <c r="BX180" s="119" t="e">
        <f>IF(AND(IF(OOC!G180="",0,OOC!G180) &gt;= IF(O180="",0,O180), IF(O180="",0,O180) &gt; IF(L180="",0,L180)), "OOC",
IF(AND(IF(M180="",0,M180) &gt; IF(P180="",0,P180), IF(P180="",0,P180) &gt;= IF(OOC!H180="",0,OOC!H180)), "OOC",
IF(IF(O180="",0,O180) &gt; IF(OOC!G180="",0,OOC!G180), "OOS",
IF(IF(OOC!H180="",0,OOC!H180) &gt; IF(P180="",0,P180), "OOS", "OK"))))</f>
        <v>#REF!</v>
      </c>
    </row>
    <row r="181" spans="1:76" ht="15" customHeight="1">
      <c r="A181" s="16"/>
      <c r="B181" s="76"/>
      <c r="C181" s="70"/>
      <c r="D181" s="20"/>
      <c r="E181" s="78"/>
      <c r="F181" s="11"/>
      <c r="G181" s="12"/>
      <c r="H181" s="13"/>
      <c r="I181" s="13"/>
      <c r="J181" s="14"/>
      <c r="K181" s="64"/>
      <c r="L181" s="17"/>
      <c r="M181" s="17"/>
      <c r="N181" s="25"/>
      <c r="O181" s="2"/>
      <c r="P181" s="2"/>
      <c r="Q181" s="2"/>
      <c r="R181" s="3"/>
      <c r="S181" s="4"/>
      <c r="T181" s="67"/>
      <c r="U181" s="67"/>
      <c r="V181" s="4"/>
      <c r="W181" s="4"/>
      <c r="X181" s="4"/>
      <c r="Y181" s="62"/>
      <c r="Z181" s="28"/>
      <c r="AA181" s="28"/>
      <c r="AB181" s="28"/>
      <c r="AC181" s="28"/>
      <c r="AD181" s="26"/>
      <c r="AE181" s="19"/>
      <c r="AF181" s="65"/>
      <c r="AG181" s="54"/>
      <c r="AH181" s="54"/>
      <c r="AI181" s="55"/>
      <c r="AJ181" s="18"/>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R181" s="117"/>
      <c r="BS181" s="118"/>
      <c r="BT181" s="118"/>
      <c r="BU181" s="2"/>
      <c r="BV181" s="2"/>
      <c r="BW181" s="2"/>
      <c r="BX181" s="119"/>
    </row>
    <row r="182" spans="1:76" ht="15" customHeight="1">
      <c r="A182" s="16">
        <v>43</v>
      </c>
      <c r="B182" s="76" t="s">
        <v>167</v>
      </c>
      <c r="C182" s="70" t="s">
        <v>168</v>
      </c>
      <c r="D182" s="20" t="s">
        <v>57</v>
      </c>
      <c r="E182" s="78">
        <v>1.33</v>
      </c>
      <c r="F182" s="11" t="s">
        <v>29</v>
      </c>
      <c r="G182" s="83">
        <v>15.433999999999999</v>
      </c>
      <c r="H182" s="13" t="e">
        <f>IF(OOC!X182=0,"",OOC!X182)</f>
        <v>#REF!</v>
      </c>
      <c r="I182" s="13" t="e">
        <f>IF(OOC!T182=0,"",OOC!T182)</f>
        <v>#REF!</v>
      </c>
      <c r="J182" s="14" t="s">
        <v>12</v>
      </c>
      <c r="K182" s="64" t="s">
        <v>49</v>
      </c>
      <c r="L182" s="17" t="e">
        <f t="shared" si="52"/>
        <v>#REF!</v>
      </c>
      <c r="M182" s="17" t="e">
        <f t="shared" si="53"/>
        <v>#REF!</v>
      </c>
      <c r="N182" s="25"/>
      <c r="O182" s="2" t="e">
        <f t="shared" si="66"/>
        <v>#REF!</v>
      </c>
      <c r="P182" s="2" t="e">
        <f t="shared" si="67"/>
        <v>#REF!</v>
      </c>
      <c r="Q182" s="2" t="e">
        <f t="shared" si="68"/>
        <v>#REF!</v>
      </c>
      <c r="R182" s="3" t="e">
        <f t="shared" si="69"/>
        <v>#REF!</v>
      </c>
      <c r="S182" s="4" t="e">
        <f t="shared" si="40"/>
        <v>#REF!</v>
      </c>
      <c r="T182" s="67" t="e">
        <f t="shared" si="54"/>
        <v>#REF!</v>
      </c>
      <c r="U182" s="67" t="e">
        <f t="shared" si="55"/>
        <v>#REF!</v>
      </c>
      <c r="V182" s="4" t="e">
        <f t="shared" si="49"/>
        <v>#REF!</v>
      </c>
      <c r="W182" s="4" t="e">
        <f t="shared" si="50"/>
        <v>#REF!</v>
      </c>
      <c r="X182" s="4" t="e">
        <f t="shared" si="56"/>
        <v>#REF!</v>
      </c>
      <c r="Y182" s="62" t="e">
        <f t="shared" si="51"/>
        <v>#REF!</v>
      </c>
      <c r="Z182" s="28" t="e">
        <f t="shared" si="57"/>
        <v>#REF!</v>
      </c>
      <c r="AA182" s="28" t="e">
        <f t="shared" si="58"/>
        <v>#REF!</v>
      </c>
      <c r="AB182" s="28" t="e">
        <f t="shared" si="59"/>
        <v>#REF!</v>
      </c>
      <c r="AC182" s="28" t="e">
        <f t="shared" si="61"/>
        <v>#REF!</v>
      </c>
      <c r="AD182" s="26"/>
      <c r="AE182" s="19" t="str">
        <f t="shared" si="60"/>
        <v/>
      </c>
      <c r="AF182" s="65"/>
      <c r="AG182" s="54"/>
      <c r="AH182" s="54"/>
      <c r="AI182" s="55"/>
      <c r="AJ182" s="18"/>
      <c r="AK182" s="73" t="e">
        <f>#REF!</f>
        <v>#REF!</v>
      </c>
      <c r="AL182" s="73" t="e">
        <f>#REF!</f>
        <v>#REF!</v>
      </c>
      <c r="AM182" s="73" t="e">
        <f>#REF!</f>
        <v>#REF!</v>
      </c>
      <c r="AN182" s="73" t="e">
        <f>#REF!</f>
        <v>#REF!</v>
      </c>
      <c r="AO182" s="73" t="e">
        <f>#REF!</f>
        <v>#REF!</v>
      </c>
      <c r="AP182" s="73" t="e">
        <f>#REF!</f>
        <v>#REF!</v>
      </c>
      <c r="AQ182" s="73" t="e">
        <f>#REF!</f>
        <v>#REF!</v>
      </c>
      <c r="AR182" s="73" t="e">
        <f>#REF!</f>
        <v>#REF!</v>
      </c>
      <c r="AS182" s="73" t="e">
        <f>#REF!</f>
        <v>#REF!</v>
      </c>
      <c r="AT182" s="73" t="e">
        <f>#REF!</f>
        <v>#REF!</v>
      </c>
      <c r="AU182" s="73" t="e">
        <f>#REF!</f>
        <v>#REF!</v>
      </c>
      <c r="AV182" s="73" t="e">
        <f>#REF!</f>
        <v>#REF!</v>
      </c>
      <c r="AW182" s="73" t="e">
        <f>#REF!</f>
        <v>#REF!</v>
      </c>
      <c r="AX182" s="73" t="e">
        <f>#REF!</f>
        <v>#REF!</v>
      </c>
      <c r="AY182" s="73" t="e">
        <f>#REF!</f>
        <v>#REF!</v>
      </c>
      <c r="AZ182" s="73" t="e">
        <f>#REF!</f>
        <v>#REF!</v>
      </c>
      <c r="BA182" s="73" t="e">
        <f>#REF!</f>
        <v>#REF!</v>
      </c>
      <c r="BB182" s="73" t="e">
        <f>#REF!</f>
        <v>#REF!</v>
      </c>
      <c r="BC182" s="73" t="e">
        <f>#REF!</f>
        <v>#REF!</v>
      </c>
      <c r="BD182" s="73" t="e">
        <f>#REF!</f>
        <v>#REF!</v>
      </c>
      <c r="BE182" s="73" t="e">
        <f>#REF!</f>
        <v>#REF!</v>
      </c>
      <c r="BF182" s="73" t="e">
        <f>#REF!</f>
        <v>#REF!</v>
      </c>
      <c r="BG182" s="73" t="e">
        <f>#REF!</f>
        <v>#REF!</v>
      </c>
      <c r="BH182" s="73" t="e">
        <f>#REF!</f>
        <v>#REF!</v>
      </c>
      <c r="BI182" s="73" t="e">
        <f>#REF!</f>
        <v>#REF!</v>
      </c>
      <c r="BJ182" s="73" t="e">
        <f>#REF!</f>
        <v>#REF!</v>
      </c>
      <c r="BK182" s="73" t="e">
        <f>#REF!</f>
        <v>#REF!</v>
      </c>
      <c r="BL182" s="73" t="e">
        <f>#REF!</f>
        <v>#REF!</v>
      </c>
      <c r="BM182" s="73" t="e">
        <f>#REF!</f>
        <v>#REF!</v>
      </c>
      <c r="BN182" s="73" t="e">
        <f>#REF!</f>
        <v>#REF!</v>
      </c>
      <c r="BO182" s="73" t="e">
        <f>#REF!</f>
        <v>#REF!</v>
      </c>
      <c r="BP182" s="73" t="e">
        <f>#REF!</f>
        <v>#REF!</v>
      </c>
      <c r="BR182" s="117" t="str">
        <f t="shared" si="41"/>
        <v>71-1</v>
      </c>
      <c r="BS182" s="118">
        <f>OOC!G182</f>
        <v>15.463999999999999</v>
      </c>
      <c r="BT182" s="118">
        <f>OOC!H182</f>
        <v>15.404</v>
      </c>
      <c r="BU182" s="2" t="e">
        <f t="shared" si="42"/>
        <v>#REF!</v>
      </c>
      <c r="BV182" s="2" t="e">
        <f t="shared" si="43"/>
        <v>#REF!</v>
      </c>
      <c r="BW182" s="2" t="e">
        <f t="shared" si="44"/>
        <v>#REF!</v>
      </c>
      <c r="BX182" s="119" t="e">
        <f>IF(AND(IF(OOC!G182="",0,OOC!G182) &gt;= IF(O182="",0,O182), IF(O182="",0,O182) &gt; IF(L182="",0,L182)), "OOC",
IF(AND(IF(M182="",0,M182) &gt; IF(P182="",0,P182), IF(P182="",0,P182) &gt;= IF(OOC!H182="",0,OOC!H182)), "OOC",
IF(IF(O182="",0,O182) &gt; IF(OOC!G182="",0,OOC!G182), "OOS",
IF(IF(OOC!H182="",0,OOC!H182) &gt; IF(P182="",0,P182), "OOS", "OK"))))</f>
        <v>#REF!</v>
      </c>
    </row>
    <row r="183" spans="1:76" ht="15" customHeight="1">
      <c r="A183" s="16">
        <v>44</v>
      </c>
      <c r="B183" s="76" t="s">
        <v>167</v>
      </c>
      <c r="C183" s="70" t="s">
        <v>169</v>
      </c>
      <c r="D183" s="20" t="s">
        <v>57</v>
      </c>
      <c r="E183" s="78">
        <v>1.33</v>
      </c>
      <c r="F183" s="11" t="s">
        <v>29</v>
      </c>
      <c r="G183" s="83">
        <v>15.433999999999999</v>
      </c>
      <c r="H183" s="13" t="e">
        <f>IF(OOC!X183=0,"",OOC!X183)</f>
        <v>#REF!</v>
      </c>
      <c r="I183" s="13" t="e">
        <f>IF(OOC!T183=0,"",OOC!T183)</f>
        <v>#REF!</v>
      </c>
      <c r="J183" s="14" t="s">
        <v>12</v>
      </c>
      <c r="K183" s="64" t="s">
        <v>49</v>
      </c>
      <c r="L183" s="17" t="e">
        <f t="shared" si="52"/>
        <v>#REF!</v>
      </c>
      <c r="M183" s="17" t="e">
        <f t="shared" si="53"/>
        <v>#REF!</v>
      </c>
      <c r="N183" s="25"/>
      <c r="O183" s="2" t="e">
        <f t="shared" si="66"/>
        <v>#REF!</v>
      </c>
      <c r="P183" s="2" t="e">
        <f t="shared" si="67"/>
        <v>#REF!</v>
      </c>
      <c r="Q183" s="2" t="e">
        <f t="shared" si="68"/>
        <v>#REF!</v>
      </c>
      <c r="R183" s="3" t="e">
        <f t="shared" si="69"/>
        <v>#REF!</v>
      </c>
      <c r="S183" s="4" t="e">
        <f t="shared" si="40"/>
        <v>#REF!</v>
      </c>
      <c r="T183" s="67" t="e">
        <f t="shared" si="54"/>
        <v>#REF!</v>
      </c>
      <c r="U183" s="67" t="e">
        <f t="shared" si="55"/>
        <v>#REF!</v>
      </c>
      <c r="V183" s="4" t="e">
        <f t="shared" si="49"/>
        <v>#REF!</v>
      </c>
      <c r="W183" s="4" t="e">
        <f t="shared" si="50"/>
        <v>#REF!</v>
      </c>
      <c r="X183" s="4" t="e">
        <f t="shared" si="56"/>
        <v>#REF!</v>
      </c>
      <c r="Y183" s="62" t="e">
        <f t="shared" si="51"/>
        <v>#REF!</v>
      </c>
      <c r="Z183" s="28" t="e">
        <f t="shared" si="57"/>
        <v>#REF!</v>
      </c>
      <c r="AA183" s="28" t="e">
        <f t="shared" si="58"/>
        <v>#REF!</v>
      </c>
      <c r="AB183" s="28" t="e">
        <f t="shared" si="59"/>
        <v>#REF!</v>
      </c>
      <c r="AC183" s="28" t="e">
        <f t="shared" si="61"/>
        <v>#REF!</v>
      </c>
      <c r="AD183" s="26"/>
      <c r="AE183" s="19" t="str">
        <f t="shared" si="60"/>
        <v/>
      </c>
      <c r="AF183" s="65"/>
      <c r="AG183" s="54"/>
      <c r="AH183" s="54"/>
      <c r="AI183" s="55"/>
      <c r="AJ183" s="18"/>
      <c r="AK183" s="73" t="e">
        <f>#REF!</f>
        <v>#REF!</v>
      </c>
      <c r="AL183" s="73" t="e">
        <f>#REF!</f>
        <v>#REF!</v>
      </c>
      <c r="AM183" s="73" t="e">
        <f>#REF!</f>
        <v>#REF!</v>
      </c>
      <c r="AN183" s="73" t="e">
        <f>#REF!</f>
        <v>#REF!</v>
      </c>
      <c r="AO183" s="73" t="e">
        <f>#REF!</f>
        <v>#REF!</v>
      </c>
      <c r="AP183" s="73" t="e">
        <f>#REF!</f>
        <v>#REF!</v>
      </c>
      <c r="AQ183" s="73" t="e">
        <f>#REF!</f>
        <v>#REF!</v>
      </c>
      <c r="AR183" s="73" t="e">
        <f>#REF!</f>
        <v>#REF!</v>
      </c>
      <c r="AS183" s="73" t="e">
        <f>#REF!</f>
        <v>#REF!</v>
      </c>
      <c r="AT183" s="73" t="e">
        <f>#REF!</f>
        <v>#REF!</v>
      </c>
      <c r="AU183" s="73" t="e">
        <f>#REF!</f>
        <v>#REF!</v>
      </c>
      <c r="AV183" s="73" t="e">
        <f>#REF!</f>
        <v>#REF!</v>
      </c>
      <c r="AW183" s="73" t="e">
        <f>#REF!</f>
        <v>#REF!</v>
      </c>
      <c r="AX183" s="73" t="e">
        <f>#REF!</f>
        <v>#REF!</v>
      </c>
      <c r="AY183" s="73" t="e">
        <f>#REF!</f>
        <v>#REF!</v>
      </c>
      <c r="AZ183" s="73" t="e">
        <f>#REF!</f>
        <v>#REF!</v>
      </c>
      <c r="BA183" s="73" t="e">
        <f>#REF!</f>
        <v>#REF!</v>
      </c>
      <c r="BB183" s="73" t="e">
        <f>#REF!</f>
        <v>#REF!</v>
      </c>
      <c r="BC183" s="73" t="e">
        <f>#REF!</f>
        <v>#REF!</v>
      </c>
      <c r="BD183" s="73" t="e">
        <f>#REF!</f>
        <v>#REF!</v>
      </c>
      <c r="BE183" s="73" t="e">
        <f>#REF!</f>
        <v>#REF!</v>
      </c>
      <c r="BF183" s="73" t="e">
        <f>#REF!</f>
        <v>#REF!</v>
      </c>
      <c r="BG183" s="73" t="e">
        <f>#REF!</f>
        <v>#REF!</v>
      </c>
      <c r="BH183" s="73" t="e">
        <f>#REF!</f>
        <v>#REF!</v>
      </c>
      <c r="BI183" s="73" t="e">
        <f>#REF!</f>
        <v>#REF!</v>
      </c>
      <c r="BJ183" s="73" t="e">
        <f>#REF!</f>
        <v>#REF!</v>
      </c>
      <c r="BK183" s="73" t="e">
        <f>#REF!</f>
        <v>#REF!</v>
      </c>
      <c r="BL183" s="73" t="e">
        <f>#REF!</f>
        <v>#REF!</v>
      </c>
      <c r="BM183" s="73" t="e">
        <f>#REF!</f>
        <v>#REF!</v>
      </c>
      <c r="BN183" s="73" t="e">
        <f>#REF!</f>
        <v>#REF!</v>
      </c>
      <c r="BO183" s="73" t="e">
        <f>#REF!</f>
        <v>#REF!</v>
      </c>
      <c r="BP183" s="73" t="e">
        <f>#REF!</f>
        <v>#REF!</v>
      </c>
      <c r="BR183" s="117" t="str">
        <f t="shared" si="41"/>
        <v>71-2</v>
      </c>
      <c r="BS183" s="118">
        <f>OOC!G183</f>
        <v>15.463999999999999</v>
      </c>
      <c r="BT183" s="118">
        <f>OOC!H183</f>
        <v>15.404</v>
      </c>
      <c r="BU183" s="2" t="e">
        <f t="shared" si="42"/>
        <v>#REF!</v>
      </c>
      <c r="BV183" s="2" t="e">
        <f t="shared" si="43"/>
        <v>#REF!</v>
      </c>
      <c r="BW183" s="2" t="e">
        <f t="shared" si="44"/>
        <v>#REF!</v>
      </c>
      <c r="BX183" s="119" t="e">
        <f>IF(AND(IF(OOC!G183="",0,OOC!G183) &gt;= IF(O183="",0,O183), IF(O183="",0,O183) &gt; IF(L183="",0,L183)), "OOC",
IF(AND(IF(M183="",0,M183) &gt; IF(P183="",0,P183), IF(P183="",0,P183) &gt;= IF(OOC!H183="",0,OOC!H183)), "OOC",
IF(IF(O183="",0,O183) &gt; IF(OOC!G183="",0,OOC!G183), "OOS",
IF(IF(OOC!H183="",0,OOC!H183) &gt; IF(P183="",0,P183), "OOS", "OK"))))</f>
        <v>#REF!</v>
      </c>
    </row>
    <row r="184" spans="1:76" ht="15" customHeight="1">
      <c r="A184" s="16">
        <v>45</v>
      </c>
      <c r="B184" s="76" t="s">
        <v>170</v>
      </c>
      <c r="C184" s="70" t="s">
        <v>171</v>
      </c>
      <c r="D184" s="20" t="s">
        <v>57</v>
      </c>
      <c r="E184" s="78">
        <v>1.33</v>
      </c>
      <c r="F184" s="11" t="s">
        <v>29</v>
      </c>
      <c r="G184" s="83">
        <v>4.5739999999999998</v>
      </c>
      <c r="H184" s="13" t="e">
        <f>IF(OOC!X184=0,"",OOC!X184)</f>
        <v>#REF!</v>
      </c>
      <c r="I184" s="13" t="e">
        <f>IF(OOC!T184=0,"",OOC!T184)</f>
        <v>#REF!</v>
      </c>
      <c r="J184" s="14" t="s">
        <v>12</v>
      </c>
      <c r="K184" s="64" t="s">
        <v>49</v>
      </c>
      <c r="L184" s="17" t="e">
        <f t="shared" si="52"/>
        <v>#REF!</v>
      </c>
      <c r="M184" s="17" t="e">
        <f t="shared" si="53"/>
        <v>#REF!</v>
      </c>
      <c r="N184" s="25"/>
      <c r="O184" s="2" t="e">
        <f t="shared" si="66"/>
        <v>#REF!</v>
      </c>
      <c r="P184" s="2" t="e">
        <f t="shared" si="67"/>
        <v>#REF!</v>
      </c>
      <c r="Q184" s="2" t="e">
        <f t="shared" si="68"/>
        <v>#REF!</v>
      </c>
      <c r="R184" s="3" t="e">
        <f t="shared" si="69"/>
        <v>#REF!</v>
      </c>
      <c r="S184" s="4" t="e">
        <f t="shared" si="40"/>
        <v>#REF!</v>
      </c>
      <c r="T184" s="67" t="e">
        <f t="shared" si="54"/>
        <v>#REF!</v>
      </c>
      <c r="U184" s="67" t="e">
        <f t="shared" si="55"/>
        <v>#REF!</v>
      </c>
      <c r="V184" s="4" t="e">
        <f t="shared" si="49"/>
        <v>#REF!</v>
      </c>
      <c r="W184" s="4" t="e">
        <f t="shared" si="50"/>
        <v>#REF!</v>
      </c>
      <c r="X184" s="4" t="e">
        <f t="shared" si="56"/>
        <v>#REF!</v>
      </c>
      <c r="Y184" s="62" t="e">
        <f t="shared" si="51"/>
        <v>#REF!</v>
      </c>
      <c r="Z184" s="28" t="e">
        <f t="shared" si="57"/>
        <v>#REF!</v>
      </c>
      <c r="AA184" s="28" t="e">
        <f t="shared" si="58"/>
        <v>#REF!</v>
      </c>
      <c r="AB184" s="28" t="e">
        <f t="shared" si="59"/>
        <v>#REF!</v>
      </c>
      <c r="AC184" s="28" t="e">
        <f t="shared" si="61"/>
        <v>#REF!</v>
      </c>
      <c r="AD184" s="26"/>
      <c r="AE184" s="19" t="str">
        <f t="shared" si="60"/>
        <v/>
      </c>
      <c r="AF184" s="65"/>
      <c r="AG184" s="54"/>
      <c r="AH184" s="54"/>
      <c r="AI184" s="55"/>
      <c r="AJ184" s="18"/>
      <c r="AK184" s="73" t="e">
        <f>#REF!</f>
        <v>#REF!</v>
      </c>
      <c r="AL184" s="73" t="e">
        <f>#REF!</f>
        <v>#REF!</v>
      </c>
      <c r="AM184" s="73" t="e">
        <f>#REF!</f>
        <v>#REF!</v>
      </c>
      <c r="AN184" s="73" t="e">
        <f>#REF!</f>
        <v>#REF!</v>
      </c>
      <c r="AO184" s="73" t="e">
        <f>#REF!</f>
        <v>#REF!</v>
      </c>
      <c r="AP184" s="73" t="e">
        <f>#REF!</f>
        <v>#REF!</v>
      </c>
      <c r="AQ184" s="73" t="e">
        <f>#REF!</f>
        <v>#REF!</v>
      </c>
      <c r="AR184" s="73" t="e">
        <f>#REF!</f>
        <v>#REF!</v>
      </c>
      <c r="AS184" s="73" t="e">
        <f>#REF!</f>
        <v>#REF!</v>
      </c>
      <c r="AT184" s="73" t="e">
        <f>#REF!</f>
        <v>#REF!</v>
      </c>
      <c r="AU184" s="73" t="e">
        <f>#REF!</f>
        <v>#REF!</v>
      </c>
      <c r="AV184" s="73" t="e">
        <f>#REF!</f>
        <v>#REF!</v>
      </c>
      <c r="AW184" s="73" t="e">
        <f>#REF!</f>
        <v>#REF!</v>
      </c>
      <c r="AX184" s="73" t="e">
        <f>#REF!</f>
        <v>#REF!</v>
      </c>
      <c r="AY184" s="73" t="e">
        <f>#REF!</f>
        <v>#REF!</v>
      </c>
      <c r="AZ184" s="73" t="e">
        <f>#REF!</f>
        <v>#REF!</v>
      </c>
      <c r="BA184" s="73" t="e">
        <f>#REF!</f>
        <v>#REF!</v>
      </c>
      <c r="BB184" s="73" t="e">
        <f>#REF!</f>
        <v>#REF!</v>
      </c>
      <c r="BC184" s="73" t="e">
        <f>#REF!</f>
        <v>#REF!</v>
      </c>
      <c r="BD184" s="73" t="e">
        <f>#REF!</f>
        <v>#REF!</v>
      </c>
      <c r="BE184" s="73" t="e">
        <f>#REF!</f>
        <v>#REF!</v>
      </c>
      <c r="BF184" s="73" t="e">
        <f>#REF!</f>
        <v>#REF!</v>
      </c>
      <c r="BG184" s="73" t="e">
        <f>#REF!</f>
        <v>#REF!</v>
      </c>
      <c r="BH184" s="73" t="e">
        <f>#REF!</f>
        <v>#REF!</v>
      </c>
      <c r="BI184" s="73" t="e">
        <f>#REF!</f>
        <v>#REF!</v>
      </c>
      <c r="BJ184" s="73" t="e">
        <f>#REF!</f>
        <v>#REF!</v>
      </c>
      <c r="BK184" s="73" t="e">
        <f>#REF!</f>
        <v>#REF!</v>
      </c>
      <c r="BL184" s="73" t="e">
        <f>#REF!</f>
        <v>#REF!</v>
      </c>
      <c r="BM184" s="73" t="e">
        <f>#REF!</f>
        <v>#REF!</v>
      </c>
      <c r="BN184" s="73" t="e">
        <f>#REF!</f>
        <v>#REF!</v>
      </c>
      <c r="BO184" s="73" t="e">
        <f>#REF!</f>
        <v>#REF!</v>
      </c>
      <c r="BP184" s="73" t="e">
        <f>#REF!</f>
        <v>#REF!</v>
      </c>
      <c r="BR184" s="117" t="str">
        <f t="shared" si="41"/>
        <v>72-1</v>
      </c>
      <c r="BS184" s="118">
        <f>OOC!G184</f>
        <v>4.6139999999999999</v>
      </c>
      <c r="BT184" s="118">
        <f>OOC!H184</f>
        <v>4.5339999999999998</v>
      </c>
      <c r="BU184" s="2" t="e">
        <f t="shared" si="42"/>
        <v>#REF!</v>
      </c>
      <c r="BV184" s="2" t="e">
        <f t="shared" si="43"/>
        <v>#REF!</v>
      </c>
      <c r="BW184" s="2" t="e">
        <f t="shared" si="44"/>
        <v>#REF!</v>
      </c>
      <c r="BX184" s="119" t="e">
        <f>IF(AND(IF(OOC!G184="",0,OOC!G184) &gt;= IF(O184="",0,O184), IF(O184="",0,O184) &gt; IF(L184="",0,L184)), "OOC",
IF(AND(IF(M184="",0,M184) &gt; IF(P184="",0,P184), IF(P184="",0,P184) &gt;= IF(OOC!H184="",0,OOC!H184)), "OOC",
IF(IF(O184="",0,O184) &gt; IF(OOC!G184="",0,OOC!G184), "OOS",
IF(IF(OOC!H184="",0,OOC!H184) &gt; IF(P184="",0,P184), "OOS", "OK"))))</f>
        <v>#REF!</v>
      </c>
    </row>
    <row r="185" spans="1:76" ht="15" customHeight="1">
      <c r="A185" s="16">
        <v>46</v>
      </c>
      <c r="B185" s="76" t="s">
        <v>170</v>
      </c>
      <c r="C185" s="70" t="s">
        <v>172</v>
      </c>
      <c r="D185" s="20" t="s">
        <v>57</v>
      </c>
      <c r="E185" s="78">
        <v>1.33</v>
      </c>
      <c r="F185" s="11" t="s">
        <v>29</v>
      </c>
      <c r="G185" s="83">
        <v>4.5739999999999998</v>
      </c>
      <c r="H185" s="13" t="e">
        <f>IF(OOC!X185=0,"",OOC!X185)</f>
        <v>#REF!</v>
      </c>
      <c r="I185" s="13" t="e">
        <f>IF(OOC!T185=0,"",OOC!T185)</f>
        <v>#REF!</v>
      </c>
      <c r="J185" s="14" t="s">
        <v>12</v>
      </c>
      <c r="K185" s="64" t="s">
        <v>49</v>
      </c>
      <c r="L185" s="17" t="e">
        <f t="shared" si="52"/>
        <v>#REF!</v>
      </c>
      <c r="M185" s="17" t="e">
        <f t="shared" si="53"/>
        <v>#REF!</v>
      </c>
      <c r="N185" s="25"/>
      <c r="O185" s="2" t="e">
        <f t="shared" si="66"/>
        <v>#REF!</v>
      </c>
      <c r="P185" s="2" t="e">
        <f t="shared" si="67"/>
        <v>#REF!</v>
      </c>
      <c r="Q185" s="2" t="e">
        <f t="shared" si="68"/>
        <v>#REF!</v>
      </c>
      <c r="R185" s="3" t="e">
        <f t="shared" si="69"/>
        <v>#REF!</v>
      </c>
      <c r="S185" s="4" t="e">
        <f t="shared" si="40"/>
        <v>#REF!</v>
      </c>
      <c r="T185" s="67" t="e">
        <f t="shared" si="54"/>
        <v>#REF!</v>
      </c>
      <c r="U185" s="67" t="e">
        <f t="shared" si="55"/>
        <v>#REF!</v>
      </c>
      <c r="V185" s="4" t="e">
        <f t="shared" si="49"/>
        <v>#REF!</v>
      </c>
      <c r="W185" s="4" t="e">
        <f t="shared" si="50"/>
        <v>#REF!</v>
      </c>
      <c r="X185" s="4" t="e">
        <f t="shared" si="56"/>
        <v>#REF!</v>
      </c>
      <c r="Y185" s="62" t="e">
        <f t="shared" si="51"/>
        <v>#REF!</v>
      </c>
      <c r="Z185" s="28" t="e">
        <f t="shared" si="57"/>
        <v>#REF!</v>
      </c>
      <c r="AA185" s="28" t="e">
        <f t="shared" si="58"/>
        <v>#REF!</v>
      </c>
      <c r="AB185" s="28" t="e">
        <f t="shared" si="59"/>
        <v>#REF!</v>
      </c>
      <c r="AC185" s="28" t="e">
        <f t="shared" si="61"/>
        <v>#REF!</v>
      </c>
      <c r="AD185" s="26"/>
      <c r="AE185" s="19" t="str">
        <f t="shared" si="60"/>
        <v/>
      </c>
      <c r="AF185" s="65"/>
      <c r="AG185" s="54"/>
      <c r="AH185" s="54"/>
      <c r="AI185" s="55"/>
      <c r="AJ185" s="18"/>
      <c r="AK185" s="73" t="e">
        <f>#REF!</f>
        <v>#REF!</v>
      </c>
      <c r="AL185" s="73" t="e">
        <f>#REF!</f>
        <v>#REF!</v>
      </c>
      <c r="AM185" s="73" t="e">
        <f>#REF!</f>
        <v>#REF!</v>
      </c>
      <c r="AN185" s="73" t="e">
        <f>#REF!</f>
        <v>#REF!</v>
      </c>
      <c r="AO185" s="73" t="e">
        <f>#REF!</f>
        <v>#REF!</v>
      </c>
      <c r="AP185" s="73" t="e">
        <f>#REF!</f>
        <v>#REF!</v>
      </c>
      <c r="AQ185" s="73" t="e">
        <f>#REF!</f>
        <v>#REF!</v>
      </c>
      <c r="AR185" s="73" t="e">
        <f>#REF!</f>
        <v>#REF!</v>
      </c>
      <c r="AS185" s="73" t="e">
        <f>#REF!</f>
        <v>#REF!</v>
      </c>
      <c r="AT185" s="73" t="e">
        <f>#REF!</f>
        <v>#REF!</v>
      </c>
      <c r="AU185" s="73" t="e">
        <f>#REF!</f>
        <v>#REF!</v>
      </c>
      <c r="AV185" s="73" t="e">
        <f>#REF!</f>
        <v>#REF!</v>
      </c>
      <c r="AW185" s="73" t="e">
        <f>#REF!</f>
        <v>#REF!</v>
      </c>
      <c r="AX185" s="73" t="e">
        <f>#REF!</f>
        <v>#REF!</v>
      </c>
      <c r="AY185" s="73" t="e">
        <f>#REF!</f>
        <v>#REF!</v>
      </c>
      <c r="AZ185" s="73" t="e">
        <f>#REF!</f>
        <v>#REF!</v>
      </c>
      <c r="BA185" s="73" t="e">
        <f>#REF!</f>
        <v>#REF!</v>
      </c>
      <c r="BB185" s="73" t="e">
        <f>#REF!</f>
        <v>#REF!</v>
      </c>
      <c r="BC185" s="73" t="e">
        <f>#REF!</f>
        <v>#REF!</v>
      </c>
      <c r="BD185" s="73" t="e">
        <f>#REF!</f>
        <v>#REF!</v>
      </c>
      <c r="BE185" s="73" t="e">
        <f>#REF!</f>
        <v>#REF!</v>
      </c>
      <c r="BF185" s="73" t="e">
        <f>#REF!</f>
        <v>#REF!</v>
      </c>
      <c r="BG185" s="73" t="e">
        <f>#REF!</f>
        <v>#REF!</v>
      </c>
      <c r="BH185" s="73" t="e">
        <f>#REF!</f>
        <v>#REF!</v>
      </c>
      <c r="BI185" s="73" t="e">
        <f>#REF!</f>
        <v>#REF!</v>
      </c>
      <c r="BJ185" s="73" t="e">
        <f>#REF!</f>
        <v>#REF!</v>
      </c>
      <c r="BK185" s="73" t="e">
        <f>#REF!</f>
        <v>#REF!</v>
      </c>
      <c r="BL185" s="73" t="e">
        <f>#REF!</f>
        <v>#REF!</v>
      </c>
      <c r="BM185" s="73" t="e">
        <f>#REF!</f>
        <v>#REF!</v>
      </c>
      <c r="BN185" s="73" t="e">
        <f>#REF!</f>
        <v>#REF!</v>
      </c>
      <c r="BO185" s="73" t="e">
        <f>#REF!</f>
        <v>#REF!</v>
      </c>
      <c r="BP185" s="73" t="e">
        <f>#REF!</f>
        <v>#REF!</v>
      </c>
      <c r="BR185" s="117" t="str">
        <f t="shared" si="41"/>
        <v>72-2</v>
      </c>
      <c r="BS185" s="118">
        <f>OOC!G185</f>
        <v>4.6139999999999999</v>
      </c>
      <c r="BT185" s="118">
        <f>OOC!H185</f>
        <v>4.5339999999999998</v>
      </c>
      <c r="BU185" s="2" t="e">
        <f t="shared" si="42"/>
        <v>#REF!</v>
      </c>
      <c r="BV185" s="2" t="e">
        <f t="shared" si="43"/>
        <v>#REF!</v>
      </c>
      <c r="BW185" s="2" t="e">
        <f t="shared" si="44"/>
        <v>#REF!</v>
      </c>
      <c r="BX185" s="119" t="e">
        <f>IF(AND(IF(OOC!G185="",0,OOC!G185) &gt;= IF(O185="",0,O185), IF(O185="",0,O185) &gt; IF(L185="",0,L185)), "OOC",
IF(AND(IF(M185="",0,M185) &gt; IF(P185="",0,P185), IF(P185="",0,P185) &gt;= IF(OOC!H185="",0,OOC!H185)), "OOC",
IF(IF(O185="",0,O185) &gt; IF(OOC!G185="",0,OOC!G185), "OOS",
IF(IF(OOC!H185="",0,OOC!H185) &gt; IF(P185="",0,P185), "OOS", "OK"))))</f>
        <v>#REF!</v>
      </c>
    </row>
    <row r="186" spans="1:76" ht="15" customHeight="1">
      <c r="A186" s="16">
        <v>47</v>
      </c>
      <c r="B186" s="79" t="s">
        <v>173</v>
      </c>
      <c r="C186" s="85" t="s">
        <v>174</v>
      </c>
      <c r="D186" s="20" t="s">
        <v>57</v>
      </c>
      <c r="E186" s="78">
        <v>1.33</v>
      </c>
      <c r="F186" s="11" t="s">
        <v>29</v>
      </c>
      <c r="G186" s="12">
        <v>19.952000000000002</v>
      </c>
      <c r="H186" s="13" t="e">
        <f>IF(OOC!X186=0,"",OOC!X186)</f>
        <v>#REF!</v>
      </c>
      <c r="I186" s="13" t="e">
        <f>IF(OOC!T186=0,"",OOC!T186)</f>
        <v>#REF!</v>
      </c>
      <c r="J186" s="14" t="s">
        <v>12</v>
      </c>
      <c r="K186" s="64" t="s">
        <v>49</v>
      </c>
      <c r="L186" s="17" t="e">
        <f t="shared" si="52"/>
        <v>#REF!</v>
      </c>
      <c r="M186" s="17" t="e">
        <f t="shared" si="53"/>
        <v>#REF!</v>
      </c>
      <c r="N186" s="25"/>
      <c r="O186" s="2" t="e">
        <f t="shared" si="66"/>
        <v>#REF!</v>
      </c>
      <c r="P186" s="2" t="e">
        <f t="shared" si="67"/>
        <v>#REF!</v>
      </c>
      <c r="Q186" s="2" t="e">
        <f t="shared" si="68"/>
        <v>#REF!</v>
      </c>
      <c r="R186" s="3" t="e">
        <f t="shared" si="69"/>
        <v>#REF!</v>
      </c>
      <c r="S186" s="4" t="e">
        <f t="shared" ref="S186:S268" si="70">IF(OR($AK186="",ISNUMBER($AK186)=FALSE),"",IF(AND(G186=0,I186=""),V186,IF(AND(G186="",H186=""),W186,(H186+ABS(I186))/(6*R186))))</f>
        <v>#REF!</v>
      </c>
      <c r="T186" s="67" t="e">
        <f t="shared" si="54"/>
        <v>#REF!</v>
      </c>
      <c r="U186" s="67" t="e">
        <f t="shared" si="55"/>
        <v>#REF!</v>
      </c>
      <c r="V186" s="4" t="e">
        <f t="shared" si="49"/>
        <v>#REF!</v>
      </c>
      <c r="W186" s="4" t="e">
        <f t="shared" si="50"/>
        <v>#REF!</v>
      </c>
      <c r="X186" s="4" t="e">
        <f t="shared" si="56"/>
        <v>#REF!</v>
      </c>
      <c r="Y186" s="62" t="e">
        <f t="shared" si="51"/>
        <v>#REF!</v>
      </c>
      <c r="Z186" s="28" t="e">
        <f t="shared" si="57"/>
        <v>#REF!</v>
      </c>
      <c r="AA186" s="28" t="e">
        <f t="shared" si="58"/>
        <v>#REF!</v>
      </c>
      <c r="AB186" s="28" t="e">
        <f t="shared" si="59"/>
        <v>#REF!</v>
      </c>
      <c r="AC186" s="28" t="e">
        <f t="shared" si="61"/>
        <v>#REF!</v>
      </c>
      <c r="AD186" s="26"/>
      <c r="AE186" s="19" t="str">
        <f t="shared" si="60"/>
        <v/>
      </c>
      <c r="AF186" s="65"/>
      <c r="AG186" s="54"/>
      <c r="AH186" s="54"/>
      <c r="AI186" s="55"/>
      <c r="AJ186" s="18"/>
      <c r="AK186" s="73" t="e">
        <f>#REF!</f>
        <v>#REF!</v>
      </c>
      <c r="AL186" s="73" t="e">
        <f>#REF!</f>
        <v>#REF!</v>
      </c>
      <c r="AM186" s="73" t="e">
        <f>#REF!</f>
        <v>#REF!</v>
      </c>
      <c r="AN186" s="73" t="e">
        <f>#REF!</f>
        <v>#REF!</v>
      </c>
      <c r="AO186" s="73" t="e">
        <f>#REF!</f>
        <v>#REF!</v>
      </c>
      <c r="AP186" s="73" t="e">
        <f>#REF!</f>
        <v>#REF!</v>
      </c>
      <c r="AQ186" s="73" t="e">
        <f>#REF!</f>
        <v>#REF!</v>
      </c>
      <c r="AR186" s="73" t="e">
        <f>#REF!</f>
        <v>#REF!</v>
      </c>
      <c r="AS186" s="73" t="e">
        <f>#REF!</f>
        <v>#REF!</v>
      </c>
      <c r="AT186" s="73" t="e">
        <f>#REF!</f>
        <v>#REF!</v>
      </c>
      <c r="AU186" s="73" t="e">
        <f>#REF!</f>
        <v>#REF!</v>
      </c>
      <c r="AV186" s="73" t="e">
        <f>#REF!</f>
        <v>#REF!</v>
      </c>
      <c r="AW186" s="73" t="e">
        <f>#REF!</f>
        <v>#REF!</v>
      </c>
      <c r="AX186" s="73" t="e">
        <f>#REF!</f>
        <v>#REF!</v>
      </c>
      <c r="AY186" s="73" t="e">
        <f>#REF!</f>
        <v>#REF!</v>
      </c>
      <c r="AZ186" s="73" t="e">
        <f>#REF!</f>
        <v>#REF!</v>
      </c>
      <c r="BA186" s="73" t="e">
        <f>#REF!</f>
        <v>#REF!</v>
      </c>
      <c r="BB186" s="73" t="e">
        <f>#REF!</f>
        <v>#REF!</v>
      </c>
      <c r="BC186" s="73" t="e">
        <f>#REF!</f>
        <v>#REF!</v>
      </c>
      <c r="BD186" s="73" t="e">
        <f>#REF!</f>
        <v>#REF!</v>
      </c>
      <c r="BE186" s="73" t="e">
        <f>#REF!</f>
        <v>#REF!</v>
      </c>
      <c r="BF186" s="73" t="e">
        <f>#REF!</f>
        <v>#REF!</v>
      </c>
      <c r="BG186" s="73" t="e">
        <f>#REF!</f>
        <v>#REF!</v>
      </c>
      <c r="BH186" s="73" t="e">
        <f>#REF!</f>
        <v>#REF!</v>
      </c>
      <c r="BI186" s="73" t="e">
        <f>#REF!</f>
        <v>#REF!</v>
      </c>
      <c r="BJ186" s="73" t="e">
        <f>#REF!</f>
        <v>#REF!</v>
      </c>
      <c r="BK186" s="73" t="e">
        <f>#REF!</f>
        <v>#REF!</v>
      </c>
      <c r="BL186" s="73" t="e">
        <f>#REF!</f>
        <v>#REF!</v>
      </c>
      <c r="BM186" s="73" t="e">
        <f>#REF!</f>
        <v>#REF!</v>
      </c>
      <c r="BN186" s="73" t="e">
        <f>#REF!</f>
        <v>#REF!</v>
      </c>
      <c r="BO186" s="73" t="e">
        <f>#REF!</f>
        <v>#REF!</v>
      </c>
      <c r="BP186" s="73" t="e">
        <f>#REF!</f>
        <v>#REF!</v>
      </c>
      <c r="BR186" s="117" t="str">
        <f t="shared" ref="BR186:BR268" si="71">C186</f>
        <v>73-1</v>
      </c>
      <c r="BS186" s="118">
        <f>OOC!G186</f>
        <v>19.982000000000003</v>
      </c>
      <c r="BT186" s="118">
        <f>OOC!H186</f>
        <v>19.922000000000001</v>
      </c>
      <c r="BU186" s="2" t="e">
        <f t="shared" ref="BU186:BU268" si="72">IF(OR($AK186="",ISNUMBER($AK186)=FALSE),"",MAX(AK186:BP186))</f>
        <v>#REF!</v>
      </c>
      <c r="BV186" s="2" t="e">
        <f t="shared" ref="BV186:BV268" si="73">IF(OR($AK186="",ISNUMBER($AK186)=FALSE),"",MIN(AK186:BP186))</f>
        <v>#REF!</v>
      </c>
      <c r="BW186" s="2" t="e">
        <f t="shared" ref="BW186:BW268" si="74">IF(OR($AK186="",ISNUMBER($AK186)=FALSE),"",AVERAGE(AK186:BP186))</f>
        <v>#REF!</v>
      </c>
      <c r="BX186" s="119" t="e">
        <f>IF(AND(IF(OOC!G186="",0,OOC!G186) &gt;= IF(O186="",0,O186), IF(O186="",0,O186) &gt; IF(L186="",0,L186)), "OOC",
IF(AND(IF(M186="",0,M186) &gt; IF(P186="",0,P186), IF(P186="",0,P186) &gt;= IF(OOC!H186="",0,OOC!H186)), "OOC",
IF(IF(O186="",0,O186) &gt; IF(OOC!G186="",0,OOC!G186), "OOS",
IF(IF(OOC!H186="",0,OOC!H186) &gt; IF(P186="",0,P186), "OOS", "OK"))))</f>
        <v>#REF!</v>
      </c>
    </row>
    <row r="187" spans="1:76" ht="15" customHeight="1">
      <c r="A187" s="16">
        <v>48</v>
      </c>
      <c r="B187" s="79" t="s">
        <v>173</v>
      </c>
      <c r="C187" s="85" t="s">
        <v>175</v>
      </c>
      <c r="D187" s="20" t="s">
        <v>57</v>
      </c>
      <c r="E187" s="78">
        <v>1.33</v>
      </c>
      <c r="F187" s="11" t="s">
        <v>29</v>
      </c>
      <c r="G187" s="12">
        <v>19.952000000000002</v>
      </c>
      <c r="H187" s="13" t="e">
        <f>IF(OOC!X187=0,"",OOC!X187)</f>
        <v>#REF!</v>
      </c>
      <c r="I187" s="13" t="e">
        <f>IF(OOC!T187=0,"",OOC!T187)</f>
        <v>#REF!</v>
      </c>
      <c r="J187" s="14" t="s">
        <v>12</v>
      </c>
      <c r="K187" s="64" t="s">
        <v>49</v>
      </c>
      <c r="L187" s="17" t="e">
        <f t="shared" si="52"/>
        <v>#REF!</v>
      </c>
      <c r="M187" s="17" t="e">
        <f t="shared" si="53"/>
        <v>#REF!</v>
      </c>
      <c r="N187" s="25"/>
      <c r="O187" s="2" t="e">
        <f t="shared" si="66"/>
        <v>#REF!</v>
      </c>
      <c r="P187" s="2" t="e">
        <f t="shared" si="67"/>
        <v>#REF!</v>
      </c>
      <c r="Q187" s="2" t="e">
        <f t="shared" si="68"/>
        <v>#REF!</v>
      </c>
      <c r="R187" s="3" t="e">
        <f t="shared" si="69"/>
        <v>#REF!</v>
      </c>
      <c r="S187" s="4" t="e">
        <f t="shared" si="70"/>
        <v>#REF!</v>
      </c>
      <c r="T187" s="67" t="e">
        <f t="shared" si="54"/>
        <v>#REF!</v>
      </c>
      <c r="U187" s="67" t="e">
        <f t="shared" si="55"/>
        <v>#REF!</v>
      </c>
      <c r="V187" s="4" t="e">
        <f t="shared" si="49"/>
        <v>#REF!</v>
      </c>
      <c r="W187" s="4" t="e">
        <f t="shared" si="50"/>
        <v>#REF!</v>
      </c>
      <c r="X187" s="4" t="e">
        <f t="shared" si="56"/>
        <v>#REF!</v>
      </c>
      <c r="Y187" s="62" t="e">
        <f t="shared" si="51"/>
        <v>#REF!</v>
      </c>
      <c r="Z187" s="28" t="e">
        <f t="shared" si="57"/>
        <v>#REF!</v>
      </c>
      <c r="AA187" s="28" t="e">
        <f t="shared" si="58"/>
        <v>#REF!</v>
      </c>
      <c r="AB187" s="28" t="e">
        <f t="shared" si="59"/>
        <v>#REF!</v>
      </c>
      <c r="AC187" s="28" t="e">
        <f t="shared" si="61"/>
        <v>#REF!</v>
      </c>
      <c r="AD187" s="26"/>
      <c r="AE187" s="19" t="str">
        <f t="shared" si="60"/>
        <v/>
      </c>
      <c r="AF187" s="65"/>
      <c r="AG187" s="54"/>
      <c r="AH187" s="54"/>
      <c r="AI187" s="55"/>
      <c r="AJ187" s="18"/>
      <c r="AK187" s="73" t="e">
        <f>#REF!</f>
        <v>#REF!</v>
      </c>
      <c r="AL187" s="73" t="e">
        <f>#REF!</f>
        <v>#REF!</v>
      </c>
      <c r="AM187" s="73" t="e">
        <f>#REF!</f>
        <v>#REF!</v>
      </c>
      <c r="AN187" s="73" t="e">
        <f>#REF!</f>
        <v>#REF!</v>
      </c>
      <c r="AO187" s="73" t="e">
        <f>#REF!</f>
        <v>#REF!</v>
      </c>
      <c r="AP187" s="73" t="e">
        <f>#REF!</f>
        <v>#REF!</v>
      </c>
      <c r="AQ187" s="73" t="e">
        <f>#REF!</f>
        <v>#REF!</v>
      </c>
      <c r="AR187" s="73" t="e">
        <f>#REF!</f>
        <v>#REF!</v>
      </c>
      <c r="AS187" s="73" t="e">
        <f>#REF!</f>
        <v>#REF!</v>
      </c>
      <c r="AT187" s="73" t="e">
        <f>#REF!</f>
        <v>#REF!</v>
      </c>
      <c r="AU187" s="73" t="e">
        <f>#REF!</f>
        <v>#REF!</v>
      </c>
      <c r="AV187" s="73" t="e">
        <f>#REF!</f>
        <v>#REF!</v>
      </c>
      <c r="AW187" s="73" t="e">
        <f>#REF!</f>
        <v>#REF!</v>
      </c>
      <c r="AX187" s="73" t="e">
        <f>#REF!</f>
        <v>#REF!</v>
      </c>
      <c r="AY187" s="73" t="e">
        <f>#REF!</f>
        <v>#REF!</v>
      </c>
      <c r="AZ187" s="73" t="e">
        <f>#REF!</f>
        <v>#REF!</v>
      </c>
      <c r="BA187" s="73" t="e">
        <f>#REF!</f>
        <v>#REF!</v>
      </c>
      <c r="BB187" s="73" t="e">
        <f>#REF!</f>
        <v>#REF!</v>
      </c>
      <c r="BC187" s="73" t="e">
        <f>#REF!</f>
        <v>#REF!</v>
      </c>
      <c r="BD187" s="73" t="e">
        <f>#REF!</f>
        <v>#REF!</v>
      </c>
      <c r="BE187" s="73" t="e">
        <f>#REF!</f>
        <v>#REF!</v>
      </c>
      <c r="BF187" s="73" t="e">
        <f>#REF!</f>
        <v>#REF!</v>
      </c>
      <c r="BG187" s="73" t="e">
        <f>#REF!</f>
        <v>#REF!</v>
      </c>
      <c r="BH187" s="73" t="e">
        <f>#REF!</f>
        <v>#REF!</v>
      </c>
      <c r="BI187" s="73" t="e">
        <f>#REF!</f>
        <v>#REF!</v>
      </c>
      <c r="BJ187" s="73" t="e">
        <f>#REF!</f>
        <v>#REF!</v>
      </c>
      <c r="BK187" s="73" t="e">
        <f>#REF!</f>
        <v>#REF!</v>
      </c>
      <c r="BL187" s="73" t="e">
        <f>#REF!</f>
        <v>#REF!</v>
      </c>
      <c r="BM187" s="73" t="e">
        <f>#REF!</f>
        <v>#REF!</v>
      </c>
      <c r="BN187" s="73" t="e">
        <f>#REF!</f>
        <v>#REF!</v>
      </c>
      <c r="BO187" s="73" t="e">
        <f>#REF!</f>
        <v>#REF!</v>
      </c>
      <c r="BP187" s="73" t="e">
        <f>#REF!</f>
        <v>#REF!</v>
      </c>
      <c r="BR187" s="117" t="str">
        <f t="shared" si="71"/>
        <v>73-2</v>
      </c>
      <c r="BS187" s="118">
        <f>OOC!G187</f>
        <v>19.982000000000003</v>
      </c>
      <c r="BT187" s="118">
        <f>OOC!H187</f>
        <v>19.922000000000001</v>
      </c>
      <c r="BU187" s="2" t="e">
        <f t="shared" si="72"/>
        <v>#REF!</v>
      </c>
      <c r="BV187" s="2" t="e">
        <f t="shared" si="73"/>
        <v>#REF!</v>
      </c>
      <c r="BW187" s="2" t="e">
        <f t="shared" si="74"/>
        <v>#REF!</v>
      </c>
      <c r="BX187" s="119" t="e">
        <f>IF(AND(IF(OOC!G187="",0,OOC!G187) &gt;= IF(O187="",0,O187), IF(O187="",0,O187) &gt; IF(L187="",0,L187)), "OOC",
IF(AND(IF(M187="",0,M187) &gt; IF(P187="",0,P187), IF(P187="",0,P187) &gt;= IF(OOC!H187="",0,OOC!H187)), "OOC",
IF(IF(O187="",0,O187) &gt; IF(OOC!G187="",0,OOC!G187), "OOS",
IF(IF(OOC!H187="",0,OOC!H187) &gt; IF(P187="",0,P187), "OOS", "OK"))))</f>
        <v>#REF!</v>
      </c>
    </row>
    <row r="188" spans="1:76" ht="15" customHeight="1">
      <c r="A188" s="16">
        <v>2</v>
      </c>
      <c r="B188" s="76"/>
      <c r="C188" s="85" t="s">
        <v>176</v>
      </c>
      <c r="D188" s="20" t="s">
        <v>57</v>
      </c>
      <c r="E188" s="78"/>
      <c r="F188" s="11" t="s">
        <v>29</v>
      </c>
      <c r="G188" s="12">
        <v>8.1219999999999999</v>
      </c>
      <c r="H188" s="13" t="e">
        <f>IF(OOC!X188=0,"",OOC!X188)</f>
        <v>#REF!</v>
      </c>
      <c r="I188" s="13" t="e">
        <f>IF(OOC!T188=0,"",OOC!T188)</f>
        <v>#REF!</v>
      </c>
      <c r="J188" s="14" t="s">
        <v>12</v>
      </c>
      <c r="K188" s="64" t="s">
        <v>49</v>
      </c>
      <c r="L188" s="17" t="e">
        <f t="shared" si="52"/>
        <v>#REF!</v>
      </c>
      <c r="M188" s="17" t="e">
        <f t="shared" si="53"/>
        <v>#REF!</v>
      </c>
      <c r="N188" s="25"/>
      <c r="O188" s="2" t="e">
        <f t="shared" si="66"/>
        <v>#REF!</v>
      </c>
      <c r="P188" s="2" t="e">
        <f t="shared" si="67"/>
        <v>#REF!</v>
      </c>
      <c r="Q188" s="2" t="e">
        <f t="shared" si="68"/>
        <v>#REF!</v>
      </c>
      <c r="R188" s="3" t="e">
        <f t="shared" si="69"/>
        <v>#REF!</v>
      </c>
      <c r="S188" s="4" t="e">
        <f t="shared" si="70"/>
        <v>#REF!</v>
      </c>
      <c r="T188" s="67" t="e">
        <f t="shared" si="54"/>
        <v>#REF!</v>
      </c>
      <c r="U188" s="67" t="e">
        <f t="shared" si="55"/>
        <v>#REF!</v>
      </c>
      <c r="V188" s="4" t="e">
        <f t="shared" si="49"/>
        <v>#REF!</v>
      </c>
      <c r="W188" s="4" t="e">
        <f t="shared" si="50"/>
        <v>#REF!</v>
      </c>
      <c r="X188" s="4" t="e">
        <f t="shared" si="56"/>
        <v>#REF!</v>
      </c>
      <c r="Y188" s="62" t="e">
        <f t="shared" si="51"/>
        <v>#REF!</v>
      </c>
      <c r="Z188" s="28" t="e">
        <f t="shared" si="57"/>
        <v>#REF!</v>
      </c>
      <c r="AA188" s="28" t="e">
        <f t="shared" si="58"/>
        <v>#REF!</v>
      </c>
      <c r="AB188" s="28" t="e">
        <f t="shared" si="59"/>
        <v>#REF!</v>
      </c>
      <c r="AC188" s="28" t="e">
        <f t="shared" si="61"/>
        <v>#REF!</v>
      </c>
      <c r="AD188" s="26"/>
      <c r="AE188" s="19" t="str">
        <f t="shared" si="60"/>
        <v/>
      </c>
      <c r="AF188" s="65"/>
      <c r="AG188" s="54"/>
      <c r="AH188" s="54"/>
      <c r="AI188" s="55"/>
      <c r="AJ188" s="21"/>
      <c r="AK188" s="73" t="e">
        <f>#REF!</f>
        <v>#REF!</v>
      </c>
      <c r="AL188" s="73" t="e">
        <f>#REF!</f>
        <v>#REF!</v>
      </c>
      <c r="AM188" s="73" t="e">
        <f>#REF!</f>
        <v>#REF!</v>
      </c>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R188" s="117" t="str">
        <f t="shared" si="71"/>
        <v>74-1</v>
      </c>
      <c r="BS188" s="118">
        <f>OOC!G188</f>
        <v>8.1519999999999992</v>
      </c>
      <c r="BT188" s="118">
        <f>OOC!H188</f>
        <v>8.0920000000000005</v>
      </c>
      <c r="BU188" s="2" t="e">
        <f t="shared" si="72"/>
        <v>#REF!</v>
      </c>
      <c r="BV188" s="2" t="e">
        <f t="shared" si="73"/>
        <v>#REF!</v>
      </c>
      <c r="BW188" s="2" t="e">
        <f t="shared" si="74"/>
        <v>#REF!</v>
      </c>
      <c r="BX188" s="119" t="e">
        <f>IF(AND(IF(OOC!G188="",0,OOC!G188) &gt;= IF(O188="",0,O188), IF(O188="",0,O188) &gt; IF(L188="",0,L188)), "OOC",
IF(AND(IF(M188="",0,M188) &gt; IF(P188="",0,P188), IF(P188="",0,P188) &gt;= IF(OOC!H188="",0,OOC!H188)), "OOC",
IF(IF(O188="",0,O188) &gt; IF(OOC!G188="",0,OOC!G188), "OOS",
IF(IF(OOC!H188="",0,OOC!H188) &gt; IF(P188="",0,P188), "OOS", "OK"))))</f>
        <v>#REF!</v>
      </c>
    </row>
    <row r="189" spans="1:76" ht="15" customHeight="1">
      <c r="A189" s="16">
        <v>12</v>
      </c>
      <c r="B189" s="76"/>
      <c r="C189" s="85" t="s">
        <v>177</v>
      </c>
      <c r="D189" s="20" t="s">
        <v>57</v>
      </c>
      <c r="E189" s="78"/>
      <c r="F189" s="11" t="s">
        <v>29</v>
      </c>
      <c r="G189" s="12">
        <v>8.1219999999999999</v>
      </c>
      <c r="H189" s="13" t="e">
        <f>IF(OOC!X189=0,"",OOC!X189)</f>
        <v>#REF!</v>
      </c>
      <c r="I189" s="13" t="e">
        <f>IF(OOC!T189=0,"",OOC!T189)</f>
        <v>#REF!</v>
      </c>
      <c r="J189" s="14" t="s">
        <v>12</v>
      </c>
      <c r="K189" s="64" t="s">
        <v>49</v>
      </c>
      <c r="L189" s="17" t="e">
        <f t="shared" si="52"/>
        <v>#REF!</v>
      </c>
      <c r="M189" s="17" t="e">
        <f t="shared" si="53"/>
        <v>#REF!</v>
      </c>
      <c r="N189" s="25"/>
      <c r="O189" s="2" t="e">
        <f t="shared" si="66"/>
        <v>#REF!</v>
      </c>
      <c r="P189" s="2" t="e">
        <f t="shared" si="67"/>
        <v>#REF!</v>
      </c>
      <c r="Q189" s="2" t="e">
        <f t="shared" si="68"/>
        <v>#REF!</v>
      </c>
      <c r="R189" s="3" t="e">
        <f t="shared" si="69"/>
        <v>#REF!</v>
      </c>
      <c r="S189" s="4" t="e">
        <f t="shared" si="70"/>
        <v>#REF!</v>
      </c>
      <c r="T189" s="67" t="e">
        <f t="shared" si="54"/>
        <v>#REF!</v>
      </c>
      <c r="U189" s="67" t="e">
        <f t="shared" si="55"/>
        <v>#REF!</v>
      </c>
      <c r="V189" s="4" t="e">
        <f t="shared" si="49"/>
        <v>#REF!</v>
      </c>
      <c r="W189" s="4" t="e">
        <f t="shared" si="50"/>
        <v>#REF!</v>
      </c>
      <c r="X189" s="4" t="e">
        <f t="shared" si="56"/>
        <v>#REF!</v>
      </c>
      <c r="Y189" s="62" t="e">
        <f t="shared" si="51"/>
        <v>#REF!</v>
      </c>
      <c r="Z189" s="28" t="e">
        <f t="shared" si="57"/>
        <v>#REF!</v>
      </c>
      <c r="AA189" s="28" t="e">
        <f t="shared" si="58"/>
        <v>#REF!</v>
      </c>
      <c r="AB189" s="28" t="e">
        <f t="shared" si="59"/>
        <v>#REF!</v>
      </c>
      <c r="AC189" s="28" t="e">
        <f t="shared" si="61"/>
        <v>#REF!</v>
      </c>
      <c r="AD189" s="26"/>
      <c r="AE189" s="19" t="str">
        <f t="shared" si="60"/>
        <v/>
      </c>
      <c r="AF189" s="65"/>
      <c r="AG189" s="54"/>
      <c r="AH189" s="54"/>
      <c r="AI189" s="55"/>
      <c r="AJ189" s="18"/>
      <c r="AK189" s="73" t="e">
        <f>#REF!</f>
        <v>#REF!</v>
      </c>
      <c r="AL189" s="73" t="e">
        <f>#REF!</f>
        <v>#REF!</v>
      </c>
      <c r="AM189" s="73" t="e">
        <f>#REF!</f>
        <v>#REF!</v>
      </c>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R189" s="117" t="str">
        <f t="shared" si="71"/>
        <v>74-2</v>
      </c>
      <c r="BS189" s="118">
        <f>OOC!G189</f>
        <v>8.1519999999999992</v>
      </c>
      <c r="BT189" s="118">
        <f>OOC!H189</f>
        <v>8.0920000000000005</v>
      </c>
      <c r="BU189" s="2" t="e">
        <f t="shared" si="72"/>
        <v>#REF!</v>
      </c>
      <c r="BV189" s="2" t="e">
        <f t="shared" si="73"/>
        <v>#REF!</v>
      </c>
      <c r="BW189" s="2" t="e">
        <f t="shared" si="74"/>
        <v>#REF!</v>
      </c>
      <c r="BX189" s="119" t="e">
        <f>IF(AND(IF(OOC!G189="",0,OOC!G189) &gt;= IF(O189="",0,O189), IF(O189="",0,O189) &gt; IF(L189="",0,L189)), "OOC",
IF(AND(IF(M189="",0,M189) &gt; IF(P189="",0,P189), IF(P189="",0,P189) &gt;= IF(OOC!H189="",0,OOC!H189)), "OOC",
IF(IF(O189="",0,O189) &gt; IF(OOC!G189="",0,OOC!G189), "OOS",
IF(IF(OOC!H189="",0,OOC!H189) &gt; IF(P189="",0,P189), "OOS", "OK"))))</f>
        <v>#REF!</v>
      </c>
    </row>
    <row r="190" spans="1:76" ht="15" customHeight="1">
      <c r="A190" s="16">
        <v>13</v>
      </c>
      <c r="B190" s="76"/>
      <c r="C190" s="85" t="s">
        <v>178</v>
      </c>
      <c r="D190" s="20" t="s">
        <v>57</v>
      </c>
      <c r="E190" s="78"/>
      <c r="F190" s="11" t="s">
        <v>29</v>
      </c>
      <c r="G190" s="12">
        <v>2.2429999999999999</v>
      </c>
      <c r="H190" s="13" t="e">
        <f>IF(OOC!X190=0,"",OOC!X190)</f>
        <v>#REF!</v>
      </c>
      <c r="I190" s="13" t="e">
        <f>IF(OOC!T190=0,"",OOC!T190)</f>
        <v>#REF!</v>
      </c>
      <c r="J190" s="14" t="s">
        <v>12</v>
      </c>
      <c r="K190" s="64" t="s">
        <v>49</v>
      </c>
      <c r="L190" s="17" t="e">
        <f t="shared" si="52"/>
        <v>#REF!</v>
      </c>
      <c r="M190" s="17" t="e">
        <f t="shared" si="53"/>
        <v>#REF!</v>
      </c>
      <c r="N190" s="25"/>
      <c r="O190" s="2" t="e">
        <f t="shared" si="66"/>
        <v>#REF!</v>
      </c>
      <c r="P190" s="2" t="e">
        <f t="shared" si="67"/>
        <v>#REF!</v>
      </c>
      <c r="Q190" s="2" t="e">
        <f t="shared" si="68"/>
        <v>#REF!</v>
      </c>
      <c r="R190" s="3" t="e">
        <f t="shared" si="69"/>
        <v>#REF!</v>
      </c>
      <c r="S190" s="4" t="e">
        <f t="shared" si="70"/>
        <v>#REF!</v>
      </c>
      <c r="T190" s="67" t="e">
        <f t="shared" si="54"/>
        <v>#REF!</v>
      </c>
      <c r="U190" s="67" t="e">
        <f t="shared" si="55"/>
        <v>#REF!</v>
      </c>
      <c r="V190" s="4" t="e">
        <f t="shared" si="49"/>
        <v>#REF!</v>
      </c>
      <c r="W190" s="4" t="e">
        <f t="shared" si="50"/>
        <v>#REF!</v>
      </c>
      <c r="X190" s="4" t="e">
        <f t="shared" si="56"/>
        <v>#REF!</v>
      </c>
      <c r="Y190" s="62" t="e">
        <f t="shared" si="51"/>
        <v>#REF!</v>
      </c>
      <c r="Z190" s="28" t="e">
        <f t="shared" si="57"/>
        <v>#REF!</v>
      </c>
      <c r="AA190" s="28" t="e">
        <f t="shared" si="58"/>
        <v>#REF!</v>
      </c>
      <c r="AB190" s="28" t="e">
        <f t="shared" si="59"/>
        <v>#REF!</v>
      </c>
      <c r="AC190" s="28" t="e">
        <f t="shared" si="61"/>
        <v>#REF!</v>
      </c>
      <c r="AD190" s="26"/>
      <c r="AE190" s="19" t="str">
        <f t="shared" si="60"/>
        <v/>
      </c>
      <c r="AF190" s="65"/>
      <c r="AG190" s="54"/>
      <c r="AH190" s="54"/>
      <c r="AI190" s="55"/>
      <c r="AJ190" s="18"/>
      <c r="AK190" s="73" t="e">
        <f>#REF!</f>
        <v>#REF!</v>
      </c>
      <c r="AL190" s="73" t="e">
        <f>#REF!</f>
        <v>#REF!</v>
      </c>
      <c r="AM190" s="73" t="e">
        <f>#REF!</f>
        <v>#REF!</v>
      </c>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R190" s="117" t="str">
        <f t="shared" si="71"/>
        <v>75-1</v>
      </c>
      <c r="BS190" s="118">
        <f>OOC!G190</f>
        <v>2.2729999999999997</v>
      </c>
      <c r="BT190" s="118">
        <f>OOC!H190</f>
        <v>2.2130000000000001</v>
      </c>
      <c r="BU190" s="2" t="e">
        <f t="shared" si="72"/>
        <v>#REF!</v>
      </c>
      <c r="BV190" s="2" t="e">
        <f t="shared" si="73"/>
        <v>#REF!</v>
      </c>
      <c r="BW190" s="2" t="e">
        <f t="shared" si="74"/>
        <v>#REF!</v>
      </c>
      <c r="BX190" s="119" t="e">
        <f>IF(AND(IF(OOC!G190="",0,OOC!G190) &gt;= IF(O190="",0,O190), IF(O190="",0,O190) &gt; IF(L190="",0,L190)), "OOC",
IF(AND(IF(M190="",0,M190) &gt; IF(P190="",0,P190), IF(P190="",0,P190) &gt;= IF(OOC!H190="",0,OOC!H190)), "OOC",
IF(IF(O190="",0,O190) &gt; IF(OOC!G190="",0,OOC!G190), "OOS",
IF(IF(OOC!H190="",0,OOC!H190) &gt; IF(P190="",0,P190), "OOS", "OK"))))</f>
        <v>#REF!</v>
      </c>
    </row>
    <row r="191" spans="1:76" ht="15" customHeight="1">
      <c r="A191" s="16">
        <v>14</v>
      </c>
      <c r="B191" s="76"/>
      <c r="C191" s="85" t="s">
        <v>179</v>
      </c>
      <c r="D191" s="20" t="s">
        <v>57</v>
      </c>
      <c r="E191" s="78"/>
      <c r="F191" s="11" t="s">
        <v>29</v>
      </c>
      <c r="G191" s="12">
        <v>2.2429999999999999</v>
      </c>
      <c r="H191" s="13" t="e">
        <f>IF(OOC!X191=0,"",OOC!X191)</f>
        <v>#REF!</v>
      </c>
      <c r="I191" s="13" t="e">
        <f>IF(OOC!T191=0,"",OOC!T191)</f>
        <v>#REF!</v>
      </c>
      <c r="J191" s="14" t="s">
        <v>12</v>
      </c>
      <c r="K191" s="64" t="s">
        <v>49</v>
      </c>
      <c r="L191" s="17" t="e">
        <f t="shared" si="52"/>
        <v>#REF!</v>
      </c>
      <c r="M191" s="17" t="e">
        <f t="shared" si="53"/>
        <v>#REF!</v>
      </c>
      <c r="N191" s="25"/>
      <c r="O191" s="2" t="e">
        <f t="shared" ref="O191:O235" si="75">IF(OR($AK191="",ISNUMBER($AK191)=FALSE),"",MAX(AK191:BP191))</f>
        <v>#REF!</v>
      </c>
      <c r="P191" s="2" t="e">
        <f t="shared" ref="P191:P235" si="76">IF(OR($AK191="",ISNUMBER($AK191)=FALSE),"",MIN(AK191:BP191))</f>
        <v>#REF!</v>
      </c>
      <c r="Q191" s="2" t="e">
        <f t="shared" ref="Q191:Q235" si="77">IF(OR($AK191="",ISNUMBER($AK191)=FALSE),"",AVERAGE(AK191:BP191))</f>
        <v>#REF!</v>
      </c>
      <c r="R191" s="3" t="e">
        <f t="shared" ref="R191:R235" si="78">IF(OR($AK191="",ISNUMBER($AK191)=FALSE),"",STDEV(AK191:BP191))</f>
        <v>#REF!</v>
      </c>
      <c r="S191" s="4" t="e">
        <f t="shared" si="70"/>
        <v>#REF!</v>
      </c>
      <c r="T191" s="67" t="e">
        <f t="shared" si="54"/>
        <v>#REF!</v>
      </c>
      <c r="U191" s="67" t="e">
        <f t="shared" si="55"/>
        <v>#REF!</v>
      </c>
      <c r="V191" s="4" t="e">
        <f t="shared" si="49"/>
        <v>#REF!</v>
      </c>
      <c r="W191" s="4" t="e">
        <f t="shared" si="50"/>
        <v>#REF!</v>
      </c>
      <c r="X191" s="4" t="e">
        <f t="shared" si="56"/>
        <v>#REF!</v>
      </c>
      <c r="Y191" s="62" t="e">
        <f t="shared" si="51"/>
        <v>#REF!</v>
      </c>
      <c r="Z191" s="28" t="e">
        <f t="shared" si="57"/>
        <v>#REF!</v>
      </c>
      <c r="AA191" s="28" t="e">
        <f t="shared" si="58"/>
        <v>#REF!</v>
      </c>
      <c r="AB191" s="28" t="e">
        <f t="shared" si="59"/>
        <v>#REF!</v>
      </c>
      <c r="AC191" s="28" t="e">
        <f t="shared" si="61"/>
        <v>#REF!</v>
      </c>
      <c r="AD191" s="26"/>
      <c r="AE191" s="19" t="str">
        <f t="shared" si="60"/>
        <v/>
      </c>
      <c r="AF191" s="65"/>
      <c r="AG191" s="54"/>
      <c r="AH191" s="54"/>
      <c r="AI191" s="55"/>
      <c r="AJ191" s="21"/>
      <c r="AK191" s="73" t="e">
        <f>#REF!</f>
        <v>#REF!</v>
      </c>
      <c r="AL191" s="73" t="e">
        <f>#REF!</f>
        <v>#REF!</v>
      </c>
      <c r="AM191" s="73" t="e">
        <f>#REF!</f>
        <v>#REF!</v>
      </c>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R191" s="117" t="str">
        <f t="shared" si="71"/>
        <v>75-2</v>
      </c>
      <c r="BS191" s="118">
        <f>OOC!G191</f>
        <v>2.2729999999999997</v>
      </c>
      <c r="BT191" s="118">
        <f>OOC!H191</f>
        <v>2.2130000000000001</v>
      </c>
      <c r="BU191" s="2" t="e">
        <f t="shared" si="72"/>
        <v>#REF!</v>
      </c>
      <c r="BV191" s="2" t="e">
        <f t="shared" si="73"/>
        <v>#REF!</v>
      </c>
      <c r="BW191" s="2" t="e">
        <f t="shared" si="74"/>
        <v>#REF!</v>
      </c>
      <c r="BX191" s="119" t="e">
        <f>IF(AND(IF(OOC!G191="",0,OOC!G191) &gt;= IF(O191="",0,O191), IF(O191="",0,O191) &gt; IF(L191="",0,L191)), "OOC",
IF(AND(IF(M191="",0,M191) &gt; IF(P191="",0,P191), IF(P191="",0,P191) &gt;= IF(OOC!H191="",0,OOC!H191)), "OOC",
IF(IF(O191="",0,O191) &gt; IF(OOC!G191="",0,OOC!G191), "OOS",
IF(IF(OOC!H191="",0,OOC!H191) &gt; IF(P191="",0,P191), "OOS", "OK"))))</f>
        <v>#REF!</v>
      </c>
    </row>
    <row r="192" spans="1:76" ht="15" customHeight="1">
      <c r="A192" s="16">
        <v>15</v>
      </c>
      <c r="B192" s="76"/>
      <c r="C192" s="85">
        <v>76</v>
      </c>
      <c r="D192" s="20" t="s">
        <v>57</v>
      </c>
      <c r="E192" s="78"/>
      <c r="F192" s="11" t="s">
        <v>29</v>
      </c>
      <c r="G192" s="12">
        <v>3.5779999999999998</v>
      </c>
      <c r="H192" s="13" t="e">
        <f>IF(OOC!X192=0,"",OOC!X192)</f>
        <v>#REF!</v>
      </c>
      <c r="I192" s="13" t="e">
        <f>IF(OOC!T192=0,"",OOC!T192)</f>
        <v>#REF!</v>
      </c>
      <c r="J192" s="14" t="s">
        <v>12</v>
      </c>
      <c r="K192" s="64" t="s">
        <v>49</v>
      </c>
      <c r="L192" s="17" t="e">
        <f t="shared" si="52"/>
        <v>#REF!</v>
      </c>
      <c r="M192" s="17" t="e">
        <f t="shared" si="53"/>
        <v>#REF!</v>
      </c>
      <c r="N192" s="25"/>
      <c r="O192" s="2" t="e">
        <f t="shared" si="75"/>
        <v>#REF!</v>
      </c>
      <c r="P192" s="2" t="e">
        <f t="shared" si="76"/>
        <v>#REF!</v>
      </c>
      <c r="Q192" s="2" t="e">
        <f t="shared" si="77"/>
        <v>#REF!</v>
      </c>
      <c r="R192" s="3" t="e">
        <f t="shared" si="78"/>
        <v>#REF!</v>
      </c>
      <c r="S192" s="4" t="e">
        <f t="shared" si="70"/>
        <v>#REF!</v>
      </c>
      <c r="T192" s="67" t="e">
        <f t="shared" si="54"/>
        <v>#REF!</v>
      </c>
      <c r="U192" s="67" t="e">
        <f t="shared" si="55"/>
        <v>#REF!</v>
      </c>
      <c r="V192" s="4" t="e">
        <f t="shared" si="49"/>
        <v>#REF!</v>
      </c>
      <c r="W192" s="4" t="e">
        <f t="shared" si="50"/>
        <v>#REF!</v>
      </c>
      <c r="X192" s="4" t="e">
        <f t="shared" si="56"/>
        <v>#REF!</v>
      </c>
      <c r="Y192" s="62" t="e">
        <f t="shared" si="51"/>
        <v>#REF!</v>
      </c>
      <c r="Z192" s="28" t="e">
        <f t="shared" si="57"/>
        <v>#REF!</v>
      </c>
      <c r="AA192" s="28" t="e">
        <f t="shared" si="58"/>
        <v>#REF!</v>
      </c>
      <c r="AB192" s="28" t="e">
        <f t="shared" si="59"/>
        <v>#REF!</v>
      </c>
      <c r="AC192" s="28" t="e">
        <f t="shared" si="61"/>
        <v>#REF!</v>
      </c>
      <c r="AD192" s="26"/>
      <c r="AE192" s="19" t="str">
        <f t="shared" si="60"/>
        <v/>
      </c>
      <c r="AF192" s="65"/>
      <c r="AG192" s="54"/>
      <c r="AH192" s="54"/>
      <c r="AI192" s="55"/>
      <c r="AJ192" s="21"/>
      <c r="AK192" s="73" t="e">
        <f>#REF!</f>
        <v>#REF!</v>
      </c>
      <c r="AL192" s="73" t="e">
        <f>#REF!</f>
        <v>#REF!</v>
      </c>
      <c r="AM192" s="73" t="e">
        <f>#REF!</f>
        <v>#REF!</v>
      </c>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R192" s="117">
        <f t="shared" si="71"/>
        <v>76</v>
      </c>
      <c r="BS192" s="118">
        <f>OOC!G192</f>
        <v>3.6079999999999997</v>
      </c>
      <c r="BT192" s="118">
        <f>OOC!H192</f>
        <v>3.548</v>
      </c>
      <c r="BU192" s="2" t="e">
        <f t="shared" si="72"/>
        <v>#REF!</v>
      </c>
      <c r="BV192" s="2" t="e">
        <f t="shared" si="73"/>
        <v>#REF!</v>
      </c>
      <c r="BW192" s="2" t="e">
        <f t="shared" si="74"/>
        <v>#REF!</v>
      </c>
      <c r="BX192" s="119" t="e">
        <f>IF(AND(IF(OOC!G192="",0,OOC!G192) &gt;= IF(O192="",0,O192), IF(O192="",0,O192) &gt; IF(L192="",0,L192)), "OOC",
IF(AND(IF(M192="",0,M192) &gt; IF(P192="",0,P192), IF(P192="",0,P192) &gt;= IF(OOC!H192="",0,OOC!H192)), "OOC",
IF(IF(O192="",0,O192) &gt; IF(OOC!G192="",0,OOC!G192), "OOS",
IF(IF(OOC!H192="",0,OOC!H192) &gt; IF(P192="",0,P192), "OOS", "OK"))))</f>
        <v>#REF!</v>
      </c>
    </row>
    <row r="193" spans="1:76" ht="15" customHeight="1">
      <c r="A193" s="16">
        <v>15</v>
      </c>
      <c r="B193" s="76"/>
      <c r="C193" s="71" t="s">
        <v>180</v>
      </c>
      <c r="D193" s="20" t="s">
        <v>57</v>
      </c>
      <c r="E193" s="78"/>
      <c r="F193" s="11" t="s">
        <v>29</v>
      </c>
      <c r="G193" s="90">
        <v>16.434000000000001</v>
      </c>
      <c r="H193" s="13" t="e">
        <f>IF(OOC!X193=0,"",OOC!X193)</f>
        <v>#REF!</v>
      </c>
      <c r="I193" s="13" t="e">
        <f>IF(OOC!T193=0,"",OOC!T193)</f>
        <v>#REF!</v>
      </c>
      <c r="J193" s="13" t="s">
        <v>12</v>
      </c>
      <c r="K193" s="64" t="s">
        <v>49</v>
      </c>
      <c r="L193" s="17" t="e">
        <f t="shared" si="52"/>
        <v>#REF!</v>
      </c>
      <c r="M193" s="17" t="e">
        <f t="shared" si="53"/>
        <v>#REF!</v>
      </c>
      <c r="N193" s="25"/>
      <c r="O193" s="2" t="e">
        <f t="shared" si="75"/>
        <v>#REF!</v>
      </c>
      <c r="P193" s="2" t="e">
        <f t="shared" si="76"/>
        <v>#REF!</v>
      </c>
      <c r="Q193" s="2" t="e">
        <f t="shared" si="77"/>
        <v>#REF!</v>
      </c>
      <c r="R193" s="3" t="e">
        <f t="shared" si="78"/>
        <v>#REF!</v>
      </c>
      <c r="S193" s="4" t="e">
        <f t="shared" si="70"/>
        <v>#REF!</v>
      </c>
      <c r="T193" s="67" t="e">
        <f t="shared" si="54"/>
        <v>#REF!</v>
      </c>
      <c r="U193" s="67" t="e">
        <f t="shared" si="55"/>
        <v>#REF!</v>
      </c>
      <c r="V193" s="4" t="e">
        <f t="shared" si="49"/>
        <v>#REF!</v>
      </c>
      <c r="W193" s="4" t="e">
        <f t="shared" si="50"/>
        <v>#REF!</v>
      </c>
      <c r="X193" s="4" t="e">
        <f t="shared" si="56"/>
        <v>#REF!</v>
      </c>
      <c r="Y193" s="62" t="e">
        <f t="shared" si="51"/>
        <v>#REF!</v>
      </c>
      <c r="Z193" s="28" t="e">
        <f t="shared" si="57"/>
        <v>#REF!</v>
      </c>
      <c r="AA193" s="28" t="e">
        <f t="shared" si="58"/>
        <v>#REF!</v>
      </c>
      <c r="AB193" s="28" t="e">
        <f t="shared" si="59"/>
        <v>#REF!</v>
      </c>
      <c r="AC193" s="28" t="e">
        <f t="shared" si="61"/>
        <v>#REF!</v>
      </c>
      <c r="AD193" s="26"/>
      <c r="AE193" s="19" t="str">
        <f t="shared" si="60"/>
        <v/>
      </c>
      <c r="AF193" s="65"/>
      <c r="AG193" s="54"/>
      <c r="AH193" s="54"/>
      <c r="AI193" s="55"/>
      <c r="AJ193" s="21"/>
      <c r="AK193" s="73" t="e">
        <f>#REF!</f>
        <v>#REF!</v>
      </c>
      <c r="AL193" s="73" t="e">
        <f>#REF!</f>
        <v>#REF!</v>
      </c>
      <c r="AM193" s="73" t="e">
        <f>#REF!</f>
        <v>#REF!</v>
      </c>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R193" s="117" t="str">
        <f t="shared" si="71"/>
        <v>77</v>
      </c>
      <c r="BS193" s="118">
        <f>OOC!G193</f>
        <v>16.464000000000002</v>
      </c>
      <c r="BT193" s="118">
        <f>OOC!H193</f>
        <v>16.404</v>
      </c>
      <c r="BU193" s="2" t="e">
        <f t="shared" si="72"/>
        <v>#REF!</v>
      </c>
      <c r="BV193" s="2" t="e">
        <f t="shared" si="73"/>
        <v>#REF!</v>
      </c>
      <c r="BW193" s="2" t="e">
        <f t="shared" si="74"/>
        <v>#REF!</v>
      </c>
      <c r="BX193" s="119" t="e">
        <f>IF(AND(IF(OOC!G193="",0,OOC!G193) &gt;= IF(O193="",0,O193), IF(O193="",0,O193) &gt; IF(L193="",0,L193)), "OOC",
IF(AND(IF(M193="",0,M193) &gt; IF(P193="",0,P193), IF(P193="",0,P193) &gt;= IF(OOC!H193="",0,OOC!H193)), "OOC",
IF(IF(O193="",0,O193) &gt; IF(OOC!G193="",0,OOC!G193), "OOS",
IF(IF(OOC!H193="",0,OOC!H193) &gt; IF(P193="",0,P193), "OOS", "OK"))))</f>
        <v>#REF!</v>
      </c>
    </row>
    <row r="194" spans="1:76" ht="15" customHeight="1">
      <c r="A194" s="16">
        <v>32</v>
      </c>
      <c r="B194" s="76"/>
      <c r="C194" s="72" t="s">
        <v>245</v>
      </c>
      <c r="D194" s="20" t="s">
        <v>57</v>
      </c>
      <c r="E194" s="78"/>
      <c r="F194" s="11" t="s">
        <v>29</v>
      </c>
      <c r="G194" s="83">
        <v>24.367000000000001</v>
      </c>
      <c r="H194" s="13" t="e">
        <f>IF(OOC!X194=0,"",OOC!X194)</f>
        <v>#REF!</v>
      </c>
      <c r="I194" s="13" t="e">
        <f>IF(OOC!T194=0,"",OOC!T194)</f>
        <v>#REF!</v>
      </c>
      <c r="J194" s="14" t="s">
        <v>12</v>
      </c>
      <c r="K194" s="64" t="s">
        <v>49</v>
      </c>
      <c r="L194" s="17" t="e">
        <f t="shared" si="52"/>
        <v>#REF!</v>
      </c>
      <c r="M194" s="17" t="e">
        <f t="shared" si="53"/>
        <v>#REF!</v>
      </c>
      <c r="N194" s="25"/>
      <c r="O194" s="2" t="e">
        <f t="shared" si="75"/>
        <v>#REF!</v>
      </c>
      <c r="P194" s="2" t="e">
        <f t="shared" si="76"/>
        <v>#REF!</v>
      </c>
      <c r="Q194" s="2" t="e">
        <f t="shared" si="77"/>
        <v>#REF!</v>
      </c>
      <c r="R194" s="3" t="e">
        <f t="shared" si="78"/>
        <v>#REF!</v>
      </c>
      <c r="S194" s="4" t="e">
        <f t="shared" si="70"/>
        <v>#REF!</v>
      </c>
      <c r="T194" s="67" t="e">
        <f t="shared" si="54"/>
        <v>#REF!</v>
      </c>
      <c r="U194" s="67" t="e">
        <f t="shared" si="55"/>
        <v>#REF!</v>
      </c>
      <c r="V194" s="4" t="e">
        <f t="shared" si="49"/>
        <v>#REF!</v>
      </c>
      <c r="W194" s="4" t="e">
        <f t="shared" si="50"/>
        <v>#REF!</v>
      </c>
      <c r="X194" s="4" t="e">
        <f t="shared" si="56"/>
        <v>#REF!</v>
      </c>
      <c r="Y194" s="62" t="e">
        <f t="shared" si="51"/>
        <v>#REF!</v>
      </c>
      <c r="Z194" s="28" t="e">
        <f t="shared" si="57"/>
        <v>#REF!</v>
      </c>
      <c r="AA194" s="28" t="e">
        <f t="shared" si="58"/>
        <v>#REF!</v>
      </c>
      <c r="AB194" s="28" t="e">
        <f t="shared" si="59"/>
        <v>#REF!</v>
      </c>
      <c r="AC194" s="28" t="e">
        <f t="shared" si="61"/>
        <v>#REF!</v>
      </c>
      <c r="AD194" s="26"/>
      <c r="AE194" s="19" t="str">
        <f t="shared" si="60"/>
        <v/>
      </c>
      <c r="AF194" s="65"/>
      <c r="AG194" s="54"/>
      <c r="AH194" s="54"/>
      <c r="AI194" s="55"/>
      <c r="AJ194" s="18"/>
      <c r="AK194" s="73" t="e">
        <f>#REF!</f>
        <v>#REF!</v>
      </c>
      <c r="AL194" s="73" t="e">
        <f>#REF!</f>
        <v>#REF!</v>
      </c>
      <c r="AM194" s="73" t="e">
        <f>#REF!</f>
        <v>#REF!</v>
      </c>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R194" s="117" t="str">
        <f t="shared" si="71"/>
        <v>78-1</v>
      </c>
      <c r="BS194" s="118">
        <f>OOC!G194</f>
        <v>24.397000000000002</v>
      </c>
      <c r="BT194" s="118">
        <f>OOC!H194</f>
        <v>24.317</v>
      </c>
      <c r="BU194" s="2" t="e">
        <f t="shared" si="72"/>
        <v>#REF!</v>
      </c>
      <c r="BV194" s="2" t="e">
        <f t="shared" si="73"/>
        <v>#REF!</v>
      </c>
      <c r="BW194" s="2" t="e">
        <f t="shared" si="74"/>
        <v>#REF!</v>
      </c>
      <c r="BX194" s="119" t="e">
        <f>IF(AND(IF(OOC!G194="",0,OOC!G194) &gt;= IF(O194="",0,O194), IF(O194="",0,O194) &gt; IF(L194="",0,L194)), "OOC",
IF(AND(IF(M194="",0,M194) &gt; IF(P194="",0,P194), IF(P194="",0,P194) &gt;= IF(OOC!H194="",0,OOC!H194)), "OOC",
IF(IF(O194="",0,O194) &gt; IF(OOC!G194="",0,OOC!G194), "OOS",
IF(IF(OOC!H194="",0,OOC!H194) &gt; IF(P194="",0,P194), "OOS", "OK"))))</f>
        <v>#REF!</v>
      </c>
    </row>
    <row r="195" spans="1:76" ht="15" customHeight="1">
      <c r="A195" s="16"/>
      <c r="B195" s="76"/>
      <c r="C195" s="72" t="s">
        <v>246</v>
      </c>
      <c r="D195" s="20" t="s">
        <v>57</v>
      </c>
      <c r="E195" s="78"/>
      <c r="F195" s="11" t="s">
        <v>29</v>
      </c>
      <c r="G195" s="83">
        <v>24.367000000000001</v>
      </c>
      <c r="H195" s="13" t="e">
        <f>IF(OOC!X195=0,"",OOC!X195)</f>
        <v>#REF!</v>
      </c>
      <c r="I195" s="13" t="e">
        <f>IF(OOC!T195=0,"",OOC!T195)</f>
        <v>#REF!</v>
      </c>
      <c r="J195" s="14" t="s">
        <v>12</v>
      </c>
      <c r="K195" s="64" t="s">
        <v>49</v>
      </c>
      <c r="L195" s="17" t="e">
        <f t="shared" si="52"/>
        <v>#REF!</v>
      </c>
      <c r="M195" s="17" t="e">
        <f t="shared" si="53"/>
        <v>#REF!</v>
      </c>
      <c r="N195" s="25"/>
      <c r="O195" s="2" t="e">
        <f t="shared" si="75"/>
        <v>#REF!</v>
      </c>
      <c r="P195" s="2" t="e">
        <f t="shared" si="76"/>
        <v>#REF!</v>
      </c>
      <c r="Q195" s="2" t="e">
        <f t="shared" si="77"/>
        <v>#REF!</v>
      </c>
      <c r="R195" s="3" t="e">
        <f t="shared" si="78"/>
        <v>#REF!</v>
      </c>
      <c r="S195" s="4" t="e">
        <f t="shared" si="70"/>
        <v>#REF!</v>
      </c>
      <c r="T195" s="67" t="e">
        <f t="shared" si="54"/>
        <v>#REF!</v>
      </c>
      <c r="U195" s="67" t="e">
        <f t="shared" si="55"/>
        <v>#REF!</v>
      </c>
      <c r="V195" s="4" t="e">
        <f t="shared" si="49"/>
        <v>#REF!</v>
      </c>
      <c r="W195" s="4" t="e">
        <f t="shared" si="50"/>
        <v>#REF!</v>
      </c>
      <c r="X195" s="4" t="e">
        <f t="shared" si="56"/>
        <v>#REF!</v>
      </c>
      <c r="Y195" s="62" t="e">
        <f t="shared" si="51"/>
        <v>#REF!</v>
      </c>
      <c r="Z195" s="28" t="e">
        <f t="shared" si="57"/>
        <v>#REF!</v>
      </c>
      <c r="AA195" s="28" t="e">
        <f t="shared" si="58"/>
        <v>#REF!</v>
      </c>
      <c r="AB195" s="28" t="e">
        <f t="shared" si="59"/>
        <v>#REF!</v>
      </c>
      <c r="AC195" s="28" t="e">
        <f t="shared" si="61"/>
        <v>#REF!</v>
      </c>
      <c r="AD195" s="26"/>
      <c r="AE195" s="19" t="str">
        <f t="shared" si="60"/>
        <v/>
      </c>
      <c r="AF195" s="65"/>
      <c r="AG195" s="54"/>
      <c r="AH195" s="54"/>
      <c r="AI195" s="55"/>
      <c r="AJ195" s="18"/>
      <c r="AK195" s="73" t="e">
        <f>#REF!</f>
        <v>#REF!</v>
      </c>
      <c r="AL195" s="73" t="e">
        <f>#REF!</f>
        <v>#REF!</v>
      </c>
      <c r="AM195" s="73" t="e">
        <f>#REF!</f>
        <v>#REF!</v>
      </c>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R195" s="117" t="str">
        <f t="shared" si="71"/>
        <v>78-2</v>
      </c>
      <c r="BS195" s="118">
        <f>OOC!G195</f>
        <v>24.397000000000002</v>
      </c>
      <c r="BT195" s="118">
        <f>OOC!H195</f>
        <v>24.317</v>
      </c>
      <c r="BU195" s="2" t="e">
        <f t="shared" si="72"/>
        <v>#REF!</v>
      </c>
      <c r="BV195" s="2" t="e">
        <f t="shared" si="73"/>
        <v>#REF!</v>
      </c>
      <c r="BW195" s="2" t="e">
        <f t="shared" si="74"/>
        <v>#REF!</v>
      </c>
      <c r="BX195" s="119" t="e">
        <f>IF(AND(IF(OOC!G195="",0,OOC!G195) &gt;= IF(O195="",0,O195), IF(O195="",0,O195) &gt; IF(L195="",0,L195)), "OOC",
IF(AND(IF(M195="",0,M195) &gt; IF(P195="",0,P195), IF(P195="",0,P195) &gt;= IF(OOC!H195="",0,OOC!H195)), "OOC",
IF(IF(O195="",0,O195) &gt; IF(OOC!G195="",0,OOC!G195), "OOS",
IF(IF(OOC!H195="",0,OOC!H195) &gt; IF(P195="",0,P195), "OOS", "OK"))))</f>
        <v>#REF!</v>
      </c>
    </row>
    <row r="196" spans="1:76" ht="15" customHeight="1">
      <c r="A196" s="16"/>
      <c r="B196" s="76"/>
      <c r="C196" s="72"/>
      <c r="D196" s="20"/>
      <c r="E196" s="78"/>
      <c r="F196" s="11"/>
      <c r="G196" s="83"/>
      <c r="H196" s="13"/>
      <c r="I196" s="13"/>
      <c r="J196" s="14"/>
      <c r="K196" s="64"/>
      <c r="L196" s="17"/>
      <c r="M196" s="17"/>
      <c r="N196" s="25"/>
      <c r="O196" s="2"/>
      <c r="P196" s="2"/>
      <c r="Q196" s="2"/>
      <c r="R196" s="3"/>
      <c r="S196" s="4"/>
      <c r="T196" s="67"/>
      <c r="U196" s="67"/>
      <c r="V196" s="4"/>
      <c r="W196" s="4"/>
      <c r="X196" s="4"/>
      <c r="Y196" s="62"/>
      <c r="Z196" s="28"/>
      <c r="AA196" s="28"/>
      <c r="AB196" s="28"/>
      <c r="AC196" s="28"/>
      <c r="AD196" s="26"/>
      <c r="AE196" s="19"/>
      <c r="AF196" s="65"/>
      <c r="AG196" s="54"/>
      <c r="AH196" s="54"/>
      <c r="AI196" s="55"/>
      <c r="AJ196" s="18"/>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R196" s="117"/>
      <c r="BS196" s="118"/>
      <c r="BT196" s="118"/>
      <c r="BU196" s="2"/>
      <c r="BV196" s="2"/>
      <c r="BW196" s="2"/>
      <c r="BX196" s="119"/>
    </row>
    <row r="197" spans="1:76" ht="15" customHeight="1">
      <c r="A197" s="16">
        <v>34</v>
      </c>
      <c r="B197" s="76" t="s">
        <v>181</v>
      </c>
      <c r="C197" s="72" t="s">
        <v>182</v>
      </c>
      <c r="D197" s="20" t="s">
        <v>57</v>
      </c>
      <c r="E197" s="78">
        <v>1.5</v>
      </c>
      <c r="F197" s="11" t="s">
        <v>29</v>
      </c>
      <c r="G197" s="12">
        <v>4.5609999999999999</v>
      </c>
      <c r="H197" s="13" t="e">
        <f>IF(OOC!X197=0,"",OOC!X197)</f>
        <v>#REF!</v>
      </c>
      <c r="I197" s="13" t="e">
        <f>IF(OOC!T197=0,"",OOC!T197)</f>
        <v>#REF!</v>
      </c>
      <c r="J197" s="14" t="s">
        <v>12</v>
      </c>
      <c r="K197" s="64" t="s">
        <v>49</v>
      </c>
      <c r="L197" s="17" t="e">
        <f t="shared" si="52"/>
        <v>#REF!</v>
      </c>
      <c r="M197" s="17" t="e">
        <f t="shared" si="53"/>
        <v>#REF!</v>
      </c>
      <c r="N197" s="25"/>
      <c r="O197" s="2" t="e">
        <f t="shared" si="75"/>
        <v>#REF!</v>
      </c>
      <c r="P197" s="2" t="e">
        <f t="shared" si="76"/>
        <v>#REF!</v>
      </c>
      <c r="Q197" s="2" t="e">
        <f t="shared" si="77"/>
        <v>#REF!</v>
      </c>
      <c r="R197" s="3" t="e">
        <f t="shared" si="78"/>
        <v>#REF!</v>
      </c>
      <c r="S197" s="4" t="e">
        <f t="shared" si="70"/>
        <v>#REF!</v>
      </c>
      <c r="T197" s="67" t="e">
        <f t="shared" si="54"/>
        <v>#REF!</v>
      </c>
      <c r="U197" s="67" t="e">
        <f t="shared" si="55"/>
        <v>#REF!</v>
      </c>
      <c r="V197" s="4" t="e">
        <f t="shared" si="49"/>
        <v>#REF!</v>
      </c>
      <c r="W197" s="4" t="e">
        <f t="shared" si="50"/>
        <v>#REF!</v>
      </c>
      <c r="X197" s="4" t="e">
        <f t="shared" si="56"/>
        <v>#REF!</v>
      </c>
      <c r="Y197" s="62" t="e">
        <f t="shared" si="51"/>
        <v>#REF!</v>
      </c>
      <c r="Z197" s="28" t="e">
        <f t="shared" si="57"/>
        <v>#REF!</v>
      </c>
      <c r="AA197" s="28" t="e">
        <f t="shared" si="58"/>
        <v>#REF!</v>
      </c>
      <c r="AB197" s="28" t="e">
        <f t="shared" si="59"/>
        <v>#REF!</v>
      </c>
      <c r="AC197" s="28" t="e">
        <f t="shared" si="61"/>
        <v>#REF!</v>
      </c>
      <c r="AD197" s="26"/>
      <c r="AE197" s="19" t="str">
        <f t="shared" si="60"/>
        <v/>
      </c>
      <c r="AF197" s="65"/>
      <c r="AG197" s="54"/>
      <c r="AH197" s="54"/>
      <c r="AI197" s="55"/>
      <c r="AJ197" s="18"/>
      <c r="AK197" s="73" t="e">
        <f>#REF!</f>
        <v>#REF!</v>
      </c>
      <c r="AL197" s="73" t="e">
        <f>#REF!</f>
        <v>#REF!</v>
      </c>
      <c r="AM197" s="73" t="e">
        <f>#REF!</f>
        <v>#REF!</v>
      </c>
      <c r="AN197" s="73" t="e">
        <f>#REF!</f>
        <v>#REF!</v>
      </c>
      <c r="AO197" s="73" t="e">
        <f>#REF!</f>
        <v>#REF!</v>
      </c>
      <c r="AP197" s="73" t="e">
        <f>#REF!</f>
        <v>#REF!</v>
      </c>
      <c r="AQ197" s="73" t="e">
        <f>#REF!</f>
        <v>#REF!</v>
      </c>
      <c r="AR197" s="73" t="e">
        <f>#REF!</f>
        <v>#REF!</v>
      </c>
      <c r="AS197" s="73" t="e">
        <f>#REF!</f>
        <v>#REF!</v>
      </c>
      <c r="AT197" s="73" t="e">
        <f>#REF!</f>
        <v>#REF!</v>
      </c>
      <c r="AU197" s="73" t="e">
        <f>#REF!</f>
        <v>#REF!</v>
      </c>
      <c r="AV197" s="73" t="e">
        <f>#REF!</f>
        <v>#REF!</v>
      </c>
      <c r="AW197" s="73" t="e">
        <f>#REF!</f>
        <v>#REF!</v>
      </c>
      <c r="AX197" s="73" t="e">
        <f>#REF!</f>
        <v>#REF!</v>
      </c>
      <c r="AY197" s="73" t="e">
        <f>#REF!</f>
        <v>#REF!</v>
      </c>
      <c r="AZ197" s="73" t="e">
        <f>#REF!</f>
        <v>#REF!</v>
      </c>
      <c r="BA197" s="73" t="e">
        <f>#REF!</f>
        <v>#REF!</v>
      </c>
      <c r="BB197" s="73" t="e">
        <f>#REF!</f>
        <v>#REF!</v>
      </c>
      <c r="BC197" s="73" t="e">
        <f>#REF!</f>
        <v>#REF!</v>
      </c>
      <c r="BD197" s="73" t="e">
        <f>#REF!</f>
        <v>#REF!</v>
      </c>
      <c r="BE197" s="73" t="e">
        <f>#REF!</f>
        <v>#REF!</v>
      </c>
      <c r="BF197" s="73" t="e">
        <f>#REF!</f>
        <v>#REF!</v>
      </c>
      <c r="BG197" s="73" t="e">
        <f>#REF!</f>
        <v>#REF!</v>
      </c>
      <c r="BH197" s="73" t="e">
        <f>#REF!</f>
        <v>#REF!</v>
      </c>
      <c r="BI197" s="73" t="e">
        <f>#REF!</f>
        <v>#REF!</v>
      </c>
      <c r="BJ197" s="73" t="e">
        <f>#REF!</f>
        <v>#REF!</v>
      </c>
      <c r="BK197" s="73" t="e">
        <f>#REF!</f>
        <v>#REF!</v>
      </c>
      <c r="BL197" s="73" t="e">
        <f>#REF!</f>
        <v>#REF!</v>
      </c>
      <c r="BM197" s="73" t="e">
        <f>#REF!</f>
        <v>#REF!</v>
      </c>
      <c r="BN197" s="73" t="e">
        <f>#REF!</f>
        <v>#REF!</v>
      </c>
      <c r="BO197" s="73" t="e">
        <f>#REF!</f>
        <v>#REF!</v>
      </c>
      <c r="BP197" s="73" t="e">
        <f>#REF!</f>
        <v>#REF!</v>
      </c>
      <c r="BR197" s="117" t="str">
        <f t="shared" si="71"/>
        <v>82-1</v>
      </c>
      <c r="BS197" s="118">
        <f>OOC!G197</f>
        <v>4.5910000000000002</v>
      </c>
      <c r="BT197" s="118">
        <f>OOC!H197</f>
        <v>4.5309999999999997</v>
      </c>
      <c r="BU197" s="2" t="e">
        <f t="shared" si="72"/>
        <v>#REF!</v>
      </c>
      <c r="BV197" s="2" t="e">
        <f t="shared" si="73"/>
        <v>#REF!</v>
      </c>
      <c r="BW197" s="2" t="e">
        <f t="shared" si="74"/>
        <v>#REF!</v>
      </c>
      <c r="BX197" s="119" t="e">
        <f>IF(AND(IF(OOC!G197="",0,OOC!G197) &gt;= IF(O197="",0,O197), IF(O197="",0,O197) &gt; IF(L197="",0,L197)), "OOC",
IF(AND(IF(M197="",0,M197) &gt; IF(P197="",0,P197), IF(P197="",0,P197) &gt;= IF(OOC!H197="",0,OOC!H197)), "OOC",
IF(IF(O197="",0,O197) &gt; IF(OOC!G197="",0,OOC!G197), "OOS",
IF(IF(OOC!H197="",0,OOC!H197) &gt; IF(P197="",0,P197), "OOS", "OK"))))</f>
        <v>#REF!</v>
      </c>
    </row>
    <row r="198" spans="1:76" ht="15" customHeight="1">
      <c r="A198" s="16">
        <v>35</v>
      </c>
      <c r="B198" s="76" t="s">
        <v>181</v>
      </c>
      <c r="C198" s="72" t="s">
        <v>67</v>
      </c>
      <c r="D198" s="20" t="s">
        <v>57</v>
      </c>
      <c r="E198" s="78">
        <v>1.5</v>
      </c>
      <c r="F198" s="11" t="s">
        <v>29</v>
      </c>
      <c r="G198" s="12">
        <v>4.5609999999999999</v>
      </c>
      <c r="H198" s="13" t="e">
        <f>IF(OOC!X198=0,"",OOC!X198)</f>
        <v>#REF!</v>
      </c>
      <c r="I198" s="13" t="e">
        <f>IF(OOC!T198=0,"",OOC!T198)</f>
        <v>#REF!</v>
      </c>
      <c r="J198" s="14" t="s">
        <v>12</v>
      </c>
      <c r="K198" s="64" t="s">
        <v>49</v>
      </c>
      <c r="L198" s="17" t="e">
        <f t="shared" si="52"/>
        <v>#REF!</v>
      </c>
      <c r="M198" s="17" t="e">
        <f t="shared" si="53"/>
        <v>#REF!</v>
      </c>
      <c r="N198" s="25"/>
      <c r="O198" s="2" t="e">
        <f t="shared" si="75"/>
        <v>#REF!</v>
      </c>
      <c r="P198" s="2" t="e">
        <f t="shared" si="76"/>
        <v>#REF!</v>
      </c>
      <c r="Q198" s="2" t="e">
        <f t="shared" si="77"/>
        <v>#REF!</v>
      </c>
      <c r="R198" s="3" t="e">
        <f t="shared" si="78"/>
        <v>#REF!</v>
      </c>
      <c r="S198" s="4" t="e">
        <f t="shared" si="70"/>
        <v>#REF!</v>
      </c>
      <c r="T198" s="67" t="e">
        <f t="shared" si="54"/>
        <v>#REF!</v>
      </c>
      <c r="U198" s="67" t="e">
        <f t="shared" si="55"/>
        <v>#REF!</v>
      </c>
      <c r="V198" s="4" t="e">
        <f t="shared" si="49"/>
        <v>#REF!</v>
      </c>
      <c r="W198" s="4" t="e">
        <f t="shared" si="50"/>
        <v>#REF!</v>
      </c>
      <c r="X198" s="4" t="e">
        <f t="shared" si="56"/>
        <v>#REF!</v>
      </c>
      <c r="Y198" s="62" t="e">
        <f t="shared" si="51"/>
        <v>#REF!</v>
      </c>
      <c r="Z198" s="28" t="e">
        <f t="shared" si="57"/>
        <v>#REF!</v>
      </c>
      <c r="AA198" s="28" t="e">
        <f t="shared" si="58"/>
        <v>#REF!</v>
      </c>
      <c r="AB198" s="28" t="e">
        <f t="shared" si="59"/>
        <v>#REF!</v>
      </c>
      <c r="AC198" s="28" t="e">
        <f t="shared" si="61"/>
        <v>#REF!</v>
      </c>
      <c r="AD198" s="26"/>
      <c r="AE198" s="19" t="str">
        <f t="shared" si="60"/>
        <v/>
      </c>
      <c r="AF198" s="65"/>
      <c r="AG198" s="54"/>
      <c r="AH198" s="54"/>
      <c r="AI198" s="55"/>
      <c r="AJ198" s="18"/>
      <c r="AK198" s="73" t="e">
        <f>#REF!</f>
        <v>#REF!</v>
      </c>
      <c r="AL198" s="73" t="e">
        <f>#REF!</f>
        <v>#REF!</v>
      </c>
      <c r="AM198" s="73" t="e">
        <f>#REF!</f>
        <v>#REF!</v>
      </c>
      <c r="AN198" s="73" t="e">
        <f>#REF!</f>
        <v>#REF!</v>
      </c>
      <c r="AO198" s="73" t="e">
        <f>#REF!</f>
        <v>#REF!</v>
      </c>
      <c r="AP198" s="73" t="e">
        <f>#REF!</f>
        <v>#REF!</v>
      </c>
      <c r="AQ198" s="73" t="e">
        <f>#REF!</f>
        <v>#REF!</v>
      </c>
      <c r="AR198" s="73" t="e">
        <f>#REF!</f>
        <v>#REF!</v>
      </c>
      <c r="AS198" s="73" t="e">
        <f>#REF!</f>
        <v>#REF!</v>
      </c>
      <c r="AT198" s="73" t="e">
        <f>#REF!</f>
        <v>#REF!</v>
      </c>
      <c r="AU198" s="73" t="e">
        <f>#REF!</f>
        <v>#REF!</v>
      </c>
      <c r="AV198" s="73" t="e">
        <f>#REF!</f>
        <v>#REF!</v>
      </c>
      <c r="AW198" s="73" t="e">
        <f>#REF!</f>
        <v>#REF!</v>
      </c>
      <c r="AX198" s="73" t="e">
        <f>#REF!</f>
        <v>#REF!</v>
      </c>
      <c r="AY198" s="73" t="e">
        <f>#REF!</f>
        <v>#REF!</v>
      </c>
      <c r="AZ198" s="73" t="e">
        <f>#REF!</f>
        <v>#REF!</v>
      </c>
      <c r="BA198" s="73" t="e">
        <f>#REF!</f>
        <v>#REF!</v>
      </c>
      <c r="BB198" s="73" t="e">
        <f>#REF!</f>
        <v>#REF!</v>
      </c>
      <c r="BC198" s="73" t="e">
        <f>#REF!</f>
        <v>#REF!</v>
      </c>
      <c r="BD198" s="73" t="e">
        <f>#REF!</f>
        <v>#REF!</v>
      </c>
      <c r="BE198" s="73" t="e">
        <f>#REF!</f>
        <v>#REF!</v>
      </c>
      <c r="BF198" s="73" t="e">
        <f>#REF!</f>
        <v>#REF!</v>
      </c>
      <c r="BG198" s="73" t="e">
        <f>#REF!</f>
        <v>#REF!</v>
      </c>
      <c r="BH198" s="73" t="e">
        <f>#REF!</f>
        <v>#REF!</v>
      </c>
      <c r="BI198" s="73" t="e">
        <f>#REF!</f>
        <v>#REF!</v>
      </c>
      <c r="BJ198" s="73" t="e">
        <f>#REF!</f>
        <v>#REF!</v>
      </c>
      <c r="BK198" s="73" t="e">
        <f>#REF!</f>
        <v>#REF!</v>
      </c>
      <c r="BL198" s="73" t="e">
        <f>#REF!</f>
        <v>#REF!</v>
      </c>
      <c r="BM198" s="73" t="e">
        <f>#REF!</f>
        <v>#REF!</v>
      </c>
      <c r="BN198" s="73" t="e">
        <f>#REF!</f>
        <v>#REF!</v>
      </c>
      <c r="BO198" s="73" t="e">
        <f>#REF!</f>
        <v>#REF!</v>
      </c>
      <c r="BP198" s="73" t="e">
        <f>#REF!</f>
        <v>#REF!</v>
      </c>
      <c r="BR198" s="117" t="str">
        <f t="shared" si="71"/>
        <v>82-2</v>
      </c>
      <c r="BS198" s="118">
        <f>OOC!G198</f>
        <v>4.5910000000000002</v>
      </c>
      <c r="BT198" s="118">
        <f>OOC!H198</f>
        <v>4.5309999999999997</v>
      </c>
      <c r="BU198" s="2" t="e">
        <f t="shared" si="72"/>
        <v>#REF!</v>
      </c>
      <c r="BV198" s="2" t="e">
        <f t="shared" si="73"/>
        <v>#REF!</v>
      </c>
      <c r="BW198" s="2" t="e">
        <f t="shared" si="74"/>
        <v>#REF!</v>
      </c>
      <c r="BX198" s="119" t="e">
        <f>IF(AND(IF(OOC!G198="",0,OOC!G198) &gt;= IF(O198="",0,O198), IF(O198="",0,O198) &gt; IF(L198="",0,L198)), "OOC",
IF(AND(IF(M198="",0,M198) &gt; IF(P198="",0,P198), IF(P198="",0,P198) &gt;= IF(OOC!H198="",0,OOC!H198)), "OOC",
IF(IF(O198="",0,O198) &gt; IF(OOC!G198="",0,OOC!G198), "OOS",
IF(IF(OOC!H198="",0,OOC!H198) &gt; IF(P198="",0,P198), "OOS", "OK"))))</f>
        <v>#REF!</v>
      </c>
    </row>
    <row r="199" spans="1:76" ht="15" customHeight="1">
      <c r="A199" s="66">
        <v>36</v>
      </c>
      <c r="B199" s="76" t="s">
        <v>181</v>
      </c>
      <c r="C199" s="72" t="s">
        <v>68</v>
      </c>
      <c r="D199" s="20" t="s">
        <v>57</v>
      </c>
      <c r="E199" s="78">
        <v>1.5</v>
      </c>
      <c r="F199" s="11" t="s">
        <v>29</v>
      </c>
      <c r="G199" s="12">
        <v>4.5609999999999999</v>
      </c>
      <c r="H199" s="13" t="e">
        <f>IF(OOC!X199=0,"",OOC!X199)</f>
        <v>#REF!</v>
      </c>
      <c r="I199" s="13" t="e">
        <f>IF(OOC!T199=0,"",OOC!T199)</f>
        <v>#REF!</v>
      </c>
      <c r="J199" s="14" t="s">
        <v>12</v>
      </c>
      <c r="K199" s="64" t="s">
        <v>49</v>
      </c>
      <c r="L199" s="17" t="e">
        <f t="shared" si="52"/>
        <v>#REF!</v>
      </c>
      <c r="M199" s="17" t="e">
        <f t="shared" si="53"/>
        <v>#REF!</v>
      </c>
      <c r="N199" s="25"/>
      <c r="O199" s="2" t="e">
        <f t="shared" si="75"/>
        <v>#REF!</v>
      </c>
      <c r="P199" s="2" t="e">
        <f t="shared" si="76"/>
        <v>#REF!</v>
      </c>
      <c r="Q199" s="2" t="e">
        <f t="shared" si="77"/>
        <v>#REF!</v>
      </c>
      <c r="R199" s="3" t="e">
        <f t="shared" si="78"/>
        <v>#REF!</v>
      </c>
      <c r="S199" s="4" t="e">
        <f t="shared" si="70"/>
        <v>#REF!</v>
      </c>
      <c r="T199" s="67" t="e">
        <f t="shared" si="54"/>
        <v>#REF!</v>
      </c>
      <c r="U199" s="67" t="e">
        <f t="shared" si="55"/>
        <v>#REF!</v>
      </c>
      <c r="V199" s="4" t="e">
        <f t="shared" ref="V199:V284" si="79">IF(OR($AK199="",ISNUMBER($AK199)=FALSE),"",IF(H199="","",(L199-Q199)/(3*R199)))</f>
        <v>#REF!</v>
      </c>
      <c r="W199" s="4" t="e">
        <f t="shared" ref="W199:W284" si="80">IF(OR($AK199="",ISNUMBER($AK199)=FALSE),"",IF(I199="","",(Q199-M199)/(3*R199)))</f>
        <v>#REF!</v>
      </c>
      <c r="X199" s="4" t="e">
        <f t="shared" si="56"/>
        <v>#REF!</v>
      </c>
      <c r="Y199" s="62" t="e">
        <f t="shared" ref="Y199:Y284" si="81">IF(OR($AK199="",ISNUMBER($AK199)=FALSE),"",IF(AND(G199=0,I199=0),NORMSDIST(3*X199),NORMSDIST(3*X199)+NORMSDIST(6*S199-3*X199)-1))</f>
        <v>#REF!</v>
      </c>
      <c r="Z199" s="28" t="e">
        <f t="shared" si="57"/>
        <v>#REF!</v>
      </c>
      <c r="AA199" s="28" t="e">
        <f t="shared" si="58"/>
        <v>#REF!</v>
      </c>
      <c r="AB199" s="28" t="e">
        <f t="shared" si="59"/>
        <v>#REF!</v>
      </c>
      <c r="AC199" s="28" t="e">
        <f t="shared" si="61"/>
        <v>#REF!</v>
      </c>
      <c r="AD199" s="26"/>
      <c r="AE199" s="19" t="str">
        <f t="shared" si="60"/>
        <v/>
      </c>
      <c r="AF199" s="65"/>
      <c r="AG199" s="54"/>
      <c r="AH199" s="54"/>
      <c r="AI199" s="55"/>
      <c r="AJ199" s="18"/>
      <c r="AK199" s="73" t="e">
        <f>#REF!</f>
        <v>#REF!</v>
      </c>
      <c r="AL199" s="73" t="e">
        <f>#REF!</f>
        <v>#REF!</v>
      </c>
      <c r="AM199" s="73" t="e">
        <f>#REF!</f>
        <v>#REF!</v>
      </c>
      <c r="AN199" s="73" t="e">
        <f>#REF!</f>
        <v>#REF!</v>
      </c>
      <c r="AO199" s="73" t="e">
        <f>#REF!</f>
        <v>#REF!</v>
      </c>
      <c r="AP199" s="73" t="e">
        <f>#REF!</f>
        <v>#REF!</v>
      </c>
      <c r="AQ199" s="73" t="e">
        <f>#REF!</f>
        <v>#REF!</v>
      </c>
      <c r="AR199" s="73" t="e">
        <f>#REF!</f>
        <v>#REF!</v>
      </c>
      <c r="AS199" s="73" t="e">
        <f>#REF!</f>
        <v>#REF!</v>
      </c>
      <c r="AT199" s="73" t="e">
        <f>#REF!</f>
        <v>#REF!</v>
      </c>
      <c r="AU199" s="73" t="e">
        <f>#REF!</f>
        <v>#REF!</v>
      </c>
      <c r="AV199" s="73" t="e">
        <f>#REF!</f>
        <v>#REF!</v>
      </c>
      <c r="AW199" s="73" t="e">
        <f>#REF!</f>
        <v>#REF!</v>
      </c>
      <c r="AX199" s="73" t="e">
        <f>#REF!</f>
        <v>#REF!</v>
      </c>
      <c r="AY199" s="73" t="e">
        <f>#REF!</f>
        <v>#REF!</v>
      </c>
      <c r="AZ199" s="73" t="e">
        <f>#REF!</f>
        <v>#REF!</v>
      </c>
      <c r="BA199" s="73" t="e">
        <f>#REF!</f>
        <v>#REF!</v>
      </c>
      <c r="BB199" s="73" t="e">
        <f>#REF!</f>
        <v>#REF!</v>
      </c>
      <c r="BC199" s="73" t="e">
        <f>#REF!</f>
        <v>#REF!</v>
      </c>
      <c r="BD199" s="73" t="e">
        <f>#REF!</f>
        <v>#REF!</v>
      </c>
      <c r="BE199" s="73" t="e">
        <f>#REF!</f>
        <v>#REF!</v>
      </c>
      <c r="BF199" s="73" t="e">
        <f>#REF!</f>
        <v>#REF!</v>
      </c>
      <c r="BG199" s="73" t="e">
        <f>#REF!</f>
        <v>#REF!</v>
      </c>
      <c r="BH199" s="73" t="e">
        <f>#REF!</f>
        <v>#REF!</v>
      </c>
      <c r="BI199" s="73" t="e">
        <f>#REF!</f>
        <v>#REF!</v>
      </c>
      <c r="BJ199" s="73" t="e">
        <f>#REF!</f>
        <v>#REF!</v>
      </c>
      <c r="BK199" s="73" t="e">
        <f>#REF!</f>
        <v>#REF!</v>
      </c>
      <c r="BL199" s="73" t="e">
        <f>#REF!</f>
        <v>#REF!</v>
      </c>
      <c r="BM199" s="73" t="e">
        <f>#REF!</f>
        <v>#REF!</v>
      </c>
      <c r="BN199" s="73" t="e">
        <f>#REF!</f>
        <v>#REF!</v>
      </c>
      <c r="BO199" s="73" t="e">
        <f>#REF!</f>
        <v>#REF!</v>
      </c>
      <c r="BP199" s="73" t="e">
        <f>#REF!</f>
        <v>#REF!</v>
      </c>
      <c r="BR199" s="117" t="str">
        <f t="shared" si="71"/>
        <v>82-3</v>
      </c>
      <c r="BS199" s="118">
        <f>OOC!G199</f>
        <v>4.5910000000000002</v>
      </c>
      <c r="BT199" s="118">
        <f>OOC!H199</f>
        <v>4.5309999999999997</v>
      </c>
      <c r="BU199" s="2" t="e">
        <f t="shared" si="72"/>
        <v>#REF!</v>
      </c>
      <c r="BV199" s="2" t="e">
        <f t="shared" si="73"/>
        <v>#REF!</v>
      </c>
      <c r="BW199" s="2" t="e">
        <f t="shared" si="74"/>
        <v>#REF!</v>
      </c>
      <c r="BX199" s="119" t="e">
        <f>IF(AND(IF(OOC!G199="",0,OOC!G199) &gt;= IF(O199="",0,O199), IF(O199="",0,O199) &gt; IF(L199="",0,L199)), "OOC",
IF(AND(IF(M199="",0,M199) &gt; IF(P199="",0,P199), IF(P199="",0,P199) &gt;= IF(OOC!H199="",0,OOC!H199)), "OOC",
IF(IF(O199="",0,O199) &gt; IF(OOC!G199="",0,OOC!G199), "OOS",
IF(IF(OOC!H199="",0,OOC!H199) &gt; IF(P199="",0,P199), "OOS", "OK"))))</f>
        <v>#REF!</v>
      </c>
    </row>
    <row r="200" spans="1:76" ht="15" customHeight="1">
      <c r="A200" s="16">
        <v>37</v>
      </c>
      <c r="B200" s="76" t="s">
        <v>181</v>
      </c>
      <c r="C200" s="72" t="s">
        <v>69</v>
      </c>
      <c r="D200" s="20" t="s">
        <v>57</v>
      </c>
      <c r="E200" s="78">
        <v>1.5</v>
      </c>
      <c r="F200" s="11" t="s">
        <v>29</v>
      </c>
      <c r="G200" s="12">
        <v>4.5609999999999999</v>
      </c>
      <c r="H200" s="13" t="e">
        <f>IF(OOC!X200=0,"",OOC!X200)</f>
        <v>#REF!</v>
      </c>
      <c r="I200" s="13" t="e">
        <f>IF(OOC!T200=0,"",OOC!T200)</f>
        <v>#REF!</v>
      </c>
      <c r="J200" s="14" t="s">
        <v>12</v>
      </c>
      <c r="K200" s="64" t="s">
        <v>49</v>
      </c>
      <c r="L200" s="17" t="e">
        <f t="shared" ref="L200:L303" si="82">IF(AND(G200="",H200=""),"",IF(G200="",H200,G200+H200))</f>
        <v>#REF!</v>
      </c>
      <c r="M200" s="17" t="e">
        <f t="shared" ref="M200:M303" si="83">IF(AND(G200="",I200=""),"",IF(G200="",I200,G200+I200))</f>
        <v>#REF!</v>
      </c>
      <c r="N200" s="25"/>
      <c r="O200" s="2" t="e">
        <f t="shared" si="75"/>
        <v>#REF!</v>
      </c>
      <c r="P200" s="2" t="e">
        <f t="shared" si="76"/>
        <v>#REF!</v>
      </c>
      <c r="Q200" s="2" t="e">
        <f t="shared" si="77"/>
        <v>#REF!</v>
      </c>
      <c r="R200" s="3" t="e">
        <f t="shared" si="78"/>
        <v>#REF!</v>
      </c>
      <c r="S200" s="4" t="e">
        <f t="shared" si="70"/>
        <v>#REF!</v>
      </c>
      <c r="T200" s="67" t="e">
        <f t="shared" si="54"/>
        <v>#REF!</v>
      </c>
      <c r="U200" s="67" t="e">
        <f t="shared" si="55"/>
        <v>#REF!</v>
      </c>
      <c r="V200" s="4" t="e">
        <f t="shared" si="79"/>
        <v>#REF!</v>
      </c>
      <c r="W200" s="4" t="e">
        <f t="shared" si="80"/>
        <v>#REF!</v>
      </c>
      <c r="X200" s="4" t="e">
        <f t="shared" ref="X200:X285" si="84">IF(OR($AK200="",ISNUMBER($AK200)=FALSE),"",IF(AND(G200=0,I200=0),((H200)-(Q200))/(3*R200),MIN(V200:W200)))</f>
        <v>#REF!</v>
      </c>
      <c r="Y200" s="62" t="e">
        <f t="shared" si="81"/>
        <v>#REF!</v>
      </c>
      <c r="Z200" s="28" t="e">
        <f t="shared" si="57"/>
        <v>#REF!</v>
      </c>
      <c r="AA200" s="28" t="e">
        <f t="shared" si="58"/>
        <v>#REF!</v>
      </c>
      <c r="AB200" s="28" t="e">
        <f t="shared" si="59"/>
        <v>#REF!</v>
      </c>
      <c r="AC200" s="28" t="e">
        <f t="shared" si="61"/>
        <v>#REF!</v>
      </c>
      <c r="AD200" s="26"/>
      <c r="AE200" s="19" t="str">
        <f t="shared" si="60"/>
        <v/>
      </c>
      <c r="AF200" s="65"/>
      <c r="AG200" s="54"/>
      <c r="AH200" s="54"/>
      <c r="AI200" s="55"/>
      <c r="AJ200" s="18"/>
      <c r="AK200" s="73" t="e">
        <f>#REF!</f>
        <v>#REF!</v>
      </c>
      <c r="AL200" s="73" t="e">
        <f>#REF!</f>
        <v>#REF!</v>
      </c>
      <c r="AM200" s="73" t="e">
        <f>#REF!</f>
        <v>#REF!</v>
      </c>
      <c r="AN200" s="73" t="e">
        <f>#REF!</f>
        <v>#REF!</v>
      </c>
      <c r="AO200" s="73" t="e">
        <f>#REF!</f>
        <v>#REF!</v>
      </c>
      <c r="AP200" s="73" t="e">
        <f>#REF!</f>
        <v>#REF!</v>
      </c>
      <c r="AQ200" s="73" t="e">
        <f>#REF!</f>
        <v>#REF!</v>
      </c>
      <c r="AR200" s="73" t="e">
        <f>#REF!</f>
        <v>#REF!</v>
      </c>
      <c r="AS200" s="73" t="e">
        <f>#REF!</f>
        <v>#REF!</v>
      </c>
      <c r="AT200" s="73" t="e">
        <f>#REF!</f>
        <v>#REF!</v>
      </c>
      <c r="AU200" s="73" t="e">
        <f>#REF!</f>
        <v>#REF!</v>
      </c>
      <c r="AV200" s="73" t="e">
        <f>#REF!</f>
        <v>#REF!</v>
      </c>
      <c r="AW200" s="73" t="e">
        <f>#REF!</f>
        <v>#REF!</v>
      </c>
      <c r="AX200" s="73" t="e">
        <f>#REF!</f>
        <v>#REF!</v>
      </c>
      <c r="AY200" s="73" t="e">
        <f>#REF!</f>
        <v>#REF!</v>
      </c>
      <c r="AZ200" s="73" t="e">
        <f>#REF!</f>
        <v>#REF!</v>
      </c>
      <c r="BA200" s="73" t="e">
        <f>#REF!</f>
        <v>#REF!</v>
      </c>
      <c r="BB200" s="73" t="e">
        <f>#REF!</f>
        <v>#REF!</v>
      </c>
      <c r="BC200" s="73" t="e">
        <f>#REF!</f>
        <v>#REF!</v>
      </c>
      <c r="BD200" s="73" t="e">
        <f>#REF!</f>
        <v>#REF!</v>
      </c>
      <c r="BE200" s="73" t="e">
        <f>#REF!</f>
        <v>#REF!</v>
      </c>
      <c r="BF200" s="73" t="e">
        <f>#REF!</f>
        <v>#REF!</v>
      </c>
      <c r="BG200" s="73" t="e">
        <f>#REF!</f>
        <v>#REF!</v>
      </c>
      <c r="BH200" s="73" t="e">
        <f>#REF!</f>
        <v>#REF!</v>
      </c>
      <c r="BI200" s="73" t="e">
        <f>#REF!</f>
        <v>#REF!</v>
      </c>
      <c r="BJ200" s="73" t="e">
        <f>#REF!</f>
        <v>#REF!</v>
      </c>
      <c r="BK200" s="73" t="e">
        <f>#REF!</f>
        <v>#REF!</v>
      </c>
      <c r="BL200" s="73" t="e">
        <f>#REF!</f>
        <v>#REF!</v>
      </c>
      <c r="BM200" s="73" t="e">
        <f>#REF!</f>
        <v>#REF!</v>
      </c>
      <c r="BN200" s="73" t="e">
        <f>#REF!</f>
        <v>#REF!</v>
      </c>
      <c r="BO200" s="73" t="e">
        <f>#REF!</f>
        <v>#REF!</v>
      </c>
      <c r="BP200" s="73" t="e">
        <f>#REF!</f>
        <v>#REF!</v>
      </c>
      <c r="BR200" s="117" t="str">
        <f t="shared" si="71"/>
        <v>82-4</v>
      </c>
      <c r="BS200" s="118">
        <f>OOC!G200</f>
        <v>4.5910000000000002</v>
      </c>
      <c r="BT200" s="118">
        <f>OOC!H200</f>
        <v>4.5309999999999997</v>
      </c>
      <c r="BU200" s="2" t="e">
        <f t="shared" si="72"/>
        <v>#REF!</v>
      </c>
      <c r="BV200" s="2" t="e">
        <f t="shared" si="73"/>
        <v>#REF!</v>
      </c>
      <c r="BW200" s="2" t="e">
        <f t="shared" si="74"/>
        <v>#REF!</v>
      </c>
      <c r="BX200" s="119" t="e">
        <f>IF(AND(IF(OOC!G200="",0,OOC!G200) &gt;= IF(O200="",0,O200), IF(O200="",0,O200) &gt; IF(L200="",0,L200)), "OOC",
IF(AND(IF(M200="",0,M200) &gt; IF(P200="",0,P200), IF(P200="",0,P200) &gt;= IF(OOC!H200="",0,OOC!H200)), "OOC",
IF(IF(O200="",0,O200) &gt; IF(OOC!G200="",0,OOC!G200), "OOS",
IF(IF(OOC!H200="",0,OOC!H200) &gt; IF(P200="",0,P200), "OOS", "OK"))))</f>
        <v>#REF!</v>
      </c>
    </row>
    <row r="201" spans="1:76" ht="15" customHeight="1">
      <c r="A201" s="16">
        <v>38</v>
      </c>
      <c r="B201" s="76" t="s">
        <v>181</v>
      </c>
      <c r="C201" s="72" t="s">
        <v>70</v>
      </c>
      <c r="D201" s="20" t="s">
        <v>57</v>
      </c>
      <c r="E201" s="78">
        <v>1.5</v>
      </c>
      <c r="F201" s="11" t="s">
        <v>29</v>
      </c>
      <c r="G201" s="12">
        <v>4.5609999999999999</v>
      </c>
      <c r="H201" s="13" t="e">
        <f>IF(OOC!X201=0,"",OOC!X201)</f>
        <v>#REF!</v>
      </c>
      <c r="I201" s="13" t="e">
        <f>IF(OOC!T201=0,"",OOC!T201)</f>
        <v>#REF!</v>
      </c>
      <c r="J201" s="14" t="s">
        <v>12</v>
      </c>
      <c r="K201" s="64" t="s">
        <v>49</v>
      </c>
      <c r="L201" s="17" t="e">
        <f t="shared" si="82"/>
        <v>#REF!</v>
      </c>
      <c r="M201" s="17" t="e">
        <f t="shared" si="83"/>
        <v>#REF!</v>
      </c>
      <c r="N201" s="25"/>
      <c r="O201" s="2" t="e">
        <f t="shared" si="75"/>
        <v>#REF!</v>
      </c>
      <c r="P201" s="2" t="e">
        <f t="shared" si="76"/>
        <v>#REF!</v>
      </c>
      <c r="Q201" s="2" t="e">
        <f t="shared" si="77"/>
        <v>#REF!</v>
      </c>
      <c r="R201" s="3" t="e">
        <f t="shared" si="78"/>
        <v>#REF!</v>
      </c>
      <c r="S201" s="4" t="e">
        <f t="shared" si="70"/>
        <v>#REF!</v>
      </c>
      <c r="T201" s="67" t="e">
        <f t="shared" ref="T201:T285" si="85">IF(OR($AK201="",ISNUMBER($AK201)=FALSE),"",IF(AND($F201="Tolerance",$G201&lt;&gt;""),($Q201-$G201)/(($L201-$M201)/2),IF(AND($F201="GD&amp;T",$H201&lt;&gt;""),$Q201/$H201,"")))</f>
        <v>#REF!</v>
      </c>
      <c r="U201" s="67" t="e">
        <f t="shared" ref="U201:U285" si="86">IF($T201="","",IF(ABS($T201)&lt;=0.125, "Level A",IF(AND(ABS($T201)&gt;0.125,ABS($T201)&lt;=0.25), "Level B",IF(AND(ABS($T201)&gt;0.25,ABS($T201)&lt;=0.5), "Level C", IF(ABS($T201)&gt;0.5, "Level D")))))</f>
        <v>#REF!</v>
      </c>
      <c r="V201" s="4" t="e">
        <f t="shared" si="79"/>
        <v>#REF!</v>
      </c>
      <c r="W201" s="4" t="e">
        <f t="shared" si="80"/>
        <v>#REF!</v>
      </c>
      <c r="X201" s="4" t="e">
        <f t="shared" si="84"/>
        <v>#REF!</v>
      </c>
      <c r="Y201" s="62" t="e">
        <f t="shared" si="81"/>
        <v>#REF!</v>
      </c>
      <c r="Z201" s="28" t="e">
        <f t="shared" si="57"/>
        <v>#REF!</v>
      </c>
      <c r="AA201" s="28" t="e">
        <f t="shared" si="58"/>
        <v>#REF!</v>
      </c>
      <c r="AB201" s="28" t="e">
        <f t="shared" si="59"/>
        <v>#REF!</v>
      </c>
      <c r="AC201" s="28" t="e">
        <f t="shared" si="61"/>
        <v>#REF!</v>
      </c>
      <c r="AD201" s="26"/>
      <c r="AE201" s="19" t="str">
        <f t="shared" si="60"/>
        <v/>
      </c>
      <c r="AF201" s="65"/>
      <c r="AG201" s="54"/>
      <c r="AH201" s="54"/>
      <c r="AI201" s="55"/>
      <c r="AJ201" s="18"/>
      <c r="AK201" s="73" t="e">
        <f>#REF!</f>
        <v>#REF!</v>
      </c>
      <c r="AL201" s="73" t="e">
        <f>#REF!</f>
        <v>#REF!</v>
      </c>
      <c r="AM201" s="73" t="e">
        <f>#REF!</f>
        <v>#REF!</v>
      </c>
      <c r="AN201" s="73" t="e">
        <f>#REF!</f>
        <v>#REF!</v>
      </c>
      <c r="AO201" s="73" t="e">
        <f>#REF!</f>
        <v>#REF!</v>
      </c>
      <c r="AP201" s="73" t="e">
        <f>#REF!</f>
        <v>#REF!</v>
      </c>
      <c r="AQ201" s="73" t="e">
        <f>#REF!</f>
        <v>#REF!</v>
      </c>
      <c r="AR201" s="73" t="e">
        <f>#REF!</f>
        <v>#REF!</v>
      </c>
      <c r="AS201" s="73" t="e">
        <f>#REF!</f>
        <v>#REF!</v>
      </c>
      <c r="AT201" s="73" t="e">
        <f>#REF!</f>
        <v>#REF!</v>
      </c>
      <c r="AU201" s="73" t="e">
        <f>#REF!</f>
        <v>#REF!</v>
      </c>
      <c r="AV201" s="73" t="e">
        <f>#REF!</f>
        <v>#REF!</v>
      </c>
      <c r="AW201" s="73" t="e">
        <f>#REF!</f>
        <v>#REF!</v>
      </c>
      <c r="AX201" s="73" t="e">
        <f>#REF!</f>
        <v>#REF!</v>
      </c>
      <c r="AY201" s="73" t="e">
        <f>#REF!</f>
        <v>#REF!</v>
      </c>
      <c r="AZ201" s="73" t="e">
        <f>#REF!</f>
        <v>#REF!</v>
      </c>
      <c r="BA201" s="73" t="e">
        <f>#REF!</f>
        <v>#REF!</v>
      </c>
      <c r="BB201" s="73" t="e">
        <f>#REF!</f>
        <v>#REF!</v>
      </c>
      <c r="BC201" s="73" t="e">
        <f>#REF!</f>
        <v>#REF!</v>
      </c>
      <c r="BD201" s="73" t="e">
        <f>#REF!</f>
        <v>#REF!</v>
      </c>
      <c r="BE201" s="73" t="e">
        <f>#REF!</f>
        <v>#REF!</v>
      </c>
      <c r="BF201" s="73" t="e">
        <f>#REF!</f>
        <v>#REF!</v>
      </c>
      <c r="BG201" s="73" t="e">
        <f>#REF!</f>
        <v>#REF!</v>
      </c>
      <c r="BH201" s="73" t="e">
        <f>#REF!</f>
        <v>#REF!</v>
      </c>
      <c r="BI201" s="73" t="e">
        <f>#REF!</f>
        <v>#REF!</v>
      </c>
      <c r="BJ201" s="73" t="e">
        <f>#REF!</f>
        <v>#REF!</v>
      </c>
      <c r="BK201" s="73" t="e">
        <f>#REF!</f>
        <v>#REF!</v>
      </c>
      <c r="BL201" s="73" t="e">
        <f>#REF!</f>
        <v>#REF!</v>
      </c>
      <c r="BM201" s="73" t="e">
        <f>#REF!</f>
        <v>#REF!</v>
      </c>
      <c r="BN201" s="73" t="e">
        <f>#REF!</f>
        <v>#REF!</v>
      </c>
      <c r="BO201" s="73" t="e">
        <f>#REF!</f>
        <v>#REF!</v>
      </c>
      <c r="BP201" s="73" t="e">
        <f>#REF!</f>
        <v>#REF!</v>
      </c>
      <c r="BR201" s="117" t="str">
        <f t="shared" si="71"/>
        <v>82-5</v>
      </c>
      <c r="BS201" s="118">
        <f>OOC!G201</f>
        <v>4.5910000000000002</v>
      </c>
      <c r="BT201" s="118">
        <f>OOC!H201</f>
        <v>4.5309999999999997</v>
      </c>
      <c r="BU201" s="2" t="e">
        <f t="shared" si="72"/>
        <v>#REF!</v>
      </c>
      <c r="BV201" s="2" t="e">
        <f t="shared" si="73"/>
        <v>#REF!</v>
      </c>
      <c r="BW201" s="2" t="e">
        <f t="shared" si="74"/>
        <v>#REF!</v>
      </c>
      <c r="BX201" s="119" t="e">
        <f>IF(AND(IF(OOC!G201="",0,OOC!G201) &gt;= IF(O201="",0,O201), IF(O201="",0,O201) &gt; IF(L201="",0,L201)), "OOC",
IF(AND(IF(M201="",0,M201) &gt; IF(P201="",0,P201), IF(P201="",0,P201) &gt;= IF(OOC!H201="",0,OOC!H201)), "OOC",
IF(IF(O201="",0,O201) &gt; IF(OOC!G201="",0,OOC!G201), "OOS",
IF(IF(OOC!H201="",0,OOC!H201) &gt; IF(P201="",0,P201), "OOS", "OK"))))</f>
        <v>#REF!</v>
      </c>
    </row>
    <row r="202" spans="1:76" ht="15" customHeight="1">
      <c r="A202" s="16">
        <v>39</v>
      </c>
      <c r="B202" s="76" t="s">
        <v>181</v>
      </c>
      <c r="C202" s="72" t="s">
        <v>72</v>
      </c>
      <c r="D202" s="20" t="s">
        <v>57</v>
      </c>
      <c r="E202" s="78">
        <v>1.5</v>
      </c>
      <c r="F202" s="11" t="s">
        <v>29</v>
      </c>
      <c r="G202" s="12">
        <v>4.5609999999999999</v>
      </c>
      <c r="H202" s="13" t="e">
        <f>IF(OOC!X202=0,"",OOC!X202)</f>
        <v>#REF!</v>
      </c>
      <c r="I202" s="13" t="e">
        <f>IF(OOC!T202=0,"",OOC!T202)</f>
        <v>#REF!</v>
      </c>
      <c r="J202" s="14" t="s">
        <v>12</v>
      </c>
      <c r="K202" s="64" t="s">
        <v>49</v>
      </c>
      <c r="L202" s="17" t="e">
        <f t="shared" si="82"/>
        <v>#REF!</v>
      </c>
      <c r="M202" s="17" t="e">
        <f t="shared" si="83"/>
        <v>#REF!</v>
      </c>
      <c r="N202" s="25"/>
      <c r="O202" s="2" t="e">
        <f t="shared" si="75"/>
        <v>#REF!</v>
      </c>
      <c r="P202" s="2" t="e">
        <f t="shared" si="76"/>
        <v>#REF!</v>
      </c>
      <c r="Q202" s="2" t="e">
        <f t="shared" si="77"/>
        <v>#REF!</v>
      </c>
      <c r="R202" s="3" t="e">
        <f t="shared" si="78"/>
        <v>#REF!</v>
      </c>
      <c r="S202" s="4" t="e">
        <f t="shared" si="70"/>
        <v>#REF!</v>
      </c>
      <c r="T202" s="67" t="e">
        <f t="shared" si="85"/>
        <v>#REF!</v>
      </c>
      <c r="U202" s="67" t="e">
        <f t="shared" si="86"/>
        <v>#REF!</v>
      </c>
      <c r="V202" s="4" t="e">
        <f t="shared" si="79"/>
        <v>#REF!</v>
      </c>
      <c r="W202" s="4" t="e">
        <f t="shared" si="80"/>
        <v>#REF!</v>
      </c>
      <c r="X202" s="4" t="e">
        <f t="shared" si="84"/>
        <v>#REF!</v>
      </c>
      <c r="Y202" s="62" t="e">
        <f t="shared" si="81"/>
        <v>#REF!</v>
      </c>
      <c r="Z202" s="28" t="e">
        <f t="shared" si="57"/>
        <v>#REF!</v>
      </c>
      <c r="AA202" s="28" t="e">
        <f t="shared" si="58"/>
        <v>#REF!</v>
      </c>
      <c r="AB202" s="28" t="e">
        <f t="shared" si="59"/>
        <v>#REF!</v>
      </c>
      <c r="AC202" s="28" t="e">
        <f t="shared" si="61"/>
        <v>#REF!</v>
      </c>
      <c r="AD202" s="26"/>
      <c r="AE202" s="19" t="str">
        <f t="shared" si="60"/>
        <v/>
      </c>
      <c r="AF202" s="65"/>
      <c r="AG202" s="54"/>
      <c r="AH202" s="54"/>
      <c r="AI202" s="55"/>
      <c r="AJ202" s="18"/>
      <c r="AK202" s="73" t="e">
        <f>#REF!</f>
        <v>#REF!</v>
      </c>
      <c r="AL202" s="73" t="e">
        <f>#REF!</f>
        <v>#REF!</v>
      </c>
      <c r="AM202" s="73" t="e">
        <f>#REF!</f>
        <v>#REF!</v>
      </c>
      <c r="AN202" s="73" t="e">
        <f>#REF!</f>
        <v>#REF!</v>
      </c>
      <c r="AO202" s="73" t="e">
        <f>#REF!</f>
        <v>#REF!</v>
      </c>
      <c r="AP202" s="73" t="e">
        <f>#REF!</f>
        <v>#REF!</v>
      </c>
      <c r="AQ202" s="73" t="e">
        <f>#REF!</f>
        <v>#REF!</v>
      </c>
      <c r="AR202" s="73" t="e">
        <f>#REF!</f>
        <v>#REF!</v>
      </c>
      <c r="AS202" s="73" t="e">
        <f>#REF!</f>
        <v>#REF!</v>
      </c>
      <c r="AT202" s="73" t="e">
        <f>#REF!</f>
        <v>#REF!</v>
      </c>
      <c r="AU202" s="73" t="e">
        <f>#REF!</f>
        <v>#REF!</v>
      </c>
      <c r="AV202" s="73" t="e">
        <f>#REF!</f>
        <v>#REF!</v>
      </c>
      <c r="AW202" s="73" t="e">
        <f>#REF!</f>
        <v>#REF!</v>
      </c>
      <c r="AX202" s="73" t="e">
        <f>#REF!</f>
        <v>#REF!</v>
      </c>
      <c r="AY202" s="73" t="e">
        <f>#REF!</f>
        <v>#REF!</v>
      </c>
      <c r="AZ202" s="73" t="e">
        <f>#REF!</f>
        <v>#REF!</v>
      </c>
      <c r="BA202" s="73" t="e">
        <f>#REF!</f>
        <v>#REF!</v>
      </c>
      <c r="BB202" s="73" t="e">
        <f>#REF!</f>
        <v>#REF!</v>
      </c>
      <c r="BC202" s="73" t="e">
        <f>#REF!</f>
        <v>#REF!</v>
      </c>
      <c r="BD202" s="73" t="e">
        <f>#REF!</f>
        <v>#REF!</v>
      </c>
      <c r="BE202" s="73" t="e">
        <f>#REF!</f>
        <v>#REF!</v>
      </c>
      <c r="BF202" s="73" t="e">
        <f>#REF!</f>
        <v>#REF!</v>
      </c>
      <c r="BG202" s="73" t="e">
        <f>#REF!</f>
        <v>#REF!</v>
      </c>
      <c r="BH202" s="73" t="e">
        <f>#REF!</f>
        <v>#REF!</v>
      </c>
      <c r="BI202" s="73" t="e">
        <f>#REF!</f>
        <v>#REF!</v>
      </c>
      <c r="BJ202" s="73" t="e">
        <f>#REF!</f>
        <v>#REF!</v>
      </c>
      <c r="BK202" s="73" t="e">
        <f>#REF!</f>
        <v>#REF!</v>
      </c>
      <c r="BL202" s="73" t="e">
        <f>#REF!</f>
        <v>#REF!</v>
      </c>
      <c r="BM202" s="73" t="e">
        <f>#REF!</f>
        <v>#REF!</v>
      </c>
      <c r="BN202" s="73" t="e">
        <f>#REF!</f>
        <v>#REF!</v>
      </c>
      <c r="BO202" s="73" t="e">
        <f>#REF!</f>
        <v>#REF!</v>
      </c>
      <c r="BP202" s="73" t="e">
        <f>#REF!</f>
        <v>#REF!</v>
      </c>
      <c r="BR202" s="117" t="str">
        <f t="shared" si="71"/>
        <v>82-6</v>
      </c>
      <c r="BS202" s="118">
        <f>OOC!G202</f>
        <v>4.5910000000000002</v>
      </c>
      <c r="BT202" s="118">
        <f>OOC!H202</f>
        <v>4.5309999999999997</v>
      </c>
      <c r="BU202" s="2" t="e">
        <f t="shared" si="72"/>
        <v>#REF!</v>
      </c>
      <c r="BV202" s="2" t="e">
        <f t="shared" si="73"/>
        <v>#REF!</v>
      </c>
      <c r="BW202" s="2" t="e">
        <f t="shared" si="74"/>
        <v>#REF!</v>
      </c>
      <c r="BX202" s="119" t="e">
        <f>IF(AND(IF(OOC!G202="",0,OOC!G202) &gt;= IF(O202="",0,O202), IF(O202="",0,O202) &gt; IF(L202="",0,L202)), "OOC",
IF(AND(IF(M202="",0,M202) &gt; IF(P202="",0,P202), IF(P202="",0,P202) &gt;= IF(OOC!H202="",0,OOC!H202)), "OOC",
IF(IF(O202="",0,O202) &gt; IF(OOC!G202="",0,OOC!G202), "OOS",
IF(IF(OOC!H202="",0,OOC!H202) &gt; IF(P202="",0,P202), "OOS", "OK"))))</f>
        <v>#REF!</v>
      </c>
    </row>
    <row r="203" spans="1:76" ht="15" customHeight="1">
      <c r="A203" s="16"/>
      <c r="B203" s="76"/>
      <c r="C203" s="72"/>
      <c r="D203" s="20"/>
      <c r="E203" s="78"/>
      <c r="F203" s="11"/>
      <c r="G203" s="12"/>
      <c r="H203" s="13"/>
      <c r="I203" s="13"/>
      <c r="J203" s="14"/>
      <c r="K203" s="64"/>
      <c r="L203" s="17"/>
      <c r="M203" s="17"/>
      <c r="N203" s="25"/>
      <c r="O203" s="2"/>
      <c r="P203" s="2"/>
      <c r="Q203" s="2"/>
      <c r="R203" s="3"/>
      <c r="S203" s="4"/>
      <c r="T203" s="67"/>
      <c r="U203" s="67"/>
      <c r="V203" s="4"/>
      <c r="W203" s="4"/>
      <c r="X203" s="4"/>
      <c r="Y203" s="62"/>
      <c r="Z203" s="28"/>
      <c r="AA203" s="28"/>
      <c r="AB203" s="28"/>
      <c r="AC203" s="28"/>
      <c r="AD203" s="26"/>
      <c r="AE203" s="19"/>
      <c r="AF203" s="65"/>
      <c r="AG203" s="54"/>
      <c r="AH203" s="54"/>
      <c r="AI203" s="55"/>
      <c r="AJ203" s="18"/>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c r="BI203" s="73"/>
      <c r="BJ203" s="73"/>
      <c r="BK203" s="73"/>
      <c r="BL203" s="73"/>
      <c r="BM203" s="73"/>
      <c r="BN203" s="73"/>
      <c r="BO203" s="73"/>
      <c r="BP203" s="73"/>
      <c r="BR203" s="117"/>
      <c r="BS203" s="118"/>
      <c r="BT203" s="118"/>
      <c r="BU203" s="2"/>
      <c r="BV203" s="2"/>
      <c r="BW203" s="2"/>
      <c r="BX203" s="119"/>
    </row>
    <row r="204" spans="1:76" ht="15" customHeight="1">
      <c r="A204" s="16"/>
      <c r="B204" s="76"/>
      <c r="C204" s="72"/>
      <c r="D204" s="20"/>
      <c r="E204" s="78"/>
      <c r="F204" s="11"/>
      <c r="G204" s="12"/>
      <c r="H204" s="13"/>
      <c r="I204" s="13"/>
      <c r="J204" s="14"/>
      <c r="K204" s="64"/>
      <c r="L204" s="17"/>
      <c r="M204" s="17"/>
      <c r="N204" s="25"/>
      <c r="O204" s="2"/>
      <c r="P204" s="2"/>
      <c r="Q204" s="2"/>
      <c r="R204" s="3"/>
      <c r="S204" s="4"/>
      <c r="T204" s="67"/>
      <c r="U204" s="67"/>
      <c r="V204" s="4"/>
      <c r="W204" s="4"/>
      <c r="X204" s="4"/>
      <c r="Y204" s="62"/>
      <c r="Z204" s="28"/>
      <c r="AA204" s="28"/>
      <c r="AB204" s="28"/>
      <c r="AC204" s="28"/>
      <c r="AD204" s="26"/>
      <c r="AE204" s="19"/>
      <c r="AF204" s="65"/>
      <c r="AG204" s="54"/>
      <c r="AH204" s="54"/>
      <c r="AI204" s="55"/>
      <c r="AJ204" s="18"/>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c r="BI204" s="73"/>
      <c r="BJ204" s="73"/>
      <c r="BK204" s="73"/>
      <c r="BL204" s="73"/>
      <c r="BM204" s="73"/>
      <c r="BN204" s="73"/>
      <c r="BO204" s="73"/>
      <c r="BP204" s="73"/>
      <c r="BR204" s="117"/>
      <c r="BS204" s="118"/>
      <c r="BT204" s="118"/>
      <c r="BU204" s="2"/>
      <c r="BV204" s="2"/>
      <c r="BW204" s="2"/>
      <c r="BX204" s="119"/>
    </row>
    <row r="205" spans="1:76" ht="15" customHeight="1">
      <c r="A205" s="16"/>
      <c r="B205" s="76"/>
      <c r="C205" s="72"/>
      <c r="D205" s="20"/>
      <c r="E205" s="78"/>
      <c r="F205" s="11"/>
      <c r="G205" s="12"/>
      <c r="H205" s="13"/>
      <c r="I205" s="13"/>
      <c r="J205" s="14"/>
      <c r="K205" s="64"/>
      <c r="L205" s="17"/>
      <c r="M205" s="17"/>
      <c r="N205" s="25"/>
      <c r="O205" s="2"/>
      <c r="P205" s="2"/>
      <c r="Q205" s="2"/>
      <c r="R205" s="3"/>
      <c r="S205" s="4"/>
      <c r="T205" s="67"/>
      <c r="U205" s="67"/>
      <c r="V205" s="4"/>
      <c r="W205" s="4"/>
      <c r="X205" s="4"/>
      <c r="Y205" s="62"/>
      <c r="Z205" s="28"/>
      <c r="AA205" s="28"/>
      <c r="AB205" s="28"/>
      <c r="AC205" s="28"/>
      <c r="AD205" s="26"/>
      <c r="AE205" s="19"/>
      <c r="AF205" s="65"/>
      <c r="AG205" s="54"/>
      <c r="AH205" s="54"/>
      <c r="AI205" s="55"/>
      <c r="AJ205" s="18"/>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c r="BI205" s="73"/>
      <c r="BJ205" s="73"/>
      <c r="BK205" s="73"/>
      <c r="BL205" s="73"/>
      <c r="BM205" s="73"/>
      <c r="BN205" s="73"/>
      <c r="BO205" s="73"/>
      <c r="BP205" s="73"/>
      <c r="BR205" s="117"/>
      <c r="BS205" s="118"/>
      <c r="BT205" s="118"/>
      <c r="BU205" s="2"/>
      <c r="BV205" s="2"/>
      <c r="BW205" s="2"/>
      <c r="BX205" s="119"/>
    </row>
    <row r="206" spans="1:76" ht="15" customHeight="1">
      <c r="A206" s="16"/>
      <c r="B206" s="76"/>
      <c r="C206" s="72"/>
      <c r="D206" s="20"/>
      <c r="E206" s="78"/>
      <c r="F206" s="11"/>
      <c r="G206" s="12"/>
      <c r="H206" s="13"/>
      <c r="I206" s="13"/>
      <c r="J206" s="14"/>
      <c r="K206" s="64"/>
      <c r="L206" s="17"/>
      <c r="M206" s="17"/>
      <c r="N206" s="25"/>
      <c r="O206" s="2"/>
      <c r="P206" s="2"/>
      <c r="Q206" s="2"/>
      <c r="R206" s="3"/>
      <c r="S206" s="4"/>
      <c r="T206" s="67"/>
      <c r="U206" s="67"/>
      <c r="V206" s="4"/>
      <c r="W206" s="4"/>
      <c r="X206" s="4"/>
      <c r="Y206" s="62"/>
      <c r="Z206" s="28"/>
      <c r="AA206" s="28"/>
      <c r="AB206" s="28"/>
      <c r="AC206" s="28"/>
      <c r="AD206" s="26"/>
      <c r="AE206" s="19"/>
      <c r="AF206" s="65"/>
      <c r="AG206" s="54"/>
      <c r="AH206" s="54"/>
      <c r="AI206" s="55"/>
      <c r="AJ206" s="18"/>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c r="BP206" s="73"/>
      <c r="BR206" s="117"/>
      <c r="BS206" s="118"/>
      <c r="BT206" s="118"/>
      <c r="BU206" s="2"/>
      <c r="BV206" s="2"/>
      <c r="BW206" s="2"/>
      <c r="BX206" s="119"/>
    </row>
    <row r="207" spans="1:76" ht="15" customHeight="1">
      <c r="A207" s="16"/>
      <c r="B207" s="76"/>
      <c r="C207" s="72"/>
      <c r="D207" s="20"/>
      <c r="E207" s="78"/>
      <c r="F207" s="11"/>
      <c r="G207" s="12"/>
      <c r="H207" s="13"/>
      <c r="I207" s="13"/>
      <c r="J207" s="14"/>
      <c r="K207" s="64"/>
      <c r="L207" s="17"/>
      <c r="M207" s="17"/>
      <c r="N207" s="25"/>
      <c r="O207" s="2"/>
      <c r="P207" s="2"/>
      <c r="Q207" s="2"/>
      <c r="R207" s="3"/>
      <c r="S207" s="4"/>
      <c r="T207" s="67"/>
      <c r="U207" s="67"/>
      <c r="V207" s="4"/>
      <c r="W207" s="4"/>
      <c r="X207" s="4"/>
      <c r="Y207" s="62"/>
      <c r="Z207" s="28"/>
      <c r="AA207" s="28"/>
      <c r="AB207" s="28"/>
      <c r="AC207" s="28"/>
      <c r="AD207" s="26"/>
      <c r="AE207" s="19"/>
      <c r="AF207" s="65"/>
      <c r="AG207" s="54"/>
      <c r="AH207" s="54"/>
      <c r="AI207" s="55"/>
      <c r="AJ207" s="18"/>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R207" s="117"/>
      <c r="BS207" s="118"/>
      <c r="BT207" s="118"/>
      <c r="BU207" s="2"/>
      <c r="BV207" s="2"/>
      <c r="BW207" s="2"/>
      <c r="BX207" s="119"/>
    </row>
    <row r="208" spans="1:76" ht="15" customHeight="1">
      <c r="A208" s="16"/>
      <c r="B208" s="76"/>
      <c r="C208" s="72"/>
      <c r="D208" s="20"/>
      <c r="E208" s="78"/>
      <c r="F208" s="11"/>
      <c r="G208" s="12"/>
      <c r="H208" s="13"/>
      <c r="I208" s="13"/>
      <c r="J208" s="14"/>
      <c r="K208" s="64"/>
      <c r="L208" s="17"/>
      <c r="M208" s="17"/>
      <c r="N208" s="25"/>
      <c r="O208" s="2"/>
      <c r="P208" s="2"/>
      <c r="Q208" s="2"/>
      <c r="R208" s="3"/>
      <c r="S208" s="4"/>
      <c r="T208" s="67"/>
      <c r="U208" s="67"/>
      <c r="V208" s="4"/>
      <c r="W208" s="4"/>
      <c r="X208" s="4"/>
      <c r="Y208" s="62"/>
      <c r="Z208" s="28"/>
      <c r="AA208" s="28"/>
      <c r="AB208" s="28"/>
      <c r="AC208" s="28"/>
      <c r="AD208" s="26"/>
      <c r="AE208" s="19"/>
      <c r="AF208" s="65"/>
      <c r="AG208" s="54"/>
      <c r="AH208" s="54"/>
      <c r="AI208" s="55"/>
      <c r="AJ208" s="18"/>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R208" s="117"/>
      <c r="BS208" s="118"/>
      <c r="BT208" s="118"/>
      <c r="BU208" s="2"/>
      <c r="BV208" s="2"/>
      <c r="BW208" s="2"/>
      <c r="BX208" s="119"/>
    </row>
    <row r="209" spans="1:76" ht="15" customHeight="1">
      <c r="A209" s="16"/>
      <c r="B209" s="76"/>
      <c r="C209" s="72"/>
      <c r="D209" s="20"/>
      <c r="E209" s="78"/>
      <c r="F209" s="11"/>
      <c r="G209" s="12"/>
      <c r="H209" s="13"/>
      <c r="I209" s="13"/>
      <c r="J209" s="14"/>
      <c r="K209" s="64"/>
      <c r="L209" s="17"/>
      <c r="M209" s="17"/>
      <c r="N209" s="25"/>
      <c r="O209" s="2"/>
      <c r="P209" s="2"/>
      <c r="Q209" s="2"/>
      <c r="R209" s="3"/>
      <c r="S209" s="4"/>
      <c r="T209" s="67"/>
      <c r="U209" s="67"/>
      <c r="V209" s="4"/>
      <c r="W209" s="4"/>
      <c r="X209" s="4"/>
      <c r="Y209" s="62"/>
      <c r="Z209" s="28"/>
      <c r="AA209" s="28"/>
      <c r="AB209" s="28"/>
      <c r="AC209" s="28"/>
      <c r="AD209" s="26"/>
      <c r="AE209" s="19"/>
      <c r="AF209" s="65"/>
      <c r="AG209" s="54"/>
      <c r="AH209" s="54"/>
      <c r="AI209" s="55"/>
      <c r="AJ209" s="18"/>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c r="BI209" s="73"/>
      <c r="BJ209" s="73"/>
      <c r="BK209" s="73"/>
      <c r="BL209" s="73"/>
      <c r="BM209" s="73"/>
      <c r="BN209" s="73"/>
      <c r="BO209" s="73"/>
      <c r="BP209" s="73"/>
      <c r="BR209" s="117"/>
      <c r="BS209" s="118"/>
      <c r="BT209" s="118"/>
      <c r="BU209" s="2"/>
      <c r="BV209" s="2"/>
      <c r="BW209" s="2"/>
      <c r="BX209" s="119"/>
    </row>
    <row r="210" spans="1:76" ht="15" customHeight="1">
      <c r="A210" s="16"/>
      <c r="B210" s="76"/>
      <c r="C210" s="72"/>
      <c r="D210" s="20"/>
      <c r="E210" s="78"/>
      <c r="F210" s="11"/>
      <c r="G210" s="12"/>
      <c r="H210" s="13"/>
      <c r="I210" s="13"/>
      <c r="J210" s="14"/>
      <c r="K210" s="64"/>
      <c r="L210" s="17"/>
      <c r="M210" s="17"/>
      <c r="N210" s="25"/>
      <c r="O210" s="2"/>
      <c r="P210" s="2"/>
      <c r="Q210" s="2"/>
      <c r="R210" s="3"/>
      <c r="S210" s="4"/>
      <c r="T210" s="67"/>
      <c r="U210" s="67"/>
      <c r="V210" s="4"/>
      <c r="W210" s="4"/>
      <c r="X210" s="4"/>
      <c r="Y210" s="62"/>
      <c r="Z210" s="28"/>
      <c r="AA210" s="28"/>
      <c r="AB210" s="28"/>
      <c r="AC210" s="28"/>
      <c r="AD210" s="26"/>
      <c r="AE210" s="19"/>
      <c r="AF210" s="65"/>
      <c r="AG210" s="54"/>
      <c r="AH210" s="54"/>
      <c r="AI210" s="55"/>
      <c r="AJ210" s="18"/>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c r="BP210" s="73"/>
      <c r="BR210" s="117"/>
      <c r="BS210" s="118"/>
      <c r="BT210" s="118"/>
      <c r="BU210" s="2"/>
      <c r="BV210" s="2"/>
      <c r="BW210" s="2"/>
      <c r="BX210" s="119"/>
    </row>
    <row r="211" spans="1:76" ht="15" customHeight="1">
      <c r="A211" s="16"/>
      <c r="B211" s="76"/>
      <c r="C211" s="72"/>
      <c r="D211" s="20"/>
      <c r="E211" s="78"/>
      <c r="F211" s="11"/>
      <c r="G211" s="12"/>
      <c r="H211" s="13"/>
      <c r="I211" s="13"/>
      <c r="J211" s="14"/>
      <c r="K211" s="64"/>
      <c r="L211" s="17"/>
      <c r="M211" s="17"/>
      <c r="N211" s="25"/>
      <c r="O211" s="2"/>
      <c r="P211" s="2"/>
      <c r="Q211" s="2"/>
      <c r="R211" s="3"/>
      <c r="S211" s="4"/>
      <c r="T211" s="67"/>
      <c r="U211" s="67"/>
      <c r="V211" s="4"/>
      <c r="W211" s="4"/>
      <c r="X211" s="4"/>
      <c r="Y211" s="62"/>
      <c r="Z211" s="28"/>
      <c r="AA211" s="28"/>
      <c r="AB211" s="28"/>
      <c r="AC211" s="28"/>
      <c r="AD211" s="26"/>
      <c r="AE211" s="19"/>
      <c r="AF211" s="65"/>
      <c r="AG211" s="54"/>
      <c r="AH211" s="54"/>
      <c r="AI211" s="55"/>
      <c r="AJ211" s="18"/>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c r="BI211" s="73"/>
      <c r="BJ211" s="73"/>
      <c r="BK211" s="73"/>
      <c r="BL211" s="73"/>
      <c r="BM211" s="73"/>
      <c r="BN211" s="73"/>
      <c r="BO211" s="73"/>
      <c r="BP211" s="73"/>
      <c r="BR211" s="117"/>
      <c r="BS211" s="118"/>
      <c r="BT211" s="118"/>
      <c r="BU211" s="2"/>
      <c r="BV211" s="2"/>
      <c r="BW211" s="2"/>
      <c r="BX211" s="119"/>
    </row>
    <row r="212" spans="1:76" ht="15" customHeight="1">
      <c r="A212" s="16">
        <v>47</v>
      </c>
      <c r="B212" s="76"/>
      <c r="C212" s="72" t="s">
        <v>183</v>
      </c>
      <c r="D212" s="20" t="s">
        <v>137</v>
      </c>
      <c r="E212" s="78"/>
      <c r="F212" s="11" t="s">
        <v>28</v>
      </c>
      <c r="G212" s="12"/>
      <c r="H212" s="13" t="e">
        <f>IF(OOC!X212=0,"",OOC!X212)</f>
        <v>#REF!</v>
      </c>
      <c r="I212" s="13" t="e">
        <f>IF(OOC!T212=0,"",OOC!T212)</f>
        <v>#REF!</v>
      </c>
      <c r="J212" s="14" t="s">
        <v>12</v>
      </c>
      <c r="K212" s="64" t="s">
        <v>49</v>
      </c>
      <c r="L212" s="17" t="e">
        <f t="shared" si="82"/>
        <v>#REF!</v>
      </c>
      <c r="M212" s="17" t="e">
        <f t="shared" si="83"/>
        <v>#REF!</v>
      </c>
      <c r="N212" s="25"/>
      <c r="O212" s="2" t="e">
        <f t="shared" si="75"/>
        <v>#REF!</v>
      </c>
      <c r="P212" s="2" t="e">
        <f t="shared" si="76"/>
        <v>#REF!</v>
      </c>
      <c r="Q212" s="2" t="e">
        <f t="shared" si="77"/>
        <v>#REF!</v>
      </c>
      <c r="R212" s="3" t="e">
        <f t="shared" si="78"/>
        <v>#REF!</v>
      </c>
      <c r="S212" s="4" t="e">
        <f t="shared" si="70"/>
        <v>#REF!</v>
      </c>
      <c r="T212" s="67" t="e">
        <f t="shared" si="85"/>
        <v>#REF!</v>
      </c>
      <c r="U212" s="67" t="e">
        <f t="shared" si="86"/>
        <v>#REF!</v>
      </c>
      <c r="V212" s="4" t="e">
        <f t="shared" si="79"/>
        <v>#REF!</v>
      </c>
      <c r="W212" s="4" t="e">
        <f t="shared" si="80"/>
        <v>#REF!</v>
      </c>
      <c r="X212" s="4" t="e">
        <f t="shared" si="84"/>
        <v>#REF!</v>
      </c>
      <c r="Y212" s="62" t="e">
        <f t="shared" si="81"/>
        <v>#REF!</v>
      </c>
      <c r="Z212" s="28" t="e">
        <f t="shared" si="57"/>
        <v>#REF!</v>
      </c>
      <c r="AA212" s="28" t="e">
        <f t="shared" si="58"/>
        <v>#REF!</v>
      </c>
      <c r="AB212" s="28" t="e">
        <f t="shared" si="59"/>
        <v>#REF!</v>
      </c>
      <c r="AC212" s="28" t="e">
        <f t="shared" si="61"/>
        <v>#REF!</v>
      </c>
      <c r="AD212" s="26"/>
      <c r="AE212" s="19" t="str">
        <f t="shared" si="60"/>
        <v/>
      </c>
      <c r="AF212" s="65"/>
      <c r="AG212" s="54"/>
      <c r="AH212" s="54"/>
      <c r="AI212" s="55"/>
      <c r="AJ212" s="18"/>
      <c r="AK212" s="73" t="e">
        <f>#REF!</f>
        <v>#REF!</v>
      </c>
      <c r="AL212" s="73" t="e">
        <f>#REF!</f>
        <v>#REF!</v>
      </c>
      <c r="AM212" s="73" t="e">
        <f>#REF!</f>
        <v>#REF!</v>
      </c>
      <c r="AN212" s="73"/>
      <c r="AO212" s="73"/>
      <c r="AP212" s="73"/>
      <c r="AQ212" s="73"/>
      <c r="AR212" s="73"/>
      <c r="AS212" s="73"/>
      <c r="AT212" s="73"/>
      <c r="AU212" s="73"/>
      <c r="AV212" s="73"/>
      <c r="AW212" s="73"/>
      <c r="AX212" s="73"/>
      <c r="AY212" s="73"/>
      <c r="AZ212" s="73"/>
      <c r="BA212" s="73"/>
      <c r="BB212" s="73"/>
      <c r="BC212" s="73"/>
      <c r="BD212" s="73"/>
      <c r="BE212" s="73"/>
      <c r="BF212" s="73"/>
      <c r="BG212" s="73"/>
      <c r="BH212" s="73"/>
      <c r="BI212" s="73"/>
      <c r="BJ212" s="73"/>
      <c r="BK212" s="73"/>
      <c r="BL212" s="73"/>
      <c r="BM212" s="73"/>
      <c r="BN212" s="73"/>
      <c r="BO212" s="73"/>
      <c r="BP212" s="73"/>
      <c r="BR212" s="117" t="str">
        <f t="shared" si="71"/>
        <v>86</v>
      </c>
      <c r="BS212" s="118">
        <f>OOC!G212</f>
        <v>0.05</v>
      </c>
      <c r="BT212" s="118" t="str">
        <f>OOC!H212</f>
        <v/>
      </c>
      <c r="BU212" s="2" t="e">
        <f t="shared" si="72"/>
        <v>#REF!</v>
      </c>
      <c r="BV212" s="2" t="e">
        <f t="shared" si="73"/>
        <v>#REF!</v>
      </c>
      <c r="BW212" s="2" t="e">
        <f t="shared" si="74"/>
        <v>#REF!</v>
      </c>
      <c r="BX212" s="119" t="e">
        <f>IF(AND(IF(OOC!G212="",0,OOC!G212) &gt;= IF(O212="",0,O212), IF(O212="",0,O212) &gt; IF(L212="",0,L212)), "OOC",
IF(AND(IF(M212="",0,M212) &gt; IF(P212="",0,P212), IF(P212="",0,P212) &gt;= IF(OOC!H212="",0,OOC!H212)), "OOC",
IF(IF(O212="",0,O212) &gt; IF(OOC!G212="",0,OOC!G212), "OOS",
IF(IF(OOC!H212="",0,OOC!H212) &gt; IF(P212="",0,P212), "OOS", "OK"))))</f>
        <v>#REF!</v>
      </c>
    </row>
    <row r="213" spans="1:76" ht="15" customHeight="1">
      <c r="A213" s="16"/>
      <c r="B213" s="76"/>
      <c r="C213" s="72"/>
      <c r="D213" s="20"/>
      <c r="E213" s="78"/>
      <c r="F213" s="11"/>
      <c r="G213" s="12"/>
      <c r="H213" s="13"/>
      <c r="I213" s="13"/>
      <c r="J213" s="14"/>
      <c r="K213" s="64"/>
      <c r="L213" s="17"/>
      <c r="M213" s="17"/>
      <c r="N213" s="25"/>
      <c r="O213" s="2"/>
      <c r="P213" s="2"/>
      <c r="Q213" s="2"/>
      <c r="R213" s="3"/>
      <c r="S213" s="4"/>
      <c r="T213" s="67"/>
      <c r="U213" s="67"/>
      <c r="V213" s="4"/>
      <c r="W213" s="4"/>
      <c r="X213" s="4"/>
      <c r="Y213" s="62"/>
      <c r="Z213" s="28"/>
      <c r="AA213" s="28"/>
      <c r="AB213" s="28"/>
      <c r="AC213" s="28"/>
      <c r="AD213" s="26"/>
      <c r="AE213" s="19"/>
      <c r="AF213" s="65"/>
      <c r="AG213" s="54"/>
      <c r="AH213" s="54"/>
      <c r="AI213" s="55"/>
      <c r="AJ213" s="18"/>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c r="BI213" s="73"/>
      <c r="BJ213" s="73"/>
      <c r="BK213" s="73"/>
      <c r="BL213" s="73"/>
      <c r="BM213" s="73"/>
      <c r="BN213" s="73"/>
      <c r="BO213" s="73"/>
      <c r="BP213" s="73"/>
      <c r="BR213" s="117"/>
      <c r="BS213" s="118"/>
      <c r="BT213" s="118"/>
      <c r="BU213" s="2"/>
      <c r="BV213" s="2"/>
      <c r="BW213" s="2"/>
      <c r="BX213" s="119"/>
    </row>
    <row r="214" spans="1:76" ht="15" customHeight="1">
      <c r="A214" s="16"/>
      <c r="B214" s="76"/>
      <c r="C214" s="72"/>
      <c r="D214" s="20"/>
      <c r="E214" s="78"/>
      <c r="F214" s="11"/>
      <c r="G214" s="12"/>
      <c r="H214" s="13"/>
      <c r="I214" s="13"/>
      <c r="J214" s="14"/>
      <c r="K214" s="64"/>
      <c r="L214" s="17"/>
      <c r="M214" s="17"/>
      <c r="N214" s="25"/>
      <c r="O214" s="2"/>
      <c r="P214" s="2"/>
      <c r="Q214" s="2"/>
      <c r="R214" s="3"/>
      <c r="S214" s="4"/>
      <c r="T214" s="67"/>
      <c r="U214" s="67"/>
      <c r="V214" s="4"/>
      <c r="W214" s="4"/>
      <c r="X214" s="4"/>
      <c r="Y214" s="62"/>
      <c r="Z214" s="28"/>
      <c r="AA214" s="28"/>
      <c r="AB214" s="28"/>
      <c r="AC214" s="28"/>
      <c r="AD214" s="26"/>
      <c r="AE214" s="19"/>
      <c r="AF214" s="65"/>
      <c r="AG214" s="54"/>
      <c r="AH214" s="54"/>
      <c r="AI214" s="55"/>
      <c r="AJ214" s="18"/>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c r="BI214" s="73"/>
      <c r="BJ214" s="73"/>
      <c r="BK214" s="73"/>
      <c r="BL214" s="73"/>
      <c r="BM214" s="73"/>
      <c r="BN214" s="73"/>
      <c r="BO214" s="73"/>
      <c r="BP214" s="73"/>
      <c r="BR214" s="117"/>
      <c r="BS214" s="118"/>
      <c r="BT214" s="118"/>
      <c r="BU214" s="2"/>
      <c r="BV214" s="2"/>
      <c r="BW214" s="2"/>
      <c r="BX214" s="119"/>
    </row>
    <row r="215" spans="1:76" ht="15" customHeight="1">
      <c r="A215" s="16"/>
      <c r="B215" s="76"/>
      <c r="C215" s="72"/>
      <c r="D215" s="20"/>
      <c r="E215" s="78"/>
      <c r="F215" s="11"/>
      <c r="G215" s="12"/>
      <c r="H215" s="13"/>
      <c r="I215" s="13"/>
      <c r="J215" s="14"/>
      <c r="K215" s="64"/>
      <c r="L215" s="17"/>
      <c r="M215" s="17"/>
      <c r="N215" s="25"/>
      <c r="O215" s="2"/>
      <c r="P215" s="2"/>
      <c r="Q215" s="2"/>
      <c r="R215" s="3"/>
      <c r="S215" s="4"/>
      <c r="T215" s="67"/>
      <c r="U215" s="67"/>
      <c r="V215" s="4"/>
      <c r="W215" s="4"/>
      <c r="X215" s="4"/>
      <c r="Y215" s="62"/>
      <c r="Z215" s="28"/>
      <c r="AA215" s="28"/>
      <c r="AB215" s="28"/>
      <c r="AC215" s="28"/>
      <c r="AD215" s="26"/>
      <c r="AE215" s="19"/>
      <c r="AF215" s="65"/>
      <c r="AG215" s="54"/>
      <c r="AH215" s="54"/>
      <c r="AI215" s="55"/>
      <c r="AJ215" s="18"/>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R215" s="117"/>
      <c r="BS215" s="118"/>
      <c r="BT215" s="118"/>
      <c r="BU215" s="2"/>
      <c r="BV215" s="2"/>
      <c r="BW215" s="2"/>
      <c r="BX215" s="119"/>
    </row>
    <row r="216" spans="1:76" ht="15" customHeight="1">
      <c r="A216" s="16">
        <v>47</v>
      </c>
      <c r="B216" s="76"/>
      <c r="C216" s="72" t="s">
        <v>184</v>
      </c>
      <c r="D216" s="20" t="s">
        <v>57</v>
      </c>
      <c r="E216" s="78"/>
      <c r="F216" s="11" t="s">
        <v>29</v>
      </c>
      <c r="G216" s="83">
        <v>2.9279999999999999</v>
      </c>
      <c r="H216" s="13" t="e">
        <f>IF(OOC!X216=0,"",OOC!X216)</f>
        <v>#REF!</v>
      </c>
      <c r="I216" s="13" t="e">
        <f>IF(OOC!T216=0,"",OOC!T216)</f>
        <v>#REF!</v>
      </c>
      <c r="J216" s="14" t="s">
        <v>12</v>
      </c>
      <c r="K216" s="64" t="s">
        <v>49</v>
      </c>
      <c r="L216" s="17" t="e">
        <f t="shared" si="82"/>
        <v>#REF!</v>
      </c>
      <c r="M216" s="17" t="e">
        <f t="shared" si="83"/>
        <v>#REF!</v>
      </c>
      <c r="N216" s="25"/>
      <c r="O216" s="2" t="e">
        <f t="shared" si="75"/>
        <v>#REF!</v>
      </c>
      <c r="P216" s="2" t="e">
        <f t="shared" si="76"/>
        <v>#REF!</v>
      </c>
      <c r="Q216" s="2" t="e">
        <f t="shared" si="77"/>
        <v>#REF!</v>
      </c>
      <c r="R216" s="3" t="e">
        <f t="shared" si="78"/>
        <v>#REF!</v>
      </c>
      <c r="S216" s="4" t="e">
        <f t="shared" si="70"/>
        <v>#REF!</v>
      </c>
      <c r="T216" s="67" t="e">
        <f t="shared" si="85"/>
        <v>#REF!</v>
      </c>
      <c r="U216" s="67" t="e">
        <f t="shared" si="86"/>
        <v>#REF!</v>
      </c>
      <c r="V216" s="4" t="e">
        <f t="shared" si="79"/>
        <v>#REF!</v>
      </c>
      <c r="W216" s="4" t="e">
        <f t="shared" si="80"/>
        <v>#REF!</v>
      </c>
      <c r="X216" s="4" t="e">
        <f t="shared" si="84"/>
        <v>#REF!</v>
      </c>
      <c r="Y216" s="62" t="e">
        <f t="shared" si="81"/>
        <v>#REF!</v>
      </c>
      <c r="Z216" s="28" t="e">
        <f t="shared" ref="Z216:Z288" si="87">IF($Q216="","",IF(F216="Tolerance",IF(($E216*3*R216+Q216)-G216&lt;H216,"",($E216*3*R216+Q216)-G216),IF(OR(F216="GD&amp;T",F216="MAX"),IF(($E216*3*R216+Q216)&lt;H216,"",($E216*3*R216+Q216)),"")))</f>
        <v>#REF!</v>
      </c>
      <c r="AA216" s="28" t="e">
        <f t="shared" ref="AA216:AA288" si="88">IF(Q216="","",IF(F216="Tolerance",IF(-(($E216*3*R216)-Q216)-G216&gt;I216,"",-(($E216*3*R216)-Q216)-G216),IF(F216="MIN",IF(-(($E216*3*R216)-Q216)&gt;I216,"",-(($E216*3*R216)-Q216)),"")))</f>
        <v>#REF!</v>
      </c>
      <c r="AB216" s="28" t="e">
        <f t="shared" ref="AB216:AB288" si="89">IF(OR(G216="",Q216=""),"",(L216+M216)/2-Q216)</f>
        <v>#REF!</v>
      </c>
      <c r="AC216" s="28" t="e">
        <f t="shared" si="61"/>
        <v>#REF!</v>
      </c>
      <c r="AD216" s="26"/>
      <c r="AE216" s="19" t="str">
        <f t="shared" ref="AE216:AE288" si="90">IF(AD216="","",IF(AD216&gt;=0.966,"Normal","Not Normal"))</f>
        <v/>
      </c>
      <c r="AF216" s="65"/>
      <c r="AG216" s="54"/>
      <c r="AH216" s="54"/>
      <c r="AI216" s="55"/>
      <c r="AJ216" s="18"/>
      <c r="AK216" s="73" t="e">
        <f>#REF!</f>
        <v>#REF!</v>
      </c>
      <c r="AL216" s="73" t="e">
        <f>#REF!</f>
        <v>#REF!</v>
      </c>
      <c r="AM216" s="73" t="e">
        <f>#REF!</f>
        <v>#REF!</v>
      </c>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R216" s="117" t="str">
        <f t="shared" si="71"/>
        <v>87-1</v>
      </c>
      <c r="BS216" s="118">
        <f>OOC!G216</f>
        <v>2.948</v>
      </c>
      <c r="BT216" s="118">
        <f>OOC!H216</f>
        <v>2.9079999999999999</v>
      </c>
      <c r="BU216" s="2" t="e">
        <f t="shared" si="72"/>
        <v>#REF!</v>
      </c>
      <c r="BV216" s="2" t="e">
        <f t="shared" si="73"/>
        <v>#REF!</v>
      </c>
      <c r="BW216" s="2" t="e">
        <f t="shared" si="74"/>
        <v>#REF!</v>
      </c>
      <c r="BX216" s="119" t="e">
        <f>IF(AND(IF(OOC!G216="",0,OOC!G216) &gt;= IF(O216="",0,O216), IF(O216="",0,O216) &gt; IF(L216="",0,L216)), "OOC",
IF(AND(IF(M216="",0,M216) &gt; IF(P216="",0,P216), IF(P216="",0,P216) &gt;= IF(OOC!H216="",0,OOC!H216)), "OOC",
IF(IF(O216="",0,O216) &gt; IF(OOC!G216="",0,OOC!G216), "OOS",
IF(IF(OOC!H216="",0,OOC!H216) &gt; IF(P216="",0,P216), "OOS", "OK"))))</f>
        <v>#REF!</v>
      </c>
    </row>
    <row r="217" spans="1:76" ht="15" customHeight="1">
      <c r="A217" s="16">
        <v>48</v>
      </c>
      <c r="B217" s="76"/>
      <c r="C217" s="72" t="s">
        <v>185</v>
      </c>
      <c r="D217" s="20" t="s">
        <v>57</v>
      </c>
      <c r="E217" s="78"/>
      <c r="F217" s="11" t="s">
        <v>29</v>
      </c>
      <c r="G217" s="83">
        <v>2.9279999999999999</v>
      </c>
      <c r="H217" s="13" t="e">
        <f>IF(OOC!X217=0,"",OOC!X217)</f>
        <v>#REF!</v>
      </c>
      <c r="I217" s="13" t="e">
        <f>IF(OOC!T217=0,"",OOC!T217)</f>
        <v>#REF!</v>
      </c>
      <c r="J217" s="14" t="s">
        <v>12</v>
      </c>
      <c r="K217" s="64" t="s">
        <v>49</v>
      </c>
      <c r="L217" s="17" t="e">
        <f t="shared" si="82"/>
        <v>#REF!</v>
      </c>
      <c r="M217" s="17" t="e">
        <f t="shared" si="83"/>
        <v>#REF!</v>
      </c>
      <c r="N217" s="25"/>
      <c r="O217" s="2" t="e">
        <f t="shared" si="75"/>
        <v>#REF!</v>
      </c>
      <c r="P217" s="2" t="e">
        <f t="shared" si="76"/>
        <v>#REF!</v>
      </c>
      <c r="Q217" s="2" t="e">
        <f t="shared" si="77"/>
        <v>#REF!</v>
      </c>
      <c r="R217" s="3" t="e">
        <f t="shared" si="78"/>
        <v>#REF!</v>
      </c>
      <c r="S217" s="4" t="e">
        <f t="shared" si="70"/>
        <v>#REF!</v>
      </c>
      <c r="T217" s="67" t="e">
        <f t="shared" si="85"/>
        <v>#REF!</v>
      </c>
      <c r="U217" s="67" t="e">
        <f t="shared" si="86"/>
        <v>#REF!</v>
      </c>
      <c r="V217" s="4" t="e">
        <f t="shared" si="79"/>
        <v>#REF!</v>
      </c>
      <c r="W217" s="4" t="e">
        <f t="shared" si="80"/>
        <v>#REF!</v>
      </c>
      <c r="X217" s="4" t="e">
        <f t="shared" si="84"/>
        <v>#REF!</v>
      </c>
      <c r="Y217" s="62" t="e">
        <f t="shared" si="81"/>
        <v>#REF!</v>
      </c>
      <c r="Z217" s="28" t="e">
        <f t="shared" si="87"/>
        <v>#REF!</v>
      </c>
      <c r="AA217" s="28" t="e">
        <f t="shared" si="88"/>
        <v>#REF!</v>
      </c>
      <c r="AB217" s="28" t="e">
        <f t="shared" si="89"/>
        <v>#REF!</v>
      </c>
      <c r="AC217" s="28" t="e">
        <f t="shared" si="61"/>
        <v>#REF!</v>
      </c>
      <c r="AD217" s="26"/>
      <c r="AE217" s="19" t="str">
        <f t="shared" si="90"/>
        <v/>
      </c>
      <c r="AF217" s="65"/>
      <c r="AG217" s="54"/>
      <c r="AH217" s="54"/>
      <c r="AI217" s="55"/>
      <c r="AJ217" s="18"/>
      <c r="AK217" s="73" t="e">
        <f>#REF!</f>
        <v>#REF!</v>
      </c>
      <c r="AL217" s="73" t="e">
        <f>#REF!</f>
        <v>#REF!</v>
      </c>
      <c r="AM217" s="73" t="e">
        <f>#REF!</f>
        <v>#REF!</v>
      </c>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R217" s="117" t="str">
        <f t="shared" si="71"/>
        <v>87-2</v>
      </c>
      <c r="BS217" s="118">
        <f>OOC!G217</f>
        <v>2.948</v>
      </c>
      <c r="BT217" s="118">
        <f>OOC!H217</f>
        <v>2.9079999999999999</v>
      </c>
      <c r="BU217" s="2" t="e">
        <f t="shared" si="72"/>
        <v>#REF!</v>
      </c>
      <c r="BV217" s="2" t="e">
        <f t="shared" si="73"/>
        <v>#REF!</v>
      </c>
      <c r="BW217" s="2" t="e">
        <f t="shared" si="74"/>
        <v>#REF!</v>
      </c>
      <c r="BX217" s="119" t="e">
        <f>IF(AND(IF(OOC!G217="",0,OOC!G217) &gt;= IF(O217="",0,O217), IF(O217="",0,O217) &gt; IF(L217="",0,L217)), "OOC",
IF(AND(IF(M217="",0,M217) &gt; IF(P217="",0,P217), IF(P217="",0,P217) &gt;= IF(OOC!H217="",0,OOC!H217)), "OOC",
IF(IF(O217="",0,O217) &gt; IF(OOC!G217="",0,OOC!G217), "OOS",
IF(IF(OOC!H217="",0,OOC!H217) &gt; IF(P217="",0,P217), "OOS", "OK"))))</f>
        <v>#REF!</v>
      </c>
    </row>
    <row r="218" spans="1:76" ht="15" customHeight="1">
      <c r="A218" s="16">
        <v>48</v>
      </c>
      <c r="B218" s="76"/>
      <c r="C218" s="72" t="s">
        <v>186</v>
      </c>
      <c r="D218" s="20" t="s">
        <v>57</v>
      </c>
      <c r="E218" s="78"/>
      <c r="F218" s="11" t="s">
        <v>29</v>
      </c>
      <c r="G218" s="83">
        <v>2.9279999999999999</v>
      </c>
      <c r="H218" s="13" t="e">
        <f>IF(OOC!X218=0,"",OOC!X218)</f>
        <v>#REF!</v>
      </c>
      <c r="I218" s="13" t="e">
        <f>IF(OOC!T218=0,"",OOC!T218)</f>
        <v>#REF!</v>
      </c>
      <c r="J218" s="14" t="s">
        <v>12</v>
      </c>
      <c r="K218" s="64" t="s">
        <v>49</v>
      </c>
      <c r="L218" s="17" t="e">
        <f t="shared" si="82"/>
        <v>#REF!</v>
      </c>
      <c r="M218" s="17" t="e">
        <f t="shared" si="83"/>
        <v>#REF!</v>
      </c>
      <c r="N218" s="25"/>
      <c r="O218" s="2" t="e">
        <f t="shared" si="75"/>
        <v>#REF!</v>
      </c>
      <c r="P218" s="2" t="e">
        <f t="shared" si="76"/>
        <v>#REF!</v>
      </c>
      <c r="Q218" s="2" t="e">
        <f t="shared" si="77"/>
        <v>#REF!</v>
      </c>
      <c r="R218" s="3" t="e">
        <f t="shared" si="78"/>
        <v>#REF!</v>
      </c>
      <c r="S218" s="4" t="e">
        <f t="shared" si="70"/>
        <v>#REF!</v>
      </c>
      <c r="T218" s="67" t="e">
        <f t="shared" si="85"/>
        <v>#REF!</v>
      </c>
      <c r="U218" s="67" t="e">
        <f t="shared" si="86"/>
        <v>#REF!</v>
      </c>
      <c r="V218" s="4" t="e">
        <f t="shared" si="79"/>
        <v>#REF!</v>
      </c>
      <c r="W218" s="4" t="e">
        <f t="shared" si="80"/>
        <v>#REF!</v>
      </c>
      <c r="X218" s="4" t="e">
        <f t="shared" si="84"/>
        <v>#REF!</v>
      </c>
      <c r="Y218" s="62" t="e">
        <f t="shared" si="81"/>
        <v>#REF!</v>
      </c>
      <c r="Z218" s="28" t="e">
        <f t="shared" si="87"/>
        <v>#REF!</v>
      </c>
      <c r="AA218" s="28" t="e">
        <f t="shared" si="88"/>
        <v>#REF!</v>
      </c>
      <c r="AB218" s="28" t="e">
        <f t="shared" si="89"/>
        <v>#REF!</v>
      </c>
      <c r="AC218" s="28" t="e">
        <f t="shared" si="61"/>
        <v>#REF!</v>
      </c>
      <c r="AD218" s="26"/>
      <c r="AE218" s="19" t="str">
        <f t="shared" si="90"/>
        <v/>
      </c>
      <c r="AF218" s="65"/>
      <c r="AG218" s="54"/>
      <c r="AH218" s="54"/>
      <c r="AI218" s="55"/>
      <c r="AJ218" s="18"/>
      <c r="AK218" s="73" t="e">
        <f>#REF!</f>
        <v>#REF!</v>
      </c>
      <c r="AL218" s="73" t="e">
        <f>#REF!</f>
        <v>#REF!</v>
      </c>
      <c r="AM218" s="73" t="e">
        <f>#REF!</f>
        <v>#REF!</v>
      </c>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R218" s="117" t="str">
        <f t="shared" si="71"/>
        <v>87-3</v>
      </c>
      <c r="BS218" s="118">
        <f>OOC!G218</f>
        <v>2.948</v>
      </c>
      <c r="BT218" s="118">
        <f>OOC!H218</f>
        <v>2.9079999999999999</v>
      </c>
      <c r="BU218" s="2" t="e">
        <f t="shared" si="72"/>
        <v>#REF!</v>
      </c>
      <c r="BV218" s="2" t="e">
        <f t="shared" si="73"/>
        <v>#REF!</v>
      </c>
      <c r="BW218" s="2" t="e">
        <f t="shared" si="74"/>
        <v>#REF!</v>
      </c>
      <c r="BX218" s="119" t="e">
        <f>IF(AND(IF(OOC!G218="",0,OOC!G218) &gt;= IF(O218="",0,O218), IF(O218="",0,O218) &gt; IF(L218="",0,L218)), "OOC",
IF(AND(IF(M218="",0,M218) &gt; IF(P218="",0,P218), IF(P218="",0,P218) &gt;= IF(OOC!H218="",0,OOC!H218)), "OOC",
IF(IF(O218="",0,O218) &gt; IF(OOC!G218="",0,OOC!G218), "OOS",
IF(IF(OOC!H218="",0,OOC!H218) &gt; IF(P218="",0,P218), "OOS", "OK"))))</f>
        <v>#REF!</v>
      </c>
    </row>
    <row r="219" spans="1:76" ht="15" customHeight="1">
      <c r="A219" s="16">
        <v>48</v>
      </c>
      <c r="B219" s="76" t="s">
        <v>187</v>
      </c>
      <c r="C219" s="72" t="s">
        <v>188</v>
      </c>
      <c r="D219" s="20" t="s">
        <v>57</v>
      </c>
      <c r="E219" s="78">
        <v>1.33</v>
      </c>
      <c r="F219" s="11" t="s">
        <v>29</v>
      </c>
      <c r="G219" s="83">
        <v>23.286000000000001</v>
      </c>
      <c r="H219" s="13" t="e">
        <f>IF(OOC!X219=0,"",OOC!X219)</f>
        <v>#REF!</v>
      </c>
      <c r="I219" s="13" t="e">
        <f>IF(OOC!T219=0,"",OOC!T219)</f>
        <v>#REF!</v>
      </c>
      <c r="J219" s="14" t="s">
        <v>12</v>
      </c>
      <c r="K219" s="64" t="s">
        <v>49</v>
      </c>
      <c r="L219" s="17" t="e">
        <f t="shared" si="82"/>
        <v>#REF!</v>
      </c>
      <c r="M219" s="17" t="e">
        <f t="shared" si="83"/>
        <v>#REF!</v>
      </c>
      <c r="N219" s="25"/>
      <c r="O219" s="2" t="e">
        <f t="shared" si="75"/>
        <v>#REF!</v>
      </c>
      <c r="P219" s="2" t="e">
        <f t="shared" si="76"/>
        <v>#REF!</v>
      </c>
      <c r="Q219" s="2" t="e">
        <f t="shared" si="77"/>
        <v>#REF!</v>
      </c>
      <c r="R219" s="3" t="e">
        <f t="shared" si="78"/>
        <v>#REF!</v>
      </c>
      <c r="S219" s="4" t="e">
        <f t="shared" si="70"/>
        <v>#REF!</v>
      </c>
      <c r="T219" s="67" t="e">
        <f t="shared" si="85"/>
        <v>#REF!</v>
      </c>
      <c r="U219" s="67" t="e">
        <f t="shared" si="86"/>
        <v>#REF!</v>
      </c>
      <c r="V219" s="4" t="e">
        <f t="shared" si="79"/>
        <v>#REF!</v>
      </c>
      <c r="W219" s="4" t="e">
        <f t="shared" si="80"/>
        <v>#REF!</v>
      </c>
      <c r="X219" s="4" t="e">
        <f t="shared" si="84"/>
        <v>#REF!</v>
      </c>
      <c r="Y219" s="62" t="e">
        <f t="shared" si="81"/>
        <v>#REF!</v>
      </c>
      <c r="Z219" s="28" t="e">
        <f t="shared" si="87"/>
        <v>#REF!</v>
      </c>
      <c r="AA219" s="28" t="e">
        <f t="shared" si="88"/>
        <v>#REF!</v>
      </c>
      <c r="AB219" s="28" t="e">
        <f t="shared" si="89"/>
        <v>#REF!</v>
      </c>
      <c r="AC219" s="28" t="e">
        <f t="shared" si="61"/>
        <v>#REF!</v>
      </c>
      <c r="AD219" s="26"/>
      <c r="AE219" s="19" t="str">
        <f t="shared" si="90"/>
        <v/>
      </c>
      <c r="AF219" s="65"/>
      <c r="AG219" s="54"/>
      <c r="AH219" s="54"/>
      <c r="AI219" s="55"/>
      <c r="AJ219" s="18"/>
      <c r="AK219" s="73" t="e">
        <f>#REF!</f>
        <v>#REF!</v>
      </c>
      <c r="AL219" s="73" t="e">
        <f>#REF!</f>
        <v>#REF!</v>
      </c>
      <c r="AM219" s="73" t="e">
        <f>#REF!</f>
        <v>#REF!</v>
      </c>
      <c r="AN219" s="73" t="e">
        <f>#REF!</f>
        <v>#REF!</v>
      </c>
      <c r="AO219" s="73" t="e">
        <f>#REF!</f>
        <v>#REF!</v>
      </c>
      <c r="AP219" s="73" t="e">
        <f>#REF!</f>
        <v>#REF!</v>
      </c>
      <c r="AQ219" s="73" t="e">
        <f>#REF!</f>
        <v>#REF!</v>
      </c>
      <c r="AR219" s="73" t="e">
        <f>#REF!</f>
        <v>#REF!</v>
      </c>
      <c r="AS219" s="73" t="e">
        <f>#REF!</f>
        <v>#REF!</v>
      </c>
      <c r="AT219" s="73" t="e">
        <f>#REF!</f>
        <v>#REF!</v>
      </c>
      <c r="AU219" s="73" t="e">
        <f>#REF!</f>
        <v>#REF!</v>
      </c>
      <c r="AV219" s="73" t="e">
        <f>#REF!</f>
        <v>#REF!</v>
      </c>
      <c r="AW219" s="73" t="e">
        <f>#REF!</f>
        <v>#REF!</v>
      </c>
      <c r="AX219" s="73" t="e">
        <f>#REF!</f>
        <v>#REF!</v>
      </c>
      <c r="AY219" s="73" t="e">
        <f>#REF!</f>
        <v>#REF!</v>
      </c>
      <c r="AZ219" s="73" t="e">
        <f>#REF!</f>
        <v>#REF!</v>
      </c>
      <c r="BA219" s="73" t="e">
        <f>#REF!</f>
        <v>#REF!</v>
      </c>
      <c r="BB219" s="73" t="e">
        <f>#REF!</f>
        <v>#REF!</v>
      </c>
      <c r="BC219" s="73" t="e">
        <f>#REF!</f>
        <v>#REF!</v>
      </c>
      <c r="BD219" s="73" t="e">
        <f>#REF!</f>
        <v>#REF!</v>
      </c>
      <c r="BE219" s="73" t="e">
        <f>#REF!</f>
        <v>#REF!</v>
      </c>
      <c r="BF219" s="73" t="e">
        <f>#REF!</f>
        <v>#REF!</v>
      </c>
      <c r="BG219" s="73" t="e">
        <f>#REF!</f>
        <v>#REF!</v>
      </c>
      <c r="BH219" s="73" t="e">
        <f>#REF!</f>
        <v>#REF!</v>
      </c>
      <c r="BI219" s="73" t="e">
        <f>#REF!</f>
        <v>#REF!</v>
      </c>
      <c r="BJ219" s="73" t="e">
        <f>#REF!</f>
        <v>#REF!</v>
      </c>
      <c r="BK219" s="73" t="e">
        <f>#REF!</f>
        <v>#REF!</v>
      </c>
      <c r="BL219" s="73" t="e">
        <f>#REF!</f>
        <v>#REF!</v>
      </c>
      <c r="BM219" s="73" t="e">
        <f>#REF!</f>
        <v>#REF!</v>
      </c>
      <c r="BN219" s="73" t="e">
        <f>#REF!</f>
        <v>#REF!</v>
      </c>
      <c r="BO219" s="73" t="e">
        <f>#REF!</f>
        <v>#REF!</v>
      </c>
      <c r="BP219" s="73" t="e">
        <f>#REF!</f>
        <v>#REF!</v>
      </c>
      <c r="BR219" s="117" t="str">
        <f t="shared" si="71"/>
        <v>88-1</v>
      </c>
      <c r="BS219" s="118">
        <f>OOC!G219</f>
        <v>23.316000000000003</v>
      </c>
      <c r="BT219" s="118">
        <f>OOC!H219</f>
        <v>23.256</v>
      </c>
      <c r="BU219" s="2" t="e">
        <f t="shared" si="72"/>
        <v>#REF!</v>
      </c>
      <c r="BV219" s="2" t="e">
        <f t="shared" si="73"/>
        <v>#REF!</v>
      </c>
      <c r="BW219" s="2" t="e">
        <f t="shared" si="74"/>
        <v>#REF!</v>
      </c>
      <c r="BX219" s="119" t="e">
        <f>IF(AND(IF(OOC!G219="",0,OOC!G219) &gt;= IF(O219="",0,O219), IF(O219="",0,O219) &gt; IF(L219="",0,L219)), "OOC",
IF(AND(IF(M219="",0,M219) &gt; IF(P219="",0,P219), IF(P219="",0,P219) &gt;= IF(OOC!H219="",0,OOC!H219)), "OOC",
IF(IF(O219="",0,O219) &gt; IF(OOC!G219="",0,OOC!G219), "OOS",
IF(IF(OOC!H219="",0,OOC!H219) &gt; IF(P219="",0,P219), "OOS", "OK"))))</f>
        <v>#REF!</v>
      </c>
    </row>
    <row r="220" spans="1:76" ht="15" customHeight="1">
      <c r="A220" s="16">
        <v>48</v>
      </c>
      <c r="B220" s="76" t="s">
        <v>187</v>
      </c>
      <c r="C220" s="72" t="s">
        <v>189</v>
      </c>
      <c r="D220" s="20" t="s">
        <v>57</v>
      </c>
      <c r="E220" s="78">
        <v>1.33</v>
      </c>
      <c r="F220" s="11" t="s">
        <v>29</v>
      </c>
      <c r="G220" s="83">
        <v>23.286000000000001</v>
      </c>
      <c r="H220" s="13" t="e">
        <f>IF(OOC!X220=0,"",OOC!X220)</f>
        <v>#REF!</v>
      </c>
      <c r="I220" s="13" t="e">
        <f>IF(OOC!T220=0,"",OOC!T220)</f>
        <v>#REF!</v>
      </c>
      <c r="J220" s="14" t="s">
        <v>12</v>
      </c>
      <c r="K220" s="64" t="s">
        <v>49</v>
      </c>
      <c r="L220" s="17" t="e">
        <f t="shared" si="82"/>
        <v>#REF!</v>
      </c>
      <c r="M220" s="17" t="e">
        <f t="shared" si="83"/>
        <v>#REF!</v>
      </c>
      <c r="N220" s="25"/>
      <c r="O220" s="2" t="e">
        <f t="shared" si="75"/>
        <v>#REF!</v>
      </c>
      <c r="P220" s="2" t="e">
        <f t="shared" si="76"/>
        <v>#REF!</v>
      </c>
      <c r="Q220" s="2" t="e">
        <f t="shared" si="77"/>
        <v>#REF!</v>
      </c>
      <c r="R220" s="3" t="e">
        <f t="shared" si="78"/>
        <v>#REF!</v>
      </c>
      <c r="S220" s="4" t="e">
        <f t="shared" si="70"/>
        <v>#REF!</v>
      </c>
      <c r="T220" s="67" t="e">
        <f t="shared" si="85"/>
        <v>#REF!</v>
      </c>
      <c r="U220" s="67" t="e">
        <f t="shared" si="86"/>
        <v>#REF!</v>
      </c>
      <c r="V220" s="4" t="e">
        <f t="shared" si="79"/>
        <v>#REF!</v>
      </c>
      <c r="W220" s="4" t="e">
        <f t="shared" si="80"/>
        <v>#REF!</v>
      </c>
      <c r="X220" s="4" t="e">
        <f t="shared" si="84"/>
        <v>#REF!</v>
      </c>
      <c r="Y220" s="62" t="e">
        <f t="shared" si="81"/>
        <v>#REF!</v>
      </c>
      <c r="Z220" s="28" t="e">
        <f t="shared" si="87"/>
        <v>#REF!</v>
      </c>
      <c r="AA220" s="28" t="e">
        <f t="shared" si="88"/>
        <v>#REF!</v>
      </c>
      <c r="AB220" s="28" t="e">
        <f t="shared" si="89"/>
        <v>#REF!</v>
      </c>
      <c r="AC220" s="28" t="e">
        <f t="shared" si="61"/>
        <v>#REF!</v>
      </c>
      <c r="AD220" s="26"/>
      <c r="AE220" s="19" t="str">
        <f t="shared" si="90"/>
        <v/>
      </c>
      <c r="AF220" s="65"/>
      <c r="AG220" s="54"/>
      <c r="AH220" s="54"/>
      <c r="AI220" s="55"/>
      <c r="AJ220" s="18"/>
      <c r="AK220" s="73" t="e">
        <f>#REF!</f>
        <v>#REF!</v>
      </c>
      <c r="AL220" s="73" t="e">
        <f>#REF!</f>
        <v>#REF!</v>
      </c>
      <c r="AM220" s="73" t="e">
        <f>#REF!</f>
        <v>#REF!</v>
      </c>
      <c r="AN220" s="73" t="e">
        <f>#REF!</f>
        <v>#REF!</v>
      </c>
      <c r="AO220" s="73" t="e">
        <f>#REF!</f>
        <v>#REF!</v>
      </c>
      <c r="AP220" s="73" t="e">
        <f>#REF!</f>
        <v>#REF!</v>
      </c>
      <c r="AQ220" s="73" t="e">
        <f>#REF!</f>
        <v>#REF!</v>
      </c>
      <c r="AR220" s="73" t="e">
        <f>#REF!</f>
        <v>#REF!</v>
      </c>
      <c r="AS220" s="73" t="e">
        <f>#REF!</f>
        <v>#REF!</v>
      </c>
      <c r="AT220" s="73" t="e">
        <f>#REF!</f>
        <v>#REF!</v>
      </c>
      <c r="AU220" s="73" t="e">
        <f>#REF!</f>
        <v>#REF!</v>
      </c>
      <c r="AV220" s="73" t="e">
        <f>#REF!</f>
        <v>#REF!</v>
      </c>
      <c r="AW220" s="73" t="e">
        <f>#REF!</f>
        <v>#REF!</v>
      </c>
      <c r="AX220" s="73" t="e">
        <f>#REF!</f>
        <v>#REF!</v>
      </c>
      <c r="AY220" s="73" t="e">
        <f>#REF!</f>
        <v>#REF!</v>
      </c>
      <c r="AZ220" s="73" t="e">
        <f>#REF!</f>
        <v>#REF!</v>
      </c>
      <c r="BA220" s="73" t="e">
        <f>#REF!</f>
        <v>#REF!</v>
      </c>
      <c r="BB220" s="73" t="e">
        <f>#REF!</f>
        <v>#REF!</v>
      </c>
      <c r="BC220" s="73" t="e">
        <f>#REF!</f>
        <v>#REF!</v>
      </c>
      <c r="BD220" s="73" t="e">
        <f>#REF!</f>
        <v>#REF!</v>
      </c>
      <c r="BE220" s="73" t="e">
        <f>#REF!</f>
        <v>#REF!</v>
      </c>
      <c r="BF220" s="73" t="e">
        <f>#REF!</f>
        <v>#REF!</v>
      </c>
      <c r="BG220" s="73" t="e">
        <f>#REF!</f>
        <v>#REF!</v>
      </c>
      <c r="BH220" s="73" t="e">
        <f>#REF!</f>
        <v>#REF!</v>
      </c>
      <c r="BI220" s="73" t="e">
        <f>#REF!</f>
        <v>#REF!</v>
      </c>
      <c r="BJ220" s="73" t="e">
        <f>#REF!</f>
        <v>#REF!</v>
      </c>
      <c r="BK220" s="73" t="e">
        <f>#REF!</f>
        <v>#REF!</v>
      </c>
      <c r="BL220" s="73" t="e">
        <f>#REF!</f>
        <v>#REF!</v>
      </c>
      <c r="BM220" s="73" t="e">
        <f>#REF!</f>
        <v>#REF!</v>
      </c>
      <c r="BN220" s="73" t="e">
        <f>#REF!</f>
        <v>#REF!</v>
      </c>
      <c r="BO220" s="73" t="e">
        <f>#REF!</f>
        <v>#REF!</v>
      </c>
      <c r="BP220" s="73" t="e">
        <f>#REF!</f>
        <v>#REF!</v>
      </c>
      <c r="BR220" s="117" t="str">
        <f t="shared" si="71"/>
        <v>88-2</v>
      </c>
      <c r="BS220" s="118">
        <f>OOC!G220</f>
        <v>23.316000000000003</v>
      </c>
      <c r="BT220" s="118">
        <f>OOC!H220</f>
        <v>23.256</v>
      </c>
      <c r="BU220" s="2" t="e">
        <f t="shared" si="72"/>
        <v>#REF!</v>
      </c>
      <c r="BV220" s="2" t="e">
        <f t="shared" si="73"/>
        <v>#REF!</v>
      </c>
      <c r="BW220" s="2" t="e">
        <f t="shared" si="74"/>
        <v>#REF!</v>
      </c>
      <c r="BX220" s="119" t="e">
        <f>IF(AND(IF(OOC!G220="",0,OOC!G220) &gt;= IF(O220="",0,O220), IF(O220="",0,O220) &gt; IF(L220="",0,L220)), "OOC",
IF(AND(IF(M220="",0,M220) &gt; IF(P220="",0,P220), IF(P220="",0,P220) &gt;= IF(OOC!H220="",0,OOC!H220)), "OOC",
IF(IF(O220="",0,O220) &gt; IF(OOC!G220="",0,OOC!G220), "OOS",
IF(IF(OOC!H220="",0,OOC!H220) &gt; IF(P220="",0,P220), "OOS", "OK"))))</f>
        <v>#REF!</v>
      </c>
    </row>
    <row r="221" spans="1:76" ht="15" customHeight="1">
      <c r="A221" s="16">
        <v>48</v>
      </c>
      <c r="B221" s="76"/>
      <c r="C221" s="72" t="s">
        <v>261</v>
      </c>
      <c r="D221" s="20" t="s">
        <v>57</v>
      </c>
      <c r="E221" s="78"/>
      <c r="F221" s="11" t="s">
        <v>29</v>
      </c>
      <c r="G221" s="83">
        <v>19.318999999999999</v>
      </c>
      <c r="H221" s="13" t="e">
        <f>IF(OOC!X221=0,"",OOC!X221)</f>
        <v>#REF!</v>
      </c>
      <c r="I221" s="13" t="e">
        <f>IF(OOC!T221=0,"",OOC!T221)</f>
        <v>#REF!</v>
      </c>
      <c r="J221" s="14" t="s">
        <v>12</v>
      </c>
      <c r="K221" s="64" t="s">
        <v>49</v>
      </c>
      <c r="L221" s="17" t="e">
        <f t="shared" si="82"/>
        <v>#REF!</v>
      </c>
      <c r="M221" s="17" t="e">
        <f t="shared" si="83"/>
        <v>#REF!</v>
      </c>
      <c r="N221" s="25"/>
      <c r="O221" s="2" t="e">
        <f t="shared" si="75"/>
        <v>#REF!</v>
      </c>
      <c r="P221" s="2" t="e">
        <f t="shared" si="76"/>
        <v>#REF!</v>
      </c>
      <c r="Q221" s="2" t="e">
        <f t="shared" si="77"/>
        <v>#REF!</v>
      </c>
      <c r="R221" s="3" t="e">
        <f t="shared" si="78"/>
        <v>#REF!</v>
      </c>
      <c r="S221" s="4" t="e">
        <f t="shared" si="70"/>
        <v>#REF!</v>
      </c>
      <c r="T221" s="67" t="e">
        <f t="shared" si="85"/>
        <v>#REF!</v>
      </c>
      <c r="U221" s="67" t="e">
        <f t="shared" si="86"/>
        <v>#REF!</v>
      </c>
      <c r="V221" s="4" t="e">
        <f t="shared" si="79"/>
        <v>#REF!</v>
      </c>
      <c r="W221" s="4" t="e">
        <f t="shared" si="80"/>
        <v>#REF!</v>
      </c>
      <c r="X221" s="4" t="e">
        <f t="shared" si="84"/>
        <v>#REF!</v>
      </c>
      <c r="Y221" s="62" t="e">
        <f t="shared" si="81"/>
        <v>#REF!</v>
      </c>
      <c r="Z221" s="28" t="e">
        <f t="shared" si="87"/>
        <v>#REF!</v>
      </c>
      <c r="AA221" s="28" t="e">
        <f t="shared" si="88"/>
        <v>#REF!</v>
      </c>
      <c r="AB221" s="28" t="e">
        <f t="shared" si="89"/>
        <v>#REF!</v>
      </c>
      <c r="AC221" s="28" t="e">
        <f t="shared" ref="AC221:AC293" si="91">IF(OR($S221&gt;$AC$9,$R221=""),"",$AC$9*6*$R221)</f>
        <v>#REF!</v>
      </c>
      <c r="AD221" s="26"/>
      <c r="AE221" s="19" t="str">
        <f t="shared" si="90"/>
        <v/>
      </c>
      <c r="AF221" s="65"/>
      <c r="AG221" s="54"/>
      <c r="AH221" s="54"/>
      <c r="AI221" s="55"/>
      <c r="AJ221" s="18"/>
      <c r="AK221" s="73" t="e">
        <f>#REF!</f>
        <v>#REF!</v>
      </c>
      <c r="AL221" s="73" t="e">
        <f>#REF!</f>
        <v>#REF!</v>
      </c>
      <c r="AM221" s="73" t="e">
        <f>#REF!</f>
        <v>#REF!</v>
      </c>
      <c r="AN221" s="73"/>
      <c r="AO221" s="73"/>
      <c r="AP221" s="73"/>
      <c r="AQ221" s="73"/>
      <c r="AR221" s="73"/>
      <c r="AS221" s="73"/>
      <c r="AT221" s="73"/>
      <c r="AU221" s="73"/>
      <c r="AV221" s="73"/>
      <c r="AW221" s="73"/>
      <c r="AX221" s="73"/>
      <c r="AY221" s="73"/>
      <c r="AZ221" s="73"/>
      <c r="BA221" s="73"/>
      <c r="BB221" s="73"/>
      <c r="BC221" s="73"/>
      <c r="BD221" s="73"/>
      <c r="BE221" s="73"/>
      <c r="BF221" s="73"/>
      <c r="BG221" s="73"/>
      <c r="BH221" s="73"/>
      <c r="BI221" s="73"/>
      <c r="BJ221" s="73"/>
      <c r="BK221" s="73"/>
      <c r="BL221" s="73"/>
      <c r="BM221" s="73"/>
      <c r="BN221" s="73"/>
      <c r="BO221" s="73"/>
      <c r="BP221" s="73"/>
      <c r="BR221" s="117" t="str">
        <f t="shared" si="71"/>
        <v>89-1</v>
      </c>
      <c r="BS221" s="118">
        <f>OOC!G221</f>
        <v>19.349</v>
      </c>
      <c r="BT221" s="118">
        <f>OOC!H221</f>
        <v>19.288999999999998</v>
      </c>
      <c r="BU221" s="2" t="e">
        <f t="shared" si="72"/>
        <v>#REF!</v>
      </c>
      <c r="BV221" s="2" t="e">
        <f t="shared" si="73"/>
        <v>#REF!</v>
      </c>
      <c r="BW221" s="2" t="e">
        <f t="shared" si="74"/>
        <v>#REF!</v>
      </c>
      <c r="BX221" s="119" t="e">
        <f>IF(AND(IF(OOC!G221="",0,OOC!G221) &gt;= IF(O221="",0,O221), IF(O221="",0,O221) &gt; IF(L221="",0,L221)), "OOC",
IF(AND(IF(M221="",0,M221) &gt; IF(P221="",0,P221), IF(P221="",0,P221) &gt;= IF(OOC!H221="",0,OOC!H221)), "OOC",
IF(IF(O221="",0,O221) &gt; IF(OOC!G221="",0,OOC!G221), "OOS",
IF(IF(OOC!H221="",0,OOC!H221) &gt; IF(P221="",0,P221), "OOS", "OK"))))</f>
        <v>#REF!</v>
      </c>
    </row>
    <row r="222" spans="1:76" ht="15" customHeight="1">
      <c r="A222" s="16">
        <v>48</v>
      </c>
      <c r="B222" s="76"/>
      <c r="C222" s="72" t="s">
        <v>262</v>
      </c>
      <c r="D222" s="20" t="s">
        <v>57</v>
      </c>
      <c r="E222" s="78"/>
      <c r="F222" s="11" t="s">
        <v>29</v>
      </c>
      <c r="G222" s="83">
        <v>19.318999999999999</v>
      </c>
      <c r="H222" s="13" t="e">
        <f>IF(OOC!X222=0,"",OOC!X222)</f>
        <v>#REF!</v>
      </c>
      <c r="I222" s="13" t="e">
        <f>IF(OOC!T222=0,"",OOC!T222)</f>
        <v>#REF!</v>
      </c>
      <c r="J222" s="14" t="s">
        <v>12</v>
      </c>
      <c r="K222" s="64" t="s">
        <v>49</v>
      </c>
      <c r="L222" s="17" t="e">
        <f t="shared" si="82"/>
        <v>#REF!</v>
      </c>
      <c r="M222" s="17" t="e">
        <f t="shared" si="83"/>
        <v>#REF!</v>
      </c>
      <c r="N222" s="25"/>
      <c r="O222" s="2" t="e">
        <f t="shared" si="75"/>
        <v>#REF!</v>
      </c>
      <c r="P222" s="2" t="e">
        <f t="shared" si="76"/>
        <v>#REF!</v>
      </c>
      <c r="Q222" s="2" t="e">
        <f t="shared" si="77"/>
        <v>#REF!</v>
      </c>
      <c r="R222" s="3" t="e">
        <f t="shared" si="78"/>
        <v>#REF!</v>
      </c>
      <c r="S222" s="4" t="e">
        <f t="shared" si="70"/>
        <v>#REF!</v>
      </c>
      <c r="T222" s="67" t="e">
        <f t="shared" si="85"/>
        <v>#REF!</v>
      </c>
      <c r="U222" s="67" t="e">
        <f t="shared" si="86"/>
        <v>#REF!</v>
      </c>
      <c r="V222" s="4" t="e">
        <f t="shared" si="79"/>
        <v>#REF!</v>
      </c>
      <c r="W222" s="4" t="e">
        <f t="shared" si="80"/>
        <v>#REF!</v>
      </c>
      <c r="X222" s="4" t="e">
        <f t="shared" si="84"/>
        <v>#REF!</v>
      </c>
      <c r="Y222" s="62" t="e">
        <f t="shared" si="81"/>
        <v>#REF!</v>
      </c>
      <c r="Z222" s="28" t="e">
        <f t="shared" si="87"/>
        <v>#REF!</v>
      </c>
      <c r="AA222" s="28" t="e">
        <f t="shared" si="88"/>
        <v>#REF!</v>
      </c>
      <c r="AB222" s="28" t="e">
        <f t="shared" si="89"/>
        <v>#REF!</v>
      </c>
      <c r="AC222" s="28" t="e">
        <f t="shared" si="91"/>
        <v>#REF!</v>
      </c>
      <c r="AD222" s="26"/>
      <c r="AE222" s="19" t="str">
        <f t="shared" si="90"/>
        <v/>
      </c>
      <c r="AF222" s="65"/>
      <c r="AG222" s="54"/>
      <c r="AH222" s="54"/>
      <c r="AI222" s="55"/>
      <c r="AJ222" s="18"/>
      <c r="AK222" s="73" t="e">
        <f>#REF!</f>
        <v>#REF!</v>
      </c>
      <c r="AL222" s="73" t="e">
        <f>#REF!</f>
        <v>#REF!</v>
      </c>
      <c r="AM222" s="73" t="e">
        <f>#REF!</f>
        <v>#REF!</v>
      </c>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R222" s="117" t="str">
        <f t="shared" si="71"/>
        <v>89-2</v>
      </c>
      <c r="BS222" s="118">
        <f>OOC!G222</f>
        <v>19.349</v>
      </c>
      <c r="BT222" s="118">
        <f>OOC!H222</f>
        <v>19.288999999999998</v>
      </c>
      <c r="BU222" s="2" t="e">
        <f t="shared" si="72"/>
        <v>#REF!</v>
      </c>
      <c r="BV222" s="2" t="e">
        <f t="shared" si="73"/>
        <v>#REF!</v>
      </c>
      <c r="BW222" s="2" t="e">
        <f t="shared" si="74"/>
        <v>#REF!</v>
      </c>
      <c r="BX222" s="119" t="e">
        <f>IF(AND(IF(OOC!G222="",0,OOC!G222) &gt;= IF(O222="",0,O222), IF(O222="",0,O222) &gt; IF(L222="",0,L222)), "OOC",
IF(AND(IF(M222="",0,M222) &gt; IF(P222="",0,P222), IF(P222="",0,P222) &gt;= IF(OOC!H222="",0,OOC!H222)), "OOC",
IF(IF(O222="",0,O222) &gt; IF(OOC!G222="",0,OOC!G222), "OOS",
IF(IF(OOC!H222="",0,OOC!H222) &gt; IF(P222="",0,P222), "OOS", "OK"))))</f>
        <v>#REF!</v>
      </c>
    </row>
    <row r="223" spans="1:76" ht="15" customHeight="1">
      <c r="A223" s="16">
        <v>48</v>
      </c>
      <c r="B223" s="76" t="s">
        <v>190</v>
      </c>
      <c r="C223" s="72" t="s">
        <v>191</v>
      </c>
      <c r="D223" s="20" t="s">
        <v>57</v>
      </c>
      <c r="E223" s="78">
        <v>1.33</v>
      </c>
      <c r="F223" s="11" t="s">
        <v>29</v>
      </c>
      <c r="G223" s="12">
        <v>0.04</v>
      </c>
      <c r="H223" s="13" t="e">
        <f>IF(OOC!X223=0,"",OOC!X223)</f>
        <v>#REF!</v>
      </c>
      <c r="I223" s="13" t="e">
        <f>IF(OOC!T223=0,"",OOC!T223)</f>
        <v>#REF!</v>
      </c>
      <c r="J223" s="14" t="s">
        <v>12</v>
      </c>
      <c r="K223" s="64" t="s">
        <v>49</v>
      </c>
      <c r="L223" s="17" t="e">
        <f t="shared" si="82"/>
        <v>#REF!</v>
      </c>
      <c r="M223" s="17" t="e">
        <f t="shared" si="83"/>
        <v>#REF!</v>
      </c>
      <c r="N223" s="25"/>
      <c r="O223" s="2" t="e">
        <f t="shared" si="75"/>
        <v>#REF!</v>
      </c>
      <c r="P223" s="2" t="e">
        <f t="shared" si="76"/>
        <v>#REF!</v>
      </c>
      <c r="Q223" s="2" t="e">
        <f t="shared" si="77"/>
        <v>#REF!</v>
      </c>
      <c r="R223" s="3" t="e">
        <f t="shared" si="78"/>
        <v>#REF!</v>
      </c>
      <c r="S223" s="4" t="e">
        <f t="shared" si="70"/>
        <v>#REF!</v>
      </c>
      <c r="T223" s="67" t="e">
        <f t="shared" si="85"/>
        <v>#REF!</v>
      </c>
      <c r="U223" s="67" t="e">
        <f t="shared" si="86"/>
        <v>#REF!</v>
      </c>
      <c r="V223" s="4" t="e">
        <f t="shared" si="79"/>
        <v>#REF!</v>
      </c>
      <c r="W223" s="4" t="e">
        <f t="shared" si="80"/>
        <v>#REF!</v>
      </c>
      <c r="X223" s="4" t="e">
        <f t="shared" si="84"/>
        <v>#REF!</v>
      </c>
      <c r="Y223" s="62" t="e">
        <f t="shared" si="81"/>
        <v>#REF!</v>
      </c>
      <c r="Z223" s="28" t="e">
        <f t="shared" si="87"/>
        <v>#REF!</v>
      </c>
      <c r="AA223" s="28" t="e">
        <f t="shared" si="88"/>
        <v>#REF!</v>
      </c>
      <c r="AB223" s="28" t="e">
        <f t="shared" si="89"/>
        <v>#REF!</v>
      </c>
      <c r="AC223" s="28" t="e">
        <f t="shared" si="91"/>
        <v>#REF!</v>
      </c>
      <c r="AD223" s="26"/>
      <c r="AE223" s="19" t="str">
        <f t="shared" si="90"/>
        <v/>
      </c>
      <c r="AF223" s="65"/>
      <c r="AG223" s="54"/>
      <c r="AH223" s="54"/>
      <c r="AI223" s="55"/>
      <c r="AJ223" s="18"/>
      <c r="AK223" s="73" t="e">
        <f>#REF!</f>
        <v>#REF!</v>
      </c>
      <c r="AL223" s="73" t="e">
        <f>#REF!</f>
        <v>#REF!</v>
      </c>
      <c r="AM223" s="73" t="e">
        <f>#REF!</f>
        <v>#REF!</v>
      </c>
      <c r="AN223" s="73" t="e">
        <f>#REF!</f>
        <v>#REF!</v>
      </c>
      <c r="AO223" s="73" t="e">
        <f>#REF!</f>
        <v>#REF!</v>
      </c>
      <c r="AP223" s="73" t="e">
        <f>#REF!</f>
        <v>#REF!</v>
      </c>
      <c r="AQ223" s="73" t="e">
        <f>#REF!</f>
        <v>#REF!</v>
      </c>
      <c r="AR223" s="73" t="e">
        <f>#REF!</f>
        <v>#REF!</v>
      </c>
      <c r="AS223" s="73" t="e">
        <f>#REF!</f>
        <v>#REF!</v>
      </c>
      <c r="AT223" s="73" t="e">
        <f>#REF!</f>
        <v>#REF!</v>
      </c>
      <c r="AU223" s="73" t="e">
        <f>#REF!</f>
        <v>#REF!</v>
      </c>
      <c r="AV223" s="73" t="e">
        <f>#REF!</f>
        <v>#REF!</v>
      </c>
      <c r="AW223" s="73" t="e">
        <f>#REF!</f>
        <v>#REF!</v>
      </c>
      <c r="AX223" s="73" t="e">
        <f>#REF!</f>
        <v>#REF!</v>
      </c>
      <c r="AY223" s="73" t="e">
        <f>#REF!</f>
        <v>#REF!</v>
      </c>
      <c r="AZ223" s="73" t="e">
        <f>#REF!</f>
        <v>#REF!</v>
      </c>
      <c r="BA223" s="73" t="e">
        <f>#REF!</f>
        <v>#REF!</v>
      </c>
      <c r="BB223" s="73" t="e">
        <f>#REF!</f>
        <v>#REF!</v>
      </c>
      <c r="BC223" s="73" t="e">
        <f>#REF!</f>
        <v>#REF!</v>
      </c>
      <c r="BD223" s="73" t="e">
        <f>#REF!</f>
        <v>#REF!</v>
      </c>
      <c r="BE223" s="73" t="e">
        <f>#REF!</f>
        <v>#REF!</v>
      </c>
      <c r="BF223" s="73" t="e">
        <f>#REF!</f>
        <v>#REF!</v>
      </c>
      <c r="BG223" s="73" t="e">
        <f>#REF!</f>
        <v>#REF!</v>
      </c>
      <c r="BH223" s="73" t="e">
        <f>#REF!</f>
        <v>#REF!</v>
      </c>
      <c r="BI223" s="73" t="e">
        <f>#REF!</f>
        <v>#REF!</v>
      </c>
      <c r="BJ223" s="73" t="e">
        <f>#REF!</f>
        <v>#REF!</v>
      </c>
      <c r="BK223" s="73" t="e">
        <f>#REF!</f>
        <v>#REF!</v>
      </c>
      <c r="BL223" s="73" t="e">
        <f>#REF!</f>
        <v>#REF!</v>
      </c>
      <c r="BM223" s="73" t="e">
        <f>#REF!</f>
        <v>#REF!</v>
      </c>
      <c r="BN223" s="73" t="e">
        <f>#REF!</f>
        <v>#REF!</v>
      </c>
      <c r="BO223" s="73" t="e">
        <f>#REF!</f>
        <v>#REF!</v>
      </c>
      <c r="BP223" s="73" t="e">
        <f>#REF!</f>
        <v>#REF!</v>
      </c>
      <c r="BR223" s="117" t="str">
        <f t="shared" si="71"/>
        <v>94-1</v>
      </c>
      <c r="BS223" s="118">
        <f>OOC!G223</f>
        <v>0.08</v>
      </c>
      <c r="BT223" s="118">
        <f>OOC!H223</f>
        <v>0</v>
      </c>
      <c r="BU223" s="2" t="e">
        <f t="shared" si="72"/>
        <v>#REF!</v>
      </c>
      <c r="BV223" s="2" t="e">
        <f t="shared" si="73"/>
        <v>#REF!</v>
      </c>
      <c r="BW223" s="2" t="e">
        <f t="shared" si="74"/>
        <v>#REF!</v>
      </c>
      <c r="BX223" s="119" t="e">
        <f>IF(AND(IF(OOC!G223="",0,OOC!G223) &gt;= IF(O223="",0,O223), IF(O223="",0,O223) &gt; IF(L223="",0,L223)), "OOC",
IF(AND(IF(M223="",0,M223) &gt; IF(P223="",0,P223), IF(P223="",0,P223) &gt;= IF(OOC!H223="",0,OOC!H223)), "OOC",
IF(IF(O223="",0,O223) &gt; IF(OOC!G223="",0,OOC!G223), "OOS",
IF(IF(OOC!H223="",0,OOC!H223) &gt; IF(P223="",0,P223), "OOS", "OK"))))</f>
        <v>#REF!</v>
      </c>
    </row>
    <row r="224" spans="1:76" ht="15" customHeight="1">
      <c r="A224" s="16">
        <v>48</v>
      </c>
      <c r="B224" s="76" t="s">
        <v>190</v>
      </c>
      <c r="C224" s="72" t="s">
        <v>192</v>
      </c>
      <c r="D224" s="20" t="s">
        <v>57</v>
      </c>
      <c r="E224" s="78">
        <v>1.33</v>
      </c>
      <c r="F224" s="11" t="s">
        <v>29</v>
      </c>
      <c r="G224" s="12">
        <v>0.04</v>
      </c>
      <c r="H224" s="13" t="e">
        <f>IF(OOC!X224=0,"",OOC!X224)</f>
        <v>#REF!</v>
      </c>
      <c r="I224" s="13" t="e">
        <f>IF(OOC!T224=0,"",OOC!T224)</f>
        <v>#REF!</v>
      </c>
      <c r="J224" s="14" t="s">
        <v>12</v>
      </c>
      <c r="K224" s="64" t="s">
        <v>49</v>
      </c>
      <c r="L224" s="17" t="e">
        <f t="shared" si="82"/>
        <v>#REF!</v>
      </c>
      <c r="M224" s="17" t="e">
        <f t="shared" si="83"/>
        <v>#REF!</v>
      </c>
      <c r="N224" s="25"/>
      <c r="O224" s="2" t="e">
        <f t="shared" si="75"/>
        <v>#REF!</v>
      </c>
      <c r="P224" s="2" t="e">
        <f t="shared" si="76"/>
        <v>#REF!</v>
      </c>
      <c r="Q224" s="2" t="e">
        <f t="shared" si="77"/>
        <v>#REF!</v>
      </c>
      <c r="R224" s="3" t="e">
        <f t="shared" si="78"/>
        <v>#REF!</v>
      </c>
      <c r="S224" s="4" t="e">
        <f t="shared" si="70"/>
        <v>#REF!</v>
      </c>
      <c r="T224" s="67" t="e">
        <f t="shared" si="85"/>
        <v>#REF!</v>
      </c>
      <c r="U224" s="67" t="e">
        <f t="shared" si="86"/>
        <v>#REF!</v>
      </c>
      <c r="V224" s="4" t="e">
        <f t="shared" si="79"/>
        <v>#REF!</v>
      </c>
      <c r="W224" s="4" t="e">
        <f t="shared" si="80"/>
        <v>#REF!</v>
      </c>
      <c r="X224" s="4" t="e">
        <f t="shared" si="84"/>
        <v>#REF!</v>
      </c>
      <c r="Y224" s="62" t="e">
        <f t="shared" si="81"/>
        <v>#REF!</v>
      </c>
      <c r="Z224" s="28" t="e">
        <f t="shared" si="87"/>
        <v>#REF!</v>
      </c>
      <c r="AA224" s="28" t="e">
        <f t="shared" si="88"/>
        <v>#REF!</v>
      </c>
      <c r="AB224" s="28" t="e">
        <f t="shared" si="89"/>
        <v>#REF!</v>
      </c>
      <c r="AC224" s="28" t="e">
        <f t="shared" si="91"/>
        <v>#REF!</v>
      </c>
      <c r="AD224" s="26"/>
      <c r="AE224" s="19" t="str">
        <f t="shared" si="90"/>
        <v/>
      </c>
      <c r="AF224" s="65"/>
      <c r="AG224" s="54"/>
      <c r="AH224" s="54"/>
      <c r="AI224" s="55"/>
      <c r="AJ224" s="18"/>
      <c r="AK224" s="73" t="e">
        <f>#REF!</f>
        <v>#REF!</v>
      </c>
      <c r="AL224" s="73" t="e">
        <f>#REF!</f>
        <v>#REF!</v>
      </c>
      <c r="AM224" s="73" t="e">
        <f>#REF!</f>
        <v>#REF!</v>
      </c>
      <c r="AN224" s="73" t="e">
        <f>#REF!</f>
        <v>#REF!</v>
      </c>
      <c r="AO224" s="73" t="e">
        <f>#REF!</f>
        <v>#REF!</v>
      </c>
      <c r="AP224" s="73" t="e">
        <f>#REF!</f>
        <v>#REF!</v>
      </c>
      <c r="AQ224" s="73" t="e">
        <f>#REF!</f>
        <v>#REF!</v>
      </c>
      <c r="AR224" s="73" t="e">
        <f>#REF!</f>
        <v>#REF!</v>
      </c>
      <c r="AS224" s="73" t="e">
        <f>#REF!</f>
        <v>#REF!</v>
      </c>
      <c r="AT224" s="73" t="e">
        <f>#REF!</f>
        <v>#REF!</v>
      </c>
      <c r="AU224" s="73" t="e">
        <f>#REF!</f>
        <v>#REF!</v>
      </c>
      <c r="AV224" s="73" t="e">
        <f>#REF!</f>
        <v>#REF!</v>
      </c>
      <c r="AW224" s="73" t="e">
        <f>#REF!</f>
        <v>#REF!</v>
      </c>
      <c r="AX224" s="73" t="e">
        <f>#REF!</f>
        <v>#REF!</v>
      </c>
      <c r="AY224" s="73" t="e">
        <f>#REF!</f>
        <v>#REF!</v>
      </c>
      <c r="AZ224" s="73" t="e">
        <f>#REF!</f>
        <v>#REF!</v>
      </c>
      <c r="BA224" s="73" t="e">
        <f>#REF!</f>
        <v>#REF!</v>
      </c>
      <c r="BB224" s="73" t="e">
        <f>#REF!</f>
        <v>#REF!</v>
      </c>
      <c r="BC224" s="73" t="e">
        <f>#REF!</f>
        <v>#REF!</v>
      </c>
      <c r="BD224" s="73" t="e">
        <f>#REF!</f>
        <v>#REF!</v>
      </c>
      <c r="BE224" s="73" t="e">
        <f>#REF!</f>
        <v>#REF!</v>
      </c>
      <c r="BF224" s="73" t="e">
        <f>#REF!</f>
        <v>#REF!</v>
      </c>
      <c r="BG224" s="73" t="e">
        <f>#REF!</f>
        <v>#REF!</v>
      </c>
      <c r="BH224" s="73" t="e">
        <f>#REF!</f>
        <v>#REF!</v>
      </c>
      <c r="BI224" s="73" t="e">
        <f>#REF!</f>
        <v>#REF!</v>
      </c>
      <c r="BJ224" s="73" t="e">
        <f>#REF!</f>
        <v>#REF!</v>
      </c>
      <c r="BK224" s="73" t="e">
        <f>#REF!</f>
        <v>#REF!</v>
      </c>
      <c r="BL224" s="73" t="e">
        <f>#REF!</f>
        <v>#REF!</v>
      </c>
      <c r="BM224" s="73" t="e">
        <f>#REF!</f>
        <v>#REF!</v>
      </c>
      <c r="BN224" s="73" t="e">
        <f>#REF!</f>
        <v>#REF!</v>
      </c>
      <c r="BO224" s="73" t="e">
        <f>#REF!</f>
        <v>#REF!</v>
      </c>
      <c r="BP224" s="73" t="e">
        <f>#REF!</f>
        <v>#REF!</v>
      </c>
      <c r="BR224" s="117" t="str">
        <f t="shared" si="71"/>
        <v>94-2</v>
      </c>
      <c r="BS224" s="118">
        <f>OOC!G224</f>
        <v>0.08</v>
      </c>
      <c r="BT224" s="118">
        <f>OOC!H224</f>
        <v>0</v>
      </c>
      <c r="BU224" s="2" t="e">
        <f t="shared" si="72"/>
        <v>#REF!</v>
      </c>
      <c r="BV224" s="2" t="e">
        <f t="shared" si="73"/>
        <v>#REF!</v>
      </c>
      <c r="BW224" s="2" t="e">
        <f t="shared" si="74"/>
        <v>#REF!</v>
      </c>
      <c r="BX224" s="119" t="e">
        <f>IF(AND(IF(OOC!G224="",0,OOC!G224) &gt;= IF(O224="",0,O224), IF(O224="",0,O224) &gt; IF(L224="",0,L224)), "OOC",
IF(AND(IF(M224="",0,M224) &gt; IF(P224="",0,P224), IF(P224="",0,P224) &gt;= IF(OOC!H224="",0,OOC!H224)), "OOC",
IF(IF(O224="",0,O224) &gt; IF(OOC!G224="",0,OOC!G224), "OOS",
IF(IF(OOC!H224="",0,OOC!H224) &gt; IF(P224="",0,P224), "OOS", "OK"))))</f>
        <v>#REF!</v>
      </c>
    </row>
    <row r="225" spans="1:76" ht="15" customHeight="1">
      <c r="A225" s="16">
        <v>48</v>
      </c>
      <c r="B225" s="76" t="s">
        <v>190</v>
      </c>
      <c r="C225" s="72" t="s">
        <v>193</v>
      </c>
      <c r="D225" s="20" t="s">
        <v>57</v>
      </c>
      <c r="E225" s="78">
        <v>1.33</v>
      </c>
      <c r="F225" s="11" t="s">
        <v>29</v>
      </c>
      <c r="G225" s="12">
        <v>0.04</v>
      </c>
      <c r="H225" s="13" t="e">
        <f>IF(OOC!X225=0,"",OOC!X225)</f>
        <v>#REF!</v>
      </c>
      <c r="I225" s="13" t="e">
        <f>IF(OOC!T225=0,"",OOC!T225)</f>
        <v>#REF!</v>
      </c>
      <c r="J225" s="14" t="s">
        <v>12</v>
      </c>
      <c r="K225" s="64" t="s">
        <v>49</v>
      </c>
      <c r="L225" s="17" t="e">
        <f t="shared" si="82"/>
        <v>#REF!</v>
      </c>
      <c r="M225" s="17" t="e">
        <f t="shared" si="83"/>
        <v>#REF!</v>
      </c>
      <c r="N225" s="25"/>
      <c r="O225" s="2" t="e">
        <f t="shared" si="75"/>
        <v>#REF!</v>
      </c>
      <c r="P225" s="2" t="e">
        <f t="shared" si="76"/>
        <v>#REF!</v>
      </c>
      <c r="Q225" s="2" t="e">
        <f t="shared" si="77"/>
        <v>#REF!</v>
      </c>
      <c r="R225" s="3" t="e">
        <f t="shared" si="78"/>
        <v>#REF!</v>
      </c>
      <c r="S225" s="4" t="e">
        <f t="shared" si="70"/>
        <v>#REF!</v>
      </c>
      <c r="T225" s="67" t="e">
        <f t="shared" si="85"/>
        <v>#REF!</v>
      </c>
      <c r="U225" s="67" t="e">
        <f t="shared" si="86"/>
        <v>#REF!</v>
      </c>
      <c r="V225" s="4" t="e">
        <f t="shared" si="79"/>
        <v>#REF!</v>
      </c>
      <c r="W225" s="4" t="e">
        <f t="shared" si="80"/>
        <v>#REF!</v>
      </c>
      <c r="X225" s="4" t="e">
        <f t="shared" si="84"/>
        <v>#REF!</v>
      </c>
      <c r="Y225" s="62" t="e">
        <f t="shared" si="81"/>
        <v>#REF!</v>
      </c>
      <c r="Z225" s="28" t="e">
        <f t="shared" si="87"/>
        <v>#REF!</v>
      </c>
      <c r="AA225" s="28" t="e">
        <f t="shared" si="88"/>
        <v>#REF!</v>
      </c>
      <c r="AB225" s="28" t="e">
        <f t="shared" si="89"/>
        <v>#REF!</v>
      </c>
      <c r="AC225" s="28" t="e">
        <f t="shared" si="91"/>
        <v>#REF!</v>
      </c>
      <c r="AD225" s="26"/>
      <c r="AE225" s="19" t="str">
        <f t="shared" si="90"/>
        <v/>
      </c>
      <c r="AF225" s="65"/>
      <c r="AG225" s="54"/>
      <c r="AH225" s="54"/>
      <c r="AI225" s="55"/>
      <c r="AJ225" s="18"/>
      <c r="AK225" s="73" t="e">
        <f>#REF!</f>
        <v>#REF!</v>
      </c>
      <c r="AL225" s="73" t="e">
        <f>#REF!</f>
        <v>#REF!</v>
      </c>
      <c r="AM225" s="73" t="e">
        <f>#REF!</f>
        <v>#REF!</v>
      </c>
      <c r="AN225" s="73" t="e">
        <f>#REF!</f>
        <v>#REF!</v>
      </c>
      <c r="AO225" s="73" t="e">
        <f>#REF!</f>
        <v>#REF!</v>
      </c>
      <c r="AP225" s="73" t="e">
        <f>#REF!</f>
        <v>#REF!</v>
      </c>
      <c r="AQ225" s="73" t="e">
        <f>#REF!</f>
        <v>#REF!</v>
      </c>
      <c r="AR225" s="73" t="e">
        <f>#REF!</f>
        <v>#REF!</v>
      </c>
      <c r="AS225" s="73" t="e">
        <f>#REF!</f>
        <v>#REF!</v>
      </c>
      <c r="AT225" s="73" t="e">
        <f>#REF!</f>
        <v>#REF!</v>
      </c>
      <c r="AU225" s="73" t="e">
        <f>#REF!</f>
        <v>#REF!</v>
      </c>
      <c r="AV225" s="73" t="e">
        <f>#REF!</f>
        <v>#REF!</v>
      </c>
      <c r="AW225" s="73" t="e">
        <f>#REF!</f>
        <v>#REF!</v>
      </c>
      <c r="AX225" s="73" t="e">
        <f>#REF!</f>
        <v>#REF!</v>
      </c>
      <c r="AY225" s="73" t="e">
        <f>#REF!</f>
        <v>#REF!</v>
      </c>
      <c r="AZ225" s="73" t="e">
        <f>#REF!</f>
        <v>#REF!</v>
      </c>
      <c r="BA225" s="73" t="e">
        <f>#REF!</f>
        <v>#REF!</v>
      </c>
      <c r="BB225" s="73" t="e">
        <f>#REF!</f>
        <v>#REF!</v>
      </c>
      <c r="BC225" s="73" t="e">
        <f>#REF!</f>
        <v>#REF!</v>
      </c>
      <c r="BD225" s="73" t="e">
        <f>#REF!</f>
        <v>#REF!</v>
      </c>
      <c r="BE225" s="73" t="e">
        <f>#REF!</f>
        <v>#REF!</v>
      </c>
      <c r="BF225" s="73" t="e">
        <f>#REF!</f>
        <v>#REF!</v>
      </c>
      <c r="BG225" s="73" t="e">
        <f>#REF!</f>
        <v>#REF!</v>
      </c>
      <c r="BH225" s="73" t="e">
        <f>#REF!</f>
        <v>#REF!</v>
      </c>
      <c r="BI225" s="73" t="e">
        <f>#REF!</f>
        <v>#REF!</v>
      </c>
      <c r="BJ225" s="73" t="e">
        <f>#REF!</f>
        <v>#REF!</v>
      </c>
      <c r="BK225" s="73" t="e">
        <f>#REF!</f>
        <v>#REF!</v>
      </c>
      <c r="BL225" s="73" t="e">
        <f>#REF!</f>
        <v>#REF!</v>
      </c>
      <c r="BM225" s="73" t="e">
        <f>#REF!</f>
        <v>#REF!</v>
      </c>
      <c r="BN225" s="73" t="e">
        <f>#REF!</f>
        <v>#REF!</v>
      </c>
      <c r="BO225" s="73" t="e">
        <f>#REF!</f>
        <v>#REF!</v>
      </c>
      <c r="BP225" s="73" t="e">
        <f>#REF!</f>
        <v>#REF!</v>
      </c>
      <c r="BR225" s="117" t="str">
        <f t="shared" si="71"/>
        <v>94-3</v>
      </c>
      <c r="BS225" s="118">
        <f>OOC!G225</f>
        <v>0.08</v>
      </c>
      <c r="BT225" s="118">
        <f>OOC!H225</f>
        <v>0</v>
      </c>
      <c r="BU225" s="2" t="e">
        <f t="shared" si="72"/>
        <v>#REF!</v>
      </c>
      <c r="BV225" s="2" t="e">
        <f t="shared" si="73"/>
        <v>#REF!</v>
      </c>
      <c r="BW225" s="2" t="e">
        <f t="shared" si="74"/>
        <v>#REF!</v>
      </c>
      <c r="BX225" s="119" t="e">
        <f>IF(AND(IF(OOC!G225="",0,OOC!G225) &gt;= IF(O225="",0,O225), IF(O225="",0,O225) &gt; IF(L225="",0,L225)), "OOC",
IF(AND(IF(M225="",0,M225) &gt; IF(P225="",0,P225), IF(P225="",0,P225) &gt;= IF(OOC!H225="",0,OOC!H225)), "OOC",
IF(IF(O225="",0,O225) &gt; IF(OOC!G225="",0,OOC!G225), "OOS",
IF(IF(OOC!H225="",0,OOC!H225) &gt; IF(P225="",0,P225), "OOS", "OK"))))</f>
        <v>#REF!</v>
      </c>
    </row>
    <row r="226" spans="1:76" ht="15" customHeight="1">
      <c r="A226" s="16">
        <v>48</v>
      </c>
      <c r="B226" s="76" t="s">
        <v>190</v>
      </c>
      <c r="C226" s="72" t="s">
        <v>194</v>
      </c>
      <c r="D226" s="20" t="s">
        <v>57</v>
      </c>
      <c r="E226" s="78">
        <v>1.33</v>
      </c>
      <c r="F226" s="11" t="s">
        <v>29</v>
      </c>
      <c r="G226" s="12">
        <v>0.04</v>
      </c>
      <c r="H226" s="13" t="e">
        <f>IF(OOC!X226=0,"",OOC!X226)</f>
        <v>#REF!</v>
      </c>
      <c r="I226" s="13" t="e">
        <f>IF(OOC!T226=0,"",OOC!T226)</f>
        <v>#REF!</v>
      </c>
      <c r="J226" s="14" t="s">
        <v>12</v>
      </c>
      <c r="K226" s="64" t="s">
        <v>49</v>
      </c>
      <c r="L226" s="17" t="e">
        <f t="shared" si="82"/>
        <v>#REF!</v>
      </c>
      <c r="M226" s="17" t="e">
        <f t="shared" si="83"/>
        <v>#REF!</v>
      </c>
      <c r="N226" s="25"/>
      <c r="O226" s="2" t="e">
        <f t="shared" si="75"/>
        <v>#REF!</v>
      </c>
      <c r="P226" s="2" t="e">
        <f t="shared" si="76"/>
        <v>#REF!</v>
      </c>
      <c r="Q226" s="2" t="e">
        <f t="shared" si="77"/>
        <v>#REF!</v>
      </c>
      <c r="R226" s="3" t="e">
        <f t="shared" si="78"/>
        <v>#REF!</v>
      </c>
      <c r="S226" s="4" t="e">
        <f t="shared" si="70"/>
        <v>#REF!</v>
      </c>
      <c r="T226" s="67" t="e">
        <f t="shared" si="85"/>
        <v>#REF!</v>
      </c>
      <c r="U226" s="67" t="e">
        <f t="shared" si="86"/>
        <v>#REF!</v>
      </c>
      <c r="V226" s="4" t="e">
        <f t="shared" si="79"/>
        <v>#REF!</v>
      </c>
      <c r="W226" s="4" t="e">
        <f t="shared" si="80"/>
        <v>#REF!</v>
      </c>
      <c r="X226" s="4" t="e">
        <f t="shared" si="84"/>
        <v>#REF!</v>
      </c>
      <c r="Y226" s="62" t="e">
        <f t="shared" si="81"/>
        <v>#REF!</v>
      </c>
      <c r="Z226" s="28" t="e">
        <f t="shared" si="87"/>
        <v>#REF!</v>
      </c>
      <c r="AA226" s="28" t="e">
        <f t="shared" si="88"/>
        <v>#REF!</v>
      </c>
      <c r="AB226" s="28" t="e">
        <f t="shared" si="89"/>
        <v>#REF!</v>
      </c>
      <c r="AC226" s="28" t="e">
        <f t="shared" si="91"/>
        <v>#REF!</v>
      </c>
      <c r="AD226" s="26"/>
      <c r="AE226" s="19" t="str">
        <f t="shared" si="90"/>
        <v/>
      </c>
      <c r="AF226" s="65"/>
      <c r="AG226" s="54"/>
      <c r="AH226" s="54"/>
      <c r="AI226" s="55"/>
      <c r="AJ226" s="18"/>
      <c r="AK226" s="73" t="e">
        <f>#REF!</f>
        <v>#REF!</v>
      </c>
      <c r="AL226" s="73" t="e">
        <f>#REF!</f>
        <v>#REF!</v>
      </c>
      <c r="AM226" s="73" t="e">
        <f>#REF!</f>
        <v>#REF!</v>
      </c>
      <c r="AN226" s="73" t="e">
        <f>#REF!</f>
        <v>#REF!</v>
      </c>
      <c r="AO226" s="73" t="e">
        <f>#REF!</f>
        <v>#REF!</v>
      </c>
      <c r="AP226" s="73" t="e">
        <f>#REF!</f>
        <v>#REF!</v>
      </c>
      <c r="AQ226" s="73" t="e">
        <f>#REF!</f>
        <v>#REF!</v>
      </c>
      <c r="AR226" s="73" t="e">
        <f>#REF!</f>
        <v>#REF!</v>
      </c>
      <c r="AS226" s="73" t="e">
        <f>#REF!</f>
        <v>#REF!</v>
      </c>
      <c r="AT226" s="73" t="e">
        <f>#REF!</f>
        <v>#REF!</v>
      </c>
      <c r="AU226" s="73" t="e">
        <f>#REF!</f>
        <v>#REF!</v>
      </c>
      <c r="AV226" s="73" t="e">
        <f>#REF!</f>
        <v>#REF!</v>
      </c>
      <c r="AW226" s="73" t="e">
        <f>#REF!</f>
        <v>#REF!</v>
      </c>
      <c r="AX226" s="73" t="e">
        <f>#REF!</f>
        <v>#REF!</v>
      </c>
      <c r="AY226" s="73" t="e">
        <f>#REF!</f>
        <v>#REF!</v>
      </c>
      <c r="AZ226" s="73" t="e">
        <f>#REF!</f>
        <v>#REF!</v>
      </c>
      <c r="BA226" s="73" t="e">
        <f>#REF!</f>
        <v>#REF!</v>
      </c>
      <c r="BB226" s="73" t="e">
        <f>#REF!</f>
        <v>#REF!</v>
      </c>
      <c r="BC226" s="73" t="e">
        <f>#REF!</f>
        <v>#REF!</v>
      </c>
      <c r="BD226" s="73" t="e">
        <f>#REF!</f>
        <v>#REF!</v>
      </c>
      <c r="BE226" s="73" t="e">
        <f>#REF!</f>
        <v>#REF!</v>
      </c>
      <c r="BF226" s="73" t="e">
        <f>#REF!</f>
        <v>#REF!</v>
      </c>
      <c r="BG226" s="73" t="e">
        <f>#REF!</f>
        <v>#REF!</v>
      </c>
      <c r="BH226" s="73" t="e">
        <f>#REF!</f>
        <v>#REF!</v>
      </c>
      <c r="BI226" s="73" t="e">
        <f>#REF!</f>
        <v>#REF!</v>
      </c>
      <c r="BJ226" s="73" t="e">
        <f>#REF!</f>
        <v>#REF!</v>
      </c>
      <c r="BK226" s="73" t="e">
        <f>#REF!</f>
        <v>#REF!</v>
      </c>
      <c r="BL226" s="73" t="e">
        <f>#REF!</f>
        <v>#REF!</v>
      </c>
      <c r="BM226" s="73" t="e">
        <f>#REF!</f>
        <v>#REF!</v>
      </c>
      <c r="BN226" s="73" t="e">
        <f>#REF!</f>
        <v>#REF!</v>
      </c>
      <c r="BO226" s="73" t="e">
        <f>#REF!</f>
        <v>#REF!</v>
      </c>
      <c r="BP226" s="73" t="e">
        <f>#REF!</f>
        <v>#REF!</v>
      </c>
      <c r="BR226" s="117" t="str">
        <f t="shared" si="71"/>
        <v>94-4</v>
      </c>
      <c r="BS226" s="118">
        <f>OOC!G226</f>
        <v>0.08</v>
      </c>
      <c r="BT226" s="118">
        <f>OOC!H226</f>
        <v>0</v>
      </c>
      <c r="BU226" s="2" t="e">
        <f t="shared" si="72"/>
        <v>#REF!</v>
      </c>
      <c r="BV226" s="2" t="e">
        <f t="shared" si="73"/>
        <v>#REF!</v>
      </c>
      <c r="BW226" s="2" t="e">
        <f t="shared" si="74"/>
        <v>#REF!</v>
      </c>
      <c r="BX226" s="119" t="e">
        <f>IF(AND(IF(OOC!G226="",0,OOC!G226) &gt;= IF(O226="",0,O226), IF(O226="",0,O226) &gt; IF(L226="",0,L226)), "OOC",
IF(AND(IF(M226="",0,M226) &gt; IF(P226="",0,P226), IF(P226="",0,P226) &gt;= IF(OOC!H226="",0,OOC!H226)), "OOC",
IF(IF(O226="",0,O226) &gt; IF(OOC!G226="",0,OOC!G226), "OOS",
IF(IF(OOC!H226="",0,OOC!H226) &gt; IF(P226="",0,P226), "OOS", "OK"))))</f>
        <v>#REF!</v>
      </c>
    </row>
    <row r="227" spans="1:76" ht="15" customHeight="1">
      <c r="A227" s="16">
        <v>48</v>
      </c>
      <c r="B227" s="76" t="s">
        <v>190</v>
      </c>
      <c r="C227" s="72" t="s">
        <v>195</v>
      </c>
      <c r="D227" s="20" t="s">
        <v>57</v>
      </c>
      <c r="E227" s="78">
        <v>1.33</v>
      </c>
      <c r="F227" s="11" t="s">
        <v>29</v>
      </c>
      <c r="G227" s="12">
        <v>0.04</v>
      </c>
      <c r="H227" s="13" t="e">
        <f>IF(OOC!X227=0,"",OOC!X227)</f>
        <v>#REF!</v>
      </c>
      <c r="I227" s="13" t="e">
        <f>IF(OOC!T227=0,"",OOC!T227)</f>
        <v>#REF!</v>
      </c>
      <c r="J227" s="14" t="s">
        <v>12</v>
      </c>
      <c r="K227" s="64" t="s">
        <v>49</v>
      </c>
      <c r="L227" s="17" t="e">
        <f t="shared" si="82"/>
        <v>#REF!</v>
      </c>
      <c r="M227" s="17" t="e">
        <f t="shared" si="83"/>
        <v>#REF!</v>
      </c>
      <c r="N227" s="25"/>
      <c r="O227" s="2" t="e">
        <f t="shared" si="75"/>
        <v>#REF!</v>
      </c>
      <c r="P227" s="2" t="e">
        <f t="shared" si="76"/>
        <v>#REF!</v>
      </c>
      <c r="Q227" s="2" t="e">
        <f t="shared" si="77"/>
        <v>#REF!</v>
      </c>
      <c r="R227" s="3" t="e">
        <f t="shared" si="78"/>
        <v>#REF!</v>
      </c>
      <c r="S227" s="4" t="e">
        <f t="shared" si="70"/>
        <v>#REF!</v>
      </c>
      <c r="T227" s="67" t="e">
        <f t="shared" si="85"/>
        <v>#REF!</v>
      </c>
      <c r="U227" s="67" t="e">
        <f t="shared" si="86"/>
        <v>#REF!</v>
      </c>
      <c r="V227" s="4" t="e">
        <f t="shared" si="79"/>
        <v>#REF!</v>
      </c>
      <c r="W227" s="4" t="e">
        <f t="shared" si="80"/>
        <v>#REF!</v>
      </c>
      <c r="X227" s="4" t="e">
        <f t="shared" si="84"/>
        <v>#REF!</v>
      </c>
      <c r="Y227" s="62" t="e">
        <f t="shared" si="81"/>
        <v>#REF!</v>
      </c>
      <c r="Z227" s="28" t="e">
        <f t="shared" si="87"/>
        <v>#REF!</v>
      </c>
      <c r="AA227" s="28" t="e">
        <f t="shared" si="88"/>
        <v>#REF!</v>
      </c>
      <c r="AB227" s="28" t="e">
        <f t="shared" si="89"/>
        <v>#REF!</v>
      </c>
      <c r="AC227" s="28" t="e">
        <f t="shared" si="91"/>
        <v>#REF!</v>
      </c>
      <c r="AD227" s="26"/>
      <c r="AE227" s="19" t="str">
        <f t="shared" si="90"/>
        <v/>
      </c>
      <c r="AF227" s="65"/>
      <c r="AG227" s="54"/>
      <c r="AH227" s="54"/>
      <c r="AI227" s="55"/>
      <c r="AJ227" s="18"/>
      <c r="AK227" s="73" t="e">
        <f>#REF!</f>
        <v>#REF!</v>
      </c>
      <c r="AL227" s="73" t="e">
        <f>#REF!</f>
        <v>#REF!</v>
      </c>
      <c r="AM227" s="73" t="e">
        <f>#REF!</f>
        <v>#REF!</v>
      </c>
      <c r="AN227" s="73" t="e">
        <f>#REF!</f>
        <v>#REF!</v>
      </c>
      <c r="AO227" s="73" t="e">
        <f>#REF!</f>
        <v>#REF!</v>
      </c>
      <c r="AP227" s="73" t="e">
        <f>#REF!</f>
        <v>#REF!</v>
      </c>
      <c r="AQ227" s="73" t="e">
        <f>#REF!</f>
        <v>#REF!</v>
      </c>
      <c r="AR227" s="73" t="e">
        <f>#REF!</f>
        <v>#REF!</v>
      </c>
      <c r="AS227" s="73" t="e">
        <f>#REF!</f>
        <v>#REF!</v>
      </c>
      <c r="AT227" s="73" t="e">
        <f>#REF!</f>
        <v>#REF!</v>
      </c>
      <c r="AU227" s="73" t="e">
        <f>#REF!</f>
        <v>#REF!</v>
      </c>
      <c r="AV227" s="73" t="e">
        <f>#REF!</f>
        <v>#REF!</v>
      </c>
      <c r="AW227" s="73" t="e">
        <f>#REF!</f>
        <v>#REF!</v>
      </c>
      <c r="AX227" s="73" t="e">
        <f>#REF!</f>
        <v>#REF!</v>
      </c>
      <c r="AY227" s="73" t="e">
        <f>#REF!</f>
        <v>#REF!</v>
      </c>
      <c r="AZ227" s="73" t="e">
        <f>#REF!</f>
        <v>#REF!</v>
      </c>
      <c r="BA227" s="73" t="e">
        <f>#REF!</f>
        <v>#REF!</v>
      </c>
      <c r="BB227" s="73" t="e">
        <f>#REF!</f>
        <v>#REF!</v>
      </c>
      <c r="BC227" s="73" t="e">
        <f>#REF!</f>
        <v>#REF!</v>
      </c>
      <c r="BD227" s="73" t="e">
        <f>#REF!</f>
        <v>#REF!</v>
      </c>
      <c r="BE227" s="73" t="e">
        <f>#REF!</f>
        <v>#REF!</v>
      </c>
      <c r="BF227" s="73" t="e">
        <f>#REF!</f>
        <v>#REF!</v>
      </c>
      <c r="BG227" s="73" t="e">
        <f>#REF!</f>
        <v>#REF!</v>
      </c>
      <c r="BH227" s="73" t="e">
        <f>#REF!</f>
        <v>#REF!</v>
      </c>
      <c r="BI227" s="73" t="e">
        <f>#REF!</f>
        <v>#REF!</v>
      </c>
      <c r="BJ227" s="73" t="e">
        <f>#REF!</f>
        <v>#REF!</v>
      </c>
      <c r="BK227" s="73" t="e">
        <f>#REF!</f>
        <v>#REF!</v>
      </c>
      <c r="BL227" s="73" t="e">
        <f>#REF!</f>
        <v>#REF!</v>
      </c>
      <c r="BM227" s="73" t="e">
        <f>#REF!</f>
        <v>#REF!</v>
      </c>
      <c r="BN227" s="73" t="e">
        <f>#REF!</f>
        <v>#REF!</v>
      </c>
      <c r="BO227" s="73" t="e">
        <f>#REF!</f>
        <v>#REF!</v>
      </c>
      <c r="BP227" s="73" t="e">
        <f>#REF!</f>
        <v>#REF!</v>
      </c>
      <c r="BR227" s="117" t="str">
        <f t="shared" si="71"/>
        <v>94-5</v>
      </c>
      <c r="BS227" s="118">
        <f>OOC!G227</f>
        <v>0.08</v>
      </c>
      <c r="BT227" s="118">
        <f>OOC!H227</f>
        <v>0</v>
      </c>
      <c r="BU227" s="2" t="e">
        <f t="shared" si="72"/>
        <v>#REF!</v>
      </c>
      <c r="BV227" s="2" t="e">
        <f t="shared" si="73"/>
        <v>#REF!</v>
      </c>
      <c r="BW227" s="2" t="e">
        <f t="shared" si="74"/>
        <v>#REF!</v>
      </c>
      <c r="BX227" s="119" t="e">
        <f>IF(AND(IF(OOC!G227="",0,OOC!G227) &gt;= IF(O227="",0,O227), IF(O227="",0,O227) &gt; IF(L227="",0,L227)), "OOC",
IF(AND(IF(M227="",0,M227) &gt; IF(P227="",0,P227), IF(P227="",0,P227) &gt;= IF(OOC!H227="",0,OOC!H227)), "OOC",
IF(IF(O227="",0,O227) &gt; IF(OOC!G227="",0,OOC!G227), "OOS",
IF(IF(OOC!H227="",0,OOC!H227) &gt; IF(P227="",0,P227), "OOS", "OK"))))</f>
        <v>#REF!</v>
      </c>
    </row>
    <row r="228" spans="1:76" ht="15" customHeight="1">
      <c r="A228" s="16">
        <v>48</v>
      </c>
      <c r="B228" s="76" t="s">
        <v>190</v>
      </c>
      <c r="C228" s="72" t="s">
        <v>196</v>
      </c>
      <c r="D228" s="20" t="s">
        <v>57</v>
      </c>
      <c r="E228" s="78">
        <v>1.33</v>
      </c>
      <c r="F228" s="11" t="s">
        <v>29</v>
      </c>
      <c r="G228" s="12">
        <v>0.04</v>
      </c>
      <c r="H228" s="13" t="e">
        <f>IF(OOC!X228=0,"",OOC!X228)</f>
        <v>#REF!</v>
      </c>
      <c r="I228" s="13" t="e">
        <f>IF(OOC!T228=0,"",OOC!T228)</f>
        <v>#REF!</v>
      </c>
      <c r="J228" s="14" t="s">
        <v>12</v>
      </c>
      <c r="K228" s="64" t="s">
        <v>49</v>
      </c>
      <c r="L228" s="17" t="e">
        <f t="shared" si="82"/>
        <v>#REF!</v>
      </c>
      <c r="M228" s="17" t="e">
        <f t="shared" si="83"/>
        <v>#REF!</v>
      </c>
      <c r="N228" s="25"/>
      <c r="O228" s="2" t="e">
        <f t="shared" si="75"/>
        <v>#REF!</v>
      </c>
      <c r="P228" s="2" t="e">
        <f t="shared" si="76"/>
        <v>#REF!</v>
      </c>
      <c r="Q228" s="2" t="e">
        <f t="shared" si="77"/>
        <v>#REF!</v>
      </c>
      <c r="R228" s="3" t="e">
        <f t="shared" si="78"/>
        <v>#REF!</v>
      </c>
      <c r="S228" s="4" t="e">
        <f t="shared" si="70"/>
        <v>#REF!</v>
      </c>
      <c r="T228" s="67" t="e">
        <f t="shared" si="85"/>
        <v>#REF!</v>
      </c>
      <c r="U228" s="67" t="e">
        <f t="shared" si="86"/>
        <v>#REF!</v>
      </c>
      <c r="V228" s="4" t="e">
        <f t="shared" si="79"/>
        <v>#REF!</v>
      </c>
      <c r="W228" s="4" t="e">
        <f t="shared" si="80"/>
        <v>#REF!</v>
      </c>
      <c r="X228" s="4" t="e">
        <f t="shared" si="84"/>
        <v>#REF!</v>
      </c>
      <c r="Y228" s="62" t="e">
        <f t="shared" si="81"/>
        <v>#REF!</v>
      </c>
      <c r="Z228" s="28" t="e">
        <f t="shared" si="87"/>
        <v>#REF!</v>
      </c>
      <c r="AA228" s="28" t="e">
        <f t="shared" si="88"/>
        <v>#REF!</v>
      </c>
      <c r="AB228" s="28" t="e">
        <f t="shared" si="89"/>
        <v>#REF!</v>
      </c>
      <c r="AC228" s="28" t="e">
        <f t="shared" si="91"/>
        <v>#REF!</v>
      </c>
      <c r="AD228" s="26"/>
      <c r="AE228" s="19" t="str">
        <f t="shared" si="90"/>
        <v/>
      </c>
      <c r="AF228" s="65"/>
      <c r="AG228" s="54"/>
      <c r="AH228" s="54"/>
      <c r="AI228" s="55"/>
      <c r="AJ228" s="18"/>
      <c r="AK228" s="73" t="e">
        <f>#REF!</f>
        <v>#REF!</v>
      </c>
      <c r="AL228" s="73" t="e">
        <f>#REF!</f>
        <v>#REF!</v>
      </c>
      <c r="AM228" s="73" t="e">
        <f>#REF!</f>
        <v>#REF!</v>
      </c>
      <c r="AN228" s="73" t="e">
        <f>#REF!</f>
        <v>#REF!</v>
      </c>
      <c r="AO228" s="73" t="e">
        <f>#REF!</f>
        <v>#REF!</v>
      </c>
      <c r="AP228" s="73" t="e">
        <f>#REF!</f>
        <v>#REF!</v>
      </c>
      <c r="AQ228" s="73" t="e">
        <f>#REF!</f>
        <v>#REF!</v>
      </c>
      <c r="AR228" s="73" t="e">
        <f>#REF!</f>
        <v>#REF!</v>
      </c>
      <c r="AS228" s="73" t="e">
        <f>#REF!</f>
        <v>#REF!</v>
      </c>
      <c r="AT228" s="73" t="e">
        <f>#REF!</f>
        <v>#REF!</v>
      </c>
      <c r="AU228" s="73" t="e">
        <f>#REF!</f>
        <v>#REF!</v>
      </c>
      <c r="AV228" s="73" t="e">
        <f>#REF!</f>
        <v>#REF!</v>
      </c>
      <c r="AW228" s="73" t="e">
        <f>#REF!</f>
        <v>#REF!</v>
      </c>
      <c r="AX228" s="73" t="e">
        <f>#REF!</f>
        <v>#REF!</v>
      </c>
      <c r="AY228" s="73" t="e">
        <f>#REF!</f>
        <v>#REF!</v>
      </c>
      <c r="AZ228" s="73" t="e">
        <f>#REF!</f>
        <v>#REF!</v>
      </c>
      <c r="BA228" s="73" t="e">
        <f>#REF!</f>
        <v>#REF!</v>
      </c>
      <c r="BB228" s="73" t="e">
        <f>#REF!</f>
        <v>#REF!</v>
      </c>
      <c r="BC228" s="73" t="e">
        <f>#REF!</f>
        <v>#REF!</v>
      </c>
      <c r="BD228" s="73" t="e">
        <f>#REF!</f>
        <v>#REF!</v>
      </c>
      <c r="BE228" s="73" t="e">
        <f>#REF!</f>
        <v>#REF!</v>
      </c>
      <c r="BF228" s="73" t="e">
        <f>#REF!</f>
        <v>#REF!</v>
      </c>
      <c r="BG228" s="73" t="e">
        <f>#REF!</f>
        <v>#REF!</v>
      </c>
      <c r="BH228" s="73" t="e">
        <f>#REF!</f>
        <v>#REF!</v>
      </c>
      <c r="BI228" s="73" t="e">
        <f>#REF!</f>
        <v>#REF!</v>
      </c>
      <c r="BJ228" s="73" t="e">
        <f>#REF!</f>
        <v>#REF!</v>
      </c>
      <c r="BK228" s="73" t="e">
        <f>#REF!</f>
        <v>#REF!</v>
      </c>
      <c r="BL228" s="73" t="e">
        <f>#REF!</f>
        <v>#REF!</v>
      </c>
      <c r="BM228" s="73" t="e">
        <f>#REF!</f>
        <v>#REF!</v>
      </c>
      <c r="BN228" s="73" t="e">
        <f>#REF!</f>
        <v>#REF!</v>
      </c>
      <c r="BO228" s="73" t="e">
        <f>#REF!</f>
        <v>#REF!</v>
      </c>
      <c r="BP228" s="73" t="e">
        <f>#REF!</f>
        <v>#REF!</v>
      </c>
      <c r="BR228" s="117" t="str">
        <f t="shared" si="71"/>
        <v>94-6</v>
      </c>
      <c r="BS228" s="118">
        <f>OOC!G228</f>
        <v>0.08</v>
      </c>
      <c r="BT228" s="118">
        <f>OOC!H228</f>
        <v>0</v>
      </c>
      <c r="BU228" s="2" t="e">
        <f t="shared" si="72"/>
        <v>#REF!</v>
      </c>
      <c r="BV228" s="2" t="e">
        <f t="shared" si="73"/>
        <v>#REF!</v>
      </c>
      <c r="BW228" s="2" t="e">
        <f t="shared" si="74"/>
        <v>#REF!</v>
      </c>
      <c r="BX228" s="119" t="e">
        <f>IF(AND(IF(OOC!G228="",0,OOC!G228) &gt;= IF(O228="",0,O228), IF(O228="",0,O228) &gt; IF(L228="",0,L228)), "OOC",
IF(AND(IF(M228="",0,M228) &gt; IF(P228="",0,P228), IF(P228="",0,P228) &gt;= IF(OOC!H228="",0,OOC!H228)), "OOC",
IF(IF(O228="",0,O228) &gt; IF(OOC!G228="",0,OOC!G228), "OOS",
IF(IF(OOC!H228="",0,OOC!H228) &gt; IF(P228="",0,P228), "OOS", "OK"))))</f>
        <v>#REF!</v>
      </c>
    </row>
    <row r="229" spans="1:76" ht="15" customHeight="1">
      <c r="A229" s="16">
        <v>48</v>
      </c>
      <c r="B229" s="76" t="s">
        <v>190</v>
      </c>
      <c r="C229" s="72" t="s">
        <v>283</v>
      </c>
      <c r="D229" s="20" t="s">
        <v>57</v>
      </c>
      <c r="E229" s="78">
        <v>1.33</v>
      </c>
      <c r="F229" s="11" t="s">
        <v>29</v>
      </c>
      <c r="G229" s="12">
        <v>0.04</v>
      </c>
      <c r="H229" s="13" t="e">
        <f>IF(OOC!X229=0,"",OOC!X229)</f>
        <v>#REF!</v>
      </c>
      <c r="I229" s="13" t="e">
        <f>IF(OOC!T229=0,"",OOC!T229)</f>
        <v>#REF!</v>
      </c>
      <c r="J229" s="14" t="s">
        <v>12</v>
      </c>
      <c r="K229" s="64" t="s">
        <v>49</v>
      </c>
      <c r="L229" s="17" t="e">
        <f t="shared" si="82"/>
        <v>#REF!</v>
      </c>
      <c r="M229" s="17" t="e">
        <f t="shared" si="83"/>
        <v>#REF!</v>
      </c>
      <c r="N229" s="25"/>
      <c r="O229" s="2" t="e">
        <f t="shared" si="75"/>
        <v>#REF!</v>
      </c>
      <c r="P229" s="2" t="e">
        <f t="shared" si="76"/>
        <v>#REF!</v>
      </c>
      <c r="Q229" s="2" t="e">
        <f t="shared" si="77"/>
        <v>#REF!</v>
      </c>
      <c r="R229" s="3" t="e">
        <f t="shared" si="78"/>
        <v>#REF!</v>
      </c>
      <c r="S229" s="4" t="e">
        <f t="shared" si="70"/>
        <v>#REF!</v>
      </c>
      <c r="T229" s="67" t="e">
        <f t="shared" si="85"/>
        <v>#REF!</v>
      </c>
      <c r="U229" s="67" t="e">
        <f t="shared" si="86"/>
        <v>#REF!</v>
      </c>
      <c r="V229" s="4" t="e">
        <f t="shared" si="79"/>
        <v>#REF!</v>
      </c>
      <c r="W229" s="4" t="e">
        <f t="shared" si="80"/>
        <v>#REF!</v>
      </c>
      <c r="X229" s="4" t="e">
        <f t="shared" si="84"/>
        <v>#REF!</v>
      </c>
      <c r="Y229" s="62" t="e">
        <f t="shared" si="81"/>
        <v>#REF!</v>
      </c>
      <c r="Z229" s="28" t="e">
        <f t="shared" si="87"/>
        <v>#REF!</v>
      </c>
      <c r="AA229" s="28" t="e">
        <f t="shared" si="88"/>
        <v>#REF!</v>
      </c>
      <c r="AB229" s="28" t="e">
        <f t="shared" si="89"/>
        <v>#REF!</v>
      </c>
      <c r="AC229" s="28" t="e">
        <f t="shared" si="91"/>
        <v>#REF!</v>
      </c>
      <c r="AD229" s="26"/>
      <c r="AE229" s="19" t="str">
        <f t="shared" si="90"/>
        <v/>
      </c>
      <c r="AF229" s="65"/>
      <c r="AG229" s="54"/>
      <c r="AH229" s="54"/>
      <c r="AI229" s="55"/>
      <c r="AJ229" s="18"/>
      <c r="AK229" s="73" t="e">
        <f>#REF!</f>
        <v>#REF!</v>
      </c>
      <c r="AL229" s="73" t="e">
        <f>#REF!</f>
        <v>#REF!</v>
      </c>
      <c r="AM229" s="73" t="e">
        <f>#REF!</f>
        <v>#REF!</v>
      </c>
      <c r="AN229" s="73" t="e">
        <f>#REF!</f>
        <v>#REF!</v>
      </c>
      <c r="AO229" s="73" t="e">
        <f>#REF!</f>
        <v>#REF!</v>
      </c>
      <c r="AP229" s="73" t="e">
        <f>#REF!</f>
        <v>#REF!</v>
      </c>
      <c r="AQ229" s="73" t="e">
        <f>#REF!</f>
        <v>#REF!</v>
      </c>
      <c r="AR229" s="73" t="e">
        <f>#REF!</f>
        <v>#REF!</v>
      </c>
      <c r="AS229" s="73" t="e">
        <f>#REF!</f>
        <v>#REF!</v>
      </c>
      <c r="AT229" s="73" t="e">
        <f>#REF!</f>
        <v>#REF!</v>
      </c>
      <c r="AU229" s="73" t="e">
        <f>#REF!</f>
        <v>#REF!</v>
      </c>
      <c r="AV229" s="73" t="e">
        <f>#REF!</f>
        <v>#REF!</v>
      </c>
      <c r="AW229" s="73" t="e">
        <f>#REF!</f>
        <v>#REF!</v>
      </c>
      <c r="AX229" s="73" t="e">
        <f>#REF!</f>
        <v>#REF!</v>
      </c>
      <c r="AY229" s="73" t="e">
        <f>#REF!</f>
        <v>#REF!</v>
      </c>
      <c r="AZ229" s="73" t="e">
        <f>#REF!</f>
        <v>#REF!</v>
      </c>
      <c r="BA229" s="73" t="e">
        <f>#REF!</f>
        <v>#REF!</v>
      </c>
      <c r="BB229" s="73" t="e">
        <f>#REF!</f>
        <v>#REF!</v>
      </c>
      <c r="BC229" s="73" t="e">
        <f>#REF!</f>
        <v>#REF!</v>
      </c>
      <c r="BD229" s="73" t="e">
        <f>#REF!</f>
        <v>#REF!</v>
      </c>
      <c r="BE229" s="73" t="e">
        <f>#REF!</f>
        <v>#REF!</v>
      </c>
      <c r="BF229" s="73" t="e">
        <f>#REF!</f>
        <v>#REF!</v>
      </c>
      <c r="BG229" s="73" t="e">
        <f>#REF!</f>
        <v>#REF!</v>
      </c>
      <c r="BH229" s="73" t="e">
        <f>#REF!</f>
        <v>#REF!</v>
      </c>
      <c r="BI229" s="73" t="e">
        <f>#REF!</f>
        <v>#REF!</v>
      </c>
      <c r="BJ229" s="73" t="e">
        <f>#REF!</f>
        <v>#REF!</v>
      </c>
      <c r="BK229" s="73" t="e">
        <f>#REF!</f>
        <v>#REF!</v>
      </c>
      <c r="BL229" s="73" t="e">
        <f>#REF!</f>
        <v>#REF!</v>
      </c>
      <c r="BM229" s="73" t="e">
        <f>#REF!</f>
        <v>#REF!</v>
      </c>
      <c r="BN229" s="73" t="e">
        <f>#REF!</f>
        <v>#REF!</v>
      </c>
      <c r="BO229" s="73" t="e">
        <f>#REF!</f>
        <v>#REF!</v>
      </c>
      <c r="BP229" s="73" t="e">
        <f>#REF!</f>
        <v>#REF!</v>
      </c>
      <c r="BR229" s="117" t="str">
        <f t="shared" si="71"/>
        <v>94-7</v>
      </c>
      <c r="BS229" s="118">
        <f>OOC!G229</f>
        <v>0.08</v>
      </c>
      <c r="BT229" s="118">
        <f>OOC!H229</f>
        <v>0</v>
      </c>
      <c r="BU229" s="2" t="e">
        <f t="shared" si="72"/>
        <v>#REF!</v>
      </c>
      <c r="BV229" s="2" t="e">
        <f t="shared" si="73"/>
        <v>#REF!</v>
      </c>
      <c r="BW229" s="2" t="e">
        <f t="shared" si="74"/>
        <v>#REF!</v>
      </c>
      <c r="BX229" s="119" t="e">
        <f>IF(AND(IF(OOC!G229="",0,OOC!G229) &gt;= IF(O229="",0,O229), IF(O229="",0,O229) &gt; IF(L229="",0,L229)), "OOC",
IF(AND(IF(M229="",0,M229) &gt; IF(P229="",0,P229), IF(P229="",0,P229) &gt;= IF(OOC!H229="",0,OOC!H229)), "OOC",
IF(IF(O229="",0,O229) &gt; IF(OOC!G229="",0,OOC!G229), "OOS",
IF(IF(OOC!H229="",0,OOC!H229) &gt; IF(P229="",0,P229), "OOS", "OK"))))</f>
        <v>#REF!</v>
      </c>
    </row>
    <row r="230" spans="1:76" ht="15" customHeight="1">
      <c r="A230" s="16">
        <v>48</v>
      </c>
      <c r="B230" s="76" t="s">
        <v>190</v>
      </c>
      <c r="C230" s="72" t="s">
        <v>284</v>
      </c>
      <c r="D230" s="20" t="s">
        <v>57</v>
      </c>
      <c r="E230" s="78">
        <v>1.33</v>
      </c>
      <c r="F230" s="11" t="s">
        <v>29</v>
      </c>
      <c r="G230" s="12">
        <v>0.04</v>
      </c>
      <c r="H230" s="13" t="e">
        <f>IF(OOC!X230=0,"",OOC!X230)</f>
        <v>#REF!</v>
      </c>
      <c r="I230" s="13" t="e">
        <f>IF(OOC!T230=0,"",OOC!T230)</f>
        <v>#REF!</v>
      </c>
      <c r="J230" s="14" t="s">
        <v>12</v>
      </c>
      <c r="K230" s="64" t="s">
        <v>49</v>
      </c>
      <c r="L230" s="17" t="e">
        <f t="shared" si="82"/>
        <v>#REF!</v>
      </c>
      <c r="M230" s="17" t="e">
        <f t="shared" si="83"/>
        <v>#REF!</v>
      </c>
      <c r="N230" s="25"/>
      <c r="O230" s="2" t="e">
        <f t="shared" si="75"/>
        <v>#REF!</v>
      </c>
      <c r="P230" s="2" t="e">
        <f t="shared" si="76"/>
        <v>#REF!</v>
      </c>
      <c r="Q230" s="2" t="e">
        <f t="shared" si="77"/>
        <v>#REF!</v>
      </c>
      <c r="R230" s="3" t="e">
        <f t="shared" si="78"/>
        <v>#REF!</v>
      </c>
      <c r="S230" s="4" t="e">
        <f t="shared" si="70"/>
        <v>#REF!</v>
      </c>
      <c r="T230" s="67" t="e">
        <f t="shared" si="85"/>
        <v>#REF!</v>
      </c>
      <c r="U230" s="67" t="e">
        <f t="shared" si="86"/>
        <v>#REF!</v>
      </c>
      <c r="V230" s="4" t="e">
        <f t="shared" si="79"/>
        <v>#REF!</v>
      </c>
      <c r="W230" s="4" t="e">
        <f t="shared" si="80"/>
        <v>#REF!</v>
      </c>
      <c r="X230" s="4" t="e">
        <f t="shared" si="84"/>
        <v>#REF!</v>
      </c>
      <c r="Y230" s="62" t="e">
        <f t="shared" si="81"/>
        <v>#REF!</v>
      </c>
      <c r="Z230" s="28" t="e">
        <f t="shared" si="87"/>
        <v>#REF!</v>
      </c>
      <c r="AA230" s="28" t="e">
        <f t="shared" si="88"/>
        <v>#REF!</v>
      </c>
      <c r="AB230" s="28" t="e">
        <f t="shared" si="89"/>
        <v>#REF!</v>
      </c>
      <c r="AC230" s="28" t="e">
        <f t="shared" si="91"/>
        <v>#REF!</v>
      </c>
      <c r="AD230" s="26"/>
      <c r="AE230" s="19" t="str">
        <f t="shared" si="90"/>
        <v/>
      </c>
      <c r="AF230" s="65"/>
      <c r="AG230" s="54"/>
      <c r="AH230" s="54"/>
      <c r="AI230" s="55"/>
      <c r="AJ230" s="18"/>
      <c r="AK230" s="73" t="e">
        <f>#REF!</f>
        <v>#REF!</v>
      </c>
      <c r="AL230" s="73" t="e">
        <f>#REF!</f>
        <v>#REF!</v>
      </c>
      <c r="AM230" s="73" t="e">
        <f>#REF!</f>
        <v>#REF!</v>
      </c>
      <c r="AN230" s="73" t="e">
        <f>#REF!</f>
        <v>#REF!</v>
      </c>
      <c r="AO230" s="73" t="e">
        <f>#REF!</f>
        <v>#REF!</v>
      </c>
      <c r="AP230" s="73" t="e">
        <f>#REF!</f>
        <v>#REF!</v>
      </c>
      <c r="AQ230" s="73" t="e">
        <f>#REF!</f>
        <v>#REF!</v>
      </c>
      <c r="AR230" s="73" t="e">
        <f>#REF!</f>
        <v>#REF!</v>
      </c>
      <c r="AS230" s="73" t="e">
        <f>#REF!</f>
        <v>#REF!</v>
      </c>
      <c r="AT230" s="73" t="e">
        <f>#REF!</f>
        <v>#REF!</v>
      </c>
      <c r="AU230" s="73" t="e">
        <f>#REF!</f>
        <v>#REF!</v>
      </c>
      <c r="AV230" s="73" t="e">
        <f>#REF!</f>
        <v>#REF!</v>
      </c>
      <c r="AW230" s="73" t="e">
        <f>#REF!</f>
        <v>#REF!</v>
      </c>
      <c r="AX230" s="73" t="e">
        <f>#REF!</f>
        <v>#REF!</v>
      </c>
      <c r="AY230" s="73" t="e">
        <f>#REF!</f>
        <v>#REF!</v>
      </c>
      <c r="AZ230" s="73" t="e">
        <f>#REF!</f>
        <v>#REF!</v>
      </c>
      <c r="BA230" s="73" t="e">
        <f>#REF!</f>
        <v>#REF!</v>
      </c>
      <c r="BB230" s="73" t="e">
        <f>#REF!</f>
        <v>#REF!</v>
      </c>
      <c r="BC230" s="73" t="e">
        <f>#REF!</f>
        <v>#REF!</v>
      </c>
      <c r="BD230" s="73" t="e">
        <f>#REF!</f>
        <v>#REF!</v>
      </c>
      <c r="BE230" s="73" t="e">
        <f>#REF!</f>
        <v>#REF!</v>
      </c>
      <c r="BF230" s="73" t="e">
        <f>#REF!</f>
        <v>#REF!</v>
      </c>
      <c r="BG230" s="73" t="e">
        <f>#REF!</f>
        <v>#REF!</v>
      </c>
      <c r="BH230" s="73" t="e">
        <f>#REF!</f>
        <v>#REF!</v>
      </c>
      <c r="BI230" s="73" t="e">
        <f>#REF!</f>
        <v>#REF!</v>
      </c>
      <c r="BJ230" s="73" t="e">
        <f>#REF!</f>
        <v>#REF!</v>
      </c>
      <c r="BK230" s="73" t="e">
        <f>#REF!</f>
        <v>#REF!</v>
      </c>
      <c r="BL230" s="73" t="e">
        <f>#REF!</f>
        <v>#REF!</v>
      </c>
      <c r="BM230" s="73" t="e">
        <f>#REF!</f>
        <v>#REF!</v>
      </c>
      <c r="BN230" s="73" t="e">
        <f>#REF!</f>
        <v>#REF!</v>
      </c>
      <c r="BO230" s="73" t="e">
        <f>#REF!</f>
        <v>#REF!</v>
      </c>
      <c r="BP230" s="73" t="e">
        <f>#REF!</f>
        <v>#REF!</v>
      </c>
      <c r="BR230" s="117" t="str">
        <f t="shared" si="71"/>
        <v>94-8</v>
      </c>
      <c r="BS230" s="118">
        <f>OOC!G230</f>
        <v>0.08</v>
      </c>
      <c r="BT230" s="118">
        <f>OOC!H230</f>
        <v>0</v>
      </c>
      <c r="BU230" s="2" t="e">
        <f t="shared" si="72"/>
        <v>#REF!</v>
      </c>
      <c r="BV230" s="2" t="e">
        <f t="shared" si="73"/>
        <v>#REF!</v>
      </c>
      <c r="BW230" s="2" t="e">
        <f t="shared" si="74"/>
        <v>#REF!</v>
      </c>
      <c r="BX230" s="119" t="e">
        <f>IF(AND(IF(OOC!G230="",0,OOC!G230) &gt;= IF(O230="",0,O230), IF(O230="",0,O230) &gt; IF(L230="",0,L230)), "OOC",
IF(AND(IF(M230="",0,M230) &gt; IF(P230="",0,P230), IF(P230="",0,P230) &gt;= IF(OOC!H230="",0,OOC!H230)), "OOC",
IF(IF(O230="",0,O230) &gt; IF(OOC!G230="",0,OOC!G230), "OOS",
IF(IF(OOC!H230="",0,OOC!H230) &gt; IF(P230="",0,P230), "OOS", "OK"))))</f>
        <v>#REF!</v>
      </c>
    </row>
    <row r="231" spans="1:76" ht="15" customHeight="1">
      <c r="A231" s="16">
        <v>48</v>
      </c>
      <c r="B231" s="76" t="s">
        <v>190</v>
      </c>
      <c r="C231" s="72" t="s">
        <v>285</v>
      </c>
      <c r="D231" s="20" t="s">
        <v>57</v>
      </c>
      <c r="E231" s="78">
        <v>1.33</v>
      </c>
      <c r="F231" s="11" t="s">
        <v>29</v>
      </c>
      <c r="G231" s="12">
        <v>0.04</v>
      </c>
      <c r="H231" s="13" t="e">
        <f>IF(OOC!X231=0,"",OOC!X231)</f>
        <v>#REF!</v>
      </c>
      <c r="I231" s="13" t="e">
        <f>IF(OOC!T231=0,"",OOC!T231)</f>
        <v>#REF!</v>
      </c>
      <c r="J231" s="14" t="s">
        <v>12</v>
      </c>
      <c r="K231" s="64" t="s">
        <v>49</v>
      </c>
      <c r="L231" s="17" t="e">
        <f t="shared" si="82"/>
        <v>#REF!</v>
      </c>
      <c r="M231" s="17" t="e">
        <f t="shared" si="83"/>
        <v>#REF!</v>
      </c>
      <c r="N231" s="25"/>
      <c r="O231" s="2" t="e">
        <f t="shared" si="75"/>
        <v>#REF!</v>
      </c>
      <c r="P231" s="2" t="e">
        <f t="shared" si="76"/>
        <v>#REF!</v>
      </c>
      <c r="Q231" s="2" t="e">
        <f t="shared" si="77"/>
        <v>#REF!</v>
      </c>
      <c r="R231" s="3" t="e">
        <f t="shared" si="78"/>
        <v>#REF!</v>
      </c>
      <c r="S231" s="4" t="e">
        <f t="shared" si="70"/>
        <v>#REF!</v>
      </c>
      <c r="T231" s="67" t="e">
        <f t="shared" si="85"/>
        <v>#REF!</v>
      </c>
      <c r="U231" s="67" t="e">
        <f t="shared" si="86"/>
        <v>#REF!</v>
      </c>
      <c r="V231" s="4" t="e">
        <f t="shared" si="79"/>
        <v>#REF!</v>
      </c>
      <c r="W231" s="4" t="e">
        <f t="shared" si="80"/>
        <v>#REF!</v>
      </c>
      <c r="X231" s="4" t="e">
        <f t="shared" si="84"/>
        <v>#REF!</v>
      </c>
      <c r="Y231" s="62" t="e">
        <f t="shared" si="81"/>
        <v>#REF!</v>
      </c>
      <c r="Z231" s="28" t="e">
        <f t="shared" si="87"/>
        <v>#REF!</v>
      </c>
      <c r="AA231" s="28" t="e">
        <f t="shared" si="88"/>
        <v>#REF!</v>
      </c>
      <c r="AB231" s="28" t="e">
        <f t="shared" si="89"/>
        <v>#REF!</v>
      </c>
      <c r="AC231" s="28" t="e">
        <f t="shared" si="91"/>
        <v>#REF!</v>
      </c>
      <c r="AD231" s="26"/>
      <c r="AE231" s="19" t="str">
        <f t="shared" si="90"/>
        <v/>
      </c>
      <c r="AF231" s="65"/>
      <c r="AG231" s="54"/>
      <c r="AH231" s="54"/>
      <c r="AI231" s="55"/>
      <c r="AJ231" s="18"/>
      <c r="AK231" s="73" t="e">
        <f>#REF!</f>
        <v>#REF!</v>
      </c>
      <c r="AL231" s="73" t="e">
        <f>#REF!</f>
        <v>#REF!</v>
      </c>
      <c r="AM231" s="73" t="e">
        <f>#REF!</f>
        <v>#REF!</v>
      </c>
      <c r="AN231" s="73" t="e">
        <f>#REF!</f>
        <v>#REF!</v>
      </c>
      <c r="AO231" s="73" t="e">
        <f>#REF!</f>
        <v>#REF!</v>
      </c>
      <c r="AP231" s="73" t="e">
        <f>#REF!</f>
        <v>#REF!</v>
      </c>
      <c r="AQ231" s="73" t="e">
        <f>#REF!</f>
        <v>#REF!</v>
      </c>
      <c r="AR231" s="73" t="e">
        <f>#REF!</f>
        <v>#REF!</v>
      </c>
      <c r="AS231" s="73" t="e">
        <f>#REF!</f>
        <v>#REF!</v>
      </c>
      <c r="AT231" s="73" t="e">
        <f>#REF!</f>
        <v>#REF!</v>
      </c>
      <c r="AU231" s="73" t="e">
        <f>#REF!</f>
        <v>#REF!</v>
      </c>
      <c r="AV231" s="73" t="e">
        <f>#REF!</f>
        <v>#REF!</v>
      </c>
      <c r="AW231" s="73" t="e">
        <f>#REF!</f>
        <v>#REF!</v>
      </c>
      <c r="AX231" s="73" t="e">
        <f>#REF!</f>
        <v>#REF!</v>
      </c>
      <c r="AY231" s="73" t="e">
        <f>#REF!</f>
        <v>#REF!</v>
      </c>
      <c r="AZ231" s="73" t="e">
        <f>#REF!</f>
        <v>#REF!</v>
      </c>
      <c r="BA231" s="73" t="e">
        <f>#REF!</f>
        <v>#REF!</v>
      </c>
      <c r="BB231" s="73" t="e">
        <f>#REF!</f>
        <v>#REF!</v>
      </c>
      <c r="BC231" s="73" t="e">
        <f>#REF!</f>
        <v>#REF!</v>
      </c>
      <c r="BD231" s="73" t="e">
        <f>#REF!</f>
        <v>#REF!</v>
      </c>
      <c r="BE231" s="73" t="e">
        <f>#REF!</f>
        <v>#REF!</v>
      </c>
      <c r="BF231" s="73" t="e">
        <f>#REF!</f>
        <v>#REF!</v>
      </c>
      <c r="BG231" s="73" t="e">
        <f>#REF!</f>
        <v>#REF!</v>
      </c>
      <c r="BH231" s="73" t="e">
        <f>#REF!</f>
        <v>#REF!</v>
      </c>
      <c r="BI231" s="73" t="e">
        <f>#REF!</f>
        <v>#REF!</v>
      </c>
      <c r="BJ231" s="73" t="e">
        <f>#REF!</f>
        <v>#REF!</v>
      </c>
      <c r="BK231" s="73" t="e">
        <f>#REF!</f>
        <v>#REF!</v>
      </c>
      <c r="BL231" s="73" t="e">
        <f>#REF!</f>
        <v>#REF!</v>
      </c>
      <c r="BM231" s="73" t="e">
        <f>#REF!</f>
        <v>#REF!</v>
      </c>
      <c r="BN231" s="73" t="e">
        <f>#REF!</f>
        <v>#REF!</v>
      </c>
      <c r="BO231" s="73" t="e">
        <f>#REF!</f>
        <v>#REF!</v>
      </c>
      <c r="BP231" s="73" t="e">
        <f>#REF!</f>
        <v>#REF!</v>
      </c>
      <c r="BR231" s="117" t="str">
        <f t="shared" si="71"/>
        <v>94-9</v>
      </c>
      <c r="BS231" s="118">
        <f>OOC!G231</f>
        <v>0.08</v>
      </c>
      <c r="BT231" s="118">
        <f>OOC!H231</f>
        <v>0</v>
      </c>
      <c r="BU231" s="2" t="e">
        <f t="shared" si="72"/>
        <v>#REF!</v>
      </c>
      <c r="BV231" s="2" t="e">
        <f t="shared" si="73"/>
        <v>#REF!</v>
      </c>
      <c r="BW231" s="2" t="e">
        <f t="shared" si="74"/>
        <v>#REF!</v>
      </c>
      <c r="BX231" s="119" t="e">
        <f>IF(AND(IF(OOC!G231="",0,OOC!G231) &gt;= IF(O231="",0,O231), IF(O231="",0,O231) &gt; IF(L231="",0,L231)), "OOC",
IF(AND(IF(M231="",0,M231) &gt; IF(P231="",0,P231), IF(P231="",0,P231) &gt;= IF(OOC!H231="",0,OOC!H231)), "OOC",
IF(IF(O231="",0,O231) &gt; IF(OOC!G231="",0,OOC!G231), "OOS",
IF(IF(OOC!H231="",0,OOC!H231) &gt; IF(P231="",0,P231), "OOS", "OK"))))</f>
        <v>#REF!</v>
      </c>
    </row>
    <row r="232" spans="1:76" ht="15" customHeight="1">
      <c r="A232" s="16">
        <v>48</v>
      </c>
      <c r="B232" s="76" t="s">
        <v>190</v>
      </c>
      <c r="C232" s="72" t="s">
        <v>286</v>
      </c>
      <c r="D232" s="20" t="s">
        <v>57</v>
      </c>
      <c r="E232" s="78">
        <v>1.33</v>
      </c>
      <c r="F232" s="11" t="s">
        <v>29</v>
      </c>
      <c r="G232" s="12">
        <v>0.04</v>
      </c>
      <c r="H232" s="13" t="e">
        <f>IF(OOC!X232=0,"",OOC!X232)</f>
        <v>#REF!</v>
      </c>
      <c r="I232" s="13" t="e">
        <f>IF(OOC!T232=0,"",OOC!T232)</f>
        <v>#REF!</v>
      </c>
      <c r="J232" s="14" t="s">
        <v>12</v>
      </c>
      <c r="K232" s="64" t="s">
        <v>49</v>
      </c>
      <c r="L232" s="17" t="e">
        <f t="shared" si="82"/>
        <v>#REF!</v>
      </c>
      <c r="M232" s="17" t="e">
        <f t="shared" si="83"/>
        <v>#REF!</v>
      </c>
      <c r="N232" s="25"/>
      <c r="O232" s="2" t="e">
        <f t="shared" si="75"/>
        <v>#REF!</v>
      </c>
      <c r="P232" s="2" t="e">
        <f t="shared" si="76"/>
        <v>#REF!</v>
      </c>
      <c r="Q232" s="2" t="e">
        <f t="shared" si="77"/>
        <v>#REF!</v>
      </c>
      <c r="R232" s="3" t="e">
        <f t="shared" si="78"/>
        <v>#REF!</v>
      </c>
      <c r="S232" s="4" t="e">
        <f t="shared" si="70"/>
        <v>#REF!</v>
      </c>
      <c r="T232" s="67" t="e">
        <f t="shared" si="85"/>
        <v>#REF!</v>
      </c>
      <c r="U232" s="67" t="e">
        <f t="shared" si="86"/>
        <v>#REF!</v>
      </c>
      <c r="V232" s="4" t="e">
        <f t="shared" si="79"/>
        <v>#REF!</v>
      </c>
      <c r="W232" s="4" t="e">
        <f t="shared" si="80"/>
        <v>#REF!</v>
      </c>
      <c r="X232" s="4" t="e">
        <f t="shared" si="84"/>
        <v>#REF!</v>
      </c>
      <c r="Y232" s="62" t="e">
        <f t="shared" si="81"/>
        <v>#REF!</v>
      </c>
      <c r="Z232" s="28" t="e">
        <f t="shared" si="87"/>
        <v>#REF!</v>
      </c>
      <c r="AA232" s="28" t="e">
        <f t="shared" si="88"/>
        <v>#REF!</v>
      </c>
      <c r="AB232" s="28" t="e">
        <f t="shared" si="89"/>
        <v>#REF!</v>
      </c>
      <c r="AC232" s="28" t="e">
        <f t="shared" si="91"/>
        <v>#REF!</v>
      </c>
      <c r="AD232" s="26"/>
      <c r="AE232" s="19" t="str">
        <f t="shared" si="90"/>
        <v/>
      </c>
      <c r="AF232" s="65"/>
      <c r="AG232" s="54"/>
      <c r="AH232" s="54"/>
      <c r="AI232" s="55"/>
      <c r="AJ232" s="18"/>
      <c r="AK232" s="73" t="e">
        <f>#REF!</f>
        <v>#REF!</v>
      </c>
      <c r="AL232" s="73" t="e">
        <f>#REF!</f>
        <v>#REF!</v>
      </c>
      <c r="AM232" s="73" t="e">
        <f>#REF!</f>
        <v>#REF!</v>
      </c>
      <c r="AN232" s="73" t="e">
        <f>#REF!</f>
        <v>#REF!</v>
      </c>
      <c r="AO232" s="73" t="e">
        <f>#REF!</f>
        <v>#REF!</v>
      </c>
      <c r="AP232" s="73" t="e">
        <f>#REF!</f>
        <v>#REF!</v>
      </c>
      <c r="AQ232" s="73" t="e">
        <f>#REF!</f>
        <v>#REF!</v>
      </c>
      <c r="AR232" s="73" t="e">
        <f>#REF!</f>
        <v>#REF!</v>
      </c>
      <c r="AS232" s="73" t="e">
        <f>#REF!</f>
        <v>#REF!</v>
      </c>
      <c r="AT232" s="73" t="e">
        <f>#REF!</f>
        <v>#REF!</v>
      </c>
      <c r="AU232" s="73" t="e">
        <f>#REF!</f>
        <v>#REF!</v>
      </c>
      <c r="AV232" s="73" t="e">
        <f>#REF!</f>
        <v>#REF!</v>
      </c>
      <c r="AW232" s="73" t="e">
        <f>#REF!</f>
        <v>#REF!</v>
      </c>
      <c r="AX232" s="73" t="e">
        <f>#REF!</f>
        <v>#REF!</v>
      </c>
      <c r="AY232" s="73" t="e">
        <f>#REF!</f>
        <v>#REF!</v>
      </c>
      <c r="AZ232" s="73" t="e">
        <f>#REF!</f>
        <v>#REF!</v>
      </c>
      <c r="BA232" s="73" t="e">
        <f>#REF!</f>
        <v>#REF!</v>
      </c>
      <c r="BB232" s="73" t="e">
        <f>#REF!</f>
        <v>#REF!</v>
      </c>
      <c r="BC232" s="73" t="e">
        <f>#REF!</f>
        <v>#REF!</v>
      </c>
      <c r="BD232" s="73" t="e">
        <f>#REF!</f>
        <v>#REF!</v>
      </c>
      <c r="BE232" s="73" t="e">
        <f>#REF!</f>
        <v>#REF!</v>
      </c>
      <c r="BF232" s="73" t="e">
        <f>#REF!</f>
        <v>#REF!</v>
      </c>
      <c r="BG232" s="73" t="e">
        <f>#REF!</f>
        <v>#REF!</v>
      </c>
      <c r="BH232" s="73" t="e">
        <f>#REF!</f>
        <v>#REF!</v>
      </c>
      <c r="BI232" s="73" t="e">
        <f>#REF!</f>
        <v>#REF!</v>
      </c>
      <c r="BJ232" s="73" t="e">
        <f>#REF!</f>
        <v>#REF!</v>
      </c>
      <c r="BK232" s="73" t="e">
        <f>#REF!</f>
        <v>#REF!</v>
      </c>
      <c r="BL232" s="73" t="e">
        <f>#REF!</f>
        <v>#REF!</v>
      </c>
      <c r="BM232" s="73" t="e">
        <f>#REF!</f>
        <v>#REF!</v>
      </c>
      <c r="BN232" s="73" t="e">
        <f>#REF!</f>
        <v>#REF!</v>
      </c>
      <c r="BO232" s="73" t="e">
        <f>#REF!</f>
        <v>#REF!</v>
      </c>
      <c r="BP232" s="73" t="e">
        <f>#REF!</f>
        <v>#REF!</v>
      </c>
      <c r="BR232" s="117" t="str">
        <f t="shared" si="71"/>
        <v>94-10</v>
      </c>
      <c r="BS232" s="118">
        <f>OOC!G232</f>
        <v>0.08</v>
      </c>
      <c r="BT232" s="118">
        <f>OOC!H232</f>
        <v>0</v>
      </c>
      <c r="BU232" s="2" t="e">
        <f t="shared" si="72"/>
        <v>#REF!</v>
      </c>
      <c r="BV232" s="2" t="e">
        <f t="shared" si="73"/>
        <v>#REF!</v>
      </c>
      <c r="BW232" s="2" t="e">
        <f t="shared" si="74"/>
        <v>#REF!</v>
      </c>
      <c r="BX232" s="119" t="e">
        <f>IF(AND(IF(OOC!G232="",0,OOC!G232) &gt;= IF(O232="",0,O232), IF(O232="",0,O232) &gt; IF(L232="",0,L232)), "OOC",
IF(AND(IF(M232="",0,M232) &gt; IF(P232="",0,P232), IF(P232="",0,P232) &gt;= IF(OOC!H232="",0,OOC!H232)), "OOC",
IF(IF(O232="",0,O232) &gt; IF(OOC!G232="",0,OOC!G232), "OOS",
IF(IF(OOC!H232="",0,OOC!H232) &gt; IF(P232="",0,P232), "OOS", "OK"))))</f>
        <v>#REF!</v>
      </c>
    </row>
    <row r="233" spans="1:76" ht="15" customHeight="1">
      <c r="A233" s="16">
        <v>48</v>
      </c>
      <c r="B233" s="76" t="s">
        <v>190</v>
      </c>
      <c r="C233" s="72" t="s">
        <v>287</v>
      </c>
      <c r="D233" s="20" t="s">
        <v>57</v>
      </c>
      <c r="E233" s="78">
        <v>1.33</v>
      </c>
      <c r="F233" s="11" t="s">
        <v>29</v>
      </c>
      <c r="G233" s="12">
        <v>0.04</v>
      </c>
      <c r="H233" s="13" t="e">
        <f>IF(OOC!X233=0,"",OOC!X233)</f>
        <v>#REF!</v>
      </c>
      <c r="I233" s="13" t="e">
        <f>IF(OOC!T233=0,"",OOC!T233)</f>
        <v>#REF!</v>
      </c>
      <c r="J233" s="14" t="s">
        <v>12</v>
      </c>
      <c r="K233" s="64" t="s">
        <v>49</v>
      </c>
      <c r="L233" s="17" t="e">
        <f t="shared" si="82"/>
        <v>#REF!</v>
      </c>
      <c r="M233" s="17" t="e">
        <f t="shared" si="83"/>
        <v>#REF!</v>
      </c>
      <c r="N233" s="25"/>
      <c r="O233" s="2" t="e">
        <f t="shared" si="75"/>
        <v>#REF!</v>
      </c>
      <c r="P233" s="2" t="e">
        <f t="shared" si="76"/>
        <v>#REF!</v>
      </c>
      <c r="Q233" s="2" t="e">
        <f t="shared" si="77"/>
        <v>#REF!</v>
      </c>
      <c r="R233" s="3" t="e">
        <f t="shared" si="78"/>
        <v>#REF!</v>
      </c>
      <c r="S233" s="4" t="e">
        <f t="shared" si="70"/>
        <v>#REF!</v>
      </c>
      <c r="T233" s="67" t="e">
        <f t="shared" si="85"/>
        <v>#REF!</v>
      </c>
      <c r="U233" s="67" t="e">
        <f t="shared" si="86"/>
        <v>#REF!</v>
      </c>
      <c r="V233" s="4" t="e">
        <f t="shared" si="79"/>
        <v>#REF!</v>
      </c>
      <c r="W233" s="4" t="e">
        <f t="shared" si="80"/>
        <v>#REF!</v>
      </c>
      <c r="X233" s="4" t="e">
        <f t="shared" si="84"/>
        <v>#REF!</v>
      </c>
      <c r="Y233" s="62" t="e">
        <f t="shared" si="81"/>
        <v>#REF!</v>
      </c>
      <c r="Z233" s="28" t="e">
        <f t="shared" si="87"/>
        <v>#REF!</v>
      </c>
      <c r="AA233" s="28" t="e">
        <f t="shared" si="88"/>
        <v>#REF!</v>
      </c>
      <c r="AB233" s="28" t="e">
        <f t="shared" si="89"/>
        <v>#REF!</v>
      </c>
      <c r="AC233" s="28" t="e">
        <f t="shared" si="91"/>
        <v>#REF!</v>
      </c>
      <c r="AD233" s="26"/>
      <c r="AE233" s="19" t="str">
        <f t="shared" si="90"/>
        <v/>
      </c>
      <c r="AF233" s="65"/>
      <c r="AG233" s="54"/>
      <c r="AH233" s="54"/>
      <c r="AI233" s="55"/>
      <c r="AJ233" s="18"/>
      <c r="AK233" s="73" t="e">
        <f>#REF!</f>
        <v>#REF!</v>
      </c>
      <c r="AL233" s="73" t="e">
        <f>#REF!</f>
        <v>#REF!</v>
      </c>
      <c r="AM233" s="73" t="e">
        <f>#REF!</f>
        <v>#REF!</v>
      </c>
      <c r="AN233" s="73" t="e">
        <f>#REF!</f>
        <v>#REF!</v>
      </c>
      <c r="AO233" s="73" t="e">
        <f>#REF!</f>
        <v>#REF!</v>
      </c>
      <c r="AP233" s="73" t="e">
        <f>#REF!</f>
        <v>#REF!</v>
      </c>
      <c r="AQ233" s="73" t="e">
        <f>#REF!</f>
        <v>#REF!</v>
      </c>
      <c r="AR233" s="73" t="e">
        <f>#REF!</f>
        <v>#REF!</v>
      </c>
      <c r="AS233" s="73" t="e">
        <f>#REF!</f>
        <v>#REF!</v>
      </c>
      <c r="AT233" s="73" t="e">
        <f>#REF!</f>
        <v>#REF!</v>
      </c>
      <c r="AU233" s="73" t="e">
        <f>#REF!</f>
        <v>#REF!</v>
      </c>
      <c r="AV233" s="73" t="e">
        <f>#REF!</f>
        <v>#REF!</v>
      </c>
      <c r="AW233" s="73" t="e">
        <f>#REF!</f>
        <v>#REF!</v>
      </c>
      <c r="AX233" s="73" t="e">
        <f>#REF!</f>
        <v>#REF!</v>
      </c>
      <c r="AY233" s="73" t="e">
        <f>#REF!</f>
        <v>#REF!</v>
      </c>
      <c r="AZ233" s="73" t="e">
        <f>#REF!</f>
        <v>#REF!</v>
      </c>
      <c r="BA233" s="73" t="e">
        <f>#REF!</f>
        <v>#REF!</v>
      </c>
      <c r="BB233" s="73" t="e">
        <f>#REF!</f>
        <v>#REF!</v>
      </c>
      <c r="BC233" s="73" t="e">
        <f>#REF!</f>
        <v>#REF!</v>
      </c>
      <c r="BD233" s="73" t="e">
        <f>#REF!</f>
        <v>#REF!</v>
      </c>
      <c r="BE233" s="73" t="e">
        <f>#REF!</f>
        <v>#REF!</v>
      </c>
      <c r="BF233" s="73" t="e">
        <f>#REF!</f>
        <v>#REF!</v>
      </c>
      <c r="BG233" s="73" t="e">
        <f>#REF!</f>
        <v>#REF!</v>
      </c>
      <c r="BH233" s="73" t="e">
        <f>#REF!</f>
        <v>#REF!</v>
      </c>
      <c r="BI233" s="73" t="e">
        <f>#REF!</f>
        <v>#REF!</v>
      </c>
      <c r="BJ233" s="73" t="e">
        <f>#REF!</f>
        <v>#REF!</v>
      </c>
      <c r="BK233" s="73" t="e">
        <f>#REF!</f>
        <v>#REF!</v>
      </c>
      <c r="BL233" s="73" t="e">
        <f>#REF!</f>
        <v>#REF!</v>
      </c>
      <c r="BM233" s="73" t="e">
        <f>#REF!</f>
        <v>#REF!</v>
      </c>
      <c r="BN233" s="73" t="e">
        <f>#REF!</f>
        <v>#REF!</v>
      </c>
      <c r="BO233" s="73" t="e">
        <f>#REF!</f>
        <v>#REF!</v>
      </c>
      <c r="BP233" s="73" t="e">
        <f>#REF!</f>
        <v>#REF!</v>
      </c>
      <c r="BR233" s="117" t="str">
        <f t="shared" si="71"/>
        <v>94-11</v>
      </c>
      <c r="BS233" s="118">
        <f>OOC!G233</f>
        <v>0.08</v>
      </c>
      <c r="BT233" s="118">
        <f>OOC!H233</f>
        <v>0</v>
      </c>
      <c r="BU233" s="2" t="e">
        <f t="shared" si="72"/>
        <v>#REF!</v>
      </c>
      <c r="BV233" s="2" t="e">
        <f t="shared" si="73"/>
        <v>#REF!</v>
      </c>
      <c r="BW233" s="2" t="e">
        <f t="shared" si="74"/>
        <v>#REF!</v>
      </c>
      <c r="BX233" s="119" t="e">
        <f>IF(AND(IF(OOC!G233="",0,OOC!G233) &gt;= IF(O233="",0,O233), IF(O233="",0,O233) &gt; IF(L233="",0,L233)), "OOC",
IF(AND(IF(M233="",0,M233) &gt; IF(P233="",0,P233), IF(P233="",0,P233) &gt;= IF(OOC!H233="",0,OOC!H233)), "OOC",
IF(IF(O233="",0,O233) &gt; IF(OOC!G233="",0,OOC!G233), "OOS",
IF(IF(OOC!H233="",0,OOC!H233) &gt; IF(P233="",0,P233), "OOS", "OK"))))</f>
        <v>#REF!</v>
      </c>
    </row>
    <row r="234" spans="1:76" ht="15" customHeight="1">
      <c r="A234" s="16">
        <v>48</v>
      </c>
      <c r="B234" s="76" t="s">
        <v>190</v>
      </c>
      <c r="C234" s="72" t="s">
        <v>288</v>
      </c>
      <c r="D234" s="20" t="s">
        <v>57</v>
      </c>
      <c r="E234" s="78">
        <v>1.33</v>
      </c>
      <c r="F234" s="11" t="s">
        <v>29</v>
      </c>
      <c r="G234" s="12">
        <v>0.04</v>
      </c>
      <c r="H234" s="13" t="e">
        <f>IF(OOC!X234=0,"",OOC!X234)</f>
        <v>#REF!</v>
      </c>
      <c r="I234" s="13" t="e">
        <f>IF(OOC!T234=0,"",OOC!T234)</f>
        <v>#REF!</v>
      </c>
      <c r="J234" s="14" t="s">
        <v>12</v>
      </c>
      <c r="K234" s="64" t="s">
        <v>49</v>
      </c>
      <c r="L234" s="17" t="e">
        <f t="shared" si="82"/>
        <v>#REF!</v>
      </c>
      <c r="M234" s="17" t="e">
        <f t="shared" si="83"/>
        <v>#REF!</v>
      </c>
      <c r="N234" s="25"/>
      <c r="O234" s="2" t="e">
        <f t="shared" si="75"/>
        <v>#REF!</v>
      </c>
      <c r="P234" s="2" t="e">
        <f t="shared" si="76"/>
        <v>#REF!</v>
      </c>
      <c r="Q234" s="2" t="e">
        <f t="shared" si="77"/>
        <v>#REF!</v>
      </c>
      <c r="R234" s="3" t="e">
        <f t="shared" si="78"/>
        <v>#REF!</v>
      </c>
      <c r="S234" s="4" t="e">
        <f t="shared" si="70"/>
        <v>#REF!</v>
      </c>
      <c r="T234" s="67" t="e">
        <f t="shared" si="85"/>
        <v>#REF!</v>
      </c>
      <c r="U234" s="67" t="e">
        <f t="shared" si="86"/>
        <v>#REF!</v>
      </c>
      <c r="V234" s="4" t="e">
        <f t="shared" si="79"/>
        <v>#REF!</v>
      </c>
      <c r="W234" s="4" t="e">
        <f t="shared" si="80"/>
        <v>#REF!</v>
      </c>
      <c r="X234" s="4" t="e">
        <f t="shared" si="84"/>
        <v>#REF!</v>
      </c>
      <c r="Y234" s="62" t="e">
        <f t="shared" si="81"/>
        <v>#REF!</v>
      </c>
      <c r="Z234" s="28" t="e">
        <f t="shared" si="87"/>
        <v>#REF!</v>
      </c>
      <c r="AA234" s="28" t="e">
        <f t="shared" si="88"/>
        <v>#REF!</v>
      </c>
      <c r="AB234" s="28" t="e">
        <f t="shared" si="89"/>
        <v>#REF!</v>
      </c>
      <c r="AC234" s="28" t="e">
        <f t="shared" si="91"/>
        <v>#REF!</v>
      </c>
      <c r="AD234" s="26"/>
      <c r="AE234" s="19" t="str">
        <f t="shared" si="90"/>
        <v/>
      </c>
      <c r="AF234" s="65"/>
      <c r="AG234" s="54"/>
      <c r="AH234" s="54"/>
      <c r="AI234" s="55"/>
      <c r="AJ234" s="18"/>
      <c r="AK234" s="73" t="e">
        <f>#REF!</f>
        <v>#REF!</v>
      </c>
      <c r="AL234" s="73" t="e">
        <f>#REF!</f>
        <v>#REF!</v>
      </c>
      <c r="AM234" s="73" t="e">
        <f>#REF!</f>
        <v>#REF!</v>
      </c>
      <c r="AN234" s="73" t="e">
        <f>#REF!</f>
        <v>#REF!</v>
      </c>
      <c r="AO234" s="73" t="e">
        <f>#REF!</f>
        <v>#REF!</v>
      </c>
      <c r="AP234" s="73" t="e">
        <f>#REF!</f>
        <v>#REF!</v>
      </c>
      <c r="AQ234" s="73" t="e">
        <f>#REF!</f>
        <v>#REF!</v>
      </c>
      <c r="AR234" s="73" t="e">
        <f>#REF!</f>
        <v>#REF!</v>
      </c>
      <c r="AS234" s="73" t="e">
        <f>#REF!</f>
        <v>#REF!</v>
      </c>
      <c r="AT234" s="73" t="e">
        <f>#REF!</f>
        <v>#REF!</v>
      </c>
      <c r="AU234" s="73" t="e">
        <f>#REF!</f>
        <v>#REF!</v>
      </c>
      <c r="AV234" s="73" t="e">
        <f>#REF!</f>
        <v>#REF!</v>
      </c>
      <c r="AW234" s="73" t="e">
        <f>#REF!</f>
        <v>#REF!</v>
      </c>
      <c r="AX234" s="73" t="e">
        <f>#REF!</f>
        <v>#REF!</v>
      </c>
      <c r="AY234" s="73" t="e">
        <f>#REF!</f>
        <v>#REF!</v>
      </c>
      <c r="AZ234" s="73" t="e">
        <f>#REF!</f>
        <v>#REF!</v>
      </c>
      <c r="BA234" s="73" t="e">
        <f>#REF!</f>
        <v>#REF!</v>
      </c>
      <c r="BB234" s="73" t="e">
        <f>#REF!</f>
        <v>#REF!</v>
      </c>
      <c r="BC234" s="73" t="e">
        <f>#REF!</f>
        <v>#REF!</v>
      </c>
      <c r="BD234" s="73" t="e">
        <f>#REF!</f>
        <v>#REF!</v>
      </c>
      <c r="BE234" s="73" t="e">
        <f>#REF!</f>
        <v>#REF!</v>
      </c>
      <c r="BF234" s="73" t="e">
        <f>#REF!</f>
        <v>#REF!</v>
      </c>
      <c r="BG234" s="73" t="e">
        <f>#REF!</f>
        <v>#REF!</v>
      </c>
      <c r="BH234" s="73" t="e">
        <f>#REF!</f>
        <v>#REF!</v>
      </c>
      <c r="BI234" s="73" t="e">
        <f>#REF!</f>
        <v>#REF!</v>
      </c>
      <c r="BJ234" s="73" t="e">
        <f>#REF!</f>
        <v>#REF!</v>
      </c>
      <c r="BK234" s="73" t="e">
        <f>#REF!</f>
        <v>#REF!</v>
      </c>
      <c r="BL234" s="73" t="e">
        <f>#REF!</f>
        <v>#REF!</v>
      </c>
      <c r="BM234" s="73" t="e">
        <f>#REF!</f>
        <v>#REF!</v>
      </c>
      <c r="BN234" s="73" t="e">
        <f>#REF!</f>
        <v>#REF!</v>
      </c>
      <c r="BO234" s="73" t="e">
        <f>#REF!</f>
        <v>#REF!</v>
      </c>
      <c r="BP234" s="73" t="e">
        <f>#REF!</f>
        <v>#REF!</v>
      </c>
      <c r="BR234" s="117" t="str">
        <f t="shared" si="71"/>
        <v>94-12</v>
      </c>
      <c r="BS234" s="118">
        <f>OOC!G234</f>
        <v>0.08</v>
      </c>
      <c r="BT234" s="118">
        <f>OOC!H234</f>
        <v>0</v>
      </c>
      <c r="BU234" s="2" t="e">
        <f t="shared" si="72"/>
        <v>#REF!</v>
      </c>
      <c r="BV234" s="2" t="e">
        <f t="shared" si="73"/>
        <v>#REF!</v>
      </c>
      <c r="BW234" s="2" t="e">
        <f t="shared" si="74"/>
        <v>#REF!</v>
      </c>
      <c r="BX234" s="119" t="e">
        <f>IF(AND(IF(OOC!G234="",0,OOC!G234) &gt;= IF(O234="",0,O234), IF(O234="",0,O234) &gt; IF(L234="",0,L234)), "OOC",
IF(AND(IF(M234="",0,M234) &gt; IF(P234="",0,P234), IF(P234="",0,P234) &gt;= IF(OOC!H234="",0,OOC!H234)), "OOC",
IF(IF(O234="",0,O234) &gt; IF(OOC!G234="",0,OOC!G234), "OOS",
IF(IF(OOC!H234="",0,OOC!H234) &gt; IF(P234="",0,P234), "OOS", "OK"))))</f>
        <v>#REF!</v>
      </c>
    </row>
    <row r="235" spans="1:76" ht="15" customHeight="1">
      <c r="A235" s="16">
        <v>48</v>
      </c>
      <c r="B235" s="76" t="s">
        <v>190</v>
      </c>
      <c r="C235" s="72" t="s">
        <v>289</v>
      </c>
      <c r="D235" s="20" t="s">
        <v>57</v>
      </c>
      <c r="E235" s="78">
        <v>1.33</v>
      </c>
      <c r="F235" s="11" t="s">
        <v>29</v>
      </c>
      <c r="G235" s="12">
        <v>0.04</v>
      </c>
      <c r="H235" s="13" t="e">
        <f>IF(OOC!X235=0,"",OOC!X235)</f>
        <v>#REF!</v>
      </c>
      <c r="I235" s="13" t="e">
        <f>IF(OOC!T235=0,"",OOC!T235)</f>
        <v>#REF!</v>
      </c>
      <c r="J235" s="14" t="s">
        <v>12</v>
      </c>
      <c r="K235" s="64" t="s">
        <v>49</v>
      </c>
      <c r="L235" s="17" t="e">
        <f t="shared" si="82"/>
        <v>#REF!</v>
      </c>
      <c r="M235" s="17" t="e">
        <f t="shared" si="83"/>
        <v>#REF!</v>
      </c>
      <c r="N235" s="25"/>
      <c r="O235" s="2" t="e">
        <f t="shared" si="75"/>
        <v>#REF!</v>
      </c>
      <c r="P235" s="2" t="e">
        <f t="shared" si="76"/>
        <v>#REF!</v>
      </c>
      <c r="Q235" s="2" t="e">
        <f t="shared" si="77"/>
        <v>#REF!</v>
      </c>
      <c r="R235" s="3" t="e">
        <f t="shared" si="78"/>
        <v>#REF!</v>
      </c>
      <c r="S235" s="4" t="e">
        <f t="shared" si="70"/>
        <v>#REF!</v>
      </c>
      <c r="T235" s="67" t="e">
        <f t="shared" si="85"/>
        <v>#REF!</v>
      </c>
      <c r="U235" s="67" t="e">
        <f t="shared" si="86"/>
        <v>#REF!</v>
      </c>
      <c r="V235" s="4" t="e">
        <f t="shared" si="79"/>
        <v>#REF!</v>
      </c>
      <c r="W235" s="4" t="e">
        <f t="shared" si="80"/>
        <v>#REF!</v>
      </c>
      <c r="X235" s="4" t="e">
        <f t="shared" si="84"/>
        <v>#REF!</v>
      </c>
      <c r="Y235" s="62" t="e">
        <f t="shared" si="81"/>
        <v>#REF!</v>
      </c>
      <c r="Z235" s="28" t="e">
        <f t="shared" si="87"/>
        <v>#REF!</v>
      </c>
      <c r="AA235" s="28" t="e">
        <f t="shared" si="88"/>
        <v>#REF!</v>
      </c>
      <c r="AB235" s="28" t="e">
        <f t="shared" si="89"/>
        <v>#REF!</v>
      </c>
      <c r="AC235" s="28" t="e">
        <f t="shared" si="91"/>
        <v>#REF!</v>
      </c>
      <c r="AD235" s="26"/>
      <c r="AE235" s="19" t="str">
        <f t="shared" si="90"/>
        <v/>
      </c>
      <c r="AF235" s="65"/>
      <c r="AG235" s="54"/>
      <c r="AH235" s="54"/>
      <c r="AI235" s="55"/>
      <c r="AJ235" s="18"/>
      <c r="AK235" s="73" t="e">
        <f>#REF!</f>
        <v>#REF!</v>
      </c>
      <c r="AL235" s="73" t="e">
        <f>#REF!</f>
        <v>#REF!</v>
      </c>
      <c r="AM235" s="73" t="e">
        <f>#REF!</f>
        <v>#REF!</v>
      </c>
      <c r="AN235" s="73" t="e">
        <f>#REF!</f>
        <v>#REF!</v>
      </c>
      <c r="AO235" s="73" t="e">
        <f>#REF!</f>
        <v>#REF!</v>
      </c>
      <c r="AP235" s="73" t="e">
        <f>#REF!</f>
        <v>#REF!</v>
      </c>
      <c r="AQ235" s="73" t="e">
        <f>#REF!</f>
        <v>#REF!</v>
      </c>
      <c r="AR235" s="73" t="e">
        <f>#REF!</f>
        <v>#REF!</v>
      </c>
      <c r="AS235" s="73" t="e">
        <f>#REF!</f>
        <v>#REF!</v>
      </c>
      <c r="AT235" s="73" t="e">
        <f>#REF!</f>
        <v>#REF!</v>
      </c>
      <c r="AU235" s="73" t="e">
        <f>#REF!</f>
        <v>#REF!</v>
      </c>
      <c r="AV235" s="73" t="e">
        <f>#REF!</f>
        <v>#REF!</v>
      </c>
      <c r="AW235" s="73" t="e">
        <f>#REF!</f>
        <v>#REF!</v>
      </c>
      <c r="AX235" s="73" t="e">
        <f>#REF!</f>
        <v>#REF!</v>
      </c>
      <c r="AY235" s="73" t="e">
        <f>#REF!</f>
        <v>#REF!</v>
      </c>
      <c r="AZ235" s="73" t="e">
        <f>#REF!</f>
        <v>#REF!</v>
      </c>
      <c r="BA235" s="73" t="e">
        <f>#REF!</f>
        <v>#REF!</v>
      </c>
      <c r="BB235" s="73" t="e">
        <f>#REF!</f>
        <v>#REF!</v>
      </c>
      <c r="BC235" s="73" t="e">
        <f>#REF!</f>
        <v>#REF!</v>
      </c>
      <c r="BD235" s="73" t="e">
        <f>#REF!</f>
        <v>#REF!</v>
      </c>
      <c r="BE235" s="73" t="e">
        <f>#REF!</f>
        <v>#REF!</v>
      </c>
      <c r="BF235" s="73" t="e">
        <f>#REF!</f>
        <v>#REF!</v>
      </c>
      <c r="BG235" s="73" t="e">
        <f>#REF!</f>
        <v>#REF!</v>
      </c>
      <c r="BH235" s="73" t="e">
        <f>#REF!</f>
        <v>#REF!</v>
      </c>
      <c r="BI235" s="73" t="e">
        <f>#REF!</f>
        <v>#REF!</v>
      </c>
      <c r="BJ235" s="73" t="e">
        <f>#REF!</f>
        <v>#REF!</v>
      </c>
      <c r="BK235" s="73" t="e">
        <f>#REF!</f>
        <v>#REF!</v>
      </c>
      <c r="BL235" s="73" t="e">
        <f>#REF!</f>
        <v>#REF!</v>
      </c>
      <c r="BM235" s="73" t="e">
        <f>#REF!</f>
        <v>#REF!</v>
      </c>
      <c r="BN235" s="73" t="e">
        <f>#REF!</f>
        <v>#REF!</v>
      </c>
      <c r="BO235" s="73" t="e">
        <f>#REF!</f>
        <v>#REF!</v>
      </c>
      <c r="BP235" s="73" t="e">
        <f>#REF!</f>
        <v>#REF!</v>
      </c>
      <c r="BR235" s="117" t="str">
        <f t="shared" si="71"/>
        <v>94-13</v>
      </c>
      <c r="BS235" s="118">
        <f>OOC!G235</f>
        <v>0.08</v>
      </c>
      <c r="BT235" s="118">
        <f>OOC!H235</f>
        <v>0</v>
      </c>
      <c r="BU235" s="2" t="e">
        <f t="shared" si="72"/>
        <v>#REF!</v>
      </c>
      <c r="BV235" s="2" t="e">
        <f t="shared" si="73"/>
        <v>#REF!</v>
      </c>
      <c r="BW235" s="2" t="e">
        <f t="shared" si="74"/>
        <v>#REF!</v>
      </c>
      <c r="BX235" s="119" t="e">
        <f>IF(AND(IF(OOC!G235="",0,OOC!G235) &gt;= IF(O235="",0,O235), IF(O235="",0,O235) &gt; IF(L235="",0,L235)), "OOC",
IF(AND(IF(M235="",0,M235) &gt; IF(P235="",0,P235), IF(P235="",0,P235) &gt;= IF(OOC!H235="",0,OOC!H235)), "OOC",
IF(IF(O235="",0,O235) &gt; IF(OOC!G235="",0,OOC!G235), "OOS",
IF(IF(OOC!H235="",0,OOC!H235) &gt; IF(P235="",0,P235), "OOS", "OK"))))</f>
        <v>#REF!</v>
      </c>
    </row>
    <row r="236" spans="1:76" ht="15" customHeight="1">
      <c r="A236" s="16">
        <v>48</v>
      </c>
      <c r="B236" s="76" t="s">
        <v>190</v>
      </c>
      <c r="C236" s="72" t="s">
        <v>290</v>
      </c>
      <c r="D236" s="20" t="s">
        <v>57</v>
      </c>
      <c r="E236" s="78">
        <v>1.33</v>
      </c>
      <c r="F236" s="11" t="s">
        <v>29</v>
      </c>
      <c r="G236" s="12">
        <v>0.04</v>
      </c>
      <c r="H236" s="13" t="e">
        <f>IF(OOC!X236=0,"",OOC!X236)</f>
        <v>#REF!</v>
      </c>
      <c r="I236" s="13" t="e">
        <f>IF(OOC!T236=0,"",OOC!T236)</f>
        <v>#REF!</v>
      </c>
      <c r="J236" s="14" t="s">
        <v>12</v>
      </c>
      <c r="K236" s="64" t="s">
        <v>49</v>
      </c>
      <c r="L236" s="17" t="e">
        <f t="shared" si="82"/>
        <v>#REF!</v>
      </c>
      <c r="M236" s="17" t="e">
        <f t="shared" si="83"/>
        <v>#REF!</v>
      </c>
      <c r="N236" s="25"/>
      <c r="O236" s="2" t="e">
        <f t="shared" ref="O236:O276" si="92">IF(OR($AK236="",ISNUMBER($AK236)=FALSE),"",MAX(AK236:BP236))</f>
        <v>#REF!</v>
      </c>
      <c r="P236" s="2" t="e">
        <f t="shared" ref="P236:P276" si="93">IF(OR($AK236="",ISNUMBER($AK236)=FALSE),"",MIN(AK236:BP236))</f>
        <v>#REF!</v>
      </c>
      <c r="Q236" s="2" t="e">
        <f t="shared" ref="Q236:Q276" si="94">IF(OR($AK236="",ISNUMBER($AK236)=FALSE),"",AVERAGE(AK236:BP236))</f>
        <v>#REF!</v>
      </c>
      <c r="R236" s="3" t="e">
        <f t="shared" ref="R236:R276" si="95">IF(OR($AK236="",ISNUMBER($AK236)=FALSE),"",STDEV(AK236:BP236))</f>
        <v>#REF!</v>
      </c>
      <c r="S236" s="4" t="e">
        <f t="shared" si="70"/>
        <v>#REF!</v>
      </c>
      <c r="T236" s="67" t="e">
        <f t="shared" si="85"/>
        <v>#REF!</v>
      </c>
      <c r="U236" s="67" t="e">
        <f t="shared" si="86"/>
        <v>#REF!</v>
      </c>
      <c r="V236" s="4" t="e">
        <f t="shared" si="79"/>
        <v>#REF!</v>
      </c>
      <c r="W236" s="4" t="e">
        <f t="shared" si="80"/>
        <v>#REF!</v>
      </c>
      <c r="X236" s="4" t="e">
        <f t="shared" si="84"/>
        <v>#REF!</v>
      </c>
      <c r="Y236" s="62" t="e">
        <f t="shared" si="81"/>
        <v>#REF!</v>
      </c>
      <c r="Z236" s="28" t="e">
        <f t="shared" si="87"/>
        <v>#REF!</v>
      </c>
      <c r="AA236" s="28" t="e">
        <f t="shared" si="88"/>
        <v>#REF!</v>
      </c>
      <c r="AB236" s="28" t="e">
        <f t="shared" si="89"/>
        <v>#REF!</v>
      </c>
      <c r="AC236" s="28" t="e">
        <f t="shared" si="91"/>
        <v>#REF!</v>
      </c>
      <c r="AD236" s="26"/>
      <c r="AE236" s="19" t="str">
        <f t="shared" si="90"/>
        <v/>
      </c>
      <c r="AF236" s="65"/>
      <c r="AG236" s="54"/>
      <c r="AH236" s="54"/>
      <c r="AI236" s="55"/>
      <c r="AJ236" s="18"/>
      <c r="AK236" s="73" t="e">
        <f>#REF!</f>
        <v>#REF!</v>
      </c>
      <c r="AL236" s="73" t="e">
        <f>#REF!</f>
        <v>#REF!</v>
      </c>
      <c r="AM236" s="73" t="e">
        <f>#REF!</f>
        <v>#REF!</v>
      </c>
      <c r="AN236" s="73" t="e">
        <f>#REF!</f>
        <v>#REF!</v>
      </c>
      <c r="AO236" s="73" t="e">
        <f>#REF!</f>
        <v>#REF!</v>
      </c>
      <c r="AP236" s="73" t="e">
        <f>#REF!</f>
        <v>#REF!</v>
      </c>
      <c r="AQ236" s="73" t="e">
        <f>#REF!</f>
        <v>#REF!</v>
      </c>
      <c r="AR236" s="73" t="e">
        <f>#REF!</f>
        <v>#REF!</v>
      </c>
      <c r="AS236" s="73" t="e">
        <f>#REF!</f>
        <v>#REF!</v>
      </c>
      <c r="AT236" s="73" t="e">
        <f>#REF!</f>
        <v>#REF!</v>
      </c>
      <c r="AU236" s="73" t="e">
        <f>#REF!</f>
        <v>#REF!</v>
      </c>
      <c r="AV236" s="73" t="e">
        <f>#REF!</f>
        <v>#REF!</v>
      </c>
      <c r="AW236" s="73" t="e">
        <f>#REF!</f>
        <v>#REF!</v>
      </c>
      <c r="AX236" s="73" t="e">
        <f>#REF!</f>
        <v>#REF!</v>
      </c>
      <c r="AY236" s="73" t="e">
        <f>#REF!</f>
        <v>#REF!</v>
      </c>
      <c r="AZ236" s="73" t="e">
        <f>#REF!</f>
        <v>#REF!</v>
      </c>
      <c r="BA236" s="73" t="e">
        <f>#REF!</f>
        <v>#REF!</v>
      </c>
      <c r="BB236" s="73" t="e">
        <f>#REF!</f>
        <v>#REF!</v>
      </c>
      <c r="BC236" s="73" t="e">
        <f>#REF!</f>
        <v>#REF!</v>
      </c>
      <c r="BD236" s="73" t="e">
        <f>#REF!</f>
        <v>#REF!</v>
      </c>
      <c r="BE236" s="73" t="e">
        <f>#REF!</f>
        <v>#REF!</v>
      </c>
      <c r="BF236" s="73" t="e">
        <f>#REF!</f>
        <v>#REF!</v>
      </c>
      <c r="BG236" s="73" t="e">
        <f>#REF!</f>
        <v>#REF!</v>
      </c>
      <c r="BH236" s="73" t="e">
        <f>#REF!</f>
        <v>#REF!</v>
      </c>
      <c r="BI236" s="73" t="e">
        <f>#REF!</f>
        <v>#REF!</v>
      </c>
      <c r="BJ236" s="73" t="e">
        <f>#REF!</f>
        <v>#REF!</v>
      </c>
      <c r="BK236" s="73" t="e">
        <f>#REF!</f>
        <v>#REF!</v>
      </c>
      <c r="BL236" s="73" t="e">
        <f>#REF!</f>
        <v>#REF!</v>
      </c>
      <c r="BM236" s="73" t="e">
        <f>#REF!</f>
        <v>#REF!</v>
      </c>
      <c r="BN236" s="73" t="e">
        <f>#REF!</f>
        <v>#REF!</v>
      </c>
      <c r="BO236" s="73" t="e">
        <f>#REF!</f>
        <v>#REF!</v>
      </c>
      <c r="BP236" s="73" t="e">
        <f>#REF!</f>
        <v>#REF!</v>
      </c>
      <c r="BR236" s="117" t="str">
        <f t="shared" si="71"/>
        <v>94-14</v>
      </c>
      <c r="BS236" s="118">
        <f>OOC!G236</f>
        <v>0.08</v>
      </c>
      <c r="BT236" s="118">
        <f>OOC!H236</f>
        <v>0</v>
      </c>
      <c r="BU236" s="2" t="e">
        <f t="shared" si="72"/>
        <v>#REF!</v>
      </c>
      <c r="BV236" s="2" t="e">
        <f t="shared" si="73"/>
        <v>#REF!</v>
      </c>
      <c r="BW236" s="2" t="e">
        <f t="shared" si="74"/>
        <v>#REF!</v>
      </c>
      <c r="BX236" s="119" t="e">
        <f>IF(AND(IF(OOC!G236="",0,OOC!G236) &gt;= IF(O236="",0,O236), IF(O236="",0,O236) &gt; IF(L236="",0,L236)), "OOC",
IF(AND(IF(M236="",0,M236) &gt; IF(P236="",0,P236), IF(P236="",0,P236) &gt;= IF(OOC!H236="",0,OOC!H236)), "OOC",
IF(IF(O236="",0,O236) &gt; IF(OOC!G236="",0,OOC!G236), "OOS",
IF(IF(OOC!H236="",0,OOC!H236) &gt; IF(P236="",0,P236), "OOS", "OK"))))</f>
        <v>#REF!</v>
      </c>
    </row>
    <row r="237" spans="1:76" ht="15" customHeight="1">
      <c r="A237" s="16">
        <v>48</v>
      </c>
      <c r="B237" s="76" t="s">
        <v>190</v>
      </c>
      <c r="C237" s="72" t="s">
        <v>291</v>
      </c>
      <c r="D237" s="20" t="s">
        <v>57</v>
      </c>
      <c r="E237" s="78">
        <v>1.33</v>
      </c>
      <c r="F237" s="11" t="s">
        <v>29</v>
      </c>
      <c r="G237" s="12">
        <v>0.04</v>
      </c>
      <c r="H237" s="13" t="e">
        <f>IF(OOC!X237=0,"",OOC!X237)</f>
        <v>#REF!</v>
      </c>
      <c r="I237" s="13" t="e">
        <f>IF(OOC!T237=0,"",OOC!T237)</f>
        <v>#REF!</v>
      </c>
      <c r="J237" s="14" t="s">
        <v>12</v>
      </c>
      <c r="K237" s="64" t="s">
        <v>49</v>
      </c>
      <c r="L237" s="17" t="e">
        <f t="shared" si="82"/>
        <v>#REF!</v>
      </c>
      <c r="M237" s="17" t="e">
        <f t="shared" si="83"/>
        <v>#REF!</v>
      </c>
      <c r="N237" s="25"/>
      <c r="O237" s="2" t="e">
        <f t="shared" si="92"/>
        <v>#REF!</v>
      </c>
      <c r="P237" s="2" t="e">
        <f t="shared" si="93"/>
        <v>#REF!</v>
      </c>
      <c r="Q237" s="2" t="e">
        <f t="shared" si="94"/>
        <v>#REF!</v>
      </c>
      <c r="R237" s="3" t="e">
        <f t="shared" si="95"/>
        <v>#REF!</v>
      </c>
      <c r="S237" s="4" t="e">
        <f t="shared" si="70"/>
        <v>#REF!</v>
      </c>
      <c r="T237" s="67" t="e">
        <f t="shared" si="85"/>
        <v>#REF!</v>
      </c>
      <c r="U237" s="67" t="e">
        <f t="shared" si="86"/>
        <v>#REF!</v>
      </c>
      <c r="V237" s="4" t="e">
        <f t="shared" si="79"/>
        <v>#REF!</v>
      </c>
      <c r="W237" s="4" t="e">
        <f t="shared" si="80"/>
        <v>#REF!</v>
      </c>
      <c r="X237" s="4" t="e">
        <f t="shared" si="84"/>
        <v>#REF!</v>
      </c>
      <c r="Y237" s="62" t="e">
        <f t="shared" si="81"/>
        <v>#REF!</v>
      </c>
      <c r="Z237" s="28" t="e">
        <f t="shared" si="87"/>
        <v>#REF!</v>
      </c>
      <c r="AA237" s="28" t="e">
        <f t="shared" si="88"/>
        <v>#REF!</v>
      </c>
      <c r="AB237" s="28" t="e">
        <f t="shared" si="89"/>
        <v>#REF!</v>
      </c>
      <c r="AC237" s="28" t="e">
        <f t="shared" si="91"/>
        <v>#REF!</v>
      </c>
      <c r="AD237" s="26"/>
      <c r="AE237" s="19" t="str">
        <f t="shared" si="90"/>
        <v/>
      </c>
      <c r="AF237" s="65"/>
      <c r="AG237" s="54"/>
      <c r="AH237" s="54"/>
      <c r="AI237" s="55"/>
      <c r="AJ237" s="18"/>
      <c r="AK237" s="73" t="e">
        <f>#REF!</f>
        <v>#REF!</v>
      </c>
      <c r="AL237" s="73" t="e">
        <f>#REF!</f>
        <v>#REF!</v>
      </c>
      <c r="AM237" s="73" t="e">
        <f>#REF!</f>
        <v>#REF!</v>
      </c>
      <c r="AN237" s="73" t="e">
        <f>#REF!</f>
        <v>#REF!</v>
      </c>
      <c r="AO237" s="73" t="e">
        <f>#REF!</f>
        <v>#REF!</v>
      </c>
      <c r="AP237" s="73" t="e">
        <f>#REF!</f>
        <v>#REF!</v>
      </c>
      <c r="AQ237" s="73" t="e">
        <f>#REF!</f>
        <v>#REF!</v>
      </c>
      <c r="AR237" s="73" t="e">
        <f>#REF!</f>
        <v>#REF!</v>
      </c>
      <c r="AS237" s="73" t="e">
        <f>#REF!</f>
        <v>#REF!</v>
      </c>
      <c r="AT237" s="73" t="e">
        <f>#REF!</f>
        <v>#REF!</v>
      </c>
      <c r="AU237" s="73" t="e">
        <f>#REF!</f>
        <v>#REF!</v>
      </c>
      <c r="AV237" s="73" t="e">
        <f>#REF!</f>
        <v>#REF!</v>
      </c>
      <c r="AW237" s="73" t="e">
        <f>#REF!</f>
        <v>#REF!</v>
      </c>
      <c r="AX237" s="73" t="e">
        <f>#REF!</f>
        <v>#REF!</v>
      </c>
      <c r="AY237" s="73" t="e">
        <f>#REF!</f>
        <v>#REF!</v>
      </c>
      <c r="AZ237" s="73" t="e">
        <f>#REF!</f>
        <v>#REF!</v>
      </c>
      <c r="BA237" s="73" t="e">
        <f>#REF!</f>
        <v>#REF!</v>
      </c>
      <c r="BB237" s="73" t="e">
        <f>#REF!</f>
        <v>#REF!</v>
      </c>
      <c r="BC237" s="73" t="e">
        <f>#REF!</f>
        <v>#REF!</v>
      </c>
      <c r="BD237" s="73" t="e">
        <f>#REF!</f>
        <v>#REF!</v>
      </c>
      <c r="BE237" s="73" t="e">
        <f>#REF!</f>
        <v>#REF!</v>
      </c>
      <c r="BF237" s="73" t="e">
        <f>#REF!</f>
        <v>#REF!</v>
      </c>
      <c r="BG237" s="73" t="e">
        <f>#REF!</f>
        <v>#REF!</v>
      </c>
      <c r="BH237" s="73" t="e">
        <f>#REF!</f>
        <v>#REF!</v>
      </c>
      <c r="BI237" s="73" t="e">
        <f>#REF!</f>
        <v>#REF!</v>
      </c>
      <c r="BJ237" s="73" t="e">
        <f>#REF!</f>
        <v>#REF!</v>
      </c>
      <c r="BK237" s="73" t="e">
        <f>#REF!</f>
        <v>#REF!</v>
      </c>
      <c r="BL237" s="73" t="e">
        <f>#REF!</f>
        <v>#REF!</v>
      </c>
      <c r="BM237" s="73" t="e">
        <f>#REF!</f>
        <v>#REF!</v>
      </c>
      <c r="BN237" s="73" t="e">
        <f>#REF!</f>
        <v>#REF!</v>
      </c>
      <c r="BO237" s="73" t="e">
        <f>#REF!</f>
        <v>#REF!</v>
      </c>
      <c r="BP237" s="73" t="e">
        <f>#REF!</f>
        <v>#REF!</v>
      </c>
      <c r="BR237" s="117" t="str">
        <f t="shared" si="71"/>
        <v>94-15</v>
      </c>
      <c r="BS237" s="118">
        <f>OOC!G237</f>
        <v>0.08</v>
      </c>
      <c r="BT237" s="118">
        <f>OOC!H237</f>
        <v>0</v>
      </c>
      <c r="BU237" s="2" t="e">
        <f t="shared" si="72"/>
        <v>#REF!</v>
      </c>
      <c r="BV237" s="2" t="e">
        <f t="shared" si="73"/>
        <v>#REF!</v>
      </c>
      <c r="BW237" s="2" t="e">
        <f t="shared" si="74"/>
        <v>#REF!</v>
      </c>
      <c r="BX237" s="119" t="e">
        <f>IF(AND(IF(OOC!G237="",0,OOC!G237) &gt;= IF(O237="",0,O237), IF(O237="",0,O237) &gt; IF(L237="",0,L237)), "OOC",
IF(AND(IF(M237="",0,M237) &gt; IF(P237="",0,P237), IF(P237="",0,P237) &gt;= IF(OOC!H237="",0,OOC!H237)), "OOC",
IF(IF(O237="",0,O237) &gt; IF(OOC!G237="",0,OOC!G237), "OOS",
IF(IF(OOC!H237="",0,OOC!H237) &gt; IF(P237="",0,P237), "OOS", "OK"))))</f>
        <v>#REF!</v>
      </c>
    </row>
    <row r="238" spans="1:76" ht="15" customHeight="1">
      <c r="A238" s="16">
        <v>48</v>
      </c>
      <c r="B238" s="76" t="s">
        <v>190</v>
      </c>
      <c r="C238" s="72" t="s">
        <v>292</v>
      </c>
      <c r="D238" s="20" t="s">
        <v>57</v>
      </c>
      <c r="E238" s="78">
        <v>1.33</v>
      </c>
      <c r="F238" s="11" t="s">
        <v>29</v>
      </c>
      <c r="G238" s="12">
        <v>0.04</v>
      </c>
      <c r="H238" s="13" t="e">
        <f>IF(OOC!X238=0,"",OOC!X238)</f>
        <v>#REF!</v>
      </c>
      <c r="I238" s="13" t="e">
        <f>IF(OOC!T238=0,"",OOC!T238)</f>
        <v>#REF!</v>
      </c>
      <c r="J238" s="14" t="s">
        <v>12</v>
      </c>
      <c r="K238" s="64" t="s">
        <v>49</v>
      </c>
      <c r="L238" s="17" t="e">
        <f t="shared" si="82"/>
        <v>#REF!</v>
      </c>
      <c r="M238" s="17" t="e">
        <f t="shared" si="83"/>
        <v>#REF!</v>
      </c>
      <c r="N238" s="25"/>
      <c r="O238" s="2" t="e">
        <f t="shared" si="92"/>
        <v>#REF!</v>
      </c>
      <c r="P238" s="2" t="e">
        <f t="shared" si="93"/>
        <v>#REF!</v>
      </c>
      <c r="Q238" s="2" t="e">
        <f t="shared" si="94"/>
        <v>#REF!</v>
      </c>
      <c r="R238" s="3" t="e">
        <f t="shared" si="95"/>
        <v>#REF!</v>
      </c>
      <c r="S238" s="4" t="e">
        <f t="shared" si="70"/>
        <v>#REF!</v>
      </c>
      <c r="T238" s="67" t="e">
        <f t="shared" si="85"/>
        <v>#REF!</v>
      </c>
      <c r="U238" s="67" t="e">
        <f t="shared" si="86"/>
        <v>#REF!</v>
      </c>
      <c r="V238" s="4" t="e">
        <f t="shared" si="79"/>
        <v>#REF!</v>
      </c>
      <c r="W238" s="4" t="e">
        <f t="shared" si="80"/>
        <v>#REF!</v>
      </c>
      <c r="X238" s="4" t="e">
        <f t="shared" si="84"/>
        <v>#REF!</v>
      </c>
      <c r="Y238" s="62" t="e">
        <f t="shared" si="81"/>
        <v>#REF!</v>
      </c>
      <c r="Z238" s="28" t="e">
        <f t="shared" si="87"/>
        <v>#REF!</v>
      </c>
      <c r="AA238" s="28" t="e">
        <f t="shared" si="88"/>
        <v>#REF!</v>
      </c>
      <c r="AB238" s="28" t="e">
        <f t="shared" si="89"/>
        <v>#REF!</v>
      </c>
      <c r="AC238" s="28" t="e">
        <f t="shared" si="91"/>
        <v>#REF!</v>
      </c>
      <c r="AD238" s="26"/>
      <c r="AE238" s="19" t="str">
        <f t="shared" si="90"/>
        <v/>
      </c>
      <c r="AF238" s="65"/>
      <c r="AG238" s="54"/>
      <c r="AH238" s="54"/>
      <c r="AI238" s="55"/>
      <c r="AJ238" s="18"/>
      <c r="AK238" s="73" t="e">
        <f>#REF!</f>
        <v>#REF!</v>
      </c>
      <c r="AL238" s="73" t="e">
        <f>#REF!</f>
        <v>#REF!</v>
      </c>
      <c r="AM238" s="73" t="e">
        <f>#REF!</f>
        <v>#REF!</v>
      </c>
      <c r="AN238" s="73" t="e">
        <f>#REF!</f>
        <v>#REF!</v>
      </c>
      <c r="AO238" s="73" t="e">
        <f>#REF!</f>
        <v>#REF!</v>
      </c>
      <c r="AP238" s="73" t="e">
        <f>#REF!</f>
        <v>#REF!</v>
      </c>
      <c r="AQ238" s="73" t="e">
        <f>#REF!</f>
        <v>#REF!</v>
      </c>
      <c r="AR238" s="73" t="e">
        <f>#REF!</f>
        <v>#REF!</v>
      </c>
      <c r="AS238" s="73" t="e">
        <f>#REF!</f>
        <v>#REF!</v>
      </c>
      <c r="AT238" s="73" t="e">
        <f>#REF!</f>
        <v>#REF!</v>
      </c>
      <c r="AU238" s="73" t="e">
        <f>#REF!</f>
        <v>#REF!</v>
      </c>
      <c r="AV238" s="73" t="e">
        <f>#REF!</f>
        <v>#REF!</v>
      </c>
      <c r="AW238" s="73" t="e">
        <f>#REF!</f>
        <v>#REF!</v>
      </c>
      <c r="AX238" s="73" t="e">
        <f>#REF!</f>
        <v>#REF!</v>
      </c>
      <c r="AY238" s="73" t="e">
        <f>#REF!</f>
        <v>#REF!</v>
      </c>
      <c r="AZ238" s="73" t="e">
        <f>#REF!</f>
        <v>#REF!</v>
      </c>
      <c r="BA238" s="73" t="e">
        <f>#REF!</f>
        <v>#REF!</v>
      </c>
      <c r="BB238" s="73" t="e">
        <f>#REF!</f>
        <v>#REF!</v>
      </c>
      <c r="BC238" s="73" t="e">
        <f>#REF!</f>
        <v>#REF!</v>
      </c>
      <c r="BD238" s="73" t="e">
        <f>#REF!</f>
        <v>#REF!</v>
      </c>
      <c r="BE238" s="73" t="e">
        <f>#REF!</f>
        <v>#REF!</v>
      </c>
      <c r="BF238" s="73" t="e">
        <f>#REF!</f>
        <v>#REF!</v>
      </c>
      <c r="BG238" s="73" t="e">
        <f>#REF!</f>
        <v>#REF!</v>
      </c>
      <c r="BH238" s="73" t="e">
        <f>#REF!</f>
        <v>#REF!</v>
      </c>
      <c r="BI238" s="73" t="e">
        <f>#REF!</f>
        <v>#REF!</v>
      </c>
      <c r="BJ238" s="73" t="e">
        <f>#REF!</f>
        <v>#REF!</v>
      </c>
      <c r="BK238" s="73" t="e">
        <f>#REF!</f>
        <v>#REF!</v>
      </c>
      <c r="BL238" s="73" t="e">
        <f>#REF!</f>
        <v>#REF!</v>
      </c>
      <c r="BM238" s="73" t="e">
        <f>#REF!</f>
        <v>#REF!</v>
      </c>
      <c r="BN238" s="73" t="e">
        <f>#REF!</f>
        <v>#REF!</v>
      </c>
      <c r="BO238" s="73" t="e">
        <f>#REF!</f>
        <v>#REF!</v>
      </c>
      <c r="BP238" s="73" t="e">
        <f>#REF!</f>
        <v>#REF!</v>
      </c>
      <c r="BR238" s="117" t="str">
        <f t="shared" si="71"/>
        <v>94-16</v>
      </c>
      <c r="BS238" s="118">
        <f>OOC!G238</f>
        <v>0.08</v>
      </c>
      <c r="BT238" s="118">
        <f>OOC!H238</f>
        <v>0</v>
      </c>
      <c r="BU238" s="2" t="e">
        <f t="shared" si="72"/>
        <v>#REF!</v>
      </c>
      <c r="BV238" s="2" t="e">
        <f t="shared" si="73"/>
        <v>#REF!</v>
      </c>
      <c r="BW238" s="2" t="e">
        <f t="shared" si="74"/>
        <v>#REF!</v>
      </c>
      <c r="BX238" s="119" t="e">
        <f>IF(AND(IF(OOC!G238="",0,OOC!G238) &gt;= IF(O238="",0,O238), IF(O238="",0,O238) &gt; IF(L238="",0,L238)), "OOC",
IF(AND(IF(M238="",0,M238) &gt; IF(P238="",0,P238), IF(P238="",0,P238) &gt;= IF(OOC!H238="",0,OOC!H238)), "OOC",
IF(IF(O238="",0,O238) &gt; IF(OOC!G238="",0,OOC!G238), "OOS",
IF(IF(OOC!H238="",0,OOC!H238) &gt; IF(P238="",0,P238), "OOS", "OK"))))</f>
        <v>#REF!</v>
      </c>
    </row>
    <row r="239" spans="1:76" ht="15" customHeight="1">
      <c r="A239" s="16">
        <v>48</v>
      </c>
      <c r="B239" s="76" t="s">
        <v>190</v>
      </c>
      <c r="C239" s="72" t="s">
        <v>293</v>
      </c>
      <c r="D239" s="20" t="s">
        <v>57</v>
      </c>
      <c r="E239" s="78">
        <v>1.33</v>
      </c>
      <c r="F239" s="11" t="s">
        <v>29</v>
      </c>
      <c r="G239" s="12">
        <v>0.04</v>
      </c>
      <c r="H239" s="13" t="e">
        <f>IF(OOC!X239=0,"",OOC!X239)</f>
        <v>#REF!</v>
      </c>
      <c r="I239" s="13" t="e">
        <f>IF(OOC!T239=0,"",OOC!T239)</f>
        <v>#REF!</v>
      </c>
      <c r="J239" s="14" t="s">
        <v>12</v>
      </c>
      <c r="K239" s="64" t="s">
        <v>49</v>
      </c>
      <c r="L239" s="17" t="e">
        <f t="shared" si="82"/>
        <v>#REF!</v>
      </c>
      <c r="M239" s="17" t="e">
        <f t="shared" si="83"/>
        <v>#REF!</v>
      </c>
      <c r="N239" s="25"/>
      <c r="O239" s="2" t="e">
        <f t="shared" si="92"/>
        <v>#REF!</v>
      </c>
      <c r="P239" s="2" t="e">
        <f t="shared" si="93"/>
        <v>#REF!</v>
      </c>
      <c r="Q239" s="2" t="e">
        <f t="shared" si="94"/>
        <v>#REF!</v>
      </c>
      <c r="R239" s="3" t="e">
        <f t="shared" si="95"/>
        <v>#REF!</v>
      </c>
      <c r="S239" s="4" t="e">
        <f t="shared" si="70"/>
        <v>#REF!</v>
      </c>
      <c r="T239" s="67" t="e">
        <f t="shared" si="85"/>
        <v>#REF!</v>
      </c>
      <c r="U239" s="67" t="e">
        <f t="shared" si="86"/>
        <v>#REF!</v>
      </c>
      <c r="V239" s="4" t="e">
        <f t="shared" si="79"/>
        <v>#REF!</v>
      </c>
      <c r="W239" s="4" t="e">
        <f t="shared" si="80"/>
        <v>#REF!</v>
      </c>
      <c r="X239" s="4" t="e">
        <f t="shared" si="84"/>
        <v>#REF!</v>
      </c>
      <c r="Y239" s="62" t="e">
        <f t="shared" si="81"/>
        <v>#REF!</v>
      </c>
      <c r="Z239" s="28" t="e">
        <f t="shared" si="87"/>
        <v>#REF!</v>
      </c>
      <c r="AA239" s="28" t="e">
        <f t="shared" si="88"/>
        <v>#REF!</v>
      </c>
      <c r="AB239" s="28" t="e">
        <f t="shared" si="89"/>
        <v>#REF!</v>
      </c>
      <c r="AC239" s="28" t="e">
        <f t="shared" si="91"/>
        <v>#REF!</v>
      </c>
      <c r="AD239" s="26"/>
      <c r="AE239" s="19" t="str">
        <f t="shared" si="90"/>
        <v/>
      </c>
      <c r="AF239" s="65"/>
      <c r="AG239" s="54"/>
      <c r="AH239" s="54"/>
      <c r="AI239" s="55"/>
      <c r="AJ239" s="18"/>
      <c r="AK239" s="73" t="e">
        <f>#REF!</f>
        <v>#REF!</v>
      </c>
      <c r="AL239" s="73" t="e">
        <f>#REF!</f>
        <v>#REF!</v>
      </c>
      <c r="AM239" s="73" t="e">
        <f>#REF!</f>
        <v>#REF!</v>
      </c>
      <c r="AN239" s="73" t="e">
        <f>#REF!</f>
        <v>#REF!</v>
      </c>
      <c r="AO239" s="73" t="e">
        <f>#REF!</f>
        <v>#REF!</v>
      </c>
      <c r="AP239" s="73" t="e">
        <f>#REF!</f>
        <v>#REF!</v>
      </c>
      <c r="AQ239" s="73" t="e">
        <f>#REF!</f>
        <v>#REF!</v>
      </c>
      <c r="AR239" s="73" t="e">
        <f>#REF!</f>
        <v>#REF!</v>
      </c>
      <c r="AS239" s="73" t="e">
        <f>#REF!</f>
        <v>#REF!</v>
      </c>
      <c r="AT239" s="73" t="e">
        <f>#REF!</f>
        <v>#REF!</v>
      </c>
      <c r="AU239" s="73" t="e">
        <f>#REF!</f>
        <v>#REF!</v>
      </c>
      <c r="AV239" s="73" t="e">
        <f>#REF!</f>
        <v>#REF!</v>
      </c>
      <c r="AW239" s="73" t="e">
        <f>#REF!</f>
        <v>#REF!</v>
      </c>
      <c r="AX239" s="73" t="e">
        <f>#REF!</f>
        <v>#REF!</v>
      </c>
      <c r="AY239" s="73" t="e">
        <f>#REF!</f>
        <v>#REF!</v>
      </c>
      <c r="AZ239" s="73" t="e">
        <f>#REF!</f>
        <v>#REF!</v>
      </c>
      <c r="BA239" s="73" t="e">
        <f>#REF!</f>
        <v>#REF!</v>
      </c>
      <c r="BB239" s="73" t="e">
        <f>#REF!</f>
        <v>#REF!</v>
      </c>
      <c r="BC239" s="73" t="e">
        <f>#REF!</f>
        <v>#REF!</v>
      </c>
      <c r="BD239" s="73" t="e">
        <f>#REF!</f>
        <v>#REF!</v>
      </c>
      <c r="BE239" s="73" t="e">
        <f>#REF!</f>
        <v>#REF!</v>
      </c>
      <c r="BF239" s="73" t="e">
        <f>#REF!</f>
        <v>#REF!</v>
      </c>
      <c r="BG239" s="73" t="e">
        <f>#REF!</f>
        <v>#REF!</v>
      </c>
      <c r="BH239" s="73" t="e">
        <f>#REF!</f>
        <v>#REF!</v>
      </c>
      <c r="BI239" s="73" t="e">
        <f>#REF!</f>
        <v>#REF!</v>
      </c>
      <c r="BJ239" s="73" t="e">
        <f>#REF!</f>
        <v>#REF!</v>
      </c>
      <c r="BK239" s="73" t="e">
        <f>#REF!</f>
        <v>#REF!</v>
      </c>
      <c r="BL239" s="73" t="e">
        <f>#REF!</f>
        <v>#REF!</v>
      </c>
      <c r="BM239" s="73" t="e">
        <f>#REF!</f>
        <v>#REF!</v>
      </c>
      <c r="BN239" s="73" t="e">
        <f>#REF!</f>
        <v>#REF!</v>
      </c>
      <c r="BO239" s="73" t="e">
        <f>#REF!</f>
        <v>#REF!</v>
      </c>
      <c r="BP239" s="73" t="e">
        <f>#REF!</f>
        <v>#REF!</v>
      </c>
      <c r="BR239" s="117" t="str">
        <f t="shared" si="71"/>
        <v>94-17</v>
      </c>
      <c r="BS239" s="118">
        <f>OOC!G239</f>
        <v>0.08</v>
      </c>
      <c r="BT239" s="118">
        <f>OOC!H239</f>
        <v>0</v>
      </c>
      <c r="BU239" s="2" t="e">
        <f t="shared" si="72"/>
        <v>#REF!</v>
      </c>
      <c r="BV239" s="2" t="e">
        <f t="shared" si="73"/>
        <v>#REF!</v>
      </c>
      <c r="BW239" s="2" t="e">
        <f t="shared" si="74"/>
        <v>#REF!</v>
      </c>
      <c r="BX239" s="119" t="e">
        <f>IF(AND(IF(OOC!G239="",0,OOC!G239) &gt;= IF(O239="",0,O239), IF(O239="",0,O239) &gt; IF(L239="",0,L239)), "OOC",
IF(AND(IF(M239="",0,M239) &gt; IF(P239="",0,P239), IF(P239="",0,P239) &gt;= IF(OOC!H239="",0,OOC!H239)), "OOC",
IF(IF(O239="",0,O239) &gt; IF(OOC!G239="",0,OOC!G239), "OOS",
IF(IF(OOC!H239="",0,OOC!H239) &gt; IF(P239="",0,P239), "OOS", "OK"))))</f>
        <v>#REF!</v>
      </c>
    </row>
    <row r="240" spans="1:76" ht="15" customHeight="1">
      <c r="A240" s="16">
        <v>48</v>
      </c>
      <c r="B240" s="76" t="s">
        <v>190</v>
      </c>
      <c r="C240" s="72" t="s">
        <v>294</v>
      </c>
      <c r="D240" s="20" t="s">
        <v>57</v>
      </c>
      <c r="E240" s="78">
        <v>1.33</v>
      </c>
      <c r="F240" s="11" t="s">
        <v>29</v>
      </c>
      <c r="G240" s="12">
        <v>0.04</v>
      </c>
      <c r="H240" s="13" t="e">
        <f>IF(OOC!X240=0,"",OOC!X240)</f>
        <v>#REF!</v>
      </c>
      <c r="I240" s="13" t="e">
        <f>IF(OOC!T240=0,"",OOC!T240)</f>
        <v>#REF!</v>
      </c>
      <c r="J240" s="14" t="s">
        <v>12</v>
      </c>
      <c r="K240" s="64" t="s">
        <v>49</v>
      </c>
      <c r="L240" s="17" t="e">
        <f t="shared" si="82"/>
        <v>#REF!</v>
      </c>
      <c r="M240" s="17" t="e">
        <f t="shared" si="83"/>
        <v>#REF!</v>
      </c>
      <c r="N240" s="25"/>
      <c r="O240" s="2" t="e">
        <f t="shared" si="92"/>
        <v>#REF!</v>
      </c>
      <c r="P240" s="2" t="e">
        <f t="shared" si="93"/>
        <v>#REF!</v>
      </c>
      <c r="Q240" s="2" t="e">
        <f t="shared" si="94"/>
        <v>#REF!</v>
      </c>
      <c r="R240" s="3" t="e">
        <f t="shared" si="95"/>
        <v>#REF!</v>
      </c>
      <c r="S240" s="4" t="e">
        <f t="shared" si="70"/>
        <v>#REF!</v>
      </c>
      <c r="T240" s="67" t="e">
        <f t="shared" si="85"/>
        <v>#REF!</v>
      </c>
      <c r="U240" s="67" t="e">
        <f t="shared" si="86"/>
        <v>#REF!</v>
      </c>
      <c r="V240" s="4" t="e">
        <f t="shared" si="79"/>
        <v>#REF!</v>
      </c>
      <c r="W240" s="4" t="e">
        <f t="shared" si="80"/>
        <v>#REF!</v>
      </c>
      <c r="X240" s="4" t="e">
        <f t="shared" si="84"/>
        <v>#REF!</v>
      </c>
      <c r="Y240" s="62" t="e">
        <f t="shared" si="81"/>
        <v>#REF!</v>
      </c>
      <c r="Z240" s="28" t="e">
        <f t="shared" si="87"/>
        <v>#REF!</v>
      </c>
      <c r="AA240" s="28" t="e">
        <f t="shared" si="88"/>
        <v>#REF!</v>
      </c>
      <c r="AB240" s="28" t="e">
        <f t="shared" si="89"/>
        <v>#REF!</v>
      </c>
      <c r="AC240" s="28" t="e">
        <f t="shared" si="91"/>
        <v>#REF!</v>
      </c>
      <c r="AD240" s="26"/>
      <c r="AE240" s="19" t="str">
        <f t="shared" si="90"/>
        <v/>
      </c>
      <c r="AF240" s="65"/>
      <c r="AG240" s="54"/>
      <c r="AH240" s="54"/>
      <c r="AI240" s="55"/>
      <c r="AJ240" s="18"/>
      <c r="AK240" s="73" t="e">
        <f>#REF!</f>
        <v>#REF!</v>
      </c>
      <c r="AL240" s="73" t="e">
        <f>#REF!</f>
        <v>#REF!</v>
      </c>
      <c r="AM240" s="73" t="e">
        <f>#REF!</f>
        <v>#REF!</v>
      </c>
      <c r="AN240" s="73" t="e">
        <f>#REF!</f>
        <v>#REF!</v>
      </c>
      <c r="AO240" s="73" t="e">
        <f>#REF!</f>
        <v>#REF!</v>
      </c>
      <c r="AP240" s="73" t="e">
        <f>#REF!</f>
        <v>#REF!</v>
      </c>
      <c r="AQ240" s="73" t="e">
        <f>#REF!</f>
        <v>#REF!</v>
      </c>
      <c r="AR240" s="73" t="e">
        <f>#REF!</f>
        <v>#REF!</v>
      </c>
      <c r="AS240" s="73" t="e">
        <f>#REF!</f>
        <v>#REF!</v>
      </c>
      <c r="AT240" s="73" t="e">
        <f>#REF!</f>
        <v>#REF!</v>
      </c>
      <c r="AU240" s="73" t="e">
        <f>#REF!</f>
        <v>#REF!</v>
      </c>
      <c r="AV240" s="73" t="e">
        <f>#REF!</f>
        <v>#REF!</v>
      </c>
      <c r="AW240" s="73" t="e">
        <f>#REF!</f>
        <v>#REF!</v>
      </c>
      <c r="AX240" s="73" t="e">
        <f>#REF!</f>
        <v>#REF!</v>
      </c>
      <c r="AY240" s="73" t="e">
        <f>#REF!</f>
        <v>#REF!</v>
      </c>
      <c r="AZ240" s="73" t="e">
        <f>#REF!</f>
        <v>#REF!</v>
      </c>
      <c r="BA240" s="73" t="e">
        <f>#REF!</f>
        <v>#REF!</v>
      </c>
      <c r="BB240" s="73" t="e">
        <f>#REF!</f>
        <v>#REF!</v>
      </c>
      <c r="BC240" s="73" t="e">
        <f>#REF!</f>
        <v>#REF!</v>
      </c>
      <c r="BD240" s="73" t="e">
        <f>#REF!</f>
        <v>#REF!</v>
      </c>
      <c r="BE240" s="73" t="e">
        <f>#REF!</f>
        <v>#REF!</v>
      </c>
      <c r="BF240" s="73" t="e">
        <f>#REF!</f>
        <v>#REF!</v>
      </c>
      <c r="BG240" s="73" t="e">
        <f>#REF!</f>
        <v>#REF!</v>
      </c>
      <c r="BH240" s="73" t="e">
        <f>#REF!</f>
        <v>#REF!</v>
      </c>
      <c r="BI240" s="73" t="e">
        <f>#REF!</f>
        <v>#REF!</v>
      </c>
      <c r="BJ240" s="73" t="e">
        <f>#REF!</f>
        <v>#REF!</v>
      </c>
      <c r="BK240" s="73" t="e">
        <f>#REF!</f>
        <v>#REF!</v>
      </c>
      <c r="BL240" s="73" t="e">
        <f>#REF!</f>
        <v>#REF!</v>
      </c>
      <c r="BM240" s="73" t="e">
        <f>#REF!</f>
        <v>#REF!</v>
      </c>
      <c r="BN240" s="73" t="e">
        <f>#REF!</f>
        <v>#REF!</v>
      </c>
      <c r="BO240" s="73" t="e">
        <f>#REF!</f>
        <v>#REF!</v>
      </c>
      <c r="BP240" s="73" t="e">
        <f>#REF!</f>
        <v>#REF!</v>
      </c>
      <c r="BR240" s="117" t="str">
        <f t="shared" si="71"/>
        <v>94-18</v>
      </c>
      <c r="BS240" s="118">
        <f>OOC!G240</f>
        <v>0.08</v>
      </c>
      <c r="BT240" s="118">
        <f>OOC!H240</f>
        <v>0</v>
      </c>
      <c r="BU240" s="2" t="e">
        <f t="shared" si="72"/>
        <v>#REF!</v>
      </c>
      <c r="BV240" s="2" t="e">
        <f t="shared" si="73"/>
        <v>#REF!</v>
      </c>
      <c r="BW240" s="2" t="e">
        <f t="shared" si="74"/>
        <v>#REF!</v>
      </c>
      <c r="BX240" s="119" t="e">
        <f>IF(AND(IF(OOC!G240="",0,OOC!G240) &gt;= IF(O240="",0,O240), IF(O240="",0,O240) &gt; IF(L240="",0,L240)), "OOC",
IF(AND(IF(M240="",0,M240) &gt; IF(P240="",0,P240), IF(P240="",0,P240) &gt;= IF(OOC!H240="",0,OOC!H240)), "OOC",
IF(IF(O240="",0,O240) &gt; IF(OOC!G240="",0,OOC!G240), "OOS",
IF(IF(OOC!H240="",0,OOC!H240) &gt; IF(P240="",0,P240), "OOS", "OK"))))</f>
        <v>#REF!</v>
      </c>
    </row>
    <row r="241" spans="1:76" ht="15" customHeight="1">
      <c r="A241" s="16">
        <v>48</v>
      </c>
      <c r="B241" s="76" t="s">
        <v>190</v>
      </c>
      <c r="C241" s="72" t="s">
        <v>295</v>
      </c>
      <c r="D241" s="20" t="s">
        <v>57</v>
      </c>
      <c r="E241" s="78">
        <v>1.33</v>
      </c>
      <c r="F241" s="11" t="s">
        <v>29</v>
      </c>
      <c r="G241" s="12">
        <v>0.04</v>
      </c>
      <c r="H241" s="13" t="e">
        <f>IF(OOC!X241=0,"",OOC!X241)</f>
        <v>#REF!</v>
      </c>
      <c r="I241" s="13" t="e">
        <f>IF(OOC!T241=0,"",OOC!T241)</f>
        <v>#REF!</v>
      </c>
      <c r="J241" s="14" t="s">
        <v>12</v>
      </c>
      <c r="K241" s="64" t="s">
        <v>49</v>
      </c>
      <c r="L241" s="17" t="e">
        <f t="shared" si="82"/>
        <v>#REF!</v>
      </c>
      <c r="M241" s="17" t="e">
        <f t="shared" si="83"/>
        <v>#REF!</v>
      </c>
      <c r="N241" s="25"/>
      <c r="O241" s="2" t="e">
        <f t="shared" si="92"/>
        <v>#REF!</v>
      </c>
      <c r="P241" s="2" t="e">
        <f t="shared" si="93"/>
        <v>#REF!</v>
      </c>
      <c r="Q241" s="2" t="e">
        <f t="shared" si="94"/>
        <v>#REF!</v>
      </c>
      <c r="R241" s="3" t="e">
        <f t="shared" si="95"/>
        <v>#REF!</v>
      </c>
      <c r="S241" s="4" t="e">
        <f t="shared" si="70"/>
        <v>#REF!</v>
      </c>
      <c r="T241" s="67" t="e">
        <f t="shared" si="85"/>
        <v>#REF!</v>
      </c>
      <c r="U241" s="67" t="e">
        <f t="shared" si="86"/>
        <v>#REF!</v>
      </c>
      <c r="V241" s="4" t="e">
        <f t="shared" si="79"/>
        <v>#REF!</v>
      </c>
      <c r="W241" s="4" t="e">
        <f t="shared" si="80"/>
        <v>#REF!</v>
      </c>
      <c r="X241" s="4" t="e">
        <f t="shared" si="84"/>
        <v>#REF!</v>
      </c>
      <c r="Y241" s="62" t="e">
        <f t="shared" si="81"/>
        <v>#REF!</v>
      </c>
      <c r="Z241" s="28" t="e">
        <f t="shared" si="87"/>
        <v>#REF!</v>
      </c>
      <c r="AA241" s="28" t="e">
        <f t="shared" si="88"/>
        <v>#REF!</v>
      </c>
      <c r="AB241" s="28" t="e">
        <f t="shared" si="89"/>
        <v>#REF!</v>
      </c>
      <c r="AC241" s="28" t="e">
        <f t="shared" si="91"/>
        <v>#REF!</v>
      </c>
      <c r="AD241" s="26"/>
      <c r="AE241" s="19" t="str">
        <f t="shared" si="90"/>
        <v/>
      </c>
      <c r="AF241" s="65"/>
      <c r="AG241" s="54"/>
      <c r="AH241" s="54"/>
      <c r="AI241" s="55"/>
      <c r="AJ241" s="18"/>
      <c r="AK241" s="73" t="e">
        <f>#REF!</f>
        <v>#REF!</v>
      </c>
      <c r="AL241" s="73" t="e">
        <f>#REF!</f>
        <v>#REF!</v>
      </c>
      <c r="AM241" s="73" t="e">
        <f>#REF!</f>
        <v>#REF!</v>
      </c>
      <c r="AN241" s="73" t="e">
        <f>#REF!</f>
        <v>#REF!</v>
      </c>
      <c r="AO241" s="73" t="e">
        <f>#REF!</f>
        <v>#REF!</v>
      </c>
      <c r="AP241" s="73" t="e">
        <f>#REF!</f>
        <v>#REF!</v>
      </c>
      <c r="AQ241" s="73" t="e">
        <f>#REF!</f>
        <v>#REF!</v>
      </c>
      <c r="AR241" s="73" t="e">
        <f>#REF!</f>
        <v>#REF!</v>
      </c>
      <c r="AS241" s="73" t="e">
        <f>#REF!</f>
        <v>#REF!</v>
      </c>
      <c r="AT241" s="73" t="e">
        <f>#REF!</f>
        <v>#REF!</v>
      </c>
      <c r="AU241" s="73" t="e">
        <f>#REF!</f>
        <v>#REF!</v>
      </c>
      <c r="AV241" s="73" t="e">
        <f>#REF!</f>
        <v>#REF!</v>
      </c>
      <c r="AW241" s="73" t="e">
        <f>#REF!</f>
        <v>#REF!</v>
      </c>
      <c r="AX241" s="73" t="e">
        <f>#REF!</f>
        <v>#REF!</v>
      </c>
      <c r="AY241" s="73" t="e">
        <f>#REF!</f>
        <v>#REF!</v>
      </c>
      <c r="AZ241" s="73" t="e">
        <f>#REF!</f>
        <v>#REF!</v>
      </c>
      <c r="BA241" s="73" t="e">
        <f>#REF!</f>
        <v>#REF!</v>
      </c>
      <c r="BB241" s="73" t="e">
        <f>#REF!</f>
        <v>#REF!</v>
      </c>
      <c r="BC241" s="73" t="e">
        <f>#REF!</f>
        <v>#REF!</v>
      </c>
      <c r="BD241" s="73" t="e">
        <f>#REF!</f>
        <v>#REF!</v>
      </c>
      <c r="BE241" s="73" t="e">
        <f>#REF!</f>
        <v>#REF!</v>
      </c>
      <c r="BF241" s="73" t="e">
        <f>#REF!</f>
        <v>#REF!</v>
      </c>
      <c r="BG241" s="73" t="e">
        <f>#REF!</f>
        <v>#REF!</v>
      </c>
      <c r="BH241" s="73" t="e">
        <f>#REF!</f>
        <v>#REF!</v>
      </c>
      <c r="BI241" s="73" t="e">
        <f>#REF!</f>
        <v>#REF!</v>
      </c>
      <c r="BJ241" s="73" t="e">
        <f>#REF!</f>
        <v>#REF!</v>
      </c>
      <c r="BK241" s="73" t="e">
        <f>#REF!</f>
        <v>#REF!</v>
      </c>
      <c r="BL241" s="73" t="e">
        <f>#REF!</f>
        <v>#REF!</v>
      </c>
      <c r="BM241" s="73" t="e">
        <f>#REF!</f>
        <v>#REF!</v>
      </c>
      <c r="BN241" s="73" t="e">
        <f>#REF!</f>
        <v>#REF!</v>
      </c>
      <c r="BO241" s="73" t="e">
        <f>#REF!</f>
        <v>#REF!</v>
      </c>
      <c r="BP241" s="73" t="e">
        <f>#REF!</f>
        <v>#REF!</v>
      </c>
      <c r="BR241" s="117" t="str">
        <f t="shared" si="71"/>
        <v>94-19</v>
      </c>
      <c r="BS241" s="118">
        <f>OOC!G241</f>
        <v>0.08</v>
      </c>
      <c r="BT241" s="118">
        <f>OOC!H241</f>
        <v>0</v>
      </c>
      <c r="BU241" s="2" t="e">
        <f t="shared" si="72"/>
        <v>#REF!</v>
      </c>
      <c r="BV241" s="2" t="e">
        <f t="shared" si="73"/>
        <v>#REF!</v>
      </c>
      <c r="BW241" s="2" t="e">
        <f t="shared" si="74"/>
        <v>#REF!</v>
      </c>
      <c r="BX241" s="119" t="e">
        <f>IF(AND(IF(OOC!G241="",0,OOC!G241) &gt;= IF(O241="",0,O241), IF(O241="",0,O241) &gt; IF(L241="",0,L241)), "OOC",
IF(AND(IF(M241="",0,M241) &gt; IF(P241="",0,P241), IF(P241="",0,P241) &gt;= IF(OOC!H241="",0,OOC!H241)), "OOC",
IF(IF(O241="",0,O241) &gt; IF(OOC!G241="",0,OOC!G241), "OOS",
IF(IF(OOC!H241="",0,OOC!H241) &gt; IF(P241="",0,P241), "OOS", "OK"))))</f>
        <v>#REF!</v>
      </c>
    </row>
    <row r="242" spans="1:76" ht="15" customHeight="1">
      <c r="A242" s="16">
        <v>48</v>
      </c>
      <c r="B242" s="76" t="s">
        <v>190</v>
      </c>
      <c r="C242" s="72" t="s">
        <v>296</v>
      </c>
      <c r="D242" s="20" t="s">
        <v>57</v>
      </c>
      <c r="E242" s="78">
        <v>1.33</v>
      </c>
      <c r="F242" s="11" t="s">
        <v>29</v>
      </c>
      <c r="G242" s="12">
        <v>0.04</v>
      </c>
      <c r="H242" s="13" t="e">
        <f>IF(OOC!X242=0,"",OOC!X242)</f>
        <v>#REF!</v>
      </c>
      <c r="I242" s="13" t="e">
        <f>IF(OOC!T242=0,"",OOC!T242)</f>
        <v>#REF!</v>
      </c>
      <c r="J242" s="14" t="s">
        <v>12</v>
      </c>
      <c r="K242" s="64" t="s">
        <v>49</v>
      </c>
      <c r="L242" s="17" t="e">
        <f t="shared" si="82"/>
        <v>#REF!</v>
      </c>
      <c r="M242" s="17" t="e">
        <f t="shared" si="83"/>
        <v>#REF!</v>
      </c>
      <c r="N242" s="25"/>
      <c r="O242" s="2" t="e">
        <f t="shared" si="92"/>
        <v>#REF!</v>
      </c>
      <c r="P242" s="2" t="e">
        <f t="shared" si="93"/>
        <v>#REF!</v>
      </c>
      <c r="Q242" s="2" t="e">
        <f t="shared" si="94"/>
        <v>#REF!</v>
      </c>
      <c r="R242" s="3" t="e">
        <f t="shared" si="95"/>
        <v>#REF!</v>
      </c>
      <c r="S242" s="4" t="e">
        <f t="shared" si="70"/>
        <v>#REF!</v>
      </c>
      <c r="T242" s="67" t="e">
        <f t="shared" si="85"/>
        <v>#REF!</v>
      </c>
      <c r="U242" s="67" t="e">
        <f t="shared" si="86"/>
        <v>#REF!</v>
      </c>
      <c r="V242" s="4" t="e">
        <f t="shared" si="79"/>
        <v>#REF!</v>
      </c>
      <c r="W242" s="4" t="e">
        <f t="shared" si="80"/>
        <v>#REF!</v>
      </c>
      <c r="X242" s="4" t="e">
        <f t="shared" si="84"/>
        <v>#REF!</v>
      </c>
      <c r="Y242" s="62" t="e">
        <f t="shared" si="81"/>
        <v>#REF!</v>
      </c>
      <c r="Z242" s="28" t="e">
        <f t="shared" si="87"/>
        <v>#REF!</v>
      </c>
      <c r="AA242" s="28" t="e">
        <f t="shared" si="88"/>
        <v>#REF!</v>
      </c>
      <c r="AB242" s="28" t="e">
        <f t="shared" si="89"/>
        <v>#REF!</v>
      </c>
      <c r="AC242" s="28" t="e">
        <f t="shared" si="91"/>
        <v>#REF!</v>
      </c>
      <c r="AD242" s="26"/>
      <c r="AE242" s="19" t="str">
        <f t="shared" si="90"/>
        <v/>
      </c>
      <c r="AF242" s="65"/>
      <c r="AG242" s="54"/>
      <c r="AH242" s="54"/>
      <c r="AI242" s="55"/>
      <c r="AJ242" s="18"/>
      <c r="AK242" s="73" t="e">
        <f>#REF!</f>
        <v>#REF!</v>
      </c>
      <c r="AL242" s="73" t="e">
        <f>#REF!</f>
        <v>#REF!</v>
      </c>
      <c r="AM242" s="73" t="e">
        <f>#REF!</f>
        <v>#REF!</v>
      </c>
      <c r="AN242" s="73" t="e">
        <f>#REF!</f>
        <v>#REF!</v>
      </c>
      <c r="AO242" s="73" t="e">
        <f>#REF!</f>
        <v>#REF!</v>
      </c>
      <c r="AP242" s="73" t="e">
        <f>#REF!</f>
        <v>#REF!</v>
      </c>
      <c r="AQ242" s="73" t="e">
        <f>#REF!</f>
        <v>#REF!</v>
      </c>
      <c r="AR242" s="73" t="e">
        <f>#REF!</f>
        <v>#REF!</v>
      </c>
      <c r="AS242" s="73" t="e">
        <f>#REF!</f>
        <v>#REF!</v>
      </c>
      <c r="AT242" s="73" t="e">
        <f>#REF!</f>
        <v>#REF!</v>
      </c>
      <c r="AU242" s="73" t="e">
        <f>#REF!</f>
        <v>#REF!</v>
      </c>
      <c r="AV242" s="73" t="e">
        <f>#REF!</f>
        <v>#REF!</v>
      </c>
      <c r="AW242" s="73" t="e">
        <f>#REF!</f>
        <v>#REF!</v>
      </c>
      <c r="AX242" s="73" t="e">
        <f>#REF!</f>
        <v>#REF!</v>
      </c>
      <c r="AY242" s="73" t="e">
        <f>#REF!</f>
        <v>#REF!</v>
      </c>
      <c r="AZ242" s="73" t="e">
        <f>#REF!</f>
        <v>#REF!</v>
      </c>
      <c r="BA242" s="73" t="e">
        <f>#REF!</f>
        <v>#REF!</v>
      </c>
      <c r="BB242" s="73" t="e">
        <f>#REF!</f>
        <v>#REF!</v>
      </c>
      <c r="BC242" s="73" t="e">
        <f>#REF!</f>
        <v>#REF!</v>
      </c>
      <c r="BD242" s="73" t="e">
        <f>#REF!</f>
        <v>#REF!</v>
      </c>
      <c r="BE242" s="73" t="e">
        <f>#REF!</f>
        <v>#REF!</v>
      </c>
      <c r="BF242" s="73" t="e">
        <f>#REF!</f>
        <v>#REF!</v>
      </c>
      <c r="BG242" s="73" t="e">
        <f>#REF!</f>
        <v>#REF!</v>
      </c>
      <c r="BH242" s="73" t="e">
        <f>#REF!</f>
        <v>#REF!</v>
      </c>
      <c r="BI242" s="73" t="e">
        <f>#REF!</f>
        <v>#REF!</v>
      </c>
      <c r="BJ242" s="73" t="e">
        <f>#REF!</f>
        <v>#REF!</v>
      </c>
      <c r="BK242" s="73" t="e">
        <f>#REF!</f>
        <v>#REF!</v>
      </c>
      <c r="BL242" s="73" t="e">
        <f>#REF!</f>
        <v>#REF!</v>
      </c>
      <c r="BM242" s="73" t="e">
        <f>#REF!</f>
        <v>#REF!</v>
      </c>
      <c r="BN242" s="73" t="e">
        <f>#REF!</f>
        <v>#REF!</v>
      </c>
      <c r="BO242" s="73" t="e">
        <f>#REF!</f>
        <v>#REF!</v>
      </c>
      <c r="BP242" s="73" t="e">
        <f>#REF!</f>
        <v>#REF!</v>
      </c>
      <c r="BR242" s="117" t="str">
        <f t="shared" si="71"/>
        <v>94-20</v>
      </c>
      <c r="BS242" s="118">
        <f>OOC!G242</f>
        <v>0.08</v>
      </c>
      <c r="BT242" s="118">
        <f>OOC!H242</f>
        <v>0</v>
      </c>
      <c r="BU242" s="2" t="e">
        <f t="shared" si="72"/>
        <v>#REF!</v>
      </c>
      <c r="BV242" s="2" t="e">
        <f t="shared" si="73"/>
        <v>#REF!</v>
      </c>
      <c r="BW242" s="2" t="e">
        <f t="shared" si="74"/>
        <v>#REF!</v>
      </c>
      <c r="BX242" s="119" t="e">
        <f>IF(AND(IF(OOC!G242="",0,OOC!G242) &gt;= IF(O242="",0,O242), IF(O242="",0,O242) &gt; IF(L242="",0,L242)), "OOC",
IF(AND(IF(M242="",0,M242) &gt; IF(P242="",0,P242), IF(P242="",0,P242) &gt;= IF(OOC!H242="",0,OOC!H242)), "OOC",
IF(IF(O242="",0,O242) &gt; IF(OOC!G242="",0,OOC!G242), "OOS",
IF(IF(OOC!H242="",0,OOC!H242) &gt; IF(P242="",0,P242), "OOS", "OK"))))</f>
        <v>#REF!</v>
      </c>
    </row>
    <row r="243" spans="1:76" ht="15" customHeight="1">
      <c r="A243" s="16">
        <v>48</v>
      </c>
      <c r="B243" s="76" t="s">
        <v>190</v>
      </c>
      <c r="C243" s="72" t="s">
        <v>297</v>
      </c>
      <c r="D243" s="20" t="s">
        <v>57</v>
      </c>
      <c r="E243" s="78">
        <v>1.33</v>
      </c>
      <c r="F243" s="11" t="s">
        <v>29</v>
      </c>
      <c r="G243" s="12">
        <v>0.04</v>
      </c>
      <c r="H243" s="13" t="e">
        <f>IF(OOC!X243=0,"",OOC!X243)</f>
        <v>#REF!</v>
      </c>
      <c r="I243" s="13" t="e">
        <f>IF(OOC!T243=0,"",OOC!T243)</f>
        <v>#REF!</v>
      </c>
      <c r="J243" s="14" t="s">
        <v>12</v>
      </c>
      <c r="K243" s="64" t="s">
        <v>49</v>
      </c>
      <c r="L243" s="17" t="e">
        <f t="shared" si="82"/>
        <v>#REF!</v>
      </c>
      <c r="M243" s="17" t="e">
        <f t="shared" si="83"/>
        <v>#REF!</v>
      </c>
      <c r="N243" s="25"/>
      <c r="O243" s="2" t="e">
        <f t="shared" si="92"/>
        <v>#REF!</v>
      </c>
      <c r="P243" s="2" t="e">
        <f t="shared" si="93"/>
        <v>#REF!</v>
      </c>
      <c r="Q243" s="2" t="e">
        <f t="shared" si="94"/>
        <v>#REF!</v>
      </c>
      <c r="R243" s="3" t="e">
        <f t="shared" si="95"/>
        <v>#REF!</v>
      </c>
      <c r="S243" s="4" t="e">
        <f t="shared" si="70"/>
        <v>#REF!</v>
      </c>
      <c r="T243" s="67" t="e">
        <f t="shared" si="85"/>
        <v>#REF!</v>
      </c>
      <c r="U243" s="67" t="e">
        <f t="shared" si="86"/>
        <v>#REF!</v>
      </c>
      <c r="V243" s="4" t="e">
        <f t="shared" si="79"/>
        <v>#REF!</v>
      </c>
      <c r="W243" s="4" t="e">
        <f t="shared" si="80"/>
        <v>#REF!</v>
      </c>
      <c r="X243" s="4" t="e">
        <f t="shared" si="84"/>
        <v>#REF!</v>
      </c>
      <c r="Y243" s="62" t="e">
        <f t="shared" si="81"/>
        <v>#REF!</v>
      </c>
      <c r="Z243" s="28" t="e">
        <f t="shared" si="87"/>
        <v>#REF!</v>
      </c>
      <c r="AA243" s="28" t="e">
        <f t="shared" si="88"/>
        <v>#REF!</v>
      </c>
      <c r="AB243" s="28" t="e">
        <f t="shared" si="89"/>
        <v>#REF!</v>
      </c>
      <c r="AC243" s="28" t="e">
        <f t="shared" si="91"/>
        <v>#REF!</v>
      </c>
      <c r="AD243" s="26"/>
      <c r="AE243" s="19" t="str">
        <f t="shared" si="90"/>
        <v/>
      </c>
      <c r="AF243" s="65"/>
      <c r="AG243" s="54"/>
      <c r="AH243" s="54"/>
      <c r="AI243" s="55"/>
      <c r="AJ243" s="18"/>
      <c r="AK243" s="73" t="e">
        <f>#REF!</f>
        <v>#REF!</v>
      </c>
      <c r="AL243" s="73" t="e">
        <f>#REF!</f>
        <v>#REF!</v>
      </c>
      <c r="AM243" s="73" t="e">
        <f>#REF!</f>
        <v>#REF!</v>
      </c>
      <c r="AN243" s="73" t="e">
        <f>#REF!</f>
        <v>#REF!</v>
      </c>
      <c r="AO243" s="73" t="e">
        <f>#REF!</f>
        <v>#REF!</v>
      </c>
      <c r="AP243" s="73" t="e">
        <f>#REF!</f>
        <v>#REF!</v>
      </c>
      <c r="AQ243" s="73" t="e">
        <f>#REF!</f>
        <v>#REF!</v>
      </c>
      <c r="AR243" s="73" t="e">
        <f>#REF!</f>
        <v>#REF!</v>
      </c>
      <c r="AS243" s="73" t="e">
        <f>#REF!</f>
        <v>#REF!</v>
      </c>
      <c r="AT243" s="73" t="e">
        <f>#REF!</f>
        <v>#REF!</v>
      </c>
      <c r="AU243" s="73" t="e">
        <f>#REF!</f>
        <v>#REF!</v>
      </c>
      <c r="AV243" s="73" t="e">
        <f>#REF!</f>
        <v>#REF!</v>
      </c>
      <c r="AW243" s="73" t="e">
        <f>#REF!</f>
        <v>#REF!</v>
      </c>
      <c r="AX243" s="73" t="e">
        <f>#REF!</f>
        <v>#REF!</v>
      </c>
      <c r="AY243" s="73" t="e">
        <f>#REF!</f>
        <v>#REF!</v>
      </c>
      <c r="AZ243" s="73" t="e">
        <f>#REF!</f>
        <v>#REF!</v>
      </c>
      <c r="BA243" s="73" t="e">
        <f>#REF!</f>
        <v>#REF!</v>
      </c>
      <c r="BB243" s="73" t="e">
        <f>#REF!</f>
        <v>#REF!</v>
      </c>
      <c r="BC243" s="73" t="e">
        <f>#REF!</f>
        <v>#REF!</v>
      </c>
      <c r="BD243" s="73" t="e">
        <f>#REF!</f>
        <v>#REF!</v>
      </c>
      <c r="BE243" s="73" t="e">
        <f>#REF!</f>
        <v>#REF!</v>
      </c>
      <c r="BF243" s="73" t="e">
        <f>#REF!</f>
        <v>#REF!</v>
      </c>
      <c r="BG243" s="73" t="e">
        <f>#REF!</f>
        <v>#REF!</v>
      </c>
      <c r="BH243" s="73" t="e">
        <f>#REF!</f>
        <v>#REF!</v>
      </c>
      <c r="BI243" s="73" t="e">
        <f>#REF!</f>
        <v>#REF!</v>
      </c>
      <c r="BJ243" s="73" t="e">
        <f>#REF!</f>
        <v>#REF!</v>
      </c>
      <c r="BK243" s="73" t="e">
        <f>#REF!</f>
        <v>#REF!</v>
      </c>
      <c r="BL243" s="73" t="e">
        <f>#REF!</f>
        <v>#REF!</v>
      </c>
      <c r="BM243" s="73" t="e">
        <f>#REF!</f>
        <v>#REF!</v>
      </c>
      <c r="BN243" s="73" t="e">
        <f>#REF!</f>
        <v>#REF!</v>
      </c>
      <c r="BO243" s="73" t="e">
        <f>#REF!</f>
        <v>#REF!</v>
      </c>
      <c r="BP243" s="73" t="e">
        <f>#REF!</f>
        <v>#REF!</v>
      </c>
      <c r="BR243" s="117" t="str">
        <f t="shared" si="71"/>
        <v>94-21</v>
      </c>
      <c r="BS243" s="118">
        <f>OOC!G243</f>
        <v>0.08</v>
      </c>
      <c r="BT243" s="118">
        <f>OOC!H243</f>
        <v>0</v>
      </c>
      <c r="BU243" s="2" t="e">
        <f t="shared" si="72"/>
        <v>#REF!</v>
      </c>
      <c r="BV243" s="2" t="e">
        <f t="shared" si="73"/>
        <v>#REF!</v>
      </c>
      <c r="BW243" s="2" t="e">
        <f t="shared" si="74"/>
        <v>#REF!</v>
      </c>
      <c r="BX243" s="119" t="e">
        <f>IF(AND(IF(OOC!G243="",0,OOC!G243) &gt;= IF(O243="",0,O243), IF(O243="",0,O243) &gt; IF(L243="",0,L243)), "OOC",
IF(AND(IF(M243="",0,M243) &gt; IF(P243="",0,P243), IF(P243="",0,P243) &gt;= IF(OOC!H243="",0,OOC!H243)), "OOC",
IF(IF(O243="",0,O243) &gt; IF(OOC!G243="",0,OOC!G243), "OOS",
IF(IF(OOC!H243="",0,OOC!H243) &gt; IF(P243="",0,P243), "OOS", "OK"))))</f>
        <v>#REF!</v>
      </c>
    </row>
    <row r="244" spans="1:76" ht="15" customHeight="1">
      <c r="A244" s="16"/>
      <c r="B244" s="76"/>
      <c r="C244" s="72"/>
      <c r="D244" s="20"/>
      <c r="E244" s="78"/>
      <c r="F244" s="11"/>
      <c r="G244" s="12"/>
      <c r="H244" s="13"/>
      <c r="I244" s="13"/>
      <c r="J244" s="14"/>
      <c r="K244" s="64"/>
      <c r="L244" s="17"/>
      <c r="M244" s="17"/>
      <c r="N244" s="25"/>
      <c r="O244" s="2"/>
      <c r="P244" s="2"/>
      <c r="Q244" s="2"/>
      <c r="R244" s="3"/>
      <c r="S244" s="4"/>
      <c r="T244" s="67"/>
      <c r="U244" s="67"/>
      <c r="V244" s="4"/>
      <c r="W244" s="4"/>
      <c r="X244" s="4"/>
      <c r="Y244" s="62"/>
      <c r="Z244" s="28"/>
      <c r="AA244" s="28"/>
      <c r="AB244" s="28"/>
      <c r="AC244" s="28"/>
      <c r="AD244" s="26"/>
      <c r="AE244" s="19"/>
      <c r="AF244" s="65"/>
      <c r="AG244" s="54"/>
      <c r="AH244" s="54"/>
      <c r="AI244" s="55"/>
      <c r="AJ244" s="18"/>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R244" s="117"/>
      <c r="BS244" s="118"/>
      <c r="BT244" s="118"/>
      <c r="BU244" s="2"/>
      <c r="BV244" s="2"/>
      <c r="BW244" s="2"/>
      <c r="BX244" s="119"/>
    </row>
    <row r="245" spans="1:76" ht="15" customHeight="1">
      <c r="A245" s="16"/>
      <c r="B245" s="76"/>
      <c r="C245" s="72"/>
      <c r="D245" s="20"/>
      <c r="E245" s="78"/>
      <c r="F245" s="11"/>
      <c r="G245" s="12"/>
      <c r="H245" s="13"/>
      <c r="I245" s="13"/>
      <c r="J245" s="14"/>
      <c r="K245" s="64"/>
      <c r="L245" s="17"/>
      <c r="M245" s="17"/>
      <c r="N245" s="25"/>
      <c r="O245" s="2"/>
      <c r="P245" s="2"/>
      <c r="Q245" s="2"/>
      <c r="R245" s="3"/>
      <c r="S245" s="4"/>
      <c r="T245" s="67"/>
      <c r="U245" s="67"/>
      <c r="V245" s="4"/>
      <c r="W245" s="4"/>
      <c r="X245" s="4"/>
      <c r="Y245" s="62"/>
      <c r="Z245" s="28"/>
      <c r="AA245" s="28"/>
      <c r="AB245" s="28"/>
      <c r="AC245" s="28"/>
      <c r="AD245" s="26"/>
      <c r="AE245" s="19"/>
      <c r="AF245" s="65"/>
      <c r="AG245" s="54"/>
      <c r="AH245" s="54"/>
      <c r="AI245" s="55"/>
      <c r="AJ245" s="18"/>
      <c r="AK245" s="73"/>
      <c r="AL245" s="73"/>
      <c r="AM245" s="73"/>
      <c r="AN245" s="73"/>
      <c r="AO245" s="73"/>
      <c r="AP245" s="73"/>
      <c r="AQ245" s="73"/>
      <c r="AR245" s="73"/>
      <c r="AS245" s="73"/>
      <c r="AT245" s="73"/>
      <c r="AU245" s="73"/>
      <c r="AV245" s="73"/>
      <c r="AW245" s="73"/>
      <c r="AX245" s="73"/>
      <c r="AY245" s="73"/>
      <c r="AZ245" s="73"/>
      <c r="BA245" s="73"/>
      <c r="BB245" s="73"/>
      <c r="BC245" s="73"/>
      <c r="BD245" s="73"/>
      <c r="BE245" s="73"/>
      <c r="BF245" s="73"/>
      <c r="BG245" s="73"/>
      <c r="BH245" s="73"/>
      <c r="BI245" s="73"/>
      <c r="BJ245" s="73"/>
      <c r="BK245" s="73"/>
      <c r="BL245" s="73"/>
      <c r="BM245" s="73"/>
      <c r="BN245" s="73"/>
      <c r="BO245" s="73"/>
      <c r="BP245" s="73"/>
      <c r="BR245" s="117"/>
      <c r="BS245" s="118"/>
      <c r="BT245" s="118"/>
      <c r="BU245" s="2"/>
      <c r="BV245" s="2"/>
      <c r="BW245" s="2"/>
      <c r="BX245" s="119"/>
    </row>
    <row r="246" spans="1:76" ht="15" customHeight="1">
      <c r="A246" s="16"/>
      <c r="B246" s="76"/>
      <c r="C246" s="72"/>
      <c r="D246" s="20"/>
      <c r="E246" s="78"/>
      <c r="F246" s="11"/>
      <c r="G246" s="12"/>
      <c r="H246" s="13"/>
      <c r="I246" s="13"/>
      <c r="J246" s="14"/>
      <c r="K246" s="64"/>
      <c r="L246" s="17"/>
      <c r="M246" s="17"/>
      <c r="N246" s="25"/>
      <c r="O246" s="2"/>
      <c r="P246" s="2"/>
      <c r="Q246" s="2"/>
      <c r="R246" s="3"/>
      <c r="S246" s="4"/>
      <c r="T246" s="67"/>
      <c r="U246" s="67"/>
      <c r="V246" s="4"/>
      <c r="W246" s="4"/>
      <c r="X246" s="4"/>
      <c r="Y246" s="62"/>
      <c r="Z246" s="28"/>
      <c r="AA246" s="28"/>
      <c r="AB246" s="28"/>
      <c r="AC246" s="28"/>
      <c r="AD246" s="26"/>
      <c r="AE246" s="19"/>
      <c r="AF246" s="65"/>
      <c r="AG246" s="54"/>
      <c r="AH246" s="54"/>
      <c r="AI246" s="55"/>
      <c r="AJ246" s="18"/>
      <c r="AK246" s="73"/>
      <c r="AL246" s="73"/>
      <c r="AM246" s="73"/>
      <c r="AN246" s="73"/>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3"/>
      <c r="BM246" s="73"/>
      <c r="BN246" s="73"/>
      <c r="BO246" s="73"/>
      <c r="BP246" s="73"/>
      <c r="BR246" s="117"/>
      <c r="BS246" s="118"/>
      <c r="BT246" s="118"/>
      <c r="BU246" s="2"/>
      <c r="BV246" s="2"/>
      <c r="BW246" s="2"/>
      <c r="BX246" s="119"/>
    </row>
    <row r="247" spans="1:76" ht="15" customHeight="1">
      <c r="A247" s="16"/>
      <c r="B247" s="76"/>
      <c r="C247" s="72"/>
      <c r="D247" s="20"/>
      <c r="E247" s="78"/>
      <c r="F247" s="11"/>
      <c r="G247" s="12"/>
      <c r="H247" s="13"/>
      <c r="I247" s="13"/>
      <c r="J247" s="14"/>
      <c r="K247" s="64"/>
      <c r="L247" s="17"/>
      <c r="M247" s="17"/>
      <c r="N247" s="25"/>
      <c r="O247" s="2"/>
      <c r="P247" s="2"/>
      <c r="Q247" s="2"/>
      <c r="R247" s="3"/>
      <c r="S247" s="4"/>
      <c r="T247" s="67"/>
      <c r="U247" s="67"/>
      <c r="V247" s="4"/>
      <c r="W247" s="4"/>
      <c r="X247" s="4"/>
      <c r="Y247" s="62"/>
      <c r="Z247" s="28"/>
      <c r="AA247" s="28"/>
      <c r="AB247" s="28"/>
      <c r="AC247" s="28"/>
      <c r="AD247" s="26"/>
      <c r="AE247" s="19"/>
      <c r="AF247" s="65"/>
      <c r="AG247" s="54"/>
      <c r="AH247" s="54"/>
      <c r="AI247" s="55"/>
      <c r="AJ247" s="18"/>
      <c r="AK247" s="73"/>
      <c r="AL247" s="73"/>
      <c r="AM247" s="73"/>
      <c r="AN247" s="73"/>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3"/>
      <c r="BM247" s="73"/>
      <c r="BN247" s="73"/>
      <c r="BO247" s="73"/>
      <c r="BP247" s="73"/>
      <c r="BR247" s="117"/>
      <c r="BS247" s="118"/>
      <c r="BT247" s="118"/>
      <c r="BU247" s="2"/>
      <c r="BV247" s="2"/>
      <c r="BW247" s="2"/>
      <c r="BX247" s="119"/>
    </row>
    <row r="248" spans="1:76" ht="15" customHeight="1">
      <c r="A248" s="16"/>
      <c r="B248" s="76"/>
      <c r="C248" s="72"/>
      <c r="D248" s="20"/>
      <c r="E248" s="78"/>
      <c r="F248" s="11"/>
      <c r="G248" s="12"/>
      <c r="H248" s="13"/>
      <c r="I248" s="13"/>
      <c r="J248" s="14"/>
      <c r="K248" s="64"/>
      <c r="L248" s="17"/>
      <c r="M248" s="17"/>
      <c r="N248" s="25"/>
      <c r="O248" s="2"/>
      <c r="P248" s="2"/>
      <c r="Q248" s="2"/>
      <c r="R248" s="3"/>
      <c r="S248" s="4"/>
      <c r="T248" s="67"/>
      <c r="U248" s="67"/>
      <c r="V248" s="4"/>
      <c r="W248" s="4"/>
      <c r="X248" s="4"/>
      <c r="Y248" s="62"/>
      <c r="Z248" s="28"/>
      <c r="AA248" s="28"/>
      <c r="AB248" s="28"/>
      <c r="AC248" s="28"/>
      <c r="AD248" s="26"/>
      <c r="AE248" s="19"/>
      <c r="AF248" s="65"/>
      <c r="AG248" s="54"/>
      <c r="AH248" s="54"/>
      <c r="AI248" s="55"/>
      <c r="AJ248" s="18"/>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R248" s="117"/>
      <c r="BS248" s="118"/>
      <c r="BT248" s="118"/>
      <c r="BU248" s="2"/>
      <c r="BV248" s="2"/>
      <c r="BW248" s="2"/>
      <c r="BX248" s="119"/>
    </row>
    <row r="249" spans="1:76" ht="15" customHeight="1">
      <c r="A249" s="16">
        <v>48</v>
      </c>
      <c r="B249" s="79" t="s">
        <v>197</v>
      </c>
      <c r="C249" s="88" t="s">
        <v>322</v>
      </c>
      <c r="D249" s="20" t="s">
        <v>57</v>
      </c>
      <c r="E249" s="78">
        <v>1.33</v>
      </c>
      <c r="F249" s="11" t="s">
        <v>29</v>
      </c>
      <c r="G249" s="12">
        <v>1.966</v>
      </c>
      <c r="H249" s="13" t="e">
        <f>IF(OOC!X249=0,"",OOC!X249)</f>
        <v>#REF!</v>
      </c>
      <c r="I249" s="13" t="e">
        <f>IF(OOC!T249=0,"",OOC!T249)</f>
        <v>#REF!</v>
      </c>
      <c r="J249" s="14" t="s">
        <v>12</v>
      </c>
      <c r="K249" s="64" t="s">
        <v>49</v>
      </c>
      <c r="L249" s="17" t="e">
        <f t="shared" si="82"/>
        <v>#REF!</v>
      </c>
      <c r="M249" s="17" t="e">
        <f t="shared" si="83"/>
        <v>#REF!</v>
      </c>
      <c r="N249" s="25"/>
      <c r="O249" s="2" t="e">
        <f t="shared" si="92"/>
        <v>#REF!</v>
      </c>
      <c r="P249" s="2" t="e">
        <f t="shared" si="93"/>
        <v>#REF!</v>
      </c>
      <c r="Q249" s="2" t="e">
        <f t="shared" si="94"/>
        <v>#REF!</v>
      </c>
      <c r="R249" s="3" t="e">
        <f t="shared" si="95"/>
        <v>#REF!</v>
      </c>
      <c r="S249" s="4" t="e">
        <f t="shared" si="70"/>
        <v>#REF!</v>
      </c>
      <c r="T249" s="67" t="e">
        <f t="shared" si="85"/>
        <v>#REF!</v>
      </c>
      <c r="U249" s="67" t="e">
        <f t="shared" si="86"/>
        <v>#REF!</v>
      </c>
      <c r="V249" s="4" t="e">
        <f t="shared" si="79"/>
        <v>#REF!</v>
      </c>
      <c r="W249" s="4" t="e">
        <f t="shared" si="80"/>
        <v>#REF!</v>
      </c>
      <c r="X249" s="4" t="e">
        <f t="shared" si="84"/>
        <v>#REF!</v>
      </c>
      <c r="Y249" s="62" t="e">
        <f t="shared" si="81"/>
        <v>#REF!</v>
      </c>
      <c r="Z249" s="28" t="e">
        <f t="shared" si="87"/>
        <v>#REF!</v>
      </c>
      <c r="AA249" s="28" t="e">
        <f t="shared" si="88"/>
        <v>#REF!</v>
      </c>
      <c r="AB249" s="28" t="e">
        <f t="shared" si="89"/>
        <v>#REF!</v>
      </c>
      <c r="AC249" s="28" t="e">
        <f t="shared" si="91"/>
        <v>#REF!</v>
      </c>
      <c r="AD249" s="26"/>
      <c r="AE249" s="19" t="str">
        <f t="shared" si="90"/>
        <v/>
      </c>
      <c r="AF249" s="65"/>
      <c r="AG249" s="54"/>
      <c r="AH249" s="54"/>
      <c r="AI249" s="55"/>
      <c r="AJ249" s="18"/>
      <c r="AK249" s="73" t="e">
        <f>#REF!</f>
        <v>#REF!</v>
      </c>
      <c r="AL249" s="73" t="e">
        <f>#REF!</f>
        <v>#REF!</v>
      </c>
      <c r="AM249" s="73" t="e">
        <f>#REF!</f>
        <v>#REF!</v>
      </c>
      <c r="AN249" s="73" t="e">
        <f>#REF!</f>
        <v>#REF!</v>
      </c>
      <c r="AO249" s="73" t="e">
        <f>#REF!</f>
        <v>#REF!</v>
      </c>
      <c r="AP249" s="73" t="e">
        <f>#REF!</f>
        <v>#REF!</v>
      </c>
      <c r="AQ249" s="73" t="e">
        <f>#REF!</f>
        <v>#REF!</v>
      </c>
      <c r="AR249" s="73" t="e">
        <f>#REF!</f>
        <v>#REF!</v>
      </c>
      <c r="AS249" s="73" t="e">
        <f>#REF!</f>
        <v>#REF!</v>
      </c>
      <c r="AT249" s="73" t="e">
        <f>#REF!</f>
        <v>#REF!</v>
      </c>
      <c r="AU249" s="73" t="e">
        <f>#REF!</f>
        <v>#REF!</v>
      </c>
      <c r="AV249" s="73" t="e">
        <f>#REF!</f>
        <v>#REF!</v>
      </c>
      <c r="AW249" s="73" t="e">
        <f>#REF!</f>
        <v>#REF!</v>
      </c>
      <c r="AX249" s="73" t="e">
        <f>#REF!</f>
        <v>#REF!</v>
      </c>
      <c r="AY249" s="73" t="e">
        <f>#REF!</f>
        <v>#REF!</v>
      </c>
      <c r="AZ249" s="73" t="e">
        <f>#REF!</f>
        <v>#REF!</v>
      </c>
      <c r="BA249" s="73" t="e">
        <f>#REF!</f>
        <v>#REF!</v>
      </c>
      <c r="BB249" s="73" t="e">
        <f>#REF!</f>
        <v>#REF!</v>
      </c>
      <c r="BC249" s="73" t="e">
        <f>#REF!</f>
        <v>#REF!</v>
      </c>
      <c r="BD249" s="73" t="e">
        <f>#REF!</f>
        <v>#REF!</v>
      </c>
      <c r="BE249" s="73" t="e">
        <f>#REF!</f>
        <v>#REF!</v>
      </c>
      <c r="BF249" s="73" t="e">
        <f>#REF!</f>
        <v>#REF!</v>
      </c>
      <c r="BG249" s="73" t="e">
        <f>#REF!</f>
        <v>#REF!</v>
      </c>
      <c r="BH249" s="73" t="e">
        <f>#REF!</f>
        <v>#REF!</v>
      </c>
      <c r="BI249" s="73" t="e">
        <f>#REF!</f>
        <v>#REF!</v>
      </c>
      <c r="BJ249" s="73" t="e">
        <f>#REF!</f>
        <v>#REF!</v>
      </c>
      <c r="BK249" s="73" t="e">
        <f>#REF!</f>
        <v>#REF!</v>
      </c>
      <c r="BL249" s="73" t="e">
        <f>#REF!</f>
        <v>#REF!</v>
      </c>
      <c r="BM249" s="73" t="e">
        <f>#REF!</f>
        <v>#REF!</v>
      </c>
      <c r="BN249" s="73" t="e">
        <f>#REF!</f>
        <v>#REF!</v>
      </c>
      <c r="BO249" s="73" t="e">
        <f>#REF!</f>
        <v>#REF!</v>
      </c>
      <c r="BP249" s="73" t="e">
        <f>#REF!</f>
        <v>#REF!</v>
      </c>
      <c r="BR249" s="117" t="str">
        <f t="shared" si="71"/>
        <v>97_PA</v>
      </c>
      <c r="BS249" s="118">
        <f>OOC!G249</f>
        <v>1.9909999999999999</v>
      </c>
      <c r="BT249" s="118">
        <f>OOC!H249</f>
        <v>1.9410000000000001</v>
      </c>
      <c r="BU249" s="2" t="e">
        <f t="shared" si="72"/>
        <v>#REF!</v>
      </c>
      <c r="BV249" s="2" t="e">
        <f t="shared" si="73"/>
        <v>#REF!</v>
      </c>
      <c r="BW249" s="2" t="e">
        <f t="shared" si="74"/>
        <v>#REF!</v>
      </c>
      <c r="BX249" s="119" t="e">
        <f>IF(AND(IF(OOC!G249="",0,OOC!G249) &gt;= IF(O249="",0,O249), IF(O249="",0,O249) &gt; IF(L249="",0,L249)), "OOC",
IF(AND(IF(M249="",0,M249) &gt; IF(P249="",0,P249), IF(P249="",0,P249) &gt;= IF(OOC!H249="",0,OOC!H249)), "OOC",
IF(IF(O249="",0,O249) &gt; IF(OOC!G249="",0,OOC!G249), "OOS",
IF(IF(OOC!H249="",0,OOC!H249) &gt; IF(P249="",0,P249), "OOS", "OK"))))</f>
        <v>#REF!</v>
      </c>
    </row>
    <row r="250" spans="1:76" ht="15" customHeight="1">
      <c r="A250" s="16">
        <v>48</v>
      </c>
      <c r="B250" s="79" t="s">
        <v>260</v>
      </c>
      <c r="C250" s="88" t="s">
        <v>319</v>
      </c>
      <c r="D250" s="20" t="s">
        <v>57</v>
      </c>
      <c r="E250" s="78">
        <v>1.33</v>
      </c>
      <c r="F250" s="11" t="s">
        <v>29</v>
      </c>
      <c r="G250" s="12">
        <v>1.966</v>
      </c>
      <c r="H250" s="13">
        <f>IF(OOC!X250=0,"",OOC!X250)</f>
        <v>2.5000000000000001E-2</v>
      </c>
      <c r="I250" s="13">
        <f>IF(OOC!T250=0,"",OOC!T250)</f>
        <v>-2.5000000000000001E-2</v>
      </c>
      <c r="J250" s="14" t="s">
        <v>12</v>
      </c>
      <c r="K250" s="64" t="s">
        <v>49</v>
      </c>
      <c r="L250" s="17">
        <f>IF(AND(G250="",H250=""),"",IF(G250="",H250,G250+H250))</f>
        <v>1.9909999999999999</v>
      </c>
      <c r="M250" s="17">
        <f>IF(AND(G250="",I250=""),"",IF(G250="",I250,G250+I250))</f>
        <v>1.9410000000000001</v>
      </c>
      <c r="N250" s="25"/>
      <c r="O250" s="2" t="e">
        <f>IF(OR($AK250="",ISNUMBER($AK250)=FALSE),"",MAX(AK250:BP250))</f>
        <v>#REF!</v>
      </c>
      <c r="P250" s="2" t="e">
        <f>IF(OR($AK250="",ISNUMBER($AK250)=FALSE),"",MIN(AK250:BP250))</f>
        <v>#REF!</v>
      </c>
      <c r="Q250" s="2" t="e">
        <f>IF(OR($AK250="",ISNUMBER($AK250)=FALSE),"",AVERAGE(AK250:BP250))</f>
        <v>#REF!</v>
      </c>
      <c r="R250" s="3" t="e">
        <f>IF(OR($AK250="",ISNUMBER($AK250)=FALSE),"",STDEV(AK250:BP250))</f>
        <v>#REF!</v>
      </c>
      <c r="S250" s="4" t="e">
        <f t="shared" si="70"/>
        <v>#REF!</v>
      </c>
      <c r="T250" s="67" t="e">
        <f t="shared" si="85"/>
        <v>#REF!</v>
      </c>
      <c r="U250" s="67" t="e">
        <f t="shared" si="86"/>
        <v>#REF!</v>
      </c>
      <c r="V250" s="4" t="e">
        <f>IF(OR($AK250="",ISNUMBER($AK250)=FALSE),"",IF(H250="","",(L250-Q250)/(3*R250)))</f>
        <v>#REF!</v>
      </c>
      <c r="W250" s="4" t="e">
        <f>IF(OR($AK250="",ISNUMBER($AK250)=FALSE),"",IF(I250="","",(Q250-M250)/(3*R250)))</f>
        <v>#REF!</v>
      </c>
      <c r="X250" s="4" t="e">
        <f>IF(OR($AK250="",ISNUMBER($AK250)=FALSE),"",IF(AND(G250=0,I250=0),((H250)-(Q250))/(3*R250),MIN(V250:W250)))</f>
        <v>#REF!</v>
      </c>
      <c r="Y250" s="62" t="e">
        <f>IF(OR($AK250="",ISNUMBER($AK250)=FALSE),"",IF(AND(G250=0,I250=0),NORMSDIST(3*X250),NORMSDIST(3*X250)+NORMSDIST(6*S250-3*X250)-1))</f>
        <v>#REF!</v>
      </c>
      <c r="Z250" s="28" t="e">
        <f>IF($Q250="","",IF(F250="Tolerance",IF(($E250*3*R250+Q250)-G250&lt;H250,"",($E250*3*R250+Q250)-G250),IF(OR(F250="GD&amp;T",F250="MAX"),IF(($E250*3*R250+Q250)&lt;H250,"",($E250*3*R250+Q250)),"")))</f>
        <v>#REF!</v>
      </c>
      <c r="AA250" s="28" t="e">
        <f>IF(Q250="","",IF(F250="Tolerance",IF(-(($E250*3*R250)-Q250)-G250&gt;I250,"",-(($E250*3*R250)-Q250)-G250),IF(F250="MIN",IF(-(($E250*3*R250)-Q250)&gt;I250,"",-(($E250*3*R250)-Q250)),"")))</f>
        <v>#REF!</v>
      </c>
      <c r="AB250" s="28" t="e">
        <f>IF(OR(G250="",Q250=""),"",(L250+M250)/2-Q250)</f>
        <v>#REF!</v>
      </c>
      <c r="AC250" s="28" t="e">
        <f t="shared" si="91"/>
        <v>#REF!</v>
      </c>
      <c r="AD250" s="26"/>
      <c r="AE250" s="19" t="str">
        <f>IF(AD250="","",IF(AD250&gt;=0.966,"Normal","Not Normal"))</f>
        <v/>
      </c>
      <c r="AF250" s="65"/>
      <c r="AG250" s="54"/>
      <c r="AH250" s="54"/>
      <c r="AI250" s="55"/>
      <c r="AJ250" s="18"/>
      <c r="AK250" s="73" t="e">
        <f>#REF!</f>
        <v>#REF!</v>
      </c>
      <c r="AL250" s="73" t="e">
        <f>#REF!</f>
        <v>#REF!</v>
      </c>
      <c r="AM250" s="73" t="e">
        <f>#REF!</f>
        <v>#REF!</v>
      </c>
      <c r="AN250" s="73" t="e">
        <f>#REF!</f>
        <v>#REF!</v>
      </c>
      <c r="AO250" s="73" t="e">
        <f>#REF!</f>
        <v>#REF!</v>
      </c>
      <c r="AP250" s="73" t="e">
        <f>#REF!</f>
        <v>#REF!</v>
      </c>
      <c r="AQ250" s="73" t="e">
        <f>#REF!</f>
        <v>#REF!</v>
      </c>
      <c r="AR250" s="73" t="e">
        <f>#REF!</f>
        <v>#REF!</v>
      </c>
      <c r="AS250" s="73" t="e">
        <f>#REF!</f>
        <v>#REF!</v>
      </c>
      <c r="AT250" s="73" t="e">
        <f>#REF!</f>
        <v>#REF!</v>
      </c>
      <c r="AU250" s="73" t="e">
        <f>#REF!</f>
        <v>#REF!</v>
      </c>
      <c r="AV250" s="73" t="e">
        <f>#REF!</f>
        <v>#REF!</v>
      </c>
      <c r="AW250" s="73" t="e">
        <f>#REF!</f>
        <v>#REF!</v>
      </c>
      <c r="AX250" s="73" t="e">
        <f>#REF!</f>
        <v>#REF!</v>
      </c>
      <c r="AY250" s="73" t="e">
        <f>#REF!</f>
        <v>#REF!</v>
      </c>
      <c r="AZ250" s="73" t="e">
        <f>#REF!</f>
        <v>#REF!</v>
      </c>
      <c r="BA250" s="73" t="e">
        <f>#REF!</f>
        <v>#REF!</v>
      </c>
      <c r="BB250" s="73" t="e">
        <f>#REF!</f>
        <v>#REF!</v>
      </c>
      <c r="BC250" s="73" t="e">
        <f>#REF!</f>
        <v>#REF!</v>
      </c>
      <c r="BD250" s="73" t="e">
        <f>#REF!</f>
        <v>#REF!</v>
      </c>
      <c r="BE250" s="73" t="e">
        <f>#REF!</f>
        <v>#REF!</v>
      </c>
      <c r="BF250" s="73" t="e">
        <f>#REF!</f>
        <v>#REF!</v>
      </c>
      <c r="BG250" s="73" t="e">
        <f>#REF!</f>
        <v>#REF!</v>
      </c>
      <c r="BH250" s="73" t="e">
        <f>#REF!</f>
        <v>#REF!</v>
      </c>
      <c r="BI250" s="73" t="e">
        <f>#REF!</f>
        <v>#REF!</v>
      </c>
      <c r="BJ250" s="73" t="e">
        <f>#REF!</f>
        <v>#REF!</v>
      </c>
      <c r="BK250" s="73" t="e">
        <f>#REF!</f>
        <v>#REF!</v>
      </c>
      <c r="BL250" s="73" t="e">
        <f>#REF!</f>
        <v>#REF!</v>
      </c>
      <c r="BM250" s="73" t="e">
        <f>#REF!</f>
        <v>#REF!</v>
      </c>
      <c r="BN250" s="73" t="e">
        <f>#REF!</f>
        <v>#REF!</v>
      </c>
      <c r="BO250" s="73" t="e">
        <f>#REF!</f>
        <v>#REF!</v>
      </c>
      <c r="BP250" s="73" t="e">
        <f>#REF!</f>
        <v>#REF!</v>
      </c>
      <c r="BR250" s="117" t="str">
        <f t="shared" si="71"/>
        <v>97_P1</v>
      </c>
      <c r="BS250" s="118">
        <f>OOC!G250</f>
        <v>1.9909999999999999</v>
      </c>
      <c r="BT250" s="118">
        <f>OOC!H250</f>
        <v>1.9410000000000001</v>
      </c>
      <c r="BU250" s="2" t="e">
        <f t="shared" si="72"/>
        <v>#REF!</v>
      </c>
      <c r="BV250" s="2" t="e">
        <f t="shared" si="73"/>
        <v>#REF!</v>
      </c>
      <c r="BW250" s="2" t="e">
        <f t="shared" si="74"/>
        <v>#REF!</v>
      </c>
      <c r="BX250" s="119"/>
    </row>
    <row r="251" spans="1:76" ht="15" customHeight="1">
      <c r="A251" s="16">
        <v>48</v>
      </c>
      <c r="B251" s="79" t="s">
        <v>260</v>
      </c>
      <c r="C251" s="88" t="s">
        <v>320</v>
      </c>
      <c r="D251" s="20" t="s">
        <v>57</v>
      </c>
      <c r="E251" s="78">
        <v>1.33</v>
      </c>
      <c r="F251" s="11" t="s">
        <v>29</v>
      </c>
      <c r="G251" s="12">
        <v>1.966</v>
      </c>
      <c r="H251" s="13">
        <f>IF(OOC!X251=0,"",OOC!X251)</f>
        <v>2.5000000000000001E-2</v>
      </c>
      <c r="I251" s="13">
        <f>IF(OOC!T251=0,"",OOC!T251)</f>
        <v>-2.5000000000000001E-2</v>
      </c>
      <c r="J251" s="14" t="s">
        <v>12</v>
      </c>
      <c r="K251" s="64" t="s">
        <v>49</v>
      </c>
      <c r="L251" s="17">
        <f t="shared" si="82"/>
        <v>1.9909999999999999</v>
      </c>
      <c r="M251" s="17">
        <f t="shared" si="83"/>
        <v>1.9410000000000001</v>
      </c>
      <c r="N251" s="25"/>
      <c r="O251" s="2" t="e">
        <f t="shared" si="92"/>
        <v>#REF!</v>
      </c>
      <c r="P251" s="2" t="e">
        <f t="shared" si="93"/>
        <v>#REF!</v>
      </c>
      <c r="Q251" s="2" t="e">
        <f t="shared" si="94"/>
        <v>#REF!</v>
      </c>
      <c r="R251" s="3" t="e">
        <f t="shared" si="95"/>
        <v>#REF!</v>
      </c>
      <c r="S251" s="4" t="e">
        <f t="shared" si="70"/>
        <v>#REF!</v>
      </c>
      <c r="T251" s="67" t="e">
        <f t="shared" si="85"/>
        <v>#REF!</v>
      </c>
      <c r="U251" s="67" t="e">
        <f t="shared" si="86"/>
        <v>#REF!</v>
      </c>
      <c r="V251" s="4" t="e">
        <f t="shared" si="79"/>
        <v>#REF!</v>
      </c>
      <c r="W251" s="4" t="e">
        <f t="shared" si="80"/>
        <v>#REF!</v>
      </c>
      <c r="X251" s="4" t="e">
        <f t="shared" si="84"/>
        <v>#REF!</v>
      </c>
      <c r="Y251" s="62" t="e">
        <f t="shared" si="81"/>
        <v>#REF!</v>
      </c>
      <c r="Z251" s="28" t="e">
        <f t="shared" si="87"/>
        <v>#REF!</v>
      </c>
      <c r="AA251" s="28" t="e">
        <f t="shared" si="88"/>
        <v>#REF!</v>
      </c>
      <c r="AB251" s="28" t="e">
        <f t="shared" si="89"/>
        <v>#REF!</v>
      </c>
      <c r="AC251" s="28" t="e">
        <f t="shared" si="91"/>
        <v>#REF!</v>
      </c>
      <c r="AD251" s="26"/>
      <c r="AE251" s="19" t="str">
        <f t="shared" si="90"/>
        <v/>
      </c>
      <c r="AF251" s="65"/>
      <c r="AG251" s="54"/>
      <c r="AH251" s="54"/>
      <c r="AI251" s="55"/>
      <c r="AJ251" s="18"/>
      <c r="AK251" s="73" t="e">
        <f>#REF!</f>
        <v>#REF!</v>
      </c>
      <c r="AL251" s="73" t="e">
        <f>#REF!</f>
        <v>#REF!</v>
      </c>
      <c r="AM251" s="73" t="e">
        <f>#REF!</f>
        <v>#REF!</v>
      </c>
      <c r="AN251" s="73" t="e">
        <f>#REF!</f>
        <v>#REF!</v>
      </c>
      <c r="AO251" s="73" t="e">
        <f>#REF!</f>
        <v>#REF!</v>
      </c>
      <c r="AP251" s="73" t="e">
        <f>#REF!</f>
        <v>#REF!</v>
      </c>
      <c r="AQ251" s="73" t="e">
        <f>#REF!</f>
        <v>#REF!</v>
      </c>
      <c r="AR251" s="73" t="e">
        <f>#REF!</f>
        <v>#REF!</v>
      </c>
      <c r="AS251" s="73" t="e">
        <f>#REF!</f>
        <v>#REF!</v>
      </c>
      <c r="AT251" s="73" t="e">
        <f>#REF!</f>
        <v>#REF!</v>
      </c>
      <c r="AU251" s="73" t="e">
        <f>#REF!</f>
        <v>#REF!</v>
      </c>
      <c r="AV251" s="73" t="e">
        <f>#REF!</f>
        <v>#REF!</v>
      </c>
      <c r="AW251" s="73" t="e">
        <f>#REF!</f>
        <v>#REF!</v>
      </c>
      <c r="AX251" s="73" t="e">
        <f>#REF!</f>
        <v>#REF!</v>
      </c>
      <c r="AY251" s="73" t="e">
        <f>#REF!</f>
        <v>#REF!</v>
      </c>
      <c r="AZ251" s="73" t="e">
        <f>#REF!</f>
        <v>#REF!</v>
      </c>
      <c r="BA251" s="73" t="e">
        <f>#REF!</f>
        <v>#REF!</v>
      </c>
      <c r="BB251" s="73" t="e">
        <f>#REF!</f>
        <v>#REF!</v>
      </c>
      <c r="BC251" s="73" t="e">
        <f>#REF!</f>
        <v>#REF!</v>
      </c>
      <c r="BD251" s="73" t="e">
        <f>#REF!</f>
        <v>#REF!</v>
      </c>
      <c r="BE251" s="73" t="e">
        <f>#REF!</f>
        <v>#REF!</v>
      </c>
      <c r="BF251" s="73" t="e">
        <f>#REF!</f>
        <v>#REF!</v>
      </c>
      <c r="BG251" s="73" t="e">
        <f>#REF!</f>
        <v>#REF!</v>
      </c>
      <c r="BH251" s="73" t="e">
        <f>#REF!</f>
        <v>#REF!</v>
      </c>
      <c r="BI251" s="73" t="e">
        <f>#REF!</f>
        <v>#REF!</v>
      </c>
      <c r="BJ251" s="73" t="e">
        <f>#REF!</f>
        <v>#REF!</v>
      </c>
      <c r="BK251" s="73" t="e">
        <f>#REF!</f>
        <v>#REF!</v>
      </c>
      <c r="BL251" s="73" t="e">
        <f>#REF!</f>
        <v>#REF!</v>
      </c>
      <c r="BM251" s="73" t="e">
        <f>#REF!</f>
        <v>#REF!</v>
      </c>
      <c r="BN251" s="73" t="e">
        <f>#REF!</f>
        <v>#REF!</v>
      </c>
      <c r="BO251" s="73" t="e">
        <f>#REF!</f>
        <v>#REF!</v>
      </c>
      <c r="BP251" s="73" t="e">
        <f>#REF!</f>
        <v>#REF!</v>
      </c>
      <c r="BR251" s="117" t="str">
        <f t="shared" si="71"/>
        <v>97_P2</v>
      </c>
      <c r="BS251" s="118">
        <f>OOC!G251</f>
        <v>1.9909999999999999</v>
      </c>
      <c r="BT251" s="118">
        <f>OOC!H251</f>
        <v>1.9410000000000001</v>
      </c>
      <c r="BU251" s="2" t="e">
        <f t="shared" si="72"/>
        <v>#REF!</v>
      </c>
      <c r="BV251" s="2" t="e">
        <f t="shared" si="73"/>
        <v>#REF!</v>
      </c>
      <c r="BW251" s="2" t="e">
        <f t="shared" si="74"/>
        <v>#REF!</v>
      </c>
      <c r="BX251" s="119"/>
    </row>
    <row r="252" spans="1:76" ht="15" customHeight="1">
      <c r="A252" s="16">
        <v>48</v>
      </c>
      <c r="B252" s="79" t="s">
        <v>260</v>
      </c>
      <c r="C252" s="88" t="s">
        <v>321</v>
      </c>
      <c r="D252" s="20" t="s">
        <v>57</v>
      </c>
      <c r="E252" s="78">
        <v>1.33</v>
      </c>
      <c r="F252" s="11" t="s">
        <v>29</v>
      </c>
      <c r="G252" s="12">
        <v>1.966</v>
      </c>
      <c r="H252" s="13">
        <f>IF(OOC!X252=0,"",OOC!X252)</f>
        <v>2.5000000000000001E-2</v>
      </c>
      <c r="I252" s="13">
        <f>IF(OOC!T252=0,"",OOC!T252)</f>
        <v>-2.5000000000000001E-2</v>
      </c>
      <c r="J252" s="14" t="s">
        <v>12</v>
      </c>
      <c r="K252" s="64" t="s">
        <v>49</v>
      </c>
      <c r="L252" s="17">
        <f>IF(AND(G252="",H252=""),"",IF(G252="",H252,G252+H252))</f>
        <v>1.9909999999999999</v>
      </c>
      <c r="M252" s="17">
        <f>IF(AND(G252="",I252=""),"",IF(G252="",I252,G252+I252))</f>
        <v>1.9410000000000001</v>
      </c>
      <c r="N252" s="25"/>
      <c r="O252" s="2" t="e">
        <f>IF(OR($AK252="",ISNUMBER($AK252)=FALSE),"",MAX(AK252:BP252))</f>
        <v>#REF!</v>
      </c>
      <c r="P252" s="2" t="e">
        <f>IF(OR($AK252="",ISNUMBER($AK252)=FALSE),"",MIN(AK252:BP252))</f>
        <v>#REF!</v>
      </c>
      <c r="Q252" s="2" t="e">
        <f>IF(OR($AK252="",ISNUMBER($AK252)=FALSE),"",AVERAGE(AK252:BP252))</f>
        <v>#REF!</v>
      </c>
      <c r="R252" s="3" t="e">
        <f>IF(OR($AK252="",ISNUMBER($AK252)=FALSE),"",STDEV(AK252:BP252))</f>
        <v>#REF!</v>
      </c>
      <c r="S252" s="4" t="e">
        <f t="shared" si="70"/>
        <v>#REF!</v>
      </c>
      <c r="T252" s="67" t="e">
        <f t="shared" si="85"/>
        <v>#REF!</v>
      </c>
      <c r="U252" s="67" t="e">
        <f t="shared" si="86"/>
        <v>#REF!</v>
      </c>
      <c r="V252" s="4" t="e">
        <f>IF(OR($AK252="",ISNUMBER($AK252)=FALSE),"",IF(H252="","",(L252-Q252)/(3*R252)))</f>
        <v>#REF!</v>
      </c>
      <c r="W252" s="4" t="e">
        <f>IF(OR($AK252="",ISNUMBER($AK252)=FALSE),"",IF(I252="","",(Q252-M252)/(3*R252)))</f>
        <v>#REF!</v>
      </c>
      <c r="X252" s="4" t="e">
        <f>IF(OR($AK252="",ISNUMBER($AK252)=FALSE),"",IF(AND(G252=0,I252=0),((H252)-(Q252))/(3*R252),MIN(V252:W252)))</f>
        <v>#REF!</v>
      </c>
      <c r="Y252" s="62" t="e">
        <f>IF(OR($AK252="",ISNUMBER($AK252)=FALSE),"",IF(AND(G252=0,I252=0),NORMSDIST(3*X252),NORMSDIST(3*X252)+NORMSDIST(6*S252-3*X252)-1))</f>
        <v>#REF!</v>
      </c>
      <c r="Z252" s="28" t="e">
        <f>IF($Q252="","",IF(F252="Tolerance",IF(($E252*3*R252+Q252)-G252&lt;H252,"",($E252*3*R252+Q252)-G252),IF(OR(F252="GD&amp;T",F252="MAX"),IF(($E252*3*R252+Q252)&lt;H252,"",($E252*3*R252+Q252)),"")))</f>
        <v>#REF!</v>
      </c>
      <c r="AA252" s="28" t="e">
        <f>IF(Q252="","",IF(F252="Tolerance",IF(-(($E252*3*R252)-Q252)-G252&gt;I252,"",-(($E252*3*R252)-Q252)-G252),IF(F252="MIN",IF(-(($E252*3*R252)-Q252)&gt;I252,"",-(($E252*3*R252)-Q252)),"")))</f>
        <v>#REF!</v>
      </c>
      <c r="AB252" s="28" t="e">
        <f>IF(OR(G252="",Q252=""),"",(L252+M252)/2-Q252)</f>
        <v>#REF!</v>
      </c>
      <c r="AC252" s="28" t="e">
        <f t="shared" si="91"/>
        <v>#REF!</v>
      </c>
      <c r="AD252" s="26"/>
      <c r="AE252" s="19" t="str">
        <f>IF(AD252="","",IF(AD252&gt;=0.966,"Normal","Not Normal"))</f>
        <v/>
      </c>
      <c r="AF252" s="65"/>
      <c r="AG252" s="54"/>
      <c r="AH252" s="54"/>
      <c r="AI252" s="55"/>
      <c r="AJ252" s="18"/>
      <c r="AK252" s="73" t="e">
        <f>#REF!</f>
        <v>#REF!</v>
      </c>
      <c r="AL252" s="73" t="e">
        <f>#REF!</f>
        <v>#REF!</v>
      </c>
      <c r="AM252" s="73" t="e">
        <f>#REF!</f>
        <v>#REF!</v>
      </c>
      <c r="AN252" s="73" t="e">
        <f>#REF!</f>
        <v>#REF!</v>
      </c>
      <c r="AO252" s="73" t="e">
        <f>#REF!</f>
        <v>#REF!</v>
      </c>
      <c r="AP252" s="73" t="e">
        <f>#REF!</f>
        <v>#REF!</v>
      </c>
      <c r="AQ252" s="73" t="e">
        <f>#REF!</f>
        <v>#REF!</v>
      </c>
      <c r="AR252" s="73" t="e">
        <f>#REF!</f>
        <v>#REF!</v>
      </c>
      <c r="AS252" s="73" t="e">
        <f>#REF!</f>
        <v>#REF!</v>
      </c>
      <c r="AT252" s="73" t="e">
        <f>#REF!</f>
        <v>#REF!</v>
      </c>
      <c r="AU252" s="73" t="e">
        <f>#REF!</f>
        <v>#REF!</v>
      </c>
      <c r="AV252" s="73" t="e">
        <f>#REF!</f>
        <v>#REF!</v>
      </c>
      <c r="AW252" s="73" t="e">
        <f>#REF!</f>
        <v>#REF!</v>
      </c>
      <c r="AX252" s="73" t="e">
        <f>#REF!</f>
        <v>#REF!</v>
      </c>
      <c r="AY252" s="73" t="e">
        <f>#REF!</f>
        <v>#REF!</v>
      </c>
      <c r="AZ252" s="73" t="e">
        <f>#REF!</f>
        <v>#REF!</v>
      </c>
      <c r="BA252" s="73" t="e">
        <f>#REF!</f>
        <v>#REF!</v>
      </c>
      <c r="BB252" s="73" t="e">
        <f>#REF!</f>
        <v>#REF!</v>
      </c>
      <c r="BC252" s="73" t="e">
        <f>#REF!</f>
        <v>#REF!</v>
      </c>
      <c r="BD252" s="73" t="e">
        <f>#REF!</f>
        <v>#REF!</v>
      </c>
      <c r="BE252" s="73" t="e">
        <f>#REF!</f>
        <v>#REF!</v>
      </c>
      <c r="BF252" s="73" t="e">
        <f>#REF!</f>
        <v>#REF!</v>
      </c>
      <c r="BG252" s="73" t="e">
        <f>#REF!</f>
        <v>#REF!</v>
      </c>
      <c r="BH252" s="73" t="e">
        <f>#REF!</f>
        <v>#REF!</v>
      </c>
      <c r="BI252" s="73" t="e">
        <f>#REF!</f>
        <v>#REF!</v>
      </c>
      <c r="BJ252" s="73" t="e">
        <f>#REF!</f>
        <v>#REF!</v>
      </c>
      <c r="BK252" s="73" t="e">
        <f>#REF!</f>
        <v>#REF!</v>
      </c>
      <c r="BL252" s="73" t="e">
        <f>#REF!</f>
        <v>#REF!</v>
      </c>
      <c r="BM252" s="73" t="e">
        <f>#REF!</f>
        <v>#REF!</v>
      </c>
      <c r="BN252" s="73" t="e">
        <f>#REF!</f>
        <v>#REF!</v>
      </c>
      <c r="BO252" s="73" t="e">
        <f>#REF!</f>
        <v>#REF!</v>
      </c>
      <c r="BP252" s="73" t="e">
        <f>#REF!</f>
        <v>#REF!</v>
      </c>
      <c r="BR252" s="117" t="str">
        <f t="shared" si="71"/>
        <v>97_P3</v>
      </c>
      <c r="BS252" s="118">
        <f>OOC!G252</f>
        <v>1.9909999999999999</v>
      </c>
      <c r="BT252" s="118">
        <f>OOC!H252</f>
        <v>1.9410000000000001</v>
      </c>
      <c r="BU252" s="2" t="e">
        <f t="shared" si="72"/>
        <v>#REF!</v>
      </c>
      <c r="BV252" s="2" t="e">
        <f t="shared" si="73"/>
        <v>#REF!</v>
      </c>
      <c r="BW252" s="2" t="e">
        <f t="shared" si="74"/>
        <v>#REF!</v>
      </c>
      <c r="BX252" s="119"/>
    </row>
    <row r="253" spans="1:76" ht="15" customHeight="1">
      <c r="A253" s="16">
        <v>48</v>
      </c>
      <c r="B253" s="79"/>
      <c r="C253" s="88">
        <v>98</v>
      </c>
      <c r="D253" s="20" t="s">
        <v>57</v>
      </c>
      <c r="E253" s="78"/>
      <c r="F253" s="11" t="s">
        <v>29</v>
      </c>
      <c r="G253" s="12">
        <v>5.3949999999999996</v>
      </c>
      <c r="H253" s="13" t="e">
        <f>IF(OOC!X253=0,"",OOC!X253)</f>
        <v>#REF!</v>
      </c>
      <c r="I253" s="13" t="e">
        <f>IF(OOC!T253=0,"",OOC!T253)</f>
        <v>#REF!</v>
      </c>
      <c r="J253" s="14" t="s">
        <v>12</v>
      </c>
      <c r="K253" s="64" t="s">
        <v>49</v>
      </c>
      <c r="L253" s="17" t="e">
        <f t="shared" si="82"/>
        <v>#REF!</v>
      </c>
      <c r="M253" s="17" t="e">
        <f t="shared" si="83"/>
        <v>#REF!</v>
      </c>
      <c r="N253" s="25"/>
      <c r="O253" s="2" t="e">
        <f t="shared" si="92"/>
        <v>#REF!</v>
      </c>
      <c r="P253" s="2" t="e">
        <f t="shared" si="93"/>
        <v>#REF!</v>
      </c>
      <c r="Q253" s="2" t="e">
        <f t="shared" si="94"/>
        <v>#REF!</v>
      </c>
      <c r="R253" s="3" t="e">
        <f t="shared" si="95"/>
        <v>#REF!</v>
      </c>
      <c r="S253" s="4" t="e">
        <f t="shared" si="70"/>
        <v>#REF!</v>
      </c>
      <c r="T253" s="67" t="e">
        <f t="shared" si="85"/>
        <v>#REF!</v>
      </c>
      <c r="U253" s="67" t="e">
        <f t="shared" si="86"/>
        <v>#REF!</v>
      </c>
      <c r="V253" s="4" t="e">
        <f t="shared" si="79"/>
        <v>#REF!</v>
      </c>
      <c r="W253" s="4" t="e">
        <f t="shared" si="80"/>
        <v>#REF!</v>
      </c>
      <c r="X253" s="4" t="e">
        <f t="shared" si="84"/>
        <v>#REF!</v>
      </c>
      <c r="Y253" s="62" t="e">
        <f t="shared" si="81"/>
        <v>#REF!</v>
      </c>
      <c r="Z253" s="28" t="e">
        <f t="shared" si="87"/>
        <v>#REF!</v>
      </c>
      <c r="AA253" s="28" t="e">
        <f t="shared" si="88"/>
        <v>#REF!</v>
      </c>
      <c r="AB253" s="28" t="e">
        <f t="shared" si="89"/>
        <v>#REF!</v>
      </c>
      <c r="AC253" s="28" t="e">
        <f t="shared" si="91"/>
        <v>#REF!</v>
      </c>
      <c r="AD253" s="26"/>
      <c r="AE253" s="19" t="str">
        <f t="shared" si="90"/>
        <v/>
      </c>
      <c r="AF253" s="65"/>
      <c r="AG253" s="54"/>
      <c r="AH253" s="54"/>
      <c r="AI253" s="55"/>
      <c r="AJ253" s="18"/>
      <c r="AK253" s="73" t="e">
        <f>#REF!</f>
        <v>#REF!</v>
      </c>
      <c r="AL253" s="73" t="e">
        <f>#REF!</f>
        <v>#REF!</v>
      </c>
      <c r="AM253" s="73" t="e">
        <f>#REF!</f>
        <v>#REF!</v>
      </c>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R253" s="117">
        <f t="shared" si="71"/>
        <v>98</v>
      </c>
      <c r="BS253" s="118">
        <f>OOC!G253</f>
        <v>5.6949999999999994</v>
      </c>
      <c r="BT253" s="118">
        <f>OOC!H253</f>
        <v>5.0949999999999998</v>
      </c>
      <c r="BU253" s="2" t="e">
        <f t="shared" si="72"/>
        <v>#REF!</v>
      </c>
      <c r="BV253" s="2" t="e">
        <f t="shared" si="73"/>
        <v>#REF!</v>
      </c>
      <c r="BW253" s="2" t="e">
        <f t="shared" si="74"/>
        <v>#REF!</v>
      </c>
      <c r="BX253" s="119" t="e">
        <f>IF(AND(IF(OOC!G253="",0,OOC!G253) &gt;= IF(O253="",0,O253), IF(O253="",0,O253) &gt; IF(L253="",0,L253)), "OOC",
IF(AND(IF(M253="",0,M253) &gt; IF(P253="",0,P253), IF(P253="",0,P253) &gt;= IF(OOC!H253="",0,OOC!H253)), "OOC",
IF(IF(O253="",0,O253) &gt; IF(OOC!G253="",0,OOC!G253), "OOS",
IF(IF(OOC!H253="",0,OOC!H253) &gt; IF(P253="",0,P253), "OOS", "OK"))))</f>
        <v>#REF!</v>
      </c>
    </row>
    <row r="254" spans="1:76" ht="15" customHeight="1">
      <c r="A254" s="16">
        <v>48</v>
      </c>
      <c r="B254" s="79"/>
      <c r="C254" s="88">
        <v>99</v>
      </c>
      <c r="D254" s="20" t="s">
        <v>57</v>
      </c>
      <c r="E254" s="78"/>
      <c r="F254" s="11" t="s">
        <v>29</v>
      </c>
      <c r="G254" s="12">
        <v>10.004</v>
      </c>
      <c r="H254" s="13" t="e">
        <f>IF(OOC!X254=0,"",OOC!X254)</f>
        <v>#REF!</v>
      </c>
      <c r="I254" s="13" t="e">
        <f>IF(OOC!T254=0,"",OOC!T254)</f>
        <v>#REF!</v>
      </c>
      <c r="J254" s="14" t="s">
        <v>12</v>
      </c>
      <c r="K254" s="64" t="s">
        <v>49</v>
      </c>
      <c r="L254" s="17" t="e">
        <f t="shared" si="82"/>
        <v>#REF!</v>
      </c>
      <c r="M254" s="17" t="e">
        <f t="shared" si="83"/>
        <v>#REF!</v>
      </c>
      <c r="N254" s="25"/>
      <c r="O254" s="2" t="e">
        <f t="shared" si="92"/>
        <v>#REF!</v>
      </c>
      <c r="P254" s="2" t="e">
        <f t="shared" si="93"/>
        <v>#REF!</v>
      </c>
      <c r="Q254" s="2" t="e">
        <f t="shared" si="94"/>
        <v>#REF!</v>
      </c>
      <c r="R254" s="3" t="e">
        <f t="shared" si="95"/>
        <v>#REF!</v>
      </c>
      <c r="S254" s="4" t="e">
        <f t="shared" si="70"/>
        <v>#REF!</v>
      </c>
      <c r="T254" s="67" t="e">
        <f t="shared" si="85"/>
        <v>#REF!</v>
      </c>
      <c r="U254" s="67" t="e">
        <f t="shared" si="86"/>
        <v>#REF!</v>
      </c>
      <c r="V254" s="4" t="e">
        <f t="shared" si="79"/>
        <v>#REF!</v>
      </c>
      <c r="W254" s="4" t="e">
        <f t="shared" si="80"/>
        <v>#REF!</v>
      </c>
      <c r="X254" s="4" t="e">
        <f t="shared" si="84"/>
        <v>#REF!</v>
      </c>
      <c r="Y254" s="62" t="e">
        <f t="shared" si="81"/>
        <v>#REF!</v>
      </c>
      <c r="Z254" s="28" t="e">
        <f t="shared" si="87"/>
        <v>#REF!</v>
      </c>
      <c r="AA254" s="28" t="e">
        <f t="shared" si="88"/>
        <v>#REF!</v>
      </c>
      <c r="AB254" s="28" t="e">
        <f t="shared" si="89"/>
        <v>#REF!</v>
      </c>
      <c r="AC254" s="28" t="e">
        <f t="shared" si="91"/>
        <v>#REF!</v>
      </c>
      <c r="AD254" s="26"/>
      <c r="AE254" s="19" t="str">
        <f t="shared" si="90"/>
        <v/>
      </c>
      <c r="AF254" s="65"/>
      <c r="AG254" s="54"/>
      <c r="AH254" s="54"/>
      <c r="AI254" s="55"/>
      <c r="AJ254" s="18"/>
      <c r="AK254" s="73" t="e">
        <f>#REF!</f>
        <v>#REF!</v>
      </c>
      <c r="AL254" s="73" t="e">
        <f>#REF!</f>
        <v>#REF!</v>
      </c>
      <c r="AM254" s="73" t="e">
        <f>#REF!</f>
        <v>#REF!</v>
      </c>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R254" s="117">
        <f t="shared" si="71"/>
        <v>99</v>
      </c>
      <c r="BS254" s="118">
        <f>OOC!G254</f>
        <v>10.603999999999999</v>
      </c>
      <c r="BT254" s="118">
        <f>OOC!H254</f>
        <v>9.4039999999999999</v>
      </c>
      <c r="BU254" s="2" t="e">
        <f t="shared" si="72"/>
        <v>#REF!</v>
      </c>
      <c r="BV254" s="2" t="e">
        <f t="shared" si="73"/>
        <v>#REF!</v>
      </c>
      <c r="BW254" s="2" t="e">
        <f t="shared" si="74"/>
        <v>#REF!</v>
      </c>
      <c r="BX254" s="119" t="e">
        <f>IF(AND(IF(OOC!G254="",0,OOC!G254) &gt;= IF(O254="",0,O254), IF(O254="",0,O254) &gt; IF(L254="",0,L254)), "OOC",
IF(AND(IF(M254="",0,M254) &gt; IF(P254="",0,P254), IF(P254="",0,P254) &gt;= IF(OOC!H254="",0,OOC!H254)), "OOC",
IF(IF(O254="",0,O254) &gt; IF(OOC!G254="",0,OOC!G254), "OOS",
IF(IF(OOC!H254="",0,OOC!H254) &gt; IF(P254="",0,P254), "OOS", "OK"))))</f>
        <v>#REF!</v>
      </c>
    </row>
    <row r="255" spans="1:76" ht="15" customHeight="1">
      <c r="A255" s="16">
        <v>48</v>
      </c>
      <c r="B255" s="79"/>
      <c r="C255" s="88">
        <v>100</v>
      </c>
      <c r="D255" s="20" t="s">
        <v>117</v>
      </c>
      <c r="E255" s="78"/>
      <c r="F255" s="11" t="s">
        <v>29</v>
      </c>
      <c r="G255" s="12">
        <v>0</v>
      </c>
      <c r="H255" s="13" t="e">
        <f>IF(OOC!X255=0,"",OOC!X255)</f>
        <v>#REF!</v>
      </c>
      <c r="I255" s="13" t="e">
        <f>IF(OOC!T255=0,"",OOC!T255)</f>
        <v>#REF!</v>
      </c>
      <c r="J255" s="14" t="s">
        <v>12</v>
      </c>
      <c r="K255" s="64" t="s">
        <v>49</v>
      </c>
      <c r="L255" s="17" t="e">
        <f t="shared" si="82"/>
        <v>#REF!</v>
      </c>
      <c r="M255" s="17" t="e">
        <f t="shared" si="83"/>
        <v>#REF!</v>
      </c>
      <c r="N255" s="25"/>
      <c r="O255" s="2" t="e">
        <f t="shared" si="92"/>
        <v>#REF!</v>
      </c>
      <c r="P255" s="2" t="e">
        <f t="shared" si="93"/>
        <v>#REF!</v>
      </c>
      <c r="Q255" s="2" t="e">
        <f t="shared" si="94"/>
        <v>#REF!</v>
      </c>
      <c r="R255" s="3" t="e">
        <f t="shared" si="95"/>
        <v>#REF!</v>
      </c>
      <c r="S255" s="4" t="e">
        <f t="shared" si="70"/>
        <v>#REF!</v>
      </c>
      <c r="T255" s="67" t="e">
        <f t="shared" si="85"/>
        <v>#REF!</v>
      </c>
      <c r="U255" s="67" t="e">
        <f t="shared" si="86"/>
        <v>#REF!</v>
      </c>
      <c r="V255" s="4" t="e">
        <f t="shared" si="79"/>
        <v>#REF!</v>
      </c>
      <c r="W255" s="4" t="e">
        <f t="shared" si="80"/>
        <v>#REF!</v>
      </c>
      <c r="X255" s="4" t="e">
        <f t="shared" si="84"/>
        <v>#REF!</v>
      </c>
      <c r="Y255" s="62" t="e">
        <f t="shared" si="81"/>
        <v>#REF!</v>
      </c>
      <c r="Z255" s="28" t="e">
        <f t="shared" si="87"/>
        <v>#REF!</v>
      </c>
      <c r="AA255" s="28" t="e">
        <f t="shared" si="88"/>
        <v>#REF!</v>
      </c>
      <c r="AB255" s="28" t="e">
        <f t="shared" si="89"/>
        <v>#REF!</v>
      </c>
      <c r="AC255" s="28" t="e">
        <f t="shared" si="91"/>
        <v>#REF!</v>
      </c>
      <c r="AD255" s="26"/>
      <c r="AE255" s="19" t="str">
        <f t="shared" si="90"/>
        <v/>
      </c>
      <c r="AF255" s="65"/>
      <c r="AG255" s="54"/>
      <c r="AH255" s="54"/>
      <c r="AI255" s="55"/>
      <c r="AJ255" s="18"/>
      <c r="AK255" s="73" t="e">
        <f>#REF!</f>
        <v>#REF!</v>
      </c>
      <c r="AL255" s="73" t="e">
        <f>#REF!</f>
        <v>#REF!</v>
      </c>
      <c r="AM255" s="73" t="e">
        <f>#REF!</f>
        <v>#REF!</v>
      </c>
      <c r="AN255" s="73"/>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3"/>
      <c r="BM255" s="73"/>
      <c r="BN255" s="73"/>
      <c r="BO255" s="73"/>
      <c r="BP255" s="73"/>
      <c r="BR255" s="117">
        <f t="shared" si="71"/>
        <v>100</v>
      </c>
      <c r="BS255" s="118">
        <f>OOC!G255</f>
        <v>3</v>
      </c>
      <c r="BT255" s="118">
        <f>OOC!H255</f>
        <v>-3</v>
      </c>
      <c r="BU255" s="2" t="e">
        <f t="shared" si="72"/>
        <v>#REF!</v>
      </c>
      <c r="BV255" s="2" t="e">
        <f t="shared" si="73"/>
        <v>#REF!</v>
      </c>
      <c r="BW255" s="2" t="e">
        <f t="shared" si="74"/>
        <v>#REF!</v>
      </c>
      <c r="BX255" s="119" t="e">
        <f>IF(AND(IF(OOC!G255="",0,OOC!G255) &gt;= IF(O255="",0,O255), IF(O255="",0,O255) &gt; IF(L255="",0,L255)), "OOC",
IF(AND(IF(M255="",0,M255) &gt; IF(P255="",0,P255), IF(P255="",0,P255) &gt;= IF(OOC!H255="",0,OOC!H255)), "OOC",
IF(IF(O255="",0,O255) &gt; IF(OOC!G255="",0,OOC!G255), "OOS",
IF(IF(OOC!H255="",0,OOC!H255) &gt; IF(P255="",0,P255), "OOS", "OK"))))</f>
        <v>#REF!</v>
      </c>
    </row>
    <row r="256" spans="1:76" ht="15" customHeight="1">
      <c r="A256" s="16">
        <v>48</v>
      </c>
      <c r="B256" s="76"/>
      <c r="C256" s="86" t="s">
        <v>198</v>
      </c>
      <c r="D256" s="20" t="s">
        <v>57</v>
      </c>
      <c r="E256" s="78"/>
      <c r="F256" s="11" t="s">
        <v>29</v>
      </c>
      <c r="G256" s="12">
        <v>0.05</v>
      </c>
      <c r="H256" s="13" t="e">
        <f>IF(OOC!X256=0,"",OOC!X256)</f>
        <v>#REF!</v>
      </c>
      <c r="I256" s="13" t="e">
        <f>IF(OOC!T256=0,"",OOC!T256)</f>
        <v>#REF!</v>
      </c>
      <c r="J256" s="14" t="s">
        <v>12</v>
      </c>
      <c r="K256" s="64" t="s">
        <v>49</v>
      </c>
      <c r="L256" s="17" t="e">
        <f t="shared" si="82"/>
        <v>#REF!</v>
      </c>
      <c r="M256" s="17" t="e">
        <f t="shared" si="83"/>
        <v>#REF!</v>
      </c>
      <c r="N256" s="25"/>
      <c r="O256" s="2" t="e">
        <f t="shared" si="92"/>
        <v>#REF!</v>
      </c>
      <c r="P256" s="2" t="e">
        <f t="shared" si="93"/>
        <v>#REF!</v>
      </c>
      <c r="Q256" s="2" t="e">
        <f t="shared" si="94"/>
        <v>#REF!</v>
      </c>
      <c r="R256" s="3" t="e">
        <f t="shared" si="95"/>
        <v>#REF!</v>
      </c>
      <c r="S256" s="4" t="e">
        <f t="shared" si="70"/>
        <v>#REF!</v>
      </c>
      <c r="T256" s="67" t="e">
        <f t="shared" si="85"/>
        <v>#REF!</v>
      </c>
      <c r="U256" s="67" t="e">
        <f t="shared" si="86"/>
        <v>#REF!</v>
      </c>
      <c r="V256" s="4" t="e">
        <f t="shared" si="79"/>
        <v>#REF!</v>
      </c>
      <c r="W256" s="4" t="e">
        <f t="shared" si="80"/>
        <v>#REF!</v>
      </c>
      <c r="X256" s="4" t="e">
        <f t="shared" si="84"/>
        <v>#REF!</v>
      </c>
      <c r="Y256" s="62" t="e">
        <f t="shared" si="81"/>
        <v>#REF!</v>
      </c>
      <c r="Z256" s="28" t="e">
        <f t="shared" si="87"/>
        <v>#REF!</v>
      </c>
      <c r="AA256" s="28" t="e">
        <f t="shared" si="88"/>
        <v>#REF!</v>
      </c>
      <c r="AB256" s="28" t="e">
        <f t="shared" si="89"/>
        <v>#REF!</v>
      </c>
      <c r="AC256" s="28" t="e">
        <f t="shared" si="91"/>
        <v>#REF!</v>
      </c>
      <c r="AD256" s="26"/>
      <c r="AE256" s="19" t="str">
        <f t="shared" si="90"/>
        <v/>
      </c>
      <c r="AF256" s="65"/>
      <c r="AG256" s="54"/>
      <c r="AH256" s="54"/>
      <c r="AI256" s="55"/>
      <c r="AJ256" s="18"/>
      <c r="AK256" s="73" t="e">
        <f>#REF!</f>
        <v>#REF!</v>
      </c>
      <c r="AL256" s="73" t="e">
        <f>#REF!</f>
        <v>#REF!</v>
      </c>
      <c r="AM256" s="73" t="e">
        <f>#REF!</f>
        <v>#REF!</v>
      </c>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R256" s="117" t="str">
        <f t="shared" si="71"/>
        <v>101-1</v>
      </c>
      <c r="BS256" s="118">
        <f>OOC!G256</f>
        <v>7.5000000000000011E-2</v>
      </c>
      <c r="BT256" s="118">
        <f>OOC!H256</f>
        <v>3.0000000000000002E-2</v>
      </c>
      <c r="BU256" s="2" t="e">
        <f t="shared" si="72"/>
        <v>#REF!</v>
      </c>
      <c r="BV256" s="2" t="e">
        <f t="shared" si="73"/>
        <v>#REF!</v>
      </c>
      <c r="BW256" s="2" t="e">
        <f t="shared" si="74"/>
        <v>#REF!</v>
      </c>
      <c r="BX256" s="119" t="e">
        <f>IF(AND(IF(OOC!G256="",0,OOC!G256) &gt;= IF(O256="",0,O256), IF(O256="",0,O256) &gt; IF(L256="",0,L256)), "OOC",
IF(AND(IF(M256="",0,M256) &gt; IF(P256="",0,P256), IF(P256="",0,P256) &gt;= IF(OOC!H256="",0,OOC!H256)), "OOC",
IF(IF(O256="",0,O256) &gt; IF(OOC!G256="",0,OOC!G256), "OOS",
IF(IF(OOC!H256="",0,OOC!H256) &gt; IF(P256="",0,P256), "OOS", "OK"))))</f>
        <v>#REF!</v>
      </c>
    </row>
    <row r="257" spans="1:76" ht="15" customHeight="1">
      <c r="A257" s="16">
        <v>48</v>
      </c>
      <c r="B257" s="76"/>
      <c r="C257" s="86" t="s">
        <v>199</v>
      </c>
      <c r="D257" s="20" t="s">
        <v>57</v>
      </c>
      <c r="E257" s="78"/>
      <c r="F257" s="11" t="s">
        <v>29</v>
      </c>
      <c r="G257" s="12">
        <v>0.05</v>
      </c>
      <c r="H257" s="13" t="e">
        <f>IF(OOC!X257=0,"",OOC!X257)</f>
        <v>#REF!</v>
      </c>
      <c r="I257" s="13" t="e">
        <f>IF(OOC!T257=0,"",OOC!T257)</f>
        <v>#REF!</v>
      </c>
      <c r="J257" s="14" t="s">
        <v>12</v>
      </c>
      <c r="K257" s="64" t="s">
        <v>49</v>
      </c>
      <c r="L257" s="17" t="e">
        <f t="shared" si="82"/>
        <v>#REF!</v>
      </c>
      <c r="M257" s="17" t="e">
        <f t="shared" si="83"/>
        <v>#REF!</v>
      </c>
      <c r="N257" s="25"/>
      <c r="O257" s="2" t="e">
        <f t="shared" si="92"/>
        <v>#REF!</v>
      </c>
      <c r="P257" s="2" t="e">
        <f t="shared" si="93"/>
        <v>#REF!</v>
      </c>
      <c r="Q257" s="2" t="e">
        <f t="shared" si="94"/>
        <v>#REF!</v>
      </c>
      <c r="R257" s="3" t="e">
        <f t="shared" si="95"/>
        <v>#REF!</v>
      </c>
      <c r="S257" s="4" t="e">
        <f t="shared" si="70"/>
        <v>#REF!</v>
      </c>
      <c r="T257" s="67" t="e">
        <f t="shared" si="85"/>
        <v>#REF!</v>
      </c>
      <c r="U257" s="67" t="e">
        <f t="shared" si="86"/>
        <v>#REF!</v>
      </c>
      <c r="V257" s="4" t="e">
        <f t="shared" si="79"/>
        <v>#REF!</v>
      </c>
      <c r="W257" s="4" t="e">
        <f t="shared" si="80"/>
        <v>#REF!</v>
      </c>
      <c r="X257" s="4" t="e">
        <f t="shared" si="84"/>
        <v>#REF!</v>
      </c>
      <c r="Y257" s="62" t="e">
        <f t="shared" si="81"/>
        <v>#REF!</v>
      </c>
      <c r="Z257" s="28" t="e">
        <f t="shared" si="87"/>
        <v>#REF!</v>
      </c>
      <c r="AA257" s="28" t="e">
        <f t="shared" si="88"/>
        <v>#REF!</v>
      </c>
      <c r="AB257" s="28" t="e">
        <f t="shared" si="89"/>
        <v>#REF!</v>
      </c>
      <c r="AC257" s="28" t="e">
        <f t="shared" si="91"/>
        <v>#REF!</v>
      </c>
      <c r="AD257" s="26"/>
      <c r="AE257" s="19" t="str">
        <f t="shared" si="90"/>
        <v/>
      </c>
      <c r="AF257" s="65"/>
      <c r="AG257" s="54"/>
      <c r="AH257" s="54"/>
      <c r="AI257" s="55"/>
      <c r="AJ257" s="18"/>
      <c r="AK257" s="73" t="e">
        <f>#REF!</f>
        <v>#REF!</v>
      </c>
      <c r="AL257" s="73" t="e">
        <f>#REF!</f>
        <v>#REF!</v>
      </c>
      <c r="AM257" s="73" t="e">
        <f>#REF!</f>
        <v>#REF!</v>
      </c>
      <c r="AN257" s="73"/>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3"/>
      <c r="BM257" s="73"/>
      <c r="BN257" s="73"/>
      <c r="BO257" s="73"/>
      <c r="BP257" s="73"/>
      <c r="BR257" s="117" t="str">
        <f t="shared" si="71"/>
        <v>101-2</v>
      </c>
      <c r="BS257" s="118">
        <f>OOC!G257</f>
        <v>7.5000000000000011E-2</v>
      </c>
      <c r="BT257" s="118">
        <f>OOC!H257</f>
        <v>3.0000000000000002E-2</v>
      </c>
      <c r="BU257" s="2" t="e">
        <f t="shared" si="72"/>
        <v>#REF!</v>
      </c>
      <c r="BV257" s="2" t="e">
        <f t="shared" si="73"/>
        <v>#REF!</v>
      </c>
      <c r="BW257" s="2" t="e">
        <f t="shared" si="74"/>
        <v>#REF!</v>
      </c>
      <c r="BX257" s="119" t="e">
        <f>IF(AND(IF(OOC!G257="",0,OOC!G257) &gt;= IF(O257="",0,O257), IF(O257="",0,O257) &gt; IF(L257="",0,L257)), "OOC",
IF(AND(IF(M257="",0,M257) &gt; IF(P257="",0,P257), IF(P257="",0,P257) &gt;= IF(OOC!H257="",0,OOC!H257)), "OOC",
IF(IF(O257="",0,O257) &gt; IF(OOC!G257="",0,OOC!G257), "OOS",
IF(IF(OOC!H257="",0,OOC!H257) &gt; IF(P257="",0,P257), "OOS", "OK"))))</f>
        <v>#REF!</v>
      </c>
    </row>
    <row r="258" spans="1:76" ht="15" customHeight="1">
      <c r="A258" s="16">
        <v>48</v>
      </c>
      <c r="B258" s="76"/>
      <c r="C258" s="86" t="s">
        <v>200</v>
      </c>
      <c r="D258" s="20" t="s">
        <v>57</v>
      </c>
      <c r="E258" s="78"/>
      <c r="F258" s="11" t="s">
        <v>29</v>
      </c>
      <c r="G258" s="12">
        <v>0.05</v>
      </c>
      <c r="H258" s="13" t="e">
        <f>IF(OOC!X258=0,"",OOC!X258)</f>
        <v>#REF!</v>
      </c>
      <c r="I258" s="13" t="e">
        <f>IF(OOC!T258=0,"",OOC!T258)</f>
        <v>#REF!</v>
      </c>
      <c r="J258" s="14" t="s">
        <v>12</v>
      </c>
      <c r="K258" s="64" t="s">
        <v>49</v>
      </c>
      <c r="L258" s="17" t="e">
        <f t="shared" si="82"/>
        <v>#REF!</v>
      </c>
      <c r="M258" s="17" t="e">
        <f t="shared" si="83"/>
        <v>#REF!</v>
      </c>
      <c r="N258" s="25"/>
      <c r="O258" s="2" t="e">
        <f t="shared" si="92"/>
        <v>#REF!</v>
      </c>
      <c r="P258" s="2" t="e">
        <f t="shared" si="93"/>
        <v>#REF!</v>
      </c>
      <c r="Q258" s="2" t="e">
        <f t="shared" si="94"/>
        <v>#REF!</v>
      </c>
      <c r="R258" s="3" t="e">
        <f t="shared" si="95"/>
        <v>#REF!</v>
      </c>
      <c r="S258" s="4" t="e">
        <f t="shared" si="70"/>
        <v>#REF!</v>
      </c>
      <c r="T258" s="67" t="e">
        <f t="shared" si="85"/>
        <v>#REF!</v>
      </c>
      <c r="U258" s="67" t="e">
        <f t="shared" si="86"/>
        <v>#REF!</v>
      </c>
      <c r="V258" s="4" t="e">
        <f t="shared" si="79"/>
        <v>#REF!</v>
      </c>
      <c r="W258" s="4" t="e">
        <f t="shared" si="80"/>
        <v>#REF!</v>
      </c>
      <c r="X258" s="4" t="e">
        <f t="shared" si="84"/>
        <v>#REF!</v>
      </c>
      <c r="Y258" s="62" t="e">
        <f t="shared" si="81"/>
        <v>#REF!</v>
      </c>
      <c r="Z258" s="28" t="e">
        <f t="shared" si="87"/>
        <v>#REF!</v>
      </c>
      <c r="AA258" s="28" t="e">
        <f t="shared" si="88"/>
        <v>#REF!</v>
      </c>
      <c r="AB258" s="28" t="e">
        <f t="shared" si="89"/>
        <v>#REF!</v>
      </c>
      <c r="AC258" s="28" t="e">
        <f t="shared" si="91"/>
        <v>#REF!</v>
      </c>
      <c r="AD258" s="26"/>
      <c r="AE258" s="19" t="str">
        <f t="shared" si="90"/>
        <v/>
      </c>
      <c r="AF258" s="65"/>
      <c r="AG258" s="54"/>
      <c r="AH258" s="54"/>
      <c r="AI258" s="55"/>
      <c r="AJ258" s="18"/>
      <c r="AK258" s="73" t="e">
        <f>#REF!</f>
        <v>#REF!</v>
      </c>
      <c r="AL258" s="73" t="e">
        <f>#REF!</f>
        <v>#REF!</v>
      </c>
      <c r="AM258" s="73" t="e">
        <f>#REF!</f>
        <v>#REF!</v>
      </c>
      <c r="AN258" s="73"/>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3"/>
      <c r="BM258" s="73"/>
      <c r="BN258" s="73"/>
      <c r="BO258" s="73"/>
      <c r="BP258" s="73"/>
      <c r="BR258" s="117" t="str">
        <f t="shared" si="71"/>
        <v>101-3</v>
      </c>
      <c r="BS258" s="118">
        <f>OOC!G258</f>
        <v>7.5000000000000011E-2</v>
      </c>
      <c r="BT258" s="118">
        <f>OOC!H258</f>
        <v>3.0000000000000002E-2</v>
      </c>
      <c r="BU258" s="2" t="e">
        <f t="shared" si="72"/>
        <v>#REF!</v>
      </c>
      <c r="BV258" s="2" t="e">
        <f t="shared" si="73"/>
        <v>#REF!</v>
      </c>
      <c r="BW258" s="2" t="e">
        <f t="shared" si="74"/>
        <v>#REF!</v>
      </c>
      <c r="BX258" s="119" t="e">
        <f>IF(AND(IF(OOC!G258="",0,OOC!G258) &gt;= IF(O258="",0,O258), IF(O258="",0,O258) &gt; IF(L258="",0,L258)), "OOC",
IF(AND(IF(M258="",0,M258) &gt; IF(P258="",0,P258), IF(P258="",0,P258) &gt;= IF(OOC!H258="",0,OOC!H258)), "OOC",
IF(IF(O258="",0,O258) &gt; IF(OOC!G258="",0,OOC!G258), "OOS",
IF(IF(OOC!H258="",0,OOC!H258) &gt; IF(P258="",0,P258), "OOS", "OK"))))</f>
        <v>#REF!</v>
      </c>
    </row>
    <row r="259" spans="1:76" ht="15" customHeight="1">
      <c r="A259" s="16">
        <v>48</v>
      </c>
      <c r="B259" s="76"/>
      <c r="C259" s="86" t="s">
        <v>271</v>
      </c>
      <c r="D259" s="20" t="s">
        <v>57</v>
      </c>
      <c r="E259" s="78"/>
      <c r="F259" s="11" t="s">
        <v>29</v>
      </c>
      <c r="G259" s="12">
        <v>0.05</v>
      </c>
      <c r="H259" s="13" t="e">
        <f>IF(OOC!X259=0,"",OOC!X259)</f>
        <v>#REF!</v>
      </c>
      <c r="I259" s="13" t="e">
        <f>IF(OOC!T259=0,"",OOC!T259)</f>
        <v>#REF!</v>
      </c>
      <c r="J259" s="14" t="s">
        <v>12</v>
      </c>
      <c r="K259" s="64" t="s">
        <v>49</v>
      </c>
      <c r="L259" s="17" t="e">
        <f t="shared" si="82"/>
        <v>#REF!</v>
      </c>
      <c r="M259" s="17" t="e">
        <f t="shared" si="83"/>
        <v>#REF!</v>
      </c>
      <c r="N259" s="25"/>
      <c r="O259" s="2" t="e">
        <f t="shared" si="92"/>
        <v>#REF!</v>
      </c>
      <c r="P259" s="2" t="e">
        <f t="shared" si="93"/>
        <v>#REF!</v>
      </c>
      <c r="Q259" s="2" t="e">
        <f t="shared" si="94"/>
        <v>#REF!</v>
      </c>
      <c r="R259" s="3" t="e">
        <f t="shared" si="95"/>
        <v>#REF!</v>
      </c>
      <c r="S259" s="4" t="e">
        <f t="shared" si="70"/>
        <v>#REF!</v>
      </c>
      <c r="T259" s="67" t="e">
        <f t="shared" si="85"/>
        <v>#REF!</v>
      </c>
      <c r="U259" s="67" t="e">
        <f t="shared" si="86"/>
        <v>#REF!</v>
      </c>
      <c r="V259" s="4" t="e">
        <f t="shared" si="79"/>
        <v>#REF!</v>
      </c>
      <c r="W259" s="4" t="e">
        <f t="shared" si="80"/>
        <v>#REF!</v>
      </c>
      <c r="X259" s="4" t="e">
        <f t="shared" si="84"/>
        <v>#REF!</v>
      </c>
      <c r="Y259" s="62" t="e">
        <f t="shared" si="81"/>
        <v>#REF!</v>
      </c>
      <c r="Z259" s="28" t="e">
        <f t="shared" si="87"/>
        <v>#REF!</v>
      </c>
      <c r="AA259" s="28" t="e">
        <f t="shared" si="88"/>
        <v>#REF!</v>
      </c>
      <c r="AB259" s="28" t="e">
        <f t="shared" si="89"/>
        <v>#REF!</v>
      </c>
      <c r="AC259" s="28" t="e">
        <f t="shared" si="91"/>
        <v>#REF!</v>
      </c>
      <c r="AD259" s="26"/>
      <c r="AE259" s="19" t="str">
        <f t="shared" si="90"/>
        <v/>
      </c>
      <c r="AF259" s="65"/>
      <c r="AG259" s="54"/>
      <c r="AH259" s="54"/>
      <c r="AI259" s="55"/>
      <c r="AJ259" s="18"/>
      <c r="AK259" s="73" t="e">
        <f>#REF!</f>
        <v>#REF!</v>
      </c>
      <c r="AL259" s="73" t="e">
        <f>#REF!</f>
        <v>#REF!</v>
      </c>
      <c r="AM259" s="73" t="e">
        <f>#REF!</f>
        <v>#REF!</v>
      </c>
      <c r="AN259" s="73"/>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3"/>
      <c r="BM259" s="73"/>
      <c r="BN259" s="73"/>
      <c r="BO259" s="73"/>
      <c r="BP259" s="73"/>
      <c r="BR259" s="117" t="str">
        <f t="shared" si="71"/>
        <v>101-4</v>
      </c>
      <c r="BS259" s="118">
        <f>OOC!G259</f>
        <v>7.5000000000000011E-2</v>
      </c>
      <c r="BT259" s="118">
        <f>OOC!H259</f>
        <v>3.0000000000000002E-2</v>
      </c>
      <c r="BU259" s="2" t="e">
        <f t="shared" si="72"/>
        <v>#REF!</v>
      </c>
      <c r="BV259" s="2" t="e">
        <f t="shared" si="73"/>
        <v>#REF!</v>
      </c>
      <c r="BW259" s="2" t="e">
        <f t="shared" si="74"/>
        <v>#REF!</v>
      </c>
      <c r="BX259" s="119" t="e">
        <f>IF(AND(IF(OOC!G259="",0,OOC!G259) &gt;= IF(O259="",0,O259), IF(O259="",0,O259) &gt; IF(L259="",0,L259)), "OOC",
IF(AND(IF(M259="",0,M259) &gt; IF(P259="",0,P259), IF(P259="",0,P259) &gt;= IF(OOC!H259="",0,OOC!H259)), "OOC",
IF(IF(O259="",0,O259) &gt; IF(OOC!G259="",0,OOC!G259), "OOS",
IF(IF(OOC!H259="",0,OOC!H259) &gt; IF(P259="",0,P259), "OOS", "OK"))))</f>
        <v>#REF!</v>
      </c>
    </row>
    <row r="260" spans="1:76" ht="15" customHeight="1">
      <c r="A260" s="16">
        <v>48</v>
      </c>
      <c r="B260" s="76"/>
      <c r="C260" s="72">
        <v>102</v>
      </c>
      <c r="D260" s="20" t="s">
        <v>57</v>
      </c>
      <c r="E260" s="78"/>
      <c r="F260" s="11" t="s">
        <v>29</v>
      </c>
      <c r="G260" s="83">
        <v>8.5640000000000001</v>
      </c>
      <c r="H260" s="13" t="e">
        <f>IF(OOC!X260=0,"",OOC!X260)</f>
        <v>#REF!</v>
      </c>
      <c r="I260" s="13" t="e">
        <f>IF(OOC!T260=0,"",OOC!T260)</f>
        <v>#REF!</v>
      </c>
      <c r="J260" s="14" t="s">
        <v>12</v>
      </c>
      <c r="K260" s="64" t="s">
        <v>49</v>
      </c>
      <c r="L260" s="17" t="e">
        <f t="shared" si="82"/>
        <v>#REF!</v>
      </c>
      <c r="M260" s="17" t="e">
        <f t="shared" si="83"/>
        <v>#REF!</v>
      </c>
      <c r="N260" s="25"/>
      <c r="O260" s="2" t="e">
        <f t="shared" si="92"/>
        <v>#REF!</v>
      </c>
      <c r="P260" s="2" t="e">
        <f t="shared" si="93"/>
        <v>#REF!</v>
      </c>
      <c r="Q260" s="2" t="e">
        <f t="shared" si="94"/>
        <v>#REF!</v>
      </c>
      <c r="R260" s="3" t="e">
        <f t="shared" si="95"/>
        <v>#REF!</v>
      </c>
      <c r="S260" s="4" t="e">
        <f t="shared" si="70"/>
        <v>#REF!</v>
      </c>
      <c r="T260" s="67" t="e">
        <f t="shared" si="85"/>
        <v>#REF!</v>
      </c>
      <c r="U260" s="67" t="e">
        <f t="shared" si="86"/>
        <v>#REF!</v>
      </c>
      <c r="V260" s="4" t="e">
        <f t="shared" si="79"/>
        <v>#REF!</v>
      </c>
      <c r="W260" s="4" t="e">
        <f t="shared" si="80"/>
        <v>#REF!</v>
      </c>
      <c r="X260" s="4" t="e">
        <f t="shared" si="84"/>
        <v>#REF!</v>
      </c>
      <c r="Y260" s="62" t="e">
        <f t="shared" si="81"/>
        <v>#REF!</v>
      </c>
      <c r="Z260" s="28" t="e">
        <f t="shared" si="87"/>
        <v>#REF!</v>
      </c>
      <c r="AA260" s="28" t="e">
        <f t="shared" si="88"/>
        <v>#REF!</v>
      </c>
      <c r="AB260" s="28" t="e">
        <f t="shared" si="89"/>
        <v>#REF!</v>
      </c>
      <c r="AC260" s="28" t="e">
        <f t="shared" si="91"/>
        <v>#REF!</v>
      </c>
      <c r="AD260" s="26"/>
      <c r="AE260" s="19" t="str">
        <f t="shared" si="90"/>
        <v/>
      </c>
      <c r="AF260" s="65"/>
      <c r="AG260" s="54"/>
      <c r="AH260" s="54"/>
      <c r="AI260" s="55"/>
      <c r="AJ260" s="18"/>
      <c r="AK260" s="73" t="e">
        <f>#REF!</f>
        <v>#REF!</v>
      </c>
      <c r="AL260" s="73" t="e">
        <f>#REF!</f>
        <v>#REF!</v>
      </c>
      <c r="AM260" s="73" t="e">
        <f>#REF!</f>
        <v>#REF!</v>
      </c>
      <c r="AN260" s="73"/>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3"/>
      <c r="BM260" s="73"/>
      <c r="BN260" s="73"/>
      <c r="BO260" s="73"/>
      <c r="BP260" s="73"/>
      <c r="BR260" s="117">
        <f t="shared" si="71"/>
        <v>102</v>
      </c>
      <c r="BS260" s="118">
        <f>OOC!G260</f>
        <v>8.5939999999999994</v>
      </c>
      <c r="BT260" s="118">
        <f>OOC!H260</f>
        <v>8.5340000000000007</v>
      </c>
      <c r="BU260" s="2" t="e">
        <f t="shared" si="72"/>
        <v>#REF!</v>
      </c>
      <c r="BV260" s="2" t="e">
        <f t="shared" si="73"/>
        <v>#REF!</v>
      </c>
      <c r="BW260" s="2" t="e">
        <f t="shared" si="74"/>
        <v>#REF!</v>
      </c>
      <c r="BX260" s="119" t="e">
        <f>IF(AND(IF(OOC!G260="",0,OOC!G260) &gt;= IF(O260="",0,O260), IF(O260="",0,O260) &gt; IF(L260="",0,L260)), "OOC",
IF(AND(IF(M260="",0,M260) &gt; IF(P260="",0,P260), IF(P260="",0,P260) &gt;= IF(OOC!H260="",0,OOC!H260)), "OOC",
IF(IF(O260="",0,O260) &gt; IF(OOC!G260="",0,OOC!G260), "OOS",
IF(IF(OOC!H260="",0,OOC!H260) &gt; IF(P260="",0,P260), "OOS", "OK"))))</f>
        <v>#REF!</v>
      </c>
    </row>
    <row r="261" spans="1:76" ht="15" customHeight="1">
      <c r="A261" s="16">
        <v>48</v>
      </c>
      <c r="B261" s="76"/>
      <c r="C261" s="72">
        <v>103</v>
      </c>
      <c r="D261" s="20" t="s">
        <v>57</v>
      </c>
      <c r="E261" s="78"/>
      <c r="F261" s="11" t="s">
        <v>29</v>
      </c>
      <c r="G261" s="83">
        <v>11.237</v>
      </c>
      <c r="H261" s="13" t="e">
        <f>IF(OOC!X261=0,"",OOC!X261)</f>
        <v>#REF!</v>
      </c>
      <c r="I261" s="13" t="e">
        <f>IF(OOC!T261=0,"",OOC!T261)</f>
        <v>#REF!</v>
      </c>
      <c r="J261" s="14" t="s">
        <v>12</v>
      </c>
      <c r="K261" s="64" t="s">
        <v>49</v>
      </c>
      <c r="L261" s="17" t="e">
        <f t="shared" si="82"/>
        <v>#REF!</v>
      </c>
      <c r="M261" s="17" t="e">
        <f t="shared" si="83"/>
        <v>#REF!</v>
      </c>
      <c r="N261" s="25"/>
      <c r="O261" s="2" t="e">
        <f t="shared" si="92"/>
        <v>#REF!</v>
      </c>
      <c r="P261" s="2" t="e">
        <f t="shared" si="93"/>
        <v>#REF!</v>
      </c>
      <c r="Q261" s="2" t="e">
        <f t="shared" si="94"/>
        <v>#REF!</v>
      </c>
      <c r="R261" s="3" t="e">
        <f t="shared" si="95"/>
        <v>#REF!</v>
      </c>
      <c r="S261" s="4" t="e">
        <f t="shared" si="70"/>
        <v>#REF!</v>
      </c>
      <c r="T261" s="67" t="e">
        <f t="shared" si="85"/>
        <v>#REF!</v>
      </c>
      <c r="U261" s="67" t="e">
        <f t="shared" si="86"/>
        <v>#REF!</v>
      </c>
      <c r="V261" s="4" t="e">
        <f t="shared" si="79"/>
        <v>#REF!</v>
      </c>
      <c r="W261" s="4" t="e">
        <f t="shared" si="80"/>
        <v>#REF!</v>
      </c>
      <c r="X261" s="4" t="e">
        <f t="shared" si="84"/>
        <v>#REF!</v>
      </c>
      <c r="Y261" s="62" t="e">
        <f t="shared" si="81"/>
        <v>#REF!</v>
      </c>
      <c r="Z261" s="28" t="e">
        <f t="shared" si="87"/>
        <v>#REF!</v>
      </c>
      <c r="AA261" s="28" t="e">
        <f t="shared" si="88"/>
        <v>#REF!</v>
      </c>
      <c r="AB261" s="28" t="e">
        <f t="shared" si="89"/>
        <v>#REF!</v>
      </c>
      <c r="AC261" s="28" t="e">
        <f t="shared" si="91"/>
        <v>#REF!</v>
      </c>
      <c r="AD261" s="26"/>
      <c r="AE261" s="19" t="str">
        <f t="shared" si="90"/>
        <v/>
      </c>
      <c r="AF261" s="65"/>
      <c r="AG261" s="54"/>
      <c r="AH261" s="54"/>
      <c r="AI261" s="55"/>
      <c r="AJ261" s="18"/>
      <c r="AK261" s="73" t="e">
        <f>#REF!</f>
        <v>#REF!</v>
      </c>
      <c r="AL261" s="73" t="e">
        <f>#REF!</f>
        <v>#REF!</v>
      </c>
      <c r="AM261" s="73" t="e">
        <f>#REF!</f>
        <v>#REF!</v>
      </c>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3"/>
      <c r="BM261" s="73"/>
      <c r="BN261" s="73"/>
      <c r="BO261" s="73"/>
      <c r="BP261" s="73"/>
      <c r="BR261" s="117">
        <f t="shared" si="71"/>
        <v>103</v>
      </c>
      <c r="BS261" s="118">
        <f>OOC!G261</f>
        <v>11.266999999999999</v>
      </c>
      <c r="BT261" s="118">
        <f>OOC!H261</f>
        <v>11.207000000000001</v>
      </c>
      <c r="BU261" s="2" t="e">
        <f t="shared" si="72"/>
        <v>#REF!</v>
      </c>
      <c r="BV261" s="2" t="e">
        <f t="shared" si="73"/>
        <v>#REF!</v>
      </c>
      <c r="BW261" s="2" t="e">
        <f t="shared" si="74"/>
        <v>#REF!</v>
      </c>
      <c r="BX261" s="119" t="e">
        <f>IF(AND(IF(OOC!G261="",0,OOC!G261) &gt;= IF(O261="",0,O261), IF(O261="",0,O261) &gt; IF(L261="",0,L261)), "OOC",
IF(AND(IF(M261="",0,M261) &gt; IF(P261="",0,P261), IF(P261="",0,P261) &gt;= IF(OOC!H261="",0,OOC!H261)), "OOC",
IF(IF(O261="",0,O261) &gt; IF(OOC!G261="",0,OOC!G261), "OOS",
IF(IF(OOC!H261="",0,OOC!H261) &gt; IF(P261="",0,P261), "OOS", "OK"))))</f>
        <v>#REF!</v>
      </c>
    </row>
    <row r="262" spans="1:76" ht="15" customHeight="1">
      <c r="A262" s="16"/>
      <c r="B262" s="76"/>
      <c r="C262" s="72"/>
      <c r="D262" s="20"/>
      <c r="E262" s="78"/>
      <c r="F262" s="11"/>
      <c r="G262" s="83"/>
      <c r="H262" s="13"/>
      <c r="I262" s="13"/>
      <c r="J262" s="14"/>
      <c r="K262" s="64"/>
      <c r="L262" s="17"/>
      <c r="M262" s="17"/>
      <c r="N262" s="25"/>
      <c r="O262" s="2"/>
      <c r="P262" s="2"/>
      <c r="Q262" s="2"/>
      <c r="R262" s="3"/>
      <c r="S262" s="4"/>
      <c r="T262" s="67"/>
      <c r="U262" s="67"/>
      <c r="V262" s="4"/>
      <c r="W262" s="4"/>
      <c r="X262" s="4"/>
      <c r="Y262" s="62"/>
      <c r="Z262" s="28"/>
      <c r="AA262" s="28"/>
      <c r="AB262" s="28"/>
      <c r="AC262" s="28"/>
      <c r="AD262" s="26"/>
      <c r="AE262" s="19"/>
      <c r="AF262" s="65"/>
      <c r="AG262" s="54"/>
      <c r="AH262" s="54"/>
      <c r="AI262" s="55"/>
      <c r="AJ262" s="18"/>
      <c r="AK262" s="73"/>
      <c r="AL262" s="73"/>
      <c r="AM262" s="73"/>
      <c r="AN262" s="73"/>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3"/>
      <c r="BM262" s="73"/>
      <c r="BN262" s="73"/>
      <c r="BO262" s="73"/>
      <c r="BP262" s="73"/>
      <c r="BR262" s="117"/>
      <c r="BS262" s="118"/>
      <c r="BT262" s="118"/>
      <c r="BU262" s="2"/>
      <c r="BV262" s="2"/>
      <c r="BW262" s="2"/>
      <c r="BX262" s="119"/>
    </row>
    <row r="263" spans="1:76" ht="15" customHeight="1">
      <c r="A263" s="16">
        <v>48</v>
      </c>
      <c r="B263" s="76"/>
      <c r="C263" s="72" t="s">
        <v>264</v>
      </c>
      <c r="D263" s="20" t="s">
        <v>201</v>
      </c>
      <c r="E263" s="78"/>
      <c r="F263" s="11" t="s">
        <v>29</v>
      </c>
      <c r="G263" s="12">
        <v>0</v>
      </c>
      <c r="H263" s="13" t="e">
        <f>IF(OOC!X263=0,"",OOC!X263)</f>
        <v>#REF!</v>
      </c>
      <c r="I263" s="13" t="e">
        <f>IF(OOC!T263=0,"",OOC!T263)</f>
        <v>#REF!</v>
      </c>
      <c r="J263" s="14" t="s">
        <v>84</v>
      </c>
      <c r="K263" s="64" t="s">
        <v>49</v>
      </c>
      <c r="L263" s="17" t="e">
        <f t="shared" si="82"/>
        <v>#REF!</v>
      </c>
      <c r="M263" s="17" t="e">
        <f t="shared" si="83"/>
        <v>#REF!</v>
      </c>
      <c r="N263" s="25"/>
      <c r="O263" s="2" t="e">
        <f t="shared" si="92"/>
        <v>#REF!</v>
      </c>
      <c r="P263" s="2" t="e">
        <f t="shared" si="93"/>
        <v>#REF!</v>
      </c>
      <c r="Q263" s="2" t="e">
        <f t="shared" si="94"/>
        <v>#REF!</v>
      </c>
      <c r="R263" s="3" t="e">
        <f t="shared" si="95"/>
        <v>#REF!</v>
      </c>
      <c r="S263" s="4" t="e">
        <f t="shared" si="70"/>
        <v>#REF!</v>
      </c>
      <c r="T263" s="67" t="e">
        <f t="shared" si="85"/>
        <v>#REF!</v>
      </c>
      <c r="U263" s="67" t="e">
        <f t="shared" si="86"/>
        <v>#REF!</v>
      </c>
      <c r="V263" s="4" t="e">
        <f t="shared" si="79"/>
        <v>#REF!</v>
      </c>
      <c r="W263" s="4" t="e">
        <f t="shared" si="80"/>
        <v>#REF!</v>
      </c>
      <c r="X263" s="4" t="e">
        <f t="shared" si="84"/>
        <v>#REF!</v>
      </c>
      <c r="Y263" s="62" t="e">
        <f t="shared" si="81"/>
        <v>#REF!</v>
      </c>
      <c r="Z263" s="28" t="e">
        <f t="shared" si="87"/>
        <v>#REF!</v>
      </c>
      <c r="AA263" s="28" t="e">
        <f t="shared" si="88"/>
        <v>#REF!</v>
      </c>
      <c r="AB263" s="28" t="e">
        <f t="shared" si="89"/>
        <v>#REF!</v>
      </c>
      <c r="AC263" s="28" t="e">
        <f t="shared" si="91"/>
        <v>#REF!</v>
      </c>
      <c r="AD263" s="26"/>
      <c r="AE263" s="19" t="str">
        <f t="shared" si="90"/>
        <v/>
      </c>
      <c r="AF263" s="65"/>
      <c r="AG263" s="54"/>
      <c r="AH263" s="54"/>
      <c r="AI263" s="55"/>
      <c r="AJ263" s="18"/>
      <c r="AK263" s="73" t="e">
        <f>#REF!</f>
        <v>#REF!</v>
      </c>
      <c r="AL263" s="73" t="e">
        <f>#REF!</f>
        <v>#REF!</v>
      </c>
      <c r="AM263" s="73" t="e">
        <f>#REF!</f>
        <v>#REF!</v>
      </c>
      <c r="AN263" s="73"/>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3"/>
      <c r="BM263" s="73"/>
      <c r="BN263" s="73"/>
      <c r="BO263" s="73"/>
      <c r="BP263" s="73"/>
      <c r="BR263" s="117" t="str">
        <f t="shared" si="71"/>
        <v>105_1</v>
      </c>
      <c r="BS263" s="118">
        <f>OOC!G263</f>
        <v>0.03</v>
      </c>
      <c r="BT263" s="118">
        <f>OOC!H263</f>
        <v>-7.0000000000000007E-2</v>
      </c>
      <c r="BU263" s="2" t="e">
        <f t="shared" si="72"/>
        <v>#REF!</v>
      </c>
      <c r="BV263" s="2" t="e">
        <f t="shared" si="73"/>
        <v>#REF!</v>
      </c>
      <c r="BW263" s="2" t="e">
        <f t="shared" si="74"/>
        <v>#REF!</v>
      </c>
      <c r="BX263" s="119" t="e">
        <f>IF(AND(IF(OOC!G263="",0,OOC!G263) &gt;= IF(O263="",0,O263), IF(O263="",0,O263) &gt; IF(L263="",0,L263)), "OOC",
IF(AND(IF(M263="",0,M263) &gt; IF(P263="",0,P263), IF(P263="",0,P263) &gt;= IF(OOC!H263="",0,OOC!H263)), "OOC",
IF(IF(O263="",0,O263) &gt; IF(OOC!G263="",0,OOC!G263), "OOS",
IF(IF(OOC!H263="",0,OOC!H263) &gt; IF(P263="",0,P263), "OOS", "OK"))))</f>
        <v>#REF!</v>
      </c>
    </row>
    <row r="264" spans="1:76" ht="15" customHeight="1">
      <c r="A264" s="16">
        <v>48</v>
      </c>
      <c r="B264" s="76"/>
      <c r="C264" s="72" t="s">
        <v>265</v>
      </c>
      <c r="D264" s="20" t="s">
        <v>201</v>
      </c>
      <c r="E264" s="78"/>
      <c r="F264" s="11" t="s">
        <v>29</v>
      </c>
      <c r="G264" s="12">
        <v>0</v>
      </c>
      <c r="H264" s="13" t="e">
        <f>IF(OOC!X264=0,"",OOC!X264)</f>
        <v>#REF!</v>
      </c>
      <c r="I264" s="13" t="e">
        <f>IF(OOC!T264=0,"",OOC!T264)</f>
        <v>#REF!</v>
      </c>
      <c r="J264" s="14" t="s">
        <v>84</v>
      </c>
      <c r="K264" s="64" t="s">
        <v>49</v>
      </c>
      <c r="L264" s="17" t="e">
        <f t="shared" si="82"/>
        <v>#REF!</v>
      </c>
      <c r="M264" s="17" t="e">
        <f t="shared" si="83"/>
        <v>#REF!</v>
      </c>
      <c r="N264" s="25"/>
      <c r="O264" s="2" t="e">
        <f t="shared" si="92"/>
        <v>#REF!</v>
      </c>
      <c r="P264" s="2" t="e">
        <f t="shared" si="93"/>
        <v>#REF!</v>
      </c>
      <c r="Q264" s="2" t="e">
        <f t="shared" si="94"/>
        <v>#REF!</v>
      </c>
      <c r="R264" s="3" t="e">
        <f t="shared" si="95"/>
        <v>#REF!</v>
      </c>
      <c r="S264" s="4" t="e">
        <f t="shared" si="70"/>
        <v>#REF!</v>
      </c>
      <c r="T264" s="67" t="e">
        <f t="shared" si="85"/>
        <v>#REF!</v>
      </c>
      <c r="U264" s="67" t="e">
        <f t="shared" si="86"/>
        <v>#REF!</v>
      </c>
      <c r="V264" s="4" t="e">
        <f t="shared" si="79"/>
        <v>#REF!</v>
      </c>
      <c r="W264" s="4" t="e">
        <f t="shared" si="80"/>
        <v>#REF!</v>
      </c>
      <c r="X264" s="4" t="e">
        <f t="shared" si="84"/>
        <v>#REF!</v>
      </c>
      <c r="Y264" s="62" t="e">
        <f t="shared" si="81"/>
        <v>#REF!</v>
      </c>
      <c r="Z264" s="28" t="e">
        <f t="shared" si="87"/>
        <v>#REF!</v>
      </c>
      <c r="AA264" s="28" t="e">
        <f t="shared" si="88"/>
        <v>#REF!</v>
      </c>
      <c r="AB264" s="28" t="e">
        <f t="shared" si="89"/>
        <v>#REF!</v>
      </c>
      <c r="AC264" s="28" t="e">
        <f t="shared" si="91"/>
        <v>#REF!</v>
      </c>
      <c r="AD264" s="26"/>
      <c r="AE264" s="19" t="str">
        <f t="shared" si="90"/>
        <v/>
      </c>
      <c r="AF264" s="65"/>
      <c r="AG264" s="54"/>
      <c r="AH264" s="54"/>
      <c r="AI264" s="55"/>
      <c r="AJ264" s="18"/>
      <c r="AK264" s="73" t="e">
        <f>#REF!</f>
        <v>#REF!</v>
      </c>
      <c r="AL264" s="73" t="e">
        <f>#REF!</f>
        <v>#REF!</v>
      </c>
      <c r="AM264" s="73" t="e">
        <f>#REF!</f>
        <v>#REF!</v>
      </c>
      <c r="AN264" s="73"/>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3"/>
      <c r="BM264" s="73"/>
      <c r="BN264" s="73"/>
      <c r="BO264" s="73"/>
      <c r="BP264" s="73"/>
      <c r="BR264" s="117" t="str">
        <f t="shared" si="71"/>
        <v>105_2</v>
      </c>
      <c r="BS264" s="118">
        <f>OOC!G264</f>
        <v>0.03</v>
      </c>
      <c r="BT264" s="118">
        <f>OOC!H264</f>
        <v>-7.0000000000000007E-2</v>
      </c>
      <c r="BU264" s="2" t="e">
        <f t="shared" si="72"/>
        <v>#REF!</v>
      </c>
      <c r="BV264" s="2" t="e">
        <f t="shared" si="73"/>
        <v>#REF!</v>
      </c>
      <c r="BW264" s="2" t="e">
        <f t="shared" si="74"/>
        <v>#REF!</v>
      </c>
      <c r="BX264" s="119" t="e">
        <f>IF(AND(IF(OOC!G264="",0,OOC!G264) &gt;= IF(O264="",0,O264), IF(O264="",0,O264) &gt; IF(L264="",0,L264)), "OOC",
IF(AND(IF(M264="",0,M264) &gt; IF(P264="",0,P264), IF(P264="",0,P264) &gt;= IF(OOC!H264="",0,OOC!H264)), "OOC",
IF(IF(O264="",0,O264) &gt; IF(OOC!G264="",0,OOC!G264), "OOS",
IF(IF(OOC!H264="",0,OOC!H264) &gt; IF(P264="",0,P264), "OOS", "OK"))))</f>
        <v>#REF!</v>
      </c>
    </row>
    <row r="265" spans="1:76" ht="15" customHeight="1">
      <c r="A265" s="16">
        <v>48</v>
      </c>
      <c r="B265" s="76"/>
      <c r="C265" s="72" t="s">
        <v>266</v>
      </c>
      <c r="D265" s="20" t="s">
        <v>201</v>
      </c>
      <c r="E265" s="78"/>
      <c r="F265" s="11" t="s">
        <v>29</v>
      </c>
      <c r="G265" s="12">
        <v>0</v>
      </c>
      <c r="H265" s="13" t="e">
        <f>IF(OOC!X265=0,"",OOC!X265)</f>
        <v>#REF!</v>
      </c>
      <c r="I265" s="13" t="e">
        <f>IF(OOC!T265=0,"",OOC!T265)</f>
        <v>#REF!</v>
      </c>
      <c r="J265" s="14" t="s">
        <v>84</v>
      </c>
      <c r="K265" s="64" t="s">
        <v>49</v>
      </c>
      <c r="L265" s="17" t="e">
        <f t="shared" si="82"/>
        <v>#REF!</v>
      </c>
      <c r="M265" s="17" t="e">
        <f t="shared" si="83"/>
        <v>#REF!</v>
      </c>
      <c r="N265" s="25"/>
      <c r="O265" s="2" t="e">
        <f t="shared" si="92"/>
        <v>#REF!</v>
      </c>
      <c r="P265" s="2" t="e">
        <f t="shared" si="93"/>
        <v>#REF!</v>
      </c>
      <c r="Q265" s="2" t="e">
        <f t="shared" si="94"/>
        <v>#REF!</v>
      </c>
      <c r="R265" s="3" t="e">
        <f t="shared" si="95"/>
        <v>#REF!</v>
      </c>
      <c r="S265" s="4" t="e">
        <f t="shared" si="70"/>
        <v>#REF!</v>
      </c>
      <c r="T265" s="67" t="e">
        <f t="shared" si="85"/>
        <v>#REF!</v>
      </c>
      <c r="U265" s="67" t="e">
        <f t="shared" si="86"/>
        <v>#REF!</v>
      </c>
      <c r="V265" s="4" t="e">
        <f t="shared" si="79"/>
        <v>#REF!</v>
      </c>
      <c r="W265" s="4" t="e">
        <f t="shared" si="80"/>
        <v>#REF!</v>
      </c>
      <c r="X265" s="4" t="e">
        <f t="shared" si="84"/>
        <v>#REF!</v>
      </c>
      <c r="Y265" s="62" t="e">
        <f t="shared" si="81"/>
        <v>#REF!</v>
      </c>
      <c r="Z265" s="28" t="e">
        <f t="shared" si="87"/>
        <v>#REF!</v>
      </c>
      <c r="AA265" s="28" t="e">
        <f t="shared" si="88"/>
        <v>#REF!</v>
      </c>
      <c r="AB265" s="28" t="e">
        <f t="shared" si="89"/>
        <v>#REF!</v>
      </c>
      <c r="AC265" s="28" t="e">
        <f t="shared" si="91"/>
        <v>#REF!</v>
      </c>
      <c r="AD265" s="26"/>
      <c r="AE265" s="19" t="str">
        <f t="shared" si="90"/>
        <v/>
      </c>
      <c r="AF265" s="65"/>
      <c r="AG265" s="54"/>
      <c r="AH265" s="54"/>
      <c r="AI265" s="55"/>
      <c r="AJ265" s="18"/>
      <c r="AK265" s="73" t="e">
        <f>#REF!</f>
        <v>#REF!</v>
      </c>
      <c r="AL265" s="73" t="e">
        <f>#REF!</f>
        <v>#REF!</v>
      </c>
      <c r="AM265" s="73" t="e">
        <f>#REF!</f>
        <v>#REF!</v>
      </c>
      <c r="AN265" s="73"/>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3"/>
      <c r="BM265" s="73"/>
      <c r="BN265" s="73"/>
      <c r="BO265" s="73"/>
      <c r="BP265" s="73"/>
      <c r="BR265" s="117" t="str">
        <f t="shared" si="71"/>
        <v>105_3</v>
      </c>
      <c r="BS265" s="118">
        <f>OOC!G265</f>
        <v>0.03</v>
      </c>
      <c r="BT265" s="118">
        <f>OOC!H265</f>
        <v>-7.0000000000000007E-2</v>
      </c>
      <c r="BU265" s="2" t="e">
        <f t="shared" si="72"/>
        <v>#REF!</v>
      </c>
      <c r="BV265" s="2" t="e">
        <f t="shared" si="73"/>
        <v>#REF!</v>
      </c>
      <c r="BW265" s="2" t="e">
        <f t="shared" si="74"/>
        <v>#REF!</v>
      </c>
      <c r="BX265" s="119" t="e">
        <f>IF(AND(IF(OOC!G265="",0,OOC!G265) &gt;= IF(O265="",0,O265), IF(O265="",0,O265) &gt; IF(L265="",0,L265)), "OOC",
IF(AND(IF(M265="",0,M265) &gt; IF(P265="",0,P265), IF(P265="",0,P265) &gt;= IF(OOC!H265="",0,OOC!H265)), "OOC",
IF(IF(O265="",0,O265) &gt; IF(OOC!G265="",0,OOC!G265), "OOS",
IF(IF(OOC!H265="",0,OOC!H265) &gt; IF(P265="",0,P265), "OOS", "OK"))))</f>
        <v>#REF!</v>
      </c>
    </row>
    <row r="266" spans="1:76" ht="15" customHeight="1">
      <c r="A266" s="16">
        <v>48</v>
      </c>
      <c r="B266" s="76"/>
      <c r="C266" s="72" t="s">
        <v>267</v>
      </c>
      <c r="D266" s="20" t="s">
        <v>201</v>
      </c>
      <c r="E266" s="78"/>
      <c r="F266" s="11" t="s">
        <v>29</v>
      </c>
      <c r="G266" s="12">
        <v>0</v>
      </c>
      <c r="H266" s="13" t="e">
        <f>IF(OOC!X266=0,"",OOC!X266)</f>
        <v>#REF!</v>
      </c>
      <c r="I266" s="13" t="e">
        <f>IF(OOC!T266=0,"",OOC!T266)</f>
        <v>#REF!</v>
      </c>
      <c r="J266" s="14" t="s">
        <v>84</v>
      </c>
      <c r="K266" s="64" t="s">
        <v>49</v>
      </c>
      <c r="L266" s="17" t="e">
        <f t="shared" si="82"/>
        <v>#REF!</v>
      </c>
      <c r="M266" s="17" t="e">
        <f t="shared" si="83"/>
        <v>#REF!</v>
      </c>
      <c r="N266" s="25"/>
      <c r="O266" s="2" t="e">
        <f t="shared" si="92"/>
        <v>#REF!</v>
      </c>
      <c r="P266" s="2" t="e">
        <f t="shared" si="93"/>
        <v>#REF!</v>
      </c>
      <c r="Q266" s="2" t="e">
        <f t="shared" si="94"/>
        <v>#REF!</v>
      </c>
      <c r="R266" s="3" t="e">
        <f t="shared" si="95"/>
        <v>#REF!</v>
      </c>
      <c r="S266" s="4" t="e">
        <f t="shared" si="70"/>
        <v>#REF!</v>
      </c>
      <c r="T266" s="67" t="e">
        <f t="shared" si="85"/>
        <v>#REF!</v>
      </c>
      <c r="U266" s="67" t="e">
        <f t="shared" si="86"/>
        <v>#REF!</v>
      </c>
      <c r="V266" s="4" t="e">
        <f t="shared" si="79"/>
        <v>#REF!</v>
      </c>
      <c r="W266" s="4" t="e">
        <f t="shared" si="80"/>
        <v>#REF!</v>
      </c>
      <c r="X266" s="4" t="e">
        <f t="shared" si="84"/>
        <v>#REF!</v>
      </c>
      <c r="Y266" s="62" t="e">
        <f t="shared" si="81"/>
        <v>#REF!</v>
      </c>
      <c r="Z266" s="28" t="e">
        <f t="shared" si="87"/>
        <v>#REF!</v>
      </c>
      <c r="AA266" s="28" t="e">
        <f t="shared" si="88"/>
        <v>#REF!</v>
      </c>
      <c r="AB266" s="28" t="e">
        <f t="shared" si="89"/>
        <v>#REF!</v>
      </c>
      <c r="AC266" s="28" t="e">
        <f t="shared" si="91"/>
        <v>#REF!</v>
      </c>
      <c r="AD266" s="26"/>
      <c r="AE266" s="19" t="str">
        <f t="shared" si="90"/>
        <v/>
      </c>
      <c r="AF266" s="65"/>
      <c r="AG266" s="54"/>
      <c r="AH266" s="54"/>
      <c r="AI266" s="55"/>
      <c r="AJ266" s="18"/>
      <c r="AK266" s="73" t="e">
        <f>#REF!</f>
        <v>#REF!</v>
      </c>
      <c r="AL266" s="73" t="e">
        <f>#REF!</f>
        <v>#REF!</v>
      </c>
      <c r="AM266" s="73" t="e">
        <f>#REF!</f>
        <v>#REF!</v>
      </c>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R266" s="117" t="str">
        <f t="shared" si="71"/>
        <v>106_1</v>
      </c>
      <c r="BS266" s="118">
        <f>OOC!G266</f>
        <v>0.03</v>
      </c>
      <c r="BT266" s="118">
        <f>OOC!H266</f>
        <v>-7.0000000000000007E-2</v>
      </c>
      <c r="BU266" s="2" t="e">
        <f t="shared" si="72"/>
        <v>#REF!</v>
      </c>
      <c r="BV266" s="2" t="e">
        <f t="shared" si="73"/>
        <v>#REF!</v>
      </c>
      <c r="BW266" s="2" t="e">
        <f t="shared" si="74"/>
        <v>#REF!</v>
      </c>
      <c r="BX266" s="119" t="e">
        <f>IF(AND(IF(OOC!G266="",0,OOC!G266) &gt;= IF(O266="",0,O266), IF(O266="",0,O266) &gt; IF(L266="",0,L266)), "OOC",
IF(AND(IF(M266="",0,M266) &gt; IF(P266="",0,P266), IF(P266="",0,P266) &gt;= IF(OOC!H266="",0,OOC!H266)), "OOC",
IF(IF(O266="",0,O266) &gt; IF(OOC!G266="",0,OOC!G266), "OOS",
IF(IF(OOC!H266="",0,OOC!H266) &gt; IF(P266="",0,P266), "OOS", "OK"))))</f>
        <v>#REF!</v>
      </c>
    </row>
    <row r="267" spans="1:76" ht="15" customHeight="1">
      <c r="A267" s="16">
        <v>48</v>
      </c>
      <c r="B267" s="76"/>
      <c r="C267" s="72" t="s">
        <v>268</v>
      </c>
      <c r="D267" s="20" t="s">
        <v>201</v>
      </c>
      <c r="E267" s="78"/>
      <c r="F267" s="11" t="s">
        <v>29</v>
      </c>
      <c r="G267" s="12">
        <v>0</v>
      </c>
      <c r="H267" s="13" t="e">
        <f>IF(OOC!X267=0,"",OOC!X267)</f>
        <v>#REF!</v>
      </c>
      <c r="I267" s="13" t="e">
        <f>IF(OOC!T267=0,"",OOC!T267)</f>
        <v>#REF!</v>
      </c>
      <c r="J267" s="14" t="s">
        <v>84</v>
      </c>
      <c r="K267" s="64" t="s">
        <v>49</v>
      </c>
      <c r="L267" s="17" t="e">
        <f t="shared" si="82"/>
        <v>#REF!</v>
      </c>
      <c r="M267" s="17" t="e">
        <f t="shared" si="83"/>
        <v>#REF!</v>
      </c>
      <c r="N267" s="25"/>
      <c r="O267" s="2" t="e">
        <f t="shared" si="92"/>
        <v>#REF!</v>
      </c>
      <c r="P267" s="2" t="e">
        <f t="shared" si="93"/>
        <v>#REF!</v>
      </c>
      <c r="Q267" s="2" t="e">
        <f t="shared" si="94"/>
        <v>#REF!</v>
      </c>
      <c r="R267" s="3" t="e">
        <f t="shared" si="95"/>
        <v>#REF!</v>
      </c>
      <c r="S267" s="4" t="e">
        <f t="shared" si="70"/>
        <v>#REF!</v>
      </c>
      <c r="T267" s="67" t="e">
        <f t="shared" si="85"/>
        <v>#REF!</v>
      </c>
      <c r="U267" s="67" t="e">
        <f t="shared" si="86"/>
        <v>#REF!</v>
      </c>
      <c r="V267" s="4" t="e">
        <f t="shared" si="79"/>
        <v>#REF!</v>
      </c>
      <c r="W267" s="4" t="e">
        <f t="shared" si="80"/>
        <v>#REF!</v>
      </c>
      <c r="X267" s="4" t="e">
        <f t="shared" si="84"/>
        <v>#REF!</v>
      </c>
      <c r="Y267" s="62" t="e">
        <f t="shared" si="81"/>
        <v>#REF!</v>
      </c>
      <c r="Z267" s="28" t="e">
        <f t="shared" si="87"/>
        <v>#REF!</v>
      </c>
      <c r="AA267" s="28" t="e">
        <f t="shared" si="88"/>
        <v>#REF!</v>
      </c>
      <c r="AB267" s="28" t="e">
        <f t="shared" si="89"/>
        <v>#REF!</v>
      </c>
      <c r="AC267" s="28" t="e">
        <f t="shared" si="91"/>
        <v>#REF!</v>
      </c>
      <c r="AD267" s="26"/>
      <c r="AE267" s="19" t="str">
        <f t="shared" si="90"/>
        <v/>
      </c>
      <c r="AF267" s="65"/>
      <c r="AG267" s="54"/>
      <c r="AH267" s="54"/>
      <c r="AI267" s="55"/>
      <c r="AJ267" s="18"/>
      <c r="AK267" s="73" t="e">
        <f>#REF!</f>
        <v>#REF!</v>
      </c>
      <c r="AL267" s="73" t="e">
        <f>#REF!</f>
        <v>#REF!</v>
      </c>
      <c r="AM267" s="73" t="e">
        <f>#REF!</f>
        <v>#REF!</v>
      </c>
      <c r="AN267" s="73"/>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3"/>
      <c r="BM267" s="73"/>
      <c r="BN267" s="73"/>
      <c r="BO267" s="73"/>
      <c r="BP267" s="73"/>
      <c r="BR267" s="117" t="str">
        <f t="shared" si="71"/>
        <v>106_2</v>
      </c>
      <c r="BS267" s="118">
        <f>OOC!G267</f>
        <v>0.03</v>
      </c>
      <c r="BT267" s="118">
        <f>OOC!H267</f>
        <v>-7.0000000000000007E-2</v>
      </c>
      <c r="BU267" s="2" t="e">
        <f t="shared" si="72"/>
        <v>#REF!</v>
      </c>
      <c r="BV267" s="2" t="e">
        <f t="shared" si="73"/>
        <v>#REF!</v>
      </c>
      <c r="BW267" s="2" t="e">
        <f t="shared" si="74"/>
        <v>#REF!</v>
      </c>
      <c r="BX267" s="119" t="e">
        <f>IF(AND(IF(OOC!G267="",0,OOC!G267) &gt;= IF(O267="",0,O267), IF(O267="",0,O267) &gt; IF(L267="",0,L267)), "OOC",
IF(AND(IF(M267="",0,M267) &gt; IF(P267="",0,P267), IF(P267="",0,P267) &gt;= IF(OOC!H267="",0,OOC!H267)), "OOC",
IF(IF(O267="",0,O267) &gt; IF(OOC!G267="",0,OOC!G267), "OOS",
IF(IF(OOC!H267="",0,OOC!H267) &gt; IF(P267="",0,P267), "OOS", "OK"))))</f>
        <v>#REF!</v>
      </c>
    </row>
    <row r="268" spans="1:76" ht="15" customHeight="1">
      <c r="A268" s="16">
        <v>48</v>
      </c>
      <c r="B268" s="76"/>
      <c r="C268" s="72" t="s">
        <v>269</v>
      </c>
      <c r="D268" s="20" t="s">
        <v>201</v>
      </c>
      <c r="E268" s="78"/>
      <c r="F268" s="11" t="s">
        <v>29</v>
      </c>
      <c r="G268" s="12">
        <v>0</v>
      </c>
      <c r="H268" s="13" t="e">
        <f>IF(OOC!X268=0,"",OOC!X268)</f>
        <v>#REF!</v>
      </c>
      <c r="I268" s="13" t="e">
        <f>IF(OOC!T268=0,"",OOC!T268)</f>
        <v>#REF!</v>
      </c>
      <c r="J268" s="14" t="s">
        <v>84</v>
      </c>
      <c r="K268" s="64" t="s">
        <v>49</v>
      </c>
      <c r="L268" s="17" t="e">
        <f t="shared" si="82"/>
        <v>#REF!</v>
      </c>
      <c r="M268" s="17" t="e">
        <f t="shared" si="83"/>
        <v>#REF!</v>
      </c>
      <c r="N268" s="25"/>
      <c r="O268" s="2" t="e">
        <f t="shared" si="92"/>
        <v>#REF!</v>
      </c>
      <c r="P268" s="2" t="e">
        <f t="shared" si="93"/>
        <v>#REF!</v>
      </c>
      <c r="Q268" s="2" t="e">
        <f t="shared" si="94"/>
        <v>#REF!</v>
      </c>
      <c r="R268" s="3" t="e">
        <f t="shared" si="95"/>
        <v>#REF!</v>
      </c>
      <c r="S268" s="4" t="e">
        <f t="shared" si="70"/>
        <v>#REF!</v>
      </c>
      <c r="T268" s="67" t="e">
        <f t="shared" si="85"/>
        <v>#REF!</v>
      </c>
      <c r="U268" s="67" t="e">
        <f t="shared" si="86"/>
        <v>#REF!</v>
      </c>
      <c r="V268" s="4" t="e">
        <f t="shared" si="79"/>
        <v>#REF!</v>
      </c>
      <c r="W268" s="4" t="e">
        <f t="shared" si="80"/>
        <v>#REF!</v>
      </c>
      <c r="X268" s="4" t="e">
        <f t="shared" si="84"/>
        <v>#REF!</v>
      </c>
      <c r="Y268" s="62" t="e">
        <f t="shared" si="81"/>
        <v>#REF!</v>
      </c>
      <c r="Z268" s="28" t="e">
        <f t="shared" si="87"/>
        <v>#REF!</v>
      </c>
      <c r="AA268" s="28" t="e">
        <f t="shared" si="88"/>
        <v>#REF!</v>
      </c>
      <c r="AB268" s="28" t="e">
        <f t="shared" si="89"/>
        <v>#REF!</v>
      </c>
      <c r="AC268" s="28" t="e">
        <f t="shared" si="91"/>
        <v>#REF!</v>
      </c>
      <c r="AD268" s="26"/>
      <c r="AE268" s="19" t="str">
        <f t="shared" si="90"/>
        <v/>
      </c>
      <c r="AF268" s="65"/>
      <c r="AG268" s="54"/>
      <c r="AH268" s="54"/>
      <c r="AI268" s="55"/>
      <c r="AJ268" s="18"/>
      <c r="AK268" s="73" t="e">
        <f>#REF!</f>
        <v>#REF!</v>
      </c>
      <c r="AL268" s="73" t="e">
        <f>#REF!</f>
        <v>#REF!</v>
      </c>
      <c r="AM268" s="73" t="e">
        <f>#REF!</f>
        <v>#REF!</v>
      </c>
      <c r="AN268" s="73"/>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3"/>
      <c r="BM268" s="73"/>
      <c r="BN268" s="73"/>
      <c r="BO268" s="73"/>
      <c r="BP268" s="73"/>
      <c r="BR268" s="117" t="str">
        <f t="shared" si="71"/>
        <v>106_3</v>
      </c>
      <c r="BS268" s="118">
        <f>OOC!G268</f>
        <v>0.03</v>
      </c>
      <c r="BT268" s="118">
        <f>OOC!H268</f>
        <v>-7.0000000000000007E-2</v>
      </c>
      <c r="BU268" s="2" t="e">
        <f t="shared" si="72"/>
        <v>#REF!</v>
      </c>
      <c r="BV268" s="2" t="e">
        <f t="shared" si="73"/>
        <v>#REF!</v>
      </c>
      <c r="BW268" s="2" t="e">
        <f t="shared" si="74"/>
        <v>#REF!</v>
      </c>
      <c r="BX268" s="119" t="e">
        <f>IF(AND(IF(OOC!G268="",0,OOC!G268) &gt;= IF(O268="",0,O268), IF(O268="",0,O268) &gt; IF(L268="",0,L268)), "OOC",
IF(AND(IF(M268="",0,M268) &gt; IF(P268="",0,P268), IF(P268="",0,P268) &gt;= IF(OOC!H268="",0,OOC!H268)), "OOC",
IF(IF(O268="",0,O268) &gt; IF(OOC!G268="",0,OOC!G268), "OOS",
IF(IF(OOC!H268="",0,OOC!H268) &gt; IF(P268="",0,P268), "OOS", "OK"))))</f>
        <v>#REF!</v>
      </c>
    </row>
    <row r="269" spans="1:76" ht="15" customHeight="1">
      <c r="A269" s="16">
        <v>48</v>
      </c>
      <c r="B269" s="76"/>
      <c r="C269" s="72" t="s">
        <v>202</v>
      </c>
      <c r="D269" s="20" t="s">
        <v>57</v>
      </c>
      <c r="E269" s="78"/>
      <c r="F269" s="11" t="s">
        <v>29</v>
      </c>
      <c r="G269" s="83">
        <v>1.125</v>
      </c>
      <c r="H269" s="13" t="e">
        <f>IF(OOC!X269=0,"",OOC!X269)</f>
        <v>#REF!</v>
      </c>
      <c r="I269" s="13" t="e">
        <f>IF(OOC!T269=0,"",OOC!T269)</f>
        <v>#REF!</v>
      </c>
      <c r="J269" s="14" t="s">
        <v>12</v>
      </c>
      <c r="K269" s="64" t="s">
        <v>49</v>
      </c>
      <c r="L269" s="17" t="e">
        <f t="shared" si="82"/>
        <v>#REF!</v>
      </c>
      <c r="M269" s="17" t="e">
        <f t="shared" si="83"/>
        <v>#REF!</v>
      </c>
      <c r="N269" s="25"/>
      <c r="O269" s="2" t="e">
        <f t="shared" si="92"/>
        <v>#REF!</v>
      </c>
      <c r="P269" s="2" t="e">
        <f t="shared" si="93"/>
        <v>#REF!</v>
      </c>
      <c r="Q269" s="2" t="e">
        <f t="shared" si="94"/>
        <v>#REF!</v>
      </c>
      <c r="R269" s="3" t="e">
        <f t="shared" si="95"/>
        <v>#REF!</v>
      </c>
      <c r="S269" s="4" t="e">
        <f t="shared" ref="S269:S309" si="96">IF(OR($AK269="",ISNUMBER($AK269)=FALSE),"",IF(AND(G269=0,I269=""),V269,IF(AND(G269="",H269=""),W269,(H269+ABS(I269))/(6*R269))))</f>
        <v>#REF!</v>
      </c>
      <c r="T269" s="67" t="e">
        <f t="shared" si="85"/>
        <v>#REF!</v>
      </c>
      <c r="U269" s="67" t="e">
        <f t="shared" si="86"/>
        <v>#REF!</v>
      </c>
      <c r="V269" s="4" t="e">
        <f t="shared" si="79"/>
        <v>#REF!</v>
      </c>
      <c r="W269" s="4" t="e">
        <f t="shared" si="80"/>
        <v>#REF!</v>
      </c>
      <c r="X269" s="4" t="e">
        <f t="shared" si="84"/>
        <v>#REF!</v>
      </c>
      <c r="Y269" s="62" t="e">
        <f t="shared" si="81"/>
        <v>#REF!</v>
      </c>
      <c r="Z269" s="28" t="e">
        <f t="shared" si="87"/>
        <v>#REF!</v>
      </c>
      <c r="AA269" s="28" t="e">
        <f t="shared" si="88"/>
        <v>#REF!</v>
      </c>
      <c r="AB269" s="28" t="e">
        <f t="shared" si="89"/>
        <v>#REF!</v>
      </c>
      <c r="AC269" s="28" t="e">
        <f t="shared" si="91"/>
        <v>#REF!</v>
      </c>
      <c r="AD269" s="26"/>
      <c r="AE269" s="19" t="str">
        <f t="shared" si="90"/>
        <v/>
      </c>
      <c r="AF269" s="65"/>
      <c r="AG269" s="54"/>
      <c r="AH269" s="54"/>
      <c r="AI269" s="55"/>
      <c r="AJ269" s="18"/>
      <c r="AK269" s="73" t="e">
        <f>#REF!</f>
        <v>#REF!</v>
      </c>
      <c r="AL269" s="73" t="e">
        <f>#REF!</f>
        <v>#REF!</v>
      </c>
      <c r="AM269" s="73" t="e">
        <f>#REF!</f>
        <v>#REF!</v>
      </c>
      <c r="AN269" s="73"/>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3"/>
      <c r="BM269" s="73"/>
      <c r="BN269" s="73"/>
      <c r="BO269" s="73"/>
      <c r="BP269" s="73"/>
      <c r="BR269" s="117" t="str">
        <f t="shared" ref="BR269:BR309" si="97">C269</f>
        <v>107-1</v>
      </c>
      <c r="BS269" s="118">
        <f>OOC!G269</f>
        <v>1.175</v>
      </c>
      <c r="BT269" s="118">
        <f>OOC!H269</f>
        <v>1.075</v>
      </c>
      <c r="BU269" s="2" t="e">
        <f t="shared" ref="BU269:BU309" si="98">IF(OR($AK269="",ISNUMBER($AK269)=FALSE),"",MAX(AK269:BP269))</f>
        <v>#REF!</v>
      </c>
      <c r="BV269" s="2" t="e">
        <f t="shared" ref="BV269:BV309" si="99">IF(OR($AK269="",ISNUMBER($AK269)=FALSE),"",MIN(AK269:BP269))</f>
        <v>#REF!</v>
      </c>
      <c r="BW269" s="2" t="e">
        <f t="shared" ref="BW269:BW309" si="100">IF(OR($AK269="",ISNUMBER($AK269)=FALSE),"",AVERAGE(AK269:BP269))</f>
        <v>#REF!</v>
      </c>
      <c r="BX269" s="119" t="e">
        <f>IF(AND(IF(OOC!G269="",0,OOC!G269) &gt;= IF(O269="",0,O269), IF(O269="",0,O269) &gt; IF(L269="",0,L269)), "OOC",
IF(AND(IF(M269="",0,M269) &gt; IF(P269="",0,P269), IF(P269="",0,P269) &gt;= IF(OOC!H269="",0,OOC!H269)), "OOC",
IF(IF(O269="",0,O269) &gt; IF(OOC!G269="",0,OOC!G269), "OOS",
IF(IF(OOC!H269="",0,OOC!H269) &gt; IF(P269="",0,P269), "OOS", "OK"))))</f>
        <v>#REF!</v>
      </c>
    </row>
    <row r="270" spans="1:76" ht="15" customHeight="1">
      <c r="A270" s="16">
        <v>48</v>
      </c>
      <c r="B270" s="76"/>
      <c r="C270" s="72" t="s">
        <v>75</v>
      </c>
      <c r="D270" s="20" t="s">
        <v>57</v>
      </c>
      <c r="E270" s="78"/>
      <c r="F270" s="11" t="s">
        <v>29</v>
      </c>
      <c r="G270" s="83">
        <v>1.125</v>
      </c>
      <c r="H270" s="13" t="e">
        <f>IF(OOC!X270=0,"",OOC!X270)</f>
        <v>#REF!</v>
      </c>
      <c r="I270" s="13" t="e">
        <f>IF(OOC!T270=0,"",OOC!T270)</f>
        <v>#REF!</v>
      </c>
      <c r="J270" s="14" t="s">
        <v>12</v>
      </c>
      <c r="K270" s="64" t="s">
        <v>49</v>
      </c>
      <c r="L270" s="17" t="e">
        <f t="shared" si="82"/>
        <v>#REF!</v>
      </c>
      <c r="M270" s="17" t="e">
        <f t="shared" si="83"/>
        <v>#REF!</v>
      </c>
      <c r="N270" s="25"/>
      <c r="O270" s="2" t="e">
        <f t="shared" si="92"/>
        <v>#REF!</v>
      </c>
      <c r="P270" s="2" t="e">
        <f t="shared" si="93"/>
        <v>#REF!</v>
      </c>
      <c r="Q270" s="2" t="e">
        <f t="shared" si="94"/>
        <v>#REF!</v>
      </c>
      <c r="R270" s="3" t="e">
        <f t="shared" si="95"/>
        <v>#REF!</v>
      </c>
      <c r="S270" s="4" t="e">
        <f t="shared" si="96"/>
        <v>#REF!</v>
      </c>
      <c r="T270" s="67" t="e">
        <f t="shared" si="85"/>
        <v>#REF!</v>
      </c>
      <c r="U270" s="67" t="e">
        <f t="shared" si="86"/>
        <v>#REF!</v>
      </c>
      <c r="V270" s="4" t="e">
        <f t="shared" si="79"/>
        <v>#REF!</v>
      </c>
      <c r="W270" s="4" t="e">
        <f t="shared" si="80"/>
        <v>#REF!</v>
      </c>
      <c r="X270" s="4" t="e">
        <f t="shared" si="84"/>
        <v>#REF!</v>
      </c>
      <c r="Y270" s="62" t="e">
        <f t="shared" si="81"/>
        <v>#REF!</v>
      </c>
      <c r="Z270" s="28" t="e">
        <f t="shared" si="87"/>
        <v>#REF!</v>
      </c>
      <c r="AA270" s="28" t="e">
        <f t="shared" si="88"/>
        <v>#REF!</v>
      </c>
      <c r="AB270" s="28" t="e">
        <f t="shared" si="89"/>
        <v>#REF!</v>
      </c>
      <c r="AC270" s="28" t="e">
        <f t="shared" si="91"/>
        <v>#REF!</v>
      </c>
      <c r="AD270" s="26"/>
      <c r="AE270" s="19" t="str">
        <f t="shared" si="90"/>
        <v/>
      </c>
      <c r="AF270" s="65"/>
      <c r="AG270" s="54"/>
      <c r="AH270" s="54"/>
      <c r="AI270" s="55"/>
      <c r="AJ270" s="18"/>
      <c r="AK270" s="73" t="e">
        <f>#REF!</f>
        <v>#REF!</v>
      </c>
      <c r="AL270" s="73" t="e">
        <f>#REF!</f>
        <v>#REF!</v>
      </c>
      <c r="AM270" s="73" t="e">
        <f>#REF!</f>
        <v>#REF!</v>
      </c>
      <c r="AN270" s="73"/>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3"/>
      <c r="BM270" s="73"/>
      <c r="BN270" s="73"/>
      <c r="BO270" s="73"/>
      <c r="BP270" s="73"/>
      <c r="BR270" s="117" t="str">
        <f t="shared" si="97"/>
        <v>107-2</v>
      </c>
      <c r="BS270" s="118">
        <f>OOC!G270</f>
        <v>1.175</v>
      </c>
      <c r="BT270" s="118">
        <f>OOC!H270</f>
        <v>1.075</v>
      </c>
      <c r="BU270" s="2" t="e">
        <f t="shared" si="98"/>
        <v>#REF!</v>
      </c>
      <c r="BV270" s="2" t="e">
        <f t="shared" si="99"/>
        <v>#REF!</v>
      </c>
      <c r="BW270" s="2" t="e">
        <f t="shared" si="100"/>
        <v>#REF!</v>
      </c>
      <c r="BX270" s="119" t="e">
        <f>IF(AND(IF(OOC!G270="",0,OOC!G270) &gt;= IF(O270="",0,O270), IF(O270="",0,O270) &gt; IF(L270="",0,L270)), "OOC",
IF(AND(IF(M270="",0,M270) &gt; IF(P270="",0,P270), IF(P270="",0,P270) &gt;= IF(OOC!H270="",0,OOC!H270)), "OOC",
IF(IF(O270="",0,O270) &gt; IF(OOC!G270="",0,OOC!G270), "OOS",
IF(IF(OOC!H270="",0,OOC!H270) &gt; IF(P270="",0,P270), "OOS", "OK"))))</f>
        <v>#REF!</v>
      </c>
    </row>
    <row r="271" spans="1:76" ht="15" customHeight="1">
      <c r="A271" s="16">
        <v>48</v>
      </c>
      <c r="B271" s="76"/>
      <c r="C271" s="86" t="s">
        <v>76</v>
      </c>
      <c r="D271" s="20" t="s">
        <v>57</v>
      </c>
      <c r="E271" s="78"/>
      <c r="F271" s="11" t="s">
        <v>29</v>
      </c>
      <c r="G271" s="12">
        <v>1.125</v>
      </c>
      <c r="H271" s="13" t="e">
        <f>IF(OOC!X271=0,"",OOC!X271)</f>
        <v>#REF!</v>
      </c>
      <c r="I271" s="13" t="e">
        <f>IF(OOC!T271=0,"",OOC!T271)</f>
        <v>#REF!</v>
      </c>
      <c r="J271" s="14" t="s">
        <v>12</v>
      </c>
      <c r="K271" s="64" t="s">
        <v>49</v>
      </c>
      <c r="L271" s="17" t="e">
        <f t="shared" si="82"/>
        <v>#REF!</v>
      </c>
      <c r="M271" s="17" t="e">
        <f t="shared" si="83"/>
        <v>#REF!</v>
      </c>
      <c r="N271" s="25"/>
      <c r="O271" s="2" t="e">
        <f t="shared" si="92"/>
        <v>#REF!</v>
      </c>
      <c r="P271" s="2" t="e">
        <f t="shared" si="93"/>
        <v>#REF!</v>
      </c>
      <c r="Q271" s="2" t="e">
        <f t="shared" si="94"/>
        <v>#REF!</v>
      </c>
      <c r="R271" s="3" t="e">
        <f t="shared" si="95"/>
        <v>#REF!</v>
      </c>
      <c r="S271" s="4" t="e">
        <f t="shared" si="96"/>
        <v>#REF!</v>
      </c>
      <c r="T271" s="67" t="e">
        <f t="shared" si="85"/>
        <v>#REF!</v>
      </c>
      <c r="U271" s="67" t="e">
        <f t="shared" si="86"/>
        <v>#REF!</v>
      </c>
      <c r="V271" s="4" t="e">
        <f t="shared" si="79"/>
        <v>#REF!</v>
      </c>
      <c r="W271" s="4" t="e">
        <f t="shared" si="80"/>
        <v>#REF!</v>
      </c>
      <c r="X271" s="4" t="e">
        <f t="shared" si="84"/>
        <v>#REF!</v>
      </c>
      <c r="Y271" s="62" t="e">
        <f t="shared" si="81"/>
        <v>#REF!</v>
      </c>
      <c r="Z271" s="28" t="e">
        <f t="shared" si="87"/>
        <v>#REF!</v>
      </c>
      <c r="AA271" s="28" t="e">
        <f t="shared" si="88"/>
        <v>#REF!</v>
      </c>
      <c r="AB271" s="28" t="e">
        <f t="shared" si="89"/>
        <v>#REF!</v>
      </c>
      <c r="AC271" s="28" t="e">
        <f t="shared" si="91"/>
        <v>#REF!</v>
      </c>
      <c r="AD271" s="26"/>
      <c r="AE271" s="19" t="str">
        <f t="shared" si="90"/>
        <v/>
      </c>
      <c r="AF271" s="65"/>
      <c r="AG271" s="54"/>
      <c r="AH271" s="54"/>
      <c r="AI271" s="55"/>
      <c r="AJ271" s="18"/>
      <c r="AK271" s="73" t="e">
        <f>#REF!</f>
        <v>#REF!</v>
      </c>
      <c r="AL271" s="73" t="e">
        <f>#REF!</f>
        <v>#REF!</v>
      </c>
      <c r="AM271" s="73" t="e">
        <f>#REF!</f>
        <v>#REF!</v>
      </c>
      <c r="AN271" s="73"/>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3"/>
      <c r="BM271" s="73"/>
      <c r="BN271" s="73"/>
      <c r="BO271" s="73"/>
      <c r="BP271" s="73"/>
      <c r="BR271" s="117" t="str">
        <f t="shared" si="97"/>
        <v>107-3</v>
      </c>
      <c r="BS271" s="118">
        <f>OOC!G271</f>
        <v>1.175</v>
      </c>
      <c r="BT271" s="118">
        <f>OOC!H271</f>
        <v>1.075</v>
      </c>
      <c r="BU271" s="2" t="e">
        <f t="shared" si="98"/>
        <v>#REF!</v>
      </c>
      <c r="BV271" s="2" t="e">
        <f t="shared" si="99"/>
        <v>#REF!</v>
      </c>
      <c r="BW271" s="2" t="e">
        <f t="shared" si="100"/>
        <v>#REF!</v>
      </c>
      <c r="BX271" s="119" t="e">
        <f>IF(AND(IF(OOC!G271="",0,OOC!G271) &gt;= IF(O271="",0,O271), IF(O271="",0,O271) &gt; IF(L271="",0,L271)), "OOC",
IF(AND(IF(M271="",0,M271) &gt; IF(P271="",0,P271), IF(P271="",0,P271) &gt;= IF(OOC!H271="",0,OOC!H271)), "OOC",
IF(IF(O271="",0,O271) &gt; IF(OOC!G271="",0,OOC!G271), "OOS",
IF(IF(OOC!H271="",0,OOC!H271) &gt; IF(P271="",0,P271), "OOS", "OK"))))</f>
        <v>#REF!</v>
      </c>
    </row>
    <row r="272" spans="1:76" ht="15" customHeight="1">
      <c r="A272" s="16">
        <v>48</v>
      </c>
      <c r="B272" s="76"/>
      <c r="C272" s="72" t="s">
        <v>203</v>
      </c>
      <c r="D272" s="20" t="s">
        <v>57</v>
      </c>
      <c r="E272" s="78"/>
      <c r="F272" s="11" t="s">
        <v>29</v>
      </c>
      <c r="G272" s="83">
        <v>0.35</v>
      </c>
      <c r="H272" s="13" t="e">
        <f>IF(OOC!X272=0,"",OOC!X272)</f>
        <v>#REF!</v>
      </c>
      <c r="I272" s="13" t="e">
        <f>IF(OOC!T272=0,"",OOC!T272)</f>
        <v>#REF!</v>
      </c>
      <c r="J272" s="14" t="s">
        <v>12</v>
      </c>
      <c r="K272" s="64" t="s">
        <v>49</v>
      </c>
      <c r="L272" s="17" t="e">
        <f t="shared" si="82"/>
        <v>#REF!</v>
      </c>
      <c r="M272" s="17" t="e">
        <f t="shared" si="83"/>
        <v>#REF!</v>
      </c>
      <c r="N272" s="25"/>
      <c r="O272" s="2" t="e">
        <f t="shared" si="92"/>
        <v>#REF!</v>
      </c>
      <c r="P272" s="2" t="e">
        <f t="shared" si="93"/>
        <v>#REF!</v>
      </c>
      <c r="Q272" s="2" t="e">
        <f t="shared" si="94"/>
        <v>#REF!</v>
      </c>
      <c r="R272" s="3" t="e">
        <f t="shared" si="95"/>
        <v>#REF!</v>
      </c>
      <c r="S272" s="4" t="e">
        <f t="shared" si="96"/>
        <v>#REF!</v>
      </c>
      <c r="T272" s="67" t="e">
        <f t="shared" si="85"/>
        <v>#REF!</v>
      </c>
      <c r="U272" s="67" t="e">
        <f t="shared" si="86"/>
        <v>#REF!</v>
      </c>
      <c r="V272" s="4" t="e">
        <f t="shared" si="79"/>
        <v>#REF!</v>
      </c>
      <c r="W272" s="4" t="e">
        <f t="shared" si="80"/>
        <v>#REF!</v>
      </c>
      <c r="X272" s="4" t="e">
        <f t="shared" si="84"/>
        <v>#REF!</v>
      </c>
      <c r="Y272" s="62" t="e">
        <f t="shared" si="81"/>
        <v>#REF!</v>
      </c>
      <c r="Z272" s="28" t="e">
        <f t="shared" si="87"/>
        <v>#REF!</v>
      </c>
      <c r="AA272" s="28" t="e">
        <f t="shared" si="88"/>
        <v>#REF!</v>
      </c>
      <c r="AB272" s="28" t="e">
        <f t="shared" si="89"/>
        <v>#REF!</v>
      </c>
      <c r="AC272" s="28" t="e">
        <f t="shared" si="91"/>
        <v>#REF!</v>
      </c>
      <c r="AD272" s="26"/>
      <c r="AE272" s="19" t="str">
        <f t="shared" si="90"/>
        <v/>
      </c>
      <c r="AF272" s="65"/>
      <c r="AG272" s="54"/>
      <c r="AH272" s="54"/>
      <c r="AI272" s="55"/>
      <c r="AJ272" s="18"/>
      <c r="AK272" s="73" t="e">
        <f>#REF!</f>
        <v>#REF!</v>
      </c>
      <c r="AL272" s="73" t="e">
        <f>#REF!</f>
        <v>#REF!</v>
      </c>
      <c r="AM272" s="73" t="e">
        <f>#REF!</f>
        <v>#REF!</v>
      </c>
      <c r="AN272" s="73"/>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3"/>
      <c r="BM272" s="73"/>
      <c r="BN272" s="73"/>
      <c r="BO272" s="73"/>
      <c r="BP272" s="73"/>
      <c r="BR272" s="117" t="str">
        <f t="shared" si="97"/>
        <v>108-1</v>
      </c>
      <c r="BS272" s="118">
        <f>OOC!G272</f>
        <v>0.38</v>
      </c>
      <c r="BT272" s="118">
        <f>OOC!H272</f>
        <v>0.31999999999999995</v>
      </c>
      <c r="BU272" s="2" t="e">
        <f t="shared" si="98"/>
        <v>#REF!</v>
      </c>
      <c r="BV272" s="2" t="e">
        <f t="shared" si="99"/>
        <v>#REF!</v>
      </c>
      <c r="BW272" s="2" t="e">
        <f t="shared" si="100"/>
        <v>#REF!</v>
      </c>
      <c r="BX272" s="119" t="e">
        <f>IF(AND(IF(OOC!G272="",0,OOC!G272) &gt;= IF(O272="",0,O272), IF(O272="",0,O272) &gt; IF(L272="",0,L272)), "OOC",
IF(AND(IF(M272="",0,M272) &gt; IF(P272="",0,P272), IF(P272="",0,P272) &gt;= IF(OOC!H272="",0,OOC!H272)), "OOC",
IF(IF(O272="",0,O272) &gt; IF(OOC!G272="",0,OOC!G272), "OOS",
IF(IF(OOC!H272="",0,OOC!H272) &gt; IF(P272="",0,P272), "OOS", "OK"))))</f>
        <v>#REF!</v>
      </c>
    </row>
    <row r="273" spans="1:76" ht="15" customHeight="1">
      <c r="A273" s="16">
        <v>48</v>
      </c>
      <c r="B273" s="76"/>
      <c r="C273" s="72" t="s">
        <v>77</v>
      </c>
      <c r="D273" s="20" t="s">
        <v>57</v>
      </c>
      <c r="E273" s="78"/>
      <c r="F273" s="11" t="s">
        <v>29</v>
      </c>
      <c r="G273" s="83">
        <v>0.35</v>
      </c>
      <c r="H273" s="13" t="e">
        <f>IF(OOC!X273=0,"",OOC!X273)</f>
        <v>#REF!</v>
      </c>
      <c r="I273" s="13" t="e">
        <f>IF(OOC!T273=0,"",OOC!T273)</f>
        <v>#REF!</v>
      </c>
      <c r="J273" s="14" t="s">
        <v>12</v>
      </c>
      <c r="K273" s="64" t="s">
        <v>49</v>
      </c>
      <c r="L273" s="17" t="e">
        <f t="shared" si="82"/>
        <v>#REF!</v>
      </c>
      <c r="M273" s="17" t="e">
        <f t="shared" si="83"/>
        <v>#REF!</v>
      </c>
      <c r="N273" s="25"/>
      <c r="O273" s="2" t="e">
        <f t="shared" si="92"/>
        <v>#REF!</v>
      </c>
      <c r="P273" s="2" t="e">
        <f t="shared" si="93"/>
        <v>#REF!</v>
      </c>
      <c r="Q273" s="2" t="e">
        <f t="shared" si="94"/>
        <v>#REF!</v>
      </c>
      <c r="R273" s="3" t="e">
        <f t="shared" si="95"/>
        <v>#REF!</v>
      </c>
      <c r="S273" s="4" t="e">
        <f t="shared" si="96"/>
        <v>#REF!</v>
      </c>
      <c r="T273" s="67" t="e">
        <f t="shared" si="85"/>
        <v>#REF!</v>
      </c>
      <c r="U273" s="67" t="e">
        <f t="shared" si="86"/>
        <v>#REF!</v>
      </c>
      <c r="V273" s="4" t="e">
        <f t="shared" si="79"/>
        <v>#REF!</v>
      </c>
      <c r="W273" s="4" t="e">
        <f t="shared" si="80"/>
        <v>#REF!</v>
      </c>
      <c r="X273" s="4" t="e">
        <f t="shared" si="84"/>
        <v>#REF!</v>
      </c>
      <c r="Y273" s="62" t="e">
        <f t="shared" si="81"/>
        <v>#REF!</v>
      </c>
      <c r="Z273" s="28" t="e">
        <f t="shared" si="87"/>
        <v>#REF!</v>
      </c>
      <c r="AA273" s="28" t="e">
        <f t="shared" si="88"/>
        <v>#REF!</v>
      </c>
      <c r="AB273" s="28" t="e">
        <f t="shared" si="89"/>
        <v>#REF!</v>
      </c>
      <c r="AC273" s="28" t="e">
        <f t="shared" si="91"/>
        <v>#REF!</v>
      </c>
      <c r="AD273" s="26"/>
      <c r="AE273" s="19" t="str">
        <f t="shared" si="90"/>
        <v/>
      </c>
      <c r="AF273" s="65"/>
      <c r="AG273" s="54"/>
      <c r="AH273" s="54"/>
      <c r="AI273" s="55"/>
      <c r="AJ273" s="18"/>
      <c r="AK273" s="73" t="e">
        <f>#REF!</f>
        <v>#REF!</v>
      </c>
      <c r="AL273" s="73" t="e">
        <f>#REF!</f>
        <v>#REF!</v>
      </c>
      <c r="AM273" s="73" t="e">
        <f>#REF!</f>
        <v>#REF!</v>
      </c>
      <c r="AN273" s="73"/>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3"/>
      <c r="BM273" s="73"/>
      <c r="BN273" s="73"/>
      <c r="BO273" s="73"/>
      <c r="BP273" s="73"/>
      <c r="BR273" s="117" t="str">
        <f t="shared" si="97"/>
        <v>108-2</v>
      </c>
      <c r="BS273" s="118">
        <f>OOC!G273</f>
        <v>0.38</v>
      </c>
      <c r="BT273" s="118">
        <f>OOC!H273</f>
        <v>0.31999999999999995</v>
      </c>
      <c r="BU273" s="2" t="e">
        <f t="shared" si="98"/>
        <v>#REF!</v>
      </c>
      <c r="BV273" s="2" t="e">
        <f t="shared" si="99"/>
        <v>#REF!</v>
      </c>
      <c r="BW273" s="2" t="e">
        <f t="shared" si="100"/>
        <v>#REF!</v>
      </c>
      <c r="BX273" s="119" t="e">
        <f>IF(AND(IF(OOC!G273="",0,OOC!G273) &gt;= IF(O273="",0,O273), IF(O273="",0,O273) &gt; IF(L273="",0,L273)), "OOC",
IF(AND(IF(M273="",0,M273) &gt; IF(P273="",0,P273), IF(P273="",0,P273) &gt;= IF(OOC!H273="",0,OOC!H273)), "OOC",
IF(IF(O273="",0,O273) &gt; IF(OOC!G273="",0,OOC!G273), "OOS",
IF(IF(OOC!H273="",0,OOC!H273) &gt; IF(P273="",0,P273), "OOS", "OK"))))</f>
        <v>#REF!</v>
      </c>
    </row>
    <row r="274" spans="1:76" ht="15" customHeight="1">
      <c r="A274" s="16">
        <v>48</v>
      </c>
      <c r="B274" s="76"/>
      <c r="C274" s="72" t="s">
        <v>204</v>
      </c>
      <c r="D274" s="20" t="s">
        <v>57</v>
      </c>
      <c r="E274" s="78"/>
      <c r="F274" s="11" t="s">
        <v>29</v>
      </c>
      <c r="G274" s="83">
        <v>0.35</v>
      </c>
      <c r="H274" s="13" t="e">
        <f>IF(OOC!X274=0,"",OOC!X274)</f>
        <v>#REF!</v>
      </c>
      <c r="I274" s="13" t="e">
        <f>IF(OOC!T274=0,"",OOC!T274)</f>
        <v>#REF!</v>
      </c>
      <c r="J274" s="14" t="s">
        <v>12</v>
      </c>
      <c r="K274" s="64" t="s">
        <v>49</v>
      </c>
      <c r="L274" s="17" t="e">
        <f t="shared" si="82"/>
        <v>#REF!</v>
      </c>
      <c r="M274" s="17" t="e">
        <f t="shared" si="83"/>
        <v>#REF!</v>
      </c>
      <c r="N274" s="25"/>
      <c r="O274" s="2" t="e">
        <f t="shared" si="92"/>
        <v>#REF!</v>
      </c>
      <c r="P274" s="2" t="e">
        <f t="shared" si="93"/>
        <v>#REF!</v>
      </c>
      <c r="Q274" s="2" t="e">
        <f t="shared" si="94"/>
        <v>#REF!</v>
      </c>
      <c r="R274" s="3" t="e">
        <f t="shared" si="95"/>
        <v>#REF!</v>
      </c>
      <c r="S274" s="4" t="e">
        <f t="shared" si="96"/>
        <v>#REF!</v>
      </c>
      <c r="T274" s="67" t="e">
        <f t="shared" si="85"/>
        <v>#REF!</v>
      </c>
      <c r="U274" s="67" t="e">
        <f t="shared" si="86"/>
        <v>#REF!</v>
      </c>
      <c r="V274" s="4" t="e">
        <f t="shared" si="79"/>
        <v>#REF!</v>
      </c>
      <c r="W274" s="4" t="e">
        <f t="shared" si="80"/>
        <v>#REF!</v>
      </c>
      <c r="X274" s="4" t="e">
        <f t="shared" si="84"/>
        <v>#REF!</v>
      </c>
      <c r="Y274" s="62" t="e">
        <f t="shared" si="81"/>
        <v>#REF!</v>
      </c>
      <c r="Z274" s="28" t="e">
        <f t="shared" si="87"/>
        <v>#REF!</v>
      </c>
      <c r="AA274" s="28" t="e">
        <f t="shared" si="88"/>
        <v>#REF!</v>
      </c>
      <c r="AB274" s="28" t="e">
        <f t="shared" si="89"/>
        <v>#REF!</v>
      </c>
      <c r="AC274" s="28" t="e">
        <f t="shared" si="91"/>
        <v>#REF!</v>
      </c>
      <c r="AD274" s="26"/>
      <c r="AE274" s="19" t="str">
        <f t="shared" si="90"/>
        <v/>
      </c>
      <c r="AF274" s="65"/>
      <c r="AG274" s="54"/>
      <c r="AH274" s="54"/>
      <c r="AI274" s="55"/>
      <c r="AJ274" s="18"/>
      <c r="AK274" s="73" t="e">
        <f>#REF!</f>
        <v>#REF!</v>
      </c>
      <c r="AL274" s="73" t="e">
        <f>#REF!</f>
        <v>#REF!</v>
      </c>
      <c r="AM274" s="73" t="e">
        <f>#REF!</f>
        <v>#REF!</v>
      </c>
      <c r="AN274" s="73"/>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3"/>
      <c r="BM274" s="73"/>
      <c r="BN274" s="73"/>
      <c r="BO274" s="73"/>
      <c r="BP274" s="73"/>
      <c r="BR274" s="117" t="str">
        <f t="shared" si="97"/>
        <v>109-1</v>
      </c>
      <c r="BS274" s="118">
        <f>OOC!G274</f>
        <v>0.38</v>
      </c>
      <c r="BT274" s="118">
        <f>OOC!H274</f>
        <v>0.31999999999999995</v>
      </c>
      <c r="BU274" s="2" t="e">
        <f t="shared" si="98"/>
        <v>#REF!</v>
      </c>
      <c r="BV274" s="2" t="e">
        <f t="shared" si="99"/>
        <v>#REF!</v>
      </c>
      <c r="BW274" s="2" t="e">
        <f t="shared" si="100"/>
        <v>#REF!</v>
      </c>
      <c r="BX274" s="119" t="e">
        <f>IF(AND(IF(OOC!G274="",0,OOC!G274) &gt;= IF(O274="",0,O274), IF(O274="",0,O274) &gt; IF(L274="",0,L274)), "OOC",
IF(AND(IF(M274="",0,M274) &gt; IF(P274="",0,P274), IF(P274="",0,P274) &gt;= IF(OOC!H274="",0,OOC!H274)), "OOC",
IF(IF(O274="",0,O274) &gt; IF(OOC!G274="",0,OOC!G274), "OOS",
IF(IF(OOC!H274="",0,OOC!H274) &gt; IF(P274="",0,P274), "OOS", "OK"))))</f>
        <v>#REF!</v>
      </c>
    </row>
    <row r="275" spans="1:76" ht="15" customHeight="1">
      <c r="A275" s="16">
        <v>48</v>
      </c>
      <c r="B275" s="76"/>
      <c r="C275" s="72" t="s">
        <v>78</v>
      </c>
      <c r="D275" s="20" t="s">
        <v>57</v>
      </c>
      <c r="E275" s="78"/>
      <c r="F275" s="11" t="s">
        <v>29</v>
      </c>
      <c r="G275" s="83">
        <v>0.35</v>
      </c>
      <c r="H275" s="13" t="e">
        <f>IF(OOC!X275=0,"",OOC!X275)</f>
        <v>#REF!</v>
      </c>
      <c r="I275" s="13" t="e">
        <f>IF(OOC!T275=0,"",OOC!T275)</f>
        <v>#REF!</v>
      </c>
      <c r="J275" s="14" t="s">
        <v>12</v>
      </c>
      <c r="K275" s="64" t="s">
        <v>49</v>
      </c>
      <c r="L275" s="17" t="e">
        <f t="shared" si="82"/>
        <v>#REF!</v>
      </c>
      <c r="M275" s="17" t="e">
        <f t="shared" si="83"/>
        <v>#REF!</v>
      </c>
      <c r="N275" s="25"/>
      <c r="O275" s="2" t="e">
        <f t="shared" si="92"/>
        <v>#REF!</v>
      </c>
      <c r="P275" s="2" t="e">
        <f t="shared" si="93"/>
        <v>#REF!</v>
      </c>
      <c r="Q275" s="2" t="e">
        <f t="shared" si="94"/>
        <v>#REF!</v>
      </c>
      <c r="R275" s="3" t="e">
        <f t="shared" si="95"/>
        <v>#REF!</v>
      </c>
      <c r="S275" s="4" t="e">
        <f t="shared" si="96"/>
        <v>#REF!</v>
      </c>
      <c r="T275" s="67" t="e">
        <f t="shared" si="85"/>
        <v>#REF!</v>
      </c>
      <c r="U275" s="67" t="e">
        <f t="shared" si="86"/>
        <v>#REF!</v>
      </c>
      <c r="V275" s="4" t="e">
        <f t="shared" si="79"/>
        <v>#REF!</v>
      </c>
      <c r="W275" s="4" t="e">
        <f t="shared" si="80"/>
        <v>#REF!</v>
      </c>
      <c r="X275" s="4" t="e">
        <f t="shared" si="84"/>
        <v>#REF!</v>
      </c>
      <c r="Y275" s="62" t="e">
        <f t="shared" si="81"/>
        <v>#REF!</v>
      </c>
      <c r="Z275" s="28" t="e">
        <f t="shared" si="87"/>
        <v>#REF!</v>
      </c>
      <c r="AA275" s="28" t="e">
        <f t="shared" si="88"/>
        <v>#REF!</v>
      </c>
      <c r="AB275" s="28" t="e">
        <f t="shared" si="89"/>
        <v>#REF!</v>
      </c>
      <c r="AC275" s="28" t="e">
        <f t="shared" si="91"/>
        <v>#REF!</v>
      </c>
      <c r="AD275" s="26"/>
      <c r="AE275" s="19" t="str">
        <f t="shared" si="90"/>
        <v/>
      </c>
      <c r="AF275" s="65"/>
      <c r="AG275" s="54"/>
      <c r="AH275" s="54"/>
      <c r="AI275" s="55"/>
      <c r="AJ275" s="18"/>
      <c r="AK275" s="73" t="e">
        <f>#REF!</f>
        <v>#REF!</v>
      </c>
      <c r="AL275" s="73" t="e">
        <f>#REF!</f>
        <v>#REF!</v>
      </c>
      <c r="AM275" s="73" t="e">
        <f>#REF!</f>
        <v>#REF!</v>
      </c>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R275" s="117" t="str">
        <f t="shared" si="97"/>
        <v>109-2</v>
      </c>
      <c r="BS275" s="118">
        <f>OOC!G275</f>
        <v>0.38</v>
      </c>
      <c r="BT275" s="118">
        <f>OOC!H275</f>
        <v>0.31999999999999995</v>
      </c>
      <c r="BU275" s="2" t="e">
        <f t="shared" si="98"/>
        <v>#REF!</v>
      </c>
      <c r="BV275" s="2" t="e">
        <f t="shared" si="99"/>
        <v>#REF!</v>
      </c>
      <c r="BW275" s="2" t="e">
        <f t="shared" si="100"/>
        <v>#REF!</v>
      </c>
      <c r="BX275" s="119" t="e">
        <f>IF(AND(IF(OOC!G275="",0,OOC!G275) &gt;= IF(O275="",0,O275), IF(O275="",0,O275) &gt; IF(L275="",0,L275)), "OOC",
IF(AND(IF(M275="",0,M275) &gt; IF(P275="",0,P275), IF(P275="",0,P275) &gt;= IF(OOC!H275="",0,OOC!H275)), "OOC",
IF(IF(O275="",0,O275) &gt; IF(OOC!G275="",0,OOC!G275), "OOS",
IF(IF(OOC!H275="",0,OOC!H275) &gt; IF(P275="",0,P275), "OOS", "OK"))))</f>
        <v>#REF!</v>
      </c>
    </row>
    <row r="276" spans="1:76" ht="15" customHeight="1">
      <c r="A276" s="16">
        <v>48</v>
      </c>
      <c r="B276" s="76"/>
      <c r="C276" s="72" t="s">
        <v>205</v>
      </c>
      <c r="D276" s="20" t="s">
        <v>57</v>
      </c>
      <c r="E276" s="78"/>
      <c r="F276" s="11" t="s">
        <v>29</v>
      </c>
      <c r="G276" s="83">
        <v>0.25</v>
      </c>
      <c r="H276" s="13" t="e">
        <f>IF(OOC!X276=0,"",OOC!X276)</f>
        <v>#REF!</v>
      </c>
      <c r="I276" s="13" t="e">
        <f>IF(OOC!T276=0,"",OOC!T276)</f>
        <v>#REF!</v>
      </c>
      <c r="J276" s="14" t="s">
        <v>12</v>
      </c>
      <c r="K276" s="64" t="s">
        <v>49</v>
      </c>
      <c r="L276" s="17" t="e">
        <f t="shared" si="82"/>
        <v>#REF!</v>
      </c>
      <c r="M276" s="17" t="e">
        <f t="shared" si="83"/>
        <v>#REF!</v>
      </c>
      <c r="N276" s="25"/>
      <c r="O276" s="2" t="e">
        <f t="shared" si="92"/>
        <v>#REF!</v>
      </c>
      <c r="P276" s="2" t="e">
        <f t="shared" si="93"/>
        <v>#REF!</v>
      </c>
      <c r="Q276" s="2" t="e">
        <f t="shared" si="94"/>
        <v>#REF!</v>
      </c>
      <c r="R276" s="3" t="e">
        <f t="shared" si="95"/>
        <v>#REF!</v>
      </c>
      <c r="S276" s="4" t="e">
        <f t="shared" si="96"/>
        <v>#REF!</v>
      </c>
      <c r="T276" s="67" t="e">
        <f t="shared" si="85"/>
        <v>#REF!</v>
      </c>
      <c r="U276" s="67" t="e">
        <f t="shared" si="86"/>
        <v>#REF!</v>
      </c>
      <c r="V276" s="4" t="e">
        <f t="shared" si="79"/>
        <v>#REF!</v>
      </c>
      <c r="W276" s="4" t="e">
        <f t="shared" si="80"/>
        <v>#REF!</v>
      </c>
      <c r="X276" s="4" t="e">
        <f t="shared" si="84"/>
        <v>#REF!</v>
      </c>
      <c r="Y276" s="62" t="e">
        <f t="shared" si="81"/>
        <v>#REF!</v>
      </c>
      <c r="Z276" s="28" t="e">
        <f t="shared" si="87"/>
        <v>#REF!</v>
      </c>
      <c r="AA276" s="28" t="e">
        <f t="shared" si="88"/>
        <v>#REF!</v>
      </c>
      <c r="AB276" s="28" t="e">
        <f t="shared" si="89"/>
        <v>#REF!</v>
      </c>
      <c r="AC276" s="28" t="e">
        <f t="shared" si="91"/>
        <v>#REF!</v>
      </c>
      <c r="AD276" s="26"/>
      <c r="AE276" s="19" t="str">
        <f t="shared" si="90"/>
        <v/>
      </c>
      <c r="AF276" s="65"/>
      <c r="AG276" s="54"/>
      <c r="AH276" s="54"/>
      <c r="AI276" s="55"/>
      <c r="AJ276" s="18"/>
      <c r="AK276" s="73" t="e">
        <f>#REF!</f>
        <v>#REF!</v>
      </c>
      <c r="AL276" s="73" t="e">
        <f>#REF!</f>
        <v>#REF!</v>
      </c>
      <c r="AM276" s="73" t="e">
        <f>#REF!</f>
        <v>#REF!</v>
      </c>
      <c r="AN276" s="73"/>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3"/>
      <c r="BM276" s="73"/>
      <c r="BN276" s="73"/>
      <c r="BO276" s="73"/>
      <c r="BP276" s="73"/>
      <c r="BR276" s="117" t="str">
        <f t="shared" si="97"/>
        <v>110-1</v>
      </c>
      <c r="BS276" s="118">
        <f>OOC!G276</f>
        <v>0.28000000000000003</v>
      </c>
      <c r="BT276" s="118">
        <f>OOC!H276</f>
        <v>0.22</v>
      </c>
      <c r="BU276" s="2" t="e">
        <f t="shared" si="98"/>
        <v>#REF!</v>
      </c>
      <c r="BV276" s="2" t="e">
        <f t="shared" si="99"/>
        <v>#REF!</v>
      </c>
      <c r="BW276" s="2" t="e">
        <f t="shared" si="100"/>
        <v>#REF!</v>
      </c>
      <c r="BX276" s="119" t="e">
        <f>IF(AND(IF(OOC!G276="",0,OOC!G276) &gt;= IF(O276="",0,O276), IF(O276="",0,O276) &gt; IF(L276="",0,L276)), "OOC",
IF(AND(IF(M276="",0,M276) &gt; IF(P276="",0,P276), IF(P276="",0,P276) &gt;= IF(OOC!H276="",0,OOC!H276)), "OOC",
IF(IF(O276="",0,O276) &gt; IF(OOC!G276="",0,OOC!G276), "OOS",
IF(IF(OOC!H276="",0,OOC!H276) &gt; IF(P276="",0,P276), "OOS", "OK"))))</f>
        <v>#REF!</v>
      </c>
    </row>
    <row r="277" spans="1:76" ht="15" customHeight="1">
      <c r="A277" s="16">
        <v>48</v>
      </c>
      <c r="B277" s="76"/>
      <c r="C277" s="72" t="s">
        <v>79</v>
      </c>
      <c r="D277" s="20" t="s">
        <v>57</v>
      </c>
      <c r="E277" s="78"/>
      <c r="F277" s="11" t="s">
        <v>29</v>
      </c>
      <c r="G277" s="83">
        <v>0.25</v>
      </c>
      <c r="H277" s="13" t="e">
        <f>IF(OOC!X277=0,"",OOC!X277)</f>
        <v>#REF!</v>
      </c>
      <c r="I277" s="13" t="e">
        <f>IF(OOC!T277=0,"",OOC!T277)</f>
        <v>#REF!</v>
      </c>
      <c r="J277" s="14" t="s">
        <v>12</v>
      </c>
      <c r="K277" s="64" t="s">
        <v>49</v>
      </c>
      <c r="L277" s="17" t="e">
        <f t="shared" si="82"/>
        <v>#REF!</v>
      </c>
      <c r="M277" s="17" t="e">
        <f t="shared" si="83"/>
        <v>#REF!</v>
      </c>
      <c r="N277" s="25"/>
      <c r="O277" s="2" t="e">
        <f t="shared" ref="O277:O308" si="101">IF(OR($AK277="",ISNUMBER($AK277)=FALSE),"",MAX(AK277:BP277))</f>
        <v>#REF!</v>
      </c>
      <c r="P277" s="2" t="e">
        <f t="shared" ref="P277:P308" si="102">IF(OR($AK277="",ISNUMBER($AK277)=FALSE),"",MIN(AK277:BP277))</f>
        <v>#REF!</v>
      </c>
      <c r="Q277" s="2" t="e">
        <f t="shared" ref="Q277:Q308" si="103">IF(OR($AK277="",ISNUMBER($AK277)=FALSE),"",AVERAGE(AK277:BP277))</f>
        <v>#REF!</v>
      </c>
      <c r="R277" s="3" t="e">
        <f t="shared" ref="R277:R308" si="104">IF(OR($AK277="",ISNUMBER($AK277)=FALSE),"",STDEV(AK277:BP277))</f>
        <v>#REF!</v>
      </c>
      <c r="S277" s="4" t="e">
        <f t="shared" si="96"/>
        <v>#REF!</v>
      </c>
      <c r="T277" s="67" t="e">
        <f t="shared" si="85"/>
        <v>#REF!</v>
      </c>
      <c r="U277" s="67" t="e">
        <f t="shared" si="86"/>
        <v>#REF!</v>
      </c>
      <c r="V277" s="4" t="e">
        <f t="shared" si="79"/>
        <v>#REF!</v>
      </c>
      <c r="W277" s="4" t="e">
        <f t="shared" si="80"/>
        <v>#REF!</v>
      </c>
      <c r="X277" s="4" t="e">
        <f t="shared" si="84"/>
        <v>#REF!</v>
      </c>
      <c r="Y277" s="62" t="e">
        <f t="shared" si="81"/>
        <v>#REF!</v>
      </c>
      <c r="Z277" s="28" t="e">
        <f t="shared" si="87"/>
        <v>#REF!</v>
      </c>
      <c r="AA277" s="28" t="e">
        <f t="shared" si="88"/>
        <v>#REF!</v>
      </c>
      <c r="AB277" s="28" t="e">
        <f t="shared" si="89"/>
        <v>#REF!</v>
      </c>
      <c r="AC277" s="28" t="e">
        <f t="shared" si="91"/>
        <v>#REF!</v>
      </c>
      <c r="AD277" s="26"/>
      <c r="AE277" s="19" t="str">
        <f t="shared" si="90"/>
        <v/>
      </c>
      <c r="AF277" s="65"/>
      <c r="AG277" s="54"/>
      <c r="AH277" s="54"/>
      <c r="AI277" s="55"/>
      <c r="AJ277" s="18"/>
      <c r="AK277" s="73" t="e">
        <f>#REF!</f>
        <v>#REF!</v>
      </c>
      <c r="AL277" s="73" t="e">
        <f>#REF!</f>
        <v>#REF!</v>
      </c>
      <c r="AM277" s="73" t="e">
        <f>#REF!</f>
        <v>#REF!</v>
      </c>
      <c r="AN277" s="73"/>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3"/>
      <c r="BM277" s="73"/>
      <c r="BN277" s="73"/>
      <c r="BO277" s="73"/>
      <c r="BP277" s="73"/>
      <c r="BR277" s="117" t="str">
        <f t="shared" si="97"/>
        <v>110-2</v>
      </c>
      <c r="BS277" s="118">
        <f>OOC!G277</f>
        <v>0.28000000000000003</v>
      </c>
      <c r="BT277" s="118">
        <f>OOC!H277</f>
        <v>0.22</v>
      </c>
      <c r="BU277" s="2" t="e">
        <f t="shared" si="98"/>
        <v>#REF!</v>
      </c>
      <c r="BV277" s="2" t="e">
        <f t="shared" si="99"/>
        <v>#REF!</v>
      </c>
      <c r="BW277" s="2" t="e">
        <f t="shared" si="100"/>
        <v>#REF!</v>
      </c>
      <c r="BX277" s="119" t="e">
        <f>IF(AND(IF(OOC!G277="",0,OOC!G277) &gt;= IF(O277="",0,O277), IF(O277="",0,O277) &gt; IF(L277="",0,L277)), "OOC",
IF(AND(IF(M277="",0,M277) &gt; IF(P277="",0,P277), IF(P277="",0,P277) &gt;= IF(OOC!H277="",0,OOC!H277)), "OOC",
IF(IF(O277="",0,O277) &gt; IF(OOC!G277="",0,OOC!G277), "OOS",
IF(IF(OOC!H277="",0,OOC!H277) &gt; IF(P277="",0,P277), "OOS", "OK"))))</f>
        <v>#REF!</v>
      </c>
    </row>
    <row r="278" spans="1:76" ht="15" customHeight="1">
      <c r="A278" s="16">
        <v>48</v>
      </c>
      <c r="B278" s="76"/>
      <c r="C278" s="72">
        <v>111</v>
      </c>
      <c r="D278" s="20" t="s">
        <v>57</v>
      </c>
      <c r="E278" s="78"/>
      <c r="F278" s="11" t="s">
        <v>29</v>
      </c>
      <c r="G278" s="83">
        <v>3.4249999999999998</v>
      </c>
      <c r="H278" s="13" t="e">
        <f>IF(OOC!X278=0,"",OOC!X278)</f>
        <v>#REF!</v>
      </c>
      <c r="I278" s="13" t="e">
        <f>IF(OOC!T278=0,"",OOC!T278)</f>
        <v>#REF!</v>
      </c>
      <c r="J278" s="14" t="s">
        <v>12</v>
      </c>
      <c r="K278" s="64" t="s">
        <v>49</v>
      </c>
      <c r="L278" s="17" t="e">
        <f t="shared" si="82"/>
        <v>#REF!</v>
      </c>
      <c r="M278" s="17" t="e">
        <f t="shared" si="83"/>
        <v>#REF!</v>
      </c>
      <c r="N278" s="25"/>
      <c r="O278" s="2" t="e">
        <f t="shared" si="101"/>
        <v>#REF!</v>
      </c>
      <c r="P278" s="2" t="e">
        <f t="shared" si="102"/>
        <v>#REF!</v>
      </c>
      <c r="Q278" s="2" t="e">
        <f t="shared" si="103"/>
        <v>#REF!</v>
      </c>
      <c r="R278" s="3" t="e">
        <f t="shared" si="104"/>
        <v>#REF!</v>
      </c>
      <c r="S278" s="4" t="e">
        <f t="shared" si="96"/>
        <v>#REF!</v>
      </c>
      <c r="T278" s="67" t="e">
        <f t="shared" si="85"/>
        <v>#REF!</v>
      </c>
      <c r="U278" s="67" t="e">
        <f t="shared" si="86"/>
        <v>#REF!</v>
      </c>
      <c r="V278" s="4" t="e">
        <f t="shared" si="79"/>
        <v>#REF!</v>
      </c>
      <c r="W278" s="4" t="e">
        <f t="shared" si="80"/>
        <v>#REF!</v>
      </c>
      <c r="X278" s="4" t="e">
        <f t="shared" si="84"/>
        <v>#REF!</v>
      </c>
      <c r="Y278" s="62" t="e">
        <f t="shared" si="81"/>
        <v>#REF!</v>
      </c>
      <c r="Z278" s="28" t="e">
        <f t="shared" si="87"/>
        <v>#REF!</v>
      </c>
      <c r="AA278" s="28" t="e">
        <f t="shared" si="88"/>
        <v>#REF!</v>
      </c>
      <c r="AB278" s="28" t="e">
        <f t="shared" si="89"/>
        <v>#REF!</v>
      </c>
      <c r="AC278" s="28" t="e">
        <f t="shared" si="91"/>
        <v>#REF!</v>
      </c>
      <c r="AD278" s="26"/>
      <c r="AE278" s="19" t="str">
        <f t="shared" si="90"/>
        <v/>
      </c>
      <c r="AF278" s="65"/>
      <c r="AG278" s="54"/>
      <c r="AH278" s="54"/>
      <c r="AI278" s="55"/>
      <c r="AJ278" s="18"/>
      <c r="AK278" s="73" t="e">
        <f>#REF!</f>
        <v>#REF!</v>
      </c>
      <c r="AL278" s="73" t="e">
        <f>#REF!</f>
        <v>#REF!</v>
      </c>
      <c r="AM278" s="73" t="e">
        <f>#REF!</f>
        <v>#REF!</v>
      </c>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N278" s="73"/>
      <c r="BO278" s="73"/>
      <c r="BP278" s="73"/>
      <c r="BR278" s="117">
        <f t="shared" si="97"/>
        <v>111</v>
      </c>
      <c r="BS278" s="118">
        <f>OOC!G278</f>
        <v>3.4549999999999996</v>
      </c>
      <c r="BT278" s="118">
        <f>OOC!H278</f>
        <v>3.38</v>
      </c>
      <c r="BU278" s="2" t="e">
        <f t="shared" si="98"/>
        <v>#REF!</v>
      </c>
      <c r="BV278" s="2" t="e">
        <f t="shared" si="99"/>
        <v>#REF!</v>
      </c>
      <c r="BW278" s="2" t="e">
        <f t="shared" si="100"/>
        <v>#REF!</v>
      </c>
      <c r="BX278" s="119" t="e">
        <f>IF(AND(IF(OOC!G278="",0,OOC!G278) &gt;= IF(O278="",0,O278), IF(O278="",0,O278) &gt; IF(L278="",0,L278)), "OOC",
IF(AND(IF(M278="",0,M278) &gt; IF(P278="",0,P278), IF(P278="",0,P278) &gt;= IF(OOC!H278="",0,OOC!H278)), "OOC",
IF(IF(O278="",0,O278) &gt; IF(OOC!G278="",0,OOC!G278), "OOS",
IF(IF(OOC!H278="",0,OOC!H278) &gt; IF(P278="",0,P278), "OOS", "OK"))))</f>
        <v>#REF!</v>
      </c>
    </row>
    <row r="279" spans="1:76" ht="15" customHeight="1">
      <c r="A279" s="16">
        <v>48</v>
      </c>
      <c r="B279" s="76" t="s">
        <v>206</v>
      </c>
      <c r="C279" s="72" t="s">
        <v>207</v>
      </c>
      <c r="D279" s="20" t="s">
        <v>57</v>
      </c>
      <c r="E279" s="78">
        <v>1.33</v>
      </c>
      <c r="F279" s="11" t="s">
        <v>29</v>
      </c>
      <c r="G279" s="83">
        <v>-0.45</v>
      </c>
      <c r="H279" s="13" t="e">
        <f>IF(OOC!X279=0,"",OOC!X279)</f>
        <v>#REF!</v>
      </c>
      <c r="I279" s="13" t="e">
        <f>IF(OOC!T279=0,"",OOC!T279)</f>
        <v>#REF!</v>
      </c>
      <c r="J279" s="92" t="s">
        <v>84</v>
      </c>
      <c r="K279" s="64" t="s">
        <v>49</v>
      </c>
      <c r="L279" s="17" t="e">
        <f t="shared" si="82"/>
        <v>#REF!</v>
      </c>
      <c r="M279" s="17" t="e">
        <f t="shared" si="83"/>
        <v>#REF!</v>
      </c>
      <c r="N279" s="25"/>
      <c r="O279" s="2" t="e">
        <f t="shared" si="101"/>
        <v>#REF!</v>
      </c>
      <c r="P279" s="2" t="e">
        <f t="shared" si="102"/>
        <v>#REF!</v>
      </c>
      <c r="Q279" s="2" t="e">
        <f t="shared" si="103"/>
        <v>#REF!</v>
      </c>
      <c r="R279" s="3" t="e">
        <f t="shared" si="104"/>
        <v>#REF!</v>
      </c>
      <c r="S279" s="4" t="e">
        <f t="shared" si="96"/>
        <v>#REF!</v>
      </c>
      <c r="T279" s="67" t="e">
        <f t="shared" si="85"/>
        <v>#REF!</v>
      </c>
      <c r="U279" s="67" t="e">
        <f t="shared" si="86"/>
        <v>#REF!</v>
      </c>
      <c r="V279" s="4" t="e">
        <f t="shared" si="79"/>
        <v>#REF!</v>
      </c>
      <c r="W279" s="4" t="e">
        <f t="shared" si="80"/>
        <v>#REF!</v>
      </c>
      <c r="X279" s="4" t="e">
        <f t="shared" si="84"/>
        <v>#REF!</v>
      </c>
      <c r="Y279" s="62" t="e">
        <f t="shared" si="81"/>
        <v>#REF!</v>
      </c>
      <c r="Z279" s="28" t="e">
        <f t="shared" si="87"/>
        <v>#REF!</v>
      </c>
      <c r="AA279" s="28" t="e">
        <f t="shared" si="88"/>
        <v>#REF!</v>
      </c>
      <c r="AB279" s="28" t="e">
        <f t="shared" si="89"/>
        <v>#REF!</v>
      </c>
      <c r="AC279" s="28" t="e">
        <f t="shared" si="91"/>
        <v>#REF!</v>
      </c>
      <c r="AD279" s="26"/>
      <c r="AE279" s="19" t="str">
        <f t="shared" si="90"/>
        <v/>
      </c>
      <c r="AF279" s="65"/>
      <c r="AG279" s="54"/>
      <c r="AH279" s="54"/>
      <c r="AI279" s="55"/>
      <c r="AJ279" s="18"/>
      <c r="AK279" s="73" t="e">
        <f>#REF!</f>
        <v>#REF!</v>
      </c>
      <c r="AL279" s="73" t="e">
        <f>#REF!</f>
        <v>#REF!</v>
      </c>
      <c r="AM279" s="73" t="e">
        <f>#REF!</f>
        <v>#REF!</v>
      </c>
      <c r="AN279" s="73" t="e">
        <f>#REF!</f>
        <v>#REF!</v>
      </c>
      <c r="AO279" s="73" t="e">
        <f>#REF!</f>
        <v>#REF!</v>
      </c>
      <c r="AP279" s="73" t="e">
        <f>#REF!</f>
        <v>#REF!</v>
      </c>
      <c r="AQ279" s="73" t="e">
        <f>#REF!</f>
        <v>#REF!</v>
      </c>
      <c r="AR279" s="73" t="e">
        <f>#REF!</f>
        <v>#REF!</v>
      </c>
      <c r="AS279" s="73" t="e">
        <f>#REF!</f>
        <v>#REF!</v>
      </c>
      <c r="AT279" s="73" t="e">
        <f>#REF!</f>
        <v>#REF!</v>
      </c>
      <c r="AU279" s="73" t="e">
        <f>#REF!</f>
        <v>#REF!</v>
      </c>
      <c r="AV279" s="73" t="e">
        <f>#REF!</f>
        <v>#REF!</v>
      </c>
      <c r="AW279" s="73" t="e">
        <f>#REF!</f>
        <v>#REF!</v>
      </c>
      <c r="AX279" s="73" t="e">
        <f>#REF!</f>
        <v>#REF!</v>
      </c>
      <c r="AY279" s="73" t="e">
        <f>#REF!</f>
        <v>#REF!</v>
      </c>
      <c r="AZ279" s="73" t="e">
        <f>#REF!</f>
        <v>#REF!</v>
      </c>
      <c r="BA279" s="73" t="e">
        <f>#REF!</f>
        <v>#REF!</v>
      </c>
      <c r="BB279" s="73" t="e">
        <f>#REF!</f>
        <v>#REF!</v>
      </c>
      <c r="BC279" s="73" t="e">
        <f>#REF!</f>
        <v>#REF!</v>
      </c>
      <c r="BD279" s="73" t="e">
        <f>#REF!</f>
        <v>#REF!</v>
      </c>
      <c r="BE279" s="73" t="e">
        <f>#REF!</f>
        <v>#REF!</v>
      </c>
      <c r="BF279" s="73" t="e">
        <f>#REF!</f>
        <v>#REF!</v>
      </c>
      <c r="BG279" s="73" t="e">
        <f>#REF!</f>
        <v>#REF!</v>
      </c>
      <c r="BH279" s="73" t="e">
        <f>#REF!</f>
        <v>#REF!</v>
      </c>
      <c r="BI279" s="73" t="e">
        <f>#REF!</f>
        <v>#REF!</v>
      </c>
      <c r="BJ279" s="73" t="e">
        <f>#REF!</f>
        <v>#REF!</v>
      </c>
      <c r="BK279" s="73" t="e">
        <f>#REF!</f>
        <v>#REF!</v>
      </c>
      <c r="BL279" s="73" t="e">
        <f>#REF!</f>
        <v>#REF!</v>
      </c>
      <c r="BM279" s="73" t="e">
        <f>#REF!</f>
        <v>#REF!</v>
      </c>
      <c r="BN279" s="73" t="e">
        <f>#REF!</f>
        <v>#REF!</v>
      </c>
      <c r="BO279" s="73" t="e">
        <f>#REF!</f>
        <v>#REF!</v>
      </c>
      <c r="BP279" s="73" t="e">
        <f>#REF!</f>
        <v>#REF!</v>
      </c>
      <c r="BR279" s="117" t="str">
        <f t="shared" si="97"/>
        <v>112-1</v>
      </c>
      <c r="BS279" s="118">
        <f>OOC!G279</f>
        <v>-0.435</v>
      </c>
      <c r="BT279" s="118">
        <f>OOC!H279</f>
        <v>-0.46500000000000002</v>
      </c>
      <c r="BU279" s="2" t="e">
        <f t="shared" si="98"/>
        <v>#REF!</v>
      </c>
      <c r="BV279" s="2" t="e">
        <f t="shared" si="99"/>
        <v>#REF!</v>
      </c>
      <c r="BW279" s="2" t="e">
        <f t="shared" si="100"/>
        <v>#REF!</v>
      </c>
      <c r="BX279" s="119" t="e">
        <f>IF(AND(IF(OOC!G279="",0,OOC!G279) &gt;= IF(O279="",0,O279), IF(O279="",0,O279) &gt; IF(L279="",0,L279)), "OOC",
IF(AND(IF(M279="",0,M279) &gt; IF(P279="",0,P279), IF(P279="",0,P279) &gt;= IF(OOC!H279="",0,OOC!H279)), "OOC",
IF(IF(O279="",0,O279) &gt; IF(OOC!G279="",0,OOC!G279), "OOS",
IF(IF(OOC!H279="",0,OOC!H279) &gt; IF(P279="",0,P279), "OOS", "OK"))))</f>
        <v>#REF!</v>
      </c>
    </row>
    <row r="280" spans="1:76" ht="15" customHeight="1">
      <c r="A280" s="16">
        <v>48</v>
      </c>
      <c r="B280" s="76" t="s">
        <v>206</v>
      </c>
      <c r="C280" s="72" t="s">
        <v>208</v>
      </c>
      <c r="D280" s="20" t="s">
        <v>57</v>
      </c>
      <c r="E280" s="78">
        <v>1.33</v>
      </c>
      <c r="F280" s="11" t="s">
        <v>29</v>
      </c>
      <c r="G280" s="12">
        <v>-0.45</v>
      </c>
      <c r="H280" s="13" t="e">
        <f>IF(OOC!X280=0,"",OOC!X280)</f>
        <v>#REF!</v>
      </c>
      <c r="I280" s="13" t="e">
        <f>IF(OOC!T280=0,"",OOC!T280)</f>
        <v>#REF!</v>
      </c>
      <c r="J280" s="92" t="s">
        <v>84</v>
      </c>
      <c r="K280" s="64" t="s">
        <v>49</v>
      </c>
      <c r="L280" s="17" t="e">
        <f t="shared" si="82"/>
        <v>#REF!</v>
      </c>
      <c r="M280" s="17" t="e">
        <f t="shared" si="83"/>
        <v>#REF!</v>
      </c>
      <c r="N280" s="25"/>
      <c r="O280" s="2" t="e">
        <f t="shared" si="101"/>
        <v>#REF!</v>
      </c>
      <c r="P280" s="2" t="e">
        <f t="shared" si="102"/>
        <v>#REF!</v>
      </c>
      <c r="Q280" s="2" t="e">
        <f t="shared" si="103"/>
        <v>#REF!</v>
      </c>
      <c r="R280" s="3" t="e">
        <f t="shared" si="104"/>
        <v>#REF!</v>
      </c>
      <c r="S280" s="4" t="e">
        <f t="shared" si="96"/>
        <v>#REF!</v>
      </c>
      <c r="T280" s="67" t="e">
        <f t="shared" si="85"/>
        <v>#REF!</v>
      </c>
      <c r="U280" s="67" t="e">
        <f t="shared" si="86"/>
        <v>#REF!</v>
      </c>
      <c r="V280" s="4" t="e">
        <f t="shared" si="79"/>
        <v>#REF!</v>
      </c>
      <c r="W280" s="4" t="e">
        <f t="shared" si="80"/>
        <v>#REF!</v>
      </c>
      <c r="X280" s="4" t="e">
        <f t="shared" si="84"/>
        <v>#REF!</v>
      </c>
      <c r="Y280" s="62" t="e">
        <f t="shared" si="81"/>
        <v>#REF!</v>
      </c>
      <c r="Z280" s="28" t="e">
        <f t="shared" si="87"/>
        <v>#REF!</v>
      </c>
      <c r="AA280" s="28" t="e">
        <f t="shared" si="88"/>
        <v>#REF!</v>
      </c>
      <c r="AB280" s="28" t="e">
        <f t="shared" si="89"/>
        <v>#REF!</v>
      </c>
      <c r="AC280" s="28" t="e">
        <f t="shared" si="91"/>
        <v>#REF!</v>
      </c>
      <c r="AD280" s="26"/>
      <c r="AE280" s="19" t="str">
        <f t="shared" si="90"/>
        <v/>
      </c>
      <c r="AF280" s="65"/>
      <c r="AG280" s="54"/>
      <c r="AH280" s="54"/>
      <c r="AI280" s="55"/>
      <c r="AJ280" s="18"/>
      <c r="AK280" s="73" t="e">
        <f>#REF!</f>
        <v>#REF!</v>
      </c>
      <c r="AL280" s="73" t="e">
        <f>#REF!</f>
        <v>#REF!</v>
      </c>
      <c r="AM280" s="73" t="e">
        <f>#REF!</f>
        <v>#REF!</v>
      </c>
      <c r="AN280" s="73" t="e">
        <f>#REF!</f>
        <v>#REF!</v>
      </c>
      <c r="AO280" s="73" t="e">
        <f>#REF!</f>
        <v>#REF!</v>
      </c>
      <c r="AP280" s="73" t="e">
        <f>#REF!</f>
        <v>#REF!</v>
      </c>
      <c r="AQ280" s="73" t="e">
        <f>#REF!</f>
        <v>#REF!</v>
      </c>
      <c r="AR280" s="73" t="e">
        <f>#REF!</f>
        <v>#REF!</v>
      </c>
      <c r="AS280" s="73" t="e">
        <f>#REF!</f>
        <v>#REF!</v>
      </c>
      <c r="AT280" s="73" t="e">
        <f>#REF!</f>
        <v>#REF!</v>
      </c>
      <c r="AU280" s="73" t="e">
        <f>#REF!</f>
        <v>#REF!</v>
      </c>
      <c r="AV280" s="73" t="e">
        <f>#REF!</f>
        <v>#REF!</v>
      </c>
      <c r="AW280" s="73" t="e">
        <f>#REF!</f>
        <v>#REF!</v>
      </c>
      <c r="AX280" s="73" t="e">
        <f>#REF!</f>
        <v>#REF!</v>
      </c>
      <c r="AY280" s="73" t="e">
        <f>#REF!</f>
        <v>#REF!</v>
      </c>
      <c r="AZ280" s="73" t="e">
        <f>#REF!</f>
        <v>#REF!</v>
      </c>
      <c r="BA280" s="73" t="e">
        <f>#REF!</f>
        <v>#REF!</v>
      </c>
      <c r="BB280" s="73" t="e">
        <f>#REF!</f>
        <v>#REF!</v>
      </c>
      <c r="BC280" s="73" t="e">
        <f>#REF!</f>
        <v>#REF!</v>
      </c>
      <c r="BD280" s="73" t="e">
        <f>#REF!</f>
        <v>#REF!</v>
      </c>
      <c r="BE280" s="73" t="e">
        <f>#REF!</f>
        <v>#REF!</v>
      </c>
      <c r="BF280" s="73" t="e">
        <f>#REF!</f>
        <v>#REF!</v>
      </c>
      <c r="BG280" s="73" t="e">
        <f>#REF!</f>
        <v>#REF!</v>
      </c>
      <c r="BH280" s="73" t="e">
        <f>#REF!</f>
        <v>#REF!</v>
      </c>
      <c r="BI280" s="73" t="e">
        <f>#REF!</f>
        <v>#REF!</v>
      </c>
      <c r="BJ280" s="73" t="e">
        <f>#REF!</f>
        <v>#REF!</v>
      </c>
      <c r="BK280" s="73" t="e">
        <f>#REF!</f>
        <v>#REF!</v>
      </c>
      <c r="BL280" s="73" t="e">
        <f>#REF!</f>
        <v>#REF!</v>
      </c>
      <c r="BM280" s="73" t="e">
        <f>#REF!</f>
        <v>#REF!</v>
      </c>
      <c r="BN280" s="73" t="e">
        <f>#REF!</f>
        <v>#REF!</v>
      </c>
      <c r="BO280" s="73" t="e">
        <f>#REF!</f>
        <v>#REF!</v>
      </c>
      <c r="BP280" s="73" t="e">
        <f>#REF!</f>
        <v>#REF!</v>
      </c>
      <c r="BR280" s="117" t="str">
        <f t="shared" si="97"/>
        <v>112-2</v>
      </c>
      <c r="BS280" s="118">
        <f>OOC!G280</f>
        <v>3.0000000000000001E-3</v>
      </c>
      <c r="BT280" s="118">
        <f>OOC!H280</f>
        <v>-3.0000000000000001E-3</v>
      </c>
      <c r="BU280" s="2" t="e">
        <f t="shared" si="98"/>
        <v>#REF!</v>
      </c>
      <c r="BV280" s="2" t="e">
        <f t="shared" si="99"/>
        <v>#REF!</v>
      </c>
      <c r="BW280" s="2" t="e">
        <f t="shared" si="100"/>
        <v>#REF!</v>
      </c>
      <c r="BX280" s="119" t="e">
        <f>IF(AND(IF(OOC!G280="",0,OOC!G280) &gt;= IF(O280="",0,O280), IF(O280="",0,O280) &gt; IF(L280="",0,L280)), "OOC",
IF(AND(IF(M280="",0,M280) &gt; IF(P280="",0,P280), IF(P280="",0,P280) &gt;= IF(OOC!H280="",0,OOC!H280)), "OOC",
IF(IF(O280="",0,O280) &gt; IF(OOC!G280="",0,OOC!G280), "OOS",
IF(IF(OOC!H280="",0,OOC!H280) &gt; IF(P280="",0,P280), "OOS", "OK"))))</f>
        <v>#REF!</v>
      </c>
    </row>
    <row r="281" spans="1:76" ht="15" customHeight="1">
      <c r="A281" s="16">
        <v>48</v>
      </c>
      <c r="B281" s="76"/>
      <c r="C281" s="86" t="s">
        <v>209</v>
      </c>
      <c r="D281" s="20" t="s">
        <v>57</v>
      </c>
      <c r="E281" s="78"/>
      <c r="F281" s="11" t="s">
        <v>29</v>
      </c>
      <c r="G281" s="12">
        <v>0</v>
      </c>
      <c r="H281" s="13" t="e">
        <f>IF(OOC!X281=0,"",OOC!X281)</f>
        <v>#REF!</v>
      </c>
      <c r="I281" s="13" t="e">
        <f>IF(OOC!T281=0,"",OOC!T281)</f>
        <v>#REF!</v>
      </c>
      <c r="J281" s="92" t="s">
        <v>84</v>
      </c>
      <c r="K281" s="64" t="s">
        <v>49</v>
      </c>
      <c r="L281" s="17" t="e">
        <f t="shared" si="82"/>
        <v>#REF!</v>
      </c>
      <c r="M281" s="17" t="e">
        <f t="shared" si="83"/>
        <v>#REF!</v>
      </c>
      <c r="N281" s="25"/>
      <c r="O281" s="2" t="e">
        <f t="shared" si="101"/>
        <v>#REF!</v>
      </c>
      <c r="P281" s="2" t="e">
        <f t="shared" si="102"/>
        <v>#REF!</v>
      </c>
      <c r="Q281" s="2" t="e">
        <f t="shared" si="103"/>
        <v>#REF!</v>
      </c>
      <c r="R281" s="3" t="e">
        <f t="shared" si="104"/>
        <v>#REF!</v>
      </c>
      <c r="S281" s="4" t="e">
        <f t="shared" si="96"/>
        <v>#REF!</v>
      </c>
      <c r="T281" s="67" t="e">
        <f t="shared" si="85"/>
        <v>#REF!</v>
      </c>
      <c r="U281" s="67" t="e">
        <f t="shared" si="86"/>
        <v>#REF!</v>
      </c>
      <c r="V281" s="4" t="e">
        <f t="shared" si="79"/>
        <v>#REF!</v>
      </c>
      <c r="W281" s="4" t="e">
        <f t="shared" si="80"/>
        <v>#REF!</v>
      </c>
      <c r="X281" s="4" t="e">
        <f t="shared" si="84"/>
        <v>#REF!</v>
      </c>
      <c r="Y281" s="62" t="e">
        <f t="shared" si="81"/>
        <v>#REF!</v>
      </c>
      <c r="Z281" s="28" t="e">
        <f t="shared" si="87"/>
        <v>#REF!</v>
      </c>
      <c r="AA281" s="28" t="e">
        <f t="shared" si="88"/>
        <v>#REF!</v>
      </c>
      <c r="AB281" s="28" t="e">
        <f t="shared" si="89"/>
        <v>#REF!</v>
      </c>
      <c r="AC281" s="28" t="e">
        <f t="shared" si="91"/>
        <v>#REF!</v>
      </c>
      <c r="AD281" s="26"/>
      <c r="AE281" s="19" t="str">
        <f t="shared" si="90"/>
        <v/>
      </c>
      <c r="AF281" s="65"/>
      <c r="AG281" s="54"/>
      <c r="AH281" s="54"/>
      <c r="AI281" s="55"/>
      <c r="AJ281" s="18"/>
      <c r="AK281" s="73" t="e">
        <f>#REF!</f>
        <v>#REF!</v>
      </c>
      <c r="AL281" s="73" t="e">
        <f>#REF!</f>
        <v>#REF!</v>
      </c>
      <c r="AM281" s="73" t="e">
        <f>#REF!</f>
        <v>#REF!</v>
      </c>
      <c r="AN281" s="73" t="e">
        <f>#REF!</f>
        <v>#REF!</v>
      </c>
      <c r="AO281" s="73" t="e">
        <f>#REF!</f>
        <v>#REF!</v>
      </c>
      <c r="AP281" s="73" t="e">
        <f>#REF!</f>
        <v>#REF!</v>
      </c>
      <c r="AQ281" s="73" t="e">
        <f>#REF!</f>
        <v>#REF!</v>
      </c>
      <c r="AR281" s="73" t="e">
        <f>#REF!</f>
        <v>#REF!</v>
      </c>
      <c r="AS281" s="73" t="e">
        <f>#REF!</f>
        <v>#REF!</v>
      </c>
      <c r="AT281" s="73" t="e">
        <f>#REF!</f>
        <v>#REF!</v>
      </c>
      <c r="AU281" s="73" t="e">
        <f>#REF!</f>
        <v>#REF!</v>
      </c>
      <c r="AV281" s="73" t="e">
        <f>#REF!</f>
        <v>#REF!</v>
      </c>
      <c r="AW281" s="73" t="e">
        <f>#REF!</f>
        <v>#REF!</v>
      </c>
      <c r="AX281" s="73" t="e">
        <f>#REF!</f>
        <v>#REF!</v>
      </c>
      <c r="AY281" s="73" t="e">
        <f>#REF!</f>
        <v>#REF!</v>
      </c>
      <c r="AZ281" s="73" t="e">
        <f>#REF!</f>
        <v>#REF!</v>
      </c>
      <c r="BA281" s="73" t="e">
        <f>#REF!</f>
        <v>#REF!</v>
      </c>
      <c r="BB281" s="73" t="e">
        <f>#REF!</f>
        <v>#REF!</v>
      </c>
      <c r="BC281" s="73" t="e">
        <f>#REF!</f>
        <v>#REF!</v>
      </c>
      <c r="BD281" s="73" t="e">
        <f>#REF!</f>
        <v>#REF!</v>
      </c>
      <c r="BE281" s="73" t="e">
        <f>#REF!</f>
        <v>#REF!</v>
      </c>
      <c r="BF281" s="73" t="e">
        <f>#REF!</f>
        <v>#REF!</v>
      </c>
      <c r="BG281" s="73" t="e">
        <f>#REF!</f>
        <v>#REF!</v>
      </c>
      <c r="BH281" s="73" t="e">
        <f>#REF!</f>
        <v>#REF!</v>
      </c>
      <c r="BI281" s="73" t="e">
        <f>#REF!</f>
        <v>#REF!</v>
      </c>
      <c r="BJ281" s="73" t="e">
        <f>#REF!</f>
        <v>#REF!</v>
      </c>
      <c r="BK281" s="73" t="e">
        <f>#REF!</f>
        <v>#REF!</v>
      </c>
      <c r="BL281" s="73" t="e">
        <f>#REF!</f>
        <v>#REF!</v>
      </c>
      <c r="BM281" s="73" t="e">
        <f>#REF!</f>
        <v>#REF!</v>
      </c>
      <c r="BN281" s="73" t="e">
        <f>#REF!</f>
        <v>#REF!</v>
      </c>
      <c r="BO281" s="73" t="e">
        <f>#REF!</f>
        <v>#REF!</v>
      </c>
      <c r="BP281" s="73" t="e">
        <f>#REF!</f>
        <v>#REF!</v>
      </c>
      <c r="BR281" s="117" t="str">
        <f t="shared" si="97"/>
        <v>113-1</v>
      </c>
      <c r="BS281" s="118">
        <f>OOC!G281</f>
        <v>3.0000000000000001E-3</v>
      </c>
      <c r="BT281" s="118">
        <f>OOC!H281</f>
        <v>-3.0000000000000001E-3</v>
      </c>
      <c r="BU281" s="2" t="e">
        <f t="shared" si="98"/>
        <v>#REF!</v>
      </c>
      <c r="BV281" s="2" t="e">
        <f t="shared" si="99"/>
        <v>#REF!</v>
      </c>
      <c r="BW281" s="2" t="e">
        <f t="shared" si="100"/>
        <v>#REF!</v>
      </c>
      <c r="BX281" s="119"/>
    </row>
    <row r="282" spans="1:76" ht="15" customHeight="1">
      <c r="A282" s="16">
        <v>48</v>
      </c>
      <c r="B282" s="76"/>
      <c r="C282" s="86" t="s">
        <v>210</v>
      </c>
      <c r="D282" s="20" t="s">
        <v>57</v>
      </c>
      <c r="E282" s="78"/>
      <c r="F282" s="11" t="s">
        <v>29</v>
      </c>
      <c r="G282" s="12">
        <v>0</v>
      </c>
      <c r="H282" s="13" t="e">
        <f>IF(OOC!X282=0,"",OOC!X282)</f>
        <v>#REF!</v>
      </c>
      <c r="I282" s="13" t="e">
        <f>IF(OOC!T282=0,"",OOC!T282)</f>
        <v>#REF!</v>
      </c>
      <c r="J282" s="92" t="s">
        <v>84</v>
      </c>
      <c r="K282" s="64" t="s">
        <v>49</v>
      </c>
      <c r="L282" s="17" t="e">
        <f t="shared" si="82"/>
        <v>#REF!</v>
      </c>
      <c r="M282" s="17" t="e">
        <f t="shared" si="83"/>
        <v>#REF!</v>
      </c>
      <c r="N282" s="25"/>
      <c r="O282" s="2" t="e">
        <f t="shared" si="101"/>
        <v>#REF!</v>
      </c>
      <c r="P282" s="2" t="e">
        <f t="shared" si="102"/>
        <v>#REF!</v>
      </c>
      <c r="Q282" s="2" t="e">
        <f t="shared" si="103"/>
        <v>#REF!</v>
      </c>
      <c r="R282" s="3" t="e">
        <f t="shared" si="104"/>
        <v>#REF!</v>
      </c>
      <c r="S282" s="4" t="e">
        <f t="shared" si="96"/>
        <v>#REF!</v>
      </c>
      <c r="T282" s="67" t="e">
        <f t="shared" si="85"/>
        <v>#REF!</v>
      </c>
      <c r="U282" s="67" t="e">
        <f t="shared" si="86"/>
        <v>#REF!</v>
      </c>
      <c r="V282" s="4" t="e">
        <f t="shared" si="79"/>
        <v>#REF!</v>
      </c>
      <c r="W282" s="4" t="e">
        <f t="shared" si="80"/>
        <v>#REF!</v>
      </c>
      <c r="X282" s="4" t="e">
        <f t="shared" si="84"/>
        <v>#REF!</v>
      </c>
      <c r="Y282" s="62" t="e">
        <f t="shared" si="81"/>
        <v>#REF!</v>
      </c>
      <c r="Z282" s="28" t="e">
        <f t="shared" si="87"/>
        <v>#REF!</v>
      </c>
      <c r="AA282" s="28" t="e">
        <f t="shared" si="88"/>
        <v>#REF!</v>
      </c>
      <c r="AB282" s="28" t="e">
        <f t="shared" si="89"/>
        <v>#REF!</v>
      </c>
      <c r="AC282" s="28" t="e">
        <f t="shared" si="91"/>
        <v>#REF!</v>
      </c>
      <c r="AD282" s="26"/>
      <c r="AE282" s="19" t="str">
        <f t="shared" si="90"/>
        <v/>
      </c>
      <c r="AF282" s="65"/>
      <c r="AG282" s="54"/>
      <c r="AH282" s="54"/>
      <c r="AI282" s="55"/>
      <c r="AJ282" s="18"/>
      <c r="AK282" s="73" t="e">
        <f>#REF!</f>
        <v>#REF!</v>
      </c>
      <c r="AL282" s="73" t="e">
        <f>#REF!</f>
        <v>#REF!</v>
      </c>
      <c r="AM282" s="73" t="e">
        <f>#REF!</f>
        <v>#REF!</v>
      </c>
      <c r="AN282" s="73" t="e">
        <f>#REF!</f>
        <v>#REF!</v>
      </c>
      <c r="AO282" s="73" t="e">
        <f>#REF!</f>
        <v>#REF!</v>
      </c>
      <c r="AP282" s="73" t="e">
        <f>#REF!</f>
        <v>#REF!</v>
      </c>
      <c r="AQ282" s="73" t="e">
        <f>#REF!</f>
        <v>#REF!</v>
      </c>
      <c r="AR282" s="73" t="e">
        <f>#REF!</f>
        <v>#REF!</v>
      </c>
      <c r="AS282" s="73" t="e">
        <f>#REF!</f>
        <v>#REF!</v>
      </c>
      <c r="AT282" s="73" t="e">
        <f>#REF!</f>
        <v>#REF!</v>
      </c>
      <c r="AU282" s="73" t="e">
        <f>#REF!</f>
        <v>#REF!</v>
      </c>
      <c r="AV282" s="73" t="e">
        <f>#REF!</f>
        <v>#REF!</v>
      </c>
      <c r="AW282" s="73" t="e">
        <f>#REF!</f>
        <v>#REF!</v>
      </c>
      <c r="AX282" s="73" t="e">
        <f>#REF!</f>
        <v>#REF!</v>
      </c>
      <c r="AY282" s="73" t="e">
        <f>#REF!</f>
        <v>#REF!</v>
      </c>
      <c r="AZ282" s="73" t="e">
        <f>#REF!</f>
        <v>#REF!</v>
      </c>
      <c r="BA282" s="73" t="e">
        <f>#REF!</f>
        <v>#REF!</v>
      </c>
      <c r="BB282" s="73" t="e">
        <f>#REF!</f>
        <v>#REF!</v>
      </c>
      <c r="BC282" s="73" t="e">
        <f>#REF!</f>
        <v>#REF!</v>
      </c>
      <c r="BD282" s="73" t="e">
        <f>#REF!</f>
        <v>#REF!</v>
      </c>
      <c r="BE282" s="73" t="e">
        <f>#REF!</f>
        <v>#REF!</v>
      </c>
      <c r="BF282" s="73" t="e">
        <f>#REF!</f>
        <v>#REF!</v>
      </c>
      <c r="BG282" s="73" t="e">
        <f>#REF!</f>
        <v>#REF!</v>
      </c>
      <c r="BH282" s="73" t="e">
        <f>#REF!</f>
        <v>#REF!</v>
      </c>
      <c r="BI282" s="73" t="e">
        <f>#REF!</f>
        <v>#REF!</v>
      </c>
      <c r="BJ282" s="73" t="e">
        <f>#REF!</f>
        <v>#REF!</v>
      </c>
      <c r="BK282" s="73" t="e">
        <f>#REF!</f>
        <v>#REF!</v>
      </c>
      <c r="BL282" s="73" t="e">
        <f>#REF!</f>
        <v>#REF!</v>
      </c>
      <c r="BM282" s="73" t="e">
        <f>#REF!</f>
        <v>#REF!</v>
      </c>
      <c r="BN282" s="73" t="e">
        <f>#REF!</f>
        <v>#REF!</v>
      </c>
      <c r="BO282" s="73" t="e">
        <f>#REF!</f>
        <v>#REF!</v>
      </c>
      <c r="BP282" s="73" t="e">
        <f>#REF!</f>
        <v>#REF!</v>
      </c>
      <c r="BR282" s="117" t="str">
        <f t="shared" si="97"/>
        <v>113-2</v>
      </c>
      <c r="BS282" s="118">
        <f>OOC!G282</f>
        <v>5.0000000000000001E-3</v>
      </c>
      <c r="BT282" s="118">
        <f>OOC!H282</f>
        <v>-8.0000000000000002E-3</v>
      </c>
      <c r="BU282" s="2" t="e">
        <f t="shared" si="98"/>
        <v>#REF!</v>
      </c>
      <c r="BV282" s="2" t="e">
        <f t="shared" si="99"/>
        <v>#REF!</v>
      </c>
      <c r="BW282" s="2" t="e">
        <f t="shared" si="100"/>
        <v>#REF!</v>
      </c>
      <c r="BX282" s="119"/>
    </row>
    <row r="283" spans="1:76" ht="15" customHeight="1">
      <c r="A283" s="16">
        <v>48</v>
      </c>
      <c r="B283" s="76"/>
      <c r="C283" s="86" t="s">
        <v>211</v>
      </c>
      <c r="D283" s="20" t="s">
        <v>57</v>
      </c>
      <c r="E283" s="78"/>
      <c r="F283" s="11" t="s">
        <v>29</v>
      </c>
      <c r="G283" s="12">
        <v>0</v>
      </c>
      <c r="H283" s="13" t="e">
        <f>IF(OOC!X283=0,"",OOC!X283)</f>
        <v>#REF!</v>
      </c>
      <c r="I283" s="13" t="e">
        <f>IF(OOC!T283=0,"",OOC!T283)</f>
        <v>#REF!</v>
      </c>
      <c r="J283" s="92" t="s">
        <v>84</v>
      </c>
      <c r="K283" s="64" t="s">
        <v>49</v>
      </c>
      <c r="L283" s="17" t="e">
        <f t="shared" si="82"/>
        <v>#REF!</v>
      </c>
      <c r="M283" s="17" t="e">
        <f t="shared" si="83"/>
        <v>#REF!</v>
      </c>
      <c r="N283" s="25"/>
      <c r="O283" s="2" t="e">
        <f t="shared" si="101"/>
        <v>#REF!</v>
      </c>
      <c r="P283" s="2" t="e">
        <f t="shared" si="102"/>
        <v>#REF!</v>
      </c>
      <c r="Q283" s="2" t="e">
        <f t="shared" si="103"/>
        <v>#REF!</v>
      </c>
      <c r="R283" s="3" t="e">
        <f t="shared" si="104"/>
        <v>#REF!</v>
      </c>
      <c r="S283" s="4" t="e">
        <f t="shared" si="96"/>
        <v>#REF!</v>
      </c>
      <c r="T283" s="67" t="e">
        <f t="shared" si="85"/>
        <v>#REF!</v>
      </c>
      <c r="U283" s="67" t="e">
        <f t="shared" si="86"/>
        <v>#REF!</v>
      </c>
      <c r="V283" s="4" t="e">
        <f t="shared" si="79"/>
        <v>#REF!</v>
      </c>
      <c r="W283" s="4" t="e">
        <f t="shared" si="80"/>
        <v>#REF!</v>
      </c>
      <c r="X283" s="4" t="e">
        <f t="shared" si="84"/>
        <v>#REF!</v>
      </c>
      <c r="Y283" s="62" t="e">
        <f t="shared" si="81"/>
        <v>#REF!</v>
      </c>
      <c r="Z283" s="28" t="e">
        <f t="shared" si="87"/>
        <v>#REF!</v>
      </c>
      <c r="AA283" s="28" t="e">
        <f t="shared" si="88"/>
        <v>#REF!</v>
      </c>
      <c r="AB283" s="28" t="e">
        <f t="shared" si="89"/>
        <v>#REF!</v>
      </c>
      <c r="AC283" s="28" t="e">
        <f t="shared" si="91"/>
        <v>#REF!</v>
      </c>
      <c r="AD283" s="26"/>
      <c r="AE283" s="19" t="str">
        <f t="shared" si="90"/>
        <v/>
      </c>
      <c r="AF283" s="65"/>
      <c r="AG283" s="54"/>
      <c r="AH283" s="54"/>
      <c r="AI283" s="55"/>
      <c r="AJ283" s="18"/>
      <c r="AK283" s="73" t="e">
        <f>#REF!</f>
        <v>#REF!</v>
      </c>
      <c r="AL283" s="73" t="e">
        <f>#REF!</f>
        <v>#REF!</v>
      </c>
      <c r="AM283" s="73" t="e">
        <f>#REF!</f>
        <v>#REF!</v>
      </c>
      <c r="AN283" s="73" t="e">
        <f>#REF!</f>
        <v>#REF!</v>
      </c>
      <c r="AO283" s="73" t="e">
        <f>#REF!</f>
        <v>#REF!</v>
      </c>
      <c r="AP283" s="73" t="e">
        <f>#REF!</f>
        <v>#REF!</v>
      </c>
      <c r="AQ283" s="73" t="e">
        <f>#REF!</f>
        <v>#REF!</v>
      </c>
      <c r="AR283" s="73" t="e">
        <f>#REF!</f>
        <v>#REF!</v>
      </c>
      <c r="AS283" s="73" t="e">
        <f>#REF!</f>
        <v>#REF!</v>
      </c>
      <c r="AT283" s="73" t="e">
        <f>#REF!</f>
        <v>#REF!</v>
      </c>
      <c r="AU283" s="73" t="e">
        <f>#REF!</f>
        <v>#REF!</v>
      </c>
      <c r="AV283" s="73" t="e">
        <f>#REF!</f>
        <v>#REF!</v>
      </c>
      <c r="AW283" s="73" t="e">
        <f>#REF!</f>
        <v>#REF!</v>
      </c>
      <c r="AX283" s="73" t="e">
        <f>#REF!</f>
        <v>#REF!</v>
      </c>
      <c r="AY283" s="73" t="e">
        <f>#REF!</f>
        <v>#REF!</v>
      </c>
      <c r="AZ283" s="73" t="e">
        <f>#REF!</f>
        <v>#REF!</v>
      </c>
      <c r="BA283" s="73" t="e">
        <f>#REF!</f>
        <v>#REF!</v>
      </c>
      <c r="BB283" s="73" t="e">
        <f>#REF!</f>
        <v>#REF!</v>
      </c>
      <c r="BC283" s="73" t="e">
        <f>#REF!</f>
        <v>#REF!</v>
      </c>
      <c r="BD283" s="73" t="e">
        <f>#REF!</f>
        <v>#REF!</v>
      </c>
      <c r="BE283" s="73" t="e">
        <f>#REF!</f>
        <v>#REF!</v>
      </c>
      <c r="BF283" s="73" t="e">
        <f>#REF!</f>
        <v>#REF!</v>
      </c>
      <c r="BG283" s="73" t="e">
        <f>#REF!</f>
        <v>#REF!</v>
      </c>
      <c r="BH283" s="73" t="e">
        <f>#REF!</f>
        <v>#REF!</v>
      </c>
      <c r="BI283" s="73" t="e">
        <f>#REF!</f>
        <v>#REF!</v>
      </c>
      <c r="BJ283" s="73" t="e">
        <f>#REF!</f>
        <v>#REF!</v>
      </c>
      <c r="BK283" s="73" t="e">
        <f>#REF!</f>
        <v>#REF!</v>
      </c>
      <c r="BL283" s="73" t="e">
        <f>#REF!</f>
        <v>#REF!</v>
      </c>
      <c r="BM283" s="73" t="e">
        <f>#REF!</f>
        <v>#REF!</v>
      </c>
      <c r="BN283" s="73" t="e">
        <f>#REF!</f>
        <v>#REF!</v>
      </c>
      <c r="BO283" s="73" t="e">
        <f>#REF!</f>
        <v>#REF!</v>
      </c>
      <c r="BP283" s="73" t="e">
        <f>#REF!</f>
        <v>#REF!</v>
      </c>
      <c r="BR283" s="117" t="str">
        <f t="shared" si="97"/>
        <v>114-1</v>
      </c>
      <c r="BS283" s="118">
        <f>OOC!G283</f>
        <v>7.0000000000000001E-3</v>
      </c>
      <c r="BT283" s="118">
        <f>OOC!H283</f>
        <v>-7.0000000000000001E-3</v>
      </c>
      <c r="BU283" s="2" t="e">
        <f t="shared" si="98"/>
        <v>#REF!</v>
      </c>
      <c r="BV283" s="2" t="e">
        <f t="shared" si="99"/>
        <v>#REF!</v>
      </c>
      <c r="BW283" s="2" t="e">
        <f t="shared" si="100"/>
        <v>#REF!</v>
      </c>
      <c r="BX283" s="119"/>
    </row>
    <row r="284" spans="1:76" ht="15" customHeight="1">
      <c r="A284" s="16">
        <v>48</v>
      </c>
      <c r="B284" s="76"/>
      <c r="C284" s="86" t="s">
        <v>212</v>
      </c>
      <c r="D284" s="20" t="s">
        <v>57</v>
      </c>
      <c r="E284" s="78"/>
      <c r="F284" s="11" t="s">
        <v>29</v>
      </c>
      <c r="G284" s="12">
        <v>0</v>
      </c>
      <c r="H284" s="13" t="e">
        <f>IF(OOC!X284=0,"",OOC!X284)</f>
        <v>#REF!</v>
      </c>
      <c r="I284" s="13" t="e">
        <f>IF(OOC!T284=0,"",OOC!T284)</f>
        <v>#REF!</v>
      </c>
      <c r="J284" s="92" t="s">
        <v>84</v>
      </c>
      <c r="K284" s="64" t="s">
        <v>49</v>
      </c>
      <c r="L284" s="17" t="e">
        <f t="shared" si="82"/>
        <v>#REF!</v>
      </c>
      <c r="M284" s="17" t="e">
        <f t="shared" si="83"/>
        <v>#REF!</v>
      </c>
      <c r="N284" s="25"/>
      <c r="O284" s="2" t="e">
        <f t="shared" si="101"/>
        <v>#REF!</v>
      </c>
      <c r="P284" s="2" t="e">
        <f t="shared" si="102"/>
        <v>#REF!</v>
      </c>
      <c r="Q284" s="2" t="e">
        <f t="shared" si="103"/>
        <v>#REF!</v>
      </c>
      <c r="R284" s="3" t="e">
        <f t="shared" si="104"/>
        <v>#REF!</v>
      </c>
      <c r="S284" s="4" t="e">
        <f t="shared" si="96"/>
        <v>#REF!</v>
      </c>
      <c r="T284" s="67" t="e">
        <f t="shared" si="85"/>
        <v>#REF!</v>
      </c>
      <c r="U284" s="67" t="e">
        <f t="shared" si="86"/>
        <v>#REF!</v>
      </c>
      <c r="V284" s="4" t="e">
        <f t="shared" si="79"/>
        <v>#REF!</v>
      </c>
      <c r="W284" s="4" t="e">
        <f t="shared" si="80"/>
        <v>#REF!</v>
      </c>
      <c r="X284" s="4" t="e">
        <f t="shared" si="84"/>
        <v>#REF!</v>
      </c>
      <c r="Y284" s="62" t="e">
        <f t="shared" si="81"/>
        <v>#REF!</v>
      </c>
      <c r="Z284" s="28" t="e">
        <f t="shared" si="87"/>
        <v>#REF!</v>
      </c>
      <c r="AA284" s="28" t="e">
        <f t="shared" si="88"/>
        <v>#REF!</v>
      </c>
      <c r="AB284" s="28" t="e">
        <f t="shared" si="89"/>
        <v>#REF!</v>
      </c>
      <c r="AC284" s="28" t="e">
        <f t="shared" si="91"/>
        <v>#REF!</v>
      </c>
      <c r="AD284" s="26"/>
      <c r="AE284" s="19" t="str">
        <f t="shared" si="90"/>
        <v/>
      </c>
      <c r="AF284" s="65"/>
      <c r="AG284" s="54"/>
      <c r="AH284" s="54"/>
      <c r="AI284" s="55"/>
      <c r="AJ284" s="18"/>
      <c r="AK284" s="73" t="e">
        <f>#REF!</f>
        <v>#REF!</v>
      </c>
      <c r="AL284" s="73" t="e">
        <f>#REF!</f>
        <v>#REF!</v>
      </c>
      <c r="AM284" s="73" t="e">
        <f>#REF!</f>
        <v>#REF!</v>
      </c>
      <c r="AN284" s="73" t="e">
        <f>#REF!</f>
        <v>#REF!</v>
      </c>
      <c r="AO284" s="73" t="e">
        <f>#REF!</f>
        <v>#REF!</v>
      </c>
      <c r="AP284" s="73" t="e">
        <f>#REF!</f>
        <v>#REF!</v>
      </c>
      <c r="AQ284" s="73" t="e">
        <f>#REF!</f>
        <v>#REF!</v>
      </c>
      <c r="AR284" s="73" t="e">
        <f>#REF!</f>
        <v>#REF!</v>
      </c>
      <c r="AS284" s="73" t="e">
        <f>#REF!</f>
        <v>#REF!</v>
      </c>
      <c r="AT284" s="73" t="e">
        <f>#REF!</f>
        <v>#REF!</v>
      </c>
      <c r="AU284" s="73" t="e">
        <f>#REF!</f>
        <v>#REF!</v>
      </c>
      <c r="AV284" s="73" t="e">
        <f>#REF!</f>
        <v>#REF!</v>
      </c>
      <c r="AW284" s="73" t="e">
        <f>#REF!</f>
        <v>#REF!</v>
      </c>
      <c r="AX284" s="73" t="e">
        <f>#REF!</f>
        <v>#REF!</v>
      </c>
      <c r="AY284" s="73" t="e">
        <f>#REF!</f>
        <v>#REF!</v>
      </c>
      <c r="AZ284" s="73" t="e">
        <f>#REF!</f>
        <v>#REF!</v>
      </c>
      <c r="BA284" s="73" t="e">
        <f>#REF!</f>
        <v>#REF!</v>
      </c>
      <c r="BB284" s="73" t="e">
        <f>#REF!</f>
        <v>#REF!</v>
      </c>
      <c r="BC284" s="73" t="e">
        <f>#REF!</f>
        <v>#REF!</v>
      </c>
      <c r="BD284" s="73" t="e">
        <f>#REF!</f>
        <v>#REF!</v>
      </c>
      <c r="BE284" s="73" t="e">
        <f>#REF!</f>
        <v>#REF!</v>
      </c>
      <c r="BF284" s="73" t="e">
        <f>#REF!</f>
        <v>#REF!</v>
      </c>
      <c r="BG284" s="73" t="e">
        <f>#REF!</f>
        <v>#REF!</v>
      </c>
      <c r="BH284" s="73" t="e">
        <f>#REF!</f>
        <v>#REF!</v>
      </c>
      <c r="BI284" s="73" t="e">
        <f>#REF!</f>
        <v>#REF!</v>
      </c>
      <c r="BJ284" s="73" t="e">
        <f>#REF!</f>
        <v>#REF!</v>
      </c>
      <c r="BK284" s="73" t="e">
        <f>#REF!</f>
        <v>#REF!</v>
      </c>
      <c r="BL284" s="73" t="e">
        <f>#REF!</f>
        <v>#REF!</v>
      </c>
      <c r="BM284" s="73" t="e">
        <f>#REF!</f>
        <v>#REF!</v>
      </c>
      <c r="BN284" s="73" t="e">
        <f>#REF!</f>
        <v>#REF!</v>
      </c>
      <c r="BO284" s="73" t="e">
        <f>#REF!</f>
        <v>#REF!</v>
      </c>
      <c r="BP284" s="73" t="e">
        <f>#REF!</f>
        <v>#REF!</v>
      </c>
      <c r="BR284" s="117" t="str">
        <f t="shared" si="97"/>
        <v>114-2</v>
      </c>
      <c r="BS284" s="118">
        <f>OOC!G284</f>
        <v>8.0000000000000002E-3</v>
      </c>
      <c r="BT284" s="118">
        <f>OOC!H284</f>
        <v>-8.0000000000000002E-3</v>
      </c>
      <c r="BU284" s="2" t="e">
        <f t="shared" si="98"/>
        <v>#REF!</v>
      </c>
      <c r="BV284" s="2" t="e">
        <f t="shared" si="99"/>
        <v>#REF!</v>
      </c>
      <c r="BW284" s="2" t="e">
        <f t="shared" si="100"/>
        <v>#REF!</v>
      </c>
      <c r="BX284" s="119"/>
    </row>
    <row r="285" spans="1:76" ht="15" customHeight="1">
      <c r="A285" s="16"/>
      <c r="B285" s="76"/>
      <c r="C285" s="86" t="s">
        <v>247</v>
      </c>
      <c r="D285" s="20" t="s">
        <v>57</v>
      </c>
      <c r="E285" s="78"/>
      <c r="F285" s="11" t="s">
        <v>29</v>
      </c>
      <c r="G285" s="12">
        <v>0</v>
      </c>
      <c r="H285" s="13" t="e">
        <f>IF(OOC!X285=0,"",OOC!X285)</f>
        <v>#REF!</v>
      </c>
      <c r="I285" s="13" t="e">
        <f>IF(OOC!T285=0,"",OOC!T285)</f>
        <v>#REF!</v>
      </c>
      <c r="J285" s="92" t="s">
        <v>84</v>
      </c>
      <c r="K285" s="64" t="s">
        <v>49</v>
      </c>
      <c r="L285" s="17" t="e">
        <f t="shared" si="82"/>
        <v>#REF!</v>
      </c>
      <c r="M285" s="17" t="e">
        <f t="shared" si="83"/>
        <v>#REF!</v>
      </c>
      <c r="N285" s="25"/>
      <c r="O285" s="2" t="e">
        <f t="shared" si="101"/>
        <v>#REF!</v>
      </c>
      <c r="P285" s="2" t="e">
        <f t="shared" si="102"/>
        <v>#REF!</v>
      </c>
      <c r="Q285" s="2" t="e">
        <f t="shared" si="103"/>
        <v>#REF!</v>
      </c>
      <c r="R285" s="3" t="e">
        <f t="shared" si="104"/>
        <v>#REF!</v>
      </c>
      <c r="S285" s="4" t="e">
        <f t="shared" si="96"/>
        <v>#REF!</v>
      </c>
      <c r="T285" s="67" t="e">
        <f t="shared" si="85"/>
        <v>#REF!</v>
      </c>
      <c r="U285" s="67" t="e">
        <f t="shared" si="86"/>
        <v>#REF!</v>
      </c>
      <c r="V285" s="4" t="e">
        <f t="shared" ref="V285:V309" si="105">IF(OR($AK285="",ISNUMBER($AK285)=FALSE),"",IF(H285="","",(L285-Q285)/(3*R285)))</f>
        <v>#REF!</v>
      </c>
      <c r="W285" s="4" t="e">
        <f t="shared" ref="W285:W309" si="106">IF(OR($AK285="",ISNUMBER($AK285)=FALSE),"",IF(I285="","",(Q285-M285)/(3*R285)))</f>
        <v>#REF!</v>
      </c>
      <c r="X285" s="4" t="e">
        <f t="shared" si="84"/>
        <v>#REF!</v>
      </c>
      <c r="Y285" s="62" t="e">
        <f t="shared" ref="Y285:Y309" si="107">IF(OR($AK285="",ISNUMBER($AK285)=FALSE),"",IF(AND(G285=0,I285=0),NORMSDIST(3*X285),NORMSDIST(3*X285)+NORMSDIST(6*S285-3*X285)-1))</f>
        <v>#REF!</v>
      </c>
      <c r="Z285" s="28" t="e">
        <f t="shared" si="87"/>
        <v>#REF!</v>
      </c>
      <c r="AA285" s="28" t="e">
        <f t="shared" si="88"/>
        <v>#REF!</v>
      </c>
      <c r="AB285" s="28" t="e">
        <f t="shared" si="89"/>
        <v>#REF!</v>
      </c>
      <c r="AC285" s="28" t="e">
        <f t="shared" si="91"/>
        <v>#REF!</v>
      </c>
      <c r="AD285" s="26"/>
      <c r="AE285" s="19" t="str">
        <f t="shared" si="90"/>
        <v/>
      </c>
      <c r="AF285" s="65"/>
      <c r="AG285" s="54"/>
      <c r="AH285" s="54"/>
      <c r="AI285" s="55"/>
      <c r="AJ285" s="18"/>
      <c r="AK285" s="73" t="e">
        <f>#REF!</f>
        <v>#REF!</v>
      </c>
      <c r="AL285" s="73" t="e">
        <f>#REF!</f>
        <v>#REF!</v>
      </c>
      <c r="AM285" s="73" t="e">
        <f>#REF!</f>
        <v>#REF!</v>
      </c>
      <c r="AN285" s="73" t="e">
        <f>#REF!</f>
        <v>#REF!</v>
      </c>
      <c r="AO285" s="73" t="e">
        <f>#REF!</f>
        <v>#REF!</v>
      </c>
      <c r="AP285" s="73" t="e">
        <f>#REF!</f>
        <v>#REF!</v>
      </c>
      <c r="AQ285" s="73" t="e">
        <f>#REF!</f>
        <v>#REF!</v>
      </c>
      <c r="AR285" s="73" t="e">
        <f>#REF!</f>
        <v>#REF!</v>
      </c>
      <c r="AS285" s="73" t="e">
        <f>#REF!</f>
        <v>#REF!</v>
      </c>
      <c r="AT285" s="73" t="e">
        <f>#REF!</f>
        <v>#REF!</v>
      </c>
      <c r="AU285" s="73" t="e">
        <f>#REF!</f>
        <v>#REF!</v>
      </c>
      <c r="AV285" s="73" t="e">
        <f>#REF!</f>
        <v>#REF!</v>
      </c>
      <c r="AW285" s="73" t="e">
        <f>#REF!</f>
        <v>#REF!</v>
      </c>
      <c r="AX285" s="73" t="e">
        <f>#REF!</f>
        <v>#REF!</v>
      </c>
      <c r="AY285" s="73" t="e">
        <f>#REF!</f>
        <v>#REF!</v>
      </c>
      <c r="AZ285" s="73" t="e">
        <f>#REF!</f>
        <v>#REF!</v>
      </c>
      <c r="BA285" s="73" t="e">
        <f>#REF!</f>
        <v>#REF!</v>
      </c>
      <c r="BB285" s="73" t="e">
        <f>#REF!</f>
        <v>#REF!</v>
      </c>
      <c r="BC285" s="73" t="e">
        <f>#REF!</f>
        <v>#REF!</v>
      </c>
      <c r="BD285" s="73" t="e">
        <f>#REF!</f>
        <v>#REF!</v>
      </c>
      <c r="BE285" s="73" t="e">
        <f>#REF!</f>
        <v>#REF!</v>
      </c>
      <c r="BF285" s="73" t="e">
        <f>#REF!</f>
        <v>#REF!</v>
      </c>
      <c r="BG285" s="73" t="e">
        <f>#REF!</f>
        <v>#REF!</v>
      </c>
      <c r="BH285" s="73" t="e">
        <f>#REF!</f>
        <v>#REF!</v>
      </c>
      <c r="BI285" s="73" t="e">
        <f>#REF!</f>
        <v>#REF!</v>
      </c>
      <c r="BJ285" s="73" t="e">
        <f>#REF!</f>
        <v>#REF!</v>
      </c>
      <c r="BK285" s="73" t="e">
        <f>#REF!</f>
        <v>#REF!</v>
      </c>
      <c r="BL285" s="73" t="e">
        <f>#REF!</f>
        <v>#REF!</v>
      </c>
      <c r="BM285" s="73" t="e">
        <f>#REF!</f>
        <v>#REF!</v>
      </c>
      <c r="BN285" s="73" t="e">
        <f>#REF!</f>
        <v>#REF!</v>
      </c>
      <c r="BO285" s="73" t="e">
        <f>#REF!</f>
        <v>#REF!</v>
      </c>
      <c r="BP285" s="73" t="e">
        <f>#REF!</f>
        <v>#REF!</v>
      </c>
      <c r="BR285" s="117" t="str">
        <f t="shared" si="97"/>
        <v>115-1</v>
      </c>
      <c r="BS285" s="118">
        <f>OOC!G285</f>
        <v>-0.435</v>
      </c>
      <c r="BT285" s="118">
        <f>OOC!H285</f>
        <v>-0.46500000000000002</v>
      </c>
      <c r="BU285" s="2" t="e">
        <f t="shared" si="98"/>
        <v>#REF!</v>
      </c>
      <c r="BV285" s="2" t="e">
        <f t="shared" si="99"/>
        <v>#REF!</v>
      </c>
      <c r="BW285" s="2" t="e">
        <f t="shared" si="100"/>
        <v>#REF!</v>
      </c>
      <c r="BX285" s="119"/>
    </row>
    <row r="286" spans="1:76" ht="15" customHeight="1">
      <c r="A286" s="16"/>
      <c r="B286" s="76"/>
      <c r="C286" s="86" t="s">
        <v>248</v>
      </c>
      <c r="D286" s="20" t="s">
        <v>57</v>
      </c>
      <c r="E286" s="78"/>
      <c r="F286" s="11" t="s">
        <v>29</v>
      </c>
      <c r="G286" s="12">
        <v>0</v>
      </c>
      <c r="H286" s="13" t="e">
        <f>IF(OOC!X286=0,"",OOC!X286)</f>
        <v>#REF!</v>
      </c>
      <c r="I286" s="13" t="e">
        <f>IF(OOC!T286=0,"",OOC!T286)</f>
        <v>#REF!</v>
      </c>
      <c r="J286" s="92" t="s">
        <v>84</v>
      </c>
      <c r="K286" s="64" t="s">
        <v>49</v>
      </c>
      <c r="L286" s="17" t="e">
        <f t="shared" si="82"/>
        <v>#REF!</v>
      </c>
      <c r="M286" s="17" t="e">
        <f t="shared" si="83"/>
        <v>#REF!</v>
      </c>
      <c r="N286" s="25"/>
      <c r="O286" s="2" t="e">
        <f t="shared" si="101"/>
        <v>#REF!</v>
      </c>
      <c r="P286" s="2" t="e">
        <f t="shared" si="102"/>
        <v>#REF!</v>
      </c>
      <c r="Q286" s="2" t="e">
        <f t="shared" si="103"/>
        <v>#REF!</v>
      </c>
      <c r="R286" s="3" t="e">
        <f t="shared" si="104"/>
        <v>#REF!</v>
      </c>
      <c r="S286" s="4" t="e">
        <f t="shared" si="96"/>
        <v>#REF!</v>
      </c>
      <c r="T286" s="67" t="e">
        <f t="shared" ref="T286:T309" si="108">IF(OR($AK286="",ISNUMBER($AK286)=FALSE),"",IF(AND($F286="Tolerance",$G286&lt;&gt;""),($Q286-$G286)/(($L286-$M286)/2),IF(AND($F286="GD&amp;T",$H286&lt;&gt;""),$Q286/$H286,"")))</f>
        <v>#REF!</v>
      </c>
      <c r="U286" s="67" t="e">
        <f t="shared" ref="U286:U309" si="109">IF($T286="","",IF(ABS($T286)&lt;=0.125, "Level A",IF(AND(ABS($T286)&gt;0.125,ABS($T286)&lt;=0.25), "Level B",IF(AND(ABS($T286)&gt;0.25,ABS($T286)&lt;=0.5), "Level C", IF(ABS($T286)&gt;0.5, "Level D")))))</f>
        <v>#REF!</v>
      </c>
      <c r="V286" s="4" t="e">
        <f t="shared" si="105"/>
        <v>#REF!</v>
      </c>
      <c r="W286" s="4" t="e">
        <f t="shared" si="106"/>
        <v>#REF!</v>
      </c>
      <c r="X286" s="4" t="e">
        <f t="shared" ref="X286:X309" si="110">IF(OR($AK286="",ISNUMBER($AK286)=FALSE),"",IF(AND(G286=0,I286=0),((H286)-(Q286))/(3*R286),MIN(V286:W286)))</f>
        <v>#REF!</v>
      </c>
      <c r="Y286" s="62" t="e">
        <f t="shared" si="107"/>
        <v>#REF!</v>
      </c>
      <c r="Z286" s="28" t="e">
        <f t="shared" si="87"/>
        <v>#REF!</v>
      </c>
      <c r="AA286" s="28" t="e">
        <f t="shared" si="88"/>
        <v>#REF!</v>
      </c>
      <c r="AB286" s="28" t="e">
        <f t="shared" si="89"/>
        <v>#REF!</v>
      </c>
      <c r="AC286" s="28" t="e">
        <f t="shared" si="91"/>
        <v>#REF!</v>
      </c>
      <c r="AD286" s="26"/>
      <c r="AE286" s="19" t="str">
        <f t="shared" si="90"/>
        <v/>
      </c>
      <c r="AF286" s="65"/>
      <c r="AG286" s="54"/>
      <c r="AH286" s="54"/>
      <c r="AI286" s="55"/>
      <c r="AJ286" s="18"/>
      <c r="AK286" s="73" t="e">
        <f>#REF!</f>
        <v>#REF!</v>
      </c>
      <c r="AL286" s="73" t="e">
        <f>#REF!</f>
        <v>#REF!</v>
      </c>
      <c r="AM286" s="73" t="e">
        <f>#REF!</f>
        <v>#REF!</v>
      </c>
      <c r="AN286" s="73" t="e">
        <f>#REF!</f>
        <v>#REF!</v>
      </c>
      <c r="AO286" s="73" t="e">
        <f>#REF!</f>
        <v>#REF!</v>
      </c>
      <c r="AP286" s="73" t="e">
        <f>#REF!</f>
        <v>#REF!</v>
      </c>
      <c r="AQ286" s="73" t="e">
        <f>#REF!</f>
        <v>#REF!</v>
      </c>
      <c r="AR286" s="73" t="e">
        <f>#REF!</f>
        <v>#REF!</v>
      </c>
      <c r="AS286" s="73" t="e">
        <f>#REF!</f>
        <v>#REF!</v>
      </c>
      <c r="AT286" s="73" t="e">
        <f>#REF!</f>
        <v>#REF!</v>
      </c>
      <c r="AU286" s="73" t="e">
        <f>#REF!</f>
        <v>#REF!</v>
      </c>
      <c r="AV286" s="73" t="e">
        <f>#REF!</f>
        <v>#REF!</v>
      </c>
      <c r="AW286" s="73" t="e">
        <f>#REF!</f>
        <v>#REF!</v>
      </c>
      <c r="AX286" s="73" t="e">
        <f>#REF!</f>
        <v>#REF!</v>
      </c>
      <c r="AY286" s="73" t="e">
        <f>#REF!</f>
        <v>#REF!</v>
      </c>
      <c r="AZ286" s="73" t="e">
        <f>#REF!</f>
        <v>#REF!</v>
      </c>
      <c r="BA286" s="73" t="e">
        <f>#REF!</f>
        <v>#REF!</v>
      </c>
      <c r="BB286" s="73" t="e">
        <f>#REF!</f>
        <v>#REF!</v>
      </c>
      <c r="BC286" s="73" t="e">
        <f>#REF!</f>
        <v>#REF!</v>
      </c>
      <c r="BD286" s="73" t="e">
        <f>#REF!</f>
        <v>#REF!</v>
      </c>
      <c r="BE286" s="73" t="e">
        <f>#REF!</f>
        <v>#REF!</v>
      </c>
      <c r="BF286" s="73" t="e">
        <f>#REF!</f>
        <v>#REF!</v>
      </c>
      <c r="BG286" s="73" t="e">
        <f>#REF!</f>
        <v>#REF!</v>
      </c>
      <c r="BH286" s="73" t="e">
        <f>#REF!</f>
        <v>#REF!</v>
      </c>
      <c r="BI286" s="73" t="e">
        <f>#REF!</f>
        <v>#REF!</v>
      </c>
      <c r="BJ286" s="73" t="e">
        <f>#REF!</f>
        <v>#REF!</v>
      </c>
      <c r="BK286" s="73" t="e">
        <f>#REF!</f>
        <v>#REF!</v>
      </c>
      <c r="BL286" s="73" t="e">
        <f>#REF!</f>
        <v>#REF!</v>
      </c>
      <c r="BM286" s="73" t="e">
        <f>#REF!</f>
        <v>#REF!</v>
      </c>
      <c r="BN286" s="73" t="e">
        <f>#REF!</f>
        <v>#REF!</v>
      </c>
      <c r="BO286" s="73" t="e">
        <f>#REF!</f>
        <v>#REF!</v>
      </c>
      <c r="BP286" s="73" t="e">
        <f>#REF!</f>
        <v>#REF!</v>
      </c>
      <c r="BR286" s="117" t="str">
        <f t="shared" si="97"/>
        <v>115-2</v>
      </c>
      <c r="BS286" s="118">
        <f>OOC!G286</f>
        <v>3.0000000000000001E-3</v>
      </c>
      <c r="BT286" s="118">
        <f>OOC!H286</f>
        <v>-3.0000000000000001E-3</v>
      </c>
      <c r="BU286" s="2" t="e">
        <f t="shared" si="98"/>
        <v>#REF!</v>
      </c>
      <c r="BV286" s="2" t="e">
        <f t="shared" si="99"/>
        <v>#REF!</v>
      </c>
      <c r="BW286" s="2" t="e">
        <f t="shared" si="100"/>
        <v>#REF!</v>
      </c>
      <c r="BX286" s="119"/>
    </row>
    <row r="287" spans="1:76" ht="15" customHeight="1">
      <c r="A287" s="16">
        <v>48</v>
      </c>
      <c r="B287" s="76"/>
      <c r="C287" s="86" t="s">
        <v>213</v>
      </c>
      <c r="D287" s="20" t="s">
        <v>57</v>
      </c>
      <c r="E287" s="78"/>
      <c r="F287" s="11" t="s">
        <v>29</v>
      </c>
      <c r="G287" s="12">
        <v>0</v>
      </c>
      <c r="H287" s="13" t="e">
        <f>IF(OOC!X287=0,"",OOC!X287)</f>
        <v>#REF!</v>
      </c>
      <c r="I287" s="13" t="e">
        <f>IF(OOC!T287=0,"",OOC!T287)</f>
        <v>#REF!</v>
      </c>
      <c r="J287" s="92" t="s">
        <v>84</v>
      </c>
      <c r="K287" s="64" t="s">
        <v>49</v>
      </c>
      <c r="L287" s="17" t="e">
        <f t="shared" si="82"/>
        <v>#REF!</v>
      </c>
      <c r="M287" s="17" t="e">
        <f t="shared" si="83"/>
        <v>#REF!</v>
      </c>
      <c r="N287" s="25"/>
      <c r="O287" s="2" t="e">
        <f t="shared" si="101"/>
        <v>#REF!</v>
      </c>
      <c r="P287" s="2" t="e">
        <f t="shared" si="102"/>
        <v>#REF!</v>
      </c>
      <c r="Q287" s="2" t="e">
        <f t="shared" si="103"/>
        <v>#REF!</v>
      </c>
      <c r="R287" s="3" t="e">
        <f t="shared" si="104"/>
        <v>#REF!</v>
      </c>
      <c r="S287" s="4" t="e">
        <f t="shared" si="96"/>
        <v>#REF!</v>
      </c>
      <c r="T287" s="67" t="e">
        <f t="shared" si="108"/>
        <v>#REF!</v>
      </c>
      <c r="U287" s="67" t="e">
        <f t="shared" si="109"/>
        <v>#REF!</v>
      </c>
      <c r="V287" s="4" t="e">
        <f t="shared" si="105"/>
        <v>#REF!</v>
      </c>
      <c r="W287" s="4" t="e">
        <f t="shared" si="106"/>
        <v>#REF!</v>
      </c>
      <c r="X287" s="4" t="e">
        <f t="shared" si="110"/>
        <v>#REF!</v>
      </c>
      <c r="Y287" s="62" t="e">
        <f t="shared" si="107"/>
        <v>#REF!</v>
      </c>
      <c r="Z287" s="28" t="e">
        <f t="shared" si="87"/>
        <v>#REF!</v>
      </c>
      <c r="AA287" s="28" t="e">
        <f t="shared" si="88"/>
        <v>#REF!</v>
      </c>
      <c r="AB287" s="28" t="e">
        <f t="shared" si="89"/>
        <v>#REF!</v>
      </c>
      <c r="AC287" s="28" t="e">
        <f t="shared" si="91"/>
        <v>#REF!</v>
      </c>
      <c r="AD287" s="26"/>
      <c r="AE287" s="19" t="str">
        <f t="shared" si="90"/>
        <v/>
      </c>
      <c r="AF287" s="65"/>
      <c r="AG287" s="54"/>
      <c r="AH287" s="54"/>
      <c r="AI287" s="55"/>
      <c r="AJ287" s="18"/>
      <c r="AK287" s="73" t="e">
        <f>#REF!</f>
        <v>#REF!</v>
      </c>
      <c r="AL287" s="73" t="e">
        <f>#REF!</f>
        <v>#REF!</v>
      </c>
      <c r="AM287" s="73" t="e">
        <f>#REF!</f>
        <v>#REF!</v>
      </c>
      <c r="AN287" s="73" t="e">
        <f>#REF!</f>
        <v>#REF!</v>
      </c>
      <c r="AO287" s="73" t="e">
        <f>#REF!</f>
        <v>#REF!</v>
      </c>
      <c r="AP287" s="73" t="e">
        <f>#REF!</f>
        <v>#REF!</v>
      </c>
      <c r="AQ287" s="73" t="e">
        <f>#REF!</f>
        <v>#REF!</v>
      </c>
      <c r="AR287" s="73" t="e">
        <f>#REF!</f>
        <v>#REF!</v>
      </c>
      <c r="AS287" s="73" t="e">
        <f>#REF!</f>
        <v>#REF!</v>
      </c>
      <c r="AT287" s="73" t="e">
        <f>#REF!</f>
        <v>#REF!</v>
      </c>
      <c r="AU287" s="73" t="e">
        <f>#REF!</f>
        <v>#REF!</v>
      </c>
      <c r="AV287" s="73" t="e">
        <f>#REF!</f>
        <v>#REF!</v>
      </c>
      <c r="AW287" s="73" t="e">
        <f>#REF!</f>
        <v>#REF!</v>
      </c>
      <c r="AX287" s="73" t="e">
        <f>#REF!</f>
        <v>#REF!</v>
      </c>
      <c r="AY287" s="73" t="e">
        <f>#REF!</f>
        <v>#REF!</v>
      </c>
      <c r="AZ287" s="73" t="e">
        <f>#REF!</f>
        <v>#REF!</v>
      </c>
      <c r="BA287" s="73" t="e">
        <f>#REF!</f>
        <v>#REF!</v>
      </c>
      <c r="BB287" s="73" t="e">
        <f>#REF!</f>
        <v>#REF!</v>
      </c>
      <c r="BC287" s="73" t="e">
        <f>#REF!</f>
        <v>#REF!</v>
      </c>
      <c r="BD287" s="73" t="e">
        <f>#REF!</f>
        <v>#REF!</v>
      </c>
      <c r="BE287" s="73" t="e">
        <f>#REF!</f>
        <v>#REF!</v>
      </c>
      <c r="BF287" s="73" t="e">
        <f>#REF!</f>
        <v>#REF!</v>
      </c>
      <c r="BG287" s="73" t="e">
        <f>#REF!</f>
        <v>#REF!</v>
      </c>
      <c r="BH287" s="73" t="e">
        <f>#REF!</f>
        <v>#REF!</v>
      </c>
      <c r="BI287" s="73" t="e">
        <f>#REF!</f>
        <v>#REF!</v>
      </c>
      <c r="BJ287" s="73" t="e">
        <f>#REF!</f>
        <v>#REF!</v>
      </c>
      <c r="BK287" s="73" t="e">
        <f>#REF!</f>
        <v>#REF!</v>
      </c>
      <c r="BL287" s="73" t="e">
        <f>#REF!</f>
        <v>#REF!</v>
      </c>
      <c r="BM287" s="73" t="e">
        <f>#REF!</f>
        <v>#REF!</v>
      </c>
      <c r="BN287" s="73" t="e">
        <f>#REF!</f>
        <v>#REF!</v>
      </c>
      <c r="BO287" s="73" t="e">
        <f>#REF!</f>
        <v>#REF!</v>
      </c>
      <c r="BP287" s="73" t="e">
        <f>#REF!</f>
        <v>#REF!</v>
      </c>
      <c r="BR287" s="117" t="str">
        <f t="shared" si="97"/>
        <v>116-1</v>
      </c>
      <c r="BS287" s="118">
        <f>OOC!G287</f>
        <v>3.0000000000000001E-3</v>
      </c>
      <c r="BT287" s="118">
        <f>OOC!H287</f>
        <v>-3.0000000000000001E-3</v>
      </c>
      <c r="BU287" s="2" t="e">
        <f t="shared" si="98"/>
        <v>#REF!</v>
      </c>
      <c r="BV287" s="2" t="e">
        <f t="shared" si="99"/>
        <v>#REF!</v>
      </c>
      <c r="BW287" s="2" t="e">
        <f t="shared" si="100"/>
        <v>#REF!</v>
      </c>
      <c r="BX287" s="119"/>
    </row>
    <row r="288" spans="1:76" ht="15" customHeight="1">
      <c r="A288" s="16">
        <v>48</v>
      </c>
      <c r="B288" s="76"/>
      <c r="C288" s="86" t="s">
        <v>214</v>
      </c>
      <c r="D288" s="20" t="s">
        <v>57</v>
      </c>
      <c r="E288" s="78"/>
      <c r="F288" s="11" t="s">
        <v>29</v>
      </c>
      <c r="G288" s="12">
        <v>0</v>
      </c>
      <c r="H288" s="13" t="e">
        <f>IF(OOC!X288=0,"",OOC!X288)</f>
        <v>#REF!</v>
      </c>
      <c r="I288" s="13" t="e">
        <f>IF(OOC!T288=0,"",OOC!T288)</f>
        <v>#REF!</v>
      </c>
      <c r="J288" s="92" t="s">
        <v>84</v>
      </c>
      <c r="K288" s="64" t="s">
        <v>49</v>
      </c>
      <c r="L288" s="17" t="e">
        <f t="shared" si="82"/>
        <v>#REF!</v>
      </c>
      <c r="M288" s="17" t="e">
        <f t="shared" si="83"/>
        <v>#REF!</v>
      </c>
      <c r="N288" s="25"/>
      <c r="O288" s="2" t="e">
        <f t="shared" si="101"/>
        <v>#REF!</v>
      </c>
      <c r="P288" s="2" t="e">
        <f t="shared" si="102"/>
        <v>#REF!</v>
      </c>
      <c r="Q288" s="2" t="e">
        <f t="shared" si="103"/>
        <v>#REF!</v>
      </c>
      <c r="R288" s="3" t="e">
        <f t="shared" si="104"/>
        <v>#REF!</v>
      </c>
      <c r="S288" s="4" t="e">
        <f t="shared" si="96"/>
        <v>#REF!</v>
      </c>
      <c r="T288" s="67" t="e">
        <f t="shared" si="108"/>
        <v>#REF!</v>
      </c>
      <c r="U288" s="67" t="e">
        <f t="shared" si="109"/>
        <v>#REF!</v>
      </c>
      <c r="V288" s="4" t="e">
        <f t="shared" si="105"/>
        <v>#REF!</v>
      </c>
      <c r="W288" s="4" t="e">
        <f t="shared" si="106"/>
        <v>#REF!</v>
      </c>
      <c r="X288" s="4" t="e">
        <f t="shared" si="110"/>
        <v>#REF!</v>
      </c>
      <c r="Y288" s="62" t="e">
        <f t="shared" si="107"/>
        <v>#REF!</v>
      </c>
      <c r="Z288" s="28" t="e">
        <f t="shared" si="87"/>
        <v>#REF!</v>
      </c>
      <c r="AA288" s="28" t="e">
        <f t="shared" si="88"/>
        <v>#REF!</v>
      </c>
      <c r="AB288" s="28" t="e">
        <f t="shared" si="89"/>
        <v>#REF!</v>
      </c>
      <c r="AC288" s="28" t="e">
        <f t="shared" si="91"/>
        <v>#REF!</v>
      </c>
      <c r="AD288" s="26"/>
      <c r="AE288" s="19" t="str">
        <f t="shared" si="90"/>
        <v/>
      </c>
      <c r="AF288" s="65"/>
      <c r="AG288" s="54"/>
      <c r="AH288" s="54"/>
      <c r="AI288" s="55"/>
      <c r="AJ288" s="18"/>
      <c r="AK288" s="73" t="e">
        <f>#REF!</f>
        <v>#REF!</v>
      </c>
      <c r="AL288" s="73" t="e">
        <f>#REF!</f>
        <v>#REF!</v>
      </c>
      <c r="AM288" s="73" t="e">
        <f>#REF!</f>
        <v>#REF!</v>
      </c>
      <c r="AN288" s="73" t="e">
        <f>#REF!</f>
        <v>#REF!</v>
      </c>
      <c r="AO288" s="73" t="e">
        <f>#REF!</f>
        <v>#REF!</v>
      </c>
      <c r="AP288" s="73" t="e">
        <f>#REF!</f>
        <v>#REF!</v>
      </c>
      <c r="AQ288" s="73" t="e">
        <f>#REF!</f>
        <v>#REF!</v>
      </c>
      <c r="AR288" s="73" t="e">
        <f>#REF!</f>
        <v>#REF!</v>
      </c>
      <c r="AS288" s="73" t="e">
        <f>#REF!</f>
        <v>#REF!</v>
      </c>
      <c r="AT288" s="73" t="e">
        <f>#REF!</f>
        <v>#REF!</v>
      </c>
      <c r="AU288" s="73" t="e">
        <f>#REF!</f>
        <v>#REF!</v>
      </c>
      <c r="AV288" s="73" t="e">
        <f>#REF!</f>
        <v>#REF!</v>
      </c>
      <c r="AW288" s="73" t="e">
        <f>#REF!</f>
        <v>#REF!</v>
      </c>
      <c r="AX288" s="73" t="e">
        <f>#REF!</f>
        <v>#REF!</v>
      </c>
      <c r="AY288" s="73" t="e">
        <f>#REF!</f>
        <v>#REF!</v>
      </c>
      <c r="AZ288" s="73" t="e">
        <f>#REF!</f>
        <v>#REF!</v>
      </c>
      <c r="BA288" s="73" t="e">
        <f>#REF!</f>
        <v>#REF!</v>
      </c>
      <c r="BB288" s="73" t="e">
        <f>#REF!</f>
        <v>#REF!</v>
      </c>
      <c r="BC288" s="73" t="e">
        <f>#REF!</f>
        <v>#REF!</v>
      </c>
      <c r="BD288" s="73" t="e">
        <f>#REF!</f>
        <v>#REF!</v>
      </c>
      <c r="BE288" s="73" t="e">
        <f>#REF!</f>
        <v>#REF!</v>
      </c>
      <c r="BF288" s="73" t="e">
        <f>#REF!</f>
        <v>#REF!</v>
      </c>
      <c r="BG288" s="73" t="e">
        <f>#REF!</f>
        <v>#REF!</v>
      </c>
      <c r="BH288" s="73" t="e">
        <f>#REF!</f>
        <v>#REF!</v>
      </c>
      <c r="BI288" s="73" t="e">
        <f>#REF!</f>
        <v>#REF!</v>
      </c>
      <c r="BJ288" s="73" t="e">
        <f>#REF!</f>
        <v>#REF!</v>
      </c>
      <c r="BK288" s="73" t="e">
        <f>#REF!</f>
        <v>#REF!</v>
      </c>
      <c r="BL288" s="73" t="e">
        <f>#REF!</f>
        <v>#REF!</v>
      </c>
      <c r="BM288" s="73" t="e">
        <f>#REF!</f>
        <v>#REF!</v>
      </c>
      <c r="BN288" s="73" t="e">
        <f>#REF!</f>
        <v>#REF!</v>
      </c>
      <c r="BO288" s="73" t="e">
        <f>#REF!</f>
        <v>#REF!</v>
      </c>
      <c r="BP288" s="73" t="e">
        <f>#REF!</f>
        <v>#REF!</v>
      </c>
      <c r="BR288" s="117" t="str">
        <f t="shared" si="97"/>
        <v>116-2</v>
      </c>
      <c r="BS288" s="118">
        <f>OOC!G288</f>
        <v>5.0000000000000001E-3</v>
      </c>
      <c r="BT288" s="118">
        <f>OOC!H288</f>
        <v>-8.0000000000000002E-3</v>
      </c>
      <c r="BU288" s="2" t="e">
        <f t="shared" si="98"/>
        <v>#REF!</v>
      </c>
      <c r="BV288" s="2" t="e">
        <f t="shared" si="99"/>
        <v>#REF!</v>
      </c>
      <c r="BW288" s="2" t="e">
        <f t="shared" si="100"/>
        <v>#REF!</v>
      </c>
      <c r="BX288" s="119"/>
    </row>
    <row r="289" spans="1:76" ht="15" customHeight="1">
      <c r="A289" s="16">
        <v>48</v>
      </c>
      <c r="B289" s="76"/>
      <c r="C289" s="86" t="s">
        <v>215</v>
      </c>
      <c r="D289" s="20" t="s">
        <v>57</v>
      </c>
      <c r="E289" s="78"/>
      <c r="F289" s="11" t="s">
        <v>29</v>
      </c>
      <c r="G289" s="12">
        <v>0</v>
      </c>
      <c r="H289" s="13" t="e">
        <f>IF(OOC!X289=0,"",OOC!X289)</f>
        <v>#REF!</v>
      </c>
      <c r="I289" s="13" t="e">
        <f>IF(OOC!T289=0,"",OOC!T289)</f>
        <v>#REF!</v>
      </c>
      <c r="J289" s="92" t="s">
        <v>84</v>
      </c>
      <c r="K289" s="64" t="s">
        <v>49</v>
      </c>
      <c r="L289" s="17" t="e">
        <f t="shared" si="82"/>
        <v>#REF!</v>
      </c>
      <c r="M289" s="17" t="e">
        <f t="shared" si="83"/>
        <v>#REF!</v>
      </c>
      <c r="N289" s="25"/>
      <c r="O289" s="2" t="e">
        <f t="shared" si="101"/>
        <v>#REF!</v>
      </c>
      <c r="P289" s="2" t="e">
        <f t="shared" si="102"/>
        <v>#REF!</v>
      </c>
      <c r="Q289" s="2" t="e">
        <f t="shared" si="103"/>
        <v>#REF!</v>
      </c>
      <c r="R289" s="3" t="e">
        <f t="shared" si="104"/>
        <v>#REF!</v>
      </c>
      <c r="S289" s="4" t="e">
        <f t="shared" si="96"/>
        <v>#REF!</v>
      </c>
      <c r="T289" s="67" t="e">
        <f t="shared" si="108"/>
        <v>#REF!</v>
      </c>
      <c r="U289" s="67" t="e">
        <f t="shared" si="109"/>
        <v>#REF!</v>
      </c>
      <c r="V289" s="4" t="e">
        <f t="shared" si="105"/>
        <v>#REF!</v>
      </c>
      <c r="W289" s="4" t="e">
        <f t="shared" si="106"/>
        <v>#REF!</v>
      </c>
      <c r="X289" s="4" t="e">
        <f t="shared" si="110"/>
        <v>#REF!</v>
      </c>
      <c r="Y289" s="62" t="e">
        <f t="shared" si="107"/>
        <v>#REF!</v>
      </c>
      <c r="Z289" s="28" t="e">
        <f t="shared" ref="Z289:Z309" si="111">IF($Q289="","",IF(F289="Tolerance",IF(($E289*3*R289+Q289)-G289&lt;H289,"",($E289*3*R289+Q289)-G289),IF(OR(F289="GD&amp;T",F289="MAX"),IF(($E289*3*R289+Q289)&lt;H289,"",($E289*3*R289+Q289)),"")))</f>
        <v>#REF!</v>
      </c>
      <c r="AA289" s="28" t="e">
        <f t="shared" ref="AA289:AA309" si="112">IF(Q289="","",IF(F289="Tolerance",IF(-(($E289*3*R289)-Q289)-G289&gt;I289,"",-(($E289*3*R289)-Q289)-G289),IF(F289="MIN",IF(-(($E289*3*R289)-Q289)&gt;I289,"",-(($E289*3*R289)-Q289)),"")))</f>
        <v>#REF!</v>
      </c>
      <c r="AB289" s="28" t="e">
        <f t="shared" ref="AB289:AB309" si="113">IF(OR(G289="",Q289=""),"",(L289+M289)/2-Q289)</f>
        <v>#REF!</v>
      </c>
      <c r="AC289" s="28" t="e">
        <f t="shared" si="91"/>
        <v>#REF!</v>
      </c>
      <c r="AD289" s="26"/>
      <c r="AE289" s="19" t="str">
        <f t="shared" ref="AE289:AE309" si="114">IF(AD289="","",IF(AD289&gt;=0.966,"Normal","Not Normal"))</f>
        <v/>
      </c>
      <c r="AF289" s="65"/>
      <c r="AG289" s="54"/>
      <c r="AH289" s="54"/>
      <c r="AI289" s="55"/>
      <c r="AJ289" s="18"/>
      <c r="AK289" s="73" t="e">
        <f>#REF!</f>
        <v>#REF!</v>
      </c>
      <c r="AL289" s="73" t="e">
        <f>#REF!</f>
        <v>#REF!</v>
      </c>
      <c r="AM289" s="73" t="e">
        <f>#REF!</f>
        <v>#REF!</v>
      </c>
      <c r="AN289" s="73" t="e">
        <f>#REF!</f>
        <v>#REF!</v>
      </c>
      <c r="AO289" s="73" t="e">
        <f>#REF!</f>
        <v>#REF!</v>
      </c>
      <c r="AP289" s="73" t="e">
        <f>#REF!</f>
        <v>#REF!</v>
      </c>
      <c r="AQ289" s="73" t="e">
        <f>#REF!</f>
        <v>#REF!</v>
      </c>
      <c r="AR289" s="73" t="e">
        <f>#REF!</f>
        <v>#REF!</v>
      </c>
      <c r="AS289" s="73" t="e">
        <f>#REF!</f>
        <v>#REF!</v>
      </c>
      <c r="AT289" s="73" t="e">
        <f>#REF!</f>
        <v>#REF!</v>
      </c>
      <c r="AU289" s="73" t="e">
        <f>#REF!</f>
        <v>#REF!</v>
      </c>
      <c r="AV289" s="73" t="e">
        <f>#REF!</f>
        <v>#REF!</v>
      </c>
      <c r="AW289" s="73" t="e">
        <f>#REF!</f>
        <v>#REF!</v>
      </c>
      <c r="AX289" s="73" t="e">
        <f>#REF!</f>
        <v>#REF!</v>
      </c>
      <c r="AY289" s="73" t="e">
        <f>#REF!</f>
        <v>#REF!</v>
      </c>
      <c r="AZ289" s="73" t="e">
        <f>#REF!</f>
        <v>#REF!</v>
      </c>
      <c r="BA289" s="73" t="e">
        <f>#REF!</f>
        <v>#REF!</v>
      </c>
      <c r="BB289" s="73" t="e">
        <f>#REF!</f>
        <v>#REF!</v>
      </c>
      <c r="BC289" s="73" t="e">
        <f>#REF!</f>
        <v>#REF!</v>
      </c>
      <c r="BD289" s="73" t="e">
        <f>#REF!</f>
        <v>#REF!</v>
      </c>
      <c r="BE289" s="73" t="e">
        <f>#REF!</f>
        <v>#REF!</v>
      </c>
      <c r="BF289" s="73" t="e">
        <f>#REF!</f>
        <v>#REF!</v>
      </c>
      <c r="BG289" s="73" t="e">
        <f>#REF!</f>
        <v>#REF!</v>
      </c>
      <c r="BH289" s="73" t="e">
        <f>#REF!</f>
        <v>#REF!</v>
      </c>
      <c r="BI289" s="73" t="e">
        <f>#REF!</f>
        <v>#REF!</v>
      </c>
      <c r="BJ289" s="73" t="e">
        <f>#REF!</f>
        <v>#REF!</v>
      </c>
      <c r="BK289" s="73" t="e">
        <f>#REF!</f>
        <v>#REF!</v>
      </c>
      <c r="BL289" s="73" t="e">
        <f>#REF!</f>
        <v>#REF!</v>
      </c>
      <c r="BM289" s="73" t="e">
        <f>#REF!</f>
        <v>#REF!</v>
      </c>
      <c r="BN289" s="73" t="e">
        <f>#REF!</f>
        <v>#REF!</v>
      </c>
      <c r="BO289" s="73" t="e">
        <f>#REF!</f>
        <v>#REF!</v>
      </c>
      <c r="BP289" s="73" t="e">
        <f>#REF!</f>
        <v>#REF!</v>
      </c>
      <c r="BR289" s="117" t="str">
        <f t="shared" si="97"/>
        <v>117-1</v>
      </c>
      <c r="BS289" s="118">
        <f>OOC!G289</f>
        <v>7.0000000000000001E-3</v>
      </c>
      <c r="BT289" s="118">
        <f>OOC!H289</f>
        <v>-7.0000000000000001E-3</v>
      </c>
      <c r="BU289" s="2" t="e">
        <f t="shared" si="98"/>
        <v>#REF!</v>
      </c>
      <c r="BV289" s="2" t="e">
        <f t="shared" si="99"/>
        <v>#REF!</v>
      </c>
      <c r="BW289" s="2" t="e">
        <f t="shared" si="100"/>
        <v>#REF!</v>
      </c>
      <c r="BX289" s="119"/>
    </row>
    <row r="290" spans="1:76" ht="15" customHeight="1">
      <c r="A290" s="16">
        <v>48</v>
      </c>
      <c r="B290" s="76"/>
      <c r="C290" s="86" t="s">
        <v>216</v>
      </c>
      <c r="D290" s="20" t="s">
        <v>57</v>
      </c>
      <c r="E290" s="78"/>
      <c r="F290" s="11" t="s">
        <v>29</v>
      </c>
      <c r="G290" s="12">
        <v>0</v>
      </c>
      <c r="H290" s="13" t="e">
        <f>IF(OOC!X290=0,"",OOC!X290)</f>
        <v>#REF!</v>
      </c>
      <c r="I290" s="13" t="e">
        <f>IF(OOC!T290=0,"",OOC!T290)</f>
        <v>#REF!</v>
      </c>
      <c r="J290" s="92" t="s">
        <v>84</v>
      </c>
      <c r="K290" s="64" t="s">
        <v>49</v>
      </c>
      <c r="L290" s="17" t="e">
        <f t="shared" si="82"/>
        <v>#REF!</v>
      </c>
      <c r="M290" s="17" t="e">
        <f t="shared" si="83"/>
        <v>#REF!</v>
      </c>
      <c r="N290" s="25"/>
      <c r="O290" s="2" t="e">
        <f t="shared" si="101"/>
        <v>#REF!</v>
      </c>
      <c r="P290" s="2" t="e">
        <f t="shared" si="102"/>
        <v>#REF!</v>
      </c>
      <c r="Q290" s="2" t="e">
        <f t="shared" si="103"/>
        <v>#REF!</v>
      </c>
      <c r="R290" s="3" t="e">
        <f t="shared" si="104"/>
        <v>#REF!</v>
      </c>
      <c r="S290" s="4" t="e">
        <f t="shared" si="96"/>
        <v>#REF!</v>
      </c>
      <c r="T290" s="67" t="e">
        <f t="shared" si="108"/>
        <v>#REF!</v>
      </c>
      <c r="U290" s="67" t="e">
        <f t="shared" si="109"/>
        <v>#REF!</v>
      </c>
      <c r="V290" s="4" t="e">
        <f t="shared" si="105"/>
        <v>#REF!</v>
      </c>
      <c r="W290" s="4" t="e">
        <f t="shared" si="106"/>
        <v>#REF!</v>
      </c>
      <c r="X290" s="4" t="e">
        <f t="shared" si="110"/>
        <v>#REF!</v>
      </c>
      <c r="Y290" s="62" t="e">
        <f t="shared" si="107"/>
        <v>#REF!</v>
      </c>
      <c r="Z290" s="28" t="e">
        <f t="shared" si="111"/>
        <v>#REF!</v>
      </c>
      <c r="AA290" s="28" t="e">
        <f t="shared" si="112"/>
        <v>#REF!</v>
      </c>
      <c r="AB290" s="28" t="e">
        <f t="shared" si="113"/>
        <v>#REF!</v>
      </c>
      <c r="AC290" s="28" t="e">
        <f t="shared" si="91"/>
        <v>#REF!</v>
      </c>
      <c r="AD290" s="26"/>
      <c r="AE290" s="19" t="str">
        <f t="shared" si="114"/>
        <v/>
      </c>
      <c r="AF290" s="65"/>
      <c r="AG290" s="54"/>
      <c r="AH290" s="54"/>
      <c r="AI290" s="55"/>
      <c r="AJ290" s="18"/>
      <c r="AK290" s="73" t="e">
        <f>#REF!</f>
        <v>#REF!</v>
      </c>
      <c r="AL290" s="73" t="e">
        <f>#REF!</f>
        <v>#REF!</v>
      </c>
      <c r="AM290" s="73" t="e">
        <f>#REF!</f>
        <v>#REF!</v>
      </c>
      <c r="AN290" s="73" t="e">
        <f>#REF!</f>
        <v>#REF!</v>
      </c>
      <c r="AO290" s="73" t="e">
        <f>#REF!</f>
        <v>#REF!</v>
      </c>
      <c r="AP290" s="73" t="e">
        <f>#REF!</f>
        <v>#REF!</v>
      </c>
      <c r="AQ290" s="73" t="e">
        <f>#REF!</f>
        <v>#REF!</v>
      </c>
      <c r="AR290" s="73" t="e">
        <f>#REF!</f>
        <v>#REF!</v>
      </c>
      <c r="AS290" s="73" t="e">
        <f>#REF!</f>
        <v>#REF!</v>
      </c>
      <c r="AT290" s="73" t="e">
        <f>#REF!</f>
        <v>#REF!</v>
      </c>
      <c r="AU290" s="73" t="e">
        <f>#REF!</f>
        <v>#REF!</v>
      </c>
      <c r="AV290" s="73" t="e">
        <f>#REF!</f>
        <v>#REF!</v>
      </c>
      <c r="AW290" s="73" t="e">
        <f>#REF!</f>
        <v>#REF!</v>
      </c>
      <c r="AX290" s="73" t="e">
        <f>#REF!</f>
        <v>#REF!</v>
      </c>
      <c r="AY290" s="73" t="e">
        <f>#REF!</f>
        <v>#REF!</v>
      </c>
      <c r="AZ290" s="73" t="e">
        <f>#REF!</f>
        <v>#REF!</v>
      </c>
      <c r="BA290" s="73" t="e">
        <f>#REF!</f>
        <v>#REF!</v>
      </c>
      <c r="BB290" s="73" t="e">
        <f>#REF!</f>
        <v>#REF!</v>
      </c>
      <c r="BC290" s="73" t="e">
        <f>#REF!</f>
        <v>#REF!</v>
      </c>
      <c r="BD290" s="73" t="e">
        <f>#REF!</f>
        <v>#REF!</v>
      </c>
      <c r="BE290" s="73" t="e">
        <f>#REF!</f>
        <v>#REF!</v>
      </c>
      <c r="BF290" s="73" t="e">
        <f>#REF!</f>
        <v>#REF!</v>
      </c>
      <c r="BG290" s="73" t="e">
        <f>#REF!</f>
        <v>#REF!</v>
      </c>
      <c r="BH290" s="73" t="e">
        <f>#REF!</f>
        <v>#REF!</v>
      </c>
      <c r="BI290" s="73" t="e">
        <f>#REF!</f>
        <v>#REF!</v>
      </c>
      <c r="BJ290" s="73" t="e">
        <f>#REF!</f>
        <v>#REF!</v>
      </c>
      <c r="BK290" s="73" t="e">
        <f>#REF!</f>
        <v>#REF!</v>
      </c>
      <c r="BL290" s="73" t="e">
        <f>#REF!</f>
        <v>#REF!</v>
      </c>
      <c r="BM290" s="73" t="e">
        <f>#REF!</f>
        <v>#REF!</v>
      </c>
      <c r="BN290" s="73" t="e">
        <f>#REF!</f>
        <v>#REF!</v>
      </c>
      <c r="BO290" s="73" t="e">
        <f>#REF!</f>
        <v>#REF!</v>
      </c>
      <c r="BP290" s="73" t="e">
        <f>#REF!</f>
        <v>#REF!</v>
      </c>
      <c r="BR290" s="117" t="str">
        <f t="shared" si="97"/>
        <v>117-2</v>
      </c>
      <c r="BS290" s="118">
        <f>OOC!G290</f>
        <v>8.0000000000000002E-3</v>
      </c>
      <c r="BT290" s="118">
        <f>OOC!H290</f>
        <v>-8.0000000000000002E-3</v>
      </c>
      <c r="BU290" s="2" t="e">
        <f t="shared" si="98"/>
        <v>#REF!</v>
      </c>
      <c r="BV290" s="2" t="e">
        <f t="shared" si="99"/>
        <v>#REF!</v>
      </c>
      <c r="BW290" s="2" t="e">
        <f t="shared" si="100"/>
        <v>#REF!</v>
      </c>
      <c r="BX290" s="119"/>
    </row>
    <row r="291" spans="1:76" ht="15" customHeight="1">
      <c r="A291" s="16">
        <v>48</v>
      </c>
      <c r="B291" s="76" t="s">
        <v>217</v>
      </c>
      <c r="C291" s="72" t="s">
        <v>218</v>
      </c>
      <c r="D291" s="20" t="s">
        <v>57</v>
      </c>
      <c r="E291" s="78">
        <v>1.33</v>
      </c>
      <c r="F291" s="11" t="s">
        <v>29</v>
      </c>
      <c r="G291" s="12">
        <v>-0.45</v>
      </c>
      <c r="H291" s="13" t="e">
        <f>IF(OOC!X291=0,"",OOC!X291)</f>
        <v>#REF!</v>
      </c>
      <c r="I291" s="13" t="e">
        <f>IF(OOC!T291=0,"",OOC!T291)</f>
        <v>#REF!</v>
      </c>
      <c r="J291" s="92" t="s">
        <v>84</v>
      </c>
      <c r="K291" s="64" t="s">
        <v>49</v>
      </c>
      <c r="L291" s="17" t="e">
        <f t="shared" si="82"/>
        <v>#REF!</v>
      </c>
      <c r="M291" s="17" t="e">
        <f t="shared" si="83"/>
        <v>#REF!</v>
      </c>
      <c r="N291" s="25"/>
      <c r="O291" s="2" t="e">
        <f t="shared" si="101"/>
        <v>#REF!</v>
      </c>
      <c r="P291" s="2" t="e">
        <f t="shared" si="102"/>
        <v>#REF!</v>
      </c>
      <c r="Q291" s="2" t="e">
        <f t="shared" si="103"/>
        <v>#REF!</v>
      </c>
      <c r="R291" s="3" t="e">
        <f t="shared" si="104"/>
        <v>#REF!</v>
      </c>
      <c r="S291" s="4" t="e">
        <f t="shared" si="96"/>
        <v>#REF!</v>
      </c>
      <c r="T291" s="67" t="e">
        <f t="shared" si="108"/>
        <v>#REF!</v>
      </c>
      <c r="U291" s="67" t="e">
        <f t="shared" si="109"/>
        <v>#REF!</v>
      </c>
      <c r="V291" s="4" t="e">
        <f t="shared" si="105"/>
        <v>#REF!</v>
      </c>
      <c r="W291" s="4" t="e">
        <f t="shared" si="106"/>
        <v>#REF!</v>
      </c>
      <c r="X291" s="4" t="e">
        <f t="shared" si="110"/>
        <v>#REF!</v>
      </c>
      <c r="Y291" s="62" t="e">
        <f t="shared" si="107"/>
        <v>#REF!</v>
      </c>
      <c r="Z291" s="28" t="e">
        <f t="shared" si="111"/>
        <v>#REF!</v>
      </c>
      <c r="AA291" s="28" t="e">
        <f t="shared" si="112"/>
        <v>#REF!</v>
      </c>
      <c r="AB291" s="28" t="e">
        <f t="shared" si="113"/>
        <v>#REF!</v>
      </c>
      <c r="AC291" s="28" t="e">
        <f t="shared" si="91"/>
        <v>#REF!</v>
      </c>
      <c r="AD291" s="26"/>
      <c r="AE291" s="19" t="str">
        <f t="shared" si="114"/>
        <v/>
      </c>
      <c r="AF291" s="65"/>
      <c r="AG291" s="54"/>
      <c r="AH291" s="54"/>
      <c r="AI291" s="55"/>
      <c r="AJ291" s="18"/>
      <c r="AK291" s="73" t="e">
        <f>#REF!</f>
        <v>#REF!</v>
      </c>
      <c r="AL291" s="73" t="e">
        <f>#REF!</f>
        <v>#REF!</v>
      </c>
      <c r="AM291" s="73" t="e">
        <f>#REF!</f>
        <v>#REF!</v>
      </c>
      <c r="AN291" s="73" t="e">
        <f>#REF!</f>
        <v>#REF!</v>
      </c>
      <c r="AO291" s="73" t="e">
        <f>#REF!</f>
        <v>#REF!</v>
      </c>
      <c r="AP291" s="73" t="e">
        <f>#REF!</f>
        <v>#REF!</v>
      </c>
      <c r="AQ291" s="73" t="e">
        <f>#REF!</f>
        <v>#REF!</v>
      </c>
      <c r="AR291" s="73" t="e">
        <f>#REF!</f>
        <v>#REF!</v>
      </c>
      <c r="AS291" s="73" t="e">
        <f>#REF!</f>
        <v>#REF!</v>
      </c>
      <c r="AT291" s="73" t="e">
        <f>#REF!</f>
        <v>#REF!</v>
      </c>
      <c r="AU291" s="73" t="e">
        <f>#REF!</f>
        <v>#REF!</v>
      </c>
      <c r="AV291" s="73" t="e">
        <f>#REF!</f>
        <v>#REF!</v>
      </c>
      <c r="AW291" s="73" t="e">
        <f>#REF!</f>
        <v>#REF!</v>
      </c>
      <c r="AX291" s="73" t="e">
        <f>#REF!</f>
        <v>#REF!</v>
      </c>
      <c r="AY291" s="73" t="e">
        <f>#REF!</f>
        <v>#REF!</v>
      </c>
      <c r="AZ291" s="73" t="e">
        <f>#REF!</f>
        <v>#REF!</v>
      </c>
      <c r="BA291" s="73" t="e">
        <f>#REF!</f>
        <v>#REF!</v>
      </c>
      <c r="BB291" s="73" t="e">
        <f>#REF!</f>
        <v>#REF!</v>
      </c>
      <c r="BC291" s="73" t="e">
        <f>#REF!</f>
        <v>#REF!</v>
      </c>
      <c r="BD291" s="73" t="e">
        <f>#REF!</f>
        <v>#REF!</v>
      </c>
      <c r="BE291" s="73" t="e">
        <f>#REF!</f>
        <v>#REF!</v>
      </c>
      <c r="BF291" s="73" t="e">
        <f>#REF!</f>
        <v>#REF!</v>
      </c>
      <c r="BG291" s="73" t="e">
        <f>#REF!</f>
        <v>#REF!</v>
      </c>
      <c r="BH291" s="73" t="e">
        <f>#REF!</f>
        <v>#REF!</v>
      </c>
      <c r="BI291" s="73" t="e">
        <f>#REF!</f>
        <v>#REF!</v>
      </c>
      <c r="BJ291" s="73" t="e">
        <f>#REF!</f>
        <v>#REF!</v>
      </c>
      <c r="BK291" s="73" t="e">
        <f>#REF!</f>
        <v>#REF!</v>
      </c>
      <c r="BL291" s="73" t="e">
        <f>#REF!</f>
        <v>#REF!</v>
      </c>
      <c r="BM291" s="73" t="e">
        <f>#REF!</f>
        <v>#REF!</v>
      </c>
      <c r="BN291" s="73" t="e">
        <f>#REF!</f>
        <v>#REF!</v>
      </c>
      <c r="BO291" s="73" t="e">
        <f>#REF!</f>
        <v>#REF!</v>
      </c>
      <c r="BP291" s="73" t="e">
        <f>#REF!</f>
        <v>#REF!</v>
      </c>
      <c r="BR291" s="117" t="str">
        <f t="shared" si="97"/>
        <v>118</v>
      </c>
      <c r="BS291" s="118">
        <f>OOC!G291</f>
        <v>-0.435</v>
      </c>
      <c r="BT291" s="118">
        <f>OOC!H291</f>
        <v>-0.46500000000000002</v>
      </c>
      <c r="BU291" s="2" t="e">
        <f t="shared" si="98"/>
        <v>#REF!</v>
      </c>
      <c r="BV291" s="2" t="e">
        <f t="shared" si="99"/>
        <v>#REF!</v>
      </c>
      <c r="BW291" s="2" t="e">
        <f t="shared" si="100"/>
        <v>#REF!</v>
      </c>
      <c r="BX291" s="119" t="e">
        <f>IF(AND(IF(OOC!G291="",0,OOC!G291) &gt;= IF(O291="",0,O291), IF(O291="",0,O291) &gt; IF(L291="",0,L291)), "OOC",
IF(AND(IF(M291="",0,M291) &gt; IF(P291="",0,P291), IF(P291="",0,P291) &gt;= IF(OOC!H291="",0,OOC!H291)), "OOC",
IF(IF(O291="",0,O291) &gt; IF(OOC!G291="",0,OOC!G291), "OOS",
IF(IF(OOC!H291="",0,OOC!H291) &gt; IF(P291="",0,P291), "OOS", "OK"))))</f>
        <v>#REF!</v>
      </c>
    </row>
    <row r="292" spans="1:76" ht="15" customHeight="1">
      <c r="A292" s="16">
        <v>48</v>
      </c>
      <c r="B292" s="76"/>
      <c r="C292" s="72">
        <v>119</v>
      </c>
      <c r="D292" s="20" t="s">
        <v>57</v>
      </c>
      <c r="E292" s="78"/>
      <c r="F292" s="11" t="s">
        <v>29</v>
      </c>
      <c r="G292" s="12">
        <v>0</v>
      </c>
      <c r="H292" s="13" t="e">
        <f>IF(OOC!X292=0,"",OOC!X292)</f>
        <v>#REF!</v>
      </c>
      <c r="I292" s="13" t="e">
        <f>IF(OOC!T292=0,"",OOC!T292)</f>
        <v>#REF!</v>
      </c>
      <c r="J292" s="92" t="s">
        <v>84</v>
      </c>
      <c r="K292" s="64" t="s">
        <v>49</v>
      </c>
      <c r="L292" s="17" t="e">
        <f t="shared" si="82"/>
        <v>#REF!</v>
      </c>
      <c r="M292" s="17" t="e">
        <f t="shared" si="83"/>
        <v>#REF!</v>
      </c>
      <c r="N292" s="25"/>
      <c r="O292" s="2" t="e">
        <f t="shared" si="101"/>
        <v>#REF!</v>
      </c>
      <c r="P292" s="2" t="e">
        <f t="shared" si="102"/>
        <v>#REF!</v>
      </c>
      <c r="Q292" s="2" t="e">
        <f t="shared" si="103"/>
        <v>#REF!</v>
      </c>
      <c r="R292" s="3" t="e">
        <f t="shared" si="104"/>
        <v>#REF!</v>
      </c>
      <c r="S292" s="4" t="e">
        <f t="shared" si="96"/>
        <v>#REF!</v>
      </c>
      <c r="T292" s="67" t="e">
        <f t="shared" si="108"/>
        <v>#REF!</v>
      </c>
      <c r="U292" s="67" t="e">
        <f t="shared" si="109"/>
        <v>#REF!</v>
      </c>
      <c r="V292" s="4" t="e">
        <f t="shared" si="105"/>
        <v>#REF!</v>
      </c>
      <c r="W292" s="4" t="e">
        <f t="shared" si="106"/>
        <v>#REF!</v>
      </c>
      <c r="X292" s="4" t="e">
        <f t="shared" si="110"/>
        <v>#REF!</v>
      </c>
      <c r="Y292" s="62" t="e">
        <f t="shared" si="107"/>
        <v>#REF!</v>
      </c>
      <c r="Z292" s="28" t="e">
        <f t="shared" si="111"/>
        <v>#REF!</v>
      </c>
      <c r="AA292" s="28" t="e">
        <f t="shared" si="112"/>
        <v>#REF!</v>
      </c>
      <c r="AB292" s="28" t="e">
        <f t="shared" si="113"/>
        <v>#REF!</v>
      </c>
      <c r="AC292" s="28" t="e">
        <f t="shared" si="91"/>
        <v>#REF!</v>
      </c>
      <c r="AD292" s="26"/>
      <c r="AE292" s="19" t="str">
        <f t="shared" si="114"/>
        <v/>
      </c>
      <c r="AF292" s="65"/>
      <c r="AG292" s="54"/>
      <c r="AH292" s="54"/>
      <c r="AI292" s="55"/>
      <c r="AJ292" s="18"/>
      <c r="AK292" s="73" t="e">
        <f>#REF!</f>
        <v>#REF!</v>
      </c>
      <c r="AL292" s="73" t="e">
        <f>#REF!</f>
        <v>#REF!</v>
      </c>
      <c r="AM292" s="73" t="e">
        <f>#REF!</f>
        <v>#REF!</v>
      </c>
      <c r="AN292" s="73" t="e">
        <f>#REF!</f>
        <v>#REF!</v>
      </c>
      <c r="AO292" s="73" t="e">
        <f>#REF!</f>
        <v>#REF!</v>
      </c>
      <c r="AP292" s="73" t="e">
        <f>#REF!</f>
        <v>#REF!</v>
      </c>
      <c r="AQ292" s="73" t="e">
        <f>#REF!</f>
        <v>#REF!</v>
      </c>
      <c r="AR292" s="73" t="e">
        <f>#REF!</f>
        <v>#REF!</v>
      </c>
      <c r="AS292" s="73" t="e">
        <f>#REF!</f>
        <v>#REF!</v>
      </c>
      <c r="AT292" s="73" t="e">
        <f>#REF!</f>
        <v>#REF!</v>
      </c>
      <c r="AU292" s="73" t="e">
        <f>#REF!</f>
        <v>#REF!</v>
      </c>
      <c r="AV292" s="73" t="e">
        <f>#REF!</f>
        <v>#REF!</v>
      </c>
      <c r="AW292" s="73" t="e">
        <f>#REF!</f>
        <v>#REF!</v>
      </c>
      <c r="AX292" s="73" t="e">
        <f>#REF!</f>
        <v>#REF!</v>
      </c>
      <c r="AY292" s="73" t="e">
        <f>#REF!</f>
        <v>#REF!</v>
      </c>
      <c r="AZ292" s="73" t="e">
        <f>#REF!</f>
        <v>#REF!</v>
      </c>
      <c r="BA292" s="73" t="e">
        <f>#REF!</f>
        <v>#REF!</v>
      </c>
      <c r="BB292" s="73" t="e">
        <f>#REF!</f>
        <v>#REF!</v>
      </c>
      <c r="BC292" s="73" t="e">
        <f>#REF!</f>
        <v>#REF!</v>
      </c>
      <c r="BD292" s="73" t="e">
        <f>#REF!</f>
        <v>#REF!</v>
      </c>
      <c r="BE292" s="73" t="e">
        <f>#REF!</f>
        <v>#REF!</v>
      </c>
      <c r="BF292" s="73" t="e">
        <f>#REF!</f>
        <v>#REF!</v>
      </c>
      <c r="BG292" s="73" t="e">
        <f>#REF!</f>
        <v>#REF!</v>
      </c>
      <c r="BH292" s="73" t="e">
        <f>#REF!</f>
        <v>#REF!</v>
      </c>
      <c r="BI292" s="73" t="e">
        <f>#REF!</f>
        <v>#REF!</v>
      </c>
      <c r="BJ292" s="73" t="e">
        <f>#REF!</f>
        <v>#REF!</v>
      </c>
      <c r="BK292" s="73" t="e">
        <f>#REF!</f>
        <v>#REF!</v>
      </c>
      <c r="BL292" s="73" t="e">
        <f>#REF!</f>
        <v>#REF!</v>
      </c>
      <c r="BM292" s="73" t="e">
        <f>#REF!</f>
        <v>#REF!</v>
      </c>
      <c r="BN292" s="73" t="e">
        <f>#REF!</f>
        <v>#REF!</v>
      </c>
      <c r="BO292" s="73" t="e">
        <f>#REF!</f>
        <v>#REF!</v>
      </c>
      <c r="BP292" s="73" t="e">
        <f>#REF!</f>
        <v>#REF!</v>
      </c>
      <c r="BR292" s="117">
        <f t="shared" si="97"/>
        <v>119</v>
      </c>
      <c r="BS292" s="118">
        <f>OOC!G292</f>
        <v>3.0000000000000001E-3</v>
      </c>
      <c r="BT292" s="118">
        <f>OOC!H292</f>
        <v>-3.0000000000000001E-3</v>
      </c>
      <c r="BU292" s="2" t="e">
        <f t="shared" si="98"/>
        <v>#REF!</v>
      </c>
      <c r="BV292" s="2" t="e">
        <f t="shared" si="99"/>
        <v>#REF!</v>
      </c>
      <c r="BW292" s="2" t="e">
        <f t="shared" si="100"/>
        <v>#REF!</v>
      </c>
      <c r="BX292" s="119"/>
    </row>
    <row r="293" spans="1:76" ht="15" customHeight="1">
      <c r="A293" s="16">
        <v>48</v>
      </c>
      <c r="B293" s="76"/>
      <c r="C293" s="72">
        <v>120</v>
      </c>
      <c r="D293" s="20" t="s">
        <v>57</v>
      </c>
      <c r="E293" s="78"/>
      <c r="F293" s="11" t="s">
        <v>29</v>
      </c>
      <c r="G293" s="12">
        <v>0</v>
      </c>
      <c r="H293" s="13" t="e">
        <f>IF(OOC!X293=0,"",OOC!X293)</f>
        <v>#REF!</v>
      </c>
      <c r="I293" s="13" t="e">
        <f>IF(OOC!T293=0,"",OOC!T293)</f>
        <v>#REF!</v>
      </c>
      <c r="J293" s="92" t="s">
        <v>84</v>
      </c>
      <c r="K293" s="64" t="s">
        <v>49</v>
      </c>
      <c r="L293" s="17" t="e">
        <f t="shared" si="82"/>
        <v>#REF!</v>
      </c>
      <c r="M293" s="17" t="e">
        <f t="shared" si="83"/>
        <v>#REF!</v>
      </c>
      <c r="N293" s="25"/>
      <c r="O293" s="2" t="e">
        <f t="shared" si="101"/>
        <v>#REF!</v>
      </c>
      <c r="P293" s="2" t="e">
        <f t="shared" si="102"/>
        <v>#REF!</v>
      </c>
      <c r="Q293" s="2" t="e">
        <f t="shared" si="103"/>
        <v>#REF!</v>
      </c>
      <c r="R293" s="3" t="e">
        <f t="shared" si="104"/>
        <v>#REF!</v>
      </c>
      <c r="S293" s="4" t="e">
        <f t="shared" si="96"/>
        <v>#REF!</v>
      </c>
      <c r="T293" s="67" t="e">
        <f t="shared" si="108"/>
        <v>#REF!</v>
      </c>
      <c r="U293" s="67" t="e">
        <f t="shared" si="109"/>
        <v>#REF!</v>
      </c>
      <c r="V293" s="4" t="e">
        <f t="shared" si="105"/>
        <v>#REF!</v>
      </c>
      <c r="W293" s="4" t="e">
        <f t="shared" si="106"/>
        <v>#REF!</v>
      </c>
      <c r="X293" s="4" t="e">
        <f t="shared" si="110"/>
        <v>#REF!</v>
      </c>
      <c r="Y293" s="62" t="e">
        <f t="shared" si="107"/>
        <v>#REF!</v>
      </c>
      <c r="Z293" s="28" t="e">
        <f t="shared" si="111"/>
        <v>#REF!</v>
      </c>
      <c r="AA293" s="28" t="e">
        <f t="shared" si="112"/>
        <v>#REF!</v>
      </c>
      <c r="AB293" s="28" t="e">
        <f t="shared" si="113"/>
        <v>#REF!</v>
      </c>
      <c r="AC293" s="28" t="e">
        <f t="shared" si="91"/>
        <v>#REF!</v>
      </c>
      <c r="AD293" s="26"/>
      <c r="AE293" s="19" t="str">
        <f t="shared" si="114"/>
        <v/>
      </c>
      <c r="AF293" s="65"/>
      <c r="AG293" s="54"/>
      <c r="AH293" s="54"/>
      <c r="AI293" s="55"/>
      <c r="AJ293" s="18"/>
      <c r="AK293" s="73" t="e">
        <f>#REF!</f>
        <v>#REF!</v>
      </c>
      <c r="AL293" s="73" t="e">
        <f>#REF!</f>
        <v>#REF!</v>
      </c>
      <c r="AM293" s="73" t="e">
        <f>#REF!</f>
        <v>#REF!</v>
      </c>
      <c r="AN293" s="73" t="e">
        <f>#REF!</f>
        <v>#REF!</v>
      </c>
      <c r="AO293" s="73" t="e">
        <f>#REF!</f>
        <v>#REF!</v>
      </c>
      <c r="AP293" s="73" t="e">
        <f>#REF!</f>
        <v>#REF!</v>
      </c>
      <c r="AQ293" s="73" t="e">
        <f>#REF!</f>
        <v>#REF!</v>
      </c>
      <c r="AR293" s="73" t="e">
        <f>#REF!</f>
        <v>#REF!</v>
      </c>
      <c r="AS293" s="73" t="e">
        <f>#REF!</f>
        <v>#REF!</v>
      </c>
      <c r="AT293" s="73" t="e">
        <f>#REF!</f>
        <v>#REF!</v>
      </c>
      <c r="AU293" s="73" t="e">
        <f>#REF!</f>
        <v>#REF!</v>
      </c>
      <c r="AV293" s="73" t="e">
        <f>#REF!</f>
        <v>#REF!</v>
      </c>
      <c r="AW293" s="73" t="e">
        <f>#REF!</f>
        <v>#REF!</v>
      </c>
      <c r="AX293" s="73" t="e">
        <f>#REF!</f>
        <v>#REF!</v>
      </c>
      <c r="AY293" s="73" t="e">
        <f>#REF!</f>
        <v>#REF!</v>
      </c>
      <c r="AZ293" s="73" t="e">
        <f>#REF!</f>
        <v>#REF!</v>
      </c>
      <c r="BA293" s="73" t="e">
        <f>#REF!</f>
        <v>#REF!</v>
      </c>
      <c r="BB293" s="73" t="e">
        <f>#REF!</f>
        <v>#REF!</v>
      </c>
      <c r="BC293" s="73" t="e">
        <f>#REF!</f>
        <v>#REF!</v>
      </c>
      <c r="BD293" s="73" t="e">
        <f>#REF!</f>
        <v>#REF!</v>
      </c>
      <c r="BE293" s="73" t="e">
        <f>#REF!</f>
        <v>#REF!</v>
      </c>
      <c r="BF293" s="73" t="e">
        <f>#REF!</f>
        <v>#REF!</v>
      </c>
      <c r="BG293" s="73" t="e">
        <f>#REF!</f>
        <v>#REF!</v>
      </c>
      <c r="BH293" s="73" t="e">
        <f>#REF!</f>
        <v>#REF!</v>
      </c>
      <c r="BI293" s="73" t="e">
        <f>#REF!</f>
        <v>#REF!</v>
      </c>
      <c r="BJ293" s="73" t="e">
        <f>#REF!</f>
        <v>#REF!</v>
      </c>
      <c r="BK293" s="73" t="e">
        <f>#REF!</f>
        <v>#REF!</v>
      </c>
      <c r="BL293" s="73" t="e">
        <f>#REF!</f>
        <v>#REF!</v>
      </c>
      <c r="BM293" s="73" t="e">
        <f>#REF!</f>
        <v>#REF!</v>
      </c>
      <c r="BN293" s="73" t="e">
        <f>#REF!</f>
        <v>#REF!</v>
      </c>
      <c r="BO293" s="73" t="e">
        <f>#REF!</f>
        <v>#REF!</v>
      </c>
      <c r="BP293" s="73" t="e">
        <f>#REF!</f>
        <v>#REF!</v>
      </c>
      <c r="BR293" s="117">
        <f t="shared" si="97"/>
        <v>120</v>
      </c>
      <c r="BS293" s="118">
        <f>OOC!G293</f>
        <v>3.0000000000000001E-3</v>
      </c>
      <c r="BT293" s="118">
        <f>OOC!H293</f>
        <v>-4.0000000000000001E-3</v>
      </c>
      <c r="BU293" s="2" t="e">
        <f t="shared" si="98"/>
        <v>#REF!</v>
      </c>
      <c r="BV293" s="2" t="e">
        <f t="shared" si="99"/>
        <v>#REF!</v>
      </c>
      <c r="BW293" s="2" t="e">
        <f t="shared" si="100"/>
        <v>#REF!</v>
      </c>
      <c r="BX293" s="119"/>
    </row>
    <row r="294" spans="1:76" ht="15" customHeight="1">
      <c r="A294" s="16">
        <v>48</v>
      </c>
      <c r="B294" s="76"/>
      <c r="C294" s="72">
        <v>121</v>
      </c>
      <c r="D294" s="20" t="s">
        <v>57</v>
      </c>
      <c r="E294" s="78"/>
      <c r="F294" s="11" t="s">
        <v>29</v>
      </c>
      <c r="G294" s="12">
        <v>0</v>
      </c>
      <c r="H294" s="13" t="e">
        <f>IF(OOC!X294=0,"",OOC!X294)</f>
        <v>#REF!</v>
      </c>
      <c r="I294" s="13" t="e">
        <f>IF(OOC!T294=0,"",OOC!T294)</f>
        <v>#REF!</v>
      </c>
      <c r="J294" s="92" t="s">
        <v>84</v>
      </c>
      <c r="K294" s="64" t="s">
        <v>49</v>
      </c>
      <c r="L294" s="17" t="e">
        <f t="shared" si="82"/>
        <v>#REF!</v>
      </c>
      <c r="M294" s="17" t="e">
        <f t="shared" si="83"/>
        <v>#REF!</v>
      </c>
      <c r="N294" s="25"/>
      <c r="O294" s="2" t="e">
        <f t="shared" si="101"/>
        <v>#REF!</v>
      </c>
      <c r="P294" s="2" t="e">
        <f t="shared" si="102"/>
        <v>#REF!</v>
      </c>
      <c r="Q294" s="2" t="e">
        <f t="shared" si="103"/>
        <v>#REF!</v>
      </c>
      <c r="R294" s="3" t="e">
        <f t="shared" si="104"/>
        <v>#REF!</v>
      </c>
      <c r="S294" s="4" t="e">
        <f t="shared" si="96"/>
        <v>#REF!</v>
      </c>
      <c r="T294" s="67" t="e">
        <f t="shared" si="108"/>
        <v>#REF!</v>
      </c>
      <c r="U294" s="67" t="e">
        <f t="shared" si="109"/>
        <v>#REF!</v>
      </c>
      <c r="V294" s="4" t="e">
        <f t="shared" si="105"/>
        <v>#REF!</v>
      </c>
      <c r="W294" s="4" t="e">
        <f t="shared" si="106"/>
        <v>#REF!</v>
      </c>
      <c r="X294" s="4" t="e">
        <f t="shared" si="110"/>
        <v>#REF!</v>
      </c>
      <c r="Y294" s="62" t="e">
        <f t="shared" si="107"/>
        <v>#REF!</v>
      </c>
      <c r="Z294" s="28" t="e">
        <f t="shared" si="111"/>
        <v>#REF!</v>
      </c>
      <c r="AA294" s="28" t="e">
        <f t="shared" si="112"/>
        <v>#REF!</v>
      </c>
      <c r="AB294" s="28" t="e">
        <f t="shared" si="113"/>
        <v>#REF!</v>
      </c>
      <c r="AC294" s="28" t="e">
        <f t="shared" ref="AC294:AC309" si="115">IF(OR($S294&gt;$AC$9,$R294=""),"",$AC$9*6*$R294)</f>
        <v>#REF!</v>
      </c>
      <c r="AD294" s="26"/>
      <c r="AE294" s="19" t="str">
        <f t="shared" si="114"/>
        <v/>
      </c>
      <c r="AF294" s="65"/>
      <c r="AG294" s="54"/>
      <c r="AH294" s="54"/>
      <c r="AI294" s="55"/>
      <c r="AJ294" s="18"/>
      <c r="AK294" s="73" t="e">
        <f>#REF!</f>
        <v>#REF!</v>
      </c>
      <c r="AL294" s="73" t="e">
        <f>#REF!</f>
        <v>#REF!</v>
      </c>
      <c r="AM294" s="73" t="e">
        <f>#REF!</f>
        <v>#REF!</v>
      </c>
      <c r="AN294" s="73" t="e">
        <f>#REF!</f>
        <v>#REF!</v>
      </c>
      <c r="AO294" s="73" t="e">
        <f>#REF!</f>
        <v>#REF!</v>
      </c>
      <c r="AP294" s="73" t="e">
        <f>#REF!</f>
        <v>#REF!</v>
      </c>
      <c r="AQ294" s="73" t="e">
        <f>#REF!</f>
        <v>#REF!</v>
      </c>
      <c r="AR294" s="73" t="e">
        <f>#REF!</f>
        <v>#REF!</v>
      </c>
      <c r="AS294" s="73" t="e">
        <f>#REF!</f>
        <v>#REF!</v>
      </c>
      <c r="AT294" s="73" t="e">
        <f>#REF!</f>
        <v>#REF!</v>
      </c>
      <c r="AU294" s="73" t="e">
        <f>#REF!</f>
        <v>#REF!</v>
      </c>
      <c r="AV294" s="73" t="e">
        <f>#REF!</f>
        <v>#REF!</v>
      </c>
      <c r="AW294" s="73" t="e">
        <f>#REF!</f>
        <v>#REF!</v>
      </c>
      <c r="AX294" s="73" t="e">
        <f>#REF!</f>
        <v>#REF!</v>
      </c>
      <c r="AY294" s="73" t="e">
        <f>#REF!</f>
        <v>#REF!</v>
      </c>
      <c r="AZ294" s="73" t="e">
        <f>#REF!</f>
        <v>#REF!</v>
      </c>
      <c r="BA294" s="73" t="e">
        <f>#REF!</f>
        <v>#REF!</v>
      </c>
      <c r="BB294" s="73" t="e">
        <f>#REF!</f>
        <v>#REF!</v>
      </c>
      <c r="BC294" s="73" t="e">
        <f>#REF!</f>
        <v>#REF!</v>
      </c>
      <c r="BD294" s="73" t="e">
        <f>#REF!</f>
        <v>#REF!</v>
      </c>
      <c r="BE294" s="73" t="e">
        <f>#REF!</f>
        <v>#REF!</v>
      </c>
      <c r="BF294" s="73" t="e">
        <f>#REF!</f>
        <v>#REF!</v>
      </c>
      <c r="BG294" s="73" t="e">
        <f>#REF!</f>
        <v>#REF!</v>
      </c>
      <c r="BH294" s="73" t="e">
        <f>#REF!</f>
        <v>#REF!</v>
      </c>
      <c r="BI294" s="73" t="e">
        <f>#REF!</f>
        <v>#REF!</v>
      </c>
      <c r="BJ294" s="73" t="e">
        <f>#REF!</f>
        <v>#REF!</v>
      </c>
      <c r="BK294" s="73" t="e">
        <f>#REF!</f>
        <v>#REF!</v>
      </c>
      <c r="BL294" s="73" t="e">
        <f>#REF!</f>
        <v>#REF!</v>
      </c>
      <c r="BM294" s="73" t="e">
        <f>#REF!</f>
        <v>#REF!</v>
      </c>
      <c r="BN294" s="73" t="e">
        <f>#REF!</f>
        <v>#REF!</v>
      </c>
      <c r="BO294" s="73" t="e">
        <f>#REF!</f>
        <v>#REF!</v>
      </c>
      <c r="BP294" s="73" t="e">
        <f>#REF!</f>
        <v>#REF!</v>
      </c>
      <c r="BR294" s="117">
        <f t="shared" si="97"/>
        <v>121</v>
      </c>
      <c r="BS294" s="118">
        <f>OOC!G294</f>
        <v>4.0000000000000001E-3</v>
      </c>
      <c r="BT294" s="118">
        <f>OOC!H294</f>
        <v>-6.0000000000000001E-3</v>
      </c>
      <c r="BU294" s="2" t="e">
        <f t="shared" si="98"/>
        <v>#REF!</v>
      </c>
      <c r="BV294" s="2" t="e">
        <f t="shared" si="99"/>
        <v>#REF!</v>
      </c>
      <c r="BW294" s="2" t="e">
        <f t="shared" si="100"/>
        <v>#REF!</v>
      </c>
      <c r="BX294" s="119"/>
    </row>
    <row r="295" spans="1:76" ht="15" customHeight="1">
      <c r="A295" s="16">
        <v>48</v>
      </c>
      <c r="B295" s="76"/>
      <c r="C295" s="72">
        <v>122</v>
      </c>
      <c r="D295" s="20" t="s">
        <v>57</v>
      </c>
      <c r="E295" s="78"/>
      <c r="F295" s="11" t="s">
        <v>29</v>
      </c>
      <c r="G295" s="12">
        <v>0</v>
      </c>
      <c r="H295" s="13" t="e">
        <f>IF(OOC!X295=0,"",OOC!X295)</f>
        <v>#REF!</v>
      </c>
      <c r="I295" s="13" t="e">
        <f>IF(OOC!T295=0,"",OOC!T295)</f>
        <v>#REF!</v>
      </c>
      <c r="J295" s="92" t="s">
        <v>84</v>
      </c>
      <c r="K295" s="64" t="s">
        <v>49</v>
      </c>
      <c r="L295" s="17" t="e">
        <f t="shared" si="82"/>
        <v>#REF!</v>
      </c>
      <c r="M295" s="17" t="e">
        <f t="shared" si="83"/>
        <v>#REF!</v>
      </c>
      <c r="N295" s="25"/>
      <c r="O295" s="2" t="e">
        <f t="shared" si="101"/>
        <v>#REF!</v>
      </c>
      <c r="P295" s="2" t="e">
        <f t="shared" si="102"/>
        <v>#REF!</v>
      </c>
      <c r="Q295" s="2" t="e">
        <f t="shared" si="103"/>
        <v>#REF!</v>
      </c>
      <c r="R295" s="3" t="e">
        <f t="shared" si="104"/>
        <v>#REF!</v>
      </c>
      <c r="S295" s="4" t="e">
        <f t="shared" si="96"/>
        <v>#REF!</v>
      </c>
      <c r="T295" s="67" t="e">
        <f t="shared" si="108"/>
        <v>#REF!</v>
      </c>
      <c r="U295" s="67" t="e">
        <f t="shared" si="109"/>
        <v>#REF!</v>
      </c>
      <c r="V295" s="4" t="e">
        <f t="shared" si="105"/>
        <v>#REF!</v>
      </c>
      <c r="W295" s="4" t="e">
        <f t="shared" si="106"/>
        <v>#REF!</v>
      </c>
      <c r="X295" s="4" t="e">
        <f t="shared" si="110"/>
        <v>#REF!</v>
      </c>
      <c r="Y295" s="62" t="e">
        <f t="shared" si="107"/>
        <v>#REF!</v>
      </c>
      <c r="Z295" s="28" t="e">
        <f t="shared" si="111"/>
        <v>#REF!</v>
      </c>
      <c r="AA295" s="28" t="e">
        <f t="shared" si="112"/>
        <v>#REF!</v>
      </c>
      <c r="AB295" s="28" t="e">
        <f t="shared" si="113"/>
        <v>#REF!</v>
      </c>
      <c r="AC295" s="28" t="e">
        <f t="shared" si="115"/>
        <v>#REF!</v>
      </c>
      <c r="AD295" s="26"/>
      <c r="AE295" s="19" t="str">
        <f t="shared" si="114"/>
        <v/>
      </c>
      <c r="AF295" s="65"/>
      <c r="AG295" s="54"/>
      <c r="AH295" s="54"/>
      <c r="AI295" s="55"/>
      <c r="AJ295" s="18"/>
      <c r="AK295" s="73" t="e">
        <f>#REF!</f>
        <v>#REF!</v>
      </c>
      <c r="AL295" s="73" t="e">
        <f>#REF!</f>
        <v>#REF!</v>
      </c>
      <c r="AM295" s="73" t="e">
        <f>#REF!</f>
        <v>#REF!</v>
      </c>
      <c r="AN295" s="73" t="e">
        <f>#REF!</f>
        <v>#REF!</v>
      </c>
      <c r="AO295" s="73" t="e">
        <f>#REF!</f>
        <v>#REF!</v>
      </c>
      <c r="AP295" s="73" t="e">
        <f>#REF!</f>
        <v>#REF!</v>
      </c>
      <c r="AQ295" s="73" t="e">
        <f>#REF!</f>
        <v>#REF!</v>
      </c>
      <c r="AR295" s="73" t="e">
        <f>#REF!</f>
        <v>#REF!</v>
      </c>
      <c r="AS295" s="73" t="e">
        <f>#REF!</f>
        <v>#REF!</v>
      </c>
      <c r="AT295" s="73" t="e">
        <f>#REF!</f>
        <v>#REF!</v>
      </c>
      <c r="AU295" s="73" t="e">
        <f>#REF!</f>
        <v>#REF!</v>
      </c>
      <c r="AV295" s="73" t="e">
        <f>#REF!</f>
        <v>#REF!</v>
      </c>
      <c r="AW295" s="73" t="e">
        <f>#REF!</f>
        <v>#REF!</v>
      </c>
      <c r="AX295" s="73" t="e">
        <f>#REF!</f>
        <v>#REF!</v>
      </c>
      <c r="AY295" s="73" t="e">
        <f>#REF!</f>
        <v>#REF!</v>
      </c>
      <c r="AZ295" s="73" t="e">
        <f>#REF!</f>
        <v>#REF!</v>
      </c>
      <c r="BA295" s="73" t="e">
        <f>#REF!</f>
        <v>#REF!</v>
      </c>
      <c r="BB295" s="73" t="e">
        <f>#REF!</f>
        <v>#REF!</v>
      </c>
      <c r="BC295" s="73" t="e">
        <f>#REF!</f>
        <v>#REF!</v>
      </c>
      <c r="BD295" s="73" t="e">
        <f>#REF!</f>
        <v>#REF!</v>
      </c>
      <c r="BE295" s="73" t="e">
        <f>#REF!</f>
        <v>#REF!</v>
      </c>
      <c r="BF295" s="73" t="e">
        <f>#REF!</f>
        <v>#REF!</v>
      </c>
      <c r="BG295" s="73" t="e">
        <f>#REF!</f>
        <v>#REF!</v>
      </c>
      <c r="BH295" s="73" t="e">
        <f>#REF!</f>
        <v>#REF!</v>
      </c>
      <c r="BI295" s="73" t="e">
        <f>#REF!</f>
        <v>#REF!</v>
      </c>
      <c r="BJ295" s="73" t="e">
        <f>#REF!</f>
        <v>#REF!</v>
      </c>
      <c r="BK295" s="73" t="e">
        <f>#REF!</f>
        <v>#REF!</v>
      </c>
      <c r="BL295" s="73" t="e">
        <f>#REF!</f>
        <v>#REF!</v>
      </c>
      <c r="BM295" s="73" t="e">
        <f>#REF!</f>
        <v>#REF!</v>
      </c>
      <c r="BN295" s="73" t="e">
        <f>#REF!</f>
        <v>#REF!</v>
      </c>
      <c r="BO295" s="73" t="e">
        <f>#REF!</f>
        <v>#REF!</v>
      </c>
      <c r="BP295" s="73" t="e">
        <f>#REF!</f>
        <v>#REF!</v>
      </c>
      <c r="BR295" s="117">
        <f t="shared" si="97"/>
        <v>122</v>
      </c>
      <c r="BS295" s="118">
        <f>OOC!G295</f>
        <v>5.0000000000000001E-3</v>
      </c>
      <c r="BT295" s="118">
        <f>OOC!H295</f>
        <v>-8.9999999999999993E-3</v>
      </c>
      <c r="BU295" s="2" t="e">
        <f t="shared" si="98"/>
        <v>#REF!</v>
      </c>
      <c r="BV295" s="2" t="e">
        <f t="shared" si="99"/>
        <v>#REF!</v>
      </c>
      <c r="BW295" s="2" t="e">
        <f t="shared" si="100"/>
        <v>#REF!</v>
      </c>
      <c r="BX295" s="119"/>
    </row>
    <row r="296" spans="1:76" ht="15" customHeight="1">
      <c r="A296" s="16">
        <v>48</v>
      </c>
      <c r="B296" s="76"/>
      <c r="C296" s="72">
        <v>123</v>
      </c>
      <c r="D296" s="20" t="s">
        <v>57</v>
      </c>
      <c r="E296" s="78"/>
      <c r="F296" s="11" t="s">
        <v>29</v>
      </c>
      <c r="G296" s="12">
        <v>0</v>
      </c>
      <c r="H296" s="13" t="e">
        <f>IF(OOC!X296=0,"",OOC!X296)</f>
        <v>#REF!</v>
      </c>
      <c r="I296" s="13" t="e">
        <f>IF(OOC!T296=0,"",OOC!T296)</f>
        <v>#REF!</v>
      </c>
      <c r="J296" s="92" t="s">
        <v>84</v>
      </c>
      <c r="K296" s="64" t="s">
        <v>49</v>
      </c>
      <c r="L296" s="17" t="e">
        <f t="shared" si="82"/>
        <v>#REF!</v>
      </c>
      <c r="M296" s="17" t="e">
        <f t="shared" si="83"/>
        <v>#REF!</v>
      </c>
      <c r="N296" s="25"/>
      <c r="O296" s="2" t="e">
        <f t="shared" si="101"/>
        <v>#REF!</v>
      </c>
      <c r="P296" s="2" t="e">
        <f t="shared" si="102"/>
        <v>#REF!</v>
      </c>
      <c r="Q296" s="2" t="e">
        <f t="shared" si="103"/>
        <v>#REF!</v>
      </c>
      <c r="R296" s="3" t="e">
        <f t="shared" si="104"/>
        <v>#REF!</v>
      </c>
      <c r="S296" s="4" t="e">
        <f t="shared" si="96"/>
        <v>#REF!</v>
      </c>
      <c r="T296" s="67" t="e">
        <f t="shared" si="108"/>
        <v>#REF!</v>
      </c>
      <c r="U296" s="67" t="e">
        <f t="shared" si="109"/>
        <v>#REF!</v>
      </c>
      <c r="V296" s="4" t="e">
        <f t="shared" si="105"/>
        <v>#REF!</v>
      </c>
      <c r="W296" s="4" t="e">
        <f t="shared" si="106"/>
        <v>#REF!</v>
      </c>
      <c r="X296" s="4" t="e">
        <f t="shared" si="110"/>
        <v>#REF!</v>
      </c>
      <c r="Y296" s="62" t="e">
        <f t="shared" si="107"/>
        <v>#REF!</v>
      </c>
      <c r="Z296" s="28" t="e">
        <f t="shared" si="111"/>
        <v>#REF!</v>
      </c>
      <c r="AA296" s="28" t="e">
        <f t="shared" si="112"/>
        <v>#REF!</v>
      </c>
      <c r="AB296" s="28" t="e">
        <f t="shared" si="113"/>
        <v>#REF!</v>
      </c>
      <c r="AC296" s="28" t="e">
        <f t="shared" si="115"/>
        <v>#REF!</v>
      </c>
      <c r="AD296" s="26"/>
      <c r="AE296" s="19" t="str">
        <f t="shared" si="114"/>
        <v/>
      </c>
      <c r="AF296" s="65"/>
      <c r="AG296" s="54"/>
      <c r="AH296" s="54"/>
      <c r="AI296" s="55"/>
      <c r="AJ296" s="18"/>
      <c r="AK296" s="73" t="e">
        <f>#REF!</f>
        <v>#REF!</v>
      </c>
      <c r="AL296" s="73" t="e">
        <f>#REF!</f>
        <v>#REF!</v>
      </c>
      <c r="AM296" s="73" t="e">
        <f>#REF!</f>
        <v>#REF!</v>
      </c>
      <c r="AN296" s="73" t="e">
        <f>#REF!</f>
        <v>#REF!</v>
      </c>
      <c r="AO296" s="73" t="e">
        <f>#REF!</f>
        <v>#REF!</v>
      </c>
      <c r="AP296" s="73" t="e">
        <f>#REF!</f>
        <v>#REF!</v>
      </c>
      <c r="AQ296" s="73" t="e">
        <f>#REF!</f>
        <v>#REF!</v>
      </c>
      <c r="AR296" s="73" t="e">
        <f>#REF!</f>
        <v>#REF!</v>
      </c>
      <c r="AS296" s="73" t="e">
        <f>#REF!</f>
        <v>#REF!</v>
      </c>
      <c r="AT296" s="73" t="e">
        <f>#REF!</f>
        <v>#REF!</v>
      </c>
      <c r="AU296" s="73" t="e">
        <f>#REF!</f>
        <v>#REF!</v>
      </c>
      <c r="AV296" s="73" t="e">
        <f>#REF!</f>
        <v>#REF!</v>
      </c>
      <c r="AW296" s="73" t="e">
        <f>#REF!</f>
        <v>#REF!</v>
      </c>
      <c r="AX296" s="73" t="e">
        <f>#REF!</f>
        <v>#REF!</v>
      </c>
      <c r="AY296" s="73" t="e">
        <f>#REF!</f>
        <v>#REF!</v>
      </c>
      <c r="AZ296" s="73" t="e">
        <f>#REF!</f>
        <v>#REF!</v>
      </c>
      <c r="BA296" s="73" t="e">
        <f>#REF!</f>
        <v>#REF!</v>
      </c>
      <c r="BB296" s="73" t="e">
        <f>#REF!</f>
        <v>#REF!</v>
      </c>
      <c r="BC296" s="73" t="e">
        <f>#REF!</f>
        <v>#REF!</v>
      </c>
      <c r="BD296" s="73" t="e">
        <f>#REF!</f>
        <v>#REF!</v>
      </c>
      <c r="BE296" s="73" t="e">
        <f>#REF!</f>
        <v>#REF!</v>
      </c>
      <c r="BF296" s="73" t="e">
        <f>#REF!</f>
        <v>#REF!</v>
      </c>
      <c r="BG296" s="73" t="e">
        <f>#REF!</f>
        <v>#REF!</v>
      </c>
      <c r="BH296" s="73" t="e">
        <f>#REF!</f>
        <v>#REF!</v>
      </c>
      <c r="BI296" s="73" t="e">
        <f>#REF!</f>
        <v>#REF!</v>
      </c>
      <c r="BJ296" s="73" t="e">
        <f>#REF!</f>
        <v>#REF!</v>
      </c>
      <c r="BK296" s="73" t="e">
        <f>#REF!</f>
        <v>#REF!</v>
      </c>
      <c r="BL296" s="73" t="e">
        <f>#REF!</f>
        <v>#REF!</v>
      </c>
      <c r="BM296" s="73" t="e">
        <f>#REF!</f>
        <v>#REF!</v>
      </c>
      <c r="BN296" s="73" t="e">
        <f>#REF!</f>
        <v>#REF!</v>
      </c>
      <c r="BO296" s="73" t="e">
        <f>#REF!</f>
        <v>#REF!</v>
      </c>
      <c r="BP296" s="73" t="e">
        <f>#REF!</f>
        <v>#REF!</v>
      </c>
      <c r="BR296" s="117">
        <f t="shared" si="97"/>
        <v>123</v>
      </c>
      <c r="BS296" s="118">
        <f>OOC!G296</f>
        <v>6.0000000000000001E-3</v>
      </c>
      <c r="BT296" s="118">
        <f>OOC!H296</f>
        <v>-0.01</v>
      </c>
      <c r="BU296" s="2" t="e">
        <f t="shared" si="98"/>
        <v>#REF!</v>
      </c>
      <c r="BV296" s="2" t="e">
        <f t="shared" si="99"/>
        <v>#REF!</v>
      </c>
      <c r="BW296" s="2" t="e">
        <f t="shared" si="100"/>
        <v>#REF!</v>
      </c>
      <c r="BX296" s="119" t="e">
        <f>IF(AND(IF(OOC!G296="",0,OOC!G296) &gt;= IF(O296="",0,O296), IF(O296="",0,O296) &gt; IF(L296="",0,L296)), "OOC",
IF(AND(IF(M296="",0,M296) &gt; IF(P296="",0,P296), IF(P296="",0,P296) &gt;= IF(OOC!H296="",0,OOC!H296)), "OOC",
IF(IF(O296="",0,O296) &gt; IF(OOC!G296="",0,OOC!G296), "OOS",
IF(IF(OOC!H296="",0,OOC!H296) &gt; IF(P296="",0,P296), "OOS", "OK"))))</f>
        <v>#REF!</v>
      </c>
    </row>
    <row r="297" spans="1:76" ht="15" customHeight="1">
      <c r="A297" s="16">
        <v>48</v>
      </c>
      <c r="B297" s="76" t="s">
        <v>260</v>
      </c>
      <c r="C297" s="72">
        <v>124</v>
      </c>
      <c r="D297" s="20" t="s">
        <v>57</v>
      </c>
      <c r="E297" s="78"/>
      <c r="F297" s="11" t="s">
        <v>29</v>
      </c>
      <c r="G297" s="83">
        <v>92.1</v>
      </c>
      <c r="H297" s="13" t="e">
        <f>IF(OOC!X297=0,"",OOC!X297)</f>
        <v>#REF!</v>
      </c>
      <c r="I297" s="13" t="e">
        <f>IF(OOC!T297=0,"",OOC!T297)</f>
        <v>#REF!</v>
      </c>
      <c r="J297" s="14" t="s">
        <v>12</v>
      </c>
      <c r="K297" s="64" t="s">
        <v>49</v>
      </c>
      <c r="L297" s="17" t="e">
        <f t="shared" si="82"/>
        <v>#REF!</v>
      </c>
      <c r="M297" s="17" t="e">
        <f t="shared" si="83"/>
        <v>#REF!</v>
      </c>
      <c r="N297" s="25"/>
      <c r="O297" s="2" t="e">
        <f t="shared" si="101"/>
        <v>#REF!</v>
      </c>
      <c r="P297" s="2" t="e">
        <f t="shared" si="102"/>
        <v>#REF!</v>
      </c>
      <c r="Q297" s="2" t="e">
        <f t="shared" si="103"/>
        <v>#REF!</v>
      </c>
      <c r="R297" s="3" t="e">
        <f t="shared" si="104"/>
        <v>#REF!</v>
      </c>
      <c r="S297" s="4" t="e">
        <f t="shared" si="96"/>
        <v>#REF!</v>
      </c>
      <c r="T297" s="67" t="e">
        <f t="shared" si="108"/>
        <v>#REF!</v>
      </c>
      <c r="U297" s="67" t="e">
        <f t="shared" si="109"/>
        <v>#REF!</v>
      </c>
      <c r="V297" s="4" t="e">
        <f t="shared" si="105"/>
        <v>#REF!</v>
      </c>
      <c r="W297" s="4" t="e">
        <f t="shared" si="106"/>
        <v>#REF!</v>
      </c>
      <c r="X297" s="4" t="e">
        <f t="shared" si="110"/>
        <v>#REF!</v>
      </c>
      <c r="Y297" s="62" t="e">
        <f t="shared" si="107"/>
        <v>#REF!</v>
      </c>
      <c r="Z297" s="28" t="e">
        <f t="shared" si="111"/>
        <v>#REF!</v>
      </c>
      <c r="AA297" s="28" t="e">
        <f t="shared" si="112"/>
        <v>#REF!</v>
      </c>
      <c r="AB297" s="28" t="e">
        <f t="shared" si="113"/>
        <v>#REF!</v>
      </c>
      <c r="AC297" s="28" t="e">
        <f t="shared" si="115"/>
        <v>#REF!</v>
      </c>
      <c r="AD297" s="26"/>
      <c r="AE297" s="19" t="str">
        <f t="shared" si="114"/>
        <v/>
      </c>
      <c r="AF297" s="65"/>
      <c r="AG297" s="54"/>
      <c r="AH297" s="54"/>
      <c r="AI297" s="55"/>
      <c r="AJ297" s="18"/>
      <c r="AK297" s="73" t="e">
        <f>#REF!</f>
        <v>#REF!</v>
      </c>
      <c r="AL297" s="73" t="e">
        <f>#REF!</f>
        <v>#REF!</v>
      </c>
      <c r="AM297" s="73" t="e">
        <f>#REF!</f>
        <v>#REF!</v>
      </c>
      <c r="AN297" s="73" t="e">
        <f>#REF!</f>
        <v>#REF!</v>
      </c>
      <c r="AO297" s="73" t="e">
        <f>#REF!</f>
        <v>#REF!</v>
      </c>
      <c r="AP297" s="73" t="e">
        <f>#REF!</f>
        <v>#REF!</v>
      </c>
      <c r="AQ297" s="73" t="e">
        <f>#REF!</f>
        <v>#REF!</v>
      </c>
      <c r="AR297" s="73" t="e">
        <f>#REF!</f>
        <v>#REF!</v>
      </c>
      <c r="AS297" s="73" t="e">
        <f>#REF!</f>
        <v>#REF!</v>
      </c>
      <c r="AT297" s="73" t="e">
        <f>#REF!</f>
        <v>#REF!</v>
      </c>
      <c r="AU297" s="73" t="e">
        <f>#REF!</f>
        <v>#REF!</v>
      </c>
      <c r="AV297" s="73" t="e">
        <f>#REF!</f>
        <v>#REF!</v>
      </c>
      <c r="AW297" s="73" t="e">
        <f>#REF!</f>
        <v>#REF!</v>
      </c>
      <c r="AX297" s="73" t="e">
        <f>#REF!</f>
        <v>#REF!</v>
      </c>
      <c r="AY297" s="73" t="e">
        <f>#REF!</f>
        <v>#REF!</v>
      </c>
      <c r="AZ297" s="73" t="e">
        <f>#REF!</f>
        <v>#REF!</v>
      </c>
      <c r="BA297" s="73" t="e">
        <f>#REF!</f>
        <v>#REF!</v>
      </c>
      <c r="BB297" s="73" t="e">
        <f>#REF!</f>
        <v>#REF!</v>
      </c>
      <c r="BC297" s="73" t="e">
        <f>#REF!</f>
        <v>#REF!</v>
      </c>
      <c r="BD297" s="73" t="e">
        <f>#REF!</f>
        <v>#REF!</v>
      </c>
      <c r="BE297" s="73" t="e">
        <f>#REF!</f>
        <v>#REF!</v>
      </c>
      <c r="BF297" s="73" t="e">
        <f>#REF!</f>
        <v>#REF!</v>
      </c>
      <c r="BG297" s="73" t="e">
        <f>#REF!</f>
        <v>#REF!</v>
      </c>
      <c r="BH297" s="73" t="e">
        <f>#REF!</f>
        <v>#REF!</v>
      </c>
      <c r="BI297" s="73" t="e">
        <f>#REF!</f>
        <v>#REF!</v>
      </c>
      <c r="BJ297" s="73" t="e">
        <f>#REF!</f>
        <v>#REF!</v>
      </c>
      <c r="BK297" s="73" t="e">
        <f>#REF!</f>
        <v>#REF!</v>
      </c>
      <c r="BL297" s="73" t="e">
        <f>#REF!</f>
        <v>#REF!</v>
      </c>
      <c r="BM297" s="73" t="e">
        <f>#REF!</f>
        <v>#REF!</v>
      </c>
      <c r="BN297" s="73" t="e">
        <f>#REF!</f>
        <v>#REF!</v>
      </c>
      <c r="BO297" s="73" t="e">
        <f>#REF!</f>
        <v>#REF!</v>
      </c>
      <c r="BP297" s="73" t="e">
        <f>#REF!</f>
        <v>#REF!</v>
      </c>
      <c r="BR297" s="117">
        <f t="shared" si="97"/>
        <v>124</v>
      </c>
      <c r="BS297" s="118">
        <f>OOC!G297</f>
        <v>95.1</v>
      </c>
      <c r="BT297" s="118">
        <f>OOC!H297</f>
        <v>89.1</v>
      </c>
      <c r="BU297" s="2" t="e">
        <f t="shared" si="98"/>
        <v>#REF!</v>
      </c>
      <c r="BV297" s="2" t="e">
        <f t="shared" si="99"/>
        <v>#REF!</v>
      </c>
      <c r="BW297" s="2" t="e">
        <f t="shared" si="100"/>
        <v>#REF!</v>
      </c>
      <c r="BX297" s="119" t="e">
        <f>IF(AND(IF(OOC!G297="",0,OOC!G297) &gt;= IF(O297="",0,O297), IF(O297="",0,O297) &gt; IF(L297="",0,L297)), "OOC",
IF(AND(IF(M297="",0,M297) &gt; IF(P297="",0,P297), IF(P297="",0,P297) &gt;= IF(OOC!H297="",0,OOC!H297)), "OOC",
IF(IF(O297="",0,O297) &gt; IF(OOC!G297="",0,OOC!G297), "OOS",
IF(IF(OOC!H297="",0,OOC!H297) &gt; IF(P297="",0,P297), "OOS", "OK"))))</f>
        <v>#REF!</v>
      </c>
    </row>
    <row r="298" spans="1:76" ht="15" customHeight="1">
      <c r="A298" s="16">
        <v>48</v>
      </c>
      <c r="B298" s="76" t="s">
        <v>260</v>
      </c>
      <c r="C298" s="72">
        <v>125</v>
      </c>
      <c r="D298" s="20" t="s">
        <v>57</v>
      </c>
      <c r="E298" s="78"/>
      <c r="F298" s="11" t="s">
        <v>29</v>
      </c>
      <c r="G298" s="83">
        <v>91.9</v>
      </c>
      <c r="H298" s="13" t="e">
        <f>IF(OOC!X298=0,"",OOC!X298)</f>
        <v>#REF!</v>
      </c>
      <c r="I298" s="13" t="e">
        <f>IF(OOC!T298=0,"",OOC!T298)</f>
        <v>#REF!</v>
      </c>
      <c r="J298" s="14" t="s">
        <v>12</v>
      </c>
      <c r="K298" s="64" t="s">
        <v>49</v>
      </c>
      <c r="L298" s="17" t="e">
        <f t="shared" si="82"/>
        <v>#REF!</v>
      </c>
      <c r="M298" s="17" t="e">
        <f t="shared" si="83"/>
        <v>#REF!</v>
      </c>
      <c r="N298" s="25"/>
      <c r="O298" s="2" t="e">
        <f t="shared" si="101"/>
        <v>#REF!</v>
      </c>
      <c r="P298" s="2" t="e">
        <f t="shared" si="102"/>
        <v>#REF!</v>
      </c>
      <c r="Q298" s="2" t="e">
        <f t="shared" si="103"/>
        <v>#REF!</v>
      </c>
      <c r="R298" s="3" t="e">
        <f t="shared" si="104"/>
        <v>#REF!</v>
      </c>
      <c r="S298" s="4" t="e">
        <f t="shared" si="96"/>
        <v>#REF!</v>
      </c>
      <c r="T298" s="67" t="e">
        <f t="shared" si="108"/>
        <v>#REF!</v>
      </c>
      <c r="U298" s="67" t="e">
        <f t="shared" si="109"/>
        <v>#REF!</v>
      </c>
      <c r="V298" s="4" t="e">
        <f t="shared" si="105"/>
        <v>#REF!</v>
      </c>
      <c r="W298" s="4" t="e">
        <f t="shared" si="106"/>
        <v>#REF!</v>
      </c>
      <c r="X298" s="4" t="e">
        <f t="shared" si="110"/>
        <v>#REF!</v>
      </c>
      <c r="Y298" s="62" t="e">
        <f t="shared" si="107"/>
        <v>#REF!</v>
      </c>
      <c r="Z298" s="28" t="e">
        <f t="shared" si="111"/>
        <v>#REF!</v>
      </c>
      <c r="AA298" s="28" t="e">
        <f t="shared" si="112"/>
        <v>#REF!</v>
      </c>
      <c r="AB298" s="28" t="e">
        <f t="shared" si="113"/>
        <v>#REF!</v>
      </c>
      <c r="AC298" s="28" t="e">
        <f t="shared" si="115"/>
        <v>#REF!</v>
      </c>
      <c r="AD298" s="26"/>
      <c r="AE298" s="19" t="str">
        <f t="shared" si="114"/>
        <v/>
      </c>
      <c r="AF298" s="65"/>
      <c r="AG298" s="54"/>
      <c r="AH298" s="54"/>
      <c r="AI298" s="55"/>
      <c r="AJ298" s="18"/>
      <c r="AK298" s="73" t="e">
        <f>#REF!</f>
        <v>#REF!</v>
      </c>
      <c r="AL298" s="73" t="e">
        <f>#REF!</f>
        <v>#REF!</v>
      </c>
      <c r="AM298" s="73" t="e">
        <f>#REF!</f>
        <v>#REF!</v>
      </c>
      <c r="AN298" s="73" t="e">
        <f>#REF!</f>
        <v>#REF!</v>
      </c>
      <c r="AO298" s="73" t="e">
        <f>#REF!</f>
        <v>#REF!</v>
      </c>
      <c r="AP298" s="73" t="e">
        <f>#REF!</f>
        <v>#REF!</v>
      </c>
      <c r="AQ298" s="73" t="e">
        <f>#REF!</f>
        <v>#REF!</v>
      </c>
      <c r="AR298" s="73" t="e">
        <f>#REF!</f>
        <v>#REF!</v>
      </c>
      <c r="AS298" s="73" t="e">
        <f>#REF!</f>
        <v>#REF!</v>
      </c>
      <c r="AT298" s="73" t="e">
        <f>#REF!</f>
        <v>#REF!</v>
      </c>
      <c r="AU298" s="73" t="e">
        <f>#REF!</f>
        <v>#REF!</v>
      </c>
      <c r="AV298" s="73" t="e">
        <f>#REF!</f>
        <v>#REF!</v>
      </c>
      <c r="AW298" s="73" t="e">
        <f>#REF!</f>
        <v>#REF!</v>
      </c>
      <c r="AX298" s="73" t="e">
        <f>#REF!</f>
        <v>#REF!</v>
      </c>
      <c r="AY298" s="73" t="e">
        <f>#REF!</f>
        <v>#REF!</v>
      </c>
      <c r="AZ298" s="73" t="e">
        <f>#REF!</f>
        <v>#REF!</v>
      </c>
      <c r="BA298" s="73" t="e">
        <f>#REF!</f>
        <v>#REF!</v>
      </c>
      <c r="BB298" s="73" t="e">
        <f>#REF!</f>
        <v>#REF!</v>
      </c>
      <c r="BC298" s="73" t="e">
        <f>#REF!</f>
        <v>#REF!</v>
      </c>
      <c r="BD298" s="73" t="e">
        <f>#REF!</f>
        <v>#REF!</v>
      </c>
      <c r="BE298" s="73" t="e">
        <f>#REF!</f>
        <v>#REF!</v>
      </c>
      <c r="BF298" s="73" t="e">
        <f>#REF!</f>
        <v>#REF!</v>
      </c>
      <c r="BG298" s="73" t="e">
        <f>#REF!</f>
        <v>#REF!</v>
      </c>
      <c r="BH298" s="73" t="e">
        <f>#REF!</f>
        <v>#REF!</v>
      </c>
      <c r="BI298" s="73" t="e">
        <f>#REF!</f>
        <v>#REF!</v>
      </c>
      <c r="BJ298" s="73" t="e">
        <f>#REF!</f>
        <v>#REF!</v>
      </c>
      <c r="BK298" s="73" t="e">
        <f>#REF!</f>
        <v>#REF!</v>
      </c>
      <c r="BL298" s="73" t="e">
        <f>#REF!</f>
        <v>#REF!</v>
      </c>
      <c r="BM298" s="73" t="e">
        <f>#REF!</f>
        <v>#REF!</v>
      </c>
      <c r="BN298" s="73" t="e">
        <f>#REF!</f>
        <v>#REF!</v>
      </c>
      <c r="BO298" s="73" t="e">
        <f>#REF!</f>
        <v>#REF!</v>
      </c>
      <c r="BP298" s="73" t="e">
        <f>#REF!</f>
        <v>#REF!</v>
      </c>
      <c r="BR298" s="117">
        <f t="shared" si="97"/>
        <v>125</v>
      </c>
      <c r="BS298" s="118">
        <f>OOC!G298</f>
        <v>94.9</v>
      </c>
      <c r="BT298" s="118">
        <f>OOC!H298</f>
        <v>88.9</v>
      </c>
      <c r="BU298" s="2" t="e">
        <f t="shared" si="98"/>
        <v>#REF!</v>
      </c>
      <c r="BV298" s="2" t="e">
        <f t="shared" si="99"/>
        <v>#REF!</v>
      </c>
      <c r="BW298" s="2" t="e">
        <f t="shared" si="100"/>
        <v>#REF!</v>
      </c>
      <c r="BX298" s="119" t="e">
        <f>IF(AND(IF(OOC!G298="",0,OOC!G298) &gt;= IF(O298="",0,O298), IF(O298="",0,O298) &gt; IF(L298="",0,L298)), "OOC",
IF(AND(IF(M298="",0,M298) &gt; IF(P298="",0,P298), IF(P298="",0,P298) &gt;= IF(OOC!H298="",0,OOC!H298)), "OOC",
IF(IF(O298="",0,O298) &gt; IF(OOC!G298="",0,OOC!G298), "OOS",
IF(IF(OOC!H298="",0,OOC!H298) &gt; IF(P298="",0,P298), "OOS", "OK"))))</f>
        <v>#REF!</v>
      </c>
    </row>
    <row r="299" spans="1:76" ht="15" customHeight="1">
      <c r="A299" s="16">
        <v>48</v>
      </c>
      <c r="B299" s="79" t="s">
        <v>219</v>
      </c>
      <c r="C299" s="86">
        <v>126</v>
      </c>
      <c r="D299" s="20" t="s">
        <v>57</v>
      </c>
      <c r="E299" s="78">
        <v>1.33</v>
      </c>
      <c r="F299" s="11" t="s">
        <v>29</v>
      </c>
      <c r="G299" s="12">
        <v>0.26100000000000001</v>
      </c>
      <c r="H299" s="13" t="e">
        <f>IF(OOC!X299=0,"",OOC!X299)</f>
        <v>#REF!</v>
      </c>
      <c r="I299" s="13" t="e">
        <f>IF(OOC!T299=0,"",OOC!T299)</f>
        <v>#REF!</v>
      </c>
      <c r="J299" s="14" t="s">
        <v>12</v>
      </c>
      <c r="K299" s="64" t="s">
        <v>49</v>
      </c>
      <c r="L299" s="17" t="e">
        <f t="shared" si="82"/>
        <v>#REF!</v>
      </c>
      <c r="M299" s="17" t="e">
        <f t="shared" si="83"/>
        <v>#REF!</v>
      </c>
      <c r="N299" s="25"/>
      <c r="O299" s="2" t="e">
        <f t="shared" si="101"/>
        <v>#REF!</v>
      </c>
      <c r="P299" s="2" t="e">
        <f t="shared" si="102"/>
        <v>#REF!</v>
      </c>
      <c r="Q299" s="2" t="e">
        <f t="shared" si="103"/>
        <v>#REF!</v>
      </c>
      <c r="R299" s="3" t="e">
        <f t="shared" si="104"/>
        <v>#REF!</v>
      </c>
      <c r="S299" s="4" t="e">
        <f t="shared" si="96"/>
        <v>#REF!</v>
      </c>
      <c r="T299" s="67" t="e">
        <f t="shared" si="108"/>
        <v>#REF!</v>
      </c>
      <c r="U299" s="67" t="e">
        <f t="shared" si="109"/>
        <v>#REF!</v>
      </c>
      <c r="V299" s="4" t="e">
        <f t="shared" si="105"/>
        <v>#REF!</v>
      </c>
      <c r="W299" s="4" t="e">
        <f t="shared" si="106"/>
        <v>#REF!</v>
      </c>
      <c r="X299" s="4" t="e">
        <f t="shared" si="110"/>
        <v>#REF!</v>
      </c>
      <c r="Y299" s="62" t="e">
        <f t="shared" si="107"/>
        <v>#REF!</v>
      </c>
      <c r="Z299" s="28" t="e">
        <f t="shared" si="111"/>
        <v>#REF!</v>
      </c>
      <c r="AA299" s="28" t="e">
        <f t="shared" si="112"/>
        <v>#REF!</v>
      </c>
      <c r="AB299" s="28" t="e">
        <f t="shared" si="113"/>
        <v>#REF!</v>
      </c>
      <c r="AC299" s="28" t="e">
        <f t="shared" si="115"/>
        <v>#REF!</v>
      </c>
      <c r="AD299" s="26"/>
      <c r="AE299" s="19" t="str">
        <f t="shared" si="114"/>
        <v/>
      </c>
      <c r="AF299" s="65"/>
      <c r="AG299" s="54"/>
      <c r="AH299" s="54"/>
      <c r="AI299" s="55"/>
      <c r="AJ299" s="18"/>
      <c r="AK299" s="73" t="e">
        <f>#REF!</f>
        <v>#REF!</v>
      </c>
      <c r="AL299" s="73" t="e">
        <f>#REF!</f>
        <v>#REF!</v>
      </c>
      <c r="AM299" s="73" t="e">
        <f>#REF!</f>
        <v>#REF!</v>
      </c>
      <c r="AN299" s="73" t="e">
        <f>#REF!</f>
        <v>#REF!</v>
      </c>
      <c r="AO299" s="73" t="e">
        <f>#REF!</f>
        <v>#REF!</v>
      </c>
      <c r="AP299" s="73" t="e">
        <f>#REF!</f>
        <v>#REF!</v>
      </c>
      <c r="AQ299" s="73" t="e">
        <f>#REF!</f>
        <v>#REF!</v>
      </c>
      <c r="AR299" s="73" t="e">
        <f>#REF!</f>
        <v>#REF!</v>
      </c>
      <c r="AS299" s="73" t="e">
        <f>#REF!</f>
        <v>#REF!</v>
      </c>
      <c r="AT299" s="73" t="e">
        <f>#REF!</f>
        <v>#REF!</v>
      </c>
      <c r="AU299" s="73" t="e">
        <f>#REF!</f>
        <v>#REF!</v>
      </c>
      <c r="AV299" s="73" t="e">
        <f>#REF!</f>
        <v>#REF!</v>
      </c>
      <c r="AW299" s="73" t="e">
        <f>#REF!</f>
        <v>#REF!</v>
      </c>
      <c r="AX299" s="73" t="e">
        <f>#REF!</f>
        <v>#REF!</v>
      </c>
      <c r="AY299" s="73" t="e">
        <f>#REF!</f>
        <v>#REF!</v>
      </c>
      <c r="AZ299" s="73" t="e">
        <f>#REF!</f>
        <v>#REF!</v>
      </c>
      <c r="BA299" s="73" t="e">
        <f>#REF!</f>
        <v>#REF!</v>
      </c>
      <c r="BB299" s="73" t="e">
        <f>#REF!</f>
        <v>#REF!</v>
      </c>
      <c r="BC299" s="73" t="e">
        <f>#REF!</f>
        <v>#REF!</v>
      </c>
      <c r="BD299" s="73" t="e">
        <f>#REF!</f>
        <v>#REF!</v>
      </c>
      <c r="BE299" s="73" t="e">
        <f>#REF!</f>
        <v>#REF!</v>
      </c>
      <c r="BF299" s="73" t="e">
        <f>#REF!</f>
        <v>#REF!</v>
      </c>
      <c r="BG299" s="73" t="e">
        <f>#REF!</f>
        <v>#REF!</v>
      </c>
      <c r="BH299" s="73" t="e">
        <f>#REF!</f>
        <v>#REF!</v>
      </c>
      <c r="BI299" s="73" t="e">
        <f>#REF!</f>
        <v>#REF!</v>
      </c>
      <c r="BJ299" s="73" t="e">
        <f>#REF!</f>
        <v>#REF!</v>
      </c>
      <c r="BK299" s="73" t="e">
        <f>#REF!</f>
        <v>#REF!</v>
      </c>
      <c r="BL299" s="73" t="e">
        <f>#REF!</f>
        <v>#REF!</v>
      </c>
      <c r="BM299" s="73" t="e">
        <f>#REF!</f>
        <v>#REF!</v>
      </c>
      <c r="BN299" s="73" t="e">
        <f>#REF!</f>
        <v>#REF!</v>
      </c>
      <c r="BO299" s="73" t="e">
        <f>#REF!</f>
        <v>#REF!</v>
      </c>
      <c r="BP299" s="73" t="e">
        <f>#REF!</f>
        <v>#REF!</v>
      </c>
      <c r="BR299" s="117">
        <f t="shared" si="97"/>
        <v>126</v>
      </c>
      <c r="BS299" s="118">
        <f>OOC!G299</f>
        <v>0.29100000000000004</v>
      </c>
      <c r="BT299" s="118">
        <f>OOC!H299</f>
        <v>0.23100000000000001</v>
      </c>
      <c r="BU299" s="2" t="e">
        <f t="shared" si="98"/>
        <v>#REF!</v>
      </c>
      <c r="BV299" s="2" t="e">
        <f t="shared" si="99"/>
        <v>#REF!</v>
      </c>
      <c r="BW299" s="2" t="e">
        <f t="shared" si="100"/>
        <v>#REF!</v>
      </c>
      <c r="BX299" s="119" t="e">
        <f>IF(AND(IF(OOC!G299="",0,OOC!G299) &gt;= IF(O299="",0,O299), IF(O299="",0,O299) &gt; IF(L299="",0,L299)), "OOC",
IF(AND(IF(M299="",0,M299) &gt; IF(P299="",0,P299), IF(P299="",0,P299) &gt;= IF(OOC!H299="",0,OOC!H299)), "OOC",
IF(IF(O299="",0,O299) &gt; IF(OOC!G299="",0,OOC!G299), "OOS",
IF(IF(OOC!H299="",0,OOC!H299) &gt; IF(P299="",0,P299), "OOS", "OK"))))</f>
        <v>#REF!</v>
      </c>
    </row>
    <row r="300" spans="1:76" ht="15" customHeight="1">
      <c r="A300" s="16">
        <v>48</v>
      </c>
      <c r="B300" s="76" t="s">
        <v>220</v>
      </c>
      <c r="C300" s="72" t="s">
        <v>221</v>
      </c>
      <c r="D300" s="20" t="s">
        <v>57</v>
      </c>
      <c r="E300" s="78">
        <v>1.33</v>
      </c>
      <c r="F300" s="11" t="s">
        <v>29</v>
      </c>
      <c r="G300" s="83">
        <v>21.385999999999999</v>
      </c>
      <c r="H300" s="13" t="e">
        <f>IF(OOC!X300=0,"",OOC!X300)</f>
        <v>#REF!</v>
      </c>
      <c r="I300" s="13" t="e">
        <f>IF(OOC!T300=0,"",OOC!T300)</f>
        <v>#REF!</v>
      </c>
      <c r="J300" s="14" t="s">
        <v>12</v>
      </c>
      <c r="K300" s="64" t="s">
        <v>49</v>
      </c>
      <c r="L300" s="17" t="e">
        <f t="shared" si="82"/>
        <v>#REF!</v>
      </c>
      <c r="M300" s="17" t="e">
        <f t="shared" si="83"/>
        <v>#REF!</v>
      </c>
      <c r="N300" s="25"/>
      <c r="O300" s="2" t="e">
        <f t="shared" si="101"/>
        <v>#REF!</v>
      </c>
      <c r="P300" s="2" t="e">
        <f t="shared" si="102"/>
        <v>#REF!</v>
      </c>
      <c r="Q300" s="2" t="e">
        <f t="shared" si="103"/>
        <v>#REF!</v>
      </c>
      <c r="R300" s="3" t="e">
        <f t="shared" si="104"/>
        <v>#REF!</v>
      </c>
      <c r="S300" s="4" t="e">
        <f t="shared" si="96"/>
        <v>#REF!</v>
      </c>
      <c r="T300" s="67" t="e">
        <f t="shared" si="108"/>
        <v>#REF!</v>
      </c>
      <c r="U300" s="67" t="e">
        <f t="shared" si="109"/>
        <v>#REF!</v>
      </c>
      <c r="V300" s="4" t="e">
        <f t="shared" si="105"/>
        <v>#REF!</v>
      </c>
      <c r="W300" s="4" t="e">
        <f t="shared" si="106"/>
        <v>#REF!</v>
      </c>
      <c r="X300" s="4" t="e">
        <f t="shared" si="110"/>
        <v>#REF!</v>
      </c>
      <c r="Y300" s="62" t="e">
        <f t="shared" si="107"/>
        <v>#REF!</v>
      </c>
      <c r="Z300" s="28" t="e">
        <f t="shared" si="111"/>
        <v>#REF!</v>
      </c>
      <c r="AA300" s="28" t="e">
        <f t="shared" si="112"/>
        <v>#REF!</v>
      </c>
      <c r="AB300" s="28" t="e">
        <f t="shared" si="113"/>
        <v>#REF!</v>
      </c>
      <c r="AC300" s="28" t="e">
        <f t="shared" si="115"/>
        <v>#REF!</v>
      </c>
      <c r="AD300" s="26"/>
      <c r="AE300" s="19" t="str">
        <f t="shared" si="114"/>
        <v/>
      </c>
      <c r="AF300" s="65"/>
      <c r="AG300" s="54"/>
      <c r="AH300" s="54"/>
      <c r="AI300" s="55"/>
      <c r="AJ300" s="18"/>
      <c r="AK300" s="73" t="e">
        <f>#REF!</f>
        <v>#REF!</v>
      </c>
      <c r="AL300" s="73" t="e">
        <f>#REF!</f>
        <v>#REF!</v>
      </c>
      <c r="AM300" s="73" t="e">
        <f>#REF!</f>
        <v>#REF!</v>
      </c>
      <c r="AN300" s="73" t="e">
        <f>#REF!</f>
        <v>#REF!</v>
      </c>
      <c r="AO300" s="73" t="e">
        <f>#REF!</f>
        <v>#REF!</v>
      </c>
      <c r="AP300" s="73" t="e">
        <f>#REF!</f>
        <v>#REF!</v>
      </c>
      <c r="AQ300" s="73" t="e">
        <f>#REF!</f>
        <v>#REF!</v>
      </c>
      <c r="AR300" s="73" t="e">
        <f>#REF!</f>
        <v>#REF!</v>
      </c>
      <c r="AS300" s="73" t="e">
        <f>#REF!</f>
        <v>#REF!</v>
      </c>
      <c r="AT300" s="73" t="e">
        <f>#REF!</f>
        <v>#REF!</v>
      </c>
      <c r="AU300" s="73" t="e">
        <f>#REF!</f>
        <v>#REF!</v>
      </c>
      <c r="AV300" s="73" t="e">
        <f>#REF!</f>
        <v>#REF!</v>
      </c>
      <c r="AW300" s="73" t="e">
        <f>#REF!</f>
        <v>#REF!</v>
      </c>
      <c r="AX300" s="73" t="e">
        <f>#REF!</f>
        <v>#REF!</v>
      </c>
      <c r="AY300" s="73" t="e">
        <f>#REF!</f>
        <v>#REF!</v>
      </c>
      <c r="AZ300" s="73" t="e">
        <f>#REF!</f>
        <v>#REF!</v>
      </c>
      <c r="BA300" s="73" t="e">
        <f>#REF!</f>
        <v>#REF!</v>
      </c>
      <c r="BB300" s="73" t="e">
        <f>#REF!</f>
        <v>#REF!</v>
      </c>
      <c r="BC300" s="73" t="e">
        <f>#REF!</f>
        <v>#REF!</v>
      </c>
      <c r="BD300" s="73" t="e">
        <f>#REF!</f>
        <v>#REF!</v>
      </c>
      <c r="BE300" s="73" t="e">
        <f>#REF!</f>
        <v>#REF!</v>
      </c>
      <c r="BF300" s="73" t="e">
        <f>#REF!</f>
        <v>#REF!</v>
      </c>
      <c r="BG300" s="73" t="e">
        <f>#REF!</f>
        <v>#REF!</v>
      </c>
      <c r="BH300" s="73" t="e">
        <f>#REF!</f>
        <v>#REF!</v>
      </c>
      <c r="BI300" s="73" t="e">
        <f>#REF!</f>
        <v>#REF!</v>
      </c>
      <c r="BJ300" s="73" t="e">
        <f>#REF!</f>
        <v>#REF!</v>
      </c>
      <c r="BK300" s="73" t="e">
        <f>#REF!</f>
        <v>#REF!</v>
      </c>
      <c r="BL300" s="73" t="e">
        <f>#REF!</f>
        <v>#REF!</v>
      </c>
      <c r="BM300" s="73" t="e">
        <f>#REF!</f>
        <v>#REF!</v>
      </c>
      <c r="BN300" s="73" t="e">
        <f>#REF!</f>
        <v>#REF!</v>
      </c>
      <c r="BO300" s="73" t="e">
        <f>#REF!</f>
        <v>#REF!</v>
      </c>
      <c r="BP300" s="73" t="e">
        <f>#REF!</f>
        <v>#REF!</v>
      </c>
      <c r="BR300" s="117" t="str">
        <f t="shared" si="97"/>
        <v>127-1</v>
      </c>
      <c r="BS300" s="118">
        <f>OOC!G300</f>
        <v>21.416</v>
      </c>
      <c r="BT300" s="118">
        <f>OOC!H300</f>
        <v>21.355999999999998</v>
      </c>
      <c r="BU300" s="2" t="e">
        <f t="shared" si="98"/>
        <v>#REF!</v>
      </c>
      <c r="BV300" s="2" t="e">
        <f t="shared" si="99"/>
        <v>#REF!</v>
      </c>
      <c r="BW300" s="2" t="e">
        <f t="shared" si="100"/>
        <v>#REF!</v>
      </c>
      <c r="BX300" s="119" t="e">
        <f>IF(AND(IF(OOC!G300="",0,OOC!G300) &gt;= IF(O300="",0,O300), IF(O300="",0,O300) &gt; IF(L300="",0,L300)), "OOC",
IF(AND(IF(M300="",0,M300) &gt; IF(P300="",0,P300), IF(P300="",0,P300) &gt;= IF(OOC!H300="",0,OOC!H300)), "OOC",
IF(IF(O300="",0,O300) &gt; IF(OOC!G300="",0,OOC!G300), "OOS",
IF(IF(OOC!H300="",0,OOC!H300) &gt; IF(P300="",0,P300), "OOS", "OK"))))</f>
        <v>#REF!</v>
      </c>
    </row>
    <row r="301" spans="1:76" ht="15" customHeight="1">
      <c r="A301" s="16">
        <v>48</v>
      </c>
      <c r="B301" s="76" t="s">
        <v>220</v>
      </c>
      <c r="C301" s="72" t="s">
        <v>222</v>
      </c>
      <c r="D301" s="20" t="s">
        <v>57</v>
      </c>
      <c r="E301" s="78">
        <v>1.33</v>
      </c>
      <c r="F301" s="11" t="s">
        <v>29</v>
      </c>
      <c r="G301" s="83">
        <v>21.385999999999999</v>
      </c>
      <c r="H301" s="13" t="e">
        <f>IF(OOC!X301=0,"",OOC!X301)</f>
        <v>#REF!</v>
      </c>
      <c r="I301" s="13" t="e">
        <f>IF(OOC!T301=0,"",OOC!T301)</f>
        <v>#REF!</v>
      </c>
      <c r="J301" s="14" t="s">
        <v>12</v>
      </c>
      <c r="K301" s="64" t="s">
        <v>49</v>
      </c>
      <c r="L301" s="17" t="e">
        <f t="shared" si="82"/>
        <v>#REF!</v>
      </c>
      <c r="M301" s="17" t="e">
        <f t="shared" si="83"/>
        <v>#REF!</v>
      </c>
      <c r="N301" s="25"/>
      <c r="O301" s="2" t="e">
        <f t="shared" si="101"/>
        <v>#REF!</v>
      </c>
      <c r="P301" s="2" t="e">
        <f t="shared" si="102"/>
        <v>#REF!</v>
      </c>
      <c r="Q301" s="2" t="e">
        <f t="shared" si="103"/>
        <v>#REF!</v>
      </c>
      <c r="R301" s="3" t="e">
        <f t="shared" si="104"/>
        <v>#REF!</v>
      </c>
      <c r="S301" s="4" t="e">
        <f t="shared" si="96"/>
        <v>#REF!</v>
      </c>
      <c r="T301" s="67" t="e">
        <f t="shared" si="108"/>
        <v>#REF!</v>
      </c>
      <c r="U301" s="67" t="e">
        <f t="shared" si="109"/>
        <v>#REF!</v>
      </c>
      <c r="V301" s="4" t="e">
        <f t="shared" si="105"/>
        <v>#REF!</v>
      </c>
      <c r="W301" s="4" t="e">
        <f t="shared" si="106"/>
        <v>#REF!</v>
      </c>
      <c r="X301" s="4" t="e">
        <f t="shared" si="110"/>
        <v>#REF!</v>
      </c>
      <c r="Y301" s="62" t="e">
        <f t="shared" si="107"/>
        <v>#REF!</v>
      </c>
      <c r="Z301" s="28" t="e">
        <f t="shared" si="111"/>
        <v>#REF!</v>
      </c>
      <c r="AA301" s="28" t="e">
        <f t="shared" si="112"/>
        <v>#REF!</v>
      </c>
      <c r="AB301" s="28" t="e">
        <f t="shared" si="113"/>
        <v>#REF!</v>
      </c>
      <c r="AC301" s="28" t="e">
        <f t="shared" si="115"/>
        <v>#REF!</v>
      </c>
      <c r="AD301" s="26"/>
      <c r="AE301" s="19" t="str">
        <f t="shared" si="114"/>
        <v/>
      </c>
      <c r="AF301" s="65"/>
      <c r="AG301" s="54"/>
      <c r="AH301" s="54"/>
      <c r="AI301" s="55"/>
      <c r="AJ301" s="18"/>
      <c r="AK301" s="73" t="e">
        <f>#REF!</f>
        <v>#REF!</v>
      </c>
      <c r="AL301" s="73" t="e">
        <f>#REF!</f>
        <v>#REF!</v>
      </c>
      <c r="AM301" s="73" t="e">
        <f>#REF!</f>
        <v>#REF!</v>
      </c>
      <c r="AN301" s="73" t="e">
        <f>#REF!</f>
        <v>#REF!</v>
      </c>
      <c r="AO301" s="73" t="e">
        <f>#REF!</f>
        <v>#REF!</v>
      </c>
      <c r="AP301" s="73" t="e">
        <f>#REF!</f>
        <v>#REF!</v>
      </c>
      <c r="AQ301" s="73" t="e">
        <f>#REF!</f>
        <v>#REF!</v>
      </c>
      <c r="AR301" s="73" t="e">
        <f>#REF!</f>
        <v>#REF!</v>
      </c>
      <c r="AS301" s="73" t="e">
        <f>#REF!</f>
        <v>#REF!</v>
      </c>
      <c r="AT301" s="73" t="e">
        <f>#REF!</f>
        <v>#REF!</v>
      </c>
      <c r="AU301" s="73" t="e">
        <f>#REF!</f>
        <v>#REF!</v>
      </c>
      <c r="AV301" s="73" t="e">
        <f>#REF!</f>
        <v>#REF!</v>
      </c>
      <c r="AW301" s="73" t="e">
        <f>#REF!</f>
        <v>#REF!</v>
      </c>
      <c r="AX301" s="73" t="e">
        <f>#REF!</f>
        <v>#REF!</v>
      </c>
      <c r="AY301" s="73" t="e">
        <f>#REF!</f>
        <v>#REF!</v>
      </c>
      <c r="AZ301" s="73" t="e">
        <f>#REF!</f>
        <v>#REF!</v>
      </c>
      <c r="BA301" s="73" t="e">
        <f>#REF!</f>
        <v>#REF!</v>
      </c>
      <c r="BB301" s="73" t="e">
        <f>#REF!</f>
        <v>#REF!</v>
      </c>
      <c r="BC301" s="73" t="e">
        <f>#REF!</f>
        <v>#REF!</v>
      </c>
      <c r="BD301" s="73" t="e">
        <f>#REF!</f>
        <v>#REF!</v>
      </c>
      <c r="BE301" s="73" t="e">
        <f>#REF!</f>
        <v>#REF!</v>
      </c>
      <c r="BF301" s="73" t="e">
        <f>#REF!</f>
        <v>#REF!</v>
      </c>
      <c r="BG301" s="73" t="e">
        <f>#REF!</f>
        <v>#REF!</v>
      </c>
      <c r="BH301" s="73" t="e">
        <f>#REF!</f>
        <v>#REF!</v>
      </c>
      <c r="BI301" s="73" t="e">
        <f>#REF!</f>
        <v>#REF!</v>
      </c>
      <c r="BJ301" s="73" t="e">
        <f>#REF!</f>
        <v>#REF!</v>
      </c>
      <c r="BK301" s="73" t="e">
        <f>#REF!</f>
        <v>#REF!</v>
      </c>
      <c r="BL301" s="73" t="e">
        <f>#REF!</f>
        <v>#REF!</v>
      </c>
      <c r="BM301" s="73" t="e">
        <f>#REF!</f>
        <v>#REF!</v>
      </c>
      <c r="BN301" s="73" t="e">
        <f>#REF!</f>
        <v>#REF!</v>
      </c>
      <c r="BO301" s="73" t="e">
        <f>#REF!</f>
        <v>#REF!</v>
      </c>
      <c r="BP301" s="73" t="e">
        <f>#REF!</f>
        <v>#REF!</v>
      </c>
      <c r="BR301" s="117" t="str">
        <f t="shared" si="97"/>
        <v>127-2</v>
      </c>
      <c r="BS301" s="118">
        <f>OOC!G301</f>
        <v>21.416</v>
      </c>
      <c r="BT301" s="118">
        <f>OOC!H301</f>
        <v>21.355999999999998</v>
      </c>
      <c r="BU301" s="2" t="e">
        <f t="shared" si="98"/>
        <v>#REF!</v>
      </c>
      <c r="BV301" s="2" t="e">
        <f t="shared" si="99"/>
        <v>#REF!</v>
      </c>
      <c r="BW301" s="2" t="e">
        <f t="shared" si="100"/>
        <v>#REF!</v>
      </c>
      <c r="BX301" s="119" t="e">
        <f>IF(AND(IF(OOC!G301="",0,OOC!G301) &gt;= IF(O301="",0,O301), IF(O301="",0,O301) &gt; IF(L301="",0,L301)), "OOC",
IF(AND(IF(M301="",0,M301) &gt; IF(P301="",0,P301), IF(P301="",0,P301) &gt;= IF(OOC!H301="",0,OOC!H301)), "OOC",
IF(IF(O301="",0,O301) &gt; IF(OOC!G301="",0,OOC!G301), "OOS",
IF(IF(OOC!H301="",0,OOC!H301) &gt; IF(P301="",0,P301), "OOS", "OK"))))</f>
        <v>#REF!</v>
      </c>
    </row>
    <row r="302" spans="1:76" ht="15" customHeight="1">
      <c r="A302" s="16">
        <v>48</v>
      </c>
      <c r="B302" s="76" t="s">
        <v>223</v>
      </c>
      <c r="C302" s="72" t="s">
        <v>224</v>
      </c>
      <c r="D302" s="20" t="s">
        <v>57</v>
      </c>
      <c r="E302" s="78">
        <v>1.33</v>
      </c>
      <c r="F302" s="11" t="s">
        <v>29</v>
      </c>
      <c r="G302" s="83">
        <v>1.1240000000000001</v>
      </c>
      <c r="H302" s="13" t="e">
        <f>IF(OOC!X302=0,"",OOC!X302)</f>
        <v>#REF!</v>
      </c>
      <c r="I302" s="13" t="e">
        <f>IF(OOC!T302=0,"",OOC!T302)</f>
        <v>#REF!</v>
      </c>
      <c r="J302" s="14" t="s">
        <v>12</v>
      </c>
      <c r="K302" s="64" t="s">
        <v>49</v>
      </c>
      <c r="L302" s="17" t="e">
        <f t="shared" si="82"/>
        <v>#REF!</v>
      </c>
      <c r="M302" s="17" t="e">
        <f t="shared" si="83"/>
        <v>#REF!</v>
      </c>
      <c r="N302" s="25"/>
      <c r="O302" s="2" t="e">
        <f t="shared" si="101"/>
        <v>#REF!</v>
      </c>
      <c r="P302" s="2" t="e">
        <f t="shared" si="102"/>
        <v>#REF!</v>
      </c>
      <c r="Q302" s="2" t="e">
        <f t="shared" si="103"/>
        <v>#REF!</v>
      </c>
      <c r="R302" s="3" t="e">
        <f t="shared" si="104"/>
        <v>#REF!</v>
      </c>
      <c r="S302" s="4" t="e">
        <f t="shared" si="96"/>
        <v>#REF!</v>
      </c>
      <c r="T302" s="67" t="e">
        <f t="shared" si="108"/>
        <v>#REF!</v>
      </c>
      <c r="U302" s="67" t="e">
        <f t="shared" si="109"/>
        <v>#REF!</v>
      </c>
      <c r="V302" s="4" t="e">
        <f t="shared" si="105"/>
        <v>#REF!</v>
      </c>
      <c r="W302" s="4" t="e">
        <f t="shared" si="106"/>
        <v>#REF!</v>
      </c>
      <c r="X302" s="4" t="e">
        <f t="shared" si="110"/>
        <v>#REF!</v>
      </c>
      <c r="Y302" s="62" t="e">
        <f t="shared" si="107"/>
        <v>#REF!</v>
      </c>
      <c r="Z302" s="28" t="e">
        <f t="shared" si="111"/>
        <v>#REF!</v>
      </c>
      <c r="AA302" s="28" t="e">
        <f t="shared" si="112"/>
        <v>#REF!</v>
      </c>
      <c r="AB302" s="28" t="e">
        <f t="shared" si="113"/>
        <v>#REF!</v>
      </c>
      <c r="AC302" s="28" t="e">
        <f t="shared" si="115"/>
        <v>#REF!</v>
      </c>
      <c r="AD302" s="26"/>
      <c r="AE302" s="19" t="str">
        <f t="shared" si="114"/>
        <v/>
      </c>
      <c r="AF302" s="65"/>
      <c r="AG302" s="54"/>
      <c r="AH302" s="54"/>
      <c r="AI302" s="55"/>
      <c r="AJ302" s="18"/>
      <c r="AK302" s="73" t="e">
        <f>#REF!</f>
        <v>#REF!</v>
      </c>
      <c r="AL302" s="73" t="e">
        <f>#REF!</f>
        <v>#REF!</v>
      </c>
      <c r="AM302" s="73" t="e">
        <f>#REF!</f>
        <v>#REF!</v>
      </c>
      <c r="AN302" s="73" t="e">
        <f>#REF!</f>
        <v>#REF!</v>
      </c>
      <c r="AO302" s="73" t="e">
        <f>#REF!</f>
        <v>#REF!</v>
      </c>
      <c r="AP302" s="73" t="e">
        <f>#REF!</f>
        <v>#REF!</v>
      </c>
      <c r="AQ302" s="73" t="e">
        <f>#REF!</f>
        <v>#REF!</v>
      </c>
      <c r="AR302" s="73" t="e">
        <f>#REF!</f>
        <v>#REF!</v>
      </c>
      <c r="AS302" s="73" t="e">
        <f>#REF!</f>
        <v>#REF!</v>
      </c>
      <c r="AT302" s="73" t="e">
        <f>#REF!</f>
        <v>#REF!</v>
      </c>
      <c r="AU302" s="73" t="e">
        <f>#REF!</f>
        <v>#REF!</v>
      </c>
      <c r="AV302" s="73" t="e">
        <f>#REF!</f>
        <v>#REF!</v>
      </c>
      <c r="AW302" s="73" t="e">
        <f>#REF!</f>
        <v>#REF!</v>
      </c>
      <c r="AX302" s="73" t="e">
        <f>#REF!</f>
        <v>#REF!</v>
      </c>
      <c r="AY302" s="73" t="e">
        <f>#REF!</f>
        <v>#REF!</v>
      </c>
      <c r="AZ302" s="73" t="e">
        <f>#REF!</f>
        <v>#REF!</v>
      </c>
      <c r="BA302" s="73" t="e">
        <f>#REF!</f>
        <v>#REF!</v>
      </c>
      <c r="BB302" s="73" t="e">
        <f>#REF!</f>
        <v>#REF!</v>
      </c>
      <c r="BC302" s="73" t="e">
        <f>#REF!</f>
        <v>#REF!</v>
      </c>
      <c r="BD302" s="73" t="e">
        <f>#REF!</f>
        <v>#REF!</v>
      </c>
      <c r="BE302" s="73" t="e">
        <f>#REF!</f>
        <v>#REF!</v>
      </c>
      <c r="BF302" s="73" t="e">
        <f>#REF!</f>
        <v>#REF!</v>
      </c>
      <c r="BG302" s="73" t="e">
        <f>#REF!</f>
        <v>#REF!</v>
      </c>
      <c r="BH302" s="73" t="e">
        <f>#REF!</f>
        <v>#REF!</v>
      </c>
      <c r="BI302" s="73" t="e">
        <f>#REF!</f>
        <v>#REF!</v>
      </c>
      <c r="BJ302" s="73" t="e">
        <f>#REF!</f>
        <v>#REF!</v>
      </c>
      <c r="BK302" s="73" t="e">
        <f>#REF!</f>
        <v>#REF!</v>
      </c>
      <c r="BL302" s="73" t="e">
        <f>#REF!</f>
        <v>#REF!</v>
      </c>
      <c r="BM302" s="73" t="e">
        <f>#REF!</f>
        <v>#REF!</v>
      </c>
      <c r="BN302" s="73" t="e">
        <f>#REF!</f>
        <v>#REF!</v>
      </c>
      <c r="BO302" s="73" t="e">
        <f>#REF!</f>
        <v>#REF!</v>
      </c>
      <c r="BP302" s="73" t="e">
        <f>#REF!</f>
        <v>#REF!</v>
      </c>
      <c r="BR302" s="117" t="str">
        <f t="shared" si="97"/>
        <v>128-1</v>
      </c>
      <c r="BS302" s="118">
        <f>OOC!G302</f>
        <v>1.1540000000000001</v>
      </c>
      <c r="BT302" s="118">
        <f>OOC!H302</f>
        <v>1.0940000000000001</v>
      </c>
      <c r="BU302" s="2" t="e">
        <f t="shared" si="98"/>
        <v>#REF!</v>
      </c>
      <c r="BV302" s="2" t="e">
        <f t="shared" si="99"/>
        <v>#REF!</v>
      </c>
      <c r="BW302" s="2" t="e">
        <f t="shared" si="100"/>
        <v>#REF!</v>
      </c>
      <c r="BX302" s="119" t="e">
        <f>IF(AND(IF(OOC!G302="",0,OOC!G302) &gt;= IF(O302="",0,O302), IF(O302="",0,O302) &gt; IF(L302="",0,L302)), "OOC",
IF(AND(IF(M302="",0,M302) &gt; IF(P302="",0,P302), IF(P302="",0,P302) &gt;= IF(OOC!H302="",0,OOC!H302)), "OOC",
IF(IF(O302="",0,O302) &gt; IF(OOC!G302="",0,OOC!G302), "OOS",
IF(IF(OOC!H302="",0,OOC!H302) &gt; IF(P302="",0,P302), "OOS", "OK"))))</f>
        <v>#REF!</v>
      </c>
    </row>
    <row r="303" spans="1:76" ht="15" customHeight="1">
      <c r="A303" s="16">
        <v>48</v>
      </c>
      <c r="B303" s="76" t="s">
        <v>223</v>
      </c>
      <c r="C303" s="72" t="s">
        <v>225</v>
      </c>
      <c r="D303" s="20" t="s">
        <v>57</v>
      </c>
      <c r="E303" s="78">
        <v>1.33</v>
      </c>
      <c r="F303" s="11" t="s">
        <v>29</v>
      </c>
      <c r="G303" s="83">
        <v>1.1240000000000001</v>
      </c>
      <c r="H303" s="13" t="e">
        <f>IF(OOC!X303=0,"",OOC!X303)</f>
        <v>#REF!</v>
      </c>
      <c r="I303" s="13" t="e">
        <f>IF(OOC!T303=0,"",OOC!T303)</f>
        <v>#REF!</v>
      </c>
      <c r="J303" s="14" t="s">
        <v>12</v>
      </c>
      <c r="K303" s="64" t="s">
        <v>49</v>
      </c>
      <c r="L303" s="17" t="e">
        <f t="shared" si="82"/>
        <v>#REF!</v>
      </c>
      <c r="M303" s="17" t="e">
        <f t="shared" si="83"/>
        <v>#REF!</v>
      </c>
      <c r="N303" s="25"/>
      <c r="O303" s="2" t="e">
        <f t="shared" si="101"/>
        <v>#REF!</v>
      </c>
      <c r="P303" s="2" t="e">
        <f t="shared" si="102"/>
        <v>#REF!</v>
      </c>
      <c r="Q303" s="2" t="e">
        <f t="shared" si="103"/>
        <v>#REF!</v>
      </c>
      <c r="R303" s="3" t="e">
        <f t="shared" si="104"/>
        <v>#REF!</v>
      </c>
      <c r="S303" s="4" t="e">
        <f t="shared" si="96"/>
        <v>#REF!</v>
      </c>
      <c r="T303" s="67" t="e">
        <f t="shared" si="108"/>
        <v>#REF!</v>
      </c>
      <c r="U303" s="67" t="e">
        <f t="shared" si="109"/>
        <v>#REF!</v>
      </c>
      <c r="V303" s="4" t="e">
        <f t="shared" si="105"/>
        <v>#REF!</v>
      </c>
      <c r="W303" s="4" t="e">
        <f t="shared" si="106"/>
        <v>#REF!</v>
      </c>
      <c r="X303" s="4" t="e">
        <f t="shared" si="110"/>
        <v>#REF!</v>
      </c>
      <c r="Y303" s="62" t="e">
        <f t="shared" si="107"/>
        <v>#REF!</v>
      </c>
      <c r="Z303" s="28" t="e">
        <f t="shared" si="111"/>
        <v>#REF!</v>
      </c>
      <c r="AA303" s="28" t="e">
        <f t="shared" si="112"/>
        <v>#REF!</v>
      </c>
      <c r="AB303" s="28" t="e">
        <f t="shared" si="113"/>
        <v>#REF!</v>
      </c>
      <c r="AC303" s="28" t="e">
        <f t="shared" si="115"/>
        <v>#REF!</v>
      </c>
      <c r="AD303" s="26"/>
      <c r="AE303" s="19" t="str">
        <f t="shared" si="114"/>
        <v/>
      </c>
      <c r="AF303" s="65"/>
      <c r="AG303" s="54"/>
      <c r="AH303" s="54"/>
      <c r="AI303" s="55"/>
      <c r="AJ303" s="18"/>
      <c r="AK303" s="73" t="e">
        <f>#REF!</f>
        <v>#REF!</v>
      </c>
      <c r="AL303" s="73" t="e">
        <f>#REF!</f>
        <v>#REF!</v>
      </c>
      <c r="AM303" s="73" t="e">
        <f>#REF!</f>
        <v>#REF!</v>
      </c>
      <c r="AN303" s="73" t="e">
        <f>#REF!</f>
        <v>#REF!</v>
      </c>
      <c r="AO303" s="73" t="e">
        <f>#REF!</f>
        <v>#REF!</v>
      </c>
      <c r="AP303" s="73" t="e">
        <f>#REF!</f>
        <v>#REF!</v>
      </c>
      <c r="AQ303" s="73" t="e">
        <f>#REF!</f>
        <v>#REF!</v>
      </c>
      <c r="AR303" s="73" t="e">
        <f>#REF!</f>
        <v>#REF!</v>
      </c>
      <c r="AS303" s="73" t="e">
        <f>#REF!</f>
        <v>#REF!</v>
      </c>
      <c r="AT303" s="73" t="e">
        <f>#REF!</f>
        <v>#REF!</v>
      </c>
      <c r="AU303" s="73" t="e">
        <f>#REF!</f>
        <v>#REF!</v>
      </c>
      <c r="AV303" s="73" t="e">
        <f>#REF!</f>
        <v>#REF!</v>
      </c>
      <c r="AW303" s="73" t="e">
        <f>#REF!</f>
        <v>#REF!</v>
      </c>
      <c r="AX303" s="73" t="e">
        <f>#REF!</f>
        <v>#REF!</v>
      </c>
      <c r="AY303" s="73" t="e">
        <f>#REF!</f>
        <v>#REF!</v>
      </c>
      <c r="AZ303" s="73" t="e">
        <f>#REF!</f>
        <v>#REF!</v>
      </c>
      <c r="BA303" s="73" t="e">
        <f>#REF!</f>
        <v>#REF!</v>
      </c>
      <c r="BB303" s="73" t="e">
        <f>#REF!</f>
        <v>#REF!</v>
      </c>
      <c r="BC303" s="73" t="e">
        <f>#REF!</f>
        <v>#REF!</v>
      </c>
      <c r="BD303" s="73" t="e">
        <f>#REF!</f>
        <v>#REF!</v>
      </c>
      <c r="BE303" s="73" t="e">
        <f>#REF!</f>
        <v>#REF!</v>
      </c>
      <c r="BF303" s="73" t="e">
        <f>#REF!</f>
        <v>#REF!</v>
      </c>
      <c r="BG303" s="73" t="e">
        <f>#REF!</f>
        <v>#REF!</v>
      </c>
      <c r="BH303" s="73" t="e">
        <f>#REF!</f>
        <v>#REF!</v>
      </c>
      <c r="BI303" s="73" t="e">
        <f>#REF!</f>
        <v>#REF!</v>
      </c>
      <c r="BJ303" s="73" t="e">
        <f>#REF!</f>
        <v>#REF!</v>
      </c>
      <c r="BK303" s="73" t="e">
        <f>#REF!</f>
        <v>#REF!</v>
      </c>
      <c r="BL303" s="73" t="e">
        <f>#REF!</f>
        <v>#REF!</v>
      </c>
      <c r="BM303" s="73" t="e">
        <f>#REF!</f>
        <v>#REF!</v>
      </c>
      <c r="BN303" s="73" t="e">
        <f>#REF!</f>
        <v>#REF!</v>
      </c>
      <c r="BO303" s="73" t="e">
        <f>#REF!</f>
        <v>#REF!</v>
      </c>
      <c r="BP303" s="73" t="e">
        <f>#REF!</f>
        <v>#REF!</v>
      </c>
      <c r="BR303" s="117" t="str">
        <f t="shared" si="97"/>
        <v>128-2</v>
      </c>
      <c r="BS303" s="118">
        <f>OOC!G303</f>
        <v>1.1540000000000001</v>
      </c>
      <c r="BT303" s="118">
        <f>OOC!H303</f>
        <v>1.0940000000000001</v>
      </c>
      <c r="BU303" s="2" t="e">
        <f t="shared" si="98"/>
        <v>#REF!</v>
      </c>
      <c r="BV303" s="2" t="e">
        <f t="shared" si="99"/>
        <v>#REF!</v>
      </c>
      <c r="BW303" s="2" t="e">
        <f t="shared" si="100"/>
        <v>#REF!</v>
      </c>
      <c r="BX303" s="119" t="e">
        <f>IF(AND(IF(OOC!G303="",0,OOC!G303) &gt;= IF(O303="",0,O303), IF(O303="",0,O303) &gt; IF(L303="",0,L303)), "OOC",
IF(AND(IF(M303="",0,M303) &gt; IF(P303="",0,P303), IF(P303="",0,P303) &gt;= IF(OOC!H303="",0,OOC!H303)), "OOC",
IF(IF(O303="",0,O303) &gt; IF(OOC!G303="",0,OOC!G303), "OOS",
IF(IF(OOC!H303="",0,OOC!H303) &gt; IF(P303="",0,P303), "OOS", "OK"))))</f>
        <v>#REF!</v>
      </c>
    </row>
    <row r="304" spans="1:76" ht="15" customHeight="1">
      <c r="A304" s="16">
        <v>48</v>
      </c>
      <c r="B304" s="76" t="s">
        <v>226</v>
      </c>
      <c r="C304" s="72" t="s">
        <v>227</v>
      </c>
      <c r="D304" s="20" t="s">
        <v>57</v>
      </c>
      <c r="E304" s="78">
        <v>1.33</v>
      </c>
      <c r="F304" s="11" t="s">
        <v>29</v>
      </c>
      <c r="G304" s="83">
        <v>3.1509999999999998</v>
      </c>
      <c r="H304" s="13" t="e">
        <f>IF(OOC!X304=0,"",OOC!X304)</f>
        <v>#REF!</v>
      </c>
      <c r="I304" s="13" t="e">
        <f>IF(OOC!T304=0,"",OOC!T304)</f>
        <v>#REF!</v>
      </c>
      <c r="J304" s="14" t="s">
        <v>12</v>
      </c>
      <c r="K304" s="64" t="s">
        <v>49</v>
      </c>
      <c r="L304" s="17" t="e">
        <f t="shared" ref="L304:L309" si="116">IF(AND(G304="",H304=""),"",IF(G304="",H304,G304+H304))</f>
        <v>#REF!</v>
      </c>
      <c r="M304" s="17" t="e">
        <f t="shared" ref="M304:M309" si="117">IF(AND(G304="",I304=""),"",IF(G304="",I304,G304+I304))</f>
        <v>#REF!</v>
      </c>
      <c r="N304" s="25"/>
      <c r="O304" s="2" t="e">
        <f t="shared" si="101"/>
        <v>#REF!</v>
      </c>
      <c r="P304" s="2" t="e">
        <f t="shared" si="102"/>
        <v>#REF!</v>
      </c>
      <c r="Q304" s="2" t="e">
        <f t="shared" si="103"/>
        <v>#REF!</v>
      </c>
      <c r="R304" s="3" t="e">
        <f t="shared" si="104"/>
        <v>#REF!</v>
      </c>
      <c r="S304" s="4" t="e">
        <f t="shared" si="96"/>
        <v>#REF!</v>
      </c>
      <c r="T304" s="67" t="e">
        <f t="shared" si="108"/>
        <v>#REF!</v>
      </c>
      <c r="U304" s="67" t="e">
        <f t="shared" si="109"/>
        <v>#REF!</v>
      </c>
      <c r="V304" s="4" t="e">
        <f t="shared" si="105"/>
        <v>#REF!</v>
      </c>
      <c r="W304" s="4" t="e">
        <f t="shared" si="106"/>
        <v>#REF!</v>
      </c>
      <c r="X304" s="4" t="e">
        <f t="shared" si="110"/>
        <v>#REF!</v>
      </c>
      <c r="Y304" s="62" t="e">
        <f t="shared" si="107"/>
        <v>#REF!</v>
      </c>
      <c r="Z304" s="28" t="e">
        <f t="shared" si="111"/>
        <v>#REF!</v>
      </c>
      <c r="AA304" s="28" t="e">
        <f t="shared" si="112"/>
        <v>#REF!</v>
      </c>
      <c r="AB304" s="28" t="e">
        <f t="shared" si="113"/>
        <v>#REF!</v>
      </c>
      <c r="AC304" s="28" t="e">
        <f t="shared" si="115"/>
        <v>#REF!</v>
      </c>
      <c r="AD304" s="26"/>
      <c r="AE304" s="19" t="str">
        <f t="shared" si="114"/>
        <v/>
      </c>
      <c r="AF304" s="65"/>
      <c r="AG304" s="54"/>
      <c r="AH304" s="54"/>
      <c r="AI304" s="55"/>
      <c r="AJ304" s="18"/>
      <c r="AK304" s="73" t="e">
        <f>#REF!</f>
        <v>#REF!</v>
      </c>
      <c r="AL304" s="73" t="e">
        <f>#REF!</f>
        <v>#REF!</v>
      </c>
      <c r="AM304" s="73" t="e">
        <f>#REF!</f>
        <v>#REF!</v>
      </c>
      <c r="AN304" s="73" t="e">
        <f>#REF!</f>
        <v>#REF!</v>
      </c>
      <c r="AO304" s="73" t="e">
        <f>#REF!</f>
        <v>#REF!</v>
      </c>
      <c r="AP304" s="73" t="e">
        <f>#REF!</f>
        <v>#REF!</v>
      </c>
      <c r="AQ304" s="73" t="e">
        <f>#REF!</f>
        <v>#REF!</v>
      </c>
      <c r="AR304" s="73" t="e">
        <f>#REF!</f>
        <v>#REF!</v>
      </c>
      <c r="AS304" s="73" t="e">
        <f>#REF!</f>
        <v>#REF!</v>
      </c>
      <c r="AT304" s="73" t="e">
        <f>#REF!</f>
        <v>#REF!</v>
      </c>
      <c r="AU304" s="73" t="e">
        <f>#REF!</f>
        <v>#REF!</v>
      </c>
      <c r="AV304" s="73" t="e">
        <f>#REF!</f>
        <v>#REF!</v>
      </c>
      <c r="AW304" s="73" t="e">
        <f>#REF!</f>
        <v>#REF!</v>
      </c>
      <c r="AX304" s="73" t="e">
        <f>#REF!</f>
        <v>#REF!</v>
      </c>
      <c r="AY304" s="73" t="e">
        <f>#REF!</f>
        <v>#REF!</v>
      </c>
      <c r="AZ304" s="73" t="e">
        <f>#REF!</f>
        <v>#REF!</v>
      </c>
      <c r="BA304" s="73" t="e">
        <f>#REF!</f>
        <v>#REF!</v>
      </c>
      <c r="BB304" s="73" t="e">
        <f>#REF!</f>
        <v>#REF!</v>
      </c>
      <c r="BC304" s="73" t="e">
        <f>#REF!</f>
        <v>#REF!</v>
      </c>
      <c r="BD304" s="73" t="e">
        <f>#REF!</f>
        <v>#REF!</v>
      </c>
      <c r="BE304" s="73" t="e">
        <f>#REF!</f>
        <v>#REF!</v>
      </c>
      <c r="BF304" s="73" t="e">
        <f>#REF!</f>
        <v>#REF!</v>
      </c>
      <c r="BG304" s="73" t="e">
        <f>#REF!</f>
        <v>#REF!</v>
      </c>
      <c r="BH304" s="73" t="e">
        <f>#REF!</f>
        <v>#REF!</v>
      </c>
      <c r="BI304" s="73" t="e">
        <f>#REF!</f>
        <v>#REF!</v>
      </c>
      <c r="BJ304" s="73" t="e">
        <f>#REF!</f>
        <v>#REF!</v>
      </c>
      <c r="BK304" s="73" t="e">
        <f>#REF!</f>
        <v>#REF!</v>
      </c>
      <c r="BL304" s="73" t="e">
        <f>#REF!</f>
        <v>#REF!</v>
      </c>
      <c r="BM304" s="73" t="e">
        <f>#REF!</f>
        <v>#REF!</v>
      </c>
      <c r="BN304" s="73" t="e">
        <f>#REF!</f>
        <v>#REF!</v>
      </c>
      <c r="BO304" s="73" t="e">
        <f>#REF!</f>
        <v>#REF!</v>
      </c>
      <c r="BP304" s="73" t="e">
        <f>#REF!</f>
        <v>#REF!</v>
      </c>
      <c r="BR304" s="117" t="str">
        <f t="shared" si="97"/>
        <v>129-1</v>
      </c>
      <c r="BS304" s="118">
        <f>OOC!G304</f>
        <v>3.1809999999999996</v>
      </c>
      <c r="BT304" s="118">
        <f>OOC!H304</f>
        <v>3.121</v>
      </c>
      <c r="BU304" s="2" t="e">
        <f t="shared" si="98"/>
        <v>#REF!</v>
      </c>
      <c r="BV304" s="2" t="e">
        <f t="shared" si="99"/>
        <v>#REF!</v>
      </c>
      <c r="BW304" s="2" t="e">
        <f t="shared" si="100"/>
        <v>#REF!</v>
      </c>
      <c r="BX304" s="119" t="e">
        <f>IF(AND(IF(OOC!G304="",0,OOC!G304) &gt;= IF(O304="",0,O304), IF(O304="",0,O304) &gt; IF(L304="",0,L304)), "OOC",
IF(AND(IF(M304="",0,M304) &gt; IF(P304="",0,P304), IF(P304="",0,P304) &gt;= IF(OOC!H304="",0,OOC!H304)), "OOC",
IF(IF(O304="",0,O304) &gt; IF(OOC!G304="",0,OOC!G304), "OOS",
IF(IF(OOC!H304="",0,OOC!H304) &gt; IF(P304="",0,P304), "OOS", "OK"))))</f>
        <v>#REF!</v>
      </c>
    </row>
    <row r="305" spans="1:76" ht="15" customHeight="1">
      <c r="A305" s="16">
        <v>48</v>
      </c>
      <c r="B305" s="76" t="s">
        <v>226</v>
      </c>
      <c r="C305" s="72" t="s">
        <v>228</v>
      </c>
      <c r="D305" s="20" t="s">
        <v>57</v>
      </c>
      <c r="E305" s="78">
        <v>1.33</v>
      </c>
      <c r="F305" s="11" t="s">
        <v>29</v>
      </c>
      <c r="G305" s="83">
        <v>3.1509999999999998</v>
      </c>
      <c r="H305" s="13" t="e">
        <f>IF(OOC!X305=0,"",OOC!X305)</f>
        <v>#REF!</v>
      </c>
      <c r="I305" s="13" t="e">
        <f>IF(OOC!T305=0,"",OOC!T305)</f>
        <v>#REF!</v>
      </c>
      <c r="J305" s="14" t="s">
        <v>12</v>
      </c>
      <c r="K305" s="64" t="s">
        <v>49</v>
      </c>
      <c r="L305" s="17" t="e">
        <f t="shared" si="116"/>
        <v>#REF!</v>
      </c>
      <c r="M305" s="17" t="e">
        <f t="shared" si="117"/>
        <v>#REF!</v>
      </c>
      <c r="N305" s="25"/>
      <c r="O305" s="2" t="e">
        <f t="shared" si="101"/>
        <v>#REF!</v>
      </c>
      <c r="P305" s="2" t="e">
        <f t="shared" si="102"/>
        <v>#REF!</v>
      </c>
      <c r="Q305" s="2" t="e">
        <f t="shared" si="103"/>
        <v>#REF!</v>
      </c>
      <c r="R305" s="3" t="e">
        <f t="shared" si="104"/>
        <v>#REF!</v>
      </c>
      <c r="S305" s="4" t="e">
        <f t="shared" si="96"/>
        <v>#REF!</v>
      </c>
      <c r="T305" s="67" t="e">
        <f t="shared" si="108"/>
        <v>#REF!</v>
      </c>
      <c r="U305" s="67" t="e">
        <f t="shared" si="109"/>
        <v>#REF!</v>
      </c>
      <c r="V305" s="4" t="e">
        <f t="shared" si="105"/>
        <v>#REF!</v>
      </c>
      <c r="W305" s="4" t="e">
        <f t="shared" si="106"/>
        <v>#REF!</v>
      </c>
      <c r="X305" s="4" t="e">
        <f t="shared" si="110"/>
        <v>#REF!</v>
      </c>
      <c r="Y305" s="62" t="e">
        <f t="shared" si="107"/>
        <v>#REF!</v>
      </c>
      <c r="Z305" s="28" t="e">
        <f t="shared" si="111"/>
        <v>#REF!</v>
      </c>
      <c r="AA305" s="28" t="e">
        <f t="shared" si="112"/>
        <v>#REF!</v>
      </c>
      <c r="AB305" s="28" t="e">
        <f t="shared" si="113"/>
        <v>#REF!</v>
      </c>
      <c r="AC305" s="28" t="e">
        <f t="shared" si="115"/>
        <v>#REF!</v>
      </c>
      <c r="AD305" s="26"/>
      <c r="AE305" s="19" t="str">
        <f t="shared" si="114"/>
        <v/>
      </c>
      <c r="AF305" s="65"/>
      <c r="AG305" s="54"/>
      <c r="AH305" s="54"/>
      <c r="AI305" s="55"/>
      <c r="AJ305" s="18"/>
      <c r="AK305" s="73" t="e">
        <f>#REF!</f>
        <v>#REF!</v>
      </c>
      <c r="AL305" s="73" t="e">
        <f>#REF!</f>
        <v>#REF!</v>
      </c>
      <c r="AM305" s="73" t="e">
        <f>#REF!</f>
        <v>#REF!</v>
      </c>
      <c r="AN305" s="73" t="e">
        <f>#REF!</f>
        <v>#REF!</v>
      </c>
      <c r="AO305" s="73" t="e">
        <f>#REF!</f>
        <v>#REF!</v>
      </c>
      <c r="AP305" s="73" t="e">
        <f>#REF!</f>
        <v>#REF!</v>
      </c>
      <c r="AQ305" s="73" t="e">
        <f>#REF!</f>
        <v>#REF!</v>
      </c>
      <c r="AR305" s="73" t="e">
        <f>#REF!</f>
        <v>#REF!</v>
      </c>
      <c r="AS305" s="73" t="e">
        <f>#REF!</f>
        <v>#REF!</v>
      </c>
      <c r="AT305" s="73" t="e">
        <f>#REF!</f>
        <v>#REF!</v>
      </c>
      <c r="AU305" s="73" t="e">
        <f>#REF!</f>
        <v>#REF!</v>
      </c>
      <c r="AV305" s="73" t="e">
        <f>#REF!</f>
        <v>#REF!</v>
      </c>
      <c r="AW305" s="73" t="e">
        <f>#REF!</f>
        <v>#REF!</v>
      </c>
      <c r="AX305" s="73" t="e">
        <f>#REF!</f>
        <v>#REF!</v>
      </c>
      <c r="AY305" s="73" t="e">
        <f>#REF!</f>
        <v>#REF!</v>
      </c>
      <c r="AZ305" s="73" t="e">
        <f>#REF!</f>
        <v>#REF!</v>
      </c>
      <c r="BA305" s="73" t="e">
        <f>#REF!</f>
        <v>#REF!</v>
      </c>
      <c r="BB305" s="73" t="e">
        <f>#REF!</f>
        <v>#REF!</v>
      </c>
      <c r="BC305" s="73" t="e">
        <f>#REF!</f>
        <v>#REF!</v>
      </c>
      <c r="BD305" s="73" t="e">
        <f>#REF!</f>
        <v>#REF!</v>
      </c>
      <c r="BE305" s="73" t="e">
        <f>#REF!</f>
        <v>#REF!</v>
      </c>
      <c r="BF305" s="73" t="e">
        <f>#REF!</f>
        <v>#REF!</v>
      </c>
      <c r="BG305" s="73" t="e">
        <f>#REF!</f>
        <v>#REF!</v>
      </c>
      <c r="BH305" s="73" t="e">
        <f>#REF!</f>
        <v>#REF!</v>
      </c>
      <c r="BI305" s="73" t="e">
        <f>#REF!</f>
        <v>#REF!</v>
      </c>
      <c r="BJ305" s="73" t="e">
        <f>#REF!</f>
        <v>#REF!</v>
      </c>
      <c r="BK305" s="73" t="e">
        <f>#REF!</f>
        <v>#REF!</v>
      </c>
      <c r="BL305" s="73" t="e">
        <f>#REF!</f>
        <v>#REF!</v>
      </c>
      <c r="BM305" s="73" t="e">
        <f>#REF!</f>
        <v>#REF!</v>
      </c>
      <c r="BN305" s="73" t="e">
        <f>#REF!</f>
        <v>#REF!</v>
      </c>
      <c r="BO305" s="73" t="e">
        <f>#REF!</f>
        <v>#REF!</v>
      </c>
      <c r="BP305" s="73" t="e">
        <f>#REF!</f>
        <v>#REF!</v>
      </c>
      <c r="BR305" s="117" t="str">
        <f t="shared" si="97"/>
        <v>129-2</v>
      </c>
      <c r="BS305" s="118">
        <f>OOC!G305</f>
        <v>3.1809999999999996</v>
      </c>
      <c r="BT305" s="118">
        <f>OOC!H305</f>
        <v>3.121</v>
      </c>
      <c r="BU305" s="2" t="e">
        <f t="shared" si="98"/>
        <v>#REF!</v>
      </c>
      <c r="BV305" s="2" t="e">
        <f t="shared" si="99"/>
        <v>#REF!</v>
      </c>
      <c r="BW305" s="2" t="e">
        <f t="shared" si="100"/>
        <v>#REF!</v>
      </c>
      <c r="BX305" s="119" t="e">
        <f>IF(AND(IF(OOC!G305="",0,OOC!G305) &gt;= IF(O305="",0,O305), IF(O305="",0,O305) &gt; IF(L305="",0,L305)), "OOC",
IF(AND(IF(M305="",0,M305) &gt; IF(P305="",0,P305), IF(P305="",0,P305) &gt;= IF(OOC!H305="",0,OOC!H305)), "OOC",
IF(IF(O305="",0,O305) &gt; IF(OOC!G305="",0,OOC!G305), "OOS",
IF(IF(OOC!H305="",0,OOC!H305) &gt; IF(P305="",0,P305), "OOS", "OK"))))</f>
        <v>#REF!</v>
      </c>
    </row>
    <row r="306" spans="1:76" ht="15" customHeight="1">
      <c r="A306" s="16">
        <v>48</v>
      </c>
      <c r="B306" s="76" t="s">
        <v>229</v>
      </c>
      <c r="C306" s="72" t="s">
        <v>230</v>
      </c>
      <c r="D306" s="20" t="s">
        <v>57</v>
      </c>
      <c r="E306" s="78">
        <v>1.33</v>
      </c>
      <c r="F306" s="11" t="s">
        <v>29</v>
      </c>
      <c r="G306" s="83">
        <v>16.852</v>
      </c>
      <c r="H306" s="13" t="e">
        <f>IF(OOC!X306=0,"",OOC!X306)</f>
        <v>#REF!</v>
      </c>
      <c r="I306" s="13" t="e">
        <f>IF(OOC!T306=0,"",OOC!T306)</f>
        <v>#REF!</v>
      </c>
      <c r="J306" s="14" t="s">
        <v>12</v>
      </c>
      <c r="K306" s="64" t="s">
        <v>49</v>
      </c>
      <c r="L306" s="17" t="e">
        <f t="shared" si="116"/>
        <v>#REF!</v>
      </c>
      <c r="M306" s="17" t="e">
        <f t="shared" si="117"/>
        <v>#REF!</v>
      </c>
      <c r="N306" s="25"/>
      <c r="O306" s="2" t="e">
        <f t="shared" si="101"/>
        <v>#REF!</v>
      </c>
      <c r="P306" s="2" t="e">
        <f t="shared" si="102"/>
        <v>#REF!</v>
      </c>
      <c r="Q306" s="2" t="e">
        <f t="shared" si="103"/>
        <v>#REF!</v>
      </c>
      <c r="R306" s="3" t="e">
        <f t="shared" si="104"/>
        <v>#REF!</v>
      </c>
      <c r="S306" s="4" t="e">
        <f t="shared" si="96"/>
        <v>#REF!</v>
      </c>
      <c r="T306" s="67" t="e">
        <f t="shared" si="108"/>
        <v>#REF!</v>
      </c>
      <c r="U306" s="67" t="e">
        <f t="shared" si="109"/>
        <v>#REF!</v>
      </c>
      <c r="V306" s="4" t="e">
        <f t="shared" si="105"/>
        <v>#REF!</v>
      </c>
      <c r="W306" s="4" t="e">
        <f t="shared" si="106"/>
        <v>#REF!</v>
      </c>
      <c r="X306" s="4" t="e">
        <f t="shared" si="110"/>
        <v>#REF!</v>
      </c>
      <c r="Y306" s="62" t="e">
        <f t="shared" si="107"/>
        <v>#REF!</v>
      </c>
      <c r="Z306" s="28" t="e">
        <f t="shared" si="111"/>
        <v>#REF!</v>
      </c>
      <c r="AA306" s="28" t="e">
        <f t="shared" si="112"/>
        <v>#REF!</v>
      </c>
      <c r="AB306" s="28" t="e">
        <f t="shared" si="113"/>
        <v>#REF!</v>
      </c>
      <c r="AC306" s="28" t="e">
        <f t="shared" si="115"/>
        <v>#REF!</v>
      </c>
      <c r="AD306" s="26"/>
      <c r="AE306" s="19" t="str">
        <f t="shared" si="114"/>
        <v/>
      </c>
      <c r="AF306" s="65"/>
      <c r="AG306" s="54"/>
      <c r="AH306" s="54"/>
      <c r="AI306" s="55"/>
      <c r="AJ306" s="18"/>
      <c r="AK306" s="73" t="e">
        <f>#REF!</f>
        <v>#REF!</v>
      </c>
      <c r="AL306" s="73" t="e">
        <f>#REF!</f>
        <v>#REF!</v>
      </c>
      <c r="AM306" s="73" t="e">
        <f>#REF!</f>
        <v>#REF!</v>
      </c>
      <c r="AN306" s="73" t="e">
        <f>#REF!</f>
        <v>#REF!</v>
      </c>
      <c r="AO306" s="73" t="e">
        <f>#REF!</f>
        <v>#REF!</v>
      </c>
      <c r="AP306" s="73" t="e">
        <f>#REF!</f>
        <v>#REF!</v>
      </c>
      <c r="AQ306" s="73" t="e">
        <f>#REF!</f>
        <v>#REF!</v>
      </c>
      <c r="AR306" s="73" t="e">
        <f>#REF!</f>
        <v>#REF!</v>
      </c>
      <c r="AS306" s="73" t="e">
        <f>#REF!</f>
        <v>#REF!</v>
      </c>
      <c r="AT306" s="73" t="e">
        <f>#REF!</f>
        <v>#REF!</v>
      </c>
      <c r="AU306" s="73" t="e">
        <f>#REF!</f>
        <v>#REF!</v>
      </c>
      <c r="AV306" s="73" t="e">
        <f>#REF!</f>
        <v>#REF!</v>
      </c>
      <c r="AW306" s="73" t="e">
        <f>#REF!</f>
        <v>#REF!</v>
      </c>
      <c r="AX306" s="73" t="e">
        <f>#REF!</f>
        <v>#REF!</v>
      </c>
      <c r="AY306" s="73" t="e">
        <f>#REF!</f>
        <v>#REF!</v>
      </c>
      <c r="AZ306" s="73" t="e">
        <f>#REF!</f>
        <v>#REF!</v>
      </c>
      <c r="BA306" s="73" t="e">
        <f>#REF!</f>
        <v>#REF!</v>
      </c>
      <c r="BB306" s="73" t="e">
        <f>#REF!</f>
        <v>#REF!</v>
      </c>
      <c r="BC306" s="73" t="e">
        <f>#REF!</f>
        <v>#REF!</v>
      </c>
      <c r="BD306" s="73" t="e">
        <f>#REF!</f>
        <v>#REF!</v>
      </c>
      <c r="BE306" s="73" t="e">
        <f>#REF!</f>
        <v>#REF!</v>
      </c>
      <c r="BF306" s="73" t="e">
        <f>#REF!</f>
        <v>#REF!</v>
      </c>
      <c r="BG306" s="73" t="e">
        <f>#REF!</f>
        <v>#REF!</v>
      </c>
      <c r="BH306" s="73" t="e">
        <f>#REF!</f>
        <v>#REF!</v>
      </c>
      <c r="BI306" s="73" t="e">
        <f>#REF!</f>
        <v>#REF!</v>
      </c>
      <c r="BJ306" s="73" t="e">
        <f>#REF!</f>
        <v>#REF!</v>
      </c>
      <c r="BK306" s="73" t="e">
        <f>#REF!</f>
        <v>#REF!</v>
      </c>
      <c r="BL306" s="73" t="e">
        <f>#REF!</f>
        <v>#REF!</v>
      </c>
      <c r="BM306" s="73" t="e">
        <f>#REF!</f>
        <v>#REF!</v>
      </c>
      <c r="BN306" s="73" t="e">
        <f>#REF!</f>
        <v>#REF!</v>
      </c>
      <c r="BO306" s="73" t="e">
        <f>#REF!</f>
        <v>#REF!</v>
      </c>
      <c r="BP306" s="73" t="e">
        <f>#REF!</f>
        <v>#REF!</v>
      </c>
      <c r="BR306" s="117" t="str">
        <f t="shared" si="97"/>
        <v>130-1</v>
      </c>
      <c r="BS306" s="118">
        <f>OOC!G306</f>
        <v>16.882000000000001</v>
      </c>
      <c r="BT306" s="118">
        <f>OOC!H306</f>
        <v>16.821999999999999</v>
      </c>
      <c r="BU306" s="2" t="e">
        <f t="shared" si="98"/>
        <v>#REF!</v>
      </c>
      <c r="BV306" s="2" t="e">
        <f t="shared" si="99"/>
        <v>#REF!</v>
      </c>
      <c r="BW306" s="2" t="e">
        <f t="shared" si="100"/>
        <v>#REF!</v>
      </c>
      <c r="BX306" s="119" t="e">
        <f>IF(AND(IF(OOC!G306="",0,OOC!G306) &gt;= IF(O306="",0,O306), IF(O306="",0,O306) &gt; IF(L306="",0,L306)), "OOC",
IF(AND(IF(M306="",0,M306) &gt; IF(P306="",0,P306), IF(P306="",0,P306) &gt;= IF(OOC!H306="",0,OOC!H306)), "OOC",
IF(IF(O306="",0,O306) &gt; IF(OOC!G306="",0,OOC!G306), "OOS",
IF(IF(OOC!H306="",0,OOC!H306) &gt; IF(P306="",0,P306), "OOS", "OK"))))</f>
        <v>#REF!</v>
      </c>
    </row>
    <row r="307" spans="1:76" ht="15" customHeight="1">
      <c r="A307" s="16">
        <v>48</v>
      </c>
      <c r="B307" s="76" t="s">
        <v>229</v>
      </c>
      <c r="C307" s="72" t="s">
        <v>231</v>
      </c>
      <c r="D307" s="20" t="s">
        <v>57</v>
      </c>
      <c r="E307" s="78">
        <v>1.33</v>
      </c>
      <c r="F307" s="11" t="s">
        <v>29</v>
      </c>
      <c r="G307" s="83">
        <v>16.852</v>
      </c>
      <c r="H307" s="13" t="e">
        <f>IF(OOC!X307=0,"",OOC!X307)</f>
        <v>#REF!</v>
      </c>
      <c r="I307" s="13" t="e">
        <f>IF(OOC!T307=0,"",OOC!T307)</f>
        <v>#REF!</v>
      </c>
      <c r="J307" s="14" t="s">
        <v>12</v>
      </c>
      <c r="K307" s="64" t="s">
        <v>49</v>
      </c>
      <c r="L307" s="17" t="e">
        <f t="shared" si="116"/>
        <v>#REF!</v>
      </c>
      <c r="M307" s="17" t="e">
        <f t="shared" si="117"/>
        <v>#REF!</v>
      </c>
      <c r="N307" s="25"/>
      <c r="O307" s="2" t="e">
        <f t="shared" si="101"/>
        <v>#REF!</v>
      </c>
      <c r="P307" s="2" t="e">
        <f t="shared" si="102"/>
        <v>#REF!</v>
      </c>
      <c r="Q307" s="2" t="e">
        <f t="shared" si="103"/>
        <v>#REF!</v>
      </c>
      <c r="R307" s="3" t="e">
        <f t="shared" si="104"/>
        <v>#REF!</v>
      </c>
      <c r="S307" s="4" t="e">
        <f t="shared" si="96"/>
        <v>#REF!</v>
      </c>
      <c r="T307" s="67" t="e">
        <f t="shared" si="108"/>
        <v>#REF!</v>
      </c>
      <c r="U307" s="67" t="e">
        <f t="shared" si="109"/>
        <v>#REF!</v>
      </c>
      <c r="V307" s="4" t="e">
        <f t="shared" si="105"/>
        <v>#REF!</v>
      </c>
      <c r="W307" s="4" t="e">
        <f t="shared" si="106"/>
        <v>#REF!</v>
      </c>
      <c r="X307" s="4" t="e">
        <f t="shared" si="110"/>
        <v>#REF!</v>
      </c>
      <c r="Y307" s="62" t="e">
        <f t="shared" si="107"/>
        <v>#REF!</v>
      </c>
      <c r="Z307" s="28" t="e">
        <f t="shared" si="111"/>
        <v>#REF!</v>
      </c>
      <c r="AA307" s="28" t="e">
        <f t="shared" si="112"/>
        <v>#REF!</v>
      </c>
      <c r="AB307" s="28" t="e">
        <f t="shared" si="113"/>
        <v>#REF!</v>
      </c>
      <c r="AC307" s="28" t="e">
        <f t="shared" si="115"/>
        <v>#REF!</v>
      </c>
      <c r="AD307" s="26"/>
      <c r="AE307" s="19" t="str">
        <f t="shared" si="114"/>
        <v/>
      </c>
      <c r="AF307" s="65"/>
      <c r="AG307" s="54"/>
      <c r="AH307" s="54"/>
      <c r="AI307" s="55"/>
      <c r="AJ307" s="18"/>
      <c r="AK307" s="73" t="e">
        <f>#REF!</f>
        <v>#REF!</v>
      </c>
      <c r="AL307" s="73" t="e">
        <f>#REF!</f>
        <v>#REF!</v>
      </c>
      <c r="AM307" s="73" t="e">
        <f>#REF!</f>
        <v>#REF!</v>
      </c>
      <c r="AN307" s="73" t="e">
        <f>#REF!</f>
        <v>#REF!</v>
      </c>
      <c r="AO307" s="73" t="e">
        <f>#REF!</f>
        <v>#REF!</v>
      </c>
      <c r="AP307" s="73" t="e">
        <f>#REF!</f>
        <v>#REF!</v>
      </c>
      <c r="AQ307" s="73" t="e">
        <f>#REF!</f>
        <v>#REF!</v>
      </c>
      <c r="AR307" s="73" t="e">
        <f>#REF!</f>
        <v>#REF!</v>
      </c>
      <c r="AS307" s="73" t="e">
        <f>#REF!</f>
        <v>#REF!</v>
      </c>
      <c r="AT307" s="73" t="e">
        <f>#REF!</f>
        <v>#REF!</v>
      </c>
      <c r="AU307" s="73" t="e">
        <f>#REF!</f>
        <v>#REF!</v>
      </c>
      <c r="AV307" s="73" t="e">
        <f>#REF!</f>
        <v>#REF!</v>
      </c>
      <c r="AW307" s="73" t="e">
        <f>#REF!</f>
        <v>#REF!</v>
      </c>
      <c r="AX307" s="73" t="e">
        <f>#REF!</f>
        <v>#REF!</v>
      </c>
      <c r="AY307" s="73" t="e">
        <f>#REF!</f>
        <v>#REF!</v>
      </c>
      <c r="AZ307" s="73" t="e">
        <f>#REF!</f>
        <v>#REF!</v>
      </c>
      <c r="BA307" s="73" t="e">
        <f>#REF!</f>
        <v>#REF!</v>
      </c>
      <c r="BB307" s="73" t="e">
        <f>#REF!</f>
        <v>#REF!</v>
      </c>
      <c r="BC307" s="73" t="e">
        <f>#REF!</f>
        <v>#REF!</v>
      </c>
      <c r="BD307" s="73" t="e">
        <f>#REF!</f>
        <v>#REF!</v>
      </c>
      <c r="BE307" s="73" t="e">
        <f>#REF!</f>
        <v>#REF!</v>
      </c>
      <c r="BF307" s="73" t="e">
        <f>#REF!</f>
        <v>#REF!</v>
      </c>
      <c r="BG307" s="73" t="e">
        <f>#REF!</f>
        <v>#REF!</v>
      </c>
      <c r="BH307" s="73" t="e">
        <f>#REF!</f>
        <v>#REF!</v>
      </c>
      <c r="BI307" s="73" t="e">
        <f>#REF!</f>
        <v>#REF!</v>
      </c>
      <c r="BJ307" s="73" t="e">
        <f>#REF!</f>
        <v>#REF!</v>
      </c>
      <c r="BK307" s="73" t="e">
        <f>#REF!</f>
        <v>#REF!</v>
      </c>
      <c r="BL307" s="73" t="e">
        <f>#REF!</f>
        <v>#REF!</v>
      </c>
      <c r="BM307" s="73" t="e">
        <f>#REF!</f>
        <v>#REF!</v>
      </c>
      <c r="BN307" s="73" t="e">
        <f>#REF!</f>
        <v>#REF!</v>
      </c>
      <c r="BO307" s="73" t="e">
        <f>#REF!</f>
        <v>#REF!</v>
      </c>
      <c r="BP307" s="73" t="e">
        <f>#REF!</f>
        <v>#REF!</v>
      </c>
      <c r="BR307" s="117" t="str">
        <f t="shared" si="97"/>
        <v>130-2</v>
      </c>
      <c r="BS307" s="118">
        <f>OOC!G307</f>
        <v>16.882000000000001</v>
      </c>
      <c r="BT307" s="118">
        <f>OOC!H307</f>
        <v>16.821999999999999</v>
      </c>
      <c r="BU307" s="2" t="e">
        <f t="shared" si="98"/>
        <v>#REF!</v>
      </c>
      <c r="BV307" s="2" t="e">
        <f t="shared" si="99"/>
        <v>#REF!</v>
      </c>
      <c r="BW307" s="2" t="e">
        <f t="shared" si="100"/>
        <v>#REF!</v>
      </c>
      <c r="BX307" s="119" t="e">
        <f>IF(AND(IF(OOC!G307="",0,OOC!G307) &gt;= IF(O307="",0,O307), IF(O307="",0,O307) &gt; IF(L307="",0,L307)), "OOC",
IF(AND(IF(M307="",0,M307) &gt; IF(P307="",0,P307), IF(P307="",0,P307) &gt;= IF(OOC!H307="",0,OOC!H307)), "OOC",
IF(IF(O307="",0,O307) &gt; IF(OOC!G307="",0,OOC!G307), "OOS",
IF(IF(OOC!H307="",0,OOC!H307) &gt; IF(P307="",0,P307), "OOS", "OK"))))</f>
        <v>#REF!</v>
      </c>
    </row>
    <row r="308" spans="1:76" ht="15" customHeight="1">
      <c r="A308" s="16">
        <v>48</v>
      </c>
      <c r="B308" s="79" t="s">
        <v>232</v>
      </c>
      <c r="C308" s="86">
        <v>131</v>
      </c>
      <c r="D308" s="20" t="s">
        <v>148</v>
      </c>
      <c r="E308" s="78">
        <v>1.33</v>
      </c>
      <c r="F308" s="11" t="s">
        <v>29</v>
      </c>
      <c r="G308" s="12">
        <v>0.4</v>
      </c>
      <c r="H308" s="13" t="e">
        <f>IF(OOC!X308=0,"",OOC!X308)</f>
        <v>#REF!</v>
      </c>
      <c r="I308" s="13" t="e">
        <f>IF(OOC!T308=0,"",OOC!T308)</f>
        <v>#REF!</v>
      </c>
      <c r="J308" s="14" t="s">
        <v>12</v>
      </c>
      <c r="K308" s="64" t="s">
        <v>49</v>
      </c>
      <c r="L308" s="17" t="e">
        <f t="shared" si="116"/>
        <v>#REF!</v>
      </c>
      <c r="M308" s="17" t="e">
        <f t="shared" si="117"/>
        <v>#REF!</v>
      </c>
      <c r="N308" s="25"/>
      <c r="O308" s="2" t="e">
        <f t="shared" si="101"/>
        <v>#REF!</v>
      </c>
      <c r="P308" s="2" t="e">
        <f t="shared" si="102"/>
        <v>#REF!</v>
      </c>
      <c r="Q308" s="2" t="e">
        <f t="shared" si="103"/>
        <v>#REF!</v>
      </c>
      <c r="R308" s="3" t="e">
        <f t="shared" si="104"/>
        <v>#REF!</v>
      </c>
      <c r="S308" s="4" t="e">
        <f t="shared" si="96"/>
        <v>#REF!</v>
      </c>
      <c r="T308" s="67" t="e">
        <f t="shared" si="108"/>
        <v>#REF!</v>
      </c>
      <c r="U308" s="67" t="e">
        <f t="shared" si="109"/>
        <v>#REF!</v>
      </c>
      <c r="V308" s="4" t="e">
        <f t="shared" si="105"/>
        <v>#REF!</v>
      </c>
      <c r="W308" s="4" t="e">
        <f t="shared" si="106"/>
        <v>#REF!</v>
      </c>
      <c r="X308" s="4" t="e">
        <f t="shared" si="110"/>
        <v>#REF!</v>
      </c>
      <c r="Y308" s="62" t="e">
        <f t="shared" si="107"/>
        <v>#REF!</v>
      </c>
      <c r="Z308" s="28" t="e">
        <f t="shared" si="111"/>
        <v>#REF!</v>
      </c>
      <c r="AA308" s="28" t="e">
        <f t="shared" si="112"/>
        <v>#REF!</v>
      </c>
      <c r="AB308" s="28" t="e">
        <f t="shared" si="113"/>
        <v>#REF!</v>
      </c>
      <c r="AC308" s="28" t="e">
        <f t="shared" si="115"/>
        <v>#REF!</v>
      </c>
      <c r="AD308" s="26"/>
      <c r="AE308" s="19" t="str">
        <f t="shared" si="114"/>
        <v/>
      </c>
      <c r="AF308" s="65"/>
      <c r="AG308" s="54"/>
      <c r="AH308" s="54"/>
      <c r="AI308" s="55"/>
      <c r="AJ308" s="18"/>
      <c r="AK308" s="73" t="e">
        <f>#REF!</f>
        <v>#REF!</v>
      </c>
      <c r="AL308" s="73" t="e">
        <f>#REF!</f>
        <v>#REF!</v>
      </c>
      <c r="AM308" s="73" t="e">
        <f>#REF!</f>
        <v>#REF!</v>
      </c>
      <c r="AN308" s="73" t="e">
        <f>#REF!</f>
        <v>#REF!</v>
      </c>
      <c r="AO308" s="73" t="e">
        <f>#REF!</f>
        <v>#REF!</v>
      </c>
      <c r="AP308" s="73" t="e">
        <f>#REF!</f>
        <v>#REF!</v>
      </c>
      <c r="AQ308" s="73" t="e">
        <f>#REF!</f>
        <v>#REF!</v>
      </c>
      <c r="AR308" s="73" t="e">
        <f>#REF!</f>
        <v>#REF!</v>
      </c>
      <c r="AS308" s="73" t="e">
        <f>#REF!</f>
        <v>#REF!</v>
      </c>
      <c r="AT308" s="73" t="e">
        <f>#REF!</f>
        <v>#REF!</v>
      </c>
      <c r="AU308" s="73" t="e">
        <f>#REF!</f>
        <v>#REF!</v>
      </c>
      <c r="AV308" s="73" t="e">
        <f>#REF!</f>
        <v>#REF!</v>
      </c>
      <c r="AW308" s="73" t="e">
        <f>#REF!</f>
        <v>#REF!</v>
      </c>
      <c r="AX308" s="73" t="e">
        <f>#REF!</f>
        <v>#REF!</v>
      </c>
      <c r="AY308" s="73" t="e">
        <f>#REF!</f>
        <v>#REF!</v>
      </c>
      <c r="AZ308" s="73" t="e">
        <f>#REF!</f>
        <v>#REF!</v>
      </c>
      <c r="BA308" s="73" t="e">
        <f>#REF!</f>
        <v>#REF!</v>
      </c>
      <c r="BB308" s="73" t="e">
        <f>#REF!</f>
        <v>#REF!</v>
      </c>
      <c r="BC308" s="73" t="e">
        <f>#REF!</f>
        <v>#REF!</v>
      </c>
      <c r="BD308" s="73" t="e">
        <f>#REF!</f>
        <v>#REF!</v>
      </c>
      <c r="BE308" s="73" t="e">
        <f>#REF!</f>
        <v>#REF!</v>
      </c>
      <c r="BF308" s="73" t="e">
        <f>#REF!</f>
        <v>#REF!</v>
      </c>
      <c r="BG308" s="73" t="e">
        <f>#REF!</f>
        <v>#REF!</v>
      </c>
      <c r="BH308" s="73" t="e">
        <f>#REF!</f>
        <v>#REF!</v>
      </c>
      <c r="BI308" s="73" t="e">
        <f>#REF!</f>
        <v>#REF!</v>
      </c>
      <c r="BJ308" s="73" t="e">
        <f>#REF!</f>
        <v>#REF!</v>
      </c>
      <c r="BK308" s="73" t="e">
        <f>#REF!</f>
        <v>#REF!</v>
      </c>
      <c r="BL308" s="73" t="e">
        <f>#REF!</f>
        <v>#REF!</v>
      </c>
      <c r="BM308" s="73" t="e">
        <f>#REF!</f>
        <v>#REF!</v>
      </c>
      <c r="BN308" s="73" t="e">
        <f>#REF!</f>
        <v>#REF!</v>
      </c>
      <c r="BO308" s="73" t="e">
        <f>#REF!</f>
        <v>#REF!</v>
      </c>
      <c r="BP308" s="73" t="e">
        <f>#REF!</f>
        <v>#REF!</v>
      </c>
      <c r="BR308" s="117">
        <f t="shared" si="97"/>
        <v>131</v>
      </c>
      <c r="BS308" s="118">
        <f>OOC!G308</f>
        <v>0.43000000000000005</v>
      </c>
      <c r="BT308" s="118">
        <f>OOC!H308</f>
        <v>0.37</v>
      </c>
      <c r="BU308" s="2" t="e">
        <f t="shared" si="98"/>
        <v>#REF!</v>
      </c>
      <c r="BV308" s="2" t="e">
        <f t="shared" si="99"/>
        <v>#REF!</v>
      </c>
      <c r="BW308" s="2" t="e">
        <f t="shared" si="100"/>
        <v>#REF!</v>
      </c>
      <c r="BX308" s="119" t="e">
        <f>IF(AND(IF(OOC!G308="",0,OOC!G308) &gt;= IF(O308="",0,O308), IF(O308="",0,O308) &gt; IF(L308="",0,L308)), "OOC",
IF(AND(IF(M308="",0,M308) &gt; IF(P308="",0,P308), IF(P308="",0,P308) &gt;= IF(OOC!H308="",0,OOC!H308)), "OOC",
IF(IF(O308="",0,O308) &gt; IF(OOC!G308="",0,OOC!G308), "OOS",
IF(IF(OOC!H308="",0,OOC!H308) &gt; IF(P308="",0,P308), "OOS", "OK"))))</f>
        <v>#REF!</v>
      </c>
    </row>
    <row r="309" spans="1:76" ht="15" customHeight="1">
      <c r="A309" s="16">
        <v>48</v>
      </c>
      <c r="B309" s="79" t="s">
        <v>233</v>
      </c>
      <c r="C309" s="86">
        <v>132</v>
      </c>
      <c r="D309" s="20" t="s">
        <v>137</v>
      </c>
      <c r="E309" s="78">
        <v>1.33</v>
      </c>
      <c r="F309" s="11" t="s">
        <v>234</v>
      </c>
      <c r="G309" s="12"/>
      <c r="H309" s="13" t="e">
        <f>IF(OOC!X309=0,"",OOC!X309)</f>
        <v>#REF!</v>
      </c>
      <c r="I309" s="13" t="e">
        <f>IF(OOC!T309=0,"",OOC!T309)</f>
        <v>#REF!</v>
      </c>
      <c r="J309" s="14" t="s">
        <v>12</v>
      </c>
      <c r="K309" s="64" t="s">
        <v>49</v>
      </c>
      <c r="L309" s="17" t="e">
        <f t="shared" si="116"/>
        <v>#REF!</v>
      </c>
      <c r="M309" s="17" t="e">
        <f t="shared" si="117"/>
        <v>#REF!</v>
      </c>
      <c r="N309" s="25"/>
      <c r="O309" s="2" t="e">
        <f>IF(OR($AK309="",ISNUMBER($AK309)=FALSE),"",MAX(AK309:BP309))</f>
        <v>#REF!</v>
      </c>
      <c r="P309" s="2" t="e">
        <f>IF(OR($AK309="",ISNUMBER($AK309)=FALSE),"",MIN(AK309:BP309))</f>
        <v>#REF!</v>
      </c>
      <c r="Q309" s="2" t="e">
        <f>IF(OR($AK309="",ISNUMBER($AK309)=FALSE),"",AVERAGE(AK309:BP309))</f>
        <v>#REF!</v>
      </c>
      <c r="R309" s="3" t="e">
        <f>IF(OR($AK309="",ISNUMBER($AK309)=FALSE),"",STDEV(AK309:BP309))</f>
        <v>#REF!</v>
      </c>
      <c r="S309" s="4" t="e">
        <f t="shared" si="96"/>
        <v>#REF!</v>
      </c>
      <c r="T309" s="67" t="e">
        <f t="shared" si="108"/>
        <v>#REF!</v>
      </c>
      <c r="U309" s="67" t="e">
        <f t="shared" si="109"/>
        <v>#REF!</v>
      </c>
      <c r="V309" s="4" t="e">
        <f t="shared" si="105"/>
        <v>#REF!</v>
      </c>
      <c r="W309" s="4" t="e">
        <f t="shared" si="106"/>
        <v>#REF!</v>
      </c>
      <c r="X309" s="4" t="e">
        <f t="shared" si="110"/>
        <v>#REF!</v>
      </c>
      <c r="Y309" s="62" t="e">
        <f t="shared" si="107"/>
        <v>#REF!</v>
      </c>
      <c r="Z309" s="28" t="e">
        <f t="shared" si="111"/>
        <v>#REF!</v>
      </c>
      <c r="AA309" s="28" t="e">
        <f t="shared" si="112"/>
        <v>#REF!</v>
      </c>
      <c r="AB309" s="28" t="e">
        <f t="shared" si="113"/>
        <v>#REF!</v>
      </c>
      <c r="AC309" s="28" t="e">
        <f t="shared" si="115"/>
        <v>#REF!</v>
      </c>
      <c r="AD309" s="26"/>
      <c r="AE309" s="19" t="str">
        <f t="shared" si="114"/>
        <v/>
      </c>
      <c r="AF309" s="65"/>
      <c r="AG309" s="54"/>
      <c r="AH309" s="54"/>
      <c r="AI309" s="55"/>
      <c r="AJ309" s="18"/>
      <c r="AK309" s="73" t="e">
        <f>#REF!</f>
        <v>#REF!</v>
      </c>
      <c r="AL309" s="73" t="e">
        <f>#REF!</f>
        <v>#REF!</v>
      </c>
      <c r="AM309" s="73" t="e">
        <f>#REF!</f>
        <v>#REF!</v>
      </c>
      <c r="AN309" s="73" t="e">
        <f>#REF!</f>
        <v>#REF!</v>
      </c>
      <c r="AO309" s="73" t="e">
        <f>#REF!</f>
        <v>#REF!</v>
      </c>
      <c r="AP309" s="73" t="e">
        <f>#REF!</f>
        <v>#REF!</v>
      </c>
      <c r="AQ309" s="73" t="e">
        <f>#REF!</f>
        <v>#REF!</v>
      </c>
      <c r="AR309" s="73" t="e">
        <f>#REF!</f>
        <v>#REF!</v>
      </c>
      <c r="AS309" s="73" t="e">
        <f>#REF!</f>
        <v>#REF!</v>
      </c>
      <c r="AT309" s="73" t="e">
        <f>#REF!</f>
        <v>#REF!</v>
      </c>
      <c r="AU309" s="73" t="e">
        <f>#REF!</f>
        <v>#REF!</v>
      </c>
      <c r="AV309" s="73" t="e">
        <f>#REF!</f>
        <v>#REF!</v>
      </c>
      <c r="AW309" s="73" t="e">
        <f>#REF!</f>
        <v>#REF!</v>
      </c>
      <c r="AX309" s="73" t="e">
        <f>#REF!</f>
        <v>#REF!</v>
      </c>
      <c r="AY309" s="73" t="e">
        <f>#REF!</f>
        <v>#REF!</v>
      </c>
      <c r="AZ309" s="73" t="e">
        <f>#REF!</f>
        <v>#REF!</v>
      </c>
      <c r="BA309" s="73" t="e">
        <f>#REF!</f>
        <v>#REF!</v>
      </c>
      <c r="BB309" s="73" t="e">
        <f>#REF!</f>
        <v>#REF!</v>
      </c>
      <c r="BC309" s="73" t="e">
        <f>#REF!</f>
        <v>#REF!</v>
      </c>
      <c r="BD309" s="73" t="e">
        <f>#REF!</f>
        <v>#REF!</v>
      </c>
      <c r="BE309" s="73" t="e">
        <f>#REF!</f>
        <v>#REF!</v>
      </c>
      <c r="BF309" s="73" t="e">
        <f>#REF!</f>
        <v>#REF!</v>
      </c>
      <c r="BG309" s="73" t="e">
        <f>#REF!</f>
        <v>#REF!</v>
      </c>
      <c r="BH309" s="73" t="e">
        <f>#REF!</f>
        <v>#REF!</v>
      </c>
      <c r="BI309" s="73" t="e">
        <f>#REF!</f>
        <v>#REF!</v>
      </c>
      <c r="BJ309" s="73" t="e">
        <f>#REF!</f>
        <v>#REF!</v>
      </c>
      <c r="BK309" s="73" t="e">
        <f>#REF!</f>
        <v>#REF!</v>
      </c>
      <c r="BL309" s="73" t="e">
        <f>#REF!</f>
        <v>#REF!</v>
      </c>
      <c r="BM309" s="73" t="e">
        <f>#REF!</f>
        <v>#REF!</v>
      </c>
      <c r="BN309" s="73" t="e">
        <f>#REF!</f>
        <v>#REF!</v>
      </c>
      <c r="BO309" s="73" t="e">
        <f>#REF!</f>
        <v>#REF!</v>
      </c>
      <c r="BP309" s="73" t="e">
        <f>#REF!</f>
        <v>#REF!</v>
      </c>
      <c r="BR309" s="117">
        <f t="shared" si="97"/>
        <v>132</v>
      </c>
      <c r="BS309" s="118">
        <f>OOC!G309</f>
        <v>0.08</v>
      </c>
      <c r="BT309" s="118" t="str">
        <f>OOC!H309</f>
        <v/>
      </c>
      <c r="BU309" s="2" t="e">
        <f t="shared" si="98"/>
        <v>#REF!</v>
      </c>
      <c r="BV309" s="2" t="e">
        <f t="shared" si="99"/>
        <v>#REF!</v>
      </c>
      <c r="BW309" s="2" t="e">
        <f t="shared" si="100"/>
        <v>#REF!</v>
      </c>
      <c r="BX309" s="119" t="e">
        <f>IF(AND(IF(OOC!G309="",0,OOC!G309) &gt;= IF(O309="",0,O309), IF(O309="",0,O309) &gt; IF(L309="",0,L309)), "OOC",
IF(AND(IF(M309="",0,M309) &gt; IF(P309="",0,P309), IF(P309="",0,P309) &gt;= IF(OOC!H309="",0,OOC!H309)), "OOC",
IF(IF(O309="",0,O309) &gt; IF(OOC!G309="",0,OOC!G309), "OOS",
IF(IF(OOC!H309="",0,OOC!H309) &gt; IF(P309="",0,P309), "OOS", "OK"))))</f>
        <v>#REF!</v>
      </c>
    </row>
    <row r="310" spans="1:76" ht="15" customHeight="1">
      <c r="A310" s="16"/>
      <c r="B310" s="79"/>
      <c r="C310" s="86"/>
      <c r="D310" s="20"/>
      <c r="E310" s="78"/>
      <c r="F310" s="11"/>
      <c r="G310" s="12"/>
      <c r="H310" s="13"/>
      <c r="I310" s="13"/>
      <c r="J310" s="14"/>
      <c r="K310" s="64"/>
      <c r="L310" s="17"/>
      <c r="M310" s="17"/>
      <c r="N310" s="25"/>
      <c r="O310" s="2"/>
      <c r="P310" s="2"/>
      <c r="Q310" s="2"/>
      <c r="R310" s="3"/>
      <c r="S310" s="4"/>
      <c r="T310" s="67"/>
      <c r="U310" s="67"/>
      <c r="V310" s="4"/>
      <c r="W310" s="4"/>
      <c r="X310" s="4"/>
      <c r="Y310" s="62"/>
      <c r="Z310" s="28"/>
      <c r="AA310" s="28"/>
      <c r="AB310" s="28"/>
      <c r="AC310" s="28"/>
      <c r="AD310" s="26"/>
      <c r="AE310" s="19"/>
      <c r="AF310" s="65"/>
      <c r="AG310" s="54"/>
      <c r="AH310" s="54"/>
      <c r="AI310" s="55"/>
      <c r="AJ310" s="18"/>
      <c r="AK310" s="73"/>
      <c r="AL310" s="73"/>
      <c r="AM310" s="73"/>
      <c r="AN310" s="73"/>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3"/>
      <c r="BM310" s="73"/>
      <c r="BN310" s="73"/>
      <c r="BO310" s="73"/>
      <c r="BP310" s="73"/>
      <c r="BR310" s="117"/>
      <c r="BS310" s="118"/>
      <c r="BT310" s="118"/>
      <c r="BU310" s="2"/>
      <c r="BV310" s="2"/>
      <c r="BW310" s="2"/>
      <c r="BX310" s="119"/>
    </row>
    <row r="311" spans="1:76" ht="15" customHeight="1">
      <c r="A311" s="16"/>
      <c r="B311" s="79"/>
      <c r="C311" s="86"/>
      <c r="D311" s="20"/>
      <c r="E311" s="78"/>
      <c r="F311" s="11"/>
      <c r="G311" s="12"/>
      <c r="H311" s="13"/>
      <c r="I311" s="13"/>
      <c r="J311" s="14"/>
      <c r="K311" s="64"/>
      <c r="L311" s="17"/>
      <c r="M311" s="17"/>
      <c r="N311" s="25"/>
      <c r="O311" s="2"/>
      <c r="P311" s="2"/>
      <c r="Q311" s="2"/>
      <c r="R311" s="3"/>
      <c r="S311" s="4"/>
      <c r="T311" s="67"/>
      <c r="U311" s="67"/>
      <c r="V311" s="4"/>
      <c r="W311" s="4"/>
      <c r="X311" s="4"/>
      <c r="Y311" s="62"/>
      <c r="Z311" s="28"/>
      <c r="AA311" s="28"/>
      <c r="AB311" s="28"/>
      <c r="AC311" s="28"/>
      <c r="AD311" s="26"/>
      <c r="AE311" s="19"/>
      <c r="AF311" s="65"/>
      <c r="AG311" s="54"/>
      <c r="AH311" s="54"/>
      <c r="AI311" s="55"/>
      <c r="AJ311" s="18"/>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3"/>
      <c r="BM311" s="73"/>
      <c r="BN311" s="73"/>
      <c r="BO311" s="73"/>
      <c r="BP311" s="73"/>
      <c r="BR311" s="117"/>
      <c r="BS311" s="118"/>
      <c r="BT311" s="118"/>
      <c r="BU311" s="2"/>
      <c r="BV311" s="2"/>
      <c r="BW311" s="2"/>
      <c r="BX311" s="119"/>
    </row>
    <row r="312" spans="1:76" ht="15" customHeight="1">
      <c r="A312" s="16"/>
      <c r="B312" s="79"/>
      <c r="C312" s="86"/>
      <c r="D312" s="20"/>
      <c r="E312" s="78"/>
      <c r="F312" s="11"/>
      <c r="G312" s="12"/>
      <c r="H312" s="13"/>
      <c r="I312" s="13"/>
      <c r="J312" s="14"/>
      <c r="K312" s="64"/>
      <c r="L312" s="17"/>
      <c r="M312" s="17"/>
      <c r="N312" s="25"/>
      <c r="O312" s="2"/>
      <c r="P312" s="2"/>
      <c r="Q312" s="2"/>
      <c r="R312" s="3"/>
      <c r="S312" s="4"/>
      <c r="T312" s="67"/>
      <c r="U312" s="67"/>
      <c r="V312" s="4"/>
      <c r="W312" s="4"/>
      <c r="X312" s="4"/>
      <c r="Y312" s="62"/>
      <c r="Z312" s="28"/>
      <c r="AA312" s="28"/>
      <c r="AB312" s="28"/>
      <c r="AC312" s="28"/>
      <c r="AD312" s="26"/>
      <c r="AE312" s="19"/>
      <c r="AF312" s="65"/>
      <c r="AG312" s="54"/>
      <c r="AH312" s="54"/>
      <c r="AI312" s="55"/>
      <c r="AJ312" s="18"/>
      <c r="AK312" s="73"/>
      <c r="AL312" s="73"/>
      <c r="AM312" s="73"/>
      <c r="AN312" s="73"/>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3"/>
      <c r="BM312" s="73"/>
      <c r="BN312" s="73"/>
      <c r="BO312" s="73"/>
      <c r="BP312" s="73"/>
      <c r="BR312" s="117"/>
      <c r="BS312" s="118"/>
      <c r="BT312" s="118"/>
      <c r="BU312" s="2"/>
      <c r="BV312" s="2"/>
      <c r="BW312" s="2"/>
      <c r="BX312" s="119"/>
    </row>
    <row r="313" spans="1:76" ht="15" customHeight="1">
      <c r="A313" s="16"/>
      <c r="B313" s="79"/>
      <c r="C313" s="86"/>
      <c r="D313" s="20"/>
      <c r="E313" s="78"/>
      <c r="F313" s="11"/>
      <c r="G313" s="12"/>
      <c r="H313" s="13"/>
      <c r="I313" s="13"/>
      <c r="J313" s="14"/>
      <c r="K313" s="64"/>
      <c r="L313" s="17"/>
      <c r="M313" s="17"/>
      <c r="N313" s="25"/>
      <c r="O313" s="2"/>
      <c r="P313" s="2"/>
      <c r="Q313" s="2"/>
      <c r="R313" s="3"/>
      <c r="S313" s="4"/>
      <c r="T313" s="67"/>
      <c r="U313" s="67"/>
      <c r="V313" s="4"/>
      <c r="W313" s="4"/>
      <c r="X313" s="4"/>
      <c r="Y313" s="62"/>
      <c r="Z313" s="28"/>
      <c r="AA313" s="28"/>
      <c r="AB313" s="28"/>
      <c r="AC313" s="28"/>
      <c r="AD313" s="26"/>
      <c r="AE313" s="19"/>
      <c r="AF313" s="65"/>
      <c r="AG313" s="54"/>
      <c r="AH313" s="54"/>
      <c r="AI313" s="55"/>
      <c r="AJ313" s="18"/>
      <c r="AK313" s="73"/>
      <c r="AL313" s="73"/>
      <c r="AM313" s="73"/>
      <c r="AN313" s="73"/>
      <c r="AO313" s="73"/>
      <c r="AP313" s="73"/>
      <c r="AQ313" s="73"/>
      <c r="AR313" s="73"/>
      <c r="AS313" s="73"/>
      <c r="AT313" s="73"/>
      <c r="AU313" s="73"/>
      <c r="AV313" s="73"/>
      <c r="AW313" s="73"/>
      <c r="AX313" s="73"/>
      <c r="AY313" s="73"/>
      <c r="AZ313" s="73"/>
      <c r="BA313" s="73"/>
      <c r="BB313" s="73"/>
      <c r="BC313" s="73"/>
      <c r="BD313" s="73"/>
      <c r="BE313" s="73"/>
      <c r="BF313" s="73"/>
      <c r="BG313" s="73"/>
      <c r="BH313" s="73"/>
      <c r="BI313" s="73"/>
      <c r="BJ313" s="73"/>
      <c r="BK313" s="73"/>
      <c r="BL313" s="73"/>
      <c r="BM313" s="73"/>
      <c r="BN313" s="73"/>
      <c r="BO313" s="73"/>
      <c r="BP313" s="73"/>
      <c r="BR313" s="117"/>
      <c r="BS313" s="118"/>
      <c r="BT313" s="118"/>
      <c r="BU313" s="2"/>
      <c r="BV313" s="2"/>
      <c r="BW313" s="2"/>
      <c r="BX313" s="119"/>
    </row>
    <row r="314" spans="1:76" ht="15" customHeight="1">
      <c r="A314" s="16"/>
      <c r="B314" s="79"/>
      <c r="C314" s="86"/>
      <c r="D314" s="20"/>
      <c r="E314" s="78"/>
      <c r="F314" s="11"/>
      <c r="G314" s="12"/>
      <c r="H314" s="13"/>
      <c r="I314" s="13"/>
      <c r="J314" s="14"/>
      <c r="K314" s="64"/>
      <c r="L314" s="17"/>
      <c r="M314" s="17"/>
      <c r="N314" s="25"/>
      <c r="O314" s="2"/>
      <c r="P314" s="2"/>
      <c r="Q314" s="2"/>
      <c r="R314" s="3"/>
      <c r="S314" s="4"/>
      <c r="T314" s="67"/>
      <c r="U314" s="67"/>
      <c r="V314" s="4"/>
      <c r="W314" s="4"/>
      <c r="X314" s="4"/>
      <c r="Y314" s="62"/>
      <c r="Z314" s="28"/>
      <c r="AA314" s="28"/>
      <c r="AB314" s="28"/>
      <c r="AC314" s="28"/>
      <c r="AD314" s="26"/>
      <c r="AE314" s="19"/>
      <c r="AF314" s="65"/>
      <c r="AG314" s="54"/>
      <c r="AH314" s="54"/>
      <c r="AI314" s="55"/>
      <c r="AJ314" s="18"/>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R314" s="117"/>
      <c r="BS314" s="118"/>
      <c r="BT314" s="118"/>
      <c r="BU314" s="2"/>
      <c r="BV314" s="2"/>
      <c r="BW314" s="2"/>
      <c r="BX314" s="119"/>
    </row>
    <row r="315" spans="1:76" ht="15" customHeight="1">
      <c r="A315" s="16">
        <v>48</v>
      </c>
      <c r="B315" s="76"/>
      <c r="C315" s="72">
        <v>133</v>
      </c>
      <c r="D315" s="20" t="s">
        <v>201</v>
      </c>
      <c r="E315" s="78"/>
      <c r="F315" s="11" t="s">
        <v>234</v>
      </c>
      <c r="G315" s="12"/>
      <c r="H315" s="13" t="e">
        <f>IF(OOC!X315=0,"",OOC!X315)</f>
        <v>#REF!</v>
      </c>
      <c r="I315" s="13" t="e">
        <f>IF(OOC!T315=0,"",OOC!T315)</f>
        <v>#REF!</v>
      </c>
      <c r="J315" s="14" t="s">
        <v>12</v>
      </c>
      <c r="K315" s="64" t="s">
        <v>49</v>
      </c>
      <c r="L315" s="17" t="e">
        <f>IF(AND(G315="",H315=""),"",IF(G315="",H315,G315+H315))</f>
        <v>#REF!</v>
      </c>
      <c r="M315" s="17" t="e">
        <f>IF(AND(G315="",I315=""),"",IF(G315="",I315,G315+I315))</f>
        <v>#REF!</v>
      </c>
      <c r="N315" s="25"/>
      <c r="O315" s="2" t="e">
        <f>IF(OR($AK315="",ISNUMBER($AK315)=FALSE),"",MAX(AK315:BP315))</f>
        <v>#REF!</v>
      </c>
      <c r="P315" s="2" t="e">
        <f>IF(OR($AK315="",ISNUMBER($AK315)=FALSE),"",MIN(AK315:BP315))</f>
        <v>#REF!</v>
      </c>
      <c r="Q315" s="2" t="e">
        <f>IF(OR($AK315="",ISNUMBER($AK315)=FALSE),"",AVERAGE(AK315:BP315))</f>
        <v>#REF!</v>
      </c>
      <c r="R315" s="3" t="e">
        <f>IF(OR($AK315="",ISNUMBER($AK315)=FALSE),"",STDEV(AK315:BP315))</f>
        <v>#REF!</v>
      </c>
      <c r="S315" s="4" t="e">
        <f>IF(OR($AK315="",ISNUMBER($AK315)=FALSE),"",IF(AND(G315=0,I315=""),V315,IF(AND(G315="",H315=""),W315,(H315+ABS(I315))/(6*R315))))</f>
        <v>#REF!</v>
      </c>
      <c r="T315" s="67" t="e">
        <f>IF(OR($AK315="",ISNUMBER($AK315)=FALSE),"",IF(AND($F315="Tolerance",$G315&lt;&gt;""),($Q315-$G315)/(($L315-$M315)/2),IF(AND($F315="GD&amp;T",$H315&lt;&gt;""),$Q315/$H315,"")))</f>
        <v>#REF!</v>
      </c>
      <c r="U315" s="67" t="e">
        <f>IF($T315="","",IF(ABS($T315)&lt;=0.125, "Level A",IF(AND(ABS($T315)&gt;0.125,ABS($T315)&lt;=0.25), "Level B",IF(AND(ABS($T315)&gt;0.25,ABS($T315)&lt;=0.5), "Level C", IF(ABS($T315)&gt;0.5, "Level D")))))</f>
        <v>#REF!</v>
      </c>
      <c r="V315" s="4" t="e">
        <f>IF(OR($AK315="",ISNUMBER($AK315)=FALSE),"",IF(H315="","",(L315-Q315)/(3*R315)))</f>
        <v>#REF!</v>
      </c>
      <c r="W315" s="4" t="e">
        <f>IF(OR($AK315="",ISNUMBER($AK315)=FALSE),"",IF(I315="","",(Q315-M315)/(3*R315)))</f>
        <v>#REF!</v>
      </c>
      <c r="X315" s="4" t="e">
        <f>IF(OR($AK315="",ISNUMBER($AK315)=FALSE),"",IF(AND(G315=0,I315=0),((H315)-(Q315))/(3*R315),MIN(V315:W315)))</f>
        <v>#REF!</v>
      </c>
      <c r="Y315" s="62" t="e">
        <f>IF(OR($AK315="",ISNUMBER($AK315)=FALSE),"",IF(AND(G315=0,I315=0),NORMSDIST(3*X315),NORMSDIST(3*X315)+NORMSDIST(6*S315-3*X315)-1))</f>
        <v>#REF!</v>
      </c>
      <c r="Z315" s="28" t="e">
        <f>IF($Q315="","",IF(F315="Tolerance",IF(($E315*3*R315+Q315)-G315&lt;H315,"",($E315*3*R315+Q315)-G315),IF(OR(F315="GD&amp;T",F315="MAX"),IF(($E315*3*R315+Q315)&lt;H315,"",($E315*3*R315+Q315)),"")))</f>
        <v>#REF!</v>
      </c>
      <c r="AA315" s="28" t="e">
        <f>IF(Q315="","",IF(F315="Tolerance",IF(-(($E315*3*R315)-Q315)-G315&gt;I315,"",-(($E315*3*R315)-Q315)-G315),IF(F315="MIN",IF(-(($E315*3*R315)-Q315)&gt;I315,"",-(($E315*3*R315)-Q315)),"")))</f>
        <v>#REF!</v>
      </c>
      <c r="AB315" s="28" t="e">
        <f>IF(OR(G315="",Q315=""),"",(L315+M315)/2-Q315)</f>
        <v>#REF!</v>
      </c>
      <c r="AC315" s="28" t="e">
        <f>IF(OR($S315&gt;$AC$9,$R315=""),"",$AC$9*6*$R315)</f>
        <v>#REF!</v>
      </c>
      <c r="AD315" s="26"/>
      <c r="AE315" s="19" t="str">
        <f>IF(AD315="","",IF(AD315&gt;=0.966,"Normal","Not Normal"))</f>
        <v/>
      </c>
      <c r="AF315" s="65"/>
      <c r="AG315" s="54"/>
      <c r="AH315" s="54"/>
      <c r="AI315" s="55"/>
      <c r="AJ315" s="18"/>
      <c r="AK315" s="73" t="e">
        <f>#REF!</f>
        <v>#REF!</v>
      </c>
      <c r="AL315" s="73" t="e">
        <f>#REF!</f>
        <v>#REF!</v>
      </c>
      <c r="AM315" s="73" t="e">
        <f>#REF!</f>
        <v>#REF!</v>
      </c>
      <c r="AN315" s="73"/>
      <c r="AO315" s="73"/>
      <c r="AP315" s="73"/>
      <c r="AQ315" s="73"/>
      <c r="AR315" s="73"/>
      <c r="AS315" s="73"/>
      <c r="AT315" s="73"/>
      <c r="AU315" s="73"/>
      <c r="AV315" s="73"/>
      <c r="AW315" s="73"/>
      <c r="AX315" s="73"/>
      <c r="AY315" s="73"/>
      <c r="AZ315" s="73"/>
      <c r="BA315" s="73"/>
      <c r="BB315" s="73"/>
      <c r="BC315" s="73"/>
      <c r="BD315" s="73"/>
      <c r="BE315" s="73"/>
      <c r="BF315" s="73"/>
      <c r="BG315" s="73"/>
      <c r="BH315" s="73"/>
      <c r="BI315" s="73"/>
      <c r="BJ315" s="73"/>
      <c r="BK315" s="73"/>
      <c r="BL315" s="73"/>
      <c r="BM315" s="73"/>
      <c r="BN315" s="73"/>
      <c r="BO315" s="73"/>
      <c r="BP315" s="73"/>
      <c r="BR315" s="117">
        <f>C315</f>
        <v>133</v>
      </c>
      <c r="BS315" s="118">
        <f>OOC!G315</f>
        <v>0.05</v>
      </c>
      <c r="BT315" s="118" t="str">
        <f>OOC!H315</f>
        <v/>
      </c>
      <c r="BU315" s="2" t="e">
        <f>IF(OR($AK315="",ISNUMBER($AK315)=FALSE),"",MAX(AK315:BP315))</f>
        <v>#REF!</v>
      </c>
      <c r="BV315" s="2" t="e">
        <f>IF(OR($AK315="",ISNUMBER($AK315)=FALSE),"",MIN(AK315:BP315))</f>
        <v>#REF!</v>
      </c>
      <c r="BW315" s="2" t="e">
        <f>IF(OR($AK315="",ISNUMBER($AK315)=FALSE),"",AVERAGE(AK315:BP315))</f>
        <v>#REF!</v>
      </c>
      <c r="BX315" s="119" t="e">
        <f>IF(AND(IF(OOC!G315="",0,OOC!G315) &gt;= IF(O315="",0,O315), IF(O315="",0,O315) &gt; IF(L315="",0,L315)), "OOC",
IF(AND(IF(M315="",0,M315) &gt; IF(P315="",0,P315), IF(P315="",0,P315) &gt;= IF(OOC!H315="",0,OOC!H315)), "OOC",
IF(IF(O315="",0,O315) &gt; IF(OOC!G315="",0,OOC!G315), "OOS",
IF(IF(OOC!H315="",0,OOC!H315) &gt; IF(P315="",0,P315), "OOS", "OK"))))</f>
        <v>#REF!</v>
      </c>
    </row>
    <row r="316" spans="1:76" ht="15" customHeight="1">
      <c r="A316" s="16"/>
      <c r="B316" s="76"/>
      <c r="C316" s="72"/>
      <c r="D316" s="20"/>
      <c r="E316" s="78"/>
      <c r="F316" s="11"/>
      <c r="G316" s="12"/>
      <c r="H316" s="13"/>
      <c r="I316" s="13"/>
      <c r="J316" s="14"/>
      <c r="K316" s="64"/>
      <c r="L316" s="17"/>
      <c r="M316" s="17"/>
      <c r="N316" s="25"/>
      <c r="O316" s="2"/>
      <c r="P316" s="2"/>
      <c r="Q316" s="2"/>
      <c r="R316" s="3"/>
      <c r="S316" s="4"/>
      <c r="T316" s="67"/>
      <c r="U316" s="67"/>
      <c r="V316" s="4"/>
      <c r="W316" s="4"/>
      <c r="X316" s="4"/>
      <c r="Y316" s="62"/>
      <c r="Z316" s="28"/>
      <c r="AA316" s="28"/>
      <c r="AB316" s="28"/>
      <c r="AC316" s="28"/>
      <c r="AD316" s="26"/>
      <c r="AE316" s="19"/>
      <c r="AF316" s="65"/>
      <c r="AG316" s="54"/>
      <c r="AH316" s="54"/>
      <c r="AI316" s="55"/>
      <c r="AJ316" s="18"/>
      <c r="AK316" s="73"/>
      <c r="AL316" s="73"/>
      <c r="AM316" s="73"/>
      <c r="AN316" s="73"/>
      <c r="AO316" s="73"/>
      <c r="AP316" s="73"/>
      <c r="AQ316" s="73"/>
      <c r="AR316" s="73"/>
      <c r="AS316" s="73"/>
      <c r="AT316" s="73"/>
      <c r="AU316" s="73"/>
      <c r="AV316" s="73"/>
      <c r="AW316" s="73"/>
      <c r="AX316" s="73"/>
      <c r="AY316" s="73"/>
      <c r="AZ316" s="73"/>
      <c r="BA316" s="73"/>
      <c r="BB316" s="73"/>
      <c r="BC316" s="73"/>
      <c r="BD316" s="73"/>
      <c r="BE316" s="73"/>
      <c r="BF316" s="73"/>
      <c r="BG316" s="73"/>
      <c r="BH316" s="73"/>
      <c r="BI316" s="73"/>
      <c r="BJ316" s="73"/>
      <c r="BK316" s="73"/>
      <c r="BL316" s="73"/>
      <c r="BM316" s="73"/>
      <c r="BN316" s="73"/>
      <c r="BO316" s="73"/>
      <c r="BP316" s="73"/>
      <c r="BR316" s="117"/>
      <c r="BS316" s="118"/>
      <c r="BT316" s="118"/>
      <c r="BU316" s="2"/>
      <c r="BV316" s="2"/>
      <c r="BW316" s="2"/>
      <c r="BX316" s="119"/>
    </row>
    <row r="317" spans="1:76" ht="15" customHeight="1">
      <c r="A317" s="16"/>
      <c r="B317" s="76"/>
      <c r="C317" s="72"/>
      <c r="D317" s="20"/>
      <c r="E317" s="78"/>
      <c r="F317" s="11"/>
      <c r="G317" s="12"/>
      <c r="H317" s="13"/>
      <c r="I317" s="13"/>
      <c r="J317" s="14"/>
      <c r="K317" s="64"/>
      <c r="L317" s="17"/>
      <c r="M317" s="17"/>
      <c r="N317" s="25"/>
      <c r="O317" s="2"/>
      <c r="P317" s="2"/>
      <c r="Q317" s="2"/>
      <c r="R317" s="3"/>
      <c r="S317" s="4"/>
      <c r="T317" s="67"/>
      <c r="U317" s="67"/>
      <c r="V317" s="4"/>
      <c r="W317" s="4"/>
      <c r="X317" s="4"/>
      <c r="Y317" s="62"/>
      <c r="Z317" s="28"/>
      <c r="AA317" s="28"/>
      <c r="AB317" s="28"/>
      <c r="AC317" s="28"/>
      <c r="AD317" s="26"/>
      <c r="AE317" s="19"/>
      <c r="AF317" s="65"/>
      <c r="AG317" s="54"/>
      <c r="AH317" s="54"/>
      <c r="AI317" s="55"/>
      <c r="AJ317" s="18"/>
      <c r="AK317" s="73"/>
      <c r="AL317" s="73"/>
      <c r="AM317" s="73"/>
      <c r="AN317" s="73"/>
      <c r="AO317" s="73"/>
      <c r="AP317" s="73"/>
      <c r="AQ317" s="73"/>
      <c r="AR317" s="73"/>
      <c r="AS317" s="73"/>
      <c r="AT317" s="73"/>
      <c r="AU317" s="73"/>
      <c r="AV317" s="73"/>
      <c r="AW317" s="73"/>
      <c r="AX317" s="73"/>
      <c r="AY317" s="73"/>
      <c r="AZ317" s="73"/>
      <c r="BA317" s="73"/>
      <c r="BB317" s="73"/>
      <c r="BC317" s="73"/>
      <c r="BD317" s="73"/>
      <c r="BE317" s="73"/>
      <c r="BF317" s="73"/>
      <c r="BG317" s="73"/>
      <c r="BH317" s="73"/>
      <c r="BI317" s="73"/>
      <c r="BJ317" s="73"/>
      <c r="BK317" s="73"/>
      <c r="BL317" s="73"/>
      <c r="BM317" s="73"/>
      <c r="BN317" s="73"/>
      <c r="BO317" s="73"/>
      <c r="BP317" s="73"/>
      <c r="BR317" s="117"/>
      <c r="BS317" s="118"/>
      <c r="BT317" s="118"/>
      <c r="BU317" s="2"/>
      <c r="BV317" s="2"/>
      <c r="BW317" s="2"/>
      <c r="BX317" s="119"/>
    </row>
    <row r="318" spans="1:76" ht="15" customHeight="1">
      <c r="A318" s="16"/>
      <c r="B318" s="76"/>
      <c r="C318" s="72"/>
      <c r="D318" s="20"/>
      <c r="E318" s="78"/>
      <c r="F318" s="11"/>
      <c r="G318" s="12"/>
      <c r="H318" s="13"/>
      <c r="I318" s="13"/>
      <c r="J318" s="14"/>
      <c r="K318" s="64"/>
      <c r="L318" s="17"/>
      <c r="M318" s="17"/>
      <c r="N318" s="25"/>
      <c r="O318" s="2"/>
      <c r="P318" s="2"/>
      <c r="Q318" s="2"/>
      <c r="R318" s="3"/>
      <c r="S318" s="4"/>
      <c r="T318" s="67"/>
      <c r="U318" s="67"/>
      <c r="V318" s="4"/>
      <c r="W318" s="4"/>
      <c r="X318" s="4"/>
      <c r="Y318" s="62"/>
      <c r="Z318" s="28"/>
      <c r="AA318" s="28"/>
      <c r="AB318" s="28"/>
      <c r="AC318" s="28"/>
      <c r="AD318" s="26"/>
      <c r="AE318" s="19"/>
      <c r="AF318" s="65"/>
      <c r="AG318" s="54"/>
      <c r="AH318" s="54"/>
      <c r="AI318" s="55"/>
      <c r="AJ318" s="18"/>
      <c r="AK318" s="73"/>
      <c r="AL318" s="73"/>
      <c r="AM318" s="73"/>
      <c r="AN318" s="73"/>
      <c r="AO318" s="73"/>
      <c r="AP318" s="73"/>
      <c r="AQ318" s="73"/>
      <c r="AR318" s="73"/>
      <c r="AS318" s="73"/>
      <c r="AT318" s="73"/>
      <c r="AU318" s="73"/>
      <c r="AV318" s="73"/>
      <c r="AW318" s="73"/>
      <c r="AX318" s="73"/>
      <c r="AY318" s="73"/>
      <c r="AZ318" s="73"/>
      <c r="BA318" s="73"/>
      <c r="BB318" s="73"/>
      <c r="BC318" s="73"/>
      <c r="BD318" s="73"/>
      <c r="BE318" s="73"/>
      <c r="BF318" s="73"/>
      <c r="BG318" s="73"/>
      <c r="BH318" s="73"/>
      <c r="BI318" s="73"/>
      <c r="BJ318" s="73"/>
      <c r="BK318" s="73"/>
      <c r="BL318" s="73"/>
      <c r="BM318" s="73"/>
      <c r="BN318" s="73"/>
      <c r="BO318" s="73"/>
      <c r="BP318" s="73"/>
      <c r="BR318" s="117"/>
      <c r="BS318" s="118"/>
      <c r="BT318" s="118"/>
      <c r="BU318" s="2"/>
      <c r="BV318" s="2"/>
      <c r="BW318" s="2"/>
      <c r="BX318" s="119"/>
    </row>
    <row r="319" spans="1:76" ht="15" customHeight="1">
      <c r="A319" s="16"/>
      <c r="B319" s="76"/>
      <c r="C319" s="72"/>
      <c r="D319" s="20"/>
      <c r="E319" s="78"/>
      <c r="F319" s="11"/>
      <c r="G319" s="12"/>
      <c r="H319" s="13"/>
      <c r="I319" s="13"/>
      <c r="J319" s="14"/>
      <c r="K319" s="64"/>
      <c r="L319" s="17"/>
      <c r="M319" s="17"/>
      <c r="N319" s="25"/>
      <c r="O319" s="2"/>
      <c r="P319" s="2"/>
      <c r="Q319" s="2"/>
      <c r="R319" s="3"/>
      <c r="S319" s="4"/>
      <c r="T319" s="67"/>
      <c r="U319" s="67"/>
      <c r="V319" s="4"/>
      <c r="W319" s="4"/>
      <c r="X319" s="4"/>
      <c r="Y319" s="62"/>
      <c r="Z319" s="28"/>
      <c r="AA319" s="28"/>
      <c r="AB319" s="28"/>
      <c r="AC319" s="28"/>
      <c r="AD319" s="26"/>
      <c r="AE319" s="19"/>
      <c r="AF319" s="65"/>
      <c r="AG319" s="54"/>
      <c r="AH319" s="54"/>
      <c r="AI319" s="55"/>
      <c r="AJ319" s="18"/>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R319" s="117"/>
      <c r="BS319" s="118"/>
      <c r="BT319" s="118"/>
      <c r="BU319" s="2"/>
      <c r="BV319" s="2"/>
      <c r="BW319" s="2"/>
      <c r="BX319" s="119"/>
    </row>
    <row r="320" spans="1:76" ht="15" customHeight="1">
      <c r="A320" s="16">
        <v>48</v>
      </c>
      <c r="B320" s="76"/>
      <c r="C320" s="72">
        <v>135</v>
      </c>
      <c r="D320" s="20" t="s">
        <v>201</v>
      </c>
      <c r="E320" s="78"/>
      <c r="F320" s="11" t="s">
        <v>234</v>
      </c>
      <c r="G320" s="12"/>
      <c r="H320" s="13" t="e">
        <f>IF(OOC!X320=0,"",OOC!X320)</f>
        <v>#REF!</v>
      </c>
      <c r="I320" s="13" t="e">
        <f>IF(OOC!T320=0,"",OOC!T320)</f>
        <v>#REF!</v>
      </c>
      <c r="J320" s="14" t="s">
        <v>12</v>
      </c>
      <c r="K320" s="64" t="s">
        <v>49</v>
      </c>
      <c r="L320" s="17" t="e">
        <f>IF(AND(G320="",H320=""),"",IF(G320="",H320,G320+H320))</f>
        <v>#REF!</v>
      </c>
      <c r="M320" s="17" t="e">
        <f>IF(AND(G320="",I320=""),"",IF(G320="",I320,G320+I320))</f>
        <v>#REF!</v>
      </c>
      <c r="N320" s="25"/>
      <c r="O320" s="2" t="e">
        <f>IF(OR($AK320="",ISNUMBER($AK320)=FALSE),"",MAX(AK320:BP320))</f>
        <v>#REF!</v>
      </c>
      <c r="P320" s="2" t="e">
        <f>IF(OR($AK320="",ISNUMBER($AK320)=FALSE),"",MIN(AK320:BP320))</f>
        <v>#REF!</v>
      </c>
      <c r="Q320" s="2" t="e">
        <f>IF(OR($AK320="",ISNUMBER($AK320)=FALSE),"",AVERAGE(AK320:BP320))</f>
        <v>#REF!</v>
      </c>
      <c r="R320" s="3" t="e">
        <f>IF(OR($AK320="",ISNUMBER($AK320)=FALSE),"",STDEV(AK320:BP320))</f>
        <v>#REF!</v>
      </c>
      <c r="S320" s="4" t="e">
        <f>IF(OR($AK320="",ISNUMBER($AK320)=FALSE),"",IF(AND(G320=0,I320=""),V320,IF(AND(G320="",H320=""),W320,(H320+ABS(I320))/(6*R320))))</f>
        <v>#REF!</v>
      </c>
      <c r="T320" s="67" t="e">
        <f>IF(OR($AK320="",ISNUMBER($AK320)=FALSE),"",IF(AND($F320="Tolerance",$G320&lt;&gt;""),($Q320-$G320)/(($L320-$M320)/2),IF(AND($F320="GD&amp;T",$H320&lt;&gt;""),$Q320/$H320,"")))</f>
        <v>#REF!</v>
      </c>
      <c r="U320" s="67" t="e">
        <f>IF($T320="","",IF(ABS($T320)&lt;=0.125, "Level A",IF(AND(ABS($T320)&gt;0.125,ABS($T320)&lt;=0.25), "Level B",IF(AND(ABS($T320)&gt;0.25,ABS($T320)&lt;=0.5), "Level C", IF(ABS($T320)&gt;0.5, "Level D")))))</f>
        <v>#REF!</v>
      </c>
      <c r="V320" s="4" t="e">
        <f>IF(OR($AK320="",ISNUMBER($AK320)=FALSE),"",IF(H320="","",(L320-Q320)/(3*R320)))</f>
        <v>#REF!</v>
      </c>
      <c r="W320" s="4" t="e">
        <f>IF(OR($AK320="",ISNUMBER($AK320)=FALSE),"",IF(I320="","",(Q320-M320)/(3*R320)))</f>
        <v>#REF!</v>
      </c>
      <c r="X320" s="4" t="e">
        <f>IF(OR($AK320="",ISNUMBER($AK320)=FALSE),"",IF(AND(G320=0,I320=0),((H320)-(Q320))/(3*R320),MIN(V320:W320)))</f>
        <v>#REF!</v>
      </c>
      <c r="Y320" s="62" t="e">
        <f>IF(OR($AK320="",ISNUMBER($AK320)=FALSE),"",IF(AND(G320=0,I320=0),NORMSDIST(3*X320),NORMSDIST(3*X320)+NORMSDIST(6*S320-3*X320)-1))</f>
        <v>#REF!</v>
      </c>
      <c r="Z320" s="28" t="e">
        <f>IF($Q320="","",IF(F320="Tolerance",IF(($E320*3*R320+Q320)-G320&lt;H320,"",($E320*3*R320+Q320)-G320),IF(OR(F320="GD&amp;T",F320="MAX"),IF(($E320*3*R320+Q320)&lt;H320,"",($E320*3*R320+Q320)),"")))</f>
        <v>#REF!</v>
      </c>
      <c r="AA320" s="28" t="e">
        <f>IF(Q320="","",IF(F320="Tolerance",IF(-(($E320*3*R320)-Q320)-G320&gt;I320,"",-(($E320*3*R320)-Q320)-G320),IF(F320="MIN",IF(-(($E320*3*R320)-Q320)&gt;I320,"",-(($E320*3*R320)-Q320)),"")))</f>
        <v>#REF!</v>
      </c>
      <c r="AB320" s="28" t="e">
        <f>IF(OR(G320="",Q320=""),"",(L320+M320)/2-Q320)</f>
        <v>#REF!</v>
      </c>
      <c r="AC320" s="28" t="e">
        <f>IF(OR($S320&gt;$AC$9,$R320=""),"",$AC$9*6*$R320)</f>
        <v>#REF!</v>
      </c>
      <c r="AD320" s="26"/>
      <c r="AE320" s="19" t="str">
        <f>IF(AD320="","",IF(AD320&gt;=0.966,"Normal","Not Normal"))</f>
        <v/>
      </c>
      <c r="AF320" s="65"/>
      <c r="AG320" s="54"/>
      <c r="AH320" s="54"/>
      <c r="AI320" s="55"/>
      <c r="AJ320" s="18"/>
      <c r="AK320" s="73" t="e">
        <f>#REF!</f>
        <v>#REF!</v>
      </c>
      <c r="AL320" s="73" t="e">
        <f>#REF!</f>
        <v>#REF!</v>
      </c>
      <c r="AM320" s="73" t="e">
        <f>#REF!</f>
        <v>#REF!</v>
      </c>
      <c r="AN320" s="73"/>
      <c r="AO320" s="73"/>
      <c r="AP320" s="73"/>
      <c r="AQ320" s="73"/>
      <c r="AR320" s="73"/>
      <c r="AS320" s="73"/>
      <c r="AT320" s="73"/>
      <c r="AU320" s="73"/>
      <c r="AV320" s="73"/>
      <c r="AW320" s="73"/>
      <c r="AX320" s="73"/>
      <c r="AY320" s="73"/>
      <c r="AZ320" s="73"/>
      <c r="BA320" s="73"/>
      <c r="BB320" s="73"/>
      <c r="BC320" s="73"/>
      <c r="BD320" s="73"/>
      <c r="BE320" s="73"/>
      <c r="BF320" s="73"/>
      <c r="BG320" s="73"/>
      <c r="BH320" s="73"/>
      <c r="BI320" s="73"/>
      <c r="BJ320" s="73"/>
      <c r="BK320" s="73"/>
      <c r="BL320" s="73"/>
      <c r="BM320" s="73"/>
      <c r="BN320" s="73"/>
      <c r="BO320" s="73"/>
      <c r="BP320" s="73"/>
      <c r="BR320" s="117">
        <f>C320</f>
        <v>135</v>
      </c>
      <c r="BS320" s="118">
        <f>OOC!G320</f>
        <v>0.05</v>
      </c>
      <c r="BT320" s="118" t="str">
        <f>OOC!H320</f>
        <v/>
      </c>
      <c r="BU320" s="2" t="e">
        <f>IF(OR($AK320="",ISNUMBER($AK320)=FALSE),"",MAX(AK320:BP320))</f>
        <v>#REF!</v>
      </c>
      <c r="BV320" s="2" t="e">
        <f>IF(OR($AK320="",ISNUMBER($AK320)=FALSE),"",MIN(AK320:BP320))</f>
        <v>#REF!</v>
      </c>
      <c r="BW320" s="2" t="e">
        <f>IF(OR($AK320="",ISNUMBER($AK320)=FALSE),"",AVERAGE(AK320:BP320))</f>
        <v>#REF!</v>
      </c>
      <c r="BX320" s="119" t="e">
        <f>IF(AND(IF(OOC!G320="",0,OOC!G320) &gt;= IF(O320="",0,O320), IF(O320="",0,O320) &gt; IF(L320="",0,L320)), "OOC",
IF(AND(IF(M320="",0,M320) &gt; IF(P320="",0,P320), IF(P320="",0,P320) &gt;= IF(OOC!H320="",0,OOC!H320)), "OOC",
IF(IF(O320="",0,O320) &gt; IF(OOC!G320="",0,OOC!G320), "OOS",
IF(IF(OOC!H320="",0,OOC!H320) &gt; IF(P320="",0,P320), "OOS", "OK"))))</f>
        <v>#REF!</v>
      </c>
    </row>
    <row r="321" spans="1:76" ht="15" customHeight="1">
      <c r="A321" s="16"/>
      <c r="B321" s="76"/>
      <c r="C321" s="72"/>
      <c r="D321" s="20"/>
      <c r="E321" s="78"/>
      <c r="F321" s="11"/>
      <c r="G321" s="12"/>
      <c r="H321" s="13"/>
      <c r="I321" s="13"/>
      <c r="J321" s="14"/>
      <c r="K321" s="64"/>
      <c r="L321" s="17"/>
      <c r="M321" s="17"/>
      <c r="N321" s="25"/>
      <c r="O321" s="2"/>
      <c r="P321" s="2"/>
      <c r="Q321" s="2"/>
      <c r="R321" s="3"/>
      <c r="S321" s="4"/>
      <c r="T321" s="67"/>
      <c r="U321" s="67"/>
      <c r="V321" s="4"/>
      <c r="W321" s="4"/>
      <c r="X321" s="4"/>
      <c r="Y321" s="62"/>
      <c r="Z321" s="28"/>
      <c r="AA321" s="28"/>
      <c r="AB321" s="28"/>
      <c r="AC321" s="28"/>
      <c r="AD321" s="26"/>
      <c r="AE321" s="19"/>
      <c r="AF321" s="65"/>
      <c r="AG321" s="54"/>
      <c r="AH321" s="54"/>
      <c r="AI321" s="55"/>
      <c r="AJ321" s="18"/>
      <c r="AK321" s="73"/>
      <c r="AL321" s="73"/>
      <c r="AM321" s="73"/>
      <c r="AN321" s="73"/>
      <c r="AO321" s="73"/>
      <c r="AP321" s="73"/>
      <c r="AQ321" s="73"/>
      <c r="AR321" s="73"/>
      <c r="AS321" s="73"/>
      <c r="AT321" s="73"/>
      <c r="AU321" s="73"/>
      <c r="AV321" s="73"/>
      <c r="AW321" s="73"/>
      <c r="AX321" s="73"/>
      <c r="AY321" s="73"/>
      <c r="AZ321" s="73"/>
      <c r="BA321" s="73"/>
      <c r="BB321" s="73"/>
      <c r="BC321" s="73"/>
      <c r="BD321" s="73"/>
      <c r="BE321" s="73"/>
      <c r="BF321" s="73"/>
      <c r="BG321" s="73"/>
      <c r="BH321" s="73"/>
      <c r="BI321" s="73"/>
      <c r="BJ321" s="73"/>
      <c r="BK321" s="73"/>
      <c r="BL321" s="73"/>
      <c r="BM321" s="73"/>
      <c r="BN321" s="73"/>
      <c r="BO321" s="73"/>
      <c r="BP321" s="73"/>
      <c r="BR321" s="117"/>
      <c r="BS321" s="118"/>
      <c r="BT321" s="118"/>
      <c r="BU321" s="2"/>
      <c r="BV321" s="2"/>
      <c r="BW321" s="2"/>
      <c r="BX321" s="119"/>
    </row>
    <row r="322" spans="1:76" ht="15" customHeight="1">
      <c r="A322" s="16"/>
      <c r="B322" s="76"/>
      <c r="C322" s="72"/>
      <c r="D322" s="20"/>
      <c r="E322" s="78"/>
      <c r="F322" s="11"/>
      <c r="G322" s="12"/>
      <c r="H322" s="13"/>
      <c r="I322" s="13"/>
      <c r="J322" s="14"/>
      <c r="K322" s="64"/>
      <c r="L322" s="17"/>
      <c r="M322" s="17"/>
      <c r="N322" s="25"/>
      <c r="O322" s="2"/>
      <c r="P322" s="2"/>
      <c r="Q322" s="2"/>
      <c r="R322" s="3"/>
      <c r="S322" s="4"/>
      <c r="T322" s="67"/>
      <c r="U322" s="67"/>
      <c r="V322" s="4"/>
      <c r="W322" s="4"/>
      <c r="X322" s="4"/>
      <c r="Y322" s="62"/>
      <c r="Z322" s="28"/>
      <c r="AA322" s="28"/>
      <c r="AB322" s="28"/>
      <c r="AC322" s="28"/>
      <c r="AD322" s="26"/>
      <c r="AE322" s="19"/>
      <c r="AF322" s="65"/>
      <c r="AG322" s="54"/>
      <c r="AH322" s="54"/>
      <c r="AI322" s="55"/>
      <c r="AJ322" s="18"/>
      <c r="AK322" s="73"/>
      <c r="AL322" s="73"/>
      <c r="AM322" s="73"/>
      <c r="AN322" s="73"/>
      <c r="AO322" s="73"/>
      <c r="AP322" s="73"/>
      <c r="AQ322" s="73"/>
      <c r="AR322" s="73"/>
      <c r="AS322" s="73"/>
      <c r="AT322" s="73"/>
      <c r="AU322" s="73"/>
      <c r="AV322" s="73"/>
      <c r="AW322" s="73"/>
      <c r="AX322" s="73"/>
      <c r="AY322" s="73"/>
      <c r="AZ322" s="73"/>
      <c r="BA322" s="73"/>
      <c r="BB322" s="73"/>
      <c r="BC322" s="73"/>
      <c r="BD322" s="73"/>
      <c r="BE322" s="73"/>
      <c r="BF322" s="73"/>
      <c r="BG322" s="73"/>
      <c r="BH322" s="73"/>
      <c r="BI322" s="73"/>
      <c r="BJ322" s="73"/>
      <c r="BK322" s="73"/>
      <c r="BL322" s="73"/>
      <c r="BM322" s="73"/>
      <c r="BN322" s="73"/>
      <c r="BO322" s="73"/>
      <c r="BP322" s="73"/>
      <c r="BR322" s="117"/>
      <c r="BS322" s="118"/>
      <c r="BT322" s="118"/>
      <c r="BU322" s="2"/>
      <c r="BV322" s="2"/>
      <c r="BW322" s="2"/>
      <c r="BX322" s="119"/>
    </row>
    <row r="323" spans="1:76" ht="15" customHeight="1">
      <c r="A323" s="16"/>
      <c r="B323" s="76"/>
      <c r="C323" s="72"/>
      <c r="D323" s="20"/>
      <c r="E323" s="78"/>
      <c r="F323" s="11"/>
      <c r="G323" s="12"/>
      <c r="H323" s="13"/>
      <c r="I323" s="13"/>
      <c r="J323" s="14"/>
      <c r="K323" s="64"/>
      <c r="L323" s="17"/>
      <c r="M323" s="17"/>
      <c r="N323" s="25"/>
      <c r="O323" s="2"/>
      <c r="P323" s="2"/>
      <c r="Q323" s="2"/>
      <c r="R323" s="3"/>
      <c r="S323" s="4"/>
      <c r="T323" s="67"/>
      <c r="U323" s="67"/>
      <c r="V323" s="4"/>
      <c r="W323" s="4"/>
      <c r="X323" s="4"/>
      <c r="Y323" s="62"/>
      <c r="Z323" s="28"/>
      <c r="AA323" s="28"/>
      <c r="AB323" s="28"/>
      <c r="AC323" s="28"/>
      <c r="AD323" s="26"/>
      <c r="AE323" s="19"/>
      <c r="AF323" s="65"/>
      <c r="AG323" s="54"/>
      <c r="AH323" s="54"/>
      <c r="AI323" s="55"/>
      <c r="AJ323" s="18"/>
      <c r="AK323" s="73"/>
      <c r="AL323" s="73"/>
      <c r="AM323" s="73"/>
      <c r="AN323" s="73"/>
      <c r="AO323" s="73"/>
      <c r="AP323" s="73"/>
      <c r="AQ323" s="73"/>
      <c r="AR323" s="73"/>
      <c r="AS323" s="73"/>
      <c r="AT323" s="73"/>
      <c r="AU323" s="73"/>
      <c r="AV323" s="73"/>
      <c r="AW323" s="73"/>
      <c r="AX323" s="73"/>
      <c r="AY323" s="73"/>
      <c r="AZ323" s="73"/>
      <c r="BA323" s="73"/>
      <c r="BB323" s="73"/>
      <c r="BC323" s="73"/>
      <c r="BD323" s="73"/>
      <c r="BE323" s="73"/>
      <c r="BF323" s="73"/>
      <c r="BG323" s="73"/>
      <c r="BH323" s="73"/>
      <c r="BI323" s="73"/>
      <c r="BJ323" s="73"/>
      <c r="BK323" s="73"/>
      <c r="BL323" s="73"/>
      <c r="BM323" s="73"/>
      <c r="BN323" s="73"/>
      <c r="BO323" s="73"/>
      <c r="BP323" s="73"/>
      <c r="BR323" s="117"/>
      <c r="BS323" s="118"/>
      <c r="BT323" s="118"/>
      <c r="BU323" s="2"/>
      <c r="BV323" s="2"/>
      <c r="BW323" s="2"/>
      <c r="BX323" s="119"/>
    </row>
    <row r="324" spans="1:76" ht="15" customHeight="1">
      <c r="A324" s="16">
        <v>48</v>
      </c>
      <c r="B324" s="76"/>
      <c r="C324" s="72" t="s">
        <v>272</v>
      </c>
      <c r="D324" s="20" t="s">
        <v>148</v>
      </c>
      <c r="E324" s="78"/>
      <c r="F324" s="11" t="s">
        <v>29</v>
      </c>
      <c r="G324" s="12">
        <v>22.312999999999999</v>
      </c>
      <c r="H324" s="13" t="e">
        <f>IF(OOC!X324=0,"",OOC!X324)</f>
        <v>#REF!</v>
      </c>
      <c r="I324" s="13" t="e">
        <f>IF(OOC!T324=0,"",OOC!T324)</f>
        <v>#REF!</v>
      </c>
      <c r="J324" s="14" t="s">
        <v>12</v>
      </c>
      <c r="K324" s="64" t="s">
        <v>49</v>
      </c>
      <c r="L324" s="17" t="e">
        <f>IF(AND(G324="",H324=""),"",IF(G324="",H324,G324+H324))</f>
        <v>#REF!</v>
      </c>
      <c r="M324" s="17" t="e">
        <f>IF(AND(G324="",I324=""),"",IF(G324="",I324,G324+I324))</f>
        <v>#REF!</v>
      </c>
      <c r="N324" s="25"/>
      <c r="O324" s="2" t="e">
        <f>IF(OR($AK324="",ISNUMBER($AK324)=FALSE),"",MAX(AK324:BP324))</f>
        <v>#REF!</v>
      </c>
      <c r="P324" s="2" t="e">
        <f>IF(OR($AK324="",ISNUMBER($AK324)=FALSE),"",MIN(AK324:BP324))</f>
        <v>#REF!</v>
      </c>
      <c r="Q324" s="2" t="e">
        <f>IF(OR($AK324="",ISNUMBER($AK324)=FALSE),"",AVERAGE(AK324:BP324))</f>
        <v>#REF!</v>
      </c>
      <c r="R324" s="3" t="e">
        <f>IF(OR($AK324="",ISNUMBER($AK324)=FALSE),"",STDEV(AK324:BP324))</f>
        <v>#REF!</v>
      </c>
      <c r="S324" s="4" t="e">
        <f>IF(OR($AK324="",ISNUMBER($AK324)=FALSE),"",IF(AND(G324=0,I324=""),V324,IF(AND(G324="",H324=""),W324,(H324+ABS(I324))/(6*R324))))</f>
        <v>#REF!</v>
      </c>
      <c r="T324" s="67" t="e">
        <f>IF(OR($AK324="",ISNUMBER($AK324)=FALSE),"",IF(AND($F324="Tolerance",$G324&lt;&gt;""),($Q324-$G324)/(($L324-$M324)/2),IF(AND($F324="GD&amp;T",$H324&lt;&gt;""),$Q324/$H324,"")))</f>
        <v>#REF!</v>
      </c>
      <c r="U324" s="67" t="e">
        <f>IF($T324="","",IF(ABS($T324)&lt;=0.125, "Level A",IF(AND(ABS($T324)&gt;0.125,ABS($T324)&lt;=0.25), "Level B",IF(AND(ABS($T324)&gt;0.25,ABS($T324)&lt;=0.5), "Level C", IF(ABS($T324)&gt;0.5, "Level D")))))</f>
        <v>#REF!</v>
      </c>
      <c r="V324" s="4" t="e">
        <f>IF(OR($AK324="",ISNUMBER($AK324)=FALSE),"",IF(H324="","",(L324-Q324)/(3*R324)))</f>
        <v>#REF!</v>
      </c>
      <c r="W324" s="4" t="e">
        <f>IF(OR($AK324="",ISNUMBER($AK324)=FALSE),"",IF(I324="","",(Q324-M324)/(3*R324)))</f>
        <v>#REF!</v>
      </c>
      <c r="X324" s="4" t="e">
        <f>IF(OR($AK324="",ISNUMBER($AK324)=FALSE),"",IF(AND(G324=0,I324=0),((H324)-(Q324))/(3*R324),MIN(V324:W324)))</f>
        <v>#REF!</v>
      </c>
      <c r="Y324" s="62" t="e">
        <f>IF(OR($AK324="",ISNUMBER($AK324)=FALSE),"",IF(AND(G324=0,I324=0),NORMSDIST(3*X324),NORMSDIST(3*X324)+NORMSDIST(6*S324-3*X324)-1))</f>
        <v>#REF!</v>
      </c>
      <c r="Z324" s="28" t="e">
        <f>IF($Q324="","",IF(F324="Tolerance",IF(($E324*3*R324+Q324)-G324&lt;H324,"",($E324*3*R324+Q324)-G324),IF(OR(F324="GD&amp;T",F324="MAX"),IF(($E324*3*R324+Q324)&lt;H324,"",($E324*3*R324+Q324)),"")))</f>
        <v>#REF!</v>
      </c>
      <c r="AA324" s="28" t="e">
        <f>IF(Q324="","",IF(F324="Tolerance",IF(-(($E324*3*R324)-Q324)-G324&gt;I324,"",-(($E324*3*R324)-Q324)-G324),IF(F324="MIN",IF(-(($E324*3*R324)-Q324)&gt;I324,"",-(($E324*3*R324)-Q324)),"")))</f>
        <v>#REF!</v>
      </c>
      <c r="AB324" s="28" t="e">
        <f>IF(OR(G324="",Q324=""),"",(L324+M324)/2-Q324)</f>
        <v>#REF!</v>
      </c>
      <c r="AC324" s="28" t="e">
        <f>IF(OR($S324&gt;$AC$9,$R324=""),"",$AC$9*6*$R324)</f>
        <v>#REF!</v>
      </c>
      <c r="AD324" s="26"/>
      <c r="AE324" s="19" t="str">
        <f>IF(AD324="","",IF(AD324&gt;=0.966,"Normal","Not Normal"))</f>
        <v/>
      </c>
      <c r="AF324" s="65"/>
      <c r="AG324" s="54"/>
      <c r="AH324" s="54"/>
      <c r="AI324" s="55"/>
      <c r="AJ324" s="18"/>
      <c r="AK324" s="73" t="e">
        <f>#REF!</f>
        <v>#REF!</v>
      </c>
      <c r="AL324" s="73" t="e">
        <f>#REF!</f>
        <v>#REF!</v>
      </c>
      <c r="AM324" s="73" t="e">
        <f>#REF!</f>
        <v>#REF!</v>
      </c>
      <c r="AN324" s="73"/>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3"/>
      <c r="BM324" s="73"/>
      <c r="BN324" s="73"/>
      <c r="BO324" s="73"/>
      <c r="BP324" s="73"/>
      <c r="BR324" s="117" t="str">
        <f>C324</f>
        <v>136_1</v>
      </c>
      <c r="BS324" s="118">
        <f>OOC!G324</f>
        <v>22.337999999999997</v>
      </c>
      <c r="BT324" s="118">
        <f>OOC!H324</f>
        <v>22.288</v>
      </c>
      <c r="BU324" s="2" t="e">
        <f>IF(OR($AK324="",ISNUMBER($AK324)=FALSE),"",MAX(AK324:BP324))</f>
        <v>#REF!</v>
      </c>
      <c r="BV324" s="2" t="e">
        <f>IF(OR($AK324="",ISNUMBER($AK324)=FALSE),"",MIN(AK324:BP324))</f>
        <v>#REF!</v>
      </c>
      <c r="BW324" s="2" t="e">
        <f>IF(OR($AK324="",ISNUMBER($AK324)=FALSE),"",AVERAGE(AK324:BP324))</f>
        <v>#REF!</v>
      </c>
      <c r="BX324" s="119" t="e">
        <f>IF(AND(IF(OOC!G324="",0,OOC!G324) &gt;= IF(O324="",0,O324), IF(O324="",0,O324) &gt; IF(L324="",0,L324)), "OOC",
IF(AND(IF(M324="",0,M324) &gt; IF(P324="",0,P324), IF(P324="",0,P324) &gt;= IF(OOC!H324="",0,OOC!H324)), "OOC",
IF(IF(O324="",0,O324) &gt; IF(OOC!G324="",0,OOC!G324), "OOS",
IF(IF(OOC!H324="",0,OOC!H324) &gt; IF(P324="",0,P324), "OOS", "OK"))))</f>
        <v>#REF!</v>
      </c>
    </row>
    <row r="325" spans="1:76" ht="15" customHeight="1">
      <c r="A325" s="16">
        <v>48</v>
      </c>
      <c r="B325" s="76"/>
      <c r="C325" s="72" t="s">
        <v>273</v>
      </c>
      <c r="D325" s="20" t="s">
        <v>148</v>
      </c>
      <c r="E325" s="78"/>
      <c r="F325" s="11" t="s">
        <v>29</v>
      </c>
      <c r="G325" s="12">
        <v>22.312999999999999</v>
      </c>
      <c r="H325" s="13" t="e">
        <f>IF(OOC!X325=0,"",OOC!X325)</f>
        <v>#REF!</v>
      </c>
      <c r="I325" s="13" t="e">
        <f>IF(OOC!T325=0,"",OOC!T325)</f>
        <v>#REF!</v>
      </c>
      <c r="J325" s="14" t="s">
        <v>12</v>
      </c>
      <c r="K325" s="64" t="s">
        <v>49</v>
      </c>
      <c r="L325" s="17" t="e">
        <f>IF(AND(G325="",H325=""),"",IF(G325="",H325,G325+H325))</f>
        <v>#REF!</v>
      </c>
      <c r="M325" s="17" t="e">
        <f>IF(AND(G325="",I325=""),"",IF(G325="",I325,G325+I325))</f>
        <v>#REF!</v>
      </c>
      <c r="N325" s="25"/>
      <c r="O325" s="2" t="e">
        <f>IF(OR($AK325="",ISNUMBER($AK325)=FALSE),"",MAX(AK325:BP325))</f>
        <v>#REF!</v>
      </c>
      <c r="P325" s="2" t="e">
        <f>IF(OR($AK325="",ISNUMBER($AK325)=FALSE),"",MIN(AK325:BP325))</f>
        <v>#REF!</v>
      </c>
      <c r="Q325" s="2" t="e">
        <f>IF(OR($AK325="",ISNUMBER($AK325)=FALSE),"",AVERAGE(AK325:BP325))</f>
        <v>#REF!</v>
      </c>
      <c r="R325" s="3" t="e">
        <f>IF(OR($AK325="",ISNUMBER($AK325)=FALSE),"",STDEV(AK325:BP325))</f>
        <v>#REF!</v>
      </c>
      <c r="S325" s="4" t="e">
        <f>IF(OR($AK325="",ISNUMBER($AK325)=FALSE),"",IF(AND(G325=0,I325=""),V325,IF(AND(G325="",H325=""),W325,(H325+ABS(I325))/(6*R325))))</f>
        <v>#REF!</v>
      </c>
      <c r="T325" s="67" t="e">
        <f>IF(OR($AK325="",ISNUMBER($AK325)=FALSE),"",IF(AND($F325="Tolerance",$G325&lt;&gt;""),($Q325-$G325)/(($L325-$M325)/2),IF(AND($F325="GD&amp;T",$H325&lt;&gt;""),$Q325/$H325,"")))</f>
        <v>#REF!</v>
      </c>
      <c r="U325" s="67" t="e">
        <f>IF($T325="","",IF(ABS($T325)&lt;=0.125, "Level A",IF(AND(ABS($T325)&gt;0.125,ABS($T325)&lt;=0.25), "Level B",IF(AND(ABS($T325)&gt;0.25,ABS($T325)&lt;=0.5), "Level C", IF(ABS($T325)&gt;0.5, "Level D")))))</f>
        <v>#REF!</v>
      </c>
      <c r="V325" s="4" t="e">
        <f>IF(OR($AK325="",ISNUMBER($AK325)=FALSE),"",IF(H325="","",(L325-Q325)/(3*R325)))</f>
        <v>#REF!</v>
      </c>
      <c r="W325" s="4" t="e">
        <f>IF(OR($AK325="",ISNUMBER($AK325)=FALSE),"",IF(I325="","",(Q325-M325)/(3*R325)))</f>
        <v>#REF!</v>
      </c>
      <c r="X325" s="4" t="e">
        <f>IF(OR($AK325="",ISNUMBER($AK325)=FALSE),"",IF(AND(G325=0,I325=0),((H325)-(Q325))/(3*R325),MIN(V325:W325)))</f>
        <v>#REF!</v>
      </c>
      <c r="Y325" s="62" t="e">
        <f>IF(OR($AK325="",ISNUMBER($AK325)=FALSE),"",IF(AND(G325=0,I325=0),NORMSDIST(3*X325),NORMSDIST(3*X325)+NORMSDIST(6*S325-3*X325)-1))</f>
        <v>#REF!</v>
      </c>
      <c r="Z325" s="28" t="e">
        <f>IF($Q325="","",IF(F325="Tolerance",IF(($E325*3*R325+Q325)-G325&lt;H325,"",($E325*3*R325+Q325)-G325),IF(OR(F325="GD&amp;T",F325="MAX"),IF(($E325*3*R325+Q325)&lt;H325,"",($E325*3*R325+Q325)),"")))</f>
        <v>#REF!</v>
      </c>
      <c r="AA325" s="28" t="e">
        <f>IF(Q325="","",IF(F325="Tolerance",IF(-(($E325*3*R325)-Q325)-G325&gt;I325,"",-(($E325*3*R325)-Q325)-G325),IF(F325="MIN",IF(-(($E325*3*R325)-Q325)&gt;I325,"",-(($E325*3*R325)-Q325)),"")))</f>
        <v>#REF!</v>
      </c>
      <c r="AB325" s="28" t="e">
        <f>IF(OR(G325="",Q325=""),"",(L325+M325)/2-Q325)</f>
        <v>#REF!</v>
      </c>
      <c r="AC325" s="28" t="e">
        <f>IF(OR($S325&gt;$AC$9,$R325=""),"",$AC$9*6*$R325)</f>
        <v>#REF!</v>
      </c>
      <c r="AD325" s="26"/>
      <c r="AE325" s="19" t="str">
        <f>IF(AD325="","",IF(AD325&gt;=0.966,"Normal","Not Normal"))</f>
        <v/>
      </c>
      <c r="AF325" s="65"/>
      <c r="AG325" s="54"/>
      <c r="AH325" s="54"/>
      <c r="AI325" s="55"/>
      <c r="AJ325" s="18"/>
      <c r="AK325" s="73" t="e">
        <f>#REF!</f>
        <v>#REF!</v>
      </c>
      <c r="AL325" s="73" t="e">
        <f>#REF!</f>
        <v>#REF!</v>
      </c>
      <c r="AM325" s="73" t="e">
        <f>#REF!</f>
        <v>#REF!</v>
      </c>
      <c r="AN325" s="73"/>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3"/>
      <c r="BM325" s="73"/>
      <c r="BN325" s="73"/>
      <c r="BO325" s="73"/>
      <c r="BP325" s="73"/>
      <c r="BR325" s="117" t="str">
        <f>C325</f>
        <v>136_2</v>
      </c>
      <c r="BS325" s="118">
        <f>OOC!G325</f>
        <v>22.337999999999997</v>
      </c>
      <c r="BT325" s="118">
        <f>OOC!H325</f>
        <v>22.288</v>
      </c>
      <c r="BU325" s="2" t="e">
        <f>IF(OR($AK325="",ISNUMBER($AK325)=FALSE),"",MAX(AK325:BP325))</f>
        <v>#REF!</v>
      </c>
      <c r="BV325" s="2" t="e">
        <f>IF(OR($AK325="",ISNUMBER($AK325)=FALSE),"",MIN(AK325:BP325))</f>
        <v>#REF!</v>
      </c>
      <c r="BW325" s="2" t="e">
        <f>IF(OR($AK325="",ISNUMBER($AK325)=FALSE),"",AVERAGE(AK325:BP325))</f>
        <v>#REF!</v>
      </c>
      <c r="BX325" s="119" t="e">
        <f>IF(AND(IF(OOC!G325="",0,OOC!G325) &gt;= IF(O325="",0,O325), IF(O325="",0,O325) &gt; IF(L325="",0,L325)), "OOC",
IF(AND(IF(M325="",0,M325) &gt; IF(P325="",0,P325), IF(P325="",0,P325) &gt;= IF(OOC!H325="",0,OOC!H325)), "OOC",
IF(IF(O325="",0,O325) &gt; IF(OOC!G325="",0,OOC!G325), "OOS",
IF(IF(OOC!H325="",0,OOC!H325) &gt; IF(P325="",0,P325), "OOS", "OK"))))</f>
        <v>#REF!</v>
      </c>
    </row>
    <row r="326" spans="1:76" ht="15" customHeight="1">
      <c r="A326" s="16">
        <v>48</v>
      </c>
      <c r="B326" s="76"/>
      <c r="C326" s="72" t="s">
        <v>274</v>
      </c>
      <c r="D326" s="20" t="s">
        <v>148</v>
      </c>
      <c r="E326" s="78"/>
      <c r="F326" s="11" t="s">
        <v>29</v>
      </c>
      <c r="G326" s="12">
        <v>22.312999999999999</v>
      </c>
      <c r="H326" s="13" t="e">
        <f>IF(OOC!X326=0,"",OOC!X326)</f>
        <v>#REF!</v>
      </c>
      <c r="I326" s="13" t="e">
        <f>IF(OOC!T326=0,"",OOC!T326)</f>
        <v>#REF!</v>
      </c>
      <c r="J326" s="14" t="s">
        <v>12</v>
      </c>
      <c r="K326" s="64" t="s">
        <v>49</v>
      </c>
      <c r="L326" s="17" t="e">
        <f>IF(AND(G326="",H326=""),"",IF(G326="",H326,G326+H326))</f>
        <v>#REF!</v>
      </c>
      <c r="M326" s="17" t="e">
        <f>IF(AND(G326="",I326=""),"",IF(G326="",I326,G326+I326))</f>
        <v>#REF!</v>
      </c>
      <c r="N326" s="25"/>
      <c r="O326" s="2" t="e">
        <f>IF(OR($AK326="",ISNUMBER($AK326)=FALSE),"",MAX(AK326:BP326))</f>
        <v>#REF!</v>
      </c>
      <c r="P326" s="2" t="e">
        <f>IF(OR($AK326="",ISNUMBER($AK326)=FALSE),"",MIN(AK326:BP326))</f>
        <v>#REF!</v>
      </c>
      <c r="Q326" s="2" t="e">
        <f>IF(OR($AK326="",ISNUMBER($AK326)=FALSE),"",AVERAGE(AK326:BP326))</f>
        <v>#REF!</v>
      </c>
      <c r="R326" s="3" t="e">
        <f>IF(OR($AK326="",ISNUMBER($AK326)=FALSE),"",STDEV(AK326:BP326))</f>
        <v>#REF!</v>
      </c>
      <c r="S326" s="4" t="e">
        <f>IF(OR($AK326="",ISNUMBER($AK326)=FALSE),"",IF(AND(G326=0,I326=""),V326,IF(AND(G326="",H326=""),W326,(H326+ABS(I326))/(6*R326))))</f>
        <v>#REF!</v>
      </c>
      <c r="T326" s="67" t="e">
        <f>IF(OR($AK326="",ISNUMBER($AK326)=FALSE),"",IF(AND($F326="Tolerance",$G326&lt;&gt;""),($Q326-$G326)/(($L326-$M326)/2),IF(AND($F326="GD&amp;T",$H326&lt;&gt;""),$Q326/$H326,"")))</f>
        <v>#REF!</v>
      </c>
      <c r="U326" s="67" t="e">
        <f>IF($T326="","",IF(ABS($T326)&lt;=0.125, "Level A",IF(AND(ABS($T326)&gt;0.125,ABS($T326)&lt;=0.25), "Level B",IF(AND(ABS($T326)&gt;0.25,ABS($T326)&lt;=0.5), "Level C", IF(ABS($T326)&gt;0.5, "Level D")))))</f>
        <v>#REF!</v>
      </c>
      <c r="V326" s="4" t="e">
        <f>IF(OR($AK326="",ISNUMBER($AK326)=FALSE),"",IF(H326="","",(L326-Q326)/(3*R326)))</f>
        <v>#REF!</v>
      </c>
      <c r="W326" s="4" t="e">
        <f>IF(OR($AK326="",ISNUMBER($AK326)=FALSE),"",IF(I326="","",(Q326-M326)/(3*R326)))</f>
        <v>#REF!</v>
      </c>
      <c r="X326" s="4" t="e">
        <f>IF(OR($AK326="",ISNUMBER($AK326)=FALSE),"",IF(AND(G326=0,I326=0),((H326)-(Q326))/(3*R326),MIN(V326:W326)))</f>
        <v>#REF!</v>
      </c>
      <c r="Y326" s="62" t="e">
        <f>IF(OR($AK326="",ISNUMBER($AK326)=FALSE),"",IF(AND(G326=0,I326=0),NORMSDIST(3*X326),NORMSDIST(3*X326)+NORMSDIST(6*S326-3*X326)-1))</f>
        <v>#REF!</v>
      </c>
      <c r="Z326" s="28" t="e">
        <f>IF($Q326="","",IF(F326="Tolerance",IF(($E326*3*R326+Q326)-G326&lt;H326,"",($E326*3*R326+Q326)-G326),IF(OR(F326="GD&amp;T",F326="MAX"),IF(($E326*3*R326+Q326)&lt;H326,"",($E326*3*R326+Q326)),"")))</f>
        <v>#REF!</v>
      </c>
      <c r="AA326" s="28" t="e">
        <f>IF(Q326="","",IF(F326="Tolerance",IF(-(($E326*3*R326)-Q326)-G326&gt;I326,"",-(($E326*3*R326)-Q326)-G326),IF(F326="MIN",IF(-(($E326*3*R326)-Q326)&gt;I326,"",-(($E326*3*R326)-Q326)),"")))</f>
        <v>#REF!</v>
      </c>
      <c r="AB326" s="28" t="e">
        <f>IF(OR(G326="",Q326=""),"",(L326+M326)/2-Q326)</f>
        <v>#REF!</v>
      </c>
      <c r="AC326" s="28" t="e">
        <f>IF(OR($S326&gt;$AC$9,$R326=""),"",$AC$9*6*$R326)</f>
        <v>#REF!</v>
      </c>
      <c r="AD326" s="26"/>
      <c r="AE326" s="19" t="str">
        <f>IF(AD326="","",IF(AD326&gt;=0.966,"Normal","Not Normal"))</f>
        <v/>
      </c>
      <c r="AF326" s="65"/>
      <c r="AG326" s="54"/>
      <c r="AH326" s="54"/>
      <c r="AI326" s="55"/>
      <c r="AJ326" s="18"/>
      <c r="AK326" s="73" t="e">
        <f>#REF!</f>
        <v>#REF!</v>
      </c>
      <c r="AL326" s="73" t="e">
        <f>#REF!</f>
        <v>#REF!</v>
      </c>
      <c r="AM326" s="73" t="e">
        <f>#REF!</f>
        <v>#REF!</v>
      </c>
      <c r="AN326" s="73"/>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3"/>
      <c r="BM326" s="73"/>
      <c r="BN326" s="73"/>
      <c r="BO326" s="73"/>
      <c r="BP326" s="73"/>
      <c r="BR326" s="117" t="str">
        <f>C326</f>
        <v>136_3</v>
      </c>
      <c r="BS326" s="118">
        <f>OOC!G326</f>
        <v>22.337999999999997</v>
      </c>
      <c r="BT326" s="118">
        <f>OOC!H326</f>
        <v>22.288</v>
      </c>
      <c r="BU326" s="2" t="e">
        <f>IF(OR($AK326="",ISNUMBER($AK326)=FALSE),"",MAX(AK326:BP326))</f>
        <v>#REF!</v>
      </c>
      <c r="BV326" s="2" t="e">
        <f>IF(OR($AK326="",ISNUMBER($AK326)=FALSE),"",MIN(AK326:BP326))</f>
        <v>#REF!</v>
      </c>
      <c r="BW326" s="2" t="e">
        <f>IF(OR($AK326="",ISNUMBER($AK326)=FALSE),"",AVERAGE(AK326:BP326))</f>
        <v>#REF!</v>
      </c>
      <c r="BX326" s="119" t="e">
        <f>IF(AND(IF(OOC!G326="",0,OOC!G326) &gt;= IF(O326="",0,O326), IF(O326="",0,O326) &gt; IF(L326="",0,L326)), "OOC",
IF(AND(IF(M326="",0,M326) &gt; IF(P326="",0,P326), IF(P326="",0,P326) &gt;= IF(OOC!H326="",0,OOC!H326)), "OOC",
IF(IF(O326="",0,O326) &gt; IF(OOC!G326="",0,OOC!G326), "OOS",
IF(IF(OOC!H326="",0,OOC!H326) &gt; IF(P326="",0,P326), "OOS", "OK"))))</f>
        <v>#REF!</v>
      </c>
    </row>
    <row r="327" spans="1:76" ht="15" customHeight="1">
      <c r="A327" s="16">
        <v>48</v>
      </c>
      <c r="B327" s="89"/>
      <c r="C327" s="72">
        <v>137</v>
      </c>
      <c r="D327" s="20" t="s">
        <v>201</v>
      </c>
      <c r="E327" s="78"/>
      <c r="F327" s="11" t="s">
        <v>234</v>
      </c>
      <c r="G327" s="12"/>
      <c r="H327" s="13" t="e">
        <f>IF(OOC!X327=0,"",OOC!X327)</f>
        <v>#REF!</v>
      </c>
      <c r="I327" s="13" t="e">
        <f>IF(OOC!T327=0,"",OOC!T327)</f>
        <v>#REF!</v>
      </c>
      <c r="J327" s="14" t="s">
        <v>12</v>
      </c>
      <c r="K327" s="64" t="s">
        <v>49</v>
      </c>
      <c r="L327" s="17" t="e">
        <f>IF(AND(G327="",H327=""),"",IF(G327="",H327,G327+H327))</f>
        <v>#REF!</v>
      </c>
      <c r="M327" s="17" t="e">
        <f>IF(AND(G327="",I327=""),"",IF(G327="",I327,G327+I327))</f>
        <v>#REF!</v>
      </c>
      <c r="N327" s="25"/>
      <c r="O327" s="2" t="e">
        <f>IF(OR($AK327="",ISNUMBER($AK327)=FALSE),"",MAX(AK327:BP327))</f>
        <v>#REF!</v>
      </c>
      <c r="P327" s="2" t="e">
        <f>IF(OR($AK327="",ISNUMBER($AK327)=FALSE),"",MIN(AK327:BP327))</f>
        <v>#REF!</v>
      </c>
      <c r="Q327" s="2" t="e">
        <f>IF(OR($AK327="",ISNUMBER($AK327)=FALSE),"",AVERAGE(AK327:BP327))</f>
        <v>#REF!</v>
      </c>
      <c r="R327" s="3" t="e">
        <f>IF(OR($AK327="",ISNUMBER($AK327)=FALSE),"",STDEV(AK327:BP327))</f>
        <v>#REF!</v>
      </c>
      <c r="S327" s="4" t="e">
        <f>IF(OR($AK327="",ISNUMBER($AK327)=FALSE),"",IF(AND(G327=0,I327=""),V327,IF(AND(G327="",H327=""),W327,(H327+ABS(I327))/(6*R327))))</f>
        <v>#REF!</v>
      </c>
      <c r="T327" s="67" t="e">
        <f>IF(OR($AK327="",ISNUMBER($AK327)=FALSE),"",IF(AND($F327="Tolerance",$G327&lt;&gt;""),($Q327-$G327)/(($L327-$M327)/2),IF(AND($F327="GD&amp;T",$H327&lt;&gt;""),$Q327/$H327,"")))</f>
        <v>#REF!</v>
      </c>
      <c r="U327" s="67" t="e">
        <f>IF($T327="","",IF(ABS($T327)&lt;=0.125, "Level A",IF(AND(ABS($T327)&gt;0.125,ABS($T327)&lt;=0.25), "Level B",IF(AND(ABS($T327)&gt;0.25,ABS($T327)&lt;=0.5), "Level C", IF(ABS($T327)&gt;0.5, "Level D")))))</f>
        <v>#REF!</v>
      </c>
      <c r="V327" s="4" t="e">
        <f>IF(OR($AK327="",ISNUMBER($AK327)=FALSE),"",IF(H327="","",(L327-Q327)/(3*R327)))</f>
        <v>#REF!</v>
      </c>
      <c r="W327" s="4" t="e">
        <f>IF(OR($AK327="",ISNUMBER($AK327)=FALSE),"",IF(I327="","",(Q327-M327)/(3*R327)))</f>
        <v>#REF!</v>
      </c>
      <c r="X327" s="4" t="e">
        <f>IF(OR($AK327="",ISNUMBER($AK327)=FALSE),"",IF(AND(G327=0,I327=0),((H327)-(Q327))/(3*R327),MIN(V327:W327)))</f>
        <v>#REF!</v>
      </c>
      <c r="Y327" s="62" t="e">
        <f>IF(OR($AK327="",ISNUMBER($AK327)=FALSE),"",IF(AND(G327=0,I327=0),NORMSDIST(3*X327),NORMSDIST(3*X327)+NORMSDIST(6*S327-3*X327)-1))</f>
        <v>#REF!</v>
      </c>
      <c r="Z327" s="28" t="e">
        <f>IF($Q327="","",IF(F327="Tolerance",IF(($E327*3*R327+Q327)-G327&lt;H327,"",($E327*3*R327+Q327)-G327),IF(OR(F327="GD&amp;T",F327="MAX"),IF(($E327*3*R327+Q327)&lt;H327,"",($E327*3*R327+Q327)),"")))</f>
        <v>#REF!</v>
      </c>
      <c r="AA327" s="28" t="e">
        <f>IF(Q327="","",IF(F327="Tolerance",IF(-(($E327*3*R327)-Q327)-G327&gt;I327,"",-(($E327*3*R327)-Q327)-G327),IF(F327="MIN",IF(-(($E327*3*R327)-Q327)&gt;I327,"",-(($E327*3*R327)-Q327)),"")))</f>
        <v>#REF!</v>
      </c>
      <c r="AB327" s="28" t="e">
        <f>IF(OR(G327="",Q327=""),"",(L327+M327)/2-Q327)</f>
        <v>#REF!</v>
      </c>
      <c r="AC327" s="28" t="e">
        <f>IF(OR($S327&gt;$AC$9,$R327=""),"",$AC$9*6*$R327)</f>
        <v>#REF!</v>
      </c>
      <c r="AD327" s="26"/>
      <c r="AE327" s="19" t="str">
        <f>IF(AD327="","",IF(AD327&gt;=0.966,"Normal","Not Normal"))</f>
        <v/>
      </c>
      <c r="AF327" s="65"/>
      <c r="AG327" s="54"/>
      <c r="AH327" s="54"/>
      <c r="AI327" s="55"/>
      <c r="AJ327" s="18"/>
      <c r="AK327" s="73" t="e">
        <f>#REF!</f>
        <v>#REF!</v>
      </c>
      <c r="AL327" s="73" t="e">
        <f>#REF!</f>
        <v>#REF!</v>
      </c>
      <c r="AM327" s="73" t="e">
        <f>#REF!</f>
        <v>#REF!</v>
      </c>
      <c r="AN327" s="73"/>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3"/>
      <c r="BM327" s="73"/>
      <c r="BN327" s="73"/>
      <c r="BO327" s="73"/>
      <c r="BP327" s="73"/>
      <c r="BR327" s="117">
        <f>C327</f>
        <v>137</v>
      </c>
      <c r="BS327" s="118">
        <f>OOC!G327</f>
        <v>0.05</v>
      </c>
      <c r="BT327" s="118" t="str">
        <f>OOC!H327</f>
        <v/>
      </c>
      <c r="BU327" s="2" t="e">
        <f>IF(OR($AK327="",ISNUMBER($AK327)=FALSE),"",MAX(AK327:BP327))</f>
        <v>#REF!</v>
      </c>
      <c r="BV327" s="2" t="e">
        <f>IF(OR($AK327="",ISNUMBER($AK327)=FALSE),"",MIN(AK327:BP327))</f>
        <v>#REF!</v>
      </c>
      <c r="BW327" s="2" t="e">
        <f>IF(OR($AK327="",ISNUMBER($AK327)=FALSE),"",AVERAGE(AK327:BP327))</f>
        <v>#REF!</v>
      </c>
      <c r="BX327" s="119" t="e">
        <f>IF(AND(IF(OOC!G327="",0,OOC!G327) &gt;= IF(O327="",0,O327), IF(O327="",0,O327) &gt; IF(L327="",0,L327)), "OOC",
IF(AND(IF(M327="",0,M327) &gt; IF(P327="",0,P327), IF(P327="",0,P327) &gt;= IF(OOC!H327="",0,OOC!H327)), "OOC",
IF(IF(O327="",0,O327) &gt; IF(OOC!G327="",0,OOC!G327), "OOS",
IF(IF(OOC!H327="",0,OOC!H327) &gt; IF(P327="",0,P327), "OOS", "OK"))))</f>
        <v>#REF!</v>
      </c>
    </row>
    <row r="328" spans="1:76" ht="15" customHeight="1">
      <c r="A328" s="16"/>
      <c r="B328" s="89"/>
      <c r="C328" s="72"/>
      <c r="D328" s="20"/>
      <c r="E328" s="78"/>
      <c r="F328" s="11"/>
      <c r="G328" s="12"/>
      <c r="H328" s="13"/>
      <c r="I328" s="13"/>
      <c r="J328" s="14"/>
      <c r="K328" s="64"/>
      <c r="L328" s="17"/>
      <c r="M328" s="17"/>
      <c r="N328" s="25"/>
      <c r="O328" s="2"/>
      <c r="P328" s="2"/>
      <c r="Q328" s="2"/>
      <c r="R328" s="3"/>
      <c r="S328" s="4"/>
      <c r="T328" s="67"/>
      <c r="U328" s="67"/>
      <c r="V328" s="4"/>
      <c r="W328" s="4"/>
      <c r="X328" s="4"/>
      <c r="Y328" s="62"/>
      <c r="Z328" s="28"/>
      <c r="AA328" s="28"/>
      <c r="AB328" s="28"/>
      <c r="AC328" s="28"/>
      <c r="AD328" s="26"/>
      <c r="AE328" s="19"/>
      <c r="AF328" s="65"/>
      <c r="AG328" s="54"/>
      <c r="AH328" s="54"/>
      <c r="AI328" s="55"/>
      <c r="AJ328" s="18"/>
      <c r="AK328" s="73"/>
      <c r="AL328" s="73"/>
      <c r="AM328" s="73"/>
      <c r="AN328" s="73"/>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3"/>
      <c r="BM328" s="73"/>
      <c r="BN328" s="73"/>
      <c r="BO328" s="73"/>
      <c r="BP328" s="73"/>
      <c r="BR328" s="117"/>
      <c r="BS328" s="118"/>
      <c r="BT328" s="118"/>
      <c r="BU328" s="2"/>
      <c r="BV328" s="2"/>
      <c r="BW328" s="2"/>
      <c r="BX328" s="119"/>
    </row>
    <row r="329" spans="1:76" ht="15" customHeight="1">
      <c r="A329" s="16"/>
      <c r="B329" s="89"/>
      <c r="C329" s="72"/>
      <c r="D329" s="20"/>
      <c r="E329" s="78"/>
      <c r="F329" s="11"/>
      <c r="G329" s="12"/>
      <c r="H329" s="13"/>
      <c r="I329" s="13"/>
      <c r="J329" s="14"/>
      <c r="K329" s="64"/>
      <c r="L329" s="17"/>
      <c r="M329" s="17"/>
      <c r="N329" s="25"/>
      <c r="O329" s="2"/>
      <c r="P329" s="2"/>
      <c r="Q329" s="2"/>
      <c r="R329" s="3"/>
      <c r="S329" s="4"/>
      <c r="T329" s="67"/>
      <c r="U329" s="67"/>
      <c r="V329" s="4"/>
      <c r="W329" s="4"/>
      <c r="X329" s="4"/>
      <c r="Y329" s="62"/>
      <c r="Z329" s="28"/>
      <c r="AA329" s="28"/>
      <c r="AB329" s="28"/>
      <c r="AC329" s="28"/>
      <c r="AD329" s="26"/>
      <c r="AE329" s="19"/>
      <c r="AF329" s="65"/>
      <c r="AG329" s="54"/>
      <c r="AH329" s="54"/>
      <c r="AI329" s="55"/>
      <c r="AJ329" s="18"/>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N329" s="73"/>
      <c r="BO329" s="73"/>
      <c r="BP329" s="73"/>
      <c r="BR329" s="117"/>
      <c r="BS329" s="118"/>
      <c r="BT329" s="118"/>
      <c r="BU329" s="2"/>
      <c r="BV329" s="2"/>
      <c r="BW329" s="2"/>
      <c r="BX329" s="119"/>
    </row>
    <row r="330" spans="1:76" ht="15" customHeight="1">
      <c r="A330" s="16"/>
      <c r="B330" s="89"/>
      <c r="C330" s="72"/>
      <c r="D330" s="20"/>
      <c r="E330" s="78"/>
      <c r="F330" s="11"/>
      <c r="G330" s="12"/>
      <c r="H330" s="13"/>
      <c r="I330" s="13"/>
      <c r="J330" s="14"/>
      <c r="K330" s="64"/>
      <c r="L330" s="17"/>
      <c r="M330" s="17"/>
      <c r="N330" s="25"/>
      <c r="O330" s="2"/>
      <c r="P330" s="2"/>
      <c r="Q330" s="2"/>
      <c r="R330" s="3"/>
      <c r="S330" s="4"/>
      <c r="T330" s="67"/>
      <c r="U330" s="67"/>
      <c r="V330" s="4"/>
      <c r="W330" s="4"/>
      <c r="X330" s="4"/>
      <c r="Y330" s="62"/>
      <c r="Z330" s="28"/>
      <c r="AA330" s="28"/>
      <c r="AB330" s="28"/>
      <c r="AC330" s="28"/>
      <c r="AD330" s="26"/>
      <c r="AE330" s="19"/>
      <c r="AF330" s="65"/>
      <c r="AG330" s="54"/>
      <c r="AH330" s="54"/>
      <c r="AI330" s="55"/>
      <c r="AJ330" s="18"/>
      <c r="AK330" s="73"/>
      <c r="AL330" s="73"/>
      <c r="AM330" s="73"/>
      <c r="AN330" s="73"/>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3"/>
      <c r="BM330" s="73"/>
      <c r="BN330" s="73"/>
      <c r="BO330" s="73"/>
      <c r="BP330" s="73"/>
      <c r="BR330" s="117"/>
      <c r="BS330" s="118"/>
      <c r="BT330" s="118"/>
      <c r="BU330" s="2"/>
      <c r="BV330" s="2"/>
      <c r="BW330" s="2"/>
      <c r="BX330" s="119"/>
    </row>
    <row r="331" spans="1:76" ht="15" customHeight="1">
      <c r="A331" s="16"/>
      <c r="B331" s="89"/>
      <c r="C331" s="72"/>
      <c r="D331" s="20"/>
      <c r="E331" s="78"/>
      <c r="F331" s="11"/>
      <c r="G331" s="12"/>
      <c r="H331" s="13"/>
      <c r="I331" s="13"/>
      <c r="J331" s="14"/>
      <c r="K331" s="64"/>
      <c r="L331" s="17"/>
      <c r="M331" s="17"/>
      <c r="N331" s="25"/>
      <c r="O331" s="2"/>
      <c r="P331" s="2"/>
      <c r="Q331" s="2"/>
      <c r="R331" s="3"/>
      <c r="S331" s="4"/>
      <c r="T331" s="67"/>
      <c r="U331" s="67"/>
      <c r="V331" s="4"/>
      <c r="W331" s="4"/>
      <c r="X331" s="4"/>
      <c r="Y331" s="62"/>
      <c r="Z331" s="28"/>
      <c r="AA331" s="28"/>
      <c r="AB331" s="28"/>
      <c r="AC331" s="28"/>
      <c r="AD331" s="26"/>
      <c r="AE331" s="19"/>
      <c r="AF331" s="65"/>
      <c r="AG331" s="54"/>
      <c r="AH331" s="54"/>
      <c r="AI331" s="55"/>
      <c r="AJ331" s="18"/>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R331" s="117"/>
      <c r="BS331" s="118"/>
      <c r="BT331" s="118"/>
      <c r="BU331" s="2"/>
      <c r="BV331" s="2"/>
      <c r="BW331" s="2"/>
      <c r="BX331" s="119"/>
    </row>
    <row r="332" spans="1:76" ht="15" customHeight="1">
      <c r="A332" s="16"/>
      <c r="B332" s="89"/>
      <c r="C332" s="72"/>
      <c r="D332" s="20"/>
      <c r="E332" s="78"/>
      <c r="F332" s="11"/>
      <c r="G332" s="12"/>
      <c r="H332" s="13"/>
      <c r="I332" s="13"/>
      <c r="J332" s="14"/>
      <c r="K332" s="64"/>
      <c r="L332" s="17"/>
      <c r="M332" s="17"/>
      <c r="N332" s="25"/>
      <c r="O332" s="2"/>
      <c r="P332" s="2"/>
      <c r="Q332" s="2"/>
      <c r="R332" s="3"/>
      <c r="S332" s="4"/>
      <c r="T332" s="67"/>
      <c r="U332" s="67"/>
      <c r="V332" s="4"/>
      <c r="W332" s="4"/>
      <c r="X332" s="4"/>
      <c r="Y332" s="62"/>
      <c r="Z332" s="28"/>
      <c r="AA332" s="28"/>
      <c r="AB332" s="28"/>
      <c r="AC332" s="28"/>
      <c r="AD332" s="26"/>
      <c r="AE332" s="19"/>
      <c r="AF332" s="65"/>
      <c r="AG332" s="54"/>
      <c r="AH332" s="54"/>
      <c r="AI332" s="55"/>
      <c r="AJ332" s="18"/>
      <c r="AK332" s="73"/>
      <c r="AL332" s="73"/>
      <c r="AM332" s="73"/>
      <c r="AN332" s="73"/>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3"/>
      <c r="BM332" s="73"/>
      <c r="BN332" s="73"/>
      <c r="BO332" s="73"/>
      <c r="BP332" s="73"/>
      <c r="BR332" s="117"/>
      <c r="BS332" s="118"/>
      <c r="BT332" s="118"/>
      <c r="BU332" s="2"/>
      <c r="BV332" s="2"/>
      <c r="BW332" s="2"/>
      <c r="BX332" s="119"/>
    </row>
    <row r="333" spans="1:76" ht="15" customHeight="1">
      <c r="A333" s="16">
        <v>48</v>
      </c>
      <c r="B333" s="76"/>
      <c r="C333" s="72" t="s">
        <v>275</v>
      </c>
      <c r="D333" s="20" t="s">
        <v>148</v>
      </c>
      <c r="E333" s="78"/>
      <c r="F333" s="11" t="s">
        <v>29</v>
      </c>
      <c r="G333" s="12">
        <v>2.5449999999999999</v>
      </c>
      <c r="H333" s="13" t="e">
        <f>IF(OOC!X333=0,"",OOC!X333)</f>
        <v>#REF!</v>
      </c>
      <c r="I333" s="13" t="e">
        <f>IF(OOC!T333=0,"",OOC!T333)</f>
        <v>#REF!</v>
      </c>
      <c r="J333" s="14" t="s">
        <v>12</v>
      </c>
      <c r="K333" s="64" t="s">
        <v>49</v>
      </c>
      <c r="L333" s="17" t="e">
        <f>IF(AND(G333="",H333=""),"",IF(G333="",H333,G333+H333))</f>
        <v>#REF!</v>
      </c>
      <c r="M333" s="17" t="e">
        <f>IF(AND(G333="",I333=""),"",IF(G333="",I333,G333+I333))</f>
        <v>#REF!</v>
      </c>
      <c r="N333" s="25"/>
      <c r="O333" s="2" t="e">
        <f>IF(OR($AK333="",ISNUMBER($AK333)=FALSE),"",MAX(AK333:BP333))</f>
        <v>#REF!</v>
      </c>
      <c r="P333" s="2" t="e">
        <f>IF(OR($AK333="",ISNUMBER($AK333)=FALSE),"",MIN(AK333:BP333))</f>
        <v>#REF!</v>
      </c>
      <c r="Q333" s="2" t="e">
        <f>IF(OR($AK333="",ISNUMBER($AK333)=FALSE),"",AVERAGE(AK333:BP333))</f>
        <v>#REF!</v>
      </c>
      <c r="R333" s="3" t="e">
        <f>IF(OR($AK333="",ISNUMBER($AK333)=FALSE),"",STDEV(AK333:BP333))</f>
        <v>#REF!</v>
      </c>
      <c r="S333" s="4" t="e">
        <f>IF(OR($AK333="",ISNUMBER($AK333)=FALSE),"",IF(AND(G333=0,I333=""),V333,IF(AND(G333="",H333=""),W333,(H333+ABS(I333))/(6*R333))))</f>
        <v>#REF!</v>
      </c>
      <c r="T333" s="67" t="e">
        <f>IF(OR($AK333="",ISNUMBER($AK333)=FALSE),"",IF(AND($F333="Tolerance",$G333&lt;&gt;""),($Q333-$G333)/(($L333-$M333)/2),IF(AND($F333="GD&amp;T",$H333&lt;&gt;""),$Q333/$H333,"")))</f>
        <v>#REF!</v>
      </c>
      <c r="U333" s="67" t="e">
        <f>IF($T333="","",IF(ABS($T333)&lt;=0.125, "Level A",IF(AND(ABS($T333)&gt;0.125,ABS($T333)&lt;=0.25), "Level B",IF(AND(ABS($T333)&gt;0.25,ABS($T333)&lt;=0.5), "Level C", IF(ABS($T333)&gt;0.5, "Level D")))))</f>
        <v>#REF!</v>
      </c>
      <c r="V333" s="4" t="e">
        <f>IF(OR($AK333="",ISNUMBER($AK333)=FALSE),"",IF(H333="","",(L333-Q333)/(3*R333)))</f>
        <v>#REF!</v>
      </c>
      <c r="W333" s="4" t="e">
        <f>IF(OR($AK333="",ISNUMBER($AK333)=FALSE),"",IF(I333="","",(Q333-M333)/(3*R333)))</f>
        <v>#REF!</v>
      </c>
      <c r="X333" s="4" t="e">
        <f>IF(OR($AK333="",ISNUMBER($AK333)=FALSE),"",IF(AND(G333=0,I333=0),((H333)-(Q333))/(3*R333),MIN(V333:W333)))</f>
        <v>#REF!</v>
      </c>
      <c r="Y333" s="62" t="e">
        <f>IF(OR($AK333="",ISNUMBER($AK333)=FALSE),"",IF(AND(G333=0,I333=0),NORMSDIST(3*X333),NORMSDIST(3*X333)+NORMSDIST(6*S333-3*X333)-1))</f>
        <v>#REF!</v>
      </c>
      <c r="Z333" s="28" t="e">
        <f>IF($Q333="","",IF(F333="Tolerance",IF(($E333*3*R333+Q333)-G333&lt;H333,"",($E333*3*R333+Q333)-G333),IF(OR(F333="GD&amp;T",F333="MAX"),IF(($E333*3*R333+Q333)&lt;H333,"",($E333*3*R333+Q333)),"")))</f>
        <v>#REF!</v>
      </c>
      <c r="AA333" s="28" t="e">
        <f>IF(Q333="","",IF(F333="Tolerance",IF(-(($E333*3*R333)-Q333)-G333&gt;I333,"",-(($E333*3*R333)-Q333)-G333),IF(F333="MIN",IF(-(($E333*3*R333)-Q333)&gt;I333,"",-(($E333*3*R333)-Q333)),"")))</f>
        <v>#REF!</v>
      </c>
      <c r="AB333" s="28" t="e">
        <f>IF(OR(G333="",Q333=""),"",(L333+M333)/2-Q333)</f>
        <v>#REF!</v>
      </c>
      <c r="AC333" s="28" t="e">
        <f>IF(OR($S333&gt;$AC$9,$R333=""),"",$AC$9*6*$R333)</f>
        <v>#REF!</v>
      </c>
      <c r="AD333" s="26"/>
      <c r="AE333" s="19" t="str">
        <f>IF(AD333="","",IF(AD333&gt;=0.966,"Normal","Not Normal"))</f>
        <v/>
      </c>
      <c r="AF333" s="65"/>
      <c r="AG333" s="54"/>
      <c r="AH333" s="54"/>
      <c r="AI333" s="55"/>
      <c r="AJ333" s="18"/>
      <c r="AK333" s="73" t="e">
        <f>#REF!</f>
        <v>#REF!</v>
      </c>
      <c r="AL333" s="73" t="e">
        <f>#REF!</f>
        <v>#REF!</v>
      </c>
      <c r="AM333" s="73" t="e">
        <f>#REF!</f>
        <v>#REF!</v>
      </c>
      <c r="AN333" s="73"/>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3"/>
      <c r="BM333" s="73"/>
      <c r="BN333" s="73"/>
      <c r="BO333" s="73"/>
      <c r="BP333" s="73"/>
      <c r="BR333" s="117" t="str">
        <f>C333</f>
        <v>138_1</v>
      </c>
      <c r="BS333" s="118">
        <f>OOC!G333</f>
        <v>2.5749999999999997</v>
      </c>
      <c r="BT333" s="118">
        <f>OOC!H333</f>
        <v>2.5150000000000001</v>
      </c>
      <c r="BU333" s="2" t="e">
        <f>IF(OR($AK333="",ISNUMBER($AK333)=FALSE),"",MAX(AK333:BP333))</f>
        <v>#REF!</v>
      </c>
      <c r="BV333" s="2" t="e">
        <f>IF(OR($AK333="",ISNUMBER($AK333)=FALSE),"",MIN(AK333:BP333))</f>
        <v>#REF!</v>
      </c>
      <c r="BW333" s="2" t="e">
        <f>IF(OR($AK333="",ISNUMBER($AK333)=FALSE),"",AVERAGE(AK333:BP333))</f>
        <v>#REF!</v>
      </c>
      <c r="BX333" s="119" t="e">
        <f>IF(AND(IF(OOC!G333="",0,OOC!G333) &gt;= IF(O333="",0,O333), IF(O333="",0,O333) &gt; IF(L333="",0,L333)), "OOC",
IF(AND(IF(M333="",0,M333) &gt; IF(P333="",0,P333), IF(P333="",0,P333) &gt;= IF(OOC!H333="",0,OOC!H333)), "OOC",
IF(IF(O333="",0,O333) &gt; IF(OOC!G333="",0,OOC!G333), "OOS",
IF(IF(OOC!H333="",0,OOC!H333) &gt; IF(P333="",0,P333), "OOS", "OK"))))</f>
        <v>#REF!</v>
      </c>
    </row>
    <row r="334" spans="1:76" ht="15" customHeight="1">
      <c r="A334" s="16">
        <v>48</v>
      </c>
      <c r="B334" s="76"/>
      <c r="C334" s="72" t="s">
        <v>276</v>
      </c>
      <c r="D334" s="20" t="s">
        <v>148</v>
      </c>
      <c r="E334" s="78"/>
      <c r="F334" s="11" t="s">
        <v>29</v>
      </c>
      <c r="G334" s="12">
        <v>2.5449999999999999</v>
      </c>
      <c r="H334" s="13" t="e">
        <f>IF(OOC!X334=0,"",OOC!X334)</f>
        <v>#REF!</v>
      </c>
      <c r="I334" s="13" t="e">
        <f>IF(OOC!T334=0,"",OOC!T334)</f>
        <v>#REF!</v>
      </c>
      <c r="J334" s="14" t="s">
        <v>12</v>
      </c>
      <c r="K334" s="64" t="s">
        <v>49</v>
      </c>
      <c r="L334" s="17" t="e">
        <f>IF(AND(G334="",H334=""),"",IF(G334="",H334,G334+H334))</f>
        <v>#REF!</v>
      </c>
      <c r="M334" s="17" t="e">
        <f>IF(AND(G334="",I334=""),"",IF(G334="",I334,G334+I334))</f>
        <v>#REF!</v>
      </c>
      <c r="N334" s="25"/>
      <c r="O334" s="2" t="e">
        <f>IF(OR($AK334="",ISNUMBER($AK334)=FALSE),"",MAX(AK334:BP334))</f>
        <v>#REF!</v>
      </c>
      <c r="P334" s="2" t="e">
        <f>IF(OR($AK334="",ISNUMBER($AK334)=FALSE),"",MIN(AK334:BP334))</f>
        <v>#REF!</v>
      </c>
      <c r="Q334" s="2" t="e">
        <f>IF(OR($AK334="",ISNUMBER($AK334)=FALSE),"",AVERAGE(AK334:BP334))</f>
        <v>#REF!</v>
      </c>
      <c r="R334" s="3" t="e">
        <f>IF(OR($AK334="",ISNUMBER($AK334)=FALSE),"",STDEV(AK334:BP334))</f>
        <v>#REF!</v>
      </c>
      <c r="S334" s="4" t="e">
        <f>IF(OR($AK334="",ISNUMBER($AK334)=FALSE),"",IF(AND(G334=0,I334=""),V334,IF(AND(G334="",H334=""),W334,(H334+ABS(I334))/(6*R334))))</f>
        <v>#REF!</v>
      </c>
      <c r="T334" s="67" t="e">
        <f>IF(OR($AK334="",ISNUMBER($AK334)=FALSE),"",IF(AND($F334="Tolerance",$G334&lt;&gt;""),($Q334-$G334)/(($L334-$M334)/2),IF(AND($F334="GD&amp;T",$H334&lt;&gt;""),$Q334/$H334,"")))</f>
        <v>#REF!</v>
      </c>
      <c r="U334" s="67" t="e">
        <f>IF($T334="","",IF(ABS($T334)&lt;=0.125, "Level A",IF(AND(ABS($T334)&gt;0.125,ABS($T334)&lt;=0.25), "Level B",IF(AND(ABS($T334)&gt;0.25,ABS($T334)&lt;=0.5), "Level C", IF(ABS($T334)&gt;0.5, "Level D")))))</f>
        <v>#REF!</v>
      </c>
      <c r="V334" s="4" t="e">
        <f>IF(OR($AK334="",ISNUMBER($AK334)=FALSE),"",IF(H334="","",(L334-Q334)/(3*R334)))</f>
        <v>#REF!</v>
      </c>
      <c r="W334" s="4" t="e">
        <f>IF(OR($AK334="",ISNUMBER($AK334)=FALSE),"",IF(I334="","",(Q334-M334)/(3*R334)))</f>
        <v>#REF!</v>
      </c>
      <c r="X334" s="4" t="e">
        <f>IF(OR($AK334="",ISNUMBER($AK334)=FALSE),"",IF(AND(G334=0,I334=0),((H334)-(Q334))/(3*R334),MIN(V334:W334)))</f>
        <v>#REF!</v>
      </c>
      <c r="Y334" s="62" t="e">
        <f>IF(OR($AK334="",ISNUMBER($AK334)=FALSE),"",IF(AND(G334=0,I334=0),NORMSDIST(3*X334),NORMSDIST(3*X334)+NORMSDIST(6*S334-3*X334)-1))</f>
        <v>#REF!</v>
      </c>
      <c r="Z334" s="28" t="e">
        <f>IF($Q334="","",IF(F334="Tolerance",IF(($E334*3*R334+Q334)-G334&lt;H334,"",($E334*3*R334+Q334)-G334),IF(OR(F334="GD&amp;T",F334="MAX"),IF(($E334*3*R334+Q334)&lt;H334,"",($E334*3*R334+Q334)),"")))</f>
        <v>#REF!</v>
      </c>
      <c r="AA334" s="28" t="e">
        <f>IF(Q334="","",IF(F334="Tolerance",IF(-(($E334*3*R334)-Q334)-G334&gt;I334,"",-(($E334*3*R334)-Q334)-G334),IF(F334="MIN",IF(-(($E334*3*R334)-Q334)&gt;I334,"",-(($E334*3*R334)-Q334)),"")))</f>
        <v>#REF!</v>
      </c>
      <c r="AB334" s="28" t="e">
        <f>IF(OR(G334="",Q334=""),"",(L334+M334)/2-Q334)</f>
        <v>#REF!</v>
      </c>
      <c r="AC334" s="28" t="e">
        <f>IF(OR($S334&gt;$AC$9,$R334=""),"",$AC$9*6*$R334)</f>
        <v>#REF!</v>
      </c>
      <c r="AD334" s="26"/>
      <c r="AE334" s="19" t="str">
        <f>IF(AD334="","",IF(AD334&gt;=0.966,"Normal","Not Normal"))</f>
        <v/>
      </c>
      <c r="AF334" s="65"/>
      <c r="AG334" s="54"/>
      <c r="AH334" s="54"/>
      <c r="AI334" s="55"/>
      <c r="AJ334" s="18"/>
      <c r="AK334" s="73" t="e">
        <f>#REF!</f>
        <v>#REF!</v>
      </c>
      <c r="AL334" s="73" t="e">
        <f>#REF!</f>
        <v>#REF!</v>
      </c>
      <c r="AM334" s="73" t="e">
        <f>#REF!</f>
        <v>#REF!</v>
      </c>
      <c r="AN334" s="73"/>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3"/>
      <c r="BM334" s="73"/>
      <c r="BN334" s="73"/>
      <c r="BO334" s="73"/>
      <c r="BP334" s="73"/>
      <c r="BR334" s="117" t="str">
        <f>C334</f>
        <v>138_2</v>
      </c>
      <c r="BS334" s="118">
        <f>OOC!G334</f>
        <v>2.5749999999999997</v>
      </c>
      <c r="BT334" s="118">
        <f>OOC!H334</f>
        <v>2.5150000000000001</v>
      </c>
      <c r="BU334" s="2" t="e">
        <f>IF(OR($AK334="",ISNUMBER($AK334)=FALSE),"",MAX(AK334:BP334))</f>
        <v>#REF!</v>
      </c>
      <c r="BV334" s="2" t="e">
        <f>IF(OR($AK334="",ISNUMBER($AK334)=FALSE),"",MIN(AK334:BP334))</f>
        <v>#REF!</v>
      </c>
      <c r="BW334" s="2" t="e">
        <f>IF(OR($AK334="",ISNUMBER($AK334)=FALSE),"",AVERAGE(AK334:BP334))</f>
        <v>#REF!</v>
      </c>
      <c r="BX334" s="119" t="e">
        <f>IF(AND(IF(OOC!G334="",0,OOC!G334) &gt;= IF(O334="",0,O334), IF(O334="",0,O334) &gt; IF(L334="",0,L334)), "OOC",
IF(AND(IF(M334="",0,M334) &gt; IF(P334="",0,P334), IF(P334="",0,P334) &gt;= IF(OOC!H334="",0,OOC!H334)), "OOC",
IF(IF(O334="",0,O334) &gt; IF(OOC!G334="",0,OOC!G334), "OOS",
IF(IF(OOC!H334="",0,OOC!H334) &gt; IF(P334="",0,P334), "OOS", "OK"))))</f>
        <v>#REF!</v>
      </c>
    </row>
    <row r="335" spans="1:76" ht="15" customHeight="1">
      <c r="A335" s="16">
        <v>48</v>
      </c>
      <c r="B335" s="76"/>
      <c r="C335" s="72" t="s">
        <v>277</v>
      </c>
      <c r="D335" s="20" t="s">
        <v>148</v>
      </c>
      <c r="E335" s="78"/>
      <c r="F335" s="11" t="s">
        <v>29</v>
      </c>
      <c r="G335" s="12">
        <v>2.5449999999999999</v>
      </c>
      <c r="H335" s="13" t="e">
        <f>IF(OOC!X335=0,"",OOC!X335)</f>
        <v>#REF!</v>
      </c>
      <c r="I335" s="13" t="e">
        <f>IF(OOC!T335=0,"",OOC!T335)</f>
        <v>#REF!</v>
      </c>
      <c r="J335" s="14" t="s">
        <v>12</v>
      </c>
      <c r="K335" s="64" t="s">
        <v>49</v>
      </c>
      <c r="L335" s="17" t="e">
        <f>IF(AND(G335="",H335=""),"",IF(G335="",H335,G335+H335))</f>
        <v>#REF!</v>
      </c>
      <c r="M335" s="17" t="e">
        <f>IF(AND(G335="",I335=""),"",IF(G335="",I335,G335+I335))</f>
        <v>#REF!</v>
      </c>
      <c r="N335" s="25"/>
      <c r="O335" s="2" t="e">
        <f>IF(OR($AK335="",ISNUMBER($AK335)=FALSE),"",MAX(AK335:BP335))</f>
        <v>#REF!</v>
      </c>
      <c r="P335" s="2" t="e">
        <f>IF(OR($AK335="",ISNUMBER($AK335)=FALSE),"",MIN(AK335:BP335))</f>
        <v>#REF!</v>
      </c>
      <c r="Q335" s="2" t="e">
        <f>IF(OR($AK335="",ISNUMBER($AK335)=FALSE),"",AVERAGE(AK335:BP335))</f>
        <v>#REF!</v>
      </c>
      <c r="R335" s="3" t="e">
        <f>IF(OR($AK335="",ISNUMBER($AK335)=FALSE),"",STDEV(AK335:BP335))</f>
        <v>#REF!</v>
      </c>
      <c r="S335" s="4" t="e">
        <f>IF(OR($AK335="",ISNUMBER($AK335)=FALSE),"",IF(AND(G335=0,I335=""),V335,IF(AND(G335="",H335=""),W335,(H335+ABS(I335))/(6*R335))))</f>
        <v>#REF!</v>
      </c>
      <c r="T335" s="67" t="e">
        <f>IF(OR($AK335="",ISNUMBER($AK335)=FALSE),"",IF(AND($F335="Tolerance",$G335&lt;&gt;""),($Q335-$G335)/(($L335-$M335)/2),IF(AND($F335="GD&amp;T",$H335&lt;&gt;""),$Q335/$H335,"")))</f>
        <v>#REF!</v>
      </c>
      <c r="U335" s="67" t="e">
        <f>IF($T335="","",IF(ABS($T335)&lt;=0.125, "Level A",IF(AND(ABS($T335)&gt;0.125,ABS($T335)&lt;=0.25), "Level B",IF(AND(ABS($T335)&gt;0.25,ABS($T335)&lt;=0.5), "Level C", IF(ABS($T335)&gt;0.5, "Level D")))))</f>
        <v>#REF!</v>
      </c>
      <c r="V335" s="4" t="e">
        <f>IF(OR($AK335="",ISNUMBER($AK335)=FALSE),"",IF(H335="","",(L335-Q335)/(3*R335)))</f>
        <v>#REF!</v>
      </c>
      <c r="W335" s="4" t="e">
        <f>IF(OR($AK335="",ISNUMBER($AK335)=FALSE),"",IF(I335="","",(Q335-M335)/(3*R335)))</f>
        <v>#REF!</v>
      </c>
      <c r="X335" s="4" t="e">
        <f>IF(OR($AK335="",ISNUMBER($AK335)=FALSE),"",IF(AND(G335=0,I335=0),((H335)-(Q335))/(3*R335),MIN(V335:W335)))</f>
        <v>#REF!</v>
      </c>
      <c r="Y335" s="62" t="e">
        <f>IF(OR($AK335="",ISNUMBER($AK335)=FALSE),"",IF(AND(G335=0,I335=0),NORMSDIST(3*X335),NORMSDIST(3*X335)+NORMSDIST(6*S335-3*X335)-1))</f>
        <v>#REF!</v>
      </c>
      <c r="Z335" s="28" t="e">
        <f>IF($Q335="","",IF(F335="Tolerance",IF(($E335*3*R335+Q335)-G335&lt;H335,"",($E335*3*R335+Q335)-G335),IF(OR(F335="GD&amp;T",F335="MAX"),IF(($E335*3*R335+Q335)&lt;H335,"",($E335*3*R335+Q335)),"")))</f>
        <v>#REF!</v>
      </c>
      <c r="AA335" s="28" t="e">
        <f>IF(Q335="","",IF(F335="Tolerance",IF(-(($E335*3*R335)-Q335)-G335&gt;I335,"",-(($E335*3*R335)-Q335)-G335),IF(F335="MIN",IF(-(($E335*3*R335)-Q335)&gt;I335,"",-(($E335*3*R335)-Q335)),"")))</f>
        <v>#REF!</v>
      </c>
      <c r="AB335" s="28" t="e">
        <f>IF(OR(G335="",Q335=""),"",(L335+M335)/2-Q335)</f>
        <v>#REF!</v>
      </c>
      <c r="AC335" s="28" t="e">
        <f>IF(OR($S335&gt;$AC$9,$R335=""),"",$AC$9*6*$R335)</f>
        <v>#REF!</v>
      </c>
      <c r="AD335" s="26"/>
      <c r="AE335" s="19" t="str">
        <f>IF(AD335="","",IF(AD335&gt;=0.966,"Normal","Not Normal"))</f>
        <v/>
      </c>
      <c r="AF335" s="65"/>
      <c r="AG335" s="54"/>
      <c r="AH335" s="54"/>
      <c r="AI335" s="55"/>
      <c r="AJ335" s="18"/>
      <c r="AK335" s="73" t="e">
        <f>#REF!</f>
        <v>#REF!</v>
      </c>
      <c r="AL335" s="73" t="e">
        <f>#REF!</f>
        <v>#REF!</v>
      </c>
      <c r="AM335" s="73" t="e">
        <f>#REF!</f>
        <v>#REF!</v>
      </c>
      <c r="AN335" s="73"/>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3"/>
      <c r="BM335" s="73"/>
      <c r="BN335" s="73"/>
      <c r="BO335" s="73"/>
      <c r="BP335" s="73"/>
      <c r="BR335" s="117" t="str">
        <f>C335</f>
        <v>138_3</v>
      </c>
      <c r="BS335" s="118">
        <f>OOC!G335</f>
        <v>2.5749999999999997</v>
      </c>
      <c r="BT335" s="118">
        <f>OOC!H335</f>
        <v>2.5150000000000001</v>
      </c>
      <c r="BU335" s="2" t="e">
        <f>IF(OR($AK335="",ISNUMBER($AK335)=FALSE),"",MAX(AK335:BP335))</f>
        <v>#REF!</v>
      </c>
      <c r="BV335" s="2" t="e">
        <f>IF(OR($AK335="",ISNUMBER($AK335)=FALSE),"",MIN(AK335:BP335))</f>
        <v>#REF!</v>
      </c>
      <c r="BW335" s="2" t="e">
        <f>IF(OR($AK335="",ISNUMBER($AK335)=FALSE),"",AVERAGE(AK335:BP335))</f>
        <v>#REF!</v>
      </c>
      <c r="BX335" s="119" t="e">
        <f>IF(AND(IF(OOC!G335="",0,OOC!G335) &gt;= IF(O335="",0,O335), IF(O335="",0,O335) &gt; IF(L335="",0,L335)), "OOC",
IF(AND(IF(M335="",0,M335) &gt; IF(P335="",0,P335), IF(P335="",0,P335) &gt;= IF(OOC!H335="",0,OOC!H335)), "OOC",
IF(IF(O335="",0,O335) &gt; IF(OOC!G335="",0,OOC!G335), "OOS",
IF(IF(OOC!H335="",0,OOC!H335) &gt; IF(P335="",0,P335), "OOS", "OK"))))</f>
        <v>#REF!</v>
      </c>
    </row>
    <row r="336" spans="1:76" ht="15" customHeight="1">
      <c r="A336" s="16">
        <v>48</v>
      </c>
      <c r="B336" s="76"/>
      <c r="C336" s="72">
        <v>139</v>
      </c>
      <c r="D336" s="20" t="s">
        <v>201</v>
      </c>
      <c r="E336" s="78"/>
      <c r="F336" s="11" t="s">
        <v>234</v>
      </c>
      <c r="G336" s="12"/>
      <c r="H336" s="13" t="e">
        <f>IF(OOC!X336=0,"",OOC!X336)</f>
        <v>#REF!</v>
      </c>
      <c r="I336" s="13" t="e">
        <f>IF(OOC!T336=0,"",OOC!T336)</f>
        <v>#REF!</v>
      </c>
      <c r="J336" s="14" t="s">
        <v>12</v>
      </c>
      <c r="K336" s="64" t="s">
        <v>49</v>
      </c>
      <c r="L336" s="17" t="e">
        <f>IF(AND(G336="",H336=""),"",IF(G336="",H336,G336+H336))</f>
        <v>#REF!</v>
      </c>
      <c r="M336" s="17" t="e">
        <f>IF(AND(G336="",I336=""),"",IF(G336="",I336,G336+I336))</f>
        <v>#REF!</v>
      </c>
      <c r="N336" s="25"/>
      <c r="O336" s="2" t="e">
        <f>IF(OR($AK336="",ISNUMBER($AK336)=FALSE),"",MAX(AK336:BP336))</f>
        <v>#REF!</v>
      </c>
      <c r="P336" s="2" t="e">
        <f>IF(OR($AK336="",ISNUMBER($AK336)=FALSE),"",MIN(AK336:BP336))</f>
        <v>#REF!</v>
      </c>
      <c r="Q336" s="2" t="e">
        <f>IF(OR($AK336="",ISNUMBER($AK336)=FALSE),"",AVERAGE(AK336:BP336))</f>
        <v>#REF!</v>
      </c>
      <c r="R336" s="3" t="e">
        <f>IF(OR($AK336="",ISNUMBER($AK336)=FALSE),"",STDEV(AK336:BP336))</f>
        <v>#REF!</v>
      </c>
      <c r="S336" s="4" t="e">
        <f>IF(OR($AK336="",ISNUMBER($AK336)=FALSE),"",IF(AND(G336=0,I336=""),V336,IF(AND(G336="",H336=""),W336,(H336+ABS(I336))/(6*R336))))</f>
        <v>#REF!</v>
      </c>
      <c r="T336" s="67" t="e">
        <f>IF(OR($AK336="",ISNUMBER($AK336)=FALSE),"",IF(AND($F336="Tolerance",$G336&lt;&gt;""),($Q336-$G336)/(($L336-$M336)/2),IF(AND($F336="GD&amp;T",$H336&lt;&gt;""),$Q336/$H336,"")))</f>
        <v>#REF!</v>
      </c>
      <c r="U336" s="67" t="e">
        <f>IF($T336="","",IF(ABS($T336)&lt;=0.125, "Level A",IF(AND(ABS($T336)&gt;0.125,ABS($T336)&lt;=0.25), "Level B",IF(AND(ABS($T336)&gt;0.25,ABS($T336)&lt;=0.5), "Level C", IF(ABS($T336)&gt;0.5, "Level D")))))</f>
        <v>#REF!</v>
      </c>
      <c r="V336" s="4" t="e">
        <f>IF(OR($AK336="",ISNUMBER($AK336)=FALSE),"",IF(H336="","",(L336-Q336)/(3*R336)))</f>
        <v>#REF!</v>
      </c>
      <c r="W336" s="4" t="e">
        <f>IF(OR($AK336="",ISNUMBER($AK336)=FALSE),"",IF(I336="","",(Q336-M336)/(3*R336)))</f>
        <v>#REF!</v>
      </c>
      <c r="X336" s="4" t="e">
        <f>IF(OR($AK336="",ISNUMBER($AK336)=FALSE),"",IF(AND(G336=0,I336=0),((H336)-(Q336))/(3*R336),MIN(V336:W336)))</f>
        <v>#REF!</v>
      </c>
      <c r="Y336" s="62" t="e">
        <f>IF(OR($AK336="",ISNUMBER($AK336)=FALSE),"",IF(AND(G336=0,I336=0),NORMSDIST(3*X336),NORMSDIST(3*X336)+NORMSDIST(6*S336-3*X336)-1))</f>
        <v>#REF!</v>
      </c>
      <c r="Z336" s="28" t="e">
        <f>IF($Q336="","",IF(F336="Tolerance",IF(($E336*3*R336+Q336)-G336&lt;H336,"",($E336*3*R336+Q336)-G336),IF(OR(F336="GD&amp;T",F336="MAX"),IF(($E336*3*R336+Q336)&lt;H336,"",($E336*3*R336+Q336)),"")))</f>
        <v>#REF!</v>
      </c>
      <c r="AA336" s="28" t="e">
        <f>IF(Q336="","",IF(F336="Tolerance",IF(-(($E336*3*R336)-Q336)-G336&gt;I336,"",-(($E336*3*R336)-Q336)-G336),IF(F336="MIN",IF(-(($E336*3*R336)-Q336)&gt;I336,"",-(($E336*3*R336)-Q336)),"")))</f>
        <v>#REF!</v>
      </c>
      <c r="AB336" s="28" t="e">
        <f>IF(OR(G336="",Q336=""),"",(L336+M336)/2-Q336)</f>
        <v>#REF!</v>
      </c>
      <c r="AC336" s="28" t="e">
        <f>IF(OR($S336&gt;$AC$9,$R336=""),"",$AC$9*6*$R336)</f>
        <v>#REF!</v>
      </c>
      <c r="AD336" s="26"/>
      <c r="AE336" s="19" t="str">
        <f>IF(AD336="","",IF(AD336&gt;=0.966,"Normal","Not Normal"))</f>
        <v/>
      </c>
      <c r="AF336" s="65"/>
      <c r="AG336" s="54"/>
      <c r="AH336" s="54"/>
      <c r="AI336" s="55"/>
      <c r="AJ336" s="18"/>
      <c r="AK336" s="73" t="e">
        <f>#REF!</f>
        <v>#REF!</v>
      </c>
      <c r="AL336" s="73" t="e">
        <f>#REF!</f>
        <v>#REF!</v>
      </c>
      <c r="AM336" s="73" t="e">
        <f>#REF!</f>
        <v>#REF!</v>
      </c>
      <c r="AN336" s="73"/>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3"/>
      <c r="BM336" s="73"/>
      <c r="BN336" s="73"/>
      <c r="BO336" s="73"/>
      <c r="BP336" s="73"/>
      <c r="BR336" s="117">
        <f>C336</f>
        <v>139</v>
      </c>
      <c r="BS336" s="118">
        <f>OOC!G336</f>
        <v>0.05</v>
      </c>
      <c r="BT336" s="118" t="str">
        <f>OOC!H336</f>
        <v/>
      </c>
      <c r="BU336" s="2" t="e">
        <f>IF(OR($AK336="",ISNUMBER($AK336)=FALSE),"",MAX(AK336:BP336))</f>
        <v>#REF!</v>
      </c>
      <c r="BV336" s="2" t="e">
        <f>IF(OR($AK336="",ISNUMBER($AK336)=FALSE),"",MIN(AK336:BP336))</f>
        <v>#REF!</v>
      </c>
      <c r="BW336" s="2" t="e">
        <f>IF(OR($AK336="",ISNUMBER($AK336)=FALSE),"",AVERAGE(AK336:BP336))</f>
        <v>#REF!</v>
      </c>
      <c r="BX336" s="119" t="e">
        <f>IF(AND(IF(OOC!G336="",0,OOC!G336) &gt;= IF(O336="",0,O336), IF(O336="",0,O336) &gt; IF(L336="",0,L336)), "OOC",
IF(AND(IF(M336="",0,M336) &gt; IF(P336="",0,P336), IF(P336="",0,P336) &gt;= IF(OOC!H336="",0,OOC!H336)), "OOC",
IF(IF(O336="",0,O336) &gt; IF(OOC!G336="",0,OOC!G336), "OOS",
IF(IF(OOC!H336="",0,OOC!H336) &gt; IF(P336="",0,P336), "OOS", "OK"))))</f>
        <v>#REF!</v>
      </c>
    </row>
    <row r="337" spans="1:76" ht="15" customHeight="1">
      <c r="A337" s="16"/>
      <c r="B337" s="76"/>
      <c r="C337" s="72"/>
      <c r="D337" s="20"/>
      <c r="E337" s="78"/>
      <c r="F337" s="11"/>
      <c r="G337" s="12"/>
      <c r="H337" s="13"/>
      <c r="I337" s="13"/>
      <c r="J337" s="14"/>
      <c r="K337" s="64"/>
      <c r="L337" s="17"/>
      <c r="M337" s="17"/>
      <c r="N337" s="25"/>
      <c r="O337" s="2"/>
      <c r="P337" s="2"/>
      <c r="Q337" s="2"/>
      <c r="R337" s="3"/>
      <c r="S337" s="4"/>
      <c r="T337" s="67"/>
      <c r="U337" s="67"/>
      <c r="V337" s="4"/>
      <c r="W337" s="4"/>
      <c r="X337" s="4"/>
      <c r="Y337" s="62"/>
      <c r="Z337" s="28"/>
      <c r="AA337" s="28"/>
      <c r="AB337" s="28"/>
      <c r="AC337" s="28"/>
      <c r="AD337" s="26"/>
      <c r="AE337" s="19"/>
      <c r="AF337" s="65"/>
      <c r="AG337" s="54"/>
      <c r="AH337" s="54"/>
      <c r="AI337" s="55"/>
      <c r="AJ337" s="18"/>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3"/>
      <c r="BM337" s="73"/>
      <c r="BN337" s="73"/>
      <c r="BO337" s="73"/>
      <c r="BP337" s="73"/>
      <c r="BR337" s="117"/>
      <c r="BS337" s="118"/>
      <c r="BT337" s="118"/>
      <c r="BU337" s="2"/>
      <c r="BV337" s="2"/>
      <c r="BW337" s="2"/>
      <c r="BX337" s="119"/>
    </row>
    <row r="338" spans="1:76" ht="15" customHeight="1">
      <c r="A338" s="16"/>
      <c r="B338" s="76"/>
      <c r="C338" s="72"/>
      <c r="D338" s="20"/>
      <c r="E338" s="78"/>
      <c r="F338" s="11"/>
      <c r="G338" s="12"/>
      <c r="H338" s="13"/>
      <c r="I338" s="13"/>
      <c r="J338" s="14"/>
      <c r="K338" s="64"/>
      <c r="L338" s="17"/>
      <c r="M338" s="17"/>
      <c r="N338" s="25"/>
      <c r="O338" s="2"/>
      <c r="P338" s="2"/>
      <c r="Q338" s="2"/>
      <c r="R338" s="3"/>
      <c r="S338" s="4"/>
      <c r="T338" s="67"/>
      <c r="U338" s="67"/>
      <c r="V338" s="4"/>
      <c r="W338" s="4"/>
      <c r="X338" s="4"/>
      <c r="Y338" s="62"/>
      <c r="Z338" s="28"/>
      <c r="AA338" s="28"/>
      <c r="AB338" s="28"/>
      <c r="AC338" s="28"/>
      <c r="AD338" s="26"/>
      <c r="AE338" s="19"/>
      <c r="AF338" s="65"/>
      <c r="AG338" s="54"/>
      <c r="AH338" s="54"/>
      <c r="AI338" s="55"/>
      <c r="AJ338" s="18"/>
      <c r="AK338" s="73"/>
      <c r="AL338" s="73"/>
      <c r="AM338" s="73"/>
      <c r="AN338" s="73"/>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3"/>
      <c r="BM338" s="73"/>
      <c r="BN338" s="73"/>
      <c r="BO338" s="73"/>
      <c r="BP338" s="73"/>
      <c r="BR338" s="117"/>
      <c r="BS338" s="118"/>
      <c r="BT338" s="118"/>
      <c r="BU338" s="2"/>
      <c r="BV338" s="2"/>
      <c r="BW338" s="2"/>
      <c r="BX338" s="119"/>
    </row>
    <row r="339" spans="1:76" ht="15" customHeight="1">
      <c r="A339" s="16"/>
      <c r="B339" s="76"/>
      <c r="C339" s="72"/>
      <c r="D339" s="20"/>
      <c r="E339" s="78"/>
      <c r="F339" s="11"/>
      <c r="G339" s="12"/>
      <c r="H339" s="13"/>
      <c r="I339" s="13"/>
      <c r="J339" s="14"/>
      <c r="K339" s="64"/>
      <c r="L339" s="17"/>
      <c r="M339" s="17"/>
      <c r="N339" s="25"/>
      <c r="O339" s="2"/>
      <c r="P339" s="2"/>
      <c r="Q339" s="2"/>
      <c r="R339" s="3"/>
      <c r="S339" s="4"/>
      <c r="T339" s="67"/>
      <c r="U339" s="67"/>
      <c r="V339" s="4"/>
      <c r="W339" s="4"/>
      <c r="X339" s="4"/>
      <c r="Y339" s="62"/>
      <c r="Z339" s="28"/>
      <c r="AA339" s="28"/>
      <c r="AB339" s="28"/>
      <c r="AC339" s="28"/>
      <c r="AD339" s="26"/>
      <c r="AE339" s="19"/>
      <c r="AF339" s="65"/>
      <c r="AG339" s="54"/>
      <c r="AH339" s="54"/>
      <c r="AI339" s="55"/>
      <c r="AJ339" s="18"/>
      <c r="AK339" s="73"/>
      <c r="AL339" s="73"/>
      <c r="AM339" s="73"/>
      <c r="AN339" s="73"/>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3"/>
      <c r="BM339" s="73"/>
      <c r="BN339" s="73"/>
      <c r="BO339" s="73"/>
      <c r="BP339" s="73"/>
      <c r="BR339" s="117"/>
      <c r="BS339" s="118"/>
      <c r="BT339" s="118"/>
      <c r="BU339" s="2"/>
      <c r="BV339" s="2"/>
      <c r="BW339" s="2"/>
      <c r="BX339" s="119"/>
    </row>
    <row r="340" spans="1:76" ht="15" customHeight="1">
      <c r="A340" s="16"/>
      <c r="B340" s="76"/>
      <c r="C340" s="72"/>
      <c r="D340" s="20"/>
      <c r="E340" s="78"/>
      <c r="F340" s="11"/>
      <c r="G340" s="12"/>
      <c r="H340" s="13"/>
      <c r="I340" s="13"/>
      <c r="J340" s="14"/>
      <c r="K340" s="64"/>
      <c r="L340" s="17"/>
      <c r="M340" s="17"/>
      <c r="N340" s="25"/>
      <c r="O340" s="2"/>
      <c r="P340" s="2"/>
      <c r="Q340" s="2"/>
      <c r="R340" s="3"/>
      <c r="S340" s="4"/>
      <c r="T340" s="67"/>
      <c r="U340" s="67"/>
      <c r="V340" s="4"/>
      <c r="W340" s="4"/>
      <c r="X340" s="4"/>
      <c r="Y340" s="62"/>
      <c r="Z340" s="28"/>
      <c r="AA340" s="28"/>
      <c r="AB340" s="28"/>
      <c r="AC340" s="28"/>
      <c r="AD340" s="26"/>
      <c r="AE340" s="19"/>
      <c r="AF340" s="65"/>
      <c r="AG340" s="54"/>
      <c r="AH340" s="54"/>
      <c r="AI340" s="55"/>
      <c r="AJ340" s="18"/>
      <c r="AK340" s="73"/>
      <c r="AL340" s="73"/>
      <c r="AM340" s="73"/>
      <c r="AN340" s="73"/>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3"/>
      <c r="BM340" s="73"/>
      <c r="BN340" s="73"/>
      <c r="BO340" s="73"/>
      <c r="BP340" s="73"/>
      <c r="BR340" s="117"/>
      <c r="BS340" s="118"/>
      <c r="BT340" s="118"/>
      <c r="BU340" s="2"/>
      <c r="BV340" s="2"/>
      <c r="BW340" s="2"/>
      <c r="BX340" s="119"/>
    </row>
    <row r="341" spans="1:76" ht="15" customHeight="1">
      <c r="A341" s="16"/>
      <c r="B341" s="76"/>
      <c r="C341" s="72"/>
      <c r="D341" s="20"/>
      <c r="E341" s="78"/>
      <c r="F341" s="11"/>
      <c r="G341" s="12"/>
      <c r="H341" s="13"/>
      <c r="I341" s="13"/>
      <c r="J341" s="14"/>
      <c r="K341" s="64"/>
      <c r="L341" s="17"/>
      <c r="M341" s="17"/>
      <c r="N341" s="25"/>
      <c r="O341" s="2"/>
      <c r="P341" s="2"/>
      <c r="Q341" s="2"/>
      <c r="R341" s="3"/>
      <c r="S341" s="4"/>
      <c r="T341" s="67"/>
      <c r="U341" s="67"/>
      <c r="V341" s="4"/>
      <c r="W341" s="4"/>
      <c r="X341" s="4"/>
      <c r="Y341" s="62"/>
      <c r="Z341" s="28"/>
      <c r="AA341" s="28"/>
      <c r="AB341" s="28"/>
      <c r="AC341" s="28"/>
      <c r="AD341" s="26"/>
      <c r="AE341" s="19"/>
      <c r="AF341" s="65"/>
      <c r="AG341" s="54"/>
      <c r="AH341" s="54"/>
      <c r="AI341" s="55"/>
      <c r="AJ341" s="18"/>
      <c r="AK341" s="73"/>
      <c r="AL341" s="73"/>
      <c r="AM341" s="73"/>
      <c r="AN341" s="73"/>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3"/>
      <c r="BM341" s="73"/>
      <c r="BN341" s="73"/>
      <c r="BO341" s="73"/>
      <c r="BP341" s="73"/>
      <c r="BR341" s="117"/>
      <c r="BS341" s="118"/>
      <c r="BT341" s="118"/>
      <c r="BU341" s="2"/>
      <c r="BV341" s="2"/>
      <c r="BW341" s="2"/>
      <c r="BX341" s="119"/>
    </row>
    <row r="342" spans="1:76" ht="15" customHeight="1">
      <c r="A342" s="16"/>
      <c r="B342" s="76"/>
      <c r="C342" s="72"/>
      <c r="D342" s="20"/>
      <c r="E342" s="78"/>
      <c r="F342" s="11"/>
      <c r="G342" s="12"/>
      <c r="H342" s="13"/>
      <c r="I342" s="13"/>
      <c r="J342" s="14"/>
      <c r="K342" s="64"/>
      <c r="L342" s="17"/>
      <c r="M342" s="17"/>
      <c r="N342" s="25"/>
      <c r="O342" s="2"/>
      <c r="P342" s="2"/>
      <c r="Q342" s="2"/>
      <c r="R342" s="3"/>
      <c r="S342" s="4"/>
      <c r="T342" s="67"/>
      <c r="U342" s="67"/>
      <c r="V342" s="4"/>
      <c r="W342" s="4"/>
      <c r="X342" s="4"/>
      <c r="Y342" s="62"/>
      <c r="Z342" s="28"/>
      <c r="AA342" s="28"/>
      <c r="AB342" s="28"/>
      <c r="AC342" s="28"/>
      <c r="AD342" s="26"/>
      <c r="AE342" s="19"/>
      <c r="AF342" s="65"/>
      <c r="AG342" s="54"/>
      <c r="AH342" s="54"/>
      <c r="AI342" s="55"/>
      <c r="AJ342" s="18"/>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R342" s="117"/>
      <c r="BS342" s="118"/>
      <c r="BT342" s="118"/>
      <c r="BU342" s="2"/>
      <c r="BV342" s="2"/>
      <c r="BW342" s="2"/>
      <c r="BX342" s="119"/>
    </row>
    <row r="343" spans="1:76" ht="15" customHeight="1">
      <c r="A343" s="16">
        <v>48</v>
      </c>
      <c r="B343" s="76" t="s">
        <v>235</v>
      </c>
      <c r="C343" s="72">
        <v>140</v>
      </c>
      <c r="D343" s="20" t="s">
        <v>141</v>
      </c>
      <c r="E343" s="78">
        <v>1.33</v>
      </c>
      <c r="F343" s="11" t="s">
        <v>29</v>
      </c>
      <c r="G343" s="83">
        <v>6.0999999999999999E-2</v>
      </c>
      <c r="H343" s="13" t="e">
        <f>IF(OOC!X343=0,"",OOC!X343)</f>
        <v>#REF!</v>
      </c>
      <c r="I343" s="13" t="e">
        <f>IF(OOC!T343=0,"",OOC!T343)</f>
        <v>#REF!</v>
      </c>
      <c r="J343" s="14" t="s">
        <v>12</v>
      </c>
      <c r="K343" s="64" t="s">
        <v>49</v>
      </c>
      <c r="L343" s="17" t="e">
        <f>IF(AND(G343="",H343=""),"",IF(G343="",H343,G343+H343))</f>
        <v>#REF!</v>
      </c>
      <c r="M343" s="17" t="e">
        <f>IF(AND(G343="",I343=""),"",IF(G343="",I343,G343+I343))</f>
        <v>#REF!</v>
      </c>
      <c r="N343" s="25"/>
      <c r="O343" s="2" t="e">
        <f>IF(OR($AK343="",ISNUMBER($AK343)=FALSE),"",MAX(AK343:BP343))</f>
        <v>#REF!</v>
      </c>
      <c r="P343" s="2" t="e">
        <f>IF(OR($AK343="",ISNUMBER($AK343)=FALSE),"",MIN(AK343:BP343))</f>
        <v>#REF!</v>
      </c>
      <c r="Q343" s="2" t="e">
        <f>IF(OR($AK343="",ISNUMBER($AK343)=FALSE),"",AVERAGE(AK343:BP343))</f>
        <v>#REF!</v>
      </c>
      <c r="R343" s="3" t="e">
        <f>IF(OR($AK343="",ISNUMBER($AK343)=FALSE),"",STDEV(AK343:BP343))</f>
        <v>#REF!</v>
      </c>
      <c r="S343" s="4" t="e">
        <f>IF(OR($AK343="",ISNUMBER($AK343)=FALSE),"",IF(AND(G343=0,I343=""),V343,IF(AND(G343="",H343=""),W343,(H343+ABS(I343))/(6*R343))))</f>
        <v>#REF!</v>
      </c>
      <c r="T343" s="67" t="e">
        <f>IF(OR($AK343="",ISNUMBER($AK343)=FALSE),"",IF(AND($F343="Tolerance",$G343&lt;&gt;""),($Q343-$G343)/(($L343-$M343)/2),IF(AND($F343="GD&amp;T",$H343&lt;&gt;""),$Q343/$H343,"")))</f>
        <v>#REF!</v>
      </c>
      <c r="U343" s="67" t="e">
        <f>IF($T343="","",IF(ABS($T343)&lt;=0.125, "Level A",IF(AND(ABS($T343)&gt;0.125,ABS($T343)&lt;=0.25), "Level B",IF(AND(ABS($T343)&gt;0.25,ABS($T343)&lt;=0.5), "Level C", IF(ABS($T343)&gt;0.5, "Level D")))))</f>
        <v>#REF!</v>
      </c>
      <c r="V343" s="4" t="e">
        <f>IF(OR($AK343="",ISNUMBER($AK343)=FALSE),"",IF(H343="","",(L343-Q343)/(3*R343)))</f>
        <v>#REF!</v>
      </c>
      <c r="W343" s="4" t="e">
        <f>IF(OR($AK343="",ISNUMBER($AK343)=FALSE),"",IF(I343="","",(Q343-M343)/(3*R343)))</f>
        <v>#REF!</v>
      </c>
      <c r="X343" s="4" t="e">
        <f>IF(OR($AK343="",ISNUMBER($AK343)=FALSE),"",IF(AND(G343=0,I343=0),((H343)-(Q343))/(3*R343),MIN(V343:W343)))</f>
        <v>#REF!</v>
      </c>
      <c r="Y343" s="62" t="e">
        <f>IF(OR($AK343="",ISNUMBER($AK343)=FALSE),"",IF(AND(G343=0,I343=0),NORMSDIST(3*X343),NORMSDIST(3*X343)+NORMSDIST(6*S343-3*X343)-1))</f>
        <v>#REF!</v>
      </c>
      <c r="Z343" s="28" t="e">
        <f>IF($Q343="","",IF(F343="Tolerance",IF(($E343*3*R343+Q343)-G343&lt;H343,"",($E343*3*R343+Q343)-G343),IF(OR(F343="GD&amp;T",F343="MAX"),IF(($E343*3*R343+Q343)&lt;H343,"",($E343*3*R343+Q343)),"")))</f>
        <v>#REF!</v>
      </c>
      <c r="AA343" s="28" t="e">
        <f>IF(Q343="","",IF(F343="Tolerance",IF(-(($E343*3*R343)-Q343)-G343&gt;I343,"",-(($E343*3*R343)-Q343)-G343),IF(F343="MIN",IF(-(($E343*3*R343)-Q343)&gt;I343,"",-(($E343*3*R343)-Q343)),"")))</f>
        <v>#REF!</v>
      </c>
      <c r="AB343" s="28" t="e">
        <f>IF(OR(G343="",Q343=""),"",(L343+M343)/2-Q343)</f>
        <v>#REF!</v>
      </c>
      <c r="AC343" s="28" t="e">
        <f>IF(OR($S343&gt;$AC$9,$R343=""),"",$AC$9*6*$R343)</f>
        <v>#REF!</v>
      </c>
      <c r="AD343" s="26"/>
      <c r="AE343" s="19" t="str">
        <f>IF(AD343="","",IF(AD343&gt;=0.966,"Normal","Not Normal"))</f>
        <v/>
      </c>
      <c r="AF343" s="65"/>
      <c r="AG343" s="54"/>
      <c r="AH343" s="54"/>
      <c r="AI343" s="55"/>
      <c r="AJ343" s="18"/>
      <c r="AK343" s="73" t="e">
        <f>#REF!</f>
        <v>#REF!</v>
      </c>
      <c r="AL343" s="73" t="e">
        <f>#REF!</f>
        <v>#REF!</v>
      </c>
      <c r="AM343" s="73" t="e">
        <f>#REF!</f>
        <v>#REF!</v>
      </c>
      <c r="AN343" s="73" t="e">
        <f>#REF!</f>
        <v>#REF!</v>
      </c>
      <c r="AO343" s="73" t="e">
        <f>#REF!</f>
        <v>#REF!</v>
      </c>
      <c r="AP343" s="73" t="e">
        <f>#REF!</f>
        <v>#REF!</v>
      </c>
      <c r="AQ343" s="73" t="e">
        <f>#REF!</f>
        <v>#REF!</v>
      </c>
      <c r="AR343" s="73" t="e">
        <f>#REF!</f>
        <v>#REF!</v>
      </c>
      <c r="AS343" s="73" t="e">
        <f>#REF!</f>
        <v>#REF!</v>
      </c>
      <c r="AT343" s="73" t="e">
        <f>#REF!</f>
        <v>#REF!</v>
      </c>
      <c r="AU343" s="73" t="e">
        <f>#REF!</f>
        <v>#REF!</v>
      </c>
      <c r="AV343" s="73" t="e">
        <f>#REF!</f>
        <v>#REF!</v>
      </c>
      <c r="AW343" s="73" t="e">
        <f>#REF!</f>
        <v>#REF!</v>
      </c>
      <c r="AX343" s="73" t="e">
        <f>#REF!</f>
        <v>#REF!</v>
      </c>
      <c r="AY343" s="73" t="e">
        <f>#REF!</f>
        <v>#REF!</v>
      </c>
      <c r="AZ343" s="73" t="e">
        <f>#REF!</f>
        <v>#REF!</v>
      </c>
      <c r="BA343" s="73" t="e">
        <f>#REF!</f>
        <v>#REF!</v>
      </c>
      <c r="BB343" s="73" t="e">
        <f>#REF!</f>
        <v>#REF!</v>
      </c>
      <c r="BC343" s="73" t="e">
        <f>#REF!</f>
        <v>#REF!</v>
      </c>
      <c r="BD343" s="73" t="e">
        <f>#REF!</f>
        <v>#REF!</v>
      </c>
      <c r="BE343" s="73" t="e">
        <f>#REF!</f>
        <v>#REF!</v>
      </c>
      <c r="BF343" s="73" t="e">
        <f>#REF!</f>
        <v>#REF!</v>
      </c>
      <c r="BG343" s="73" t="e">
        <f>#REF!</f>
        <v>#REF!</v>
      </c>
      <c r="BH343" s="73" t="e">
        <f>#REF!</f>
        <v>#REF!</v>
      </c>
      <c r="BI343" s="73" t="e">
        <f>#REF!</f>
        <v>#REF!</v>
      </c>
      <c r="BJ343" s="73" t="e">
        <f>#REF!</f>
        <v>#REF!</v>
      </c>
      <c r="BK343" s="73" t="e">
        <f>#REF!</f>
        <v>#REF!</v>
      </c>
      <c r="BL343" s="73" t="e">
        <f>#REF!</f>
        <v>#REF!</v>
      </c>
      <c r="BM343" s="73" t="e">
        <f>#REF!</f>
        <v>#REF!</v>
      </c>
      <c r="BN343" s="73" t="e">
        <f>#REF!</f>
        <v>#REF!</v>
      </c>
      <c r="BO343" s="73" t="e">
        <f>#REF!</f>
        <v>#REF!</v>
      </c>
      <c r="BP343" s="73" t="e">
        <f>#REF!</f>
        <v>#REF!</v>
      </c>
      <c r="BR343" s="117">
        <f>C343</f>
        <v>140</v>
      </c>
      <c r="BS343" s="118">
        <f>OOC!G343</f>
        <v>9.0999999999999998E-2</v>
      </c>
      <c r="BT343" s="118">
        <f>OOC!H343</f>
        <v>3.1E-2</v>
      </c>
      <c r="BU343" s="2" t="e">
        <f>IF(OR($AK343="",ISNUMBER($AK343)=FALSE),"",MAX(AK343:BP343))</f>
        <v>#REF!</v>
      </c>
      <c r="BV343" s="2" t="e">
        <f>IF(OR($AK343="",ISNUMBER($AK343)=FALSE),"",MIN(AK343:BP343))</f>
        <v>#REF!</v>
      </c>
      <c r="BW343" s="2" t="e">
        <f>IF(OR($AK343="",ISNUMBER($AK343)=FALSE),"",AVERAGE(AK343:BP343))</f>
        <v>#REF!</v>
      </c>
      <c r="BX343" s="119" t="e">
        <f>IF(AND(IF(OOC!G343="",0,OOC!G343) &gt;= IF(O343="",0,O343), IF(O343="",0,O343) &gt; IF(L343="",0,L343)), "OOC",
IF(AND(IF(M343="",0,M343) &gt; IF(P343="",0,P343), IF(P343="",0,P343) &gt;= IF(OOC!H343="",0,OOC!H343)), "OOC",
IF(IF(O343="",0,O343) &gt; IF(OOC!G343="",0,OOC!G343), "OOS",
IF(IF(OOC!H343="",0,OOC!H343) &gt; IF(P343="",0,P343), "OOS", "OK"))))</f>
        <v>#REF!</v>
      </c>
    </row>
    <row r="344" spans="1:76" ht="15" customHeight="1">
      <c r="A344" s="16">
        <v>48</v>
      </c>
      <c r="B344" s="76" t="s">
        <v>236</v>
      </c>
      <c r="C344" s="72">
        <v>141</v>
      </c>
      <c r="D344" s="20" t="s">
        <v>141</v>
      </c>
      <c r="E344" s="78">
        <v>1.33</v>
      </c>
      <c r="F344" s="11" t="s">
        <v>29</v>
      </c>
      <c r="G344" s="83">
        <v>0.28000000000000003</v>
      </c>
      <c r="H344" s="13" t="e">
        <f>IF(OOC!X344=0,"",OOC!X344)</f>
        <v>#REF!</v>
      </c>
      <c r="I344" s="13" t="e">
        <f>IF(OOC!T344=0,"",OOC!T344)</f>
        <v>#REF!</v>
      </c>
      <c r="J344" s="14" t="s">
        <v>12</v>
      </c>
      <c r="K344" s="64" t="s">
        <v>49</v>
      </c>
      <c r="L344" s="17" t="e">
        <f>IF(AND(G344="",H344=""),"",IF(G344="",H344,G344+H344))</f>
        <v>#REF!</v>
      </c>
      <c r="M344" s="17" t="e">
        <f>IF(AND(G344="",I344=""),"",IF(G344="",I344,G344+I344))</f>
        <v>#REF!</v>
      </c>
      <c r="N344" s="25"/>
      <c r="O344" s="2" t="e">
        <f>IF(OR($AK344="",ISNUMBER($AK344)=FALSE),"",MAX(AK344:BP344))</f>
        <v>#REF!</v>
      </c>
      <c r="P344" s="2" t="e">
        <f>IF(OR($AK344="",ISNUMBER($AK344)=FALSE),"",MIN(AK344:BP344))</f>
        <v>#REF!</v>
      </c>
      <c r="Q344" s="2" t="e">
        <f>IF(OR($AK344="",ISNUMBER($AK344)=FALSE),"",AVERAGE(AK344:BP344))</f>
        <v>#REF!</v>
      </c>
      <c r="R344" s="3" t="e">
        <f>IF(OR($AK344="",ISNUMBER($AK344)=FALSE),"",STDEV(AK344:BP344))</f>
        <v>#REF!</v>
      </c>
      <c r="S344" s="4" t="e">
        <f>IF(OR($AK344="",ISNUMBER($AK344)=FALSE),"",IF(AND(G344=0,I344=""),V344,IF(AND(G344="",H344=""),W344,(H344+ABS(I344))/(6*R344))))</f>
        <v>#REF!</v>
      </c>
      <c r="T344" s="67" t="e">
        <f>IF(OR($AK344="",ISNUMBER($AK344)=FALSE),"",IF(AND($F344="Tolerance",$G344&lt;&gt;""),($Q344-$G344)/(($L344-$M344)/2),IF(AND($F344="GD&amp;T",$H344&lt;&gt;""),$Q344/$H344,"")))</f>
        <v>#REF!</v>
      </c>
      <c r="U344" s="67" t="e">
        <f>IF($T344="","",IF(ABS($T344)&lt;=0.125, "Level A",IF(AND(ABS($T344)&gt;0.125,ABS($T344)&lt;=0.25), "Level B",IF(AND(ABS($T344)&gt;0.25,ABS($T344)&lt;=0.5), "Level C", IF(ABS($T344)&gt;0.5, "Level D")))))</f>
        <v>#REF!</v>
      </c>
      <c r="V344" s="4" t="e">
        <f>IF(OR($AK344="",ISNUMBER($AK344)=FALSE),"",IF(H344="","",(L344-Q344)/(3*R344)))</f>
        <v>#REF!</v>
      </c>
      <c r="W344" s="4" t="e">
        <f>IF(OR($AK344="",ISNUMBER($AK344)=FALSE),"",IF(I344="","",(Q344-M344)/(3*R344)))</f>
        <v>#REF!</v>
      </c>
      <c r="X344" s="4" t="e">
        <f>IF(OR($AK344="",ISNUMBER($AK344)=FALSE),"",IF(AND(G344=0,I344=0),((H344)-(Q344))/(3*R344),MIN(V344:W344)))</f>
        <v>#REF!</v>
      </c>
      <c r="Y344" s="62" t="e">
        <f>IF(OR($AK344="",ISNUMBER($AK344)=FALSE),"",IF(AND(G344=0,I344=0),NORMSDIST(3*X344),NORMSDIST(3*X344)+NORMSDIST(6*S344-3*X344)-1))</f>
        <v>#REF!</v>
      </c>
      <c r="Z344" s="28" t="e">
        <f>IF($Q344="","",IF(F344="Tolerance",IF(($E344*3*R344+Q344)-G344&lt;H344,"",($E344*3*R344+Q344)-G344),IF(OR(F344="GD&amp;T",F344="MAX"),IF(($E344*3*R344+Q344)&lt;H344,"",($E344*3*R344+Q344)),"")))</f>
        <v>#REF!</v>
      </c>
      <c r="AA344" s="28" t="e">
        <f>IF(Q344="","",IF(F344="Tolerance",IF(-(($E344*3*R344)-Q344)-G344&gt;I344,"",-(($E344*3*R344)-Q344)-G344),IF(F344="MIN",IF(-(($E344*3*R344)-Q344)&gt;I344,"",-(($E344*3*R344)-Q344)),"")))</f>
        <v>#REF!</v>
      </c>
      <c r="AB344" s="28" t="e">
        <f>IF(OR(G344="",Q344=""),"",(L344+M344)/2-Q344)</f>
        <v>#REF!</v>
      </c>
      <c r="AC344" s="28" t="e">
        <f>IF(OR($S344&gt;$AC$9,$R344=""),"",$AC$9*6*$R344)</f>
        <v>#REF!</v>
      </c>
      <c r="AD344" s="26"/>
      <c r="AE344" s="19" t="str">
        <f>IF(AD344="","",IF(AD344&gt;=0.966,"Normal","Not Normal"))</f>
        <v/>
      </c>
      <c r="AF344" s="65"/>
      <c r="AG344" s="54"/>
      <c r="AH344" s="54"/>
      <c r="AI344" s="55"/>
      <c r="AJ344" s="18"/>
      <c r="AK344" s="73" t="e">
        <f>#REF!</f>
        <v>#REF!</v>
      </c>
      <c r="AL344" s="73" t="e">
        <f>#REF!</f>
        <v>#REF!</v>
      </c>
      <c r="AM344" s="73" t="e">
        <f>#REF!</f>
        <v>#REF!</v>
      </c>
      <c r="AN344" s="73" t="e">
        <f>#REF!</f>
        <v>#REF!</v>
      </c>
      <c r="AO344" s="73" t="e">
        <f>#REF!</f>
        <v>#REF!</v>
      </c>
      <c r="AP344" s="73" t="e">
        <f>#REF!</f>
        <v>#REF!</v>
      </c>
      <c r="AQ344" s="73" t="e">
        <f>#REF!</f>
        <v>#REF!</v>
      </c>
      <c r="AR344" s="73" t="e">
        <f>#REF!</f>
        <v>#REF!</v>
      </c>
      <c r="AS344" s="73" t="e">
        <f>#REF!</f>
        <v>#REF!</v>
      </c>
      <c r="AT344" s="73" t="e">
        <f>#REF!</f>
        <v>#REF!</v>
      </c>
      <c r="AU344" s="73" t="e">
        <f>#REF!</f>
        <v>#REF!</v>
      </c>
      <c r="AV344" s="73" t="e">
        <f>#REF!</f>
        <v>#REF!</v>
      </c>
      <c r="AW344" s="73" t="e">
        <f>#REF!</f>
        <v>#REF!</v>
      </c>
      <c r="AX344" s="73" t="e">
        <f>#REF!</f>
        <v>#REF!</v>
      </c>
      <c r="AY344" s="73" t="e">
        <f>#REF!</f>
        <v>#REF!</v>
      </c>
      <c r="AZ344" s="73" t="e">
        <f>#REF!</f>
        <v>#REF!</v>
      </c>
      <c r="BA344" s="73" t="e">
        <f>#REF!</f>
        <v>#REF!</v>
      </c>
      <c r="BB344" s="73" t="e">
        <f>#REF!</f>
        <v>#REF!</v>
      </c>
      <c r="BC344" s="73" t="e">
        <f>#REF!</f>
        <v>#REF!</v>
      </c>
      <c r="BD344" s="73" t="e">
        <f>#REF!</f>
        <v>#REF!</v>
      </c>
      <c r="BE344" s="73" t="e">
        <f>#REF!</f>
        <v>#REF!</v>
      </c>
      <c r="BF344" s="73" t="e">
        <f>#REF!</f>
        <v>#REF!</v>
      </c>
      <c r="BG344" s="73" t="e">
        <f>#REF!</f>
        <v>#REF!</v>
      </c>
      <c r="BH344" s="73" t="e">
        <f>#REF!</f>
        <v>#REF!</v>
      </c>
      <c r="BI344" s="73" t="e">
        <f>#REF!</f>
        <v>#REF!</v>
      </c>
      <c r="BJ344" s="73" t="e">
        <f>#REF!</f>
        <v>#REF!</v>
      </c>
      <c r="BK344" s="73" t="e">
        <f>#REF!</f>
        <v>#REF!</v>
      </c>
      <c r="BL344" s="73" t="e">
        <f>#REF!</f>
        <v>#REF!</v>
      </c>
      <c r="BM344" s="73" t="e">
        <f>#REF!</f>
        <v>#REF!</v>
      </c>
      <c r="BN344" s="73" t="e">
        <f>#REF!</f>
        <v>#REF!</v>
      </c>
      <c r="BO344" s="73" t="e">
        <f>#REF!</f>
        <v>#REF!</v>
      </c>
      <c r="BP344" s="73" t="e">
        <f>#REF!</f>
        <v>#REF!</v>
      </c>
      <c r="BR344" s="117">
        <f>C344</f>
        <v>141</v>
      </c>
      <c r="BS344" s="118">
        <f>OOC!G344</f>
        <v>0.31000000000000005</v>
      </c>
      <c r="BT344" s="118">
        <f>OOC!H344</f>
        <v>0.25</v>
      </c>
      <c r="BU344" s="2" t="e">
        <f>IF(OR($AK344="",ISNUMBER($AK344)=FALSE),"",MAX(AK344:BP344))</f>
        <v>#REF!</v>
      </c>
      <c r="BV344" s="2" t="e">
        <f>IF(OR($AK344="",ISNUMBER($AK344)=FALSE),"",MIN(AK344:BP344))</f>
        <v>#REF!</v>
      </c>
      <c r="BW344" s="2" t="e">
        <f>IF(OR($AK344="",ISNUMBER($AK344)=FALSE),"",AVERAGE(AK344:BP344))</f>
        <v>#REF!</v>
      </c>
      <c r="BX344" s="119" t="e">
        <f>IF(AND(IF(OOC!G344="",0,OOC!G344) &gt;= IF(O344="",0,O344), IF(O344="",0,O344) &gt; IF(L344="",0,L344)), "OOC",
IF(AND(IF(M344="",0,M344) &gt; IF(P344="",0,P344), IF(P344="",0,P344) &gt;= IF(OOC!H344="",0,OOC!H344)), "OOC",
IF(IF(O344="",0,O344) &gt; IF(OOC!G344="",0,OOC!G344), "OOS",
IF(IF(OOC!H344="",0,OOC!H344) &gt; IF(P344="",0,P344), "OOS", "OK"))))</f>
        <v>#REF!</v>
      </c>
    </row>
    <row r="345" spans="1:76" ht="15" customHeight="1">
      <c r="A345" s="16">
        <v>48</v>
      </c>
      <c r="B345" s="76" t="s">
        <v>237</v>
      </c>
      <c r="C345" s="72">
        <v>143</v>
      </c>
      <c r="D345" s="20" t="s">
        <v>201</v>
      </c>
      <c r="E345" s="78">
        <v>1.33</v>
      </c>
      <c r="F345" s="11" t="s">
        <v>234</v>
      </c>
      <c r="G345" s="12"/>
      <c r="H345" s="13" t="e">
        <f>IF(OOC!X345=0,"",OOC!X345)</f>
        <v>#REF!</v>
      </c>
      <c r="I345" s="13" t="e">
        <f>IF(OOC!T345=0,"",OOC!T345)</f>
        <v>#REF!</v>
      </c>
      <c r="J345" s="14" t="s">
        <v>12</v>
      </c>
      <c r="K345" s="64" t="s">
        <v>49</v>
      </c>
      <c r="L345" s="17" t="e">
        <f>IF(AND(G345="",H345=""),"",IF(G345="",H345,G345+H345))</f>
        <v>#REF!</v>
      </c>
      <c r="M345" s="17" t="e">
        <f>IF(AND(G345="",I345=""),"",IF(G345="",I345,G345+I345))</f>
        <v>#REF!</v>
      </c>
      <c r="N345" s="25"/>
      <c r="O345" s="2" t="e">
        <f>IF(OR($AK345="",ISNUMBER($AK345)=FALSE),"",MAX(AK345:BP345))</f>
        <v>#REF!</v>
      </c>
      <c r="P345" s="2" t="e">
        <f>IF(OR($AK345="",ISNUMBER($AK345)=FALSE),"",MIN(AK345:BP345))</f>
        <v>#REF!</v>
      </c>
      <c r="Q345" s="2" t="e">
        <f>IF(OR($AK345="",ISNUMBER($AK345)=FALSE),"",AVERAGE(AK345:BP345))</f>
        <v>#REF!</v>
      </c>
      <c r="R345" s="3" t="e">
        <f>IF(OR($AK345="",ISNUMBER($AK345)=FALSE),"",STDEV(AK345:BP345))</f>
        <v>#REF!</v>
      </c>
      <c r="S345" s="4" t="e">
        <f>IF(OR($AK345="",ISNUMBER($AK345)=FALSE),"",IF(AND(G345=0,I345=""),V345,IF(AND(G345="",H345=""),W345,(H345+ABS(I345))/(6*R345))))</f>
        <v>#REF!</v>
      </c>
      <c r="T345" s="67" t="e">
        <f>IF(OR($AK345="",ISNUMBER($AK345)=FALSE),"",IF(AND($F345="Tolerance",$G345&lt;&gt;""),($Q345-$G345)/(($L345-$M345)/2),IF(AND($F345="GD&amp;T",$H345&lt;&gt;""),$Q345/$H345,"")))</f>
        <v>#REF!</v>
      </c>
      <c r="U345" s="67" t="e">
        <f>IF($T345="","",IF(ABS($T345)&lt;=0.125, "Level A",IF(AND(ABS($T345)&gt;0.125,ABS($T345)&lt;=0.25), "Level B",IF(AND(ABS($T345)&gt;0.25,ABS($T345)&lt;=0.5), "Level C", IF(ABS($T345)&gt;0.5, "Level D")))))</f>
        <v>#REF!</v>
      </c>
      <c r="V345" s="4" t="e">
        <f>IF(OR($AK345="",ISNUMBER($AK345)=FALSE),"",IF(H345="","",(L345-Q345)/(3*R345)))</f>
        <v>#REF!</v>
      </c>
      <c r="W345" s="4" t="e">
        <f>IF(OR($AK345="",ISNUMBER($AK345)=FALSE),"",IF(I345="","",(Q345-M345)/(3*R345)))</f>
        <v>#REF!</v>
      </c>
      <c r="X345" s="4" t="e">
        <f>IF(OR($AK345="",ISNUMBER($AK345)=FALSE),"",IF(AND(G345=0,I345=0),((H345)-(Q345))/(3*R345),MIN(V345:W345)))</f>
        <v>#REF!</v>
      </c>
      <c r="Y345" s="62" t="e">
        <f>IF(OR($AK345="",ISNUMBER($AK345)=FALSE),"",IF(AND(G345=0,I345=0),NORMSDIST(3*X345),NORMSDIST(3*X345)+NORMSDIST(6*S345-3*X345)-1))</f>
        <v>#REF!</v>
      </c>
      <c r="Z345" s="28" t="e">
        <f>IF($Q345="","",IF(F345="Tolerance",IF(($E345*3*R345+Q345)-G345&lt;H345,"",($E345*3*R345+Q345)-G345),IF(OR(F345="GD&amp;T",F345="MAX"),IF(($E345*3*R345+Q345)&lt;H345,"",($E345*3*R345+Q345)),"")))</f>
        <v>#REF!</v>
      </c>
      <c r="AA345" s="28" t="e">
        <f>IF(Q345="","",IF(F345="Tolerance",IF(-(($E345*3*R345)-Q345)-G345&gt;I345,"",-(($E345*3*R345)-Q345)-G345),IF(F345="MIN",IF(-(($E345*3*R345)-Q345)&gt;I345,"",-(($E345*3*R345)-Q345)),"")))</f>
        <v>#REF!</v>
      </c>
      <c r="AB345" s="28" t="e">
        <f>IF(OR(G345="",Q345=""),"",(L345+M345)/2-Q345)</f>
        <v>#REF!</v>
      </c>
      <c r="AC345" s="28" t="e">
        <f>IF(OR($S345&gt;$AC$9,$R345=""),"",$AC$9*6*$R345)</f>
        <v>#REF!</v>
      </c>
      <c r="AD345" s="26"/>
      <c r="AE345" s="19" t="str">
        <f>IF(AD345="","",IF(AD345&gt;=0.966,"Normal","Not Normal"))</f>
        <v/>
      </c>
      <c r="AF345" s="65"/>
      <c r="AG345" s="54"/>
      <c r="AH345" s="54"/>
      <c r="AI345" s="55"/>
      <c r="AJ345" s="18"/>
      <c r="AK345" s="73" t="e">
        <f>#REF!</f>
        <v>#REF!</v>
      </c>
      <c r="AL345" s="73" t="e">
        <f>#REF!</f>
        <v>#REF!</v>
      </c>
      <c r="AM345" s="73" t="e">
        <f>#REF!</f>
        <v>#REF!</v>
      </c>
      <c r="AN345" s="73" t="e">
        <f>#REF!</f>
        <v>#REF!</v>
      </c>
      <c r="AO345" s="73" t="e">
        <f>#REF!</f>
        <v>#REF!</v>
      </c>
      <c r="AP345" s="73" t="e">
        <f>#REF!</f>
        <v>#REF!</v>
      </c>
      <c r="AQ345" s="73" t="e">
        <f>#REF!</f>
        <v>#REF!</v>
      </c>
      <c r="AR345" s="73" t="e">
        <f>#REF!</f>
        <v>#REF!</v>
      </c>
      <c r="AS345" s="73" t="e">
        <f>#REF!</f>
        <v>#REF!</v>
      </c>
      <c r="AT345" s="73" t="e">
        <f>#REF!</f>
        <v>#REF!</v>
      </c>
      <c r="AU345" s="73" t="e">
        <f>#REF!</f>
        <v>#REF!</v>
      </c>
      <c r="AV345" s="73" t="e">
        <f>#REF!</f>
        <v>#REF!</v>
      </c>
      <c r="AW345" s="73" t="e">
        <f>#REF!</f>
        <v>#REF!</v>
      </c>
      <c r="AX345" s="73" t="e">
        <f>#REF!</f>
        <v>#REF!</v>
      </c>
      <c r="AY345" s="73" t="e">
        <f>#REF!</f>
        <v>#REF!</v>
      </c>
      <c r="AZ345" s="73" t="e">
        <f>#REF!</f>
        <v>#REF!</v>
      </c>
      <c r="BA345" s="73" t="e">
        <f>#REF!</f>
        <v>#REF!</v>
      </c>
      <c r="BB345" s="73" t="e">
        <f>#REF!</f>
        <v>#REF!</v>
      </c>
      <c r="BC345" s="73" t="e">
        <f>#REF!</f>
        <v>#REF!</v>
      </c>
      <c r="BD345" s="73" t="e">
        <f>#REF!</f>
        <v>#REF!</v>
      </c>
      <c r="BE345" s="73" t="e">
        <f>#REF!</f>
        <v>#REF!</v>
      </c>
      <c r="BF345" s="73" t="e">
        <f>#REF!</f>
        <v>#REF!</v>
      </c>
      <c r="BG345" s="73" t="e">
        <f>#REF!</f>
        <v>#REF!</v>
      </c>
      <c r="BH345" s="73" t="e">
        <f>#REF!</f>
        <v>#REF!</v>
      </c>
      <c r="BI345" s="73" t="e">
        <f>#REF!</f>
        <v>#REF!</v>
      </c>
      <c r="BJ345" s="73" t="e">
        <f>#REF!</f>
        <v>#REF!</v>
      </c>
      <c r="BK345" s="73" t="e">
        <f>#REF!</f>
        <v>#REF!</v>
      </c>
      <c r="BL345" s="73" t="e">
        <f>#REF!</f>
        <v>#REF!</v>
      </c>
      <c r="BM345" s="73" t="e">
        <f>#REF!</f>
        <v>#REF!</v>
      </c>
      <c r="BN345" s="73" t="e">
        <f>#REF!</f>
        <v>#REF!</v>
      </c>
      <c r="BO345" s="73" t="e">
        <f>#REF!</f>
        <v>#REF!</v>
      </c>
      <c r="BP345" s="73" t="e">
        <f>#REF!</f>
        <v>#REF!</v>
      </c>
      <c r="BR345" s="117">
        <f>C345</f>
        <v>143</v>
      </c>
      <c r="BS345" s="118">
        <f>OOC!G345</f>
        <v>0.17</v>
      </c>
      <c r="BT345" s="118" t="str">
        <f>OOC!H345</f>
        <v/>
      </c>
      <c r="BU345" s="2" t="e">
        <f>IF(OR($AK345="",ISNUMBER($AK345)=FALSE),"",MAX(AK345:BP345))</f>
        <v>#REF!</v>
      </c>
      <c r="BV345" s="2" t="e">
        <f>IF(OR($AK345="",ISNUMBER($AK345)=FALSE),"",MIN(AK345:BP345))</f>
        <v>#REF!</v>
      </c>
      <c r="BW345" s="2" t="e">
        <f>IF(OR($AK345="",ISNUMBER($AK345)=FALSE),"",AVERAGE(AK345:BP345))</f>
        <v>#REF!</v>
      </c>
      <c r="BX345" s="119" t="e">
        <f>IF(AND(IF(OOC!G345="",0,OOC!G345) &gt;= IF(O345="",0,O345), IF(O345="",0,O345) &gt; IF(L345="",0,L345)), "OOC",
IF(AND(IF(M345="",0,M345) &gt; IF(P345="",0,P345), IF(P345="",0,P345) &gt;= IF(OOC!H345="",0,OOC!H345)), "OOC",
IF(IF(O345="",0,O345) &gt; IF(OOC!G345="",0,OOC!G345), "OOS",
IF(IF(OOC!H345="",0,OOC!H345) &gt; IF(P345="",0,P345), "OOS", "OK"))))</f>
        <v>#REF!</v>
      </c>
    </row>
    <row r="346" spans="1:76" ht="15" customHeight="1">
      <c r="A346" s="16"/>
      <c r="B346" s="76"/>
      <c r="C346" s="72"/>
      <c r="D346" s="20"/>
      <c r="E346" s="78"/>
      <c r="F346" s="11"/>
      <c r="G346" s="12"/>
      <c r="H346" s="13"/>
      <c r="I346" s="13"/>
      <c r="J346" s="14"/>
      <c r="K346" s="64"/>
      <c r="L346" s="17"/>
      <c r="M346" s="17"/>
      <c r="N346" s="25"/>
      <c r="O346" s="2"/>
      <c r="P346" s="2"/>
      <c r="Q346" s="2"/>
      <c r="R346" s="3"/>
      <c r="S346" s="4"/>
      <c r="T346" s="67"/>
      <c r="U346" s="67"/>
      <c r="V346" s="4"/>
      <c r="W346" s="4"/>
      <c r="X346" s="4"/>
      <c r="Y346" s="62"/>
      <c r="Z346" s="28"/>
      <c r="AA346" s="28"/>
      <c r="AB346" s="28"/>
      <c r="AC346" s="28"/>
      <c r="AD346" s="26"/>
      <c r="AE346" s="19"/>
      <c r="AF346" s="65"/>
      <c r="AG346" s="54"/>
      <c r="AH346" s="54"/>
      <c r="AI346" s="55"/>
      <c r="AJ346" s="18"/>
      <c r="AK346" s="73"/>
      <c r="AL346" s="73"/>
      <c r="AM346" s="73"/>
      <c r="AN346" s="73"/>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3"/>
      <c r="BM346" s="73"/>
      <c r="BN346" s="73"/>
      <c r="BO346" s="73"/>
      <c r="BP346" s="73"/>
      <c r="BR346" s="117"/>
      <c r="BS346" s="118"/>
      <c r="BT346" s="118"/>
      <c r="BU346" s="2"/>
      <c r="BV346" s="2"/>
      <c r="BW346" s="2"/>
      <c r="BX346" s="119"/>
    </row>
    <row r="347" spans="1:76" ht="15" customHeight="1">
      <c r="A347" s="16"/>
      <c r="B347" s="76"/>
      <c r="C347" s="72"/>
      <c r="D347" s="20"/>
      <c r="E347" s="78"/>
      <c r="F347" s="11"/>
      <c r="G347" s="12"/>
      <c r="H347" s="13"/>
      <c r="I347" s="13"/>
      <c r="J347" s="14"/>
      <c r="K347" s="64"/>
      <c r="L347" s="17"/>
      <c r="M347" s="17"/>
      <c r="N347" s="25"/>
      <c r="O347" s="2"/>
      <c r="P347" s="2"/>
      <c r="Q347" s="2"/>
      <c r="R347" s="3"/>
      <c r="S347" s="4"/>
      <c r="T347" s="67"/>
      <c r="U347" s="67"/>
      <c r="V347" s="4"/>
      <c r="W347" s="4"/>
      <c r="X347" s="4"/>
      <c r="Y347" s="62"/>
      <c r="Z347" s="28"/>
      <c r="AA347" s="28"/>
      <c r="AB347" s="28"/>
      <c r="AC347" s="28"/>
      <c r="AD347" s="26"/>
      <c r="AE347" s="19"/>
      <c r="AF347" s="65"/>
      <c r="AG347" s="54"/>
      <c r="AH347" s="54"/>
      <c r="AI347" s="55"/>
      <c r="AJ347" s="18"/>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R347" s="117"/>
      <c r="BS347" s="118"/>
      <c r="BT347" s="118"/>
      <c r="BU347" s="2"/>
      <c r="BV347" s="2"/>
      <c r="BW347" s="2"/>
      <c r="BX347" s="119"/>
    </row>
    <row r="348" spans="1:76" ht="15" customHeight="1">
      <c r="A348" s="16"/>
      <c r="B348" s="76"/>
      <c r="C348" s="72"/>
      <c r="D348" s="20"/>
      <c r="E348" s="78"/>
      <c r="F348" s="11"/>
      <c r="G348" s="12"/>
      <c r="H348" s="13"/>
      <c r="I348" s="13"/>
      <c r="J348" s="14"/>
      <c r="K348" s="64"/>
      <c r="L348" s="17"/>
      <c r="M348" s="17"/>
      <c r="N348" s="25"/>
      <c r="O348" s="2"/>
      <c r="P348" s="2"/>
      <c r="Q348" s="2"/>
      <c r="R348" s="3"/>
      <c r="S348" s="4"/>
      <c r="T348" s="67"/>
      <c r="U348" s="67"/>
      <c r="V348" s="4"/>
      <c r="W348" s="4"/>
      <c r="X348" s="4"/>
      <c r="Y348" s="62"/>
      <c r="Z348" s="28"/>
      <c r="AA348" s="28"/>
      <c r="AB348" s="28"/>
      <c r="AC348" s="28"/>
      <c r="AD348" s="26"/>
      <c r="AE348" s="19"/>
      <c r="AF348" s="65"/>
      <c r="AG348" s="54"/>
      <c r="AH348" s="54"/>
      <c r="AI348" s="55"/>
      <c r="AJ348" s="18"/>
      <c r="AK348" s="73"/>
      <c r="AL348" s="73"/>
      <c r="AM348" s="73"/>
      <c r="AN348" s="73"/>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3"/>
      <c r="BM348" s="73"/>
      <c r="BN348" s="73"/>
      <c r="BO348" s="73"/>
      <c r="BP348" s="73"/>
      <c r="BR348" s="117"/>
      <c r="BS348" s="118"/>
      <c r="BT348" s="118"/>
      <c r="BU348" s="2"/>
      <c r="BV348" s="2"/>
      <c r="BW348" s="2"/>
      <c r="BX348" s="119"/>
    </row>
    <row r="349" spans="1:76" ht="15" customHeight="1">
      <c r="A349" s="16"/>
      <c r="B349" s="76"/>
      <c r="C349" s="72"/>
      <c r="D349" s="20"/>
      <c r="E349" s="78"/>
      <c r="F349" s="11"/>
      <c r="G349" s="12"/>
      <c r="H349" s="13"/>
      <c r="I349" s="13"/>
      <c r="J349" s="14"/>
      <c r="K349" s="64"/>
      <c r="L349" s="17"/>
      <c r="M349" s="17"/>
      <c r="N349" s="25"/>
      <c r="O349" s="2"/>
      <c r="P349" s="2"/>
      <c r="Q349" s="2"/>
      <c r="R349" s="3"/>
      <c r="S349" s="4"/>
      <c r="T349" s="67"/>
      <c r="U349" s="67"/>
      <c r="V349" s="4"/>
      <c r="W349" s="4"/>
      <c r="X349" s="4"/>
      <c r="Y349" s="62"/>
      <c r="Z349" s="28"/>
      <c r="AA349" s="28"/>
      <c r="AB349" s="28"/>
      <c r="AC349" s="28"/>
      <c r="AD349" s="26"/>
      <c r="AE349" s="19"/>
      <c r="AF349" s="65"/>
      <c r="AG349" s="54"/>
      <c r="AH349" s="54"/>
      <c r="AI349" s="55"/>
      <c r="AJ349" s="18"/>
      <c r="AK349" s="73"/>
      <c r="AL349" s="73"/>
      <c r="AM349" s="73"/>
      <c r="AN349" s="73"/>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3"/>
      <c r="BM349" s="73"/>
      <c r="BN349" s="73"/>
      <c r="BO349" s="73"/>
      <c r="BP349" s="73"/>
      <c r="BR349" s="117"/>
      <c r="BS349" s="118"/>
      <c r="BT349" s="118"/>
      <c r="BU349" s="2"/>
      <c r="BV349" s="2"/>
      <c r="BW349" s="2"/>
      <c r="BX349" s="119"/>
    </row>
    <row r="350" spans="1:76" ht="15" customHeight="1">
      <c r="A350" s="16"/>
      <c r="B350" s="76"/>
      <c r="C350" s="72"/>
      <c r="D350" s="20"/>
      <c r="E350" s="78"/>
      <c r="F350" s="11"/>
      <c r="G350" s="12"/>
      <c r="H350" s="13"/>
      <c r="I350" s="13"/>
      <c r="J350" s="14"/>
      <c r="K350" s="64"/>
      <c r="L350" s="17"/>
      <c r="M350" s="17"/>
      <c r="N350" s="25"/>
      <c r="O350" s="2"/>
      <c r="P350" s="2"/>
      <c r="Q350" s="2"/>
      <c r="R350" s="3"/>
      <c r="S350" s="4"/>
      <c r="T350" s="67"/>
      <c r="U350" s="67"/>
      <c r="V350" s="4"/>
      <c r="W350" s="4"/>
      <c r="X350" s="4"/>
      <c r="Y350" s="62"/>
      <c r="Z350" s="28"/>
      <c r="AA350" s="28"/>
      <c r="AB350" s="28"/>
      <c r="AC350" s="28"/>
      <c r="AD350" s="26"/>
      <c r="AE350" s="19"/>
      <c r="AF350" s="65"/>
      <c r="AG350" s="54"/>
      <c r="AH350" s="54"/>
      <c r="AI350" s="55"/>
      <c r="AJ350" s="18"/>
      <c r="AK350" s="73"/>
      <c r="AL350" s="73"/>
      <c r="AM350" s="73"/>
      <c r="AN350" s="73"/>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3"/>
      <c r="BM350" s="73"/>
      <c r="BN350" s="73"/>
      <c r="BO350" s="73"/>
      <c r="BP350" s="73"/>
      <c r="BR350" s="117"/>
      <c r="BS350" s="118"/>
      <c r="BT350" s="118"/>
      <c r="BU350" s="2"/>
      <c r="BV350" s="2"/>
      <c r="BW350" s="2"/>
      <c r="BX350" s="119"/>
    </row>
    <row r="351" spans="1:76" ht="15" customHeight="1">
      <c r="A351" s="16"/>
      <c r="B351" s="76"/>
      <c r="C351" s="72"/>
      <c r="D351" s="20"/>
      <c r="E351" s="78"/>
      <c r="F351" s="11"/>
      <c r="G351" s="12"/>
      <c r="H351" s="13"/>
      <c r="I351" s="13"/>
      <c r="J351" s="14"/>
      <c r="K351" s="64"/>
      <c r="L351" s="17"/>
      <c r="M351" s="17"/>
      <c r="N351" s="25"/>
      <c r="O351" s="2"/>
      <c r="P351" s="2"/>
      <c r="Q351" s="2"/>
      <c r="R351" s="3"/>
      <c r="S351" s="4"/>
      <c r="T351" s="67"/>
      <c r="U351" s="67"/>
      <c r="V351" s="4"/>
      <c r="W351" s="4"/>
      <c r="X351" s="4"/>
      <c r="Y351" s="62"/>
      <c r="Z351" s="28"/>
      <c r="AA351" s="28"/>
      <c r="AB351" s="28"/>
      <c r="AC351" s="28"/>
      <c r="AD351" s="26"/>
      <c r="AE351" s="19"/>
      <c r="AF351" s="65"/>
      <c r="AG351" s="54"/>
      <c r="AH351" s="54"/>
      <c r="AI351" s="55"/>
      <c r="AJ351" s="18"/>
      <c r="AK351" s="73"/>
      <c r="AL351" s="73"/>
      <c r="AM351" s="73"/>
      <c r="AN351" s="73"/>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3"/>
      <c r="BM351" s="73"/>
      <c r="BN351" s="73"/>
      <c r="BO351" s="73"/>
      <c r="BP351" s="73"/>
      <c r="BR351" s="117"/>
      <c r="BS351" s="118"/>
      <c r="BT351" s="118"/>
      <c r="BU351" s="2"/>
      <c r="BV351" s="2"/>
      <c r="BW351" s="2"/>
      <c r="BX351" s="119"/>
    </row>
    <row r="352" spans="1:76" ht="15" customHeight="1">
      <c r="A352" s="16"/>
      <c r="B352" s="76"/>
      <c r="C352" s="72"/>
      <c r="D352" s="20"/>
      <c r="E352" s="78"/>
      <c r="F352" s="11"/>
      <c r="G352" s="12"/>
      <c r="H352" s="13"/>
      <c r="I352" s="13"/>
      <c r="J352" s="14"/>
      <c r="K352" s="64"/>
      <c r="L352" s="17"/>
      <c r="M352" s="17"/>
      <c r="N352" s="25"/>
      <c r="O352" s="2"/>
      <c r="P352" s="2"/>
      <c r="Q352" s="2"/>
      <c r="R352" s="3"/>
      <c r="S352" s="4"/>
      <c r="T352" s="67"/>
      <c r="U352" s="67"/>
      <c r="V352" s="4"/>
      <c r="W352" s="4"/>
      <c r="X352" s="4"/>
      <c r="Y352" s="62"/>
      <c r="Z352" s="28"/>
      <c r="AA352" s="28"/>
      <c r="AB352" s="28"/>
      <c r="AC352" s="28"/>
      <c r="AD352" s="26"/>
      <c r="AE352" s="19"/>
      <c r="AF352" s="65"/>
      <c r="AG352" s="54"/>
      <c r="AH352" s="54"/>
      <c r="AI352" s="55"/>
      <c r="AJ352" s="18"/>
      <c r="AK352" s="73"/>
      <c r="AL352" s="73"/>
      <c r="AM352" s="73"/>
      <c r="AN352" s="73"/>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3"/>
      <c r="BM352" s="73"/>
      <c r="BN352" s="73"/>
      <c r="BO352" s="73"/>
      <c r="BP352" s="73"/>
      <c r="BR352" s="117"/>
      <c r="BS352" s="118"/>
      <c r="BT352" s="118"/>
      <c r="BU352" s="2"/>
      <c r="BV352" s="2"/>
      <c r="BW352" s="2"/>
      <c r="BX352" s="119"/>
    </row>
    <row r="353" spans="1:76" ht="15" customHeight="1">
      <c r="A353" s="16"/>
      <c r="B353" s="76"/>
      <c r="C353" s="72"/>
      <c r="D353" s="20"/>
      <c r="E353" s="78"/>
      <c r="F353" s="11"/>
      <c r="G353" s="12"/>
      <c r="H353" s="13"/>
      <c r="I353" s="13"/>
      <c r="J353" s="14"/>
      <c r="K353" s="64"/>
      <c r="L353" s="17"/>
      <c r="M353" s="17"/>
      <c r="N353" s="25"/>
      <c r="O353" s="2"/>
      <c r="P353" s="2"/>
      <c r="Q353" s="2"/>
      <c r="R353" s="3"/>
      <c r="S353" s="4"/>
      <c r="T353" s="67"/>
      <c r="U353" s="67"/>
      <c r="V353" s="4"/>
      <c r="W353" s="4"/>
      <c r="X353" s="4"/>
      <c r="Y353" s="62"/>
      <c r="Z353" s="28"/>
      <c r="AA353" s="28"/>
      <c r="AB353" s="28"/>
      <c r="AC353" s="28"/>
      <c r="AD353" s="26"/>
      <c r="AE353" s="19"/>
      <c r="AF353" s="65"/>
      <c r="AG353" s="54"/>
      <c r="AH353" s="54"/>
      <c r="AI353" s="55"/>
      <c r="AJ353" s="18"/>
      <c r="AK353" s="73"/>
      <c r="AL353" s="73"/>
      <c r="AM353" s="73"/>
      <c r="AN353" s="73"/>
      <c r="AO353" s="73"/>
      <c r="AP353" s="73"/>
      <c r="AQ353" s="73"/>
      <c r="AR353" s="73"/>
      <c r="AS353" s="73"/>
      <c r="AT353" s="73"/>
      <c r="AU353" s="73"/>
      <c r="AV353" s="73"/>
      <c r="AW353" s="73"/>
      <c r="AX353" s="73"/>
      <c r="AY353" s="73"/>
      <c r="AZ353" s="73"/>
      <c r="BA353" s="73"/>
      <c r="BB353" s="73"/>
      <c r="BC353" s="73"/>
      <c r="BD353" s="73"/>
      <c r="BE353" s="73"/>
      <c r="BF353" s="73"/>
      <c r="BG353" s="73"/>
      <c r="BH353" s="73"/>
      <c r="BI353" s="73"/>
      <c r="BJ353" s="73"/>
      <c r="BK353" s="73"/>
      <c r="BL353" s="73"/>
      <c r="BM353" s="73"/>
      <c r="BN353" s="73"/>
      <c r="BO353" s="73"/>
      <c r="BP353" s="73"/>
      <c r="BR353" s="117"/>
      <c r="BS353" s="118"/>
      <c r="BT353" s="118"/>
      <c r="BU353" s="2"/>
      <c r="BV353" s="2"/>
      <c r="BW353" s="2"/>
      <c r="BX353" s="119"/>
    </row>
    <row r="354" spans="1:76" ht="15" customHeight="1">
      <c r="A354" s="16"/>
      <c r="B354" s="76"/>
      <c r="C354" s="72"/>
      <c r="D354" s="20"/>
      <c r="E354" s="78"/>
      <c r="F354" s="11"/>
      <c r="G354" s="12"/>
      <c r="H354" s="13"/>
      <c r="I354" s="13"/>
      <c r="J354" s="14"/>
      <c r="K354" s="64"/>
      <c r="L354" s="17"/>
      <c r="M354" s="17"/>
      <c r="N354" s="25"/>
      <c r="O354" s="2"/>
      <c r="P354" s="2"/>
      <c r="Q354" s="2"/>
      <c r="R354" s="3"/>
      <c r="S354" s="4"/>
      <c r="T354" s="67"/>
      <c r="U354" s="67"/>
      <c r="V354" s="4"/>
      <c r="W354" s="4"/>
      <c r="X354" s="4"/>
      <c r="Y354" s="62"/>
      <c r="Z354" s="28"/>
      <c r="AA354" s="28"/>
      <c r="AB354" s="28"/>
      <c r="AC354" s="28"/>
      <c r="AD354" s="26"/>
      <c r="AE354" s="19"/>
      <c r="AF354" s="65"/>
      <c r="AG354" s="54"/>
      <c r="AH354" s="54"/>
      <c r="AI354" s="55"/>
      <c r="AJ354" s="18"/>
      <c r="AK354" s="73"/>
      <c r="AL354" s="73"/>
      <c r="AM354" s="73"/>
      <c r="AN354" s="73"/>
      <c r="AO354" s="73"/>
      <c r="AP354" s="73"/>
      <c r="AQ354" s="73"/>
      <c r="AR354" s="73"/>
      <c r="AS354" s="73"/>
      <c r="AT354" s="73"/>
      <c r="AU354" s="73"/>
      <c r="AV354" s="73"/>
      <c r="AW354" s="73"/>
      <c r="AX354" s="73"/>
      <c r="AY354" s="73"/>
      <c r="AZ354" s="73"/>
      <c r="BA354" s="73"/>
      <c r="BB354" s="73"/>
      <c r="BC354" s="73"/>
      <c r="BD354" s="73"/>
      <c r="BE354" s="73"/>
      <c r="BF354" s="73"/>
      <c r="BG354" s="73"/>
      <c r="BH354" s="73"/>
      <c r="BI354" s="73"/>
      <c r="BJ354" s="73"/>
      <c r="BK354" s="73"/>
      <c r="BL354" s="73"/>
      <c r="BM354" s="73"/>
      <c r="BN354" s="73"/>
      <c r="BO354" s="73"/>
      <c r="BP354" s="73"/>
      <c r="BR354" s="117"/>
      <c r="BS354" s="118"/>
      <c r="BT354" s="118"/>
      <c r="BU354" s="2"/>
      <c r="BV354" s="2"/>
      <c r="BW354" s="2"/>
      <c r="BX354" s="119"/>
    </row>
    <row r="355" spans="1:76" ht="15" customHeight="1">
      <c r="A355" s="16"/>
      <c r="B355" s="76"/>
      <c r="C355" s="72"/>
      <c r="D355" s="20"/>
      <c r="E355" s="78"/>
      <c r="F355" s="11"/>
      <c r="G355" s="12"/>
      <c r="H355" s="13"/>
      <c r="I355" s="13"/>
      <c r="J355" s="14"/>
      <c r="K355" s="64"/>
      <c r="L355" s="17"/>
      <c r="M355" s="17"/>
      <c r="N355" s="25"/>
      <c r="O355" s="2"/>
      <c r="P355" s="2"/>
      <c r="Q355" s="2"/>
      <c r="R355" s="3"/>
      <c r="S355" s="4"/>
      <c r="T355" s="67"/>
      <c r="U355" s="67"/>
      <c r="V355" s="4"/>
      <c r="W355" s="4"/>
      <c r="X355" s="4"/>
      <c r="Y355" s="62"/>
      <c r="Z355" s="28"/>
      <c r="AA355" s="28"/>
      <c r="AB355" s="28"/>
      <c r="AC355" s="28"/>
      <c r="AD355" s="26"/>
      <c r="AE355" s="19"/>
      <c r="AF355" s="65"/>
      <c r="AG355" s="54"/>
      <c r="AH355" s="54"/>
      <c r="AI355" s="55"/>
      <c r="AJ355" s="18"/>
      <c r="AK355" s="73"/>
      <c r="AL355" s="73"/>
      <c r="AM355" s="73"/>
      <c r="AN355" s="73"/>
      <c r="AO355" s="73"/>
      <c r="AP355" s="73"/>
      <c r="AQ355" s="73"/>
      <c r="AR355" s="73"/>
      <c r="AS355" s="73"/>
      <c r="AT355" s="73"/>
      <c r="AU355" s="73"/>
      <c r="AV355" s="73"/>
      <c r="AW355" s="73"/>
      <c r="AX355" s="73"/>
      <c r="AY355" s="73"/>
      <c r="AZ355" s="73"/>
      <c r="BA355" s="73"/>
      <c r="BB355" s="73"/>
      <c r="BC355" s="73"/>
      <c r="BD355" s="73"/>
      <c r="BE355" s="73"/>
      <c r="BF355" s="73"/>
      <c r="BG355" s="73"/>
      <c r="BH355" s="73"/>
      <c r="BI355" s="73"/>
      <c r="BJ355" s="73"/>
      <c r="BK355" s="73"/>
      <c r="BL355" s="73"/>
      <c r="BM355" s="73"/>
      <c r="BN355" s="73"/>
      <c r="BO355" s="73"/>
      <c r="BP355" s="73"/>
      <c r="BR355" s="117"/>
      <c r="BS355" s="118"/>
      <c r="BT355" s="118"/>
      <c r="BU355" s="2"/>
      <c r="BV355" s="2"/>
      <c r="BW355" s="2"/>
      <c r="BX355" s="119"/>
    </row>
    <row r="356" spans="1:76" ht="15" customHeight="1">
      <c r="A356" s="16"/>
      <c r="B356" s="76"/>
      <c r="C356" s="72"/>
      <c r="D356" s="20"/>
      <c r="E356" s="78"/>
      <c r="F356" s="11"/>
      <c r="G356" s="12"/>
      <c r="H356" s="13"/>
      <c r="I356" s="13"/>
      <c r="J356" s="14"/>
      <c r="K356" s="64"/>
      <c r="L356" s="17"/>
      <c r="M356" s="17"/>
      <c r="N356" s="25"/>
      <c r="O356" s="2"/>
      <c r="P356" s="2"/>
      <c r="Q356" s="2"/>
      <c r="R356" s="3"/>
      <c r="S356" s="4"/>
      <c r="T356" s="67"/>
      <c r="U356" s="67"/>
      <c r="V356" s="4"/>
      <c r="W356" s="4"/>
      <c r="X356" s="4"/>
      <c r="Y356" s="62"/>
      <c r="Z356" s="28"/>
      <c r="AA356" s="28"/>
      <c r="AB356" s="28"/>
      <c r="AC356" s="28"/>
      <c r="AD356" s="26"/>
      <c r="AE356" s="19"/>
      <c r="AF356" s="65"/>
      <c r="AG356" s="54"/>
      <c r="AH356" s="54"/>
      <c r="AI356" s="55"/>
      <c r="AJ356" s="18"/>
      <c r="AK356" s="73"/>
      <c r="AL356" s="73"/>
      <c r="AM356" s="73"/>
      <c r="AN356" s="73"/>
      <c r="AO356" s="73"/>
      <c r="AP356" s="73"/>
      <c r="AQ356" s="73"/>
      <c r="AR356" s="73"/>
      <c r="AS356" s="73"/>
      <c r="AT356" s="73"/>
      <c r="AU356" s="73"/>
      <c r="AV356" s="73"/>
      <c r="AW356" s="73"/>
      <c r="AX356" s="73"/>
      <c r="AY356" s="73"/>
      <c r="AZ356" s="73"/>
      <c r="BA356" s="73"/>
      <c r="BB356" s="73"/>
      <c r="BC356" s="73"/>
      <c r="BD356" s="73"/>
      <c r="BE356" s="73"/>
      <c r="BF356" s="73"/>
      <c r="BG356" s="73"/>
      <c r="BH356" s="73"/>
      <c r="BI356" s="73"/>
      <c r="BJ356" s="73"/>
      <c r="BK356" s="73"/>
      <c r="BL356" s="73"/>
      <c r="BM356" s="73"/>
      <c r="BN356" s="73"/>
      <c r="BO356" s="73"/>
      <c r="BP356" s="73"/>
      <c r="BR356" s="117"/>
      <c r="BS356" s="118"/>
      <c r="BT356" s="118"/>
      <c r="BU356" s="2"/>
      <c r="BV356" s="2"/>
      <c r="BW356" s="2"/>
      <c r="BX356" s="119"/>
    </row>
    <row r="357" spans="1:76" ht="15" customHeight="1">
      <c r="A357" s="16"/>
      <c r="B357" s="76"/>
      <c r="C357" s="72"/>
      <c r="D357" s="20"/>
      <c r="E357" s="78"/>
      <c r="F357" s="11"/>
      <c r="G357" s="12"/>
      <c r="H357" s="13"/>
      <c r="I357" s="13"/>
      <c r="J357" s="14"/>
      <c r="K357" s="64"/>
      <c r="L357" s="17"/>
      <c r="M357" s="17"/>
      <c r="N357" s="25"/>
      <c r="O357" s="2"/>
      <c r="P357" s="2"/>
      <c r="Q357" s="2"/>
      <c r="R357" s="3"/>
      <c r="S357" s="4"/>
      <c r="T357" s="67"/>
      <c r="U357" s="67"/>
      <c r="V357" s="4"/>
      <c r="W357" s="4"/>
      <c r="X357" s="4"/>
      <c r="Y357" s="62"/>
      <c r="Z357" s="28"/>
      <c r="AA357" s="28"/>
      <c r="AB357" s="28"/>
      <c r="AC357" s="28"/>
      <c r="AD357" s="26"/>
      <c r="AE357" s="19"/>
      <c r="AF357" s="65"/>
      <c r="AG357" s="54"/>
      <c r="AH357" s="54"/>
      <c r="AI357" s="55"/>
      <c r="AJ357" s="18"/>
      <c r="AK357" s="73"/>
      <c r="AL357" s="73"/>
      <c r="AM357" s="73"/>
      <c r="AN357" s="73"/>
      <c r="AO357" s="73"/>
      <c r="AP357" s="73"/>
      <c r="AQ357" s="73"/>
      <c r="AR357" s="73"/>
      <c r="AS357" s="73"/>
      <c r="AT357" s="73"/>
      <c r="AU357" s="73"/>
      <c r="AV357" s="73"/>
      <c r="AW357" s="73"/>
      <c r="AX357" s="73"/>
      <c r="AY357" s="73"/>
      <c r="AZ357" s="73"/>
      <c r="BA357" s="73"/>
      <c r="BB357" s="73"/>
      <c r="BC357" s="73"/>
      <c r="BD357" s="73"/>
      <c r="BE357" s="73"/>
      <c r="BF357" s="73"/>
      <c r="BG357" s="73"/>
      <c r="BH357" s="73"/>
      <c r="BI357" s="73"/>
      <c r="BJ357" s="73"/>
      <c r="BK357" s="73"/>
      <c r="BL357" s="73"/>
      <c r="BM357" s="73"/>
      <c r="BN357" s="73"/>
      <c r="BO357" s="73"/>
      <c r="BP357" s="73"/>
      <c r="BR357" s="117"/>
      <c r="BS357" s="118"/>
      <c r="BT357" s="118"/>
      <c r="BU357" s="2"/>
      <c r="BV357" s="2"/>
      <c r="BW357" s="2"/>
      <c r="BX357" s="119"/>
    </row>
    <row r="358" spans="1:76" ht="15" customHeight="1">
      <c r="A358" s="16"/>
      <c r="B358" s="76"/>
      <c r="C358" s="72"/>
      <c r="D358" s="20"/>
      <c r="E358" s="78"/>
      <c r="F358" s="11"/>
      <c r="G358" s="12"/>
      <c r="H358" s="13"/>
      <c r="I358" s="13"/>
      <c r="J358" s="14"/>
      <c r="K358" s="64"/>
      <c r="L358" s="17"/>
      <c r="M358" s="17"/>
      <c r="N358" s="25"/>
      <c r="O358" s="2"/>
      <c r="P358" s="2"/>
      <c r="Q358" s="2"/>
      <c r="R358" s="3"/>
      <c r="S358" s="4"/>
      <c r="T358" s="67"/>
      <c r="U358" s="67"/>
      <c r="V358" s="4"/>
      <c r="W358" s="4"/>
      <c r="X358" s="4"/>
      <c r="Y358" s="62"/>
      <c r="Z358" s="28"/>
      <c r="AA358" s="28"/>
      <c r="AB358" s="28"/>
      <c r="AC358" s="28"/>
      <c r="AD358" s="26"/>
      <c r="AE358" s="19"/>
      <c r="AF358" s="65"/>
      <c r="AG358" s="54"/>
      <c r="AH358" s="54"/>
      <c r="AI358" s="55"/>
      <c r="AJ358" s="18"/>
      <c r="AK358" s="73"/>
      <c r="AL358" s="73"/>
      <c r="AM358" s="73"/>
      <c r="AN358" s="73"/>
      <c r="AO358" s="73"/>
      <c r="AP358" s="73"/>
      <c r="AQ358" s="73"/>
      <c r="AR358" s="73"/>
      <c r="AS358" s="73"/>
      <c r="AT358" s="73"/>
      <c r="AU358" s="73"/>
      <c r="AV358" s="73"/>
      <c r="AW358" s="73"/>
      <c r="AX358" s="73"/>
      <c r="AY358" s="73"/>
      <c r="AZ358" s="73"/>
      <c r="BA358" s="73"/>
      <c r="BB358" s="73"/>
      <c r="BC358" s="73"/>
      <c r="BD358" s="73"/>
      <c r="BE358" s="73"/>
      <c r="BF358" s="73"/>
      <c r="BG358" s="73"/>
      <c r="BH358" s="73"/>
      <c r="BI358" s="73"/>
      <c r="BJ358" s="73"/>
      <c r="BK358" s="73"/>
      <c r="BL358" s="73"/>
      <c r="BM358" s="73"/>
      <c r="BN358" s="73"/>
      <c r="BO358" s="73"/>
      <c r="BP358" s="73"/>
      <c r="BR358" s="117"/>
      <c r="BS358" s="118"/>
      <c r="BT358" s="118"/>
      <c r="BU358" s="2"/>
      <c r="BV358" s="2"/>
      <c r="BW358" s="2"/>
      <c r="BX358" s="119"/>
    </row>
    <row r="359" spans="1:76" ht="15" customHeight="1">
      <c r="A359" s="16"/>
      <c r="B359" s="76"/>
      <c r="C359" s="72"/>
      <c r="D359" s="20"/>
      <c r="E359" s="78"/>
      <c r="F359" s="11"/>
      <c r="G359" s="12"/>
      <c r="H359" s="13"/>
      <c r="I359" s="13"/>
      <c r="J359" s="14"/>
      <c r="K359" s="64"/>
      <c r="L359" s="17"/>
      <c r="M359" s="17"/>
      <c r="N359" s="25"/>
      <c r="O359" s="2"/>
      <c r="P359" s="2"/>
      <c r="Q359" s="2"/>
      <c r="R359" s="3"/>
      <c r="S359" s="4"/>
      <c r="T359" s="67"/>
      <c r="U359" s="67"/>
      <c r="V359" s="4"/>
      <c r="W359" s="4"/>
      <c r="X359" s="4"/>
      <c r="Y359" s="62"/>
      <c r="Z359" s="28"/>
      <c r="AA359" s="28"/>
      <c r="AB359" s="28"/>
      <c r="AC359" s="28"/>
      <c r="AD359" s="26"/>
      <c r="AE359" s="19"/>
      <c r="AF359" s="65"/>
      <c r="AG359" s="54"/>
      <c r="AH359" s="54"/>
      <c r="AI359" s="55"/>
      <c r="AJ359" s="18"/>
      <c r="AK359" s="73"/>
      <c r="AL359" s="73"/>
      <c r="AM359" s="73"/>
      <c r="AN359" s="73"/>
      <c r="AO359" s="73"/>
      <c r="AP359" s="73"/>
      <c r="AQ359" s="73"/>
      <c r="AR359" s="73"/>
      <c r="AS359" s="73"/>
      <c r="AT359" s="73"/>
      <c r="AU359" s="73"/>
      <c r="AV359" s="73"/>
      <c r="AW359" s="73"/>
      <c r="AX359" s="73"/>
      <c r="AY359" s="73"/>
      <c r="AZ359" s="73"/>
      <c r="BA359" s="73"/>
      <c r="BB359" s="73"/>
      <c r="BC359" s="73"/>
      <c r="BD359" s="73"/>
      <c r="BE359" s="73"/>
      <c r="BF359" s="73"/>
      <c r="BG359" s="73"/>
      <c r="BH359" s="73"/>
      <c r="BI359" s="73"/>
      <c r="BJ359" s="73"/>
      <c r="BK359" s="73"/>
      <c r="BL359" s="73"/>
      <c r="BM359" s="73"/>
      <c r="BN359" s="73"/>
      <c r="BO359" s="73"/>
      <c r="BP359" s="73"/>
      <c r="BR359" s="117"/>
      <c r="BS359" s="118"/>
      <c r="BT359" s="118"/>
      <c r="BU359" s="2"/>
      <c r="BV359" s="2"/>
      <c r="BW359" s="2"/>
      <c r="BX359" s="119"/>
    </row>
    <row r="360" spans="1:76" ht="15" customHeight="1">
      <c r="A360" s="16"/>
      <c r="B360" s="76"/>
      <c r="C360" s="72"/>
      <c r="D360" s="20"/>
      <c r="E360" s="78"/>
      <c r="F360" s="11"/>
      <c r="G360" s="12"/>
      <c r="H360" s="13"/>
      <c r="I360" s="13"/>
      <c r="J360" s="14"/>
      <c r="K360" s="64"/>
      <c r="L360" s="17"/>
      <c r="M360" s="17"/>
      <c r="N360" s="25"/>
      <c r="O360" s="2"/>
      <c r="P360" s="2"/>
      <c r="Q360" s="2"/>
      <c r="R360" s="3"/>
      <c r="S360" s="4"/>
      <c r="T360" s="67"/>
      <c r="U360" s="67"/>
      <c r="V360" s="4"/>
      <c r="W360" s="4"/>
      <c r="X360" s="4"/>
      <c r="Y360" s="62"/>
      <c r="Z360" s="28"/>
      <c r="AA360" s="28"/>
      <c r="AB360" s="28"/>
      <c r="AC360" s="28"/>
      <c r="AD360" s="26"/>
      <c r="AE360" s="19"/>
      <c r="AF360" s="65"/>
      <c r="AG360" s="54"/>
      <c r="AH360" s="54"/>
      <c r="AI360" s="55"/>
      <c r="AJ360" s="18"/>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R360" s="117"/>
      <c r="BS360" s="118"/>
      <c r="BT360" s="118"/>
      <c r="BU360" s="2"/>
      <c r="BV360" s="2"/>
      <c r="BW360" s="2"/>
      <c r="BX360" s="119"/>
    </row>
    <row r="361" spans="1:76" ht="15" customHeight="1">
      <c r="A361" s="16"/>
      <c r="B361" s="76"/>
      <c r="C361" s="72"/>
      <c r="D361" s="20"/>
      <c r="E361" s="78"/>
      <c r="F361" s="11"/>
      <c r="G361" s="12"/>
      <c r="H361" s="13"/>
      <c r="I361" s="13"/>
      <c r="J361" s="14"/>
      <c r="K361" s="64"/>
      <c r="L361" s="17"/>
      <c r="M361" s="17"/>
      <c r="N361" s="25"/>
      <c r="O361" s="2"/>
      <c r="P361" s="2"/>
      <c r="Q361" s="2"/>
      <c r="R361" s="3"/>
      <c r="S361" s="4"/>
      <c r="T361" s="67"/>
      <c r="U361" s="67"/>
      <c r="V361" s="4"/>
      <c r="W361" s="4"/>
      <c r="X361" s="4"/>
      <c r="Y361" s="62"/>
      <c r="Z361" s="28"/>
      <c r="AA361" s="28"/>
      <c r="AB361" s="28"/>
      <c r="AC361" s="28"/>
      <c r="AD361" s="26"/>
      <c r="AE361" s="19"/>
      <c r="AF361" s="65"/>
      <c r="AG361" s="54"/>
      <c r="AH361" s="54"/>
      <c r="AI361" s="55"/>
      <c r="AJ361" s="18"/>
      <c r="AK361" s="73"/>
      <c r="AL361" s="73"/>
      <c r="AM361" s="73"/>
      <c r="AN361" s="73"/>
      <c r="AO361" s="73"/>
      <c r="AP361" s="73"/>
      <c r="AQ361" s="73"/>
      <c r="AR361" s="73"/>
      <c r="AS361" s="73"/>
      <c r="AT361" s="73"/>
      <c r="AU361" s="73"/>
      <c r="AV361" s="73"/>
      <c r="AW361" s="73"/>
      <c r="AX361" s="73"/>
      <c r="AY361" s="73"/>
      <c r="AZ361" s="73"/>
      <c r="BA361" s="73"/>
      <c r="BB361" s="73"/>
      <c r="BC361" s="73"/>
      <c r="BD361" s="73"/>
      <c r="BE361" s="73"/>
      <c r="BF361" s="73"/>
      <c r="BG361" s="73"/>
      <c r="BH361" s="73"/>
      <c r="BI361" s="73"/>
      <c r="BJ361" s="73"/>
      <c r="BK361" s="73"/>
      <c r="BL361" s="73"/>
      <c r="BM361" s="73"/>
      <c r="BN361" s="73"/>
      <c r="BO361" s="73"/>
      <c r="BP361" s="73"/>
      <c r="BR361" s="117"/>
      <c r="BS361" s="118"/>
      <c r="BT361" s="118"/>
      <c r="BU361" s="2"/>
      <c r="BV361" s="2"/>
      <c r="BW361" s="2"/>
      <c r="BX361" s="119"/>
    </row>
    <row r="362" spans="1:76" ht="15" customHeight="1">
      <c r="A362" s="16"/>
      <c r="B362" s="76"/>
      <c r="C362" s="72"/>
      <c r="D362" s="20"/>
      <c r="E362" s="78"/>
      <c r="F362" s="11"/>
      <c r="G362" s="12"/>
      <c r="H362" s="13"/>
      <c r="I362" s="13"/>
      <c r="J362" s="14"/>
      <c r="K362" s="64"/>
      <c r="L362" s="17"/>
      <c r="M362" s="17"/>
      <c r="N362" s="25"/>
      <c r="O362" s="2"/>
      <c r="P362" s="2"/>
      <c r="Q362" s="2"/>
      <c r="R362" s="3"/>
      <c r="S362" s="4"/>
      <c r="T362" s="67"/>
      <c r="U362" s="67"/>
      <c r="V362" s="4"/>
      <c r="W362" s="4"/>
      <c r="X362" s="4"/>
      <c r="Y362" s="62"/>
      <c r="Z362" s="28"/>
      <c r="AA362" s="28"/>
      <c r="AB362" s="28"/>
      <c r="AC362" s="28"/>
      <c r="AD362" s="26"/>
      <c r="AE362" s="19"/>
      <c r="AF362" s="65"/>
      <c r="AG362" s="54"/>
      <c r="AH362" s="54"/>
      <c r="AI362" s="55"/>
      <c r="AJ362" s="18"/>
      <c r="AK362" s="73"/>
      <c r="AL362" s="73"/>
      <c r="AM362" s="73"/>
      <c r="AN362" s="73"/>
      <c r="AO362" s="73"/>
      <c r="AP362" s="73"/>
      <c r="AQ362" s="73"/>
      <c r="AR362" s="73"/>
      <c r="AS362" s="73"/>
      <c r="AT362" s="73"/>
      <c r="AU362" s="73"/>
      <c r="AV362" s="73"/>
      <c r="AW362" s="73"/>
      <c r="AX362" s="73"/>
      <c r="AY362" s="73"/>
      <c r="AZ362" s="73"/>
      <c r="BA362" s="73"/>
      <c r="BB362" s="73"/>
      <c r="BC362" s="73"/>
      <c r="BD362" s="73"/>
      <c r="BE362" s="73"/>
      <c r="BF362" s="73"/>
      <c r="BG362" s="73"/>
      <c r="BH362" s="73"/>
      <c r="BI362" s="73"/>
      <c r="BJ362" s="73"/>
      <c r="BK362" s="73"/>
      <c r="BL362" s="73"/>
      <c r="BM362" s="73"/>
      <c r="BN362" s="73"/>
      <c r="BO362" s="73"/>
      <c r="BP362" s="73"/>
      <c r="BR362" s="117"/>
      <c r="BS362" s="118"/>
      <c r="BT362" s="118"/>
      <c r="BU362" s="2"/>
      <c r="BV362" s="2"/>
      <c r="BW362" s="2"/>
      <c r="BX362" s="119"/>
    </row>
    <row r="363" spans="1:76" ht="15" customHeight="1">
      <c r="A363" s="16"/>
      <c r="B363" s="76"/>
      <c r="C363" s="72"/>
      <c r="D363" s="20"/>
      <c r="E363" s="78"/>
      <c r="F363" s="11"/>
      <c r="G363" s="12"/>
      <c r="H363" s="13"/>
      <c r="I363" s="13"/>
      <c r="J363" s="14"/>
      <c r="K363" s="64"/>
      <c r="L363" s="17"/>
      <c r="M363" s="17"/>
      <c r="N363" s="25"/>
      <c r="O363" s="2"/>
      <c r="P363" s="2"/>
      <c r="Q363" s="2"/>
      <c r="R363" s="3"/>
      <c r="S363" s="4"/>
      <c r="T363" s="67"/>
      <c r="U363" s="67"/>
      <c r="V363" s="4"/>
      <c r="W363" s="4"/>
      <c r="X363" s="4"/>
      <c r="Y363" s="62"/>
      <c r="Z363" s="28"/>
      <c r="AA363" s="28"/>
      <c r="AB363" s="28"/>
      <c r="AC363" s="28"/>
      <c r="AD363" s="26"/>
      <c r="AE363" s="19"/>
      <c r="AF363" s="65"/>
      <c r="AG363" s="54"/>
      <c r="AH363" s="54"/>
      <c r="AI363" s="55"/>
      <c r="AJ363" s="18"/>
      <c r="AK363" s="73"/>
      <c r="AL363" s="73"/>
      <c r="AM363" s="73"/>
      <c r="AN363" s="73"/>
      <c r="AO363" s="73"/>
      <c r="AP363" s="73"/>
      <c r="AQ363" s="73"/>
      <c r="AR363" s="73"/>
      <c r="AS363" s="73"/>
      <c r="AT363" s="73"/>
      <c r="AU363" s="73"/>
      <c r="AV363" s="73"/>
      <c r="AW363" s="73"/>
      <c r="AX363" s="73"/>
      <c r="AY363" s="73"/>
      <c r="AZ363" s="73"/>
      <c r="BA363" s="73"/>
      <c r="BB363" s="73"/>
      <c r="BC363" s="73"/>
      <c r="BD363" s="73"/>
      <c r="BE363" s="73"/>
      <c r="BF363" s="73"/>
      <c r="BG363" s="73"/>
      <c r="BH363" s="73"/>
      <c r="BI363" s="73"/>
      <c r="BJ363" s="73"/>
      <c r="BK363" s="73"/>
      <c r="BL363" s="73"/>
      <c r="BM363" s="73"/>
      <c r="BN363" s="73"/>
      <c r="BO363" s="73"/>
      <c r="BP363" s="73"/>
      <c r="BR363" s="117"/>
      <c r="BS363" s="118"/>
      <c r="BT363" s="118"/>
      <c r="BU363" s="2"/>
      <c r="BV363" s="2"/>
      <c r="BW363" s="2"/>
      <c r="BX363" s="119"/>
    </row>
    <row r="364" spans="1:76" ht="15" customHeight="1">
      <c r="A364" s="16">
        <v>48</v>
      </c>
      <c r="B364" s="76" t="s">
        <v>238</v>
      </c>
      <c r="C364" s="72">
        <v>144</v>
      </c>
      <c r="D364" s="20" t="s">
        <v>201</v>
      </c>
      <c r="E364" s="78">
        <v>1.33</v>
      </c>
      <c r="F364" s="11" t="s">
        <v>234</v>
      </c>
      <c r="G364" s="12"/>
      <c r="H364" s="13" t="e">
        <f>IF(OOC!X364=0,"",OOC!X364)</f>
        <v>#REF!</v>
      </c>
      <c r="I364" s="13" t="e">
        <f>IF(OOC!T364=0,"",OOC!T364)</f>
        <v>#REF!</v>
      </c>
      <c r="J364" s="14" t="s">
        <v>12</v>
      </c>
      <c r="K364" s="64" t="s">
        <v>49</v>
      </c>
      <c r="L364" s="17" t="e">
        <f>IF(AND(G364="",H364=""),"",IF(G364="",H364,G364+H364))</f>
        <v>#REF!</v>
      </c>
      <c r="M364" s="17" t="e">
        <f>IF(AND(G364="",I364=""),"",IF(G364="",I364,G364+I364))</f>
        <v>#REF!</v>
      </c>
      <c r="N364" s="25"/>
      <c r="O364" s="2" t="e">
        <f>IF(OR($AK364="",ISNUMBER($AK364)=FALSE),"",MAX(AK364:BP364))</f>
        <v>#REF!</v>
      </c>
      <c r="P364" s="2" t="e">
        <f>IF(OR($AK364="",ISNUMBER($AK364)=FALSE),"",MIN(AK364:BP364))</f>
        <v>#REF!</v>
      </c>
      <c r="Q364" s="2" t="e">
        <f>IF(OR($AK364="",ISNUMBER($AK364)=FALSE),"",AVERAGE(AK364:BP364))</f>
        <v>#REF!</v>
      </c>
      <c r="R364" s="3" t="e">
        <f>IF(OR($AK364="",ISNUMBER($AK364)=FALSE),"",STDEV(AK364:BP364))</f>
        <v>#REF!</v>
      </c>
      <c r="S364" s="4" t="e">
        <f>IF(OR($AK364="",ISNUMBER($AK364)=FALSE),"",IF(AND(G364=0,I364=""),V364,IF(AND(G364="",H364=""),W364,(H364+ABS(I364))/(6*R364))))</f>
        <v>#REF!</v>
      </c>
      <c r="T364" s="67" t="e">
        <f>IF(OR($AK364="",ISNUMBER($AK364)=FALSE),"",IF(AND($F364="Tolerance",$G364&lt;&gt;""),($Q364-$G364)/(($L364-$M364)/2),IF(AND($F364="GD&amp;T",$H364&lt;&gt;""),$Q364/$H364,"")))</f>
        <v>#REF!</v>
      </c>
      <c r="U364" s="67" t="e">
        <f>IF($T364="","",IF(ABS($T364)&lt;=0.125, "Level A",IF(AND(ABS($T364)&gt;0.125,ABS($T364)&lt;=0.25), "Level B",IF(AND(ABS($T364)&gt;0.25,ABS($T364)&lt;=0.5), "Level C", IF(ABS($T364)&gt;0.5, "Level D")))))</f>
        <v>#REF!</v>
      </c>
      <c r="V364" s="4" t="e">
        <f>IF(OR($AK364="",ISNUMBER($AK364)=FALSE),"",IF(H364="","",(L364-Q364)/(3*R364)))</f>
        <v>#REF!</v>
      </c>
      <c r="W364" s="4" t="e">
        <f>IF(OR($AK364="",ISNUMBER($AK364)=FALSE),"",IF(I364="","",(Q364-M364)/(3*R364)))</f>
        <v>#REF!</v>
      </c>
      <c r="X364" s="4" t="e">
        <f>IF(OR($AK364="",ISNUMBER($AK364)=FALSE),"",IF(AND(G364=0,I364=0),((H364)-(Q364))/(3*R364),MIN(V364:W364)))</f>
        <v>#REF!</v>
      </c>
      <c r="Y364" s="62" t="e">
        <f>IF(OR($AK364="",ISNUMBER($AK364)=FALSE),"",IF(AND(G364=0,I364=0),NORMSDIST(3*X364),NORMSDIST(3*X364)+NORMSDIST(6*S364-3*X364)-1))</f>
        <v>#REF!</v>
      </c>
      <c r="Z364" s="28" t="e">
        <f>IF($Q364="","",IF(F364="Tolerance",IF(($E364*3*R364+Q364)-G364&lt;H364,"",($E364*3*R364+Q364)-G364),IF(OR(F364="GD&amp;T",F364="MAX"),IF(($E364*3*R364+Q364)&lt;H364,"",($E364*3*R364+Q364)),"")))</f>
        <v>#REF!</v>
      </c>
      <c r="AA364" s="28" t="e">
        <f>IF(Q364="","",IF(F364="Tolerance",IF(-(($E364*3*R364)-Q364)-G364&gt;I364,"",-(($E364*3*R364)-Q364)-G364),IF(F364="MIN",IF(-(($E364*3*R364)-Q364)&gt;I364,"",-(($E364*3*R364)-Q364)),"")))</f>
        <v>#REF!</v>
      </c>
      <c r="AB364" s="28" t="e">
        <f>IF(OR(G364="",Q364=""),"",(L364+M364)/2-Q364)</f>
        <v>#REF!</v>
      </c>
      <c r="AC364" s="28" t="e">
        <f>IF(OR($S364&gt;$AC$9,$R364=""),"",$AC$9*6*$R364)</f>
        <v>#REF!</v>
      </c>
      <c r="AD364" s="26"/>
      <c r="AE364" s="19" t="str">
        <f>IF(AD364="","",IF(AD364&gt;=0.966,"Normal","Not Normal"))</f>
        <v/>
      </c>
      <c r="AF364" s="65"/>
      <c r="AG364" s="54"/>
      <c r="AH364" s="54"/>
      <c r="AI364" s="55"/>
      <c r="AJ364" s="18"/>
      <c r="AK364" s="73" t="e">
        <f>#REF!</f>
        <v>#REF!</v>
      </c>
      <c r="AL364" s="73" t="e">
        <f>#REF!</f>
        <v>#REF!</v>
      </c>
      <c r="AM364" s="73" t="e">
        <f>#REF!</f>
        <v>#REF!</v>
      </c>
      <c r="AN364" s="73" t="e">
        <f>#REF!</f>
        <v>#REF!</v>
      </c>
      <c r="AO364" s="73" t="e">
        <f>#REF!</f>
        <v>#REF!</v>
      </c>
      <c r="AP364" s="73" t="e">
        <f>#REF!</f>
        <v>#REF!</v>
      </c>
      <c r="AQ364" s="73" t="e">
        <f>#REF!</f>
        <v>#REF!</v>
      </c>
      <c r="AR364" s="73" t="e">
        <f>#REF!</f>
        <v>#REF!</v>
      </c>
      <c r="AS364" s="73" t="e">
        <f>#REF!</f>
        <v>#REF!</v>
      </c>
      <c r="AT364" s="73" t="e">
        <f>#REF!</f>
        <v>#REF!</v>
      </c>
      <c r="AU364" s="73" t="e">
        <f>#REF!</f>
        <v>#REF!</v>
      </c>
      <c r="AV364" s="73" t="e">
        <f>#REF!</f>
        <v>#REF!</v>
      </c>
      <c r="AW364" s="73" t="e">
        <f>#REF!</f>
        <v>#REF!</v>
      </c>
      <c r="AX364" s="73" t="e">
        <f>#REF!</f>
        <v>#REF!</v>
      </c>
      <c r="AY364" s="73" t="e">
        <f>#REF!</f>
        <v>#REF!</v>
      </c>
      <c r="AZ364" s="73" t="e">
        <f>#REF!</f>
        <v>#REF!</v>
      </c>
      <c r="BA364" s="73" t="e">
        <f>#REF!</f>
        <v>#REF!</v>
      </c>
      <c r="BB364" s="73" t="e">
        <f>#REF!</f>
        <v>#REF!</v>
      </c>
      <c r="BC364" s="73" t="e">
        <f>#REF!</f>
        <v>#REF!</v>
      </c>
      <c r="BD364" s="73" t="e">
        <f>#REF!</f>
        <v>#REF!</v>
      </c>
      <c r="BE364" s="73" t="e">
        <f>#REF!</f>
        <v>#REF!</v>
      </c>
      <c r="BF364" s="73" t="e">
        <f>#REF!</f>
        <v>#REF!</v>
      </c>
      <c r="BG364" s="73" t="e">
        <f>#REF!</f>
        <v>#REF!</v>
      </c>
      <c r="BH364" s="73" t="e">
        <f>#REF!</f>
        <v>#REF!</v>
      </c>
      <c r="BI364" s="73" t="e">
        <f>#REF!</f>
        <v>#REF!</v>
      </c>
      <c r="BJ364" s="73" t="e">
        <f>#REF!</f>
        <v>#REF!</v>
      </c>
      <c r="BK364" s="73" t="e">
        <f>#REF!</f>
        <v>#REF!</v>
      </c>
      <c r="BL364" s="73" t="e">
        <f>#REF!</f>
        <v>#REF!</v>
      </c>
      <c r="BM364" s="73" t="e">
        <f>#REF!</f>
        <v>#REF!</v>
      </c>
      <c r="BN364" s="73" t="e">
        <f>#REF!</f>
        <v>#REF!</v>
      </c>
      <c r="BO364" s="73" t="e">
        <f>#REF!</f>
        <v>#REF!</v>
      </c>
      <c r="BP364" s="73" t="e">
        <f>#REF!</f>
        <v>#REF!</v>
      </c>
      <c r="BR364" s="117">
        <f>C364</f>
        <v>144</v>
      </c>
      <c r="BS364" s="118">
        <f>OOC!G364</f>
        <v>0.14000000000000001</v>
      </c>
      <c r="BT364" s="118" t="str">
        <f>OOC!H364</f>
        <v/>
      </c>
      <c r="BU364" s="2" t="e">
        <f>IF(OR($AK364="",ISNUMBER($AK364)=FALSE),"",MAX(AK364:BP364))</f>
        <v>#REF!</v>
      </c>
      <c r="BV364" s="2" t="e">
        <f>IF(OR($AK364="",ISNUMBER($AK364)=FALSE),"",MIN(AK364:BP364))</f>
        <v>#REF!</v>
      </c>
      <c r="BW364" s="2" t="e">
        <f>IF(OR($AK364="",ISNUMBER($AK364)=FALSE),"",AVERAGE(AK364:BP364))</f>
        <v>#REF!</v>
      </c>
      <c r="BX364" s="119" t="e">
        <f>IF(AND(IF(OOC!G364="",0,OOC!G364) &gt;= IF(O364="",0,O364), IF(O364="",0,O364) &gt; IF(L364="",0,L364)), "OOC",
IF(AND(IF(M364="",0,M364) &gt; IF(P364="",0,P364), IF(P364="",0,P364) &gt;= IF(OOC!H364="",0,OOC!H364)), "OOC",
IF(IF(O364="",0,O364) &gt; IF(OOC!G364="",0,OOC!G364), "OOS",
IF(IF(OOC!H364="",0,OOC!H364) &gt; IF(P364="",0,P364), "OOS", "OK"))))</f>
        <v>#REF!</v>
      </c>
    </row>
    <row r="365" spans="1:76" ht="15" customHeight="1">
      <c r="A365" s="16"/>
      <c r="B365" s="76"/>
      <c r="C365" s="72"/>
      <c r="D365" s="20"/>
      <c r="E365" s="78"/>
      <c r="F365" s="11"/>
      <c r="G365" s="12"/>
      <c r="H365" s="13"/>
      <c r="I365" s="13"/>
      <c r="J365" s="14"/>
      <c r="K365" s="64"/>
      <c r="L365" s="17"/>
      <c r="M365" s="17"/>
      <c r="N365" s="25"/>
      <c r="O365" s="2"/>
      <c r="P365" s="2"/>
      <c r="Q365" s="2"/>
      <c r="R365" s="3"/>
      <c r="S365" s="4"/>
      <c r="T365" s="67"/>
      <c r="U365" s="67"/>
      <c r="V365" s="4"/>
      <c r="W365" s="4"/>
      <c r="X365" s="4"/>
      <c r="Y365" s="62"/>
      <c r="Z365" s="28"/>
      <c r="AA365" s="28"/>
      <c r="AB365" s="28"/>
      <c r="AC365" s="28"/>
      <c r="AD365" s="26"/>
      <c r="AE365" s="19"/>
      <c r="AF365" s="65"/>
      <c r="AG365" s="54"/>
      <c r="AH365" s="54"/>
      <c r="AI365" s="55"/>
      <c r="AJ365" s="18"/>
      <c r="AK365" s="73"/>
      <c r="AL365" s="73"/>
      <c r="AM365" s="73"/>
      <c r="AN365" s="73"/>
      <c r="AO365" s="73"/>
      <c r="AP365" s="73"/>
      <c r="AQ365" s="73"/>
      <c r="AR365" s="73"/>
      <c r="AS365" s="73"/>
      <c r="AT365" s="73"/>
      <c r="AU365" s="73"/>
      <c r="AV365" s="73"/>
      <c r="AW365" s="73"/>
      <c r="AX365" s="73"/>
      <c r="AY365" s="73"/>
      <c r="AZ365" s="73"/>
      <c r="BA365" s="73"/>
      <c r="BB365" s="73"/>
      <c r="BC365" s="73"/>
      <c r="BD365" s="73"/>
      <c r="BE365" s="73"/>
      <c r="BF365" s="73"/>
      <c r="BG365" s="73"/>
      <c r="BH365" s="73"/>
      <c r="BI365" s="73"/>
      <c r="BJ365" s="73"/>
      <c r="BK365" s="73"/>
      <c r="BL365" s="73"/>
      <c r="BM365" s="73"/>
      <c r="BN365" s="73"/>
      <c r="BO365" s="73"/>
      <c r="BP365" s="73"/>
      <c r="BR365" s="117"/>
      <c r="BS365" s="118"/>
      <c r="BT365" s="118"/>
      <c r="BU365" s="2"/>
      <c r="BV365" s="2"/>
      <c r="BW365" s="2"/>
      <c r="BX365" s="119"/>
    </row>
    <row r="366" spans="1:76" ht="15" customHeight="1">
      <c r="A366" s="16"/>
      <c r="B366" s="76"/>
      <c r="C366" s="72"/>
      <c r="D366" s="20"/>
      <c r="E366" s="78"/>
      <c r="F366" s="11"/>
      <c r="G366" s="12"/>
      <c r="H366" s="13"/>
      <c r="I366" s="13"/>
      <c r="J366" s="14"/>
      <c r="K366" s="64"/>
      <c r="L366" s="17"/>
      <c r="M366" s="17"/>
      <c r="N366" s="25"/>
      <c r="O366" s="2"/>
      <c r="P366" s="2"/>
      <c r="Q366" s="2"/>
      <c r="R366" s="3"/>
      <c r="S366" s="4"/>
      <c r="T366" s="67"/>
      <c r="U366" s="67"/>
      <c r="V366" s="4"/>
      <c r="W366" s="4"/>
      <c r="X366" s="4"/>
      <c r="Y366" s="62"/>
      <c r="Z366" s="28"/>
      <c r="AA366" s="28"/>
      <c r="AB366" s="28"/>
      <c r="AC366" s="28"/>
      <c r="AD366" s="26"/>
      <c r="AE366" s="19"/>
      <c r="AF366" s="65"/>
      <c r="AG366" s="54"/>
      <c r="AH366" s="54"/>
      <c r="AI366" s="55"/>
      <c r="AJ366" s="18"/>
      <c r="AK366" s="73"/>
      <c r="AL366" s="73"/>
      <c r="AM366" s="73"/>
      <c r="AN366" s="73"/>
      <c r="AO366" s="73"/>
      <c r="AP366" s="73"/>
      <c r="AQ366" s="73"/>
      <c r="AR366" s="73"/>
      <c r="AS366" s="73"/>
      <c r="AT366" s="73"/>
      <c r="AU366" s="73"/>
      <c r="AV366" s="73"/>
      <c r="AW366" s="73"/>
      <c r="AX366" s="73"/>
      <c r="AY366" s="73"/>
      <c r="AZ366" s="73"/>
      <c r="BA366" s="73"/>
      <c r="BB366" s="73"/>
      <c r="BC366" s="73"/>
      <c r="BD366" s="73"/>
      <c r="BE366" s="73"/>
      <c r="BF366" s="73"/>
      <c r="BG366" s="73"/>
      <c r="BH366" s="73"/>
      <c r="BI366" s="73"/>
      <c r="BJ366" s="73"/>
      <c r="BK366" s="73"/>
      <c r="BL366" s="73"/>
      <c r="BM366" s="73"/>
      <c r="BN366" s="73"/>
      <c r="BO366" s="73"/>
      <c r="BP366" s="73"/>
      <c r="BR366" s="117"/>
      <c r="BS366" s="118"/>
      <c r="BT366" s="118"/>
      <c r="BU366" s="2"/>
      <c r="BV366" s="2"/>
      <c r="BW366" s="2"/>
      <c r="BX366" s="119"/>
    </row>
    <row r="367" spans="1:76" ht="15" customHeight="1">
      <c r="A367" s="16"/>
      <c r="B367" s="76"/>
      <c r="C367" s="72"/>
      <c r="D367" s="20"/>
      <c r="E367" s="78"/>
      <c r="F367" s="11"/>
      <c r="G367" s="12"/>
      <c r="H367" s="13"/>
      <c r="I367" s="13"/>
      <c r="J367" s="14"/>
      <c r="K367" s="64"/>
      <c r="L367" s="17"/>
      <c r="M367" s="17"/>
      <c r="N367" s="25"/>
      <c r="O367" s="2"/>
      <c r="P367" s="2"/>
      <c r="Q367" s="2"/>
      <c r="R367" s="3"/>
      <c r="S367" s="4"/>
      <c r="T367" s="67"/>
      <c r="U367" s="67"/>
      <c r="V367" s="4"/>
      <c r="W367" s="4"/>
      <c r="X367" s="4"/>
      <c r="Y367" s="62"/>
      <c r="Z367" s="28"/>
      <c r="AA367" s="28"/>
      <c r="AB367" s="28"/>
      <c r="AC367" s="28"/>
      <c r="AD367" s="26"/>
      <c r="AE367" s="19"/>
      <c r="AF367" s="65"/>
      <c r="AG367" s="54"/>
      <c r="AH367" s="54"/>
      <c r="AI367" s="55"/>
      <c r="AJ367" s="18"/>
      <c r="AK367" s="73"/>
      <c r="AL367" s="73"/>
      <c r="AM367" s="73"/>
      <c r="AN367" s="73"/>
      <c r="AO367" s="73"/>
      <c r="AP367" s="73"/>
      <c r="AQ367" s="73"/>
      <c r="AR367" s="73"/>
      <c r="AS367" s="73"/>
      <c r="AT367" s="73"/>
      <c r="AU367" s="73"/>
      <c r="AV367" s="73"/>
      <c r="AW367" s="73"/>
      <c r="AX367" s="73"/>
      <c r="AY367" s="73"/>
      <c r="AZ367" s="73"/>
      <c r="BA367" s="73"/>
      <c r="BB367" s="73"/>
      <c r="BC367" s="73"/>
      <c r="BD367" s="73"/>
      <c r="BE367" s="73"/>
      <c r="BF367" s="73"/>
      <c r="BG367" s="73"/>
      <c r="BH367" s="73"/>
      <c r="BI367" s="73"/>
      <c r="BJ367" s="73"/>
      <c r="BK367" s="73"/>
      <c r="BL367" s="73"/>
      <c r="BM367" s="73"/>
      <c r="BN367" s="73"/>
      <c r="BO367" s="73"/>
      <c r="BP367" s="73"/>
      <c r="BR367" s="117"/>
      <c r="BS367" s="118"/>
      <c r="BT367" s="118"/>
      <c r="BU367" s="2"/>
      <c r="BV367" s="2"/>
      <c r="BW367" s="2"/>
      <c r="BX367" s="119"/>
    </row>
    <row r="368" spans="1:76" ht="15" customHeight="1">
      <c r="A368" s="16"/>
      <c r="B368" s="76"/>
      <c r="C368" s="72"/>
      <c r="D368" s="20"/>
      <c r="E368" s="78"/>
      <c r="F368" s="11"/>
      <c r="G368" s="12"/>
      <c r="H368" s="13"/>
      <c r="I368" s="13"/>
      <c r="J368" s="14"/>
      <c r="K368" s="64"/>
      <c r="L368" s="17"/>
      <c r="M368" s="17"/>
      <c r="N368" s="25"/>
      <c r="O368" s="2"/>
      <c r="P368" s="2"/>
      <c r="Q368" s="2"/>
      <c r="R368" s="3"/>
      <c r="S368" s="4"/>
      <c r="T368" s="67"/>
      <c r="U368" s="67"/>
      <c r="V368" s="4"/>
      <c r="W368" s="4"/>
      <c r="X368" s="4"/>
      <c r="Y368" s="62"/>
      <c r="Z368" s="28"/>
      <c r="AA368" s="28"/>
      <c r="AB368" s="28"/>
      <c r="AC368" s="28"/>
      <c r="AD368" s="26"/>
      <c r="AE368" s="19"/>
      <c r="AF368" s="65"/>
      <c r="AG368" s="54"/>
      <c r="AH368" s="54"/>
      <c r="AI368" s="55"/>
      <c r="AJ368" s="18"/>
      <c r="AK368" s="73"/>
      <c r="AL368" s="73"/>
      <c r="AM368" s="73"/>
      <c r="AN368" s="73"/>
      <c r="AO368" s="73"/>
      <c r="AP368" s="73"/>
      <c r="AQ368" s="73"/>
      <c r="AR368" s="73"/>
      <c r="AS368" s="73"/>
      <c r="AT368" s="73"/>
      <c r="AU368" s="73"/>
      <c r="AV368" s="73"/>
      <c r="AW368" s="73"/>
      <c r="AX368" s="73"/>
      <c r="AY368" s="73"/>
      <c r="AZ368" s="73"/>
      <c r="BA368" s="73"/>
      <c r="BB368" s="73"/>
      <c r="BC368" s="73"/>
      <c r="BD368" s="73"/>
      <c r="BE368" s="73"/>
      <c r="BF368" s="73"/>
      <c r="BG368" s="73"/>
      <c r="BH368" s="73"/>
      <c r="BI368" s="73"/>
      <c r="BJ368" s="73"/>
      <c r="BK368" s="73"/>
      <c r="BL368" s="73"/>
      <c r="BM368" s="73"/>
      <c r="BN368" s="73"/>
      <c r="BO368" s="73"/>
      <c r="BP368" s="73"/>
      <c r="BR368" s="117"/>
      <c r="BS368" s="118"/>
      <c r="BT368" s="118"/>
      <c r="BU368" s="2"/>
      <c r="BV368" s="2"/>
      <c r="BW368" s="2"/>
      <c r="BX368" s="119"/>
    </row>
    <row r="369" spans="1:76" ht="15" customHeight="1">
      <c r="A369" s="16"/>
      <c r="B369" s="76"/>
      <c r="C369" s="72"/>
      <c r="D369" s="20"/>
      <c r="E369" s="78"/>
      <c r="F369" s="11"/>
      <c r="G369" s="12"/>
      <c r="H369" s="13"/>
      <c r="I369" s="13"/>
      <c r="J369" s="14"/>
      <c r="K369" s="64"/>
      <c r="L369" s="17"/>
      <c r="M369" s="17"/>
      <c r="N369" s="25"/>
      <c r="O369" s="2"/>
      <c r="P369" s="2"/>
      <c r="Q369" s="2"/>
      <c r="R369" s="3"/>
      <c r="S369" s="4"/>
      <c r="T369" s="67"/>
      <c r="U369" s="67"/>
      <c r="V369" s="4"/>
      <c r="W369" s="4"/>
      <c r="X369" s="4"/>
      <c r="Y369" s="62"/>
      <c r="Z369" s="28"/>
      <c r="AA369" s="28"/>
      <c r="AB369" s="28"/>
      <c r="AC369" s="28"/>
      <c r="AD369" s="26"/>
      <c r="AE369" s="19"/>
      <c r="AF369" s="65"/>
      <c r="AG369" s="54"/>
      <c r="AH369" s="54"/>
      <c r="AI369" s="55"/>
      <c r="AJ369" s="18"/>
      <c r="AK369" s="73"/>
      <c r="AL369" s="73"/>
      <c r="AM369" s="73"/>
      <c r="AN369" s="73"/>
      <c r="AO369" s="73"/>
      <c r="AP369" s="73"/>
      <c r="AQ369" s="73"/>
      <c r="AR369" s="73"/>
      <c r="AS369" s="73"/>
      <c r="AT369" s="73"/>
      <c r="AU369" s="73"/>
      <c r="AV369" s="73"/>
      <c r="AW369" s="73"/>
      <c r="AX369" s="73"/>
      <c r="AY369" s="73"/>
      <c r="AZ369" s="73"/>
      <c r="BA369" s="73"/>
      <c r="BB369" s="73"/>
      <c r="BC369" s="73"/>
      <c r="BD369" s="73"/>
      <c r="BE369" s="73"/>
      <c r="BF369" s="73"/>
      <c r="BG369" s="73"/>
      <c r="BH369" s="73"/>
      <c r="BI369" s="73"/>
      <c r="BJ369" s="73"/>
      <c r="BK369" s="73"/>
      <c r="BL369" s="73"/>
      <c r="BM369" s="73"/>
      <c r="BN369" s="73"/>
      <c r="BO369" s="73"/>
      <c r="BP369" s="73"/>
      <c r="BR369" s="117"/>
      <c r="BS369" s="118"/>
      <c r="BT369" s="118"/>
      <c r="BU369" s="2"/>
      <c r="BV369" s="2"/>
      <c r="BW369" s="2"/>
      <c r="BX369" s="119"/>
    </row>
    <row r="370" spans="1:76" ht="15" customHeight="1">
      <c r="A370" s="16"/>
      <c r="B370" s="76"/>
      <c r="C370" s="72"/>
      <c r="D370" s="20"/>
      <c r="E370" s="78"/>
      <c r="F370" s="11"/>
      <c r="G370" s="12"/>
      <c r="H370" s="13"/>
      <c r="I370" s="13"/>
      <c r="J370" s="14"/>
      <c r="K370" s="64"/>
      <c r="L370" s="17"/>
      <c r="M370" s="17"/>
      <c r="N370" s="25"/>
      <c r="O370" s="2"/>
      <c r="P370" s="2"/>
      <c r="Q370" s="2"/>
      <c r="R370" s="3"/>
      <c r="S370" s="4"/>
      <c r="T370" s="67"/>
      <c r="U370" s="67"/>
      <c r="V370" s="4"/>
      <c r="W370" s="4"/>
      <c r="X370" s="4"/>
      <c r="Y370" s="62"/>
      <c r="Z370" s="28"/>
      <c r="AA370" s="28"/>
      <c r="AB370" s="28"/>
      <c r="AC370" s="28"/>
      <c r="AD370" s="26"/>
      <c r="AE370" s="19"/>
      <c r="AF370" s="65"/>
      <c r="AG370" s="54"/>
      <c r="AH370" s="54"/>
      <c r="AI370" s="55"/>
      <c r="AJ370" s="18"/>
      <c r="AK370" s="73"/>
      <c r="AL370" s="73"/>
      <c r="AM370" s="73"/>
      <c r="AN370" s="73"/>
      <c r="AO370" s="73"/>
      <c r="AP370" s="73"/>
      <c r="AQ370" s="73"/>
      <c r="AR370" s="73"/>
      <c r="AS370" s="73"/>
      <c r="AT370" s="73"/>
      <c r="AU370" s="73"/>
      <c r="AV370" s="73"/>
      <c r="AW370" s="73"/>
      <c r="AX370" s="73"/>
      <c r="AY370" s="73"/>
      <c r="AZ370" s="73"/>
      <c r="BA370" s="73"/>
      <c r="BB370" s="73"/>
      <c r="BC370" s="73"/>
      <c r="BD370" s="73"/>
      <c r="BE370" s="73"/>
      <c r="BF370" s="73"/>
      <c r="BG370" s="73"/>
      <c r="BH370" s="73"/>
      <c r="BI370" s="73"/>
      <c r="BJ370" s="73"/>
      <c r="BK370" s="73"/>
      <c r="BL370" s="73"/>
      <c r="BM370" s="73"/>
      <c r="BN370" s="73"/>
      <c r="BO370" s="73"/>
      <c r="BP370" s="73"/>
      <c r="BR370" s="117"/>
      <c r="BS370" s="118"/>
      <c r="BT370" s="118"/>
      <c r="BU370" s="2"/>
      <c r="BV370" s="2"/>
      <c r="BW370" s="2"/>
      <c r="BX370" s="119"/>
    </row>
    <row r="371" spans="1:76" ht="15" customHeight="1">
      <c r="A371" s="16"/>
      <c r="B371" s="76"/>
      <c r="C371" s="72"/>
      <c r="D371" s="20"/>
      <c r="E371" s="78"/>
      <c r="F371" s="11"/>
      <c r="G371" s="12"/>
      <c r="H371" s="13"/>
      <c r="I371" s="13"/>
      <c r="J371" s="14"/>
      <c r="K371" s="64"/>
      <c r="L371" s="17"/>
      <c r="M371" s="17"/>
      <c r="N371" s="25"/>
      <c r="O371" s="2"/>
      <c r="P371" s="2"/>
      <c r="Q371" s="2"/>
      <c r="R371" s="3"/>
      <c r="S371" s="4"/>
      <c r="T371" s="67"/>
      <c r="U371" s="67"/>
      <c r="V371" s="4"/>
      <c r="W371" s="4"/>
      <c r="X371" s="4"/>
      <c r="Y371" s="62"/>
      <c r="Z371" s="28"/>
      <c r="AA371" s="28"/>
      <c r="AB371" s="28"/>
      <c r="AC371" s="28"/>
      <c r="AD371" s="26"/>
      <c r="AE371" s="19"/>
      <c r="AF371" s="65"/>
      <c r="AG371" s="54"/>
      <c r="AH371" s="54"/>
      <c r="AI371" s="55"/>
      <c r="AJ371" s="18"/>
      <c r="AK371" s="73"/>
      <c r="AL371" s="73"/>
      <c r="AM371" s="73"/>
      <c r="AN371" s="73"/>
      <c r="AO371" s="73"/>
      <c r="AP371" s="73"/>
      <c r="AQ371" s="73"/>
      <c r="AR371" s="73"/>
      <c r="AS371" s="73"/>
      <c r="AT371" s="73"/>
      <c r="AU371" s="73"/>
      <c r="AV371" s="73"/>
      <c r="AW371" s="73"/>
      <c r="AX371" s="73"/>
      <c r="AY371" s="73"/>
      <c r="AZ371" s="73"/>
      <c r="BA371" s="73"/>
      <c r="BB371" s="73"/>
      <c r="BC371" s="73"/>
      <c r="BD371" s="73"/>
      <c r="BE371" s="73"/>
      <c r="BF371" s="73"/>
      <c r="BG371" s="73"/>
      <c r="BH371" s="73"/>
      <c r="BI371" s="73"/>
      <c r="BJ371" s="73"/>
      <c r="BK371" s="73"/>
      <c r="BL371" s="73"/>
      <c r="BM371" s="73"/>
      <c r="BN371" s="73"/>
      <c r="BO371" s="73"/>
      <c r="BP371" s="73"/>
      <c r="BR371" s="117"/>
      <c r="BS371" s="118"/>
      <c r="BT371" s="118"/>
      <c r="BU371" s="2"/>
      <c r="BV371" s="2"/>
      <c r="BW371" s="2"/>
      <c r="BX371" s="119"/>
    </row>
    <row r="372" spans="1:76" ht="15" customHeight="1">
      <c r="A372" s="16"/>
      <c r="B372" s="76"/>
      <c r="C372" s="72"/>
      <c r="D372" s="20"/>
      <c r="E372" s="78"/>
      <c r="F372" s="11"/>
      <c r="G372" s="12"/>
      <c r="H372" s="13"/>
      <c r="I372" s="13"/>
      <c r="J372" s="14"/>
      <c r="K372" s="64"/>
      <c r="L372" s="17"/>
      <c r="M372" s="17"/>
      <c r="N372" s="25"/>
      <c r="O372" s="2"/>
      <c r="P372" s="2"/>
      <c r="Q372" s="2"/>
      <c r="R372" s="3"/>
      <c r="S372" s="4"/>
      <c r="T372" s="67"/>
      <c r="U372" s="67"/>
      <c r="V372" s="4"/>
      <c r="W372" s="4"/>
      <c r="X372" s="4"/>
      <c r="Y372" s="62"/>
      <c r="Z372" s="28"/>
      <c r="AA372" s="28"/>
      <c r="AB372" s="28"/>
      <c r="AC372" s="28"/>
      <c r="AD372" s="26"/>
      <c r="AE372" s="19"/>
      <c r="AF372" s="65"/>
      <c r="AG372" s="54"/>
      <c r="AH372" s="54"/>
      <c r="AI372" s="55"/>
      <c r="AJ372" s="18"/>
      <c r="AK372" s="73"/>
      <c r="AL372" s="73"/>
      <c r="AM372" s="73"/>
      <c r="AN372" s="73"/>
      <c r="AO372" s="73"/>
      <c r="AP372" s="73"/>
      <c r="AQ372" s="73"/>
      <c r="AR372" s="73"/>
      <c r="AS372" s="73"/>
      <c r="AT372" s="73"/>
      <c r="AU372" s="73"/>
      <c r="AV372" s="73"/>
      <c r="AW372" s="73"/>
      <c r="AX372" s="73"/>
      <c r="AY372" s="73"/>
      <c r="AZ372" s="73"/>
      <c r="BA372" s="73"/>
      <c r="BB372" s="73"/>
      <c r="BC372" s="73"/>
      <c r="BD372" s="73"/>
      <c r="BE372" s="73"/>
      <c r="BF372" s="73"/>
      <c r="BG372" s="73"/>
      <c r="BH372" s="73"/>
      <c r="BI372" s="73"/>
      <c r="BJ372" s="73"/>
      <c r="BK372" s="73"/>
      <c r="BL372" s="73"/>
      <c r="BM372" s="73"/>
      <c r="BN372" s="73"/>
      <c r="BO372" s="73"/>
      <c r="BP372" s="73"/>
      <c r="BR372" s="117"/>
      <c r="BS372" s="118"/>
      <c r="BT372" s="118"/>
      <c r="BU372" s="2"/>
      <c r="BV372" s="2"/>
      <c r="BW372" s="2"/>
      <c r="BX372" s="119"/>
    </row>
    <row r="373" spans="1:76" ht="15" customHeight="1">
      <c r="A373" s="16"/>
      <c r="B373" s="76"/>
      <c r="C373" s="72"/>
      <c r="D373" s="20"/>
      <c r="E373" s="78"/>
      <c r="F373" s="11"/>
      <c r="G373" s="12"/>
      <c r="H373" s="13"/>
      <c r="I373" s="13"/>
      <c r="J373" s="14"/>
      <c r="K373" s="64"/>
      <c r="L373" s="17"/>
      <c r="M373" s="17"/>
      <c r="N373" s="25"/>
      <c r="O373" s="2"/>
      <c r="P373" s="2"/>
      <c r="Q373" s="2"/>
      <c r="R373" s="3"/>
      <c r="S373" s="4"/>
      <c r="T373" s="67"/>
      <c r="U373" s="67"/>
      <c r="V373" s="4"/>
      <c r="W373" s="4"/>
      <c r="X373" s="4"/>
      <c r="Y373" s="62"/>
      <c r="Z373" s="28"/>
      <c r="AA373" s="28"/>
      <c r="AB373" s="28"/>
      <c r="AC373" s="28"/>
      <c r="AD373" s="26"/>
      <c r="AE373" s="19"/>
      <c r="AF373" s="65"/>
      <c r="AG373" s="54"/>
      <c r="AH373" s="54"/>
      <c r="AI373" s="55"/>
      <c r="AJ373" s="18"/>
      <c r="AK373" s="73"/>
      <c r="AL373" s="73"/>
      <c r="AM373" s="73"/>
      <c r="AN373" s="73"/>
      <c r="AO373" s="73"/>
      <c r="AP373" s="73"/>
      <c r="AQ373" s="73"/>
      <c r="AR373" s="73"/>
      <c r="AS373" s="73"/>
      <c r="AT373" s="73"/>
      <c r="AU373" s="73"/>
      <c r="AV373" s="73"/>
      <c r="AW373" s="73"/>
      <c r="AX373" s="73"/>
      <c r="AY373" s="73"/>
      <c r="AZ373" s="73"/>
      <c r="BA373" s="73"/>
      <c r="BB373" s="73"/>
      <c r="BC373" s="73"/>
      <c r="BD373" s="73"/>
      <c r="BE373" s="73"/>
      <c r="BF373" s="73"/>
      <c r="BG373" s="73"/>
      <c r="BH373" s="73"/>
      <c r="BI373" s="73"/>
      <c r="BJ373" s="73"/>
      <c r="BK373" s="73"/>
      <c r="BL373" s="73"/>
      <c r="BM373" s="73"/>
      <c r="BN373" s="73"/>
      <c r="BO373" s="73"/>
      <c r="BP373" s="73"/>
      <c r="BR373" s="117"/>
      <c r="BS373" s="118"/>
      <c r="BT373" s="118"/>
      <c r="BU373" s="2"/>
      <c r="BV373" s="2"/>
      <c r="BW373" s="2"/>
      <c r="BX373" s="119"/>
    </row>
    <row r="374" spans="1:76" ht="15" customHeight="1">
      <c r="A374" s="16"/>
      <c r="B374" s="76"/>
      <c r="C374" s="72"/>
      <c r="D374" s="20"/>
      <c r="E374" s="78"/>
      <c r="F374" s="11"/>
      <c r="G374" s="12"/>
      <c r="H374" s="13"/>
      <c r="I374" s="13"/>
      <c r="J374" s="14"/>
      <c r="K374" s="64"/>
      <c r="L374" s="17"/>
      <c r="M374" s="17"/>
      <c r="N374" s="25"/>
      <c r="O374" s="2"/>
      <c r="P374" s="2"/>
      <c r="Q374" s="2"/>
      <c r="R374" s="3"/>
      <c r="S374" s="4"/>
      <c r="T374" s="67"/>
      <c r="U374" s="67"/>
      <c r="V374" s="4"/>
      <c r="W374" s="4"/>
      <c r="X374" s="4"/>
      <c r="Y374" s="62"/>
      <c r="Z374" s="28"/>
      <c r="AA374" s="28"/>
      <c r="AB374" s="28"/>
      <c r="AC374" s="28"/>
      <c r="AD374" s="26"/>
      <c r="AE374" s="19"/>
      <c r="AF374" s="65"/>
      <c r="AG374" s="54"/>
      <c r="AH374" s="54"/>
      <c r="AI374" s="55"/>
      <c r="AJ374" s="18"/>
      <c r="AK374" s="73"/>
      <c r="AL374" s="73"/>
      <c r="AM374" s="73"/>
      <c r="AN374" s="73"/>
      <c r="AO374" s="73"/>
      <c r="AP374" s="73"/>
      <c r="AQ374" s="73"/>
      <c r="AR374" s="73"/>
      <c r="AS374" s="73"/>
      <c r="AT374" s="73"/>
      <c r="AU374" s="73"/>
      <c r="AV374" s="73"/>
      <c r="AW374" s="73"/>
      <c r="AX374" s="73"/>
      <c r="AY374" s="73"/>
      <c r="AZ374" s="73"/>
      <c r="BA374" s="73"/>
      <c r="BB374" s="73"/>
      <c r="BC374" s="73"/>
      <c r="BD374" s="73"/>
      <c r="BE374" s="73"/>
      <c r="BF374" s="73"/>
      <c r="BG374" s="73"/>
      <c r="BH374" s="73"/>
      <c r="BI374" s="73"/>
      <c r="BJ374" s="73"/>
      <c r="BK374" s="73"/>
      <c r="BL374" s="73"/>
      <c r="BM374" s="73"/>
      <c r="BN374" s="73"/>
      <c r="BO374" s="73"/>
      <c r="BP374" s="73"/>
      <c r="BR374" s="117"/>
      <c r="BS374" s="118"/>
      <c r="BT374" s="118"/>
      <c r="BU374" s="2"/>
      <c r="BV374" s="2"/>
      <c r="BW374" s="2"/>
      <c r="BX374" s="119"/>
    </row>
    <row r="375" spans="1:76" ht="15" customHeight="1">
      <c r="A375" s="16"/>
      <c r="B375" s="76"/>
      <c r="C375" s="72"/>
      <c r="D375" s="20"/>
      <c r="E375" s="78"/>
      <c r="F375" s="11"/>
      <c r="G375" s="12"/>
      <c r="H375" s="13"/>
      <c r="I375" s="13"/>
      <c r="J375" s="14"/>
      <c r="K375" s="64"/>
      <c r="L375" s="17"/>
      <c r="M375" s="17"/>
      <c r="N375" s="25"/>
      <c r="O375" s="2"/>
      <c r="P375" s="2"/>
      <c r="Q375" s="2"/>
      <c r="R375" s="3"/>
      <c r="S375" s="4"/>
      <c r="T375" s="67"/>
      <c r="U375" s="67"/>
      <c r="V375" s="4"/>
      <c r="W375" s="4"/>
      <c r="X375" s="4"/>
      <c r="Y375" s="62"/>
      <c r="Z375" s="28"/>
      <c r="AA375" s="28"/>
      <c r="AB375" s="28"/>
      <c r="AC375" s="28"/>
      <c r="AD375" s="26"/>
      <c r="AE375" s="19"/>
      <c r="AF375" s="65"/>
      <c r="AG375" s="54"/>
      <c r="AH375" s="54"/>
      <c r="AI375" s="55"/>
      <c r="AJ375" s="18"/>
      <c r="AK375" s="73"/>
      <c r="AL375" s="73"/>
      <c r="AM375" s="73"/>
      <c r="AN375" s="73"/>
      <c r="AO375" s="73"/>
      <c r="AP375" s="73"/>
      <c r="AQ375" s="73"/>
      <c r="AR375" s="73"/>
      <c r="AS375" s="73"/>
      <c r="AT375" s="73"/>
      <c r="AU375" s="73"/>
      <c r="AV375" s="73"/>
      <c r="AW375" s="73"/>
      <c r="AX375" s="73"/>
      <c r="AY375" s="73"/>
      <c r="AZ375" s="73"/>
      <c r="BA375" s="73"/>
      <c r="BB375" s="73"/>
      <c r="BC375" s="73"/>
      <c r="BD375" s="73"/>
      <c r="BE375" s="73"/>
      <c r="BF375" s="73"/>
      <c r="BG375" s="73"/>
      <c r="BH375" s="73"/>
      <c r="BI375" s="73"/>
      <c r="BJ375" s="73"/>
      <c r="BK375" s="73"/>
      <c r="BL375" s="73"/>
      <c r="BM375" s="73"/>
      <c r="BN375" s="73"/>
      <c r="BO375" s="73"/>
      <c r="BP375" s="73"/>
      <c r="BR375" s="117"/>
      <c r="BS375" s="118"/>
      <c r="BT375" s="118"/>
      <c r="BU375" s="2"/>
      <c r="BV375" s="2"/>
      <c r="BW375" s="2"/>
      <c r="BX375" s="119"/>
    </row>
    <row r="376" spans="1:76" ht="15" customHeight="1">
      <c r="A376" s="16"/>
      <c r="B376" s="76"/>
      <c r="C376" s="72"/>
      <c r="D376" s="20"/>
      <c r="E376" s="78"/>
      <c r="F376" s="11"/>
      <c r="G376" s="12"/>
      <c r="H376" s="13"/>
      <c r="I376" s="13"/>
      <c r="J376" s="14"/>
      <c r="K376" s="64"/>
      <c r="L376" s="17"/>
      <c r="M376" s="17"/>
      <c r="N376" s="25"/>
      <c r="O376" s="2"/>
      <c r="P376" s="2"/>
      <c r="Q376" s="2"/>
      <c r="R376" s="3"/>
      <c r="S376" s="4"/>
      <c r="T376" s="67"/>
      <c r="U376" s="67"/>
      <c r="V376" s="4"/>
      <c r="W376" s="4"/>
      <c r="X376" s="4"/>
      <c r="Y376" s="62"/>
      <c r="Z376" s="28"/>
      <c r="AA376" s="28"/>
      <c r="AB376" s="28"/>
      <c r="AC376" s="28"/>
      <c r="AD376" s="26"/>
      <c r="AE376" s="19"/>
      <c r="AF376" s="65"/>
      <c r="AG376" s="54"/>
      <c r="AH376" s="54"/>
      <c r="AI376" s="55"/>
      <c r="AJ376" s="18"/>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R376" s="117"/>
      <c r="BS376" s="118"/>
      <c r="BT376" s="118"/>
      <c r="BU376" s="2"/>
      <c r="BV376" s="2"/>
      <c r="BW376" s="2"/>
      <c r="BX376" s="119"/>
    </row>
    <row r="377" spans="1:76" ht="15" customHeight="1">
      <c r="A377" s="16"/>
      <c r="B377" s="76"/>
      <c r="C377" s="72"/>
      <c r="D377" s="20"/>
      <c r="E377" s="78"/>
      <c r="F377" s="11"/>
      <c r="G377" s="12"/>
      <c r="H377" s="13"/>
      <c r="I377" s="13"/>
      <c r="J377" s="14"/>
      <c r="K377" s="64"/>
      <c r="L377" s="17"/>
      <c r="M377" s="17"/>
      <c r="N377" s="25"/>
      <c r="O377" s="2"/>
      <c r="P377" s="2"/>
      <c r="Q377" s="2"/>
      <c r="R377" s="3"/>
      <c r="S377" s="4"/>
      <c r="T377" s="67"/>
      <c r="U377" s="67"/>
      <c r="V377" s="4"/>
      <c r="W377" s="4"/>
      <c r="X377" s="4"/>
      <c r="Y377" s="62"/>
      <c r="Z377" s="28"/>
      <c r="AA377" s="28"/>
      <c r="AB377" s="28"/>
      <c r="AC377" s="28"/>
      <c r="AD377" s="26"/>
      <c r="AE377" s="19"/>
      <c r="AF377" s="65"/>
      <c r="AG377" s="54"/>
      <c r="AH377" s="54"/>
      <c r="AI377" s="55"/>
      <c r="AJ377" s="18"/>
      <c r="AK377" s="73"/>
      <c r="AL377" s="73"/>
      <c r="AM377" s="73"/>
      <c r="AN377" s="73"/>
      <c r="AO377" s="73"/>
      <c r="AP377" s="73"/>
      <c r="AQ377" s="73"/>
      <c r="AR377" s="73"/>
      <c r="AS377" s="73"/>
      <c r="AT377" s="73"/>
      <c r="AU377" s="73"/>
      <c r="AV377" s="73"/>
      <c r="AW377" s="73"/>
      <c r="AX377" s="73"/>
      <c r="AY377" s="73"/>
      <c r="AZ377" s="73"/>
      <c r="BA377" s="73"/>
      <c r="BB377" s="73"/>
      <c r="BC377" s="73"/>
      <c r="BD377" s="73"/>
      <c r="BE377" s="73"/>
      <c r="BF377" s="73"/>
      <c r="BG377" s="73"/>
      <c r="BH377" s="73"/>
      <c r="BI377" s="73"/>
      <c r="BJ377" s="73"/>
      <c r="BK377" s="73"/>
      <c r="BL377" s="73"/>
      <c r="BM377" s="73"/>
      <c r="BN377" s="73"/>
      <c r="BO377" s="73"/>
      <c r="BP377" s="73"/>
      <c r="BR377" s="117"/>
      <c r="BS377" s="118"/>
      <c r="BT377" s="118"/>
      <c r="BU377" s="2"/>
      <c r="BV377" s="2"/>
      <c r="BW377" s="2"/>
      <c r="BX377" s="119"/>
    </row>
    <row r="378" spans="1:76" ht="15" customHeight="1">
      <c r="A378" s="16"/>
      <c r="B378" s="76"/>
      <c r="C378" s="72"/>
      <c r="D378" s="20"/>
      <c r="E378" s="78"/>
      <c r="F378" s="11"/>
      <c r="G378" s="12"/>
      <c r="H378" s="13"/>
      <c r="I378" s="13"/>
      <c r="J378" s="14"/>
      <c r="K378" s="64"/>
      <c r="L378" s="17"/>
      <c r="M378" s="17"/>
      <c r="N378" s="25"/>
      <c r="O378" s="2"/>
      <c r="P378" s="2"/>
      <c r="Q378" s="2"/>
      <c r="R378" s="3"/>
      <c r="S378" s="4"/>
      <c r="T378" s="67"/>
      <c r="U378" s="67"/>
      <c r="V378" s="4"/>
      <c r="W378" s="4"/>
      <c r="X378" s="4"/>
      <c r="Y378" s="62"/>
      <c r="Z378" s="28"/>
      <c r="AA378" s="28"/>
      <c r="AB378" s="28"/>
      <c r="AC378" s="28"/>
      <c r="AD378" s="26"/>
      <c r="AE378" s="19"/>
      <c r="AF378" s="65"/>
      <c r="AG378" s="54"/>
      <c r="AH378" s="54"/>
      <c r="AI378" s="55"/>
      <c r="AJ378" s="18"/>
      <c r="AK378" s="73"/>
      <c r="AL378" s="73"/>
      <c r="AM378" s="73"/>
      <c r="AN378" s="73"/>
      <c r="AO378" s="73"/>
      <c r="AP378" s="73"/>
      <c r="AQ378" s="73"/>
      <c r="AR378" s="73"/>
      <c r="AS378" s="73"/>
      <c r="AT378" s="73"/>
      <c r="AU378" s="73"/>
      <c r="AV378" s="73"/>
      <c r="AW378" s="73"/>
      <c r="AX378" s="73"/>
      <c r="AY378" s="73"/>
      <c r="AZ378" s="73"/>
      <c r="BA378" s="73"/>
      <c r="BB378" s="73"/>
      <c r="BC378" s="73"/>
      <c r="BD378" s="73"/>
      <c r="BE378" s="73"/>
      <c r="BF378" s="73"/>
      <c r="BG378" s="73"/>
      <c r="BH378" s="73"/>
      <c r="BI378" s="73"/>
      <c r="BJ378" s="73"/>
      <c r="BK378" s="73"/>
      <c r="BL378" s="73"/>
      <c r="BM378" s="73"/>
      <c r="BN378" s="73"/>
      <c r="BO378" s="73"/>
      <c r="BP378" s="73"/>
      <c r="BR378" s="117"/>
      <c r="BS378" s="118"/>
      <c r="BT378" s="118"/>
      <c r="BU378" s="2"/>
      <c r="BV378" s="2"/>
      <c r="BW378" s="2"/>
      <c r="BX378" s="119"/>
    </row>
    <row r="379" spans="1:76" ht="15" customHeight="1">
      <c r="A379" s="16"/>
      <c r="B379" s="76"/>
      <c r="C379" s="72"/>
      <c r="D379" s="20"/>
      <c r="E379" s="78"/>
      <c r="F379" s="11"/>
      <c r="G379" s="12"/>
      <c r="H379" s="13"/>
      <c r="I379" s="13"/>
      <c r="J379" s="14"/>
      <c r="K379" s="64"/>
      <c r="L379" s="17"/>
      <c r="M379" s="17"/>
      <c r="N379" s="25"/>
      <c r="O379" s="2"/>
      <c r="P379" s="2"/>
      <c r="Q379" s="2"/>
      <c r="R379" s="3"/>
      <c r="S379" s="4"/>
      <c r="T379" s="67"/>
      <c r="U379" s="67"/>
      <c r="V379" s="4"/>
      <c r="W379" s="4"/>
      <c r="X379" s="4"/>
      <c r="Y379" s="62"/>
      <c r="Z379" s="28"/>
      <c r="AA379" s="28"/>
      <c r="AB379" s="28"/>
      <c r="AC379" s="28"/>
      <c r="AD379" s="26"/>
      <c r="AE379" s="19"/>
      <c r="AF379" s="65"/>
      <c r="AG379" s="54"/>
      <c r="AH379" s="54"/>
      <c r="AI379" s="55"/>
      <c r="AJ379" s="18"/>
      <c r="AK379" s="73"/>
      <c r="AL379" s="73"/>
      <c r="AM379" s="73"/>
      <c r="AN379" s="73"/>
      <c r="AO379" s="73"/>
      <c r="AP379" s="73"/>
      <c r="AQ379" s="73"/>
      <c r="AR379" s="73"/>
      <c r="AS379" s="73"/>
      <c r="AT379" s="73"/>
      <c r="AU379" s="73"/>
      <c r="AV379" s="73"/>
      <c r="AW379" s="73"/>
      <c r="AX379" s="73"/>
      <c r="AY379" s="73"/>
      <c r="AZ379" s="73"/>
      <c r="BA379" s="73"/>
      <c r="BB379" s="73"/>
      <c r="BC379" s="73"/>
      <c r="BD379" s="73"/>
      <c r="BE379" s="73"/>
      <c r="BF379" s="73"/>
      <c r="BG379" s="73"/>
      <c r="BH379" s="73"/>
      <c r="BI379" s="73"/>
      <c r="BJ379" s="73"/>
      <c r="BK379" s="73"/>
      <c r="BL379" s="73"/>
      <c r="BM379" s="73"/>
      <c r="BN379" s="73"/>
      <c r="BO379" s="73"/>
      <c r="BP379" s="73"/>
      <c r="BR379" s="117"/>
      <c r="BS379" s="118"/>
      <c r="BT379" s="118"/>
      <c r="BU379" s="2"/>
      <c r="BV379" s="2"/>
      <c r="BW379" s="2"/>
      <c r="BX379" s="119"/>
    </row>
    <row r="380" spans="1:76" ht="15" customHeight="1">
      <c r="A380" s="16"/>
      <c r="B380" s="76"/>
      <c r="C380" s="72"/>
      <c r="D380" s="20"/>
      <c r="E380" s="78"/>
      <c r="F380" s="11"/>
      <c r="G380" s="12"/>
      <c r="H380" s="13"/>
      <c r="I380" s="13"/>
      <c r="J380" s="14"/>
      <c r="K380" s="64"/>
      <c r="L380" s="17"/>
      <c r="M380" s="17"/>
      <c r="N380" s="25"/>
      <c r="O380" s="2"/>
      <c r="P380" s="2"/>
      <c r="Q380" s="2"/>
      <c r="R380" s="3"/>
      <c r="S380" s="4"/>
      <c r="T380" s="67"/>
      <c r="U380" s="67"/>
      <c r="V380" s="4"/>
      <c r="W380" s="4"/>
      <c r="X380" s="4"/>
      <c r="Y380" s="62"/>
      <c r="Z380" s="28"/>
      <c r="AA380" s="28"/>
      <c r="AB380" s="28"/>
      <c r="AC380" s="28"/>
      <c r="AD380" s="26"/>
      <c r="AE380" s="19"/>
      <c r="AF380" s="65"/>
      <c r="AG380" s="54"/>
      <c r="AH380" s="54"/>
      <c r="AI380" s="55"/>
      <c r="AJ380" s="18"/>
      <c r="AK380" s="73"/>
      <c r="AL380" s="73"/>
      <c r="AM380" s="73"/>
      <c r="AN380" s="73"/>
      <c r="AO380" s="73"/>
      <c r="AP380" s="73"/>
      <c r="AQ380" s="73"/>
      <c r="AR380" s="73"/>
      <c r="AS380" s="73"/>
      <c r="AT380" s="73"/>
      <c r="AU380" s="73"/>
      <c r="AV380" s="73"/>
      <c r="AW380" s="73"/>
      <c r="AX380" s="73"/>
      <c r="AY380" s="73"/>
      <c r="AZ380" s="73"/>
      <c r="BA380" s="73"/>
      <c r="BB380" s="73"/>
      <c r="BC380" s="73"/>
      <c r="BD380" s="73"/>
      <c r="BE380" s="73"/>
      <c r="BF380" s="73"/>
      <c r="BG380" s="73"/>
      <c r="BH380" s="73"/>
      <c r="BI380" s="73"/>
      <c r="BJ380" s="73"/>
      <c r="BK380" s="73"/>
      <c r="BL380" s="73"/>
      <c r="BM380" s="73"/>
      <c r="BN380" s="73"/>
      <c r="BO380" s="73"/>
      <c r="BP380" s="73"/>
      <c r="BR380" s="117"/>
      <c r="BS380" s="118"/>
      <c r="BT380" s="118"/>
      <c r="BU380" s="2"/>
      <c r="BV380" s="2"/>
      <c r="BW380" s="2"/>
      <c r="BX380" s="119"/>
    </row>
    <row r="381" spans="1:76" ht="15" customHeight="1">
      <c r="A381" s="16"/>
      <c r="B381" s="76"/>
      <c r="C381" s="72"/>
      <c r="D381" s="20"/>
      <c r="E381" s="78"/>
      <c r="F381" s="11"/>
      <c r="G381" s="12"/>
      <c r="H381" s="13"/>
      <c r="I381" s="13"/>
      <c r="J381" s="14"/>
      <c r="K381" s="64"/>
      <c r="L381" s="17"/>
      <c r="M381" s="17"/>
      <c r="N381" s="25"/>
      <c r="O381" s="2"/>
      <c r="P381" s="2"/>
      <c r="Q381" s="2"/>
      <c r="R381" s="3"/>
      <c r="S381" s="4"/>
      <c r="T381" s="67"/>
      <c r="U381" s="67"/>
      <c r="V381" s="4"/>
      <c r="W381" s="4"/>
      <c r="X381" s="4"/>
      <c r="Y381" s="62"/>
      <c r="Z381" s="28"/>
      <c r="AA381" s="28"/>
      <c r="AB381" s="28"/>
      <c r="AC381" s="28"/>
      <c r="AD381" s="26"/>
      <c r="AE381" s="19"/>
      <c r="AF381" s="65"/>
      <c r="AG381" s="54"/>
      <c r="AH381" s="54"/>
      <c r="AI381" s="55"/>
      <c r="AJ381" s="18"/>
      <c r="AK381" s="73"/>
      <c r="AL381" s="73"/>
      <c r="AM381" s="73"/>
      <c r="AN381" s="73"/>
      <c r="AO381" s="73"/>
      <c r="AP381" s="73"/>
      <c r="AQ381" s="73"/>
      <c r="AR381" s="73"/>
      <c r="AS381" s="73"/>
      <c r="AT381" s="73"/>
      <c r="AU381" s="73"/>
      <c r="AV381" s="73"/>
      <c r="AW381" s="73"/>
      <c r="AX381" s="73"/>
      <c r="AY381" s="73"/>
      <c r="AZ381" s="73"/>
      <c r="BA381" s="73"/>
      <c r="BB381" s="73"/>
      <c r="BC381" s="73"/>
      <c r="BD381" s="73"/>
      <c r="BE381" s="73"/>
      <c r="BF381" s="73"/>
      <c r="BG381" s="73"/>
      <c r="BH381" s="73"/>
      <c r="BI381" s="73"/>
      <c r="BJ381" s="73"/>
      <c r="BK381" s="73"/>
      <c r="BL381" s="73"/>
      <c r="BM381" s="73"/>
      <c r="BN381" s="73"/>
      <c r="BO381" s="73"/>
      <c r="BP381" s="73"/>
      <c r="BR381" s="117"/>
      <c r="BS381" s="118"/>
      <c r="BT381" s="118"/>
      <c r="BU381" s="2"/>
      <c r="BV381" s="2"/>
      <c r="BW381" s="2"/>
      <c r="BX381" s="119"/>
    </row>
    <row r="382" spans="1:76" ht="15" customHeight="1">
      <c r="A382" s="16"/>
      <c r="B382" s="76"/>
      <c r="C382" s="72"/>
      <c r="D382" s="20"/>
      <c r="E382" s="78"/>
      <c r="F382" s="11"/>
      <c r="G382" s="12"/>
      <c r="H382" s="13"/>
      <c r="I382" s="13"/>
      <c r="J382" s="14"/>
      <c r="K382" s="64"/>
      <c r="L382" s="17"/>
      <c r="M382" s="17"/>
      <c r="N382" s="25"/>
      <c r="O382" s="2"/>
      <c r="P382" s="2"/>
      <c r="Q382" s="2"/>
      <c r="R382" s="3"/>
      <c r="S382" s="4"/>
      <c r="T382" s="67"/>
      <c r="U382" s="67"/>
      <c r="V382" s="4"/>
      <c r="W382" s="4"/>
      <c r="X382" s="4"/>
      <c r="Y382" s="62"/>
      <c r="Z382" s="28"/>
      <c r="AA382" s="28"/>
      <c r="AB382" s="28"/>
      <c r="AC382" s="28"/>
      <c r="AD382" s="26"/>
      <c r="AE382" s="19"/>
      <c r="AF382" s="65"/>
      <c r="AG382" s="54"/>
      <c r="AH382" s="54"/>
      <c r="AI382" s="55"/>
      <c r="AJ382" s="18"/>
      <c r="AK382" s="73"/>
      <c r="AL382" s="73"/>
      <c r="AM382" s="73"/>
      <c r="AN382" s="73"/>
      <c r="AO382" s="73"/>
      <c r="AP382" s="73"/>
      <c r="AQ382" s="73"/>
      <c r="AR382" s="73"/>
      <c r="AS382" s="73"/>
      <c r="AT382" s="73"/>
      <c r="AU382" s="73"/>
      <c r="AV382" s="73"/>
      <c r="AW382" s="73"/>
      <c r="AX382" s="73"/>
      <c r="AY382" s="73"/>
      <c r="AZ382" s="73"/>
      <c r="BA382" s="73"/>
      <c r="BB382" s="73"/>
      <c r="BC382" s="73"/>
      <c r="BD382" s="73"/>
      <c r="BE382" s="73"/>
      <c r="BF382" s="73"/>
      <c r="BG382" s="73"/>
      <c r="BH382" s="73"/>
      <c r="BI382" s="73"/>
      <c r="BJ382" s="73"/>
      <c r="BK382" s="73"/>
      <c r="BL382" s="73"/>
      <c r="BM382" s="73"/>
      <c r="BN382" s="73"/>
      <c r="BO382" s="73"/>
      <c r="BP382" s="73"/>
      <c r="BR382" s="117"/>
      <c r="BS382" s="118"/>
      <c r="BT382" s="118"/>
      <c r="BU382" s="2"/>
      <c r="BV382" s="2"/>
      <c r="BW382" s="2"/>
      <c r="BX382" s="119"/>
    </row>
    <row r="383" spans="1:76" ht="15" customHeight="1">
      <c r="A383" s="16">
        <v>48</v>
      </c>
      <c r="B383" s="76" t="s">
        <v>250</v>
      </c>
      <c r="C383" s="72" t="s">
        <v>254</v>
      </c>
      <c r="D383" s="20" t="s">
        <v>281</v>
      </c>
      <c r="E383" s="78">
        <v>1.33</v>
      </c>
      <c r="F383" s="11" t="s">
        <v>234</v>
      </c>
      <c r="G383" s="12"/>
      <c r="H383" s="13" t="e">
        <f>IF(OOC!X383=0,"",OOC!X383)</f>
        <v>#REF!</v>
      </c>
      <c r="I383" s="13" t="e">
        <f>IF(OOC!T383=0,"",OOC!T383)</f>
        <v>#REF!</v>
      </c>
      <c r="J383" s="14" t="s">
        <v>12</v>
      </c>
      <c r="K383" s="64" t="s">
        <v>49</v>
      </c>
      <c r="L383" s="17" t="e">
        <f>IF(AND(G383="",H383=""),"",IF(G383="",H383,G383+H383))</f>
        <v>#REF!</v>
      </c>
      <c r="M383" s="17" t="e">
        <f>IF(AND(G383="",I383=""),"",IF(G383="",I383,G383+I383))</f>
        <v>#REF!</v>
      </c>
      <c r="N383" s="25"/>
      <c r="O383" s="2" t="e">
        <f>IF(OR($AK383="",ISNUMBER($AK383)=FALSE),"",MAX(AK383:BP383))</f>
        <v>#REF!</v>
      </c>
      <c r="P383" s="2" t="e">
        <f>IF(OR($AK383="",ISNUMBER($AK383)=FALSE),"",MIN(AK383:BP383))</f>
        <v>#REF!</v>
      </c>
      <c r="Q383" s="2" t="e">
        <f>IF(OR($AK383="",ISNUMBER($AK383)=FALSE),"",AVERAGE(AK383:BP383))</f>
        <v>#REF!</v>
      </c>
      <c r="R383" s="3" t="e">
        <f>IF(OR($AK383="",ISNUMBER($AK383)=FALSE),"",STDEV(AK383:BP383))</f>
        <v>#REF!</v>
      </c>
      <c r="S383" s="4" t="e">
        <f>IF(OR($AK383="",ISNUMBER($AK383)=FALSE),"",IF(AND(G383=0,I383=""),V383,IF(AND(G383="",H383=""),W383,(H383+ABS(I383))/(6*R383))))</f>
        <v>#REF!</v>
      </c>
      <c r="T383" s="67" t="e">
        <f>IF(OR($AK383="",ISNUMBER($AK383)=FALSE),"",IF(AND($F383="Tolerance",$G383&lt;&gt;""),($Q383-$G383)/(($L383-$M383)/2),IF(AND($F383="GD&amp;T",$H383&lt;&gt;""),$Q383/$H383,"")))</f>
        <v>#REF!</v>
      </c>
      <c r="U383" s="67" t="e">
        <f>IF($T383="","",IF(ABS($T383)&lt;=0.125, "Level A",IF(AND(ABS($T383)&gt;0.125,ABS($T383)&lt;=0.25), "Level B",IF(AND(ABS($T383)&gt;0.25,ABS($T383)&lt;=0.5), "Level C", IF(ABS($T383)&gt;0.5, "Level D")))))</f>
        <v>#REF!</v>
      </c>
      <c r="V383" s="4" t="e">
        <f>IF(OR($AK383="",ISNUMBER($AK383)=FALSE),"",IF(H383="","",(L383-Q383)/(3*R383)))</f>
        <v>#REF!</v>
      </c>
      <c r="W383" s="4" t="e">
        <f>IF(OR($AK383="",ISNUMBER($AK383)=FALSE),"",IF(I383="","",(Q383-M383)/(3*R383)))</f>
        <v>#REF!</v>
      </c>
      <c r="X383" s="4" t="e">
        <f>IF(OR($AK383="",ISNUMBER($AK383)=FALSE),"",IF(AND(G383=0,I383=0),((H383)-(Q383))/(3*R383),MIN(V383:W383)))</f>
        <v>#REF!</v>
      </c>
      <c r="Y383" s="62" t="e">
        <f>IF(OR($AK383="",ISNUMBER($AK383)=FALSE),"",IF(AND(G383=0,I383=0),NORMSDIST(3*X383),NORMSDIST(3*X383)+NORMSDIST(6*S383-3*X383)-1))</f>
        <v>#REF!</v>
      </c>
      <c r="Z383" s="28" t="e">
        <f>IF($Q383="","",IF(F383="Tolerance",IF(($E383*3*R383+Q383)-G383&lt;H383,"",($E383*3*R383+Q383)-G383),IF(OR(F383="GD&amp;T",F383="MAX"),IF(($E383*3*R383+Q383)&lt;H383,"",($E383*3*R383+Q383)),"")))</f>
        <v>#REF!</v>
      </c>
      <c r="AA383" s="28" t="e">
        <f>IF(Q383="","",IF(F383="Tolerance",IF(-(($E383*3*R383)-Q383)-G383&gt;I383,"",-(($E383*3*R383)-Q383)-G383),IF(F383="MIN",IF(-(($E383*3*R383)-Q383)&gt;I383,"",-(($E383*3*R383)-Q383)),"")))</f>
        <v>#REF!</v>
      </c>
      <c r="AB383" s="28" t="e">
        <f>IF(OR(G383="",Q383=""),"",(L383+M383)/2-Q383)</f>
        <v>#REF!</v>
      </c>
      <c r="AC383" s="28" t="e">
        <f>IF(OR($S383&gt;$AC$9,$R383=""),"",$AC$9*6*$R383)</f>
        <v>#REF!</v>
      </c>
      <c r="AD383" s="26"/>
      <c r="AE383" s="19" t="str">
        <f>IF(AD383="","",IF(AD383&gt;=0.966,"Normal","Not Normal"))</f>
        <v/>
      </c>
      <c r="AF383" s="65"/>
      <c r="AG383" s="54"/>
      <c r="AH383" s="54"/>
      <c r="AI383" s="55"/>
      <c r="AJ383" s="18"/>
      <c r="AK383" s="73" t="e">
        <f>#REF!</f>
        <v>#REF!</v>
      </c>
      <c r="AL383" s="73" t="e">
        <f>#REF!</f>
        <v>#REF!</v>
      </c>
      <c r="AM383" s="73" t="e">
        <f>#REF!</f>
        <v>#REF!</v>
      </c>
      <c r="AN383" s="73" t="e">
        <f>#REF!</f>
        <v>#REF!</v>
      </c>
      <c r="AO383" s="73" t="e">
        <f>#REF!</f>
        <v>#REF!</v>
      </c>
      <c r="AP383" s="73" t="e">
        <f>#REF!</f>
        <v>#REF!</v>
      </c>
      <c r="AQ383" s="73" t="e">
        <f>#REF!</f>
        <v>#REF!</v>
      </c>
      <c r="AR383" s="73" t="e">
        <f>#REF!</f>
        <v>#REF!</v>
      </c>
      <c r="AS383" s="73" t="e">
        <f>#REF!</f>
        <v>#REF!</v>
      </c>
      <c r="AT383" s="73" t="e">
        <f>#REF!</f>
        <v>#REF!</v>
      </c>
      <c r="AU383" s="73" t="e">
        <f>#REF!</f>
        <v>#REF!</v>
      </c>
      <c r="AV383" s="73" t="e">
        <f>#REF!</f>
        <v>#REF!</v>
      </c>
      <c r="AW383" s="73" t="e">
        <f>#REF!</f>
        <v>#REF!</v>
      </c>
      <c r="AX383" s="73" t="e">
        <f>#REF!</f>
        <v>#REF!</v>
      </c>
      <c r="AY383" s="73" t="e">
        <f>#REF!</f>
        <v>#REF!</v>
      </c>
      <c r="AZ383" s="73" t="e">
        <f>#REF!</f>
        <v>#REF!</v>
      </c>
      <c r="BA383" s="73" t="e">
        <f>#REF!</f>
        <v>#REF!</v>
      </c>
      <c r="BB383" s="73" t="e">
        <f>#REF!</f>
        <v>#REF!</v>
      </c>
      <c r="BC383" s="73" t="e">
        <f>#REF!</f>
        <v>#REF!</v>
      </c>
      <c r="BD383" s="73" t="e">
        <f>#REF!</f>
        <v>#REF!</v>
      </c>
      <c r="BE383" s="73" t="e">
        <f>#REF!</f>
        <v>#REF!</v>
      </c>
      <c r="BF383" s="73" t="e">
        <f>#REF!</f>
        <v>#REF!</v>
      </c>
      <c r="BG383" s="73" t="e">
        <f>#REF!</f>
        <v>#REF!</v>
      </c>
      <c r="BH383" s="73" t="e">
        <f>#REF!</f>
        <v>#REF!</v>
      </c>
      <c r="BI383" s="73" t="e">
        <f>#REF!</f>
        <v>#REF!</v>
      </c>
      <c r="BJ383" s="73" t="e">
        <f>#REF!</f>
        <v>#REF!</v>
      </c>
      <c r="BK383" s="73" t="e">
        <f>#REF!</f>
        <v>#REF!</v>
      </c>
      <c r="BL383" s="73" t="e">
        <f>#REF!</f>
        <v>#REF!</v>
      </c>
      <c r="BM383" s="73" t="e">
        <f>#REF!</f>
        <v>#REF!</v>
      </c>
      <c r="BN383" s="73" t="e">
        <f>#REF!</f>
        <v>#REF!</v>
      </c>
      <c r="BO383" s="73" t="e">
        <f>#REF!</f>
        <v>#REF!</v>
      </c>
      <c r="BP383" s="73" t="e">
        <f>#REF!</f>
        <v>#REF!</v>
      </c>
      <c r="BR383" s="117" t="str">
        <f>C383</f>
        <v>145-1</v>
      </c>
      <c r="BS383" s="118">
        <f>OOC!G383</f>
        <v>0.05</v>
      </c>
      <c r="BT383" s="118" t="str">
        <f>OOC!H383</f>
        <v/>
      </c>
      <c r="BU383" s="2" t="e">
        <f>IF(OR($AK383="",ISNUMBER($AK383)=FALSE),"",MAX(AK383:BP383))</f>
        <v>#REF!</v>
      </c>
      <c r="BV383" s="2" t="e">
        <f>IF(OR($AK383="",ISNUMBER($AK383)=FALSE),"",MIN(AK383:BP383))</f>
        <v>#REF!</v>
      </c>
      <c r="BW383" s="2" t="e">
        <f>IF(OR($AK383="",ISNUMBER($AK383)=FALSE),"",AVERAGE(AK383:BP383))</f>
        <v>#REF!</v>
      </c>
      <c r="BX383" s="119" t="e">
        <f>IF(AND(IF(OOC!G383="",0,OOC!G383) &gt;= IF(O383="",0,O383), IF(O383="",0,O383) &gt; IF(L383="",0,L383)), "OOC",
IF(AND(IF(M383="",0,M383) &gt; IF(P383="",0,P383), IF(P383="",0,P383) &gt;= IF(OOC!H383="",0,OOC!H383)), "OOC",
IF(IF(O383="",0,O383) &gt; IF(OOC!G383="",0,OOC!G383), "OOS",
IF(IF(OOC!H383="",0,OOC!H383) &gt; IF(P383="",0,P383), "OOS", "OK"))))</f>
        <v>#REF!</v>
      </c>
    </row>
    <row r="384" spans="1:76" ht="15" customHeight="1">
      <c r="A384" s="16"/>
      <c r="B384" s="76"/>
      <c r="C384" s="72"/>
      <c r="D384" s="20"/>
      <c r="E384" s="78"/>
      <c r="F384" s="11"/>
      <c r="G384" s="12"/>
      <c r="H384" s="13"/>
      <c r="I384" s="13"/>
      <c r="J384" s="14"/>
      <c r="K384" s="64"/>
      <c r="L384" s="17"/>
      <c r="M384" s="17"/>
      <c r="N384" s="25"/>
      <c r="O384" s="2"/>
      <c r="P384" s="2"/>
      <c r="Q384" s="2"/>
      <c r="R384" s="3"/>
      <c r="S384" s="4"/>
      <c r="T384" s="67"/>
      <c r="U384" s="67"/>
      <c r="V384" s="4"/>
      <c r="W384" s="4"/>
      <c r="X384" s="4"/>
      <c r="Y384" s="62"/>
      <c r="Z384" s="28"/>
      <c r="AA384" s="28"/>
      <c r="AB384" s="28"/>
      <c r="AC384" s="28"/>
      <c r="AD384" s="26"/>
      <c r="AE384" s="19"/>
      <c r="AF384" s="65"/>
      <c r="AG384" s="54"/>
      <c r="AH384" s="54"/>
      <c r="AI384" s="55"/>
      <c r="AJ384" s="18"/>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R384" s="117"/>
      <c r="BS384" s="118"/>
      <c r="BT384" s="118"/>
      <c r="BU384" s="2"/>
      <c r="BV384" s="2"/>
      <c r="BW384" s="2"/>
      <c r="BX384" s="119"/>
    </row>
    <row r="385" spans="1:76" ht="15" customHeight="1">
      <c r="A385" s="16"/>
      <c r="B385" s="76"/>
      <c r="C385" s="72"/>
      <c r="D385" s="20"/>
      <c r="E385" s="78"/>
      <c r="F385" s="11"/>
      <c r="G385" s="12"/>
      <c r="H385" s="13"/>
      <c r="I385" s="13"/>
      <c r="J385" s="14"/>
      <c r="K385" s="64"/>
      <c r="L385" s="17"/>
      <c r="M385" s="17"/>
      <c r="N385" s="25"/>
      <c r="O385" s="2"/>
      <c r="P385" s="2"/>
      <c r="Q385" s="2"/>
      <c r="R385" s="3"/>
      <c r="S385" s="4"/>
      <c r="T385" s="67"/>
      <c r="U385" s="67"/>
      <c r="V385" s="4"/>
      <c r="W385" s="4"/>
      <c r="X385" s="4"/>
      <c r="Y385" s="62"/>
      <c r="Z385" s="28"/>
      <c r="AA385" s="28"/>
      <c r="AB385" s="28"/>
      <c r="AC385" s="28"/>
      <c r="AD385" s="26"/>
      <c r="AE385" s="19"/>
      <c r="AF385" s="65"/>
      <c r="AG385" s="54"/>
      <c r="AH385" s="54"/>
      <c r="AI385" s="55"/>
      <c r="AJ385" s="18"/>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R385" s="117"/>
      <c r="BS385" s="118"/>
      <c r="BT385" s="118"/>
      <c r="BU385" s="2"/>
      <c r="BV385" s="2"/>
      <c r="BW385" s="2"/>
      <c r="BX385" s="119"/>
    </row>
    <row r="386" spans="1:76" ht="15" customHeight="1">
      <c r="A386" s="16"/>
      <c r="B386" s="76"/>
      <c r="C386" s="72"/>
      <c r="D386" s="20"/>
      <c r="E386" s="78"/>
      <c r="F386" s="11"/>
      <c r="G386" s="12"/>
      <c r="H386" s="13"/>
      <c r="I386" s="13"/>
      <c r="J386" s="14"/>
      <c r="K386" s="64"/>
      <c r="L386" s="17"/>
      <c r="M386" s="17"/>
      <c r="N386" s="25"/>
      <c r="O386" s="2"/>
      <c r="P386" s="2"/>
      <c r="Q386" s="2"/>
      <c r="R386" s="3"/>
      <c r="S386" s="4"/>
      <c r="T386" s="67"/>
      <c r="U386" s="67"/>
      <c r="V386" s="4"/>
      <c r="W386" s="4"/>
      <c r="X386" s="4"/>
      <c r="Y386" s="62"/>
      <c r="Z386" s="28"/>
      <c r="AA386" s="28"/>
      <c r="AB386" s="28"/>
      <c r="AC386" s="28"/>
      <c r="AD386" s="26"/>
      <c r="AE386" s="19"/>
      <c r="AF386" s="65"/>
      <c r="AG386" s="54"/>
      <c r="AH386" s="54"/>
      <c r="AI386" s="55"/>
      <c r="AJ386" s="18"/>
      <c r="AK386" s="73"/>
      <c r="AL386" s="73"/>
      <c r="AM386" s="73"/>
      <c r="AN386" s="73"/>
      <c r="AO386" s="73"/>
      <c r="AP386" s="73"/>
      <c r="AQ386" s="73"/>
      <c r="AR386" s="73"/>
      <c r="AS386" s="73"/>
      <c r="AT386" s="73"/>
      <c r="AU386" s="73"/>
      <c r="AV386" s="73"/>
      <c r="AW386" s="73"/>
      <c r="AX386" s="73"/>
      <c r="AY386" s="73"/>
      <c r="AZ386" s="73"/>
      <c r="BA386" s="73"/>
      <c r="BB386" s="73"/>
      <c r="BC386" s="73"/>
      <c r="BD386" s="73"/>
      <c r="BE386" s="73"/>
      <c r="BF386" s="73"/>
      <c r="BG386" s="73"/>
      <c r="BH386" s="73"/>
      <c r="BI386" s="73"/>
      <c r="BJ386" s="73"/>
      <c r="BK386" s="73"/>
      <c r="BL386" s="73"/>
      <c r="BM386" s="73"/>
      <c r="BN386" s="73"/>
      <c r="BO386" s="73"/>
      <c r="BP386" s="73"/>
      <c r="BR386" s="117"/>
      <c r="BS386" s="118"/>
      <c r="BT386" s="118"/>
      <c r="BU386" s="2"/>
      <c r="BV386" s="2"/>
      <c r="BW386" s="2"/>
      <c r="BX386" s="119"/>
    </row>
    <row r="387" spans="1:76" ht="15" customHeight="1">
      <c r="A387" s="16"/>
      <c r="B387" s="76"/>
      <c r="C387" s="72"/>
      <c r="D387" s="20"/>
      <c r="E387" s="78"/>
      <c r="F387" s="11"/>
      <c r="G387" s="12"/>
      <c r="H387" s="13"/>
      <c r="I387" s="13"/>
      <c r="J387" s="14"/>
      <c r="K387" s="64"/>
      <c r="L387" s="17"/>
      <c r="M387" s="17"/>
      <c r="N387" s="25"/>
      <c r="O387" s="2"/>
      <c r="P387" s="2"/>
      <c r="Q387" s="2"/>
      <c r="R387" s="3"/>
      <c r="S387" s="4"/>
      <c r="T387" s="67"/>
      <c r="U387" s="67"/>
      <c r="V387" s="4"/>
      <c r="W387" s="4"/>
      <c r="X387" s="4"/>
      <c r="Y387" s="62"/>
      <c r="Z387" s="28"/>
      <c r="AA387" s="28"/>
      <c r="AB387" s="28"/>
      <c r="AC387" s="28"/>
      <c r="AD387" s="26"/>
      <c r="AE387" s="19"/>
      <c r="AF387" s="65"/>
      <c r="AG387" s="54"/>
      <c r="AH387" s="54"/>
      <c r="AI387" s="55"/>
      <c r="AJ387" s="18"/>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R387" s="117"/>
      <c r="BS387" s="118"/>
      <c r="BT387" s="118"/>
      <c r="BU387" s="2"/>
      <c r="BV387" s="2"/>
      <c r="BW387" s="2"/>
      <c r="BX387" s="119"/>
    </row>
    <row r="388" spans="1:76" ht="15" customHeight="1">
      <c r="A388" s="16"/>
      <c r="B388" s="76"/>
      <c r="C388" s="72"/>
      <c r="D388" s="20"/>
      <c r="E388" s="78"/>
      <c r="F388" s="11"/>
      <c r="G388" s="12"/>
      <c r="H388" s="13"/>
      <c r="I388" s="13"/>
      <c r="J388" s="14"/>
      <c r="K388" s="64"/>
      <c r="L388" s="17"/>
      <c r="M388" s="17"/>
      <c r="N388" s="25"/>
      <c r="O388" s="2"/>
      <c r="P388" s="2"/>
      <c r="Q388" s="2"/>
      <c r="R388" s="3"/>
      <c r="S388" s="4"/>
      <c r="T388" s="67"/>
      <c r="U388" s="67"/>
      <c r="V388" s="4"/>
      <c r="W388" s="4"/>
      <c r="X388" s="4"/>
      <c r="Y388" s="62"/>
      <c r="Z388" s="28"/>
      <c r="AA388" s="28"/>
      <c r="AB388" s="28"/>
      <c r="AC388" s="28"/>
      <c r="AD388" s="26"/>
      <c r="AE388" s="19"/>
      <c r="AF388" s="65"/>
      <c r="AG388" s="54"/>
      <c r="AH388" s="54"/>
      <c r="AI388" s="55"/>
      <c r="AJ388" s="18"/>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R388" s="117"/>
      <c r="BS388" s="118"/>
      <c r="BT388" s="118"/>
      <c r="BU388" s="2"/>
      <c r="BV388" s="2"/>
      <c r="BW388" s="2"/>
      <c r="BX388" s="119"/>
    </row>
    <row r="389" spans="1:76" ht="15" customHeight="1">
      <c r="A389" s="16"/>
      <c r="B389" s="76"/>
      <c r="C389" s="72"/>
      <c r="D389" s="20"/>
      <c r="E389" s="78"/>
      <c r="F389" s="11"/>
      <c r="G389" s="12"/>
      <c r="H389" s="13"/>
      <c r="I389" s="13"/>
      <c r="J389" s="14"/>
      <c r="K389" s="64"/>
      <c r="L389" s="17"/>
      <c r="M389" s="17"/>
      <c r="N389" s="25"/>
      <c r="O389" s="2"/>
      <c r="P389" s="2"/>
      <c r="Q389" s="2"/>
      <c r="R389" s="3"/>
      <c r="S389" s="4"/>
      <c r="T389" s="67"/>
      <c r="U389" s="67"/>
      <c r="V389" s="4"/>
      <c r="W389" s="4"/>
      <c r="X389" s="4"/>
      <c r="Y389" s="62"/>
      <c r="Z389" s="28"/>
      <c r="AA389" s="28"/>
      <c r="AB389" s="28"/>
      <c r="AC389" s="28"/>
      <c r="AD389" s="26"/>
      <c r="AE389" s="19"/>
      <c r="AF389" s="65"/>
      <c r="AG389" s="54"/>
      <c r="AH389" s="54"/>
      <c r="AI389" s="55"/>
      <c r="AJ389" s="18"/>
      <c r="AK389" s="73"/>
      <c r="AL389" s="73"/>
      <c r="AM389" s="73"/>
      <c r="AN389" s="73"/>
      <c r="AO389" s="73"/>
      <c r="AP389" s="73"/>
      <c r="AQ389" s="73"/>
      <c r="AR389" s="73"/>
      <c r="AS389" s="73"/>
      <c r="AT389" s="73"/>
      <c r="AU389" s="73"/>
      <c r="AV389" s="73"/>
      <c r="AW389" s="73"/>
      <c r="AX389" s="73"/>
      <c r="AY389" s="73"/>
      <c r="AZ389" s="73"/>
      <c r="BA389" s="73"/>
      <c r="BB389" s="73"/>
      <c r="BC389" s="73"/>
      <c r="BD389" s="73"/>
      <c r="BE389" s="73"/>
      <c r="BF389" s="73"/>
      <c r="BG389" s="73"/>
      <c r="BH389" s="73"/>
      <c r="BI389" s="73"/>
      <c r="BJ389" s="73"/>
      <c r="BK389" s="73"/>
      <c r="BL389" s="73"/>
      <c r="BM389" s="73"/>
      <c r="BN389" s="73"/>
      <c r="BO389" s="73"/>
      <c r="BP389" s="73"/>
      <c r="BR389" s="117"/>
      <c r="BS389" s="118"/>
      <c r="BT389" s="118"/>
      <c r="BU389" s="2"/>
      <c r="BV389" s="2"/>
      <c r="BW389" s="2"/>
      <c r="BX389" s="119"/>
    </row>
    <row r="390" spans="1:76" ht="15" customHeight="1">
      <c r="A390" s="16"/>
      <c r="B390" s="76"/>
      <c r="C390" s="72"/>
      <c r="D390" s="20"/>
      <c r="E390" s="78"/>
      <c r="F390" s="11"/>
      <c r="G390" s="12"/>
      <c r="H390" s="13"/>
      <c r="I390" s="13"/>
      <c r="J390" s="14"/>
      <c r="K390" s="64"/>
      <c r="L390" s="17"/>
      <c r="M390" s="17"/>
      <c r="N390" s="25"/>
      <c r="O390" s="2"/>
      <c r="P390" s="2"/>
      <c r="Q390" s="2"/>
      <c r="R390" s="3"/>
      <c r="S390" s="4"/>
      <c r="T390" s="67"/>
      <c r="U390" s="67"/>
      <c r="V390" s="4"/>
      <c r="W390" s="4"/>
      <c r="X390" s="4"/>
      <c r="Y390" s="62"/>
      <c r="Z390" s="28"/>
      <c r="AA390" s="28"/>
      <c r="AB390" s="28"/>
      <c r="AC390" s="28"/>
      <c r="AD390" s="26"/>
      <c r="AE390" s="19"/>
      <c r="AF390" s="65"/>
      <c r="AG390" s="54"/>
      <c r="AH390" s="54"/>
      <c r="AI390" s="55"/>
      <c r="AJ390" s="18"/>
      <c r="AK390" s="73"/>
      <c r="AL390" s="73"/>
      <c r="AM390" s="73"/>
      <c r="AN390" s="73"/>
      <c r="AO390" s="73"/>
      <c r="AP390" s="73"/>
      <c r="AQ390" s="73"/>
      <c r="AR390" s="73"/>
      <c r="AS390" s="73"/>
      <c r="AT390" s="73"/>
      <c r="AU390" s="73"/>
      <c r="AV390" s="73"/>
      <c r="AW390" s="73"/>
      <c r="AX390" s="73"/>
      <c r="AY390" s="73"/>
      <c r="AZ390" s="73"/>
      <c r="BA390" s="73"/>
      <c r="BB390" s="73"/>
      <c r="BC390" s="73"/>
      <c r="BD390" s="73"/>
      <c r="BE390" s="73"/>
      <c r="BF390" s="73"/>
      <c r="BG390" s="73"/>
      <c r="BH390" s="73"/>
      <c r="BI390" s="73"/>
      <c r="BJ390" s="73"/>
      <c r="BK390" s="73"/>
      <c r="BL390" s="73"/>
      <c r="BM390" s="73"/>
      <c r="BN390" s="73"/>
      <c r="BO390" s="73"/>
      <c r="BP390" s="73"/>
      <c r="BR390" s="117"/>
      <c r="BS390" s="118"/>
      <c r="BT390" s="118"/>
      <c r="BU390" s="2"/>
      <c r="BV390" s="2"/>
      <c r="BW390" s="2"/>
      <c r="BX390" s="119"/>
    </row>
    <row r="391" spans="1:76" ht="15" customHeight="1">
      <c r="A391" s="16"/>
      <c r="B391" s="76"/>
      <c r="C391" s="72"/>
      <c r="D391" s="20"/>
      <c r="E391" s="78"/>
      <c r="F391" s="11"/>
      <c r="G391" s="12"/>
      <c r="H391" s="13"/>
      <c r="I391" s="13"/>
      <c r="J391" s="14"/>
      <c r="K391" s="64"/>
      <c r="L391" s="17"/>
      <c r="M391" s="17"/>
      <c r="N391" s="25"/>
      <c r="O391" s="2"/>
      <c r="P391" s="2"/>
      <c r="Q391" s="2"/>
      <c r="R391" s="3"/>
      <c r="S391" s="4"/>
      <c r="T391" s="67"/>
      <c r="U391" s="67"/>
      <c r="V391" s="4"/>
      <c r="W391" s="4"/>
      <c r="X391" s="4"/>
      <c r="Y391" s="62"/>
      <c r="Z391" s="28"/>
      <c r="AA391" s="28"/>
      <c r="AB391" s="28"/>
      <c r="AC391" s="28"/>
      <c r="AD391" s="26"/>
      <c r="AE391" s="19"/>
      <c r="AF391" s="65"/>
      <c r="AG391" s="54"/>
      <c r="AH391" s="54"/>
      <c r="AI391" s="55"/>
      <c r="AJ391" s="18"/>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R391" s="117"/>
      <c r="BS391" s="118"/>
      <c r="BT391" s="118"/>
      <c r="BU391" s="2"/>
      <c r="BV391" s="2"/>
      <c r="BW391" s="2"/>
      <c r="BX391" s="119"/>
    </row>
    <row r="392" spans="1:76" ht="15" customHeight="1">
      <c r="A392" s="16"/>
      <c r="B392" s="76"/>
      <c r="C392" s="72"/>
      <c r="D392" s="20"/>
      <c r="E392" s="78"/>
      <c r="F392" s="11"/>
      <c r="G392" s="12"/>
      <c r="H392" s="13"/>
      <c r="I392" s="13"/>
      <c r="J392" s="14"/>
      <c r="K392" s="64"/>
      <c r="L392" s="17"/>
      <c r="M392" s="17"/>
      <c r="N392" s="25"/>
      <c r="O392" s="2"/>
      <c r="P392" s="2"/>
      <c r="Q392" s="2"/>
      <c r="R392" s="3"/>
      <c r="S392" s="4"/>
      <c r="T392" s="67"/>
      <c r="U392" s="67"/>
      <c r="V392" s="4"/>
      <c r="W392" s="4"/>
      <c r="X392" s="4"/>
      <c r="Y392" s="62"/>
      <c r="Z392" s="28"/>
      <c r="AA392" s="28"/>
      <c r="AB392" s="28"/>
      <c r="AC392" s="28"/>
      <c r="AD392" s="26"/>
      <c r="AE392" s="19"/>
      <c r="AF392" s="65"/>
      <c r="AG392" s="54"/>
      <c r="AH392" s="54"/>
      <c r="AI392" s="55"/>
      <c r="AJ392" s="18"/>
      <c r="AK392" s="73"/>
      <c r="AL392" s="73"/>
      <c r="AM392" s="73"/>
      <c r="AN392" s="73"/>
      <c r="AO392" s="73"/>
      <c r="AP392" s="73"/>
      <c r="AQ392" s="73"/>
      <c r="AR392" s="73"/>
      <c r="AS392" s="73"/>
      <c r="AT392" s="73"/>
      <c r="AU392" s="73"/>
      <c r="AV392" s="73"/>
      <c r="AW392" s="73"/>
      <c r="AX392" s="73"/>
      <c r="AY392" s="73"/>
      <c r="AZ392" s="73"/>
      <c r="BA392" s="73"/>
      <c r="BB392" s="73"/>
      <c r="BC392" s="73"/>
      <c r="BD392" s="73"/>
      <c r="BE392" s="73"/>
      <c r="BF392" s="73"/>
      <c r="BG392" s="73"/>
      <c r="BH392" s="73"/>
      <c r="BI392" s="73"/>
      <c r="BJ392" s="73"/>
      <c r="BK392" s="73"/>
      <c r="BL392" s="73"/>
      <c r="BM392" s="73"/>
      <c r="BN392" s="73"/>
      <c r="BO392" s="73"/>
      <c r="BP392" s="73"/>
      <c r="BR392" s="117"/>
      <c r="BS392" s="118"/>
      <c r="BT392" s="118"/>
      <c r="BU392" s="2"/>
      <c r="BV392" s="2"/>
      <c r="BW392" s="2"/>
      <c r="BX392" s="119"/>
    </row>
    <row r="393" spans="1:76" ht="15" customHeight="1">
      <c r="A393" s="16"/>
      <c r="B393" s="76"/>
      <c r="C393" s="72"/>
      <c r="D393" s="20"/>
      <c r="E393" s="78"/>
      <c r="F393" s="11"/>
      <c r="G393" s="12"/>
      <c r="H393" s="13"/>
      <c r="I393" s="13"/>
      <c r="J393" s="14"/>
      <c r="K393" s="64"/>
      <c r="L393" s="17"/>
      <c r="M393" s="17"/>
      <c r="N393" s="25"/>
      <c r="O393" s="2"/>
      <c r="P393" s="2"/>
      <c r="Q393" s="2"/>
      <c r="R393" s="3"/>
      <c r="S393" s="4"/>
      <c r="T393" s="67"/>
      <c r="U393" s="67"/>
      <c r="V393" s="4"/>
      <c r="W393" s="4"/>
      <c r="X393" s="4"/>
      <c r="Y393" s="62"/>
      <c r="Z393" s="28"/>
      <c r="AA393" s="28"/>
      <c r="AB393" s="28"/>
      <c r="AC393" s="28"/>
      <c r="AD393" s="26"/>
      <c r="AE393" s="19"/>
      <c r="AF393" s="65"/>
      <c r="AG393" s="54"/>
      <c r="AH393" s="54"/>
      <c r="AI393" s="55"/>
      <c r="AJ393" s="18"/>
      <c r="AK393" s="73"/>
      <c r="AL393" s="73"/>
      <c r="AM393" s="73"/>
      <c r="AN393" s="73"/>
      <c r="AO393" s="73"/>
      <c r="AP393" s="73"/>
      <c r="AQ393" s="73"/>
      <c r="AR393" s="73"/>
      <c r="AS393" s="73"/>
      <c r="AT393" s="73"/>
      <c r="AU393" s="73"/>
      <c r="AV393" s="73"/>
      <c r="AW393" s="73"/>
      <c r="AX393" s="73"/>
      <c r="AY393" s="73"/>
      <c r="AZ393" s="73"/>
      <c r="BA393" s="73"/>
      <c r="BB393" s="73"/>
      <c r="BC393" s="73"/>
      <c r="BD393" s="73"/>
      <c r="BE393" s="73"/>
      <c r="BF393" s="73"/>
      <c r="BG393" s="73"/>
      <c r="BH393" s="73"/>
      <c r="BI393" s="73"/>
      <c r="BJ393" s="73"/>
      <c r="BK393" s="73"/>
      <c r="BL393" s="73"/>
      <c r="BM393" s="73"/>
      <c r="BN393" s="73"/>
      <c r="BO393" s="73"/>
      <c r="BP393" s="73"/>
      <c r="BR393" s="117"/>
      <c r="BS393" s="118"/>
      <c r="BT393" s="118"/>
      <c r="BU393" s="2"/>
      <c r="BV393" s="2"/>
      <c r="BW393" s="2"/>
      <c r="BX393" s="119"/>
    </row>
    <row r="394" spans="1:76" ht="15" customHeight="1">
      <c r="A394" s="16"/>
      <c r="B394" s="76"/>
      <c r="C394" s="72"/>
      <c r="D394" s="20"/>
      <c r="E394" s="78"/>
      <c r="F394" s="11"/>
      <c r="G394" s="12"/>
      <c r="H394" s="13"/>
      <c r="I394" s="13"/>
      <c r="J394" s="14"/>
      <c r="K394" s="64"/>
      <c r="L394" s="17"/>
      <c r="M394" s="17"/>
      <c r="N394" s="25"/>
      <c r="O394" s="2"/>
      <c r="P394" s="2"/>
      <c r="Q394" s="2"/>
      <c r="R394" s="3"/>
      <c r="S394" s="4"/>
      <c r="T394" s="67"/>
      <c r="U394" s="67"/>
      <c r="V394" s="4"/>
      <c r="W394" s="4"/>
      <c r="X394" s="4"/>
      <c r="Y394" s="62"/>
      <c r="Z394" s="28"/>
      <c r="AA394" s="28"/>
      <c r="AB394" s="28"/>
      <c r="AC394" s="28"/>
      <c r="AD394" s="26"/>
      <c r="AE394" s="19"/>
      <c r="AF394" s="65"/>
      <c r="AG394" s="54"/>
      <c r="AH394" s="54"/>
      <c r="AI394" s="55"/>
      <c r="AJ394" s="18"/>
      <c r="AK394" s="73"/>
      <c r="AL394" s="73"/>
      <c r="AM394" s="73"/>
      <c r="AN394" s="73"/>
      <c r="AO394" s="73"/>
      <c r="AP394" s="73"/>
      <c r="AQ394" s="73"/>
      <c r="AR394" s="73"/>
      <c r="AS394" s="73"/>
      <c r="AT394" s="73"/>
      <c r="AU394" s="73"/>
      <c r="AV394" s="73"/>
      <c r="AW394" s="73"/>
      <c r="AX394" s="73"/>
      <c r="AY394" s="73"/>
      <c r="AZ394" s="73"/>
      <c r="BA394" s="73"/>
      <c r="BB394" s="73"/>
      <c r="BC394" s="73"/>
      <c r="BD394" s="73"/>
      <c r="BE394" s="73"/>
      <c r="BF394" s="73"/>
      <c r="BG394" s="73"/>
      <c r="BH394" s="73"/>
      <c r="BI394" s="73"/>
      <c r="BJ394" s="73"/>
      <c r="BK394" s="73"/>
      <c r="BL394" s="73"/>
      <c r="BM394" s="73"/>
      <c r="BN394" s="73"/>
      <c r="BO394" s="73"/>
      <c r="BP394" s="73"/>
      <c r="BR394" s="117"/>
      <c r="BS394" s="118"/>
      <c r="BT394" s="118"/>
      <c r="BU394" s="2"/>
      <c r="BV394" s="2"/>
      <c r="BW394" s="2"/>
      <c r="BX394" s="119"/>
    </row>
    <row r="395" spans="1:76" ht="15" customHeight="1">
      <c r="A395" s="16"/>
      <c r="B395" s="76"/>
      <c r="C395" s="72"/>
      <c r="D395" s="20"/>
      <c r="E395" s="78"/>
      <c r="F395" s="11"/>
      <c r="G395" s="12"/>
      <c r="H395" s="13"/>
      <c r="I395" s="13"/>
      <c r="J395" s="14"/>
      <c r="K395" s="64"/>
      <c r="L395" s="17"/>
      <c r="M395" s="17"/>
      <c r="N395" s="25"/>
      <c r="O395" s="2"/>
      <c r="P395" s="2"/>
      <c r="Q395" s="2"/>
      <c r="R395" s="3"/>
      <c r="S395" s="4"/>
      <c r="T395" s="67"/>
      <c r="U395" s="67"/>
      <c r="V395" s="4"/>
      <c r="W395" s="4"/>
      <c r="X395" s="4"/>
      <c r="Y395" s="62"/>
      <c r="Z395" s="28"/>
      <c r="AA395" s="28"/>
      <c r="AB395" s="28"/>
      <c r="AC395" s="28"/>
      <c r="AD395" s="26"/>
      <c r="AE395" s="19"/>
      <c r="AF395" s="65"/>
      <c r="AG395" s="54"/>
      <c r="AH395" s="54"/>
      <c r="AI395" s="55"/>
      <c r="AJ395" s="18"/>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R395" s="117"/>
      <c r="BS395" s="118"/>
      <c r="BT395" s="118"/>
      <c r="BU395" s="2"/>
      <c r="BV395" s="2"/>
      <c r="BW395" s="2"/>
      <c r="BX395" s="119"/>
    </row>
    <row r="396" spans="1:76" ht="15" customHeight="1">
      <c r="A396" s="16"/>
      <c r="B396" s="76"/>
      <c r="C396" s="72"/>
      <c r="D396" s="20"/>
      <c r="E396" s="78"/>
      <c r="F396" s="11"/>
      <c r="G396" s="12"/>
      <c r="H396" s="13"/>
      <c r="I396" s="13"/>
      <c r="J396" s="14"/>
      <c r="K396" s="64"/>
      <c r="L396" s="17"/>
      <c r="M396" s="17"/>
      <c r="N396" s="25"/>
      <c r="O396" s="2"/>
      <c r="P396" s="2"/>
      <c r="Q396" s="2"/>
      <c r="R396" s="3"/>
      <c r="S396" s="4"/>
      <c r="T396" s="67"/>
      <c r="U396" s="67"/>
      <c r="V396" s="4"/>
      <c r="W396" s="4"/>
      <c r="X396" s="4"/>
      <c r="Y396" s="62"/>
      <c r="Z396" s="28"/>
      <c r="AA396" s="28"/>
      <c r="AB396" s="28"/>
      <c r="AC396" s="28"/>
      <c r="AD396" s="26"/>
      <c r="AE396" s="19"/>
      <c r="AF396" s="65"/>
      <c r="AG396" s="54"/>
      <c r="AH396" s="54"/>
      <c r="AI396" s="55"/>
      <c r="AJ396" s="18"/>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R396" s="117"/>
      <c r="BS396" s="118"/>
      <c r="BT396" s="118"/>
      <c r="BU396" s="2"/>
      <c r="BV396" s="2"/>
      <c r="BW396" s="2"/>
      <c r="BX396" s="119"/>
    </row>
    <row r="397" spans="1:76" ht="15" customHeight="1">
      <c r="A397" s="16"/>
      <c r="B397" s="76"/>
      <c r="C397" s="72"/>
      <c r="D397" s="20"/>
      <c r="E397" s="78"/>
      <c r="F397" s="11"/>
      <c r="G397" s="12"/>
      <c r="H397" s="13"/>
      <c r="I397" s="13"/>
      <c r="J397" s="14"/>
      <c r="K397" s="64"/>
      <c r="L397" s="17"/>
      <c r="M397" s="17"/>
      <c r="N397" s="25"/>
      <c r="O397" s="2"/>
      <c r="P397" s="2"/>
      <c r="Q397" s="2"/>
      <c r="R397" s="3"/>
      <c r="S397" s="4"/>
      <c r="T397" s="67"/>
      <c r="U397" s="67"/>
      <c r="V397" s="4"/>
      <c r="W397" s="4"/>
      <c r="X397" s="4"/>
      <c r="Y397" s="62"/>
      <c r="Z397" s="28"/>
      <c r="AA397" s="28"/>
      <c r="AB397" s="28"/>
      <c r="AC397" s="28"/>
      <c r="AD397" s="26"/>
      <c r="AE397" s="19"/>
      <c r="AF397" s="65"/>
      <c r="AG397" s="54"/>
      <c r="AH397" s="54"/>
      <c r="AI397" s="55"/>
      <c r="AJ397" s="18"/>
      <c r="AK397" s="73"/>
      <c r="AL397" s="73"/>
      <c r="AM397" s="73"/>
      <c r="AN397" s="73"/>
      <c r="AO397" s="73"/>
      <c r="AP397" s="73"/>
      <c r="AQ397" s="73"/>
      <c r="AR397" s="73"/>
      <c r="AS397" s="73"/>
      <c r="AT397" s="73"/>
      <c r="AU397" s="73"/>
      <c r="AV397" s="73"/>
      <c r="AW397" s="73"/>
      <c r="AX397" s="73"/>
      <c r="AY397" s="73"/>
      <c r="AZ397" s="73"/>
      <c r="BA397" s="73"/>
      <c r="BB397" s="73"/>
      <c r="BC397" s="73"/>
      <c r="BD397" s="73"/>
      <c r="BE397" s="73"/>
      <c r="BF397" s="73"/>
      <c r="BG397" s="73"/>
      <c r="BH397" s="73"/>
      <c r="BI397" s="73"/>
      <c r="BJ397" s="73"/>
      <c r="BK397" s="73"/>
      <c r="BL397" s="73"/>
      <c r="BM397" s="73"/>
      <c r="BN397" s="73"/>
      <c r="BO397" s="73"/>
      <c r="BP397" s="73"/>
      <c r="BR397" s="117"/>
      <c r="BS397" s="118"/>
      <c r="BT397" s="118"/>
      <c r="BU397" s="2"/>
      <c r="BV397" s="2"/>
      <c r="BW397" s="2"/>
      <c r="BX397" s="119"/>
    </row>
    <row r="398" spans="1:76" ht="15" customHeight="1">
      <c r="A398" s="16"/>
      <c r="B398" s="76"/>
      <c r="C398" s="72"/>
      <c r="D398" s="20"/>
      <c r="E398" s="78"/>
      <c r="F398" s="11"/>
      <c r="G398" s="12"/>
      <c r="H398" s="13"/>
      <c r="I398" s="13"/>
      <c r="J398" s="14"/>
      <c r="K398" s="64"/>
      <c r="L398" s="17"/>
      <c r="M398" s="17"/>
      <c r="N398" s="25"/>
      <c r="O398" s="2"/>
      <c r="P398" s="2"/>
      <c r="Q398" s="2"/>
      <c r="R398" s="3"/>
      <c r="S398" s="4"/>
      <c r="T398" s="67"/>
      <c r="U398" s="67"/>
      <c r="V398" s="4"/>
      <c r="W398" s="4"/>
      <c r="X398" s="4"/>
      <c r="Y398" s="62"/>
      <c r="Z398" s="28"/>
      <c r="AA398" s="28"/>
      <c r="AB398" s="28"/>
      <c r="AC398" s="28"/>
      <c r="AD398" s="26"/>
      <c r="AE398" s="19"/>
      <c r="AF398" s="65"/>
      <c r="AG398" s="54"/>
      <c r="AH398" s="54"/>
      <c r="AI398" s="55"/>
      <c r="AJ398" s="18"/>
      <c r="AK398" s="73"/>
      <c r="AL398" s="73"/>
      <c r="AM398" s="73"/>
      <c r="AN398" s="73"/>
      <c r="AO398" s="73"/>
      <c r="AP398" s="73"/>
      <c r="AQ398" s="73"/>
      <c r="AR398" s="73"/>
      <c r="AS398" s="73"/>
      <c r="AT398" s="73"/>
      <c r="AU398" s="73"/>
      <c r="AV398" s="73"/>
      <c r="AW398" s="73"/>
      <c r="AX398" s="73"/>
      <c r="AY398" s="73"/>
      <c r="AZ398" s="73"/>
      <c r="BA398" s="73"/>
      <c r="BB398" s="73"/>
      <c r="BC398" s="73"/>
      <c r="BD398" s="73"/>
      <c r="BE398" s="73"/>
      <c r="BF398" s="73"/>
      <c r="BG398" s="73"/>
      <c r="BH398" s="73"/>
      <c r="BI398" s="73"/>
      <c r="BJ398" s="73"/>
      <c r="BK398" s="73"/>
      <c r="BL398" s="73"/>
      <c r="BM398" s="73"/>
      <c r="BN398" s="73"/>
      <c r="BO398" s="73"/>
      <c r="BP398" s="73"/>
      <c r="BR398" s="117"/>
      <c r="BS398" s="118"/>
      <c r="BT398" s="118"/>
      <c r="BU398" s="2"/>
      <c r="BV398" s="2"/>
      <c r="BW398" s="2"/>
      <c r="BX398" s="119"/>
    </row>
    <row r="399" spans="1:76" ht="15" customHeight="1">
      <c r="A399" s="16"/>
      <c r="B399" s="76"/>
      <c r="C399" s="72"/>
      <c r="D399" s="20"/>
      <c r="E399" s="78"/>
      <c r="F399" s="11"/>
      <c r="G399" s="12"/>
      <c r="H399" s="13"/>
      <c r="I399" s="13"/>
      <c r="J399" s="14"/>
      <c r="K399" s="64"/>
      <c r="L399" s="17"/>
      <c r="M399" s="17"/>
      <c r="N399" s="25"/>
      <c r="O399" s="2"/>
      <c r="P399" s="2"/>
      <c r="Q399" s="2"/>
      <c r="R399" s="3"/>
      <c r="S399" s="4"/>
      <c r="T399" s="67"/>
      <c r="U399" s="67"/>
      <c r="V399" s="4"/>
      <c r="W399" s="4"/>
      <c r="X399" s="4"/>
      <c r="Y399" s="62"/>
      <c r="Z399" s="28"/>
      <c r="AA399" s="28"/>
      <c r="AB399" s="28"/>
      <c r="AC399" s="28"/>
      <c r="AD399" s="26"/>
      <c r="AE399" s="19"/>
      <c r="AF399" s="65"/>
      <c r="AG399" s="54"/>
      <c r="AH399" s="54"/>
      <c r="AI399" s="55"/>
      <c r="AJ399" s="18"/>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R399" s="117"/>
      <c r="BS399" s="118"/>
      <c r="BT399" s="118"/>
      <c r="BU399" s="2"/>
      <c r="BV399" s="2"/>
      <c r="BW399" s="2"/>
      <c r="BX399" s="119"/>
    </row>
    <row r="400" spans="1:76" ht="15" customHeight="1">
      <c r="A400" s="16"/>
      <c r="B400" s="76"/>
      <c r="C400" s="72"/>
      <c r="D400" s="20"/>
      <c r="E400" s="78"/>
      <c r="F400" s="11"/>
      <c r="G400" s="12"/>
      <c r="H400" s="13"/>
      <c r="I400" s="13"/>
      <c r="J400" s="14"/>
      <c r="K400" s="64"/>
      <c r="L400" s="17"/>
      <c r="M400" s="17"/>
      <c r="N400" s="25"/>
      <c r="O400" s="2"/>
      <c r="P400" s="2"/>
      <c r="Q400" s="2"/>
      <c r="R400" s="3"/>
      <c r="S400" s="4"/>
      <c r="T400" s="67"/>
      <c r="U400" s="67"/>
      <c r="V400" s="4"/>
      <c r="W400" s="4"/>
      <c r="X400" s="4"/>
      <c r="Y400" s="62"/>
      <c r="Z400" s="28"/>
      <c r="AA400" s="28"/>
      <c r="AB400" s="28"/>
      <c r="AC400" s="28"/>
      <c r="AD400" s="26"/>
      <c r="AE400" s="19"/>
      <c r="AF400" s="65"/>
      <c r="AG400" s="54"/>
      <c r="AH400" s="54"/>
      <c r="AI400" s="55"/>
      <c r="AJ400" s="18"/>
      <c r="AK400" s="73"/>
      <c r="AL400" s="73"/>
      <c r="AM400" s="73"/>
      <c r="AN400" s="73"/>
      <c r="AO400" s="73"/>
      <c r="AP400" s="73"/>
      <c r="AQ400" s="73"/>
      <c r="AR400" s="73"/>
      <c r="AS400" s="73"/>
      <c r="AT400" s="73"/>
      <c r="AU400" s="73"/>
      <c r="AV400" s="73"/>
      <c r="AW400" s="73"/>
      <c r="AX400" s="73"/>
      <c r="AY400" s="73"/>
      <c r="AZ400" s="73"/>
      <c r="BA400" s="73"/>
      <c r="BB400" s="73"/>
      <c r="BC400" s="73"/>
      <c r="BD400" s="73"/>
      <c r="BE400" s="73"/>
      <c r="BF400" s="73"/>
      <c r="BG400" s="73"/>
      <c r="BH400" s="73"/>
      <c r="BI400" s="73"/>
      <c r="BJ400" s="73"/>
      <c r="BK400" s="73"/>
      <c r="BL400" s="73"/>
      <c r="BM400" s="73"/>
      <c r="BN400" s="73"/>
      <c r="BO400" s="73"/>
      <c r="BP400" s="73"/>
      <c r="BR400" s="117"/>
      <c r="BS400" s="118"/>
      <c r="BT400" s="118"/>
      <c r="BU400" s="2"/>
      <c r="BV400" s="2"/>
      <c r="BW400" s="2"/>
      <c r="BX400" s="119"/>
    </row>
    <row r="401" spans="1:76" ht="15" customHeight="1">
      <c r="A401" s="16"/>
      <c r="B401" s="76"/>
      <c r="C401" s="72"/>
      <c r="D401" s="20"/>
      <c r="E401" s="78"/>
      <c r="F401" s="11"/>
      <c r="G401" s="12"/>
      <c r="H401" s="13"/>
      <c r="I401" s="13"/>
      <c r="J401" s="14"/>
      <c r="K401" s="64"/>
      <c r="L401" s="17"/>
      <c r="M401" s="17"/>
      <c r="N401" s="25"/>
      <c r="O401" s="2"/>
      <c r="P401" s="2"/>
      <c r="Q401" s="2"/>
      <c r="R401" s="3"/>
      <c r="S401" s="4"/>
      <c r="T401" s="67"/>
      <c r="U401" s="67"/>
      <c r="V401" s="4"/>
      <c r="W401" s="4"/>
      <c r="X401" s="4"/>
      <c r="Y401" s="62"/>
      <c r="Z401" s="28"/>
      <c r="AA401" s="28"/>
      <c r="AB401" s="28"/>
      <c r="AC401" s="28"/>
      <c r="AD401" s="26"/>
      <c r="AE401" s="19"/>
      <c r="AF401" s="65"/>
      <c r="AG401" s="54"/>
      <c r="AH401" s="54"/>
      <c r="AI401" s="55"/>
      <c r="AJ401" s="18"/>
      <c r="AK401" s="73"/>
      <c r="AL401" s="73"/>
      <c r="AM401" s="73"/>
      <c r="AN401" s="73"/>
      <c r="AO401" s="73"/>
      <c r="AP401" s="73"/>
      <c r="AQ401" s="73"/>
      <c r="AR401" s="73"/>
      <c r="AS401" s="73"/>
      <c r="AT401" s="73"/>
      <c r="AU401" s="73"/>
      <c r="AV401" s="73"/>
      <c r="AW401" s="73"/>
      <c r="AX401" s="73"/>
      <c r="AY401" s="73"/>
      <c r="AZ401" s="73"/>
      <c r="BA401" s="73"/>
      <c r="BB401" s="73"/>
      <c r="BC401" s="73"/>
      <c r="BD401" s="73"/>
      <c r="BE401" s="73"/>
      <c r="BF401" s="73"/>
      <c r="BG401" s="73"/>
      <c r="BH401" s="73"/>
      <c r="BI401" s="73"/>
      <c r="BJ401" s="73"/>
      <c r="BK401" s="73"/>
      <c r="BL401" s="73"/>
      <c r="BM401" s="73"/>
      <c r="BN401" s="73"/>
      <c r="BO401" s="73"/>
      <c r="BP401" s="73"/>
      <c r="BR401" s="117"/>
      <c r="BS401" s="118"/>
      <c r="BT401" s="118"/>
      <c r="BU401" s="2"/>
      <c r="BV401" s="2"/>
      <c r="BW401" s="2"/>
      <c r="BX401" s="119"/>
    </row>
    <row r="402" spans="1:76" ht="15" customHeight="1">
      <c r="A402" s="16"/>
      <c r="B402" s="76"/>
      <c r="C402" s="72"/>
      <c r="D402" s="20"/>
      <c r="E402" s="78"/>
      <c r="F402" s="11"/>
      <c r="G402" s="12"/>
      <c r="H402" s="13"/>
      <c r="I402" s="13"/>
      <c r="J402" s="14"/>
      <c r="K402" s="64"/>
      <c r="L402" s="17"/>
      <c r="M402" s="17"/>
      <c r="N402" s="25"/>
      <c r="O402" s="2"/>
      <c r="P402" s="2"/>
      <c r="Q402" s="2"/>
      <c r="R402" s="3"/>
      <c r="S402" s="4"/>
      <c r="T402" s="67"/>
      <c r="U402" s="67"/>
      <c r="V402" s="4"/>
      <c r="W402" s="4"/>
      <c r="X402" s="4"/>
      <c r="Y402" s="62"/>
      <c r="Z402" s="28"/>
      <c r="AA402" s="28"/>
      <c r="AB402" s="28"/>
      <c r="AC402" s="28"/>
      <c r="AD402" s="26"/>
      <c r="AE402" s="19"/>
      <c r="AF402" s="65"/>
      <c r="AG402" s="54"/>
      <c r="AH402" s="54"/>
      <c r="AI402" s="55"/>
      <c r="AJ402" s="18"/>
      <c r="AK402" s="73"/>
      <c r="AL402" s="73"/>
      <c r="AM402" s="73"/>
      <c r="AN402" s="73"/>
      <c r="AO402" s="73"/>
      <c r="AP402" s="73"/>
      <c r="AQ402" s="73"/>
      <c r="AR402" s="73"/>
      <c r="AS402" s="73"/>
      <c r="AT402" s="73"/>
      <c r="AU402" s="73"/>
      <c r="AV402" s="73"/>
      <c r="AW402" s="73"/>
      <c r="AX402" s="73"/>
      <c r="AY402" s="73"/>
      <c r="AZ402" s="73"/>
      <c r="BA402" s="73"/>
      <c r="BB402" s="73"/>
      <c r="BC402" s="73"/>
      <c r="BD402" s="73"/>
      <c r="BE402" s="73"/>
      <c r="BF402" s="73"/>
      <c r="BG402" s="73"/>
      <c r="BH402" s="73"/>
      <c r="BI402" s="73"/>
      <c r="BJ402" s="73"/>
      <c r="BK402" s="73"/>
      <c r="BL402" s="73"/>
      <c r="BM402" s="73"/>
      <c r="BN402" s="73"/>
      <c r="BO402" s="73"/>
      <c r="BP402" s="73"/>
      <c r="BR402" s="117"/>
      <c r="BS402" s="118"/>
      <c r="BT402" s="118"/>
      <c r="BU402" s="2"/>
      <c r="BV402" s="2"/>
      <c r="BW402" s="2"/>
      <c r="BX402" s="119"/>
    </row>
    <row r="403" spans="1:76" ht="15" customHeight="1">
      <c r="A403" s="16"/>
      <c r="B403" s="76"/>
      <c r="C403" s="72"/>
      <c r="D403" s="20"/>
      <c r="E403" s="78"/>
      <c r="F403" s="11"/>
      <c r="G403" s="12"/>
      <c r="H403" s="13"/>
      <c r="I403" s="13"/>
      <c r="J403" s="14"/>
      <c r="K403" s="64"/>
      <c r="L403" s="17"/>
      <c r="M403" s="17"/>
      <c r="N403" s="25"/>
      <c r="O403" s="2"/>
      <c r="P403" s="2"/>
      <c r="Q403" s="2"/>
      <c r="R403" s="3"/>
      <c r="S403" s="4"/>
      <c r="T403" s="67"/>
      <c r="U403" s="67"/>
      <c r="V403" s="4"/>
      <c r="W403" s="4"/>
      <c r="X403" s="4"/>
      <c r="Y403" s="62"/>
      <c r="Z403" s="28"/>
      <c r="AA403" s="28"/>
      <c r="AB403" s="28"/>
      <c r="AC403" s="28"/>
      <c r="AD403" s="26"/>
      <c r="AE403" s="19"/>
      <c r="AF403" s="65"/>
      <c r="AG403" s="54"/>
      <c r="AH403" s="54"/>
      <c r="AI403" s="55"/>
      <c r="AJ403" s="18"/>
      <c r="AK403" s="73"/>
      <c r="AL403" s="73"/>
      <c r="AM403" s="73"/>
      <c r="AN403" s="73"/>
      <c r="AO403" s="73"/>
      <c r="AP403" s="73"/>
      <c r="AQ403" s="73"/>
      <c r="AR403" s="73"/>
      <c r="AS403" s="73"/>
      <c r="AT403" s="73"/>
      <c r="AU403" s="73"/>
      <c r="AV403" s="73"/>
      <c r="AW403" s="73"/>
      <c r="AX403" s="73"/>
      <c r="AY403" s="73"/>
      <c r="AZ403" s="73"/>
      <c r="BA403" s="73"/>
      <c r="BB403" s="73"/>
      <c r="BC403" s="73"/>
      <c r="BD403" s="73"/>
      <c r="BE403" s="73"/>
      <c r="BF403" s="73"/>
      <c r="BG403" s="73"/>
      <c r="BH403" s="73"/>
      <c r="BI403" s="73"/>
      <c r="BJ403" s="73"/>
      <c r="BK403" s="73"/>
      <c r="BL403" s="73"/>
      <c r="BM403" s="73"/>
      <c r="BN403" s="73"/>
      <c r="BO403" s="73"/>
      <c r="BP403" s="73"/>
      <c r="BR403" s="117"/>
      <c r="BS403" s="118"/>
      <c r="BT403" s="118"/>
      <c r="BU403" s="2"/>
      <c r="BV403" s="2"/>
      <c r="BW403" s="2"/>
      <c r="BX403" s="119"/>
    </row>
    <row r="404" spans="1:76" ht="15" customHeight="1">
      <c r="A404" s="16"/>
      <c r="B404" s="76"/>
      <c r="C404" s="72"/>
      <c r="D404" s="20"/>
      <c r="E404" s="78"/>
      <c r="F404" s="11"/>
      <c r="G404" s="12"/>
      <c r="H404" s="13"/>
      <c r="I404" s="13"/>
      <c r="J404" s="14"/>
      <c r="K404" s="64"/>
      <c r="L404" s="17"/>
      <c r="M404" s="17"/>
      <c r="N404" s="25"/>
      <c r="O404" s="2"/>
      <c r="P404" s="2"/>
      <c r="Q404" s="2"/>
      <c r="R404" s="3"/>
      <c r="S404" s="4"/>
      <c r="T404" s="67"/>
      <c r="U404" s="67"/>
      <c r="V404" s="4"/>
      <c r="W404" s="4"/>
      <c r="X404" s="4"/>
      <c r="Y404" s="62"/>
      <c r="Z404" s="28"/>
      <c r="AA404" s="28"/>
      <c r="AB404" s="28"/>
      <c r="AC404" s="28"/>
      <c r="AD404" s="26"/>
      <c r="AE404" s="19"/>
      <c r="AF404" s="65"/>
      <c r="AG404" s="54"/>
      <c r="AH404" s="54"/>
      <c r="AI404" s="55"/>
      <c r="AJ404" s="18"/>
      <c r="AK404" s="73"/>
      <c r="AL404" s="73"/>
      <c r="AM404" s="73"/>
      <c r="AN404" s="73"/>
      <c r="AO404" s="73"/>
      <c r="AP404" s="73"/>
      <c r="AQ404" s="73"/>
      <c r="AR404" s="73"/>
      <c r="AS404" s="73"/>
      <c r="AT404" s="73"/>
      <c r="AU404" s="73"/>
      <c r="AV404" s="73"/>
      <c r="AW404" s="73"/>
      <c r="AX404" s="73"/>
      <c r="AY404" s="73"/>
      <c r="AZ404" s="73"/>
      <c r="BA404" s="73"/>
      <c r="BB404" s="73"/>
      <c r="BC404" s="73"/>
      <c r="BD404" s="73"/>
      <c r="BE404" s="73"/>
      <c r="BF404" s="73"/>
      <c r="BG404" s="73"/>
      <c r="BH404" s="73"/>
      <c r="BI404" s="73"/>
      <c r="BJ404" s="73"/>
      <c r="BK404" s="73"/>
      <c r="BL404" s="73"/>
      <c r="BM404" s="73"/>
      <c r="BN404" s="73"/>
      <c r="BO404" s="73"/>
      <c r="BP404" s="73"/>
      <c r="BR404" s="117"/>
      <c r="BS404" s="118"/>
      <c r="BT404" s="118"/>
      <c r="BU404" s="2"/>
      <c r="BV404" s="2"/>
      <c r="BW404" s="2"/>
      <c r="BX404" s="119"/>
    </row>
    <row r="405" spans="1:76" ht="15" customHeight="1">
      <c r="A405" s="16"/>
      <c r="B405" s="76"/>
      <c r="C405" s="72"/>
      <c r="D405" s="20"/>
      <c r="E405" s="78"/>
      <c r="F405" s="11"/>
      <c r="G405" s="12"/>
      <c r="H405" s="13"/>
      <c r="I405" s="13"/>
      <c r="J405" s="14"/>
      <c r="K405" s="64"/>
      <c r="L405" s="17"/>
      <c r="M405" s="17"/>
      <c r="N405" s="25"/>
      <c r="O405" s="2"/>
      <c r="P405" s="2"/>
      <c r="Q405" s="2"/>
      <c r="R405" s="3"/>
      <c r="S405" s="4"/>
      <c r="T405" s="67"/>
      <c r="U405" s="67"/>
      <c r="V405" s="4"/>
      <c r="W405" s="4"/>
      <c r="X405" s="4"/>
      <c r="Y405" s="62"/>
      <c r="Z405" s="28"/>
      <c r="AA405" s="28"/>
      <c r="AB405" s="28"/>
      <c r="AC405" s="28"/>
      <c r="AD405" s="26"/>
      <c r="AE405" s="19"/>
      <c r="AF405" s="65"/>
      <c r="AG405" s="54"/>
      <c r="AH405" s="54"/>
      <c r="AI405" s="55"/>
      <c r="AJ405" s="18"/>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R405" s="117"/>
      <c r="BS405" s="118"/>
      <c r="BT405" s="118"/>
      <c r="BU405" s="2"/>
      <c r="BV405" s="2"/>
      <c r="BW405" s="2"/>
      <c r="BX405" s="119"/>
    </row>
    <row r="406" spans="1:76" ht="15" customHeight="1">
      <c r="A406" s="16"/>
      <c r="B406" s="76"/>
      <c r="C406" s="72"/>
      <c r="D406" s="20"/>
      <c r="E406" s="78"/>
      <c r="F406" s="11"/>
      <c r="G406" s="12"/>
      <c r="H406" s="13"/>
      <c r="I406" s="13"/>
      <c r="J406" s="14"/>
      <c r="K406" s="64"/>
      <c r="L406" s="17"/>
      <c r="M406" s="17"/>
      <c r="N406" s="25"/>
      <c r="O406" s="2"/>
      <c r="P406" s="2"/>
      <c r="Q406" s="2"/>
      <c r="R406" s="3"/>
      <c r="S406" s="4"/>
      <c r="T406" s="67"/>
      <c r="U406" s="67"/>
      <c r="V406" s="4"/>
      <c r="W406" s="4"/>
      <c r="X406" s="4"/>
      <c r="Y406" s="62"/>
      <c r="Z406" s="28"/>
      <c r="AA406" s="28"/>
      <c r="AB406" s="28"/>
      <c r="AC406" s="28"/>
      <c r="AD406" s="26"/>
      <c r="AE406" s="19"/>
      <c r="AF406" s="65"/>
      <c r="AG406" s="54"/>
      <c r="AH406" s="54"/>
      <c r="AI406" s="55"/>
      <c r="AJ406" s="18"/>
      <c r="AK406" s="73"/>
      <c r="AL406" s="73"/>
      <c r="AM406" s="73"/>
      <c r="AN406" s="73"/>
      <c r="AO406" s="73"/>
      <c r="AP406" s="73"/>
      <c r="AQ406" s="73"/>
      <c r="AR406" s="73"/>
      <c r="AS406" s="73"/>
      <c r="AT406" s="73"/>
      <c r="AU406" s="73"/>
      <c r="AV406" s="73"/>
      <c r="AW406" s="73"/>
      <c r="AX406" s="73"/>
      <c r="AY406" s="73"/>
      <c r="AZ406" s="73"/>
      <c r="BA406" s="73"/>
      <c r="BB406" s="73"/>
      <c r="BC406" s="73"/>
      <c r="BD406" s="73"/>
      <c r="BE406" s="73"/>
      <c r="BF406" s="73"/>
      <c r="BG406" s="73"/>
      <c r="BH406" s="73"/>
      <c r="BI406" s="73"/>
      <c r="BJ406" s="73"/>
      <c r="BK406" s="73"/>
      <c r="BL406" s="73"/>
      <c r="BM406" s="73"/>
      <c r="BN406" s="73"/>
      <c r="BO406" s="73"/>
      <c r="BP406" s="73"/>
      <c r="BR406" s="117"/>
      <c r="BS406" s="118"/>
      <c r="BT406" s="118"/>
      <c r="BU406" s="2"/>
      <c r="BV406" s="2"/>
      <c r="BW406" s="2"/>
      <c r="BX406" s="119"/>
    </row>
    <row r="407" spans="1:76" ht="15" customHeight="1">
      <c r="A407" s="16"/>
      <c r="B407" s="76"/>
      <c r="C407" s="72"/>
      <c r="D407" s="20"/>
      <c r="E407" s="78"/>
      <c r="F407" s="11"/>
      <c r="G407" s="12"/>
      <c r="H407" s="13"/>
      <c r="I407" s="13"/>
      <c r="J407" s="14"/>
      <c r="K407" s="64"/>
      <c r="L407" s="17"/>
      <c r="M407" s="17"/>
      <c r="N407" s="25"/>
      <c r="O407" s="2"/>
      <c r="P407" s="2"/>
      <c r="Q407" s="2"/>
      <c r="R407" s="3"/>
      <c r="S407" s="4"/>
      <c r="T407" s="67"/>
      <c r="U407" s="67"/>
      <c r="V407" s="4"/>
      <c r="W407" s="4"/>
      <c r="X407" s="4"/>
      <c r="Y407" s="62"/>
      <c r="Z407" s="28"/>
      <c r="AA407" s="28"/>
      <c r="AB407" s="28"/>
      <c r="AC407" s="28"/>
      <c r="AD407" s="26"/>
      <c r="AE407" s="19"/>
      <c r="AF407" s="65"/>
      <c r="AG407" s="54"/>
      <c r="AH407" s="54"/>
      <c r="AI407" s="55"/>
      <c r="AJ407" s="18"/>
      <c r="AK407" s="73"/>
      <c r="AL407" s="73"/>
      <c r="AM407" s="73"/>
      <c r="AN407" s="73"/>
      <c r="AO407" s="73"/>
      <c r="AP407" s="73"/>
      <c r="AQ407" s="73"/>
      <c r="AR407" s="73"/>
      <c r="AS407" s="73"/>
      <c r="AT407" s="73"/>
      <c r="AU407" s="73"/>
      <c r="AV407" s="73"/>
      <c r="AW407" s="73"/>
      <c r="AX407" s="73"/>
      <c r="AY407" s="73"/>
      <c r="AZ407" s="73"/>
      <c r="BA407" s="73"/>
      <c r="BB407" s="73"/>
      <c r="BC407" s="73"/>
      <c r="BD407" s="73"/>
      <c r="BE407" s="73"/>
      <c r="BF407" s="73"/>
      <c r="BG407" s="73"/>
      <c r="BH407" s="73"/>
      <c r="BI407" s="73"/>
      <c r="BJ407" s="73"/>
      <c r="BK407" s="73"/>
      <c r="BL407" s="73"/>
      <c r="BM407" s="73"/>
      <c r="BN407" s="73"/>
      <c r="BO407" s="73"/>
      <c r="BP407" s="73"/>
      <c r="BR407" s="117"/>
      <c r="BS407" s="118"/>
      <c r="BT407" s="118"/>
      <c r="BU407" s="2"/>
      <c r="BV407" s="2"/>
      <c r="BW407" s="2"/>
      <c r="BX407" s="119"/>
    </row>
    <row r="408" spans="1:76" ht="15" customHeight="1">
      <c r="A408" s="16"/>
      <c r="B408" s="76" t="s">
        <v>250</v>
      </c>
      <c r="C408" s="72" t="s">
        <v>255</v>
      </c>
      <c r="D408" s="20" t="s">
        <v>281</v>
      </c>
      <c r="E408" s="78">
        <v>1.33</v>
      </c>
      <c r="F408" s="11" t="s">
        <v>234</v>
      </c>
      <c r="G408" s="12"/>
      <c r="H408" s="13" t="e">
        <f>IF(OOC!X408=0,"",OOC!X408)</f>
        <v>#REF!</v>
      </c>
      <c r="I408" s="13" t="e">
        <f>IF(OOC!T408=0,"",OOC!T408)</f>
        <v>#REF!</v>
      </c>
      <c r="J408" s="14" t="s">
        <v>12</v>
      </c>
      <c r="K408" s="64" t="s">
        <v>49</v>
      </c>
      <c r="L408" s="17" t="e">
        <f>IF(AND(G408="",H408=""),"",IF(G408="",H408,G408+H408))</f>
        <v>#REF!</v>
      </c>
      <c r="M408" s="17" t="e">
        <f>IF(AND(G408="",I408=""),"",IF(G408="",I408,G408+I408))</f>
        <v>#REF!</v>
      </c>
      <c r="N408" s="25"/>
      <c r="O408" s="2" t="e">
        <f>IF(OR($AK408="",ISNUMBER($AK408)=FALSE),"",MAX(AK408:BP408))</f>
        <v>#REF!</v>
      </c>
      <c r="P408" s="2" t="e">
        <f>IF(OR($AK408="",ISNUMBER($AK408)=FALSE),"",MIN(AK408:BP408))</f>
        <v>#REF!</v>
      </c>
      <c r="Q408" s="2" t="e">
        <f>IF(OR($AK408="",ISNUMBER($AK408)=FALSE),"",AVERAGE(AK408:BP408))</f>
        <v>#REF!</v>
      </c>
      <c r="R408" s="3" t="e">
        <f>IF(OR($AK408="",ISNUMBER($AK408)=FALSE),"",STDEV(AK408:BP408))</f>
        <v>#REF!</v>
      </c>
      <c r="S408" s="4" t="e">
        <f>IF(OR($AK408="",ISNUMBER($AK408)=FALSE),"",IF(AND(G408=0,I408=""),V408,IF(AND(G408="",H408=""),W408,(H408+ABS(I408))/(6*R408))))</f>
        <v>#REF!</v>
      </c>
      <c r="T408" s="67" t="e">
        <f>IF(OR($AK408="",ISNUMBER($AK408)=FALSE),"",IF(AND($F408="Tolerance",$G408&lt;&gt;""),($Q408-$G408)/(($L408-$M408)/2),IF(AND($F408="GD&amp;T",$H408&lt;&gt;""),$Q408/$H408,"")))</f>
        <v>#REF!</v>
      </c>
      <c r="U408" s="67" t="e">
        <f>IF($T408="","",IF(ABS($T408)&lt;=0.125, "Level A",IF(AND(ABS($T408)&gt;0.125,ABS($T408)&lt;=0.25), "Level B",IF(AND(ABS($T408)&gt;0.25,ABS($T408)&lt;=0.5), "Level C", IF(ABS($T408)&gt;0.5, "Level D")))))</f>
        <v>#REF!</v>
      </c>
      <c r="V408" s="4" t="e">
        <f>IF(OR($AK408="",ISNUMBER($AK408)=FALSE),"",IF(H408="","",(L408-Q408)/(3*R408)))</f>
        <v>#REF!</v>
      </c>
      <c r="W408" s="4" t="e">
        <f>IF(OR($AK408="",ISNUMBER($AK408)=FALSE),"",IF(I408="","",(Q408-M408)/(3*R408)))</f>
        <v>#REF!</v>
      </c>
      <c r="X408" s="4" t="e">
        <f>IF(OR($AK408="",ISNUMBER($AK408)=FALSE),"",IF(AND(G408=0,I408=0),((H408)-(Q408))/(3*R408),MIN(V408:W408)))</f>
        <v>#REF!</v>
      </c>
      <c r="Y408" s="62" t="e">
        <f>IF(OR($AK408="",ISNUMBER($AK408)=FALSE),"",IF(AND(G408=0,I408=0),NORMSDIST(3*X408),NORMSDIST(3*X408)+NORMSDIST(6*S408-3*X408)-1))</f>
        <v>#REF!</v>
      </c>
      <c r="Z408" s="28" t="e">
        <f>IF($Q408="","",IF(F408="Tolerance",IF(($E408*3*R408+Q408)-G408&lt;H408,"",($E408*3*R408+Q408)-G408),IF(OR(F408="GD&amp;T",F408="MAX"),IF(($E408*3*R408+Q408)&lt;H408,"",($E408*3*R408+Q408)),"")))</f>
        <v>#REF!</v>
      </c>
      <c r="AA408" s="28" t="e">
        <f>IF(Q408="","",IF(F408="Tolerance",IF(-(($E408*3*R408)-Q408)-G408&gt;I408,"",-(($E408*3*R408)-Q408)-G408),IF(F408="MIN",IF(-(($E408*3*R408)-Q408)&gt;I408,"",-(($E408*3*R408)-Q408)),"")))</f>
        <v>#REF!</v>
      </c>
      <c r="AB408" s="28" t="e">
        <f>IF(OR(G408="",Q408=""),"",(L408+M408)/2-Q408)</f>
        <v>#REF!</v>
      </c>
      <c r="AC408" s="28" t="e">
        <f>IF(OR($S408&gt;$AC$9,$R408=""),"",$AC$9*6*$R408)</f>
        <v>#REF!</v>
      </c>
      <c r="AD408" s="26"/>
      <c r="AE408" s="19" t="str">
        <f>IF(AD408="","",IF(AD408&gt;=0.966,"Normal","Not Normal"))</f>
        <v/>
      </c>
      <c r="AF408" s="65"/>
      <c r="AG408" s="54"/>
      <c r="AH408" s="54"/>
      <c r="AI408" s="55"/>
      <c r="AJ408" s="18"/>
      <c r="AK408" s="73" t="e">
        <f>#REF!</f>
        <v>#REF!</v>
      </c>
      <c r="AL408" s="73" t="e">
        <f>#REF!</f>
        <v>#REF!</v>
      </c>
      <c r="AM408" s="73" t="e">
        <f>#REF!</f>
        <v>#REF!</v>
      </c>
      <c r="AN408" s="73" t="e">
        <f>#REF!</f>
        <v>#REF!</v>
      </c>
      <c r="AO408" s="73" t="e">
        <f>#REF!</f>
        <v>#REF!</v>
      </c>
      <c r="AP408" s="73" t="e">
        <f>#REF!</f>
        <v>#REF!</v>
      </c>
      <c r="AQ408" s="73" t="e">
        <f>#REF!</f>
        <v>#REF!</v>
      </c>
      <c r="AR408" s="73" t="e">
        <f>#REF!</f>
        <v>#REF!</v>
      </c>
      <c r="AS408" s="73" t="e">
        <f>#REF!</f>
        <v>#REF!</v>
      </c>
      <c r="AT408" s="73" t="e">
        <f>#REF!</f>
        <v>#REF!</v>
      </c>
      <c r="AU408" s="73" t="e">
        <f>#REF!</f>
        <v>#REF!</v>
      </c>
      <c r="AV408" s="73" t="e">
        <f>#REF!</f>
        <v>#REF!</v>
      </c>
      <c r="AW408" s="73" t="e">
        <f>#REF!</f>
        <v>#REF!</v>
      </c>
      <c r="AX408" s="73" t="e">
        <f>#REF!</f>
        <v>#REF!</v>
      </c>
      <c r="AY408" s="73" t="e">
        <f>#REF!</f>
        <v>#REF!</v>
      </c>
      <c r="AZ408" s="73" t="e">
        <f>#REF!</f>
        <v>#REF!</v>
      </c>
      <c r="BA408" s="73" t="e">
        <f>#REF!</f>
        <v>#REF!</v>
      </c>
      <c r="BB408" s="73" t="e">
        <f>#REF!</f>
        <v>#REF!</v>
      </c>
      <c r="BC408" s="73" t="e">
        <f>#REF!</f>
        <v>#REF!</v>
      </c>
      <c r="BD408" s="73" t="e">
        <f>#REF!</f>
        <v>#REF!</v>
      </c>
      <c r="BE408" s="73" t="e">
        <f>#REF!</f>
        <v>#REF!</v>
      </c>
      <c r="BF408" s="73" t="e">
        <f>#REF!</f>
        <v>#REF!</v>
      </c>
      <c r="BG408" s="73" t="e">
        <f>#REF!</f>
        <v>#REF!</v>
      </c>
      <c r="BH408" s="73" t="e">
        <f>#REF!</f>
        <v>#REF!</v>
      </c>
      <c r="BI408" s="73" t="e">
        <f>#REF!</f>
        <v>#REF!</v>
      </c>
      <c r="BJ408" s="73" t="e">
        <f>#REF!</f>
        <v>#REF!</v>
      </c>
      <c r="BK408" s="73" t="e">
        <f>#REF!</f>
        <v>#REF!</v>
      </c>
      <c r="BL408" s="73" t="e">
        <f>#REF!</f>
        <v>#REF!</v>
      </c>
      <c r="BM408" s="73" t="e">
        <f>#REF!</f>
        <v>#REF!</v>
      </c>
      <c r="BN408" s="73" t="e">
        <f>#REF!</f>
        <v>#REF!</v>
      </c>
      <c r="BO408" s="73" t="e">
        <f>#REF!</f>
        <v>#REF!</v>
      </c>
      <c r="BP408" s="73" t="e">
        <f>#REF!</f>
        <v>#REF!</v>
      </c>
      <c r="BR408" s="117" t="str">
        <f>C408</f>
        <v>145-2</v>
      </c>
      <c r="BS408" s="118">
        <f>OOC!G408</f>
        <v>0.05</v>
      </c>
      <c r="BT408" s="118" t="str">
        <f>OOC!H408</f>
        <v/>
      </c>
      <c r="BU408" s="2" t="e">
        <f>IF(OR($AK408="",ISNUMBER($AK408)=FALSE),"",MAX(AK408:BP408))</f>
        <v>#REF!</v>
      </c>
      <c r="BV408" s="2" t="e">
        <f>IF(OR($AK408="",ISNUMBER($AK408)=FALSE),"",MIN(AK408:BP408))</f>
        <v>#REF!</v>
      </c>
      <c r="BW408" s="2" t="e">
        <f>IF(OR($AK408="",ISNUMBER($AK408)=FALSE),"",AVERAGE(AK408:BP408))</f>
        <v>#REF!</v>
      </c>
      <c r="BX408" s="119" t="e">
        <f>IF(AND(IF(OOC!G408="",0,OOC!G408) &gt;= IF(O408="",0,O408), IF(O408="",0,O408) &gt; IF(L408="",0,L408)), "OOC",
IF(AND(IF(M408="",0,M408) &gt; IF(P408="",0,P408), IF(P408="",0,P408) &gt;= IF(OOC!H408="",0,OOC!H408)), "OOC",
IF(IF(O408="",0,O408) &gt; IF(OOC!G408="",0,OOC!G408), "OOS",
IF(IF(OOC!H408="",0,OOC!H408) &gt; IF(P408="",0,P408), "OOS", "OK"))))</f>
        <v>#REF!</v>
      </c>
    </row>
    <row r="409" spans="1:76" ht="15" customHeight="1">
      <c r="A409" s="16"/>
      <c r="B409" s="76"/>
      <c r="C409" s="72"/>
      <c r="D409" s="20"/>
      <c r="E409" s="78"/>
      <c r="F409" s="11"/>
      <c r="G409" s="12"/>
      <c r="H409" s="13"/>
      <c r="I409" s="13"/>
      <c r="J409" s="14"/>
      <c r="K409" s="64"/>
      <c r="L409" s="17"/>
      <c r="M409" s="17"/>
      <c r="N409" s="25"/>
      <c r="O409" s="2"/>
      <c r="P409" s="2"/>
      <c r="Q409" s="2"/>
      <c r="R409" s="3"/>
      <c r="S409" s="4"/>
      <c r="T409" s="67"/>
      <c r="U409" s="67"/>
      <c r="V409" s="4"/>
      <c r="W409" s="4"/>
      <c r="X409" s="4"/>
      <c r="Y409" s="62"/>
      <c r="Z409" s="28"/>
      <c r="AA409" s="28"/>
      <c r="AB409" s="28"/>
      <c r="AC409" s="28"/>
      <c r="AD409" s="26"/>
      <c r="AE409" s="19"/>
      <c r="AF409" s="65"/>
      <c r="AG409" s="54"/>
      <c r="AH409" s="54"/>
      <c r="AI409" s="55"/>
      <c r="AJ409" s="18"/>
      <c r="AK409" s="73"/>
      <c r="AL409" s="73"/>
      <c r="AM409" s="73"/>
      <c r="AN409" s="73"/>
      <c r="AO409" s="73"/>
      <c r="AP409" s="73"/>
      <c r="AQ409" s="73"/>
      <c r="AR409" s="73"/>
      <c r="AS409" s="73"/>
      <c r="AT409" s="73"/>
      <c r="AU409" s="73"/>
      <c r="AV409" s="73"/>
      <c r="AW409" s="73"/>
      <c r="AX409" s="73"/>
      <c r="AY409" s="73"/>
      <c r="AZ409" s="73"/>
      <c r="BA409" s="73"/>
      <c r="BB409" s="73"/>
      <c r="BC409" s="73"/>
      <c r="BD409" s="73"/>
      <c r="BE409" s="73"/>
      <c r="BF409" s="73"/>
      <c r="BG409" s="73"/>
      <c r="BH409" s="73"/>
      <c r="BI409" s="73"/>
      <c r="BJ409" s="73"/>
      <c r="BK409" s="73"/>
      <c r="BL409" s="73"/>
      <c r="BM409" s="73"/>
      <c r="BN409" s="73"/>
      <c r="BO409" s="73"/>
      <c r="BP409" s="73"/>
      <c r="BR409" s="117"/>
      <c r="BS409" s="118"/>
      <c r="BT409" s="118"/>
      <c r="BU409" s="2"/>
      <c r="BV409" s="2"/>
      <c r="BW409" s="2"/>
      <c r="BX409" s="119"/>
    </row>
    <row r="410" spans="1:76" ht="15" customHeight="1">
      <c r="A410" s="16"/>
      <c r="B410" s="76"/>
      <c r="C410" s="72"/>
      <c r="D410" s="20"/>
      <c r="E410" s="78"/>
      <c r="F410" s="11"/>
      <c r="G410" s="12"/>
      <c r="H410" s="13"/>
      <c r="I410" s="13"/>
      <c r="J410" s="14"/>
      <c r="K410" s="64"/>
      <c r="L410" s="17"/>
      <c r="M410" s="17"/>
      <c r="N410" s="25"/>
      <c r="O410" s="2"/>
      <c r="P410" s="2"/>
      <c r="Q410" s="2"/>
      <c r="R410" s="3"/>
      <c r="S410" s="4"/>
      <c r="T410" s="67"/>
      <c r="U410" s="67"/>
      <c r="V410" s="4"/>
      <c r="W410" s="4"/>
      <c r="X410" s="4"/>
      <c r="Y410" s="62"/>
      <c r="Z410" s="28"/>
      <c r="AA410" s="28"/>
      <c r="AB410" s="28"/>
      <c r="AC410" s="28"/>
      <c r="AD410" s="26"/>
      <c r="AE410" s="19"/>
      <c r="AF410" s="65"/>
      <c r="AG410" s="54"/>
      <c r="AH410" s="54"/>
      <c r="AI410" s="55"/>
      <c r="AJ410" s="18"/>
      <c r="AK410" s="73"/>
      <c r="AL410" s="73"/>
      <c r="AM410" s="73"/>
      <c r="AN410" s="73"/>
      <c r="AO410" s="73"/>
      <c r="AP410" s="73"/>
      <c r="AQ410" s="73"/>
      <c r="AR410" s="73"/>
      <c r="AS410" s="73"/>
      <c r="AT410" s="73"/>
      <c r="AU410" s="73"/>
      <c r="AV410" s="73"/>
      <c r="AW410" s="73"/>
      <c r="AX410" s="73"/>
      <c r="AY410" s="73"/>
      <c r="AZ410" s="73"/>
      <c r="BA410" s="73"/>
      <c r="BB410" s="73"/>
      <c r="BC410" s="73"/>
      <c r="BD410" s="73"/>
      <c r="BE410" s="73"/>
      <c r="BF410" s="73"/>
      <c r="BG410" s="73"/>
      <c r="BH410" s="73"/>
      <c r="BI410" s="73"/>
      <c r="BJ410" s="73"/>
      <c r="BK410" s="73"/>
      <c r="BL410" s="73"/>
      <c r="BM410" s="73"/>
      <c r="BN410" s="73"/>
      <c r="BO410" s="73"/>
      <c r="BP410" s="73"/>
      <c r="BR410" s="117"/>
      <c r="BS410" s="118"/>
      <c r="BT410" s="118"/>
      <c r="BU410" s="2"/>
      <c r="BV410" s="2"/>
      <c r="BW410" s="2"/>
      <c r="BX410" s="119"/>
    </row>
    <row r="411" spans="1:76" ht="15" customHeight="1">
      <c r="A411" s="16"/>
      <c r="B411" s="76"/>
      <c r="C411" s="72"/>
      <c r="D411" s="20"/>
      <c r="E411" s="78"/>
      <c r="F411" s="11"/>
      <c r="G411" s="12"/>
      <c r="H411" s="13"/>
      <c r="I411" s="13"/>
      <c r="J411" s="14"/>
      <c r="K411" s="64"/>
      <c r="L411" s="17"/>
      <c r="M411" s="17"/>
      <c r="N411" s="25"/>
      <c r="O411" s="2"/>
      <c r="P411" s="2"/>
      <c r="Q411" s="2"/>
      <c r="R411" s="3"/>
      <c r="S411" s="4"/>
      <c r="T411" s="67"/>
      <c r="U411" s="67"/>
      <c r="V411" s="4"/>
      <c r="W411" s="4"/>
      <c r="X411" s="4"/>
      <c r="Y411" s="62"/>
      <c r="Z411" s="28"/>
      <c r="AA411" s="28"/>
      <c r="AB411" s="28"/>
      <c r="AC411" s="28"/>
      <c r="AD411" s="26"/>
      <c r="AE411" s="19"/>
      <c r="AF411" s="65"/>
      <c r="AG411" s="54"/>
      <c r="AH411" s="54"/>
      <c r="AI411" s="55"/>
      <c r="AJ411" s="18"/>
      <c r="AK411" s="73"/>
      <c r="AL411" s="73"/>
      <c r="AM411" s="73"/>
      <c r="AN411" s="73"/>
      <c r="AO411" s="73"/>
      <c r="AP411" s="73"/>
      <c r="AQ411" s="73"/>
      <c r="AR411" s="73"/>
      <c r="AS411" s="73"/>
      <c r="AT411" s="73"/>
      <c r="AU411" s="73"/>
      <c r="AV411" s="73"/>
      <c r="AW411" s="73"/>
      <c r="AX411" s="73"/>
      <c r="AY411" s="73"/>
      <c r="AZ411" s="73"/>
      <c r="BA411" s="73"/>
      <c r="BB411" s="73"/>
      <c r="BC411" s="73"/>
      <c r="BD411" s="73"/>
      <c r="BE411" s="73"/>
      <c r="BF411" s="73"/>
      <c r="BG411" s="73"/>
      <c r="BH411" s="73"/>
      <c r="BI411" s="73"/>
      <c r="BJ411" s="73"/>
      <c r="BK411" s="73"/>
      <c r="BL411" s="73"/>
      <c r="BM411" s="73"/>
      <c r="BN411" s="73"/>
      <c r="BO411" s="73"/>
      <c r="BP411" s="73"/>
      <c r="BR411" s="117"/>
      <c r="BS411" s="118"/>
      <c r="BT411" s="118"/>
      <c r="BU411" s="2"/>
      <c r="BV411" s="2"/>
      <c r="BW411" s="2"/>
      <c r="BX411" s="119"/>
    </row>
    <row r="412" spans="1:76" ht="15" customHeight="1">
      <c r="A412" s="16"/>
      <c r="B412" s="76"/>
      <c r="C412" s="72"/>
      <c r="D412" s="20"/>
      <c r="E412" s="78"/>
      <c r="F412" s="11"/>
      <c r="G412" s="12"/>
      <c r="H412" s="13"/>
      <c r="I412" s="13"/>
      <c r="J412" s="14"/>
      <c r="K412" s="64"/>
      <c r="L412" s="17"/>
      <c r="M412" s="17"/>
      <c r="N412" s="25"/>
      <c r="O412" s="2"/>
      <c r="P412" s="2"/>
      <c r="Q412" s="2"/>
      <c r="R412" s="3"/>
      <c r="S412" s="4"/>
      <c r="T412" s="67"/>
      <c r="U412" s="67"/>
      <c r="V412" s="4"/>
      <c r="W412" s="4"/>
      <c r="X412" s="4"/>
      <c r="Y412" s="62"/>
      <c r="Z412" s="28"/>
      <c r="AA412" s="28"/>
      <c r="AB412" s="28"/>
      <c r="AC412" s="28"/>
      <c r="AD412" s="26"/>
      <c r="AE412" s="19"/>
      <c r="AF412" s="65"/>
      <c r="AG412" s="54"/>
      <c r="AH412" s="54"/>
      <c r="AI412" s="55"/>
      <c r="AJ412" s="18"/>
      <c r="AK412" s="73"/>
      <c r="AL412" s="73"/>
      <c r="AM412" s="73"/>
      <c r="AN412" s="73"/>
      <c r="AO412" s="73"/>
      <c r="AP412" s="73"/>
      <c r="AQ412" s="73"/>
      <c r="AR412" s="73"/>
      <c r="AS412" s="73"/>
      <c r="AT412" s="73"/>
      <c r="AU412" s="73"/>
      <c r="AV412" s="73"/>
      <c r="AW412" s="73"/>
      <c r="AX412" s="73"/>
      <c r="AY412" s="73"/>
      <c r="AZ412" s="73"/>
      <c r="BA412" s="73"/>
      <c r="BB412" s="73"/>
      <c r="BC412" s="73"/>
      <c r="BD412" s="73"/>
      <c r="BE412" s="73"/>
      <c r="BF412" s="73"/>
      <c r="BG412" s="73"/>
      <c r="BH412" s="73"/>
      <c r="BI412" s="73"/>
      <c r="BJ412" s="73"/>
      <c r="BK412" s="73"/>
      <c r="BL412" s="73"/>
      <c r="BM412" s="73"/>
      <c r="BN412" s="73"/>
      <c r="BO412" s="73"/>
      <c r="BP412" s="73"/>
      <c r="BR412" s="117"/>
      <c r="BS412" s="118"/>
      <c r="BT412" s="118"/>
      <c r="BU412" s="2"/>
      <c r="BV412" s="2"/>
      <c r="BW412" s="2"/>
      <c r="BX412" s="119"/>
    </row>
    <row r="413" spans="1:76" ht="15" customHeight="1">
      <c r="A413" s="16"/>
      <c r="B413" s="76"/>
      <c r="C413" s="72"/>
      <c r="D413" s="20"/>
      <c r="E413" s="78"/>
      <c r="F413" s="11"/>
      <c r="G413" s="12"/>
      <c r="H413" s="13"/>
      <c r="I413" s="13"/>
      <c r="J413" s="14"/>
      <c r="K413" s="64"/>
      <c r="L413" s="17"/>
      <c r="M413" s="17"/>
      <c r="N413" s="25"/>
      <c r="O413" s="2"/>
      <c r="P413" s="2"/>
      <c r="Q413" s="2"/>
      <c r="R413" s="3"/>
      <c r="S413" s="4"/>
      <c r="T413" s="67"/>
      <c r="U413" s="67"/>
      <c r="V413" s="4"/>
      <c r="W413" s="4"/>
      <c r="X413" s="4"/>
      <c r="Y413" s="62"/>
      <c r="Z413" s="28"/>
      <c r="AA413" s="28"/>
      <c r="AB413" s="28"/>
      <c r="AC413" s="28"/>
      <c r="AD413" s="26"/>
      <c r="AE413" s="19"/>
      <c r="AF413" s="65"/>
      <c r="AG413" s="54"/>
      <c r="AH413" s="54"/>
      <c r="AI413" s="55"/>
      <c r="AJ413" s="18"/>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R413" s="117"/>
      <c r="BS413" s="118"/>
      <c r="BT413" s="118"/>
      <c r="BU413" s="2"/>
      <c r="BV413" s="2"/>
      <c r="BW413" s="2"/>
      <c r="BX413" s="119"/>
    </row>
    <row r="414" spans="1:76" ht="15" customHeight="1">
      <c r="A414" s="16"/>
      <c r="B414" s="76"/>
      <c r="C414" s="72"/>
      <c r="D414" s="20"/>
      <c r="E414" s="78"/>
      <c r="F414" s="11"/>
      <c r="G414" s="12"/>
      <c r="H414" s="13"/>
      <c r="I414" s="13"/>
      <c r="J414" s="14"/>
      <c r="K414" s="64"/>
      <c r="L414" s="17"/>
      <c r="M414" s="17"/>
      <c r="N414" s="25"/>
      <c r="O414" s="2"/>
      <c r="P414" s="2"/>
      <c r="Q414" s="2"/>
      <c r="R414" s="3"/>
      <c r="S414" s="4"/>
      <c r="T414" s="67"/>
      <c r="U414" s="67"/>
      <c r="V414" s="4"/>
      <c r="W414" s="4"/>
      <c r="X414" s="4"/>
      <c r="Y414" s="62"/>
      <c r="Z414" s="28"/>
      <c r="AA414" s="28"/>
      <c r="AB414" s="28"/>
      <c r="AC414" s="28"/>
      <c r="AD414" s="26"/>
      <c r="AE414" s="19"/>
      <c r="AF414" s="65"/>
      <c r="AG414" s="54"/>
      <c r="AH414" s="54"/>
      <c r="AI414" s="55"/>
      <c r="AJ414" s="18"/>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R414" s="117"/>
      <c r="BS414" s="118"/>
      <c r="BT414" s="118"/>
      <c r="BU414" s="2"/>
      <c r="BV414" s="2"/>
      <c r="BW414" s="2"/>
      <c r="BX414" s="119"/>
    </row>
    <row r="415" spans="1:76" ht="15" customHeight="1">
      <c r="A415" s="16"/>
      <c r="B415" s="76"/>
      <c r="C415" s="72"/>
      <c r="D415" s="20"/>
      <c r="E415" s="78"/>
      <c r="F415" s="11"/>
      <c r="G415" s="12"/>
      <c r="H415" s="13"/>
      <c r="I415" s="13"/>
      <c r="J415" s="14"/>
      <c r="K415" s="64"/>
      <c r="L415" s="17"/>
      <c r="M415" s="17"/>
      <c r="N415" s="25"/>
      <c r="O415" s="2"/>
      <c r="P415" s="2"/>
      <c r="Q415" s="2"/>
      <c r="R415" s="3"/>
      <c r="S415" s="4"/>
      <c r="T415" s="67"/>
      <c r="U415" s="67"/>
      <c r="V415" s="4"/>
      <c r="W415" s="4"/>
      <c r="X415" s="4"/>
      <c r="Y415" s="62"/>
      <c r="Z415" s="28"/>
      <c r="AA415" s="28"/>
      <c r="AB415" s="28"/>
      <c r="AC415" s="28"/>
      <c r="AD415" s="26"/>
      <c r="AE415" s="19"/>
      <c r="AF415" s="65"/>
      <c r="AG415" s="54"/>
      <c r="AH415" s="54"/>
      <c r="AI415" s="55"/>
      <c r="AJ415" s="18"/>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R415" s="117"/>
      <c r="BS415" s="118"/>
      <c r="BT415" s="118"/>
      <c r="BU415" s="2"/>
      <c r="BV415" s="2"/>
      <c r="BW415" s="2"/>
      <c r="BX415" s="119"/>
    </row>
    <row r="416" spans="1:76" ht="15" customHeight="1">
      <c r="A416" s="16"/>
      <c r="B416" s="76"/>
      <c r="C416" s="72"/>
      <c r="D416" s="20"/>
      <c r="E416" s="78"/>
      <c r="F416" s="11"/>
      <c r="G416" s="12"/>
      <c r="H416" s="13"/>
      <c r="I416" s="13"/>
      <c r="J416" s="14"/>
      <c r="K416" s="64"/>
      <c r="L416" s="17"/>
      <c r="M416" s="17"/>
      <c r="N416" s="25"/>
      <c r="O416" s="2"/>
      <c r="P416" s="2"/>
      <c r="Q416" s="2"/>
      <c r="R416" s="3"/>
      <c r="S416" s="4"/>
      <c r="T416" s="67"/>
      <c r="U416" s="67"/>
      <c r="V416" s="4"/>
      <c r="W416" s="4"/>
      <c r="X416" s="4"/>
      <c r="Y416" s="62"/>
      <c r="Z416" s="28"/>
      <c r="AA416" s="28"/>
      <c r="AB416" s="28"/>
      <c r="AC416" s="28"/>
      <c r="AD416" s="26"/>
      <c r="AE416" s="19"/>
      <c r="AF416" s="65"/>
      <c r="AG416" s="54"/>
      <c r="AH416" s="54"/>
      <c r="AI416" s="55"/>
      <c r="AJ416" s="18"/>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R416" s="117"/>
      <c r="BS416" s="118"/>
      <c r="BT416" s="118"/>
      <c r="BU416" s="2"/>
      <c r="BV416" s="2"/>
      <c r="BW416" s="2"/>
      <c r="BX416" s="119"/>
    </row>
    <row r="417" spans="1:76" ht="15" customHeight="1">
      <c r="A417" s="16"/>
      <c r="B417" s="76" t="s">
        <v>250</v>
      </c>
      <c r="C417" s="72" t="s">
        <v>256</v>
      </c>
      <c r="D417" s="20" t="s">
        <v>281</v>
      </c>
      <c r="E417" s="78">
        <v>1.33</v>
      </c>
      <c r="F417" s="11" t="s">
        <v>234</v>
      </c>
      <c r="G417" s="12"/>
      <c r="H417" s="13" t="e">
        <f>IF(OOC!X417=0,"",OOC!X417)</f>
        <v>#REF!</v>
      </c>
      <c r="I417" s="13" t="e">
        <f>IF(OOC!T417=0,"",OOC!T417)</f>
        <v>#REF!</v>
      </c>
      <c r="J417" s="14" t="s">
        <v>12</v>
      </c>
      <c r="K417" s="64" t="s">
        <v>49</v>
      </c>
      <c r="L417" s="17" t="e">
        <f>IF(AND(G417="",H417=""),"",IF(G417="",H417,G417+H417))</f>
        <v>#REF!</v>
      </c>
      <c r="M417" s="17" t="e">
        <f>IF(AND(G417="",I417=""),"",IF(G417="",I417,G417+I417))</f>
        <v>#REF!</v>
      </c>
      <c r="N417" s="25"/>
      <c r="O417" s="2" t="e">
        <f>IF(OR($AK417="",ISNUMBER($AK417)=FALSE),"",MAX(AK417:BP417))</f>
        <v>#REF!</v>
      </c>
      <c r="P417" s="2" t="e">
        <f>IF(OR($AK417="",ISNUMBER($AK417)=FALSE),"",MIN(AK417:BP417))</f>
        <v>#REF!</v>
      </c>
      <c r="Q417" s="2" t="e">
        <f>IF(OR($AK417="",ISNUMBER($AK417)=FALSE),"",AVERAGE(AK417:BP417))</f>
        <v>#REF!</v>
      </c>
      <c r="R417" s="3" t="e">
        <f>IF(OR($AK417="",ISNUMBER($AK417)=FALSE),"",STDEV(AK417:BP417))</f>
        <v>#REF!</v>
      </c>
      <c r="S417" s="4" t="e">
        <f>IF(OR($AK417="",ISNUMBER($AK417)=FALSE),"",IF(AND(G417=0,I417=""),V417,IF(AND(G417="",H417=""),W417,(H417+ABS(I417))/(6*R417))))</f>
        <v>#REF!</v>
      </c>
      <c r="T417" s="67" t="e">
        <f>IF(OR($AK417="",ISNUMBER($AK417)=FALSE),"",IF(AND($F417="Tolerance",$G417&lt;&gt;""),($Q417-$G417)/(($L417-$M417)/2),IF(AND($F417="GD&amp;T",$H417&lt;&gt;""),$Q417/$H417,"")))</f>
        <v>#REF!</v>
      </c>
      <c r="U417" s="67" t="e">
        <f>IF($T417="","",IF(ABS($T417)&lt;=0.125, "Level A",IF(AND(ABS($T417)&gt;0.125,ABS($T417)&lt;=0.25), "Level B",IF(AND(ABS($T417)&gt;0.25,ABS($T417)&lt;=0.5), "Level C", IF(ABS($T417)&gt;0.5, "Level D")))))</f>
        <v>#REF!</v>
      </c>
      <c r="V417" s="4" t="e">
        <f>IF(OR($AK417="",ISNUMBER($AK417)=FALSE),"",IF(H417="","",(L417-Q417)/(3*R417)))</f>
        <v>#REF!</v>
      </c>
      <c r="W417" s="4" t="e">
        <f>IF(OR($AK417="",ISNUMBER($AK417)=FALSE),"",IF(I417="","",(Q417-M417)/(3*R417)))</f>
        <v>#REF!</v>
      </c>
      <c r="X417" s="4" t="e">
        <f>IF(OR($AK417="",ISNUMBER($AK417)=FALSE),"",IF(AND(G417=0,I417=0),((H417)-(Q417))/(3*R417),MIN(V417:W417)))</f>
        <v>#REF!</v>
      </c>
      <c r="Y417" s="62" t="e">
        <f>IF(OR($AK417="",ISNUMBER($AK417)=FALSE),"",IF(AND(G417=0,I417=0),NORMSDIST(3*X417),NORMSDIST(3*X417)+NORMSDIST(6*S417-3*X417)-1))</f>
        <v>#REF!</v>
      </c>
      <c r="Z417" s="28" t="e">
        <f>IF($Q417="","",IF(F417="Tolerance",IF(($E417*3*R417+Q417)-G417&lt;H417,"",($E417*3*R417+Q417)-G417),IF(OR(F417="GD&amp;T",F417="MAX"),IF(($E417*3*R417+Q417)&lt;H417,"",($E417*3*R417+Q417)),"")))</f>
        <v>#REF!</v>
      </c>
      <c r="AA417" s="28" t="e">
        <f>IF(Q417="","",IF(F417="Tolerance",IF(-(($E417*3*R417)-Q417)-G417&gt;I417,"",-(($E417*3*R417)-Q417)-G417),IF(F417="MIN",IF(-(($E417*3*R417)-Q417)&gt;I417,"",-(($E417*3*R417)-Q417)),"")))</f>
        <v>#REF!</v>
      </c>
      <c r="AB417" s="28" t="e">
        <f>IF(OR(G417="",Q417=""),"",(L417+M417)/2-Q417)</f>
        <v>#REF!</v>
      </c>
      <c r="AC417" s="28" t="e">
        <f>IF(OR($S417&gt;$AC$9,$R417=""),"",$AC$9*6*$R417)</f>
        <v>#REF!</v>
      </c>
      <c r="AD417" s="26"/>
      <c r="AE417" s="19" t="str">
        <f>IF(AD417="","",IF(AD417&gt;=0.966,"Normal","Not Normal"))</f>
        <v/>
      </c>
      <c r="AF417" s="65"/>
      <c r="AG417" s="54"/>
      <c r="AH417" s="54"/>
      <c r="AI417" s="55"/>
      <c r="AJ417" s="18"/>
      <c r="AK417" s="73" t="e">
        <f>#REF!</f>
        <v>#REF!</v>
      </c>
      <c r="AL417" s="73" t="e">
        <f>#REF!</f>
        <v>#REF!</v>
      </c>
      <c r="AM417" s="73" t="e">
        <f>#REF!</f>
        <v>#REF!</v>
      </c>
      <c r="AN417" s="73" t="e">
        <f>#REF!</f>
        <v>#REF!</v>
      </c>
      <c r="AO417" s="73" t="e">
        <f>#REF!</f>
        <v>#REF!</v>
      </c>
      <c r="AP417" s="73" t="e">
        <f>#REF!</f>
        <v>#REF!</v>
      </c>
      <c r="AQ417" s="73" t="e">
        <f>#REF!</f>
        <v>#REF!</v>
      </c>
      <c r="AR417" s="73" t="e">
        <f>#REF!</f>
        <v>#REF!</v>
      </c>
      <c r="AS417" s="73" t="e">
        <f>#REF!</f>
        <v>#REF!</v>
      </c>
      <c r="AT417" s="73" t="e">
        <f>#REF!</f>
        <v>#REF!</v>
      </c>
      <c r="AU417" s="73" t="e">
        <f>#REF!</f>
        <v>#REF!</v>
      </c>
      <c r="AV417" s="73" t="e">
        <f>#REF!</f>
        <v>#REF!</v>
      </c>
      <c r="AW417" s="73" t="e">
        <f>#REF!</f>
        <v>#REF!</v>
      </c>
      <c r="AX417" s="73" t="e">
        <f>#REF!</f>
        <v>#REF!</v>
      </c>
      <c r="AY417" s="73" t="e">
        <f>#REF!</f>
        <v>#REF!</v>
      </c>
      <c r="AZ417" s="73" t="e">
        <f>#REF!</f>
        <v>#REF!</v>
      </c>
      <c r="BA417" s="73" t="e">
        <f>#REF!</f>
        <v>#REF!</v>
      </c>
      <c r="BB417" s="73" t="e">
        <f>#REF!</f>
        <v>#REF!</v>
      </c>
      <c r="BC417" s="73" t="e">
        <f>#REF!</f>
        <v>#REF!</v>
      </c>
      <c r="BD417" s="73" t="e">
        <f>#REF!</f>
        <v>#REF!</v>
      </c>
      <c r="BE417" s="73" t="e">
        <f>#REF!</f>
        <v>#REF!</v>
      </c>
      <c r="BF417" s="73" t="e">
        <f>#REF!</f>
        <v>#REF!</v>
      </c>
      <c r="BG417" s="73" t="e">
        <f>#REF!</f>
        <v>#REF!</v>
      </c>
      <c r="BH417" s="73" t="e">
        <f>#REF!</f>
        <v>#REF!</v>
      </c>
      <c r="BI417" s="73" t="e">
        <f>#REF!</f>
        <v>#REF!</v>
      </c>
      <c r="BJ417" s="73" t="e">
        <f>#REF!</f>
        <v>#REF!</v>
      </c>
      <c r="BK417" s="73" t="e">
        <f>#REF!</f>
        <v>#REF!</v>
      </c>
      <c r="BL417" s="73" t="e">
        <f>#REF!</f>
        <v>#REF!</v>
      </c>
      <c r="BM417" s="73" t="e">
        <f>#REF!</f>
        <v>#REF!</v>
      </c>
      <c r="BN417" s="73" t="e">
        <f>#REF!</f>
        <v>#REF!</v>
      </c>
      <c r="BO417" s="73" t="e">
        <f>#REF!</f>
        <v>#REF!</v>
      </c>
      <c r="BP417" s="73" t="e">
        <f>#REF!</f>
        <v>#REF!</v>
      </c>
      <c r="BR417" s="117" t="str">
        <f>C417</f>
        <v>145-3</v>
      </c>
      <c r="BS417" s="118">
        <f>OOC!G417</f>
        <v>0.05</v>
      </c>
      <c r="BT417" s="118" t="str">
        <f>OOC!H417</f>
        <v/>
      </c>
      <c r="BU417" s="2" t="e">
        <f>IF(OR($AK417="",ISNUMBER($AK417)=FALSE),"",MAX(AK417:BP417))</f>
        <v>#REF!</v>
      </c>
      <c r="BV417" s="2" t="e">
        <f>IF(OR($AK417="",ISNUMBER($AK417)=FALSE),"",MIN(AK417:BP417))</f>
        <v>#REF!</v>
      </c>
      <c r="BW417" s="2" t="e">
        <f>IF(OR($AK417="",ISNUMBER($AK417)=FALSE),"",AVERAGE(AK417:BP417))</f>
        <v>#REF!</v>
      </c>
      <c r="BX417" s="119" t="e">
        <f>IF(AND(IF(OOC!G417="",0,OOC!G417) &gt;= IF(O417="",0,O417), IF(O417="",0,O417) &gt; IF(L417="",0,L417)), "OOC",
IF(AND(IF(M417="",0,M417) &gt; IF(P417="",0,P417), IF(P417="",0,P417) &gt;= IF(OOC!H417="",0,OOC!H417)), "OOC",
IF(IF(O417="",0,O417) &gt; IF(OOC!G417="",0,OOC!G417), "OOS",
IF(IF(OOC!H417="",0,OOC!H417) &gt; IF(P417="",0,P417), "OOS", "OK"))))</f>
        <v>#REF!</v>
      </c>
    </row>
    <row r="418" spans="1:76" ht="15" customHeight="1">
      <c r="A418" s="16"/>
      <c r="B418" s="76"/>
      <c r="C418" s="72"/>
      <c r="D418" s="20"/>
      <c r="E418" s="78"/>
      <c r="F418" s="11"/>
      <c r="G418" s="12"/>
      <c r="H418" s="13"/>
      <c r="I418" s="13"/>
      <c r="J418" s="14"/>
      <c r="K418" s="64"/>
      <c r="L418" s="17"/>
      <c r="M418" s="17"/>
      <c r="N418" s="25"/>
      <c r="O418" s="2"/>
      <c r="P418" s="2"/>
      <c r="Q418" s="2"/>
      <c r="R418" s="3"/>
      <c r="S418" s="4"/>
      <c r="T418" s="67"/>
      <c r="U418" s="67"/>
      <c r="V418" s="4"/>
      <c r="W418" s="4"/>
      <c r="X418" s="4"/>
      <c r="Y418" s="62"/>
      <c r="Z418" s="28"/>
      <c r="AA418" s="28"/>
      <c r="AB418" s="28"/>
      <c r="AC418" s="28"/>
      <c r="AD418" s="26"/>
      <c r="AE418" s="19"/>
      <c r="AF418" s="65"/>
      <c r="AG418" s="54"/>
      <c r="AH418" s="54"/>
      <c r="AI418" s="55"/>
      <c r="AJ418" s="18"/>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R418" s="117"/>
      <c r="BS418" s="118"/>
      <c r="BT418" s="118"/>
      <c r="BU418" s="2"/>
      <c r="BV418" s="2"/>
      <c r="BW418" s="2"/>
      <c r="BX418" s="119"/>
    </row>
    <row r="419" spans="1:76" ht="15" customHeight="1">
      <c r="A419" s="16"/>
      <c r="B419" s="76"/>
      <c r="C419" s="72"/>
      <c r="D419" s="20"/>
      <c r="E419" s="78"/>
      <c r="F419" s="11"/>
      <c r="G419" s="12"/>
      <c r="H419" s="13"/>
      <c r="I419" s="13"/>
      <c r="J419" s="14"/>
      <c r="K419" s="64"/>
      <c r="L419" s="17"/>
      <c r="M419" s="17"/>
      <c r="N419" s="25"/>
      <c r="O419" s="2"/>
      <c r="P419" s="2"/>
      <c r="Q419" s="2"/>
      <c r="R419" s="3"/>
      <c r="S419" s="4"/>
      <c r="T419" s="67"/>
      <c r="U419" s="67"/>
      <c r="V419" s="4"/>
      <c r="W419" s="4"/>
      <c r="X419" s="4"/>
      <c r="Y419" s="62"/>
      <c r="Z419" s="28"/>
      <c r="AA419" s="28"/>
      <c r="AB419" s="28"/>
      <c r="AC419" s="28"/>
      <c r="AD419" s="26"/>
      <c r="AE419" s="19"/>
      <c r="AF419" s="65"/>
      <c r="AG419" s="54"/>
      <c r="AH419" s="54"/>
      <c r="AI419" s="55"/>
      <c r="AJ419" s="18"/>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R419" s="117"/>
      <c r="BS419" s="118"/>
      <c r="BT419" s="118"/>
      <c r="BU419" s="2"/>
      <c r="BV419" s="2"/>
      <c r="BW419" s="2"/>
      <c r="BX419" s="119"/>
    </row>
    <row r="420" spans="1:76" ht="15" customHeight="1">
      <c r="A420" s="16"/>
      <c r="B420" s="76"/>
      <c r="C420" s="72"/>
      <c r="D420" s="20"/>
      <c r="E420" s="78"/>
      <c r="F420" s="11"/>
      <c r="G420" s="12"/>
      <c r="H420" s="13"/>
      <c r="I420" s="13"/>
      <c r="J420" s="14"/>
      <c r="K420" s="64"/>
      <c r="L420" s="17"/>
      <c r="M420" s="17"/>
      <c r="N420" s="25"/>
      <c r="O420" s="2"/>
      <c r="P420" s="2"/>
      <c r="Q420" s="2"/>
      <c r="R420" s="3"/>
      <c r="S420" s="4"/>
      <c r="T420" s="67"/>
      <c r="U420" s="67"/>
      <c r="V420" s="4"/>
      <c r="W420" s="4"/>
      <c r="X420" s="4"/>
      <c r="Y420" s="62"/>
      <c r="Z420" s="28"/>
      <c r="AA420" s="28"/>
      <c r="AB420" s="28"/>
      <c r="AC420" s="28"/>
      <c r="AD420" s="26"/>
      <c r="AE420" s="19"/>
      <c r="AF420" s="65"/>
      <c r="AG420" s="54"/>
      <c r="AH420" s="54"/>
      <c r="AI420" s="55"/>
      <c r="AJ420" s="18"/>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R420" s="117"/>
      <c r="BS420" s="118"/>
      <c r="BT420" s="118"/>
      <c r="BU420" s="2"/>
      <c r="BV420" s="2"/>
      <c r="BW420" s="2"/>
      <c r="BX420" s="119"/>
    </row>
    <row r="421" spans="1:76" ht="15" customHeight="1">
      <c r="A421" s="16"/>
      <c r="B421" s="76"/>
      <c r="C421" s="72"/>
      <c r="D421" s="20"/>
      <c r="E421" s="78"/>
      <c r="F421" s="11"/>
      <c r="G421" s="12"/>
      <c r="H421" s="13"/>
      <c r="I421" s="13"/>
      <c r="J421" s="14"/>
      <c r="K421" s="64"/>
      <c r="L421" s="17"/>
      <c r="M421" s="17"/>
      <c r="N421" s="25"/>
      <c r="O421" s="2"/>
      <c r="P421" s="2"/>
      <c r="Q421" s="2"/>
      <c r="R421" s="3"/>
      <c r="S421" s="4"/>
      <c r="T421" s="67"/>
      <c r="U421" s="67"/>
      <c r="V421" s="4"/>
      <c r="W421" s="4"/>
      <c r="X421" s="4"/>
      <c r="Y421" s="62"/>
      <c r="Z421" s="28"/>
      <c r="AA421" s="28"/>
      <c r="AB421" s="28"/>
      <c r="AC421" s="28"/>
      <c r="AD421" s="26"/>
      <c r="AE421" s="19"/>
      <c r="AF421" s="65"/>
      <c r="AG421" s="54"/>
      <c r="AH421" s="54"/>
      <c r="AI421" s="55"/>
      <c r="AJ421" s="18"/>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R421" s="117"/>
      <c r="BS421" s="118"/>
      <c r="BT421" s="118"/>
      <c r="BU421" s="2"/>
      <c r="BV421" s="2"/>
      <c r="BW421" s="2"/>
      <c r="BX421" s="119"/>
    </row>
    <row r="422" spans="1:76" ht="15" customHeight="1">
      <c r="A422" s="16"/>
      <c r="B422" s="76"/>
      <c r="C422" s="72"/>
      <c r="D422" s="20"/>
      <c r="E422" s="78"/>
      <c r="F422" s="11"/>
      <c r="G422" s="12"/>
      <c r="H422" s="13"/>
      <c r="I422" s="13"/>
      <c r="J422" s="14"/>
      <c r="K422" s="64"/>
      <c r="L422" s="17"/>
      <c r="M422" s="17"/>
      <c r="N422" s="25"/>
      <c r="O422" s="2"/>
      <c r="P422" s="2"/>
      <c r="Q422" s="2"/>
      <c r="R422" s="3"/>
      <c r="S422" s="4"/>
      <c r="T422" s="67"/>
      <c r="U422" s="67"/>
      <c r="V422" s="4"/>
      <c r="W422" s="4"/>
      <c r="X422" s="4"/>
      <c r="Y422" s="62"/>
      <c r="Z422" s="28"/>
      <c r="AA422" s="28"/>
      <c r="AB422" s="28"/>
      <c r="AC422" s="28"/>
      <c r="AD422" s="26"/>
      <c r="AE422" s="19"/>
      <c r="AF422" s="65"/>
      <c r="AG422" s="54"/>
      <c r="AH422" s="54"/>
      <c r="AI422" s="55"/>
      <c r="AJ422" s="18"/>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R422" s="117"/>
      <c r="BS422" s="118"/>
      <c r="BT422" s="118"/>
      <c r="BU422" s="2"/>
      <c r="BV422" s="2"/>
      <c r="BW422" s="2"/>
      <c r="BX422" s="119"/>
    </row>
    <row r="423" spans="1:76" ht="15" customHeight="1">
      <c r="A423" s="16"/>
      <c r="B423" s="76"/>
      <c r="C423" s="72"/>
      <c r="D423" s="20"/>
      <c r="E423" s="78"/>
      <c r="F423" s="11"/>
      <c r="G423" s="12"/>
      <c r="H423" s="13"/>
      <c r="I423" s="13"/>
      <c r="J423" s="14"/>
      <c r="K423" s="64"/>
      <c r="L423" s="17"/>
      <c r="M423" s="17"/>
      <c r="N423" s="25"/>
      <c r="O423" s="2"/>
      <c r="P423" s="2"/>
      <c r="Q423" s="2"/>
      <c r="R423" s="3"/>
      <c r="S423" s="4"/>
      <c r="T423" s="67"/>
      <c r="U423" s="67"/>
      <c r="V423" s="4"/>
      <c r="W423" s="4"/>
      <c r="X423" s="4"/>
      <c r="Y423" s="62"/>
      <c r="Z423" s="28"/>
      <c r="AA423" s="28"/>
      <c r="AB423" s="28"/>
      <c r="AC423" s="28"/>
      <c r="AD423" s="26"/>
      <c r="AE423" s="19"/>
      <c r="AF423" s="65"/>
      <c r="AG423" s="54"/>
      <c r="AH423" s="54"/>
      <c r="AI423" s="55"/>
      <c r="AJ423" s="18"/>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R423" s="117"/>
      <c r="BS423" s="118"/>
      <c r="BT423" s="118"/>
      <c r="BU423" s="2"/>
      <c r="BV423" s="2"/>
      <c r="BW423" s="2"/>
      <c r="BX423" s="119"/>
    </row>
    <row r="424" spans="1:76" ht="15" customHeight="1">
      <c r="A424" s="16"/>
      <c r="B424" s="76"/>
      <c r="C424" s="72"/>
      <c r="D424" s="20"/>
      <c r="E424" s="78"/>
      <c r="F424" s="11"/>
      <c r="G424" s="12"/>
      <c r="H424" s="13"/>
      <c r="I424" s="13"/>
      <c r="J424" s="14"/>
      <c r="K424" s="64"/>
      <c r="L424" s="17"/>
      <c r="M424" s="17"/>
      <c r="N424" s="25"/>
      <c r="O424" s="2"/>
      <c r="P424" s="2"/>
      <c r="Q424" s="2"/>
      <c r="R424" s="3"/>
      <c r="S424" s="4"/>
      <c r="T424" s="67"/>
      <c r="U424" s="67"/>
      <c r="V424" s="4"/>
      <c r="W424" s="4"/>
      <c r="X424" s="4"/>
      <c r="Y424" s="62"/>
      <c r="Z424" s="28"/>
      <c r="AA424" s="28"/>
      <c r="AB424" s="28"/>
      <c r="AC424" s="28"/>
      <c r="AD424" s="26"/>
      <c r="AE424" s="19"/>
      <c r="AF424" s="65"/>
      <c r="AG424" s="54"/>
      <c r="AH424" s="54"/>
      <c r="AI424" s="55"/>
      <c r="AJ424" s="18"/>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R424" s="117"/>
      <c r="BS424" s="118"/>
      <c r="BT424" s="118"/>
      <c r="BU424" s="2"/>
      <c r="BV424" s="2"/>
      <c r="BW424" s="2"/>
      <c r="BX424" s="119"/>
    </row>
    <row r="425" spans="1:76" ht="15" customHeight="1">
      <c r="A425" s="16"/>
      <c r="B425" s="76"/>
      <c r="C425" s="72"/>
      <c r="D425" s="20"/>
      <c r="E425" s="78"/>
      <c r="F425" s="11"/>
      <c r="G425" s="12"/>
      <c r="H425" s="13"/>
      <c r="I425" s="13"/>
      <c r="J425" s="14"/>
      <c r="K425" s="64"/>
      <c r="L425" s="17"/>
      <c r="M425" s="17"/>
      <c r="N425" s="25"/>
      <c r="O425" s="2"/>
      <c r="P425" s="2"/>
      <c r="Q425" s="2"/>
      <c r="R425" s="3"/>
      <c r="S425" s="4"/>
      <c r="T425" s="67"/>
      <c r="U425" s="67"/>
      <c r="V425" s="4"/>
      <c r="W425" s="4"/>
      <c r="X425" s="4"/>
      <c r="Y425" s="62"/>
      <c r="Z425" s="28"/>
      <c r="AA425" s="28"/>
      <c r="AB425" s="28"/>
      <c r="AC425" s="28"/>
      <c r="AD425" s="26"/>
      <c r="AE425" s="19"/>
      <c r="AF425" s="65"/>
      <c r="AG425" s="54"/>
      <c r="AH425" s="54"/>
      <c r="AI425" s="55"/>
      <c r="AJ425" s="18"/>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R425" s="117"/>
      <c r="BS425" s="118"/>
      <c r="BT425" s="118"/>
      <c r="BU425" s="2"/>
      <c r="BV425" s="2"/>
      <c r="BW425" s="2"/>
      <c r="BX425" s="119"/>
    </row>
    <row r="426" spans="1:76" ht="15" customHeight="1">
      <c r="A426" s="16"/>
      <c r="B426" s="76"/>
      <c r="C426" s="72"/>
      <c r="D426" s="20"/>
      <c r="E426" s="78"/>
      <c r="F426" s="11"/>
      <c r="G426" s="12"/>
      <c r="H426" s="13"/>
      <c r="I426" s="13"/>
      <c r="J426" s="14"/>
      <c r="K426" s="64"/>
      <c r="L426" s="17"/>
      <c r="M426" s="17"/>
      <c r="N426" s="25"/>
      <c r="O426" s="2"/>
      <c r="P426" s="2"/>
      <c r="Q426" s="2"/>
      <c r="R426" s="3"/>
      <c r="S426" s="4"/>
      <c r="T426" s="67"/>
      <c r="U426" s="67"/>
      <c r="V426" s="4"/>
      <c r="W426" s="4"/>
      <c r="X426" s="4"/>
      <c r="Y426" s="62"/>
      <c r="Z426" s="28"/>
      <c r="AA426" s="28"/>
      <c r="AB426" s="28"/>
      <c r="AC426" s="28"/>
      <c r="AD426" s="26"/>
      <c r="AE426" s="19"/>
      <c r="AF426" s="65"/>
      <c r="AG426" s="54"/>
      <c r="AH426" s="54"/>
      <c r="AI426" s="55"/>
      <c r="AJ426" s="18"/>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R426" s="117"/>
      <c r="BS426" s="118"/>
      <c r="BT426" s="118"/>
      <c r="BU426" s="2"/>
      <c r="BV426" s="2"/>
      <c r="BW426" s="2"/>
      <c r="BX426" s="119"/>
    </row>
    <row r="427" spans="1:76" ht="15" customHeight="1">
      <c r="A427" s="16"/>
      <c r="B427" s="76"/>
      <c r="C427" s="72"/>
      <c r="D427" s="20"/>
      <c r="E427" s="78"/>
      <c r="F427" s="11"/>
      <c r="G427" s="12"/>
      <c r="H427" s="13"/>
      <c r="I427" s="13"/>
      <c r="J427" s="14"/>
      <c r="K427" s="64"/>
      <c r="L427" s="17"/>
      <c r="M427" s="17"/>
      <c r="N427" s="25"/>
      <c r="O427" s="2"/>
      <c r="P427" s="2"/>
      <c r="Q427" s="2"/>
      <c r="R427" s="3"/>
      <c r="S427" s="4"/>
      <c r="T427" s="67"/>
      <c r="U427" s="67"/>
      <c r="V427" s="4"/>
      <c r="W427" s="4"/>
      <c r="X427" s="4"/>
      <c r="Y427" s="62"/>
      <c r="Z427" s="28"/>
      <c r="AA427" s="28"/>
      <c r="AB427" s="28"/>
      <c r="AC427" s="28"/>
      <c r="AD427" s="26"/>
      <c r="AE427" s="19"/>
      <c r="AF427" s="65"/>
      <c r="AG427" s="54"/>
      <c r="AH427" s="54"/>
      <c r="AI427" s="55"/>
      <c r="AJ427" s="18"/>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R427" s="117"/>
      <c r="BS427" s="118"/>
      <c r="BT427" s="118"/>
      <c r="BU427" s="2"/>
      <c r="BV427" s="2"/>
      <c r="BW427" s="2"/>
      <c r="BX427" s="119"/>
    </row>
    <row r="428" spans="1:76" ht="15" customHeight="1">
      <c r="A428" s="16"/>
      <c r="B428" s="76"/>
      <c r="C428" s="72"/>
      <c r="D428" s="20"/>
      <c r="E428" s="78"/>
      <c r="F428" s="11"/>
      <c r="G428" s="12"/>
      <c r="H428" s="13"/>
      <c r="I428" s="13"/>
      <c r="J428" s="14"/>
      <c r="K428" s="64"/>
      <c r="L428" s="17"/>
      <c r="M428" s="17"/>
      <c r="N428" s="25"/>
      <c r="O428" s="2"/>
      <c r="P428" s="2"/>
      <c r="Q428" s="2"/>
      <c r="R428" s="3"/>
      <c r="S428" s="4"/>
      <c r="T428" s="67"/>
      <c r="U428" s="67"/>
      <c r="V428" s="4"/>
      <c r="W428" s="4"/>
      <c r="X428" s="4"/>
      <c r="Y428" s="62"/>
      <c r="Z428" s="28"/>
      <c r="AA428" s="28"/>
      <c r="AB428" s="28"/>
      <c r="AC428" s="28"/>
      <c r="AD428" s="26"/>
      <c r="AE428" s="19"/>
      <c r="AF428" s="65"/>
      <c r="AG428" s="54"/>
      <c r="AH428" s="54"/>
      <c r="AI428" s="55"/>
      <c r="AJ428" s="18"/>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R428" s="117"/>
      <c r="BS428" s="118"/>
      <c r="BT428" s="118"/>
      <c r="BU428" s="2"/>
      <c r="BV428" s="2"/>
      <c r="BW428" s="2"/>
      <c r="BX428" s="119"/>
    </row>
    <row r="429" spans="1:76" ht="15" customHeight="1">
      <c r="A429" s="16"/>
      <c r="B429" s="76"/>
      <c r="C429" s="72"/>
      <c r="D429" s="20"/>
      <c r="E429" s="78"/>
      <c r="F429" s="11"/>
      <c r="G429" s="12"/>
      <c r="H429" s="13"/>
      <c r="I429" s="13"/>
      <c r="J429" s="14"/>
      <c r="K429" s="64"/>
      <c r="L429" s="17"/>
      <c r="M429" s="17"/>
      <c r="N429" s="25"/>
      <c r="O429" s="2"/>
      <c r="P429" s="2"/>
      <c r="Q429" s="2"/>
      <c r="R429" s="3"/>
      <c r="S429" s="4"/>
      <c r="T429" s="67"/>
      <c r="U429" s="67"/>
      <c r="V429" s="4"/>
      <c r="W429" s="4"/>
      <c r="X429" s="4"/>
      <c r="Y429" s="62"/>
      <c r="Z429" s="28"/>
      <c r="AA429" s="28"/>
      <c r="AB429" s="28"/>
      <c r="AC429" s="28"/>
      <c r="AD429" s="26"/>
      <c r="AE429" s="19"/>
      <c r="AF429" s="65"/>
      <c r="AG429" s="54"/>
      <c r="AH429" s="54"/>
      <c r="AI429" s="55"/>
      <c r="AJ429" s="18"/>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R429" s="117"/>
      <c r="BS429" s="118"/>
      <c r="BT429" s="118"/>
      <c r="BU429" s="2"/>
      <c r="BV429" s="2"/>
      <c r="BW429" s="2"/>
      <c r="BX429" s="119"/>
    </row>
    <row r="430" spans="1:76" ht="15" customHeight="1">
      <c r="A430" s="16"/>
      <c r="B430" s="76"/>
      <c r="C430" s="72"/>
      <c r="D430" s="20"/>
      <c r="E430" s="78"/>
      <c r="F430" s="11"/>
      <c r="G430" s="12"/>
      <c r="H430" s="13"/>
      <c r="I430" s="13"/>
      <c r="J430" s="14"/>
      <c r="K430" s="64"/>
      <c r="L430" s="17"/>
      <c r="M430" s="17"/>
      <c r="N430" s="25"/>
      <c r="O430" s="2"/>
      <c r="P430" s="2"/>
      <c r="Q430" s="2"/>
      <c r="R430" s="3"/>
      <c r="S430" s="4"/>
      <c r="T430" s="67"/>
      <c r="U430" s="67"/>
      <c r="V430" s="4"/>
      <c r="W430" s="4"/>
      <c r="X430" s="4"/>
      <c r="Y430" s="62"/>
      <c r="Z430" s="28"/>
      <c r="AA430" s="28"/>
      <c r="AB430" s="28"/>
      <c r="AC430" s="28"/>
      <c r="AD430" s="26"/>
      <c r="AE430" s="19"/>
      <c r="AF430" s="65"/>
      <c r="AG430" s="54"/>
      <c r="AH430" s="54"/>
      <c r="AI430" s="55"/>
      <c r="AJ430" s="18"/>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R430" s="117"/>
      <c r="BS430" s="118"/>
      <c r="BT430" s="118"/>
      <c r="BU430" s="2"/>
      <c r="BV430" s="2"/>
      <c r="BW430" s="2"/>
      <c r="BX430" s="119"/>
    </row>
    <row r="431" spans="1:76" ht="15" customHeight="1">
      <c r="A431" s="16"/>
      <c r="B431" s="76"/>
      <c r="C431" s="72"/>
      <c r="D431" s="20"/>
      <c r="E431" s="78"/>
      <c r="F431" s="11"/>
      <c r="G431" s="12"/>
      <c r="H431" s="13"/>
      <c r="I431" s="13"/>
      <c r="J431" s="14"/>
      <c r="K431" s="64"/>
      <c r="L431" s="17"/>
      <c r="M431" s="17"/>
      <c r="N431" s="25"/>
      <c r="O431" s="2"/>
      <c r="P431" s="2"/>
      <c r="Q431" s="2"/>
      <c r="R431" s="3"/>
      <c r="S431" s="4"/>
      <c r="T431" s="67"/>
      <c r="U431" s="67"/>
      <c r="V431" s="4"/>
      <c r="W431" s="4"/>
      <c r="X431" s="4"/>
      <c r="Y431" s="62"/>
      <c r="Z431" s="28"/>
      <c r="AA431" s="28"/>
      <c r="AB431" s="28"/>
      <c r="AC431" s="28"/>
      <c r="AD431" s="26"/>
      <c r="AE431" s="19"/>
      <c r="AF431" s="65"/>
      <c r="AG431" s="54"/>
      <c r="AH431" s="54"/>
      <c r="AI431" s="55"/>
      <c r="AJ431" s="18"/>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R431" s="117"/>
      <c r="BS431" s="118"/>
      <c r="BT431" s="118"/>
      <c r="BU431" s="2"/>
      <c r="BV431" s="2"/>
      <c r="BW431" s="2"/>
      <c r="BX431" s="119"/>
    </row>
    <row r="432" spans="1:76" ht="15" customHeight="1">
      <c r="A432" s="16"/>
      <c r="B432" s="76"/>
      <c r="C432" s="72"/>
      <c r="D432" s="20"/>
      <c r="E432" s="78"/>
      <c r="F432" s="11"/>
      <c r="G432" s="12"/>
      <c r="H432" s="13"/>
      <c r="I432" s="13"/>
      <c r="J432" s="14"/>
      <c r="K432" s="64"/>
      <c r="L432" s="17"/>
      <c r="M432" s="17"/>
      <c r="N432" s="25"/>
      <c r="O432" s="2"/>
      <c r="P432" s="2"/>
      <c r="Q432" s="2"/>
      <c r="R432" s="3"/>
      <c r="S432" s="4"/>
      <c r="T432" s="67"/>
      <c r="U432" s="67"/>
      <c r="V432" s="4"/>
      <c r="W432" s="4"/>
      <c r="X432" s="4"/>
      <c r="Y432" s="62"/>
      <c r="Z432" s="28"/>
      <c r="AA432" s="28"/>
      <c r="AB432" s="28"/>
      <c r="AC432" s="28"/>
      <c r="AD432" s="26"/>
      <c r="AE432" s="19"/>
      <c r="AF432" s="65"/>
      <c r="AG432" s="54"/>
      <c r="AH432" s="54"/>
      <c r="AI432" s="55"/>
      <c r="AJ432" s="18"/>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R432" s="117"/>
      <c r="BS432" s="118"/>
      <c r="BT432" s="118"/>
      <c r="BU432" s="2"/>
      <c r="BV432" s="2"/>
      <c r="BW432" s="2"/>
      <c r="BX432" s="119"/>
    </row>
    <row r="433" spans="1:76" ht="15" customHeight="1">
      <c r="A433" s="16"/>
      <c r="B433" s="76"/>
      <c r="C433" s="72"/>
      <c r="D433" s="20"/>
      <c r="E433" s="78"/>
      <c r="F433" s="11"/>
      <c r="G433" s="12"/>
      <c r="H433" s="13"/>
      <c r="I433" s="13"/>
      <c r="J433" s="14"/>
      <c r="K433" s="64"/>
      <c r="L433" s="17"/>
      <c r="M433" s="17"/>
      <c r="N433" s="25"/>
      <c r="O433" s="2"/>
      <c r="P433" s="2"/>
      <c r="Q433" s="2"/>
      <c r="R433" s="3"/>
      <c r="S433" s="4"/>
      <c r="T433" s="67"/>
      <c r="U433" s="67"/>
      <c r="V433" s="4"/>
      <c r="W433" s="4"/>
      <c r="X433" s="4"/>
      <c r="Y433" s="62"/>
      <c r="Z433" s="28"/>
      <c r="AA433" s="28"/>
      <c r="AB433" s="28"/>
      <c r="AC433" s="28"/>
      <c r="AD433" s="26"/>
      <c r="AE433" s="19"/>
      <c r="AF433" s="65"/>
      <c r="AG433" s="54"/>
      <c r="AH433" s="54"/>
      <c r="AI433" s="55"/>
      <c r="AJ433" s="18"/>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R433" s="117"/>
      <c r="BS433" s="118"/>
      <c r="BT433" s="118"/>
      <c r="BU433" s="2"/>
      <c r="BV433" s="2"/>
      <c r="BW433" s="2"/>
      <c r="BX433" s="119"/>
    </row>
    <row r="434" spans="1:76" ht="15" customHeight="1">
      <c r="A434" s="16">
        <v>48</v>
      </c>
      <c r="B434" s="76" t="s">
        <v>251</v>
      </c>
      <c r="C434" s="72" t="s">
        <v>257</v>
      </c>
      <c r="D434" s="20" t="s">
        <v>281</v>
      </c>
      <c r="E434" s="78">
        <v>1.33</v>
      </c>
      <c r="F434" s="11" t="s">
        <v>234</v>
      </c>
      <c r="G434" s="12"/>
      <c r="H434" s="13" t="e">
        <f>IF(OOC!X434=0,"",OOC!X434)</f>
        <v>#REF!</v>
      </c>
      <c r="I434" s="13" t="e">
        <f>IF(OOC!T434=0,"",OOC!T434)</f>
        <v>#REF!</v>
      </c>
      <c r="J434" s="14" t="s">
        <v>12</v>
      </c>
      <c r="K434" s="64" t="s">
        <v>49</v>
      </c>
      <c r="L434" s="17" t="e">
        <f>IF(AND(G434="",H434=""),"",IF(G434="",H434,G434+H434))</f>
        <v>#REF!</v>
      </c>
      <c r="M434" s="17" t="e">
        <f>IF(AND(G434="",I434=""),"",IF(G434="",I434,G434+I434))</f>
        <v>#REF!</v>
      </c>
      <c r="N434" s="25"/>
      <c r="O434" s="2" t="e">
        <f>IF(OR($AK434="",ISNUMBER($AK434)=FALSE),"",MAX(AK434:BP434))</f>
        <v>#REF!</v>
      </c>
      <c r="P434" s="2" t="e">
        <f>IF(OR($AK434="",ISNUMBER($AK434)=FALSE),"",MIN(AK434:BP434))</f>
        <v>#REF!</v>
      </c>
      <c r="Q434" s="2" t="e">
        <f>IF(OR($AK434="",ISNUMBER($AK434)=FALSE),"",AVERAGE(AK434:BP434))</f>
        <v>#REF!</v>
      </c>
      <c r="R434" s="3" t="e">
        <f>IF(OR($AK434="",ISNUMBER($AK434)=FALSE),"",STDEV(AK434:BP434))</f>
        <v>#REF!</v>
      </c>
      <c r="S434" s="4" t="e">
        <f>IF(OR($AK434="",ISNUMBER($AK434)=FALSE),"",IF(AND(G434=0,I434=""),V434,IF(AND(G434="",H434=""),W434,(H434+ABS(I434))/(6*R434))))</f>
        <v>#REF!</v>
      </c>
      <c r="T434" s="67" t="e">
        <f>IF(OR($AK434="",ISNUMBER($AK434)=FALSE),"",IF(AND($F434="Tolerance",$G434&lt;&gt;""),($Q434-$G434)/(($L434-$M434)/2),IF(AND($F434="GD&amp;T",$H434&lt;&gt;""),$Q434/$H434,"")))</f>
        <v>#REF!</v>
      </c>
      <c r="U434" s="67" t="e">
        <f>IF($T434="","",IF(ABS($T434)&lt;=0.125, "Level A",IF(AND(ABS($T434)&gt;0.125,ABS($T434)&lt;=0.25), "Level B",IF(AND(ABS($T434)&gt;0.25,ABS($T434)&lt;=0.5), "Level C", IF(ABS($T434)&gt;0.5, "Level D")))))</f>
        <v>#REF!</v>
      </c>
      <c r="V434" s="4" t="e">
        <f>IF(OR($AK434="",ISNUMBER($AK434)=FALSE),"",IF(H434="","",(L434-Q434)/(3*R434)))</f>
        <v>#REF!</v>
      </c>
      <c r="W434" s="4" t="e">
        <f>IF(OR($AK434="",ISNUMBER($AK434)=FALSE),"",IF(I434="","",(Q434-M434)/(3*R434)))</f>
        <v>#REF!</v>
      </c>
      <c r="X434" s="4" t="e">
        <f>IF(OR($AK434="",ISNUMBER($AK434)=FALSE),"",IF(AND(G434=0,I434=0),((H434)-(Q434))/(3*R434),MIN(V434:W434)))</f>
        <v>#REF!</v>
      </c>
      <c r="Y434" s="62" t="e">
        <f>IF(OR($AK434="",ISNUMBER($AK434)=FALSE),"",IF(AND(G434=0,I434=0),NORMSDIST(3*X434),NORMSDIST(3*X434)+NORMSDIST(6*S434-3*X434)-1))</f>
        <v>#REF!</v>
      </c>
      <c r="Z434" s="28" t="e">
        <f>IF($Q434="","",IF(F434="Tolerance",IF(($E434*3*R434+Q434)-G434&lt;H434,"",($E434*3*R434+Q434)-G434),IF(OR(F434="GD&amp;T",F434="MAX"),IF(($E434*3*R434+Q434)&lt;H434,"",($E434*3*R434+Q434)),"")))</f>
        <v>#REF!</v>
      </c>
      <c r="AA434" s="28" t="e">
        <f>IF(Q434="","",IF(F434="Tolerance",IF(-(($E434*3*R434)-Q434)-G434&gt;I434,"",-(($E434*3*R434)-Q434)-G434),IF(F434="MIN",IF(-(($E434*3*R434)-Q434)&gt;I434,"",-(($E434*3*R434)-Q434)),"")))</f>
        <v>#REF!</v>
      </c>
      <c r="AB434" s="28" t="e">
        <f>IF(OR(G434="",Q434=""),"",(L434+M434)/2-Q434)</f>
        <v>#REF!</v>
      </c>
      <c r="AC434" s="28" t="e">
        <f>IF(OR($S434&gt;$AC$9,$R434=""),"",$AC$9*6*$R434)</f>
        <v>#REF!</v>
      </c>
      <c r="AD434" s="26"/>
      <c r="AE434" s="19" t="str">
        <f>IF(AD434="","",IF(AD434&gt;=0.966,"Normal","Not Normal"))</f>
        <v/>
      </c>
      <c r="AF434" s="65"/>
      <c r="AG434" s="54"/>
      <c r="AH434" s="54"/>
      <c r="AI434" s="55"/>
      <c r="AJ434" s="18"/>
      <c r="AK434" s="73" t="e">
        <f>#REF!</f>
        <v>#REF!</v>
      </c>
      <c r="AL434" s="73" t="e">
        <f>#REF!</f>
        <v>#REF!</v>
      </c>
      <c r="AM434" s="73" t="e">
        <f>#REF!</f>
        <v>#REF!</v>
      </c>
      <c r="AN434" s="73" t="e">
        <f>#REF!</f>
        <v>#REF!</v>
      </c>
      <c r="AO434" s="73" t="e">
        <f>#REF!</f>
        <v>#REF!</v>
      </c>
      <c r="AP434" s="73" t="e">
        <f>#REF!</f>
        <v>#REF!</v>
      </c>
      <c r="AQ434" s="73" t="e">
        <f>#REF!</f>
        <v>#REF!</v>
      </c>
      <c r="AR434" s="73" t="e">
        <f>#REF!</f>
        <v>#REF!</v>
      </c>
      <c r="AS434" s="73" t="e">
        <f>#REF!</f>
        <v>#REF!</v>
      </c>
      <c r="AT434" s="73" t="e">
        <f>#REF!</f>
        <v>#REF!</v>
      </c>
      <c r="AU434" s="73" t="e">
        <f>#REF!</f>
        <v>#REF!</v>
      </c>
      <c r="AV434" s="73" t="e">
        <f>#REF!</f>
        <v>#REF!</v>
      </c>
      <c r="AW434" s="73" t="e">
        <f>#REF!</f>
        <v>#REF!</v>
      </c>
      <c r="AX434" s="73" t="e">
        <f>#REF!</f>
        <v>#REF!</v>
      </c>
      <c r="AY434" s="73" t="e">
        <f>#REF!</f>
        <v>#REF!</v>
      </c>
      <c r="AZ434" s="73" t="e">
        <f>#REF!</f>
        <v>#REF!</v>
      </c>
      <c r="BA434" s="73" t="e">
        <f>#REF!</f>
        <v>#REF!</v>
      </c>
      <c r="BB434" s="73" t="e">
        <f>#REF!</f>
        <v>#REF!</v>
      </c>
      <c r="BC434" s="73" t="e">
        <f>#REF!</f>
        <v>#REF!</v>
      </c>
      <c r="BD434" s="73" t="e">
        <f>#REF!</f>
        <v>#REF!</v>
      </c>
      <c r="BE434" s="73" t="e">
        <f>#REF!</f>
        <v>#REF!</v>
      </c>
      <c r="BF434" s="73" t="e">
        <f>#REF!</f>
        <v>#REF!</v>
      </c>
      <c r="BG434" s="73" t="e">
        <f>#REF!</f>
        <v>#REF!</v>
      </c>
      <c r="BH434" s="73" t="e">
        <f>#REF!</f>
        <v>#REF!</v>
      </c>
      <c r="BI434" s="73" t="e">
        <f>#REF!</f>
        <v>#REF!</v>
      </c>
      <c r="BJ434" s="73" t="e">
        <f>#REF!</f>
        <v>#REF!</v>
      </c>
      <c r="BK434" s="73" t="e">
        <f>#REF!</f>
        <v>#REF!</v>
      </c>
      <c r="BL434" s="73" t="e">
        <f>#REF!</f>
        <v>#REF!</v>
      </c>
      <c r="BM434" s="73" t="e">
        <f>#REF!</f>
        <v>#REF!</v>
      </c>
      <c r="BN434" s="73" t="e">
        <f>#REF!</f>
        <v>#REF!</v>
      </c>
      <c r="BO434" s="73" t="e">
        <f>#REF!</f>
        <v>#REF!</v>
      </c>
      <c r="BP434" s="73" t="e">
        <f>#REF!</f>
        <v>#REF!</v>
      </c>
      <c r="BR434" s="117" t="str">
        <f>C434</f>
        <v>146-1</v>
      </c>
      <c r="BS434" s="118">
        <f>OOC!G434</f>
        <v>0.05</v>
      </c>
      <c r="BT434" s="118" t="str">
        <f>OOC!H434</f>
        <v/>
      </c>
      <c r="BU434" s="2" t="e">
        <f>IF(OR($AK434="",ISNUMBER($AK434)=FALSE),"",MAX(AK434:BP434))</f>
        <v>#REF!</v>
      </c>
      <c r="BV434" s="2" t="e">
        <f>IF(OR($AK434="",ISNUMBER($AK434)=FALSE),"",MIN(AK434:BP434))</f>
        <v>#REF!</v>
      </c>
      <c r="BW434" s="2" t="e">
        <f>IF(OR($AK434="",ISNUMBER($AK434)=FALSE),"",AVERAGE(AK434:BP434))</f>
        <v>#REF!</v>
      </c>
      <c r="BX434" s="119" t="e">
        <f>IF(AND(IF(OOC!G434="",0,OOC!G434) &gt;= IF(O434="",0,O434), IF(O434="",0,O434) &gt; IF(L434="",0,L434)), "OOC",
IF(AND(IF(M434="",0,M434) &gt; IF(P434="",0,P434), IF(P434="",0,P434) &gt;= IF(OOC!H434="",0,OOC!H434)), "OOC",
IF(IF(O434="",0,O434) &gt; IF(OOC!G434="",0,OOC!G434), "OOS",
IF(IF(OOC!H434="",0,OOC!H434) &gt; IF(P434="",0,P434), "OOS", "OK"))))</f>
        <v>#REF!</v>
      </c>
    </row>
    <row r="435" spans="1:76" ht="15" customHeight="1">
      <c r="A435" s="16"/>
      <c r="B435" s="76" t="s">
        <v>251</v>
      </c>
      <c r="C435" s="72" t="s">
        <v>258</v>
      </c>
      <c r="D435" s="20" t="s">
        <v>281</v>
      </c>
      <c r="E435" s="78">
        <v>1.33</v>
      </c>
      <c r="F435" s="11" t="s">
        <v>234</v>
      </c>
      <c r="G435" s="12"/>
      <c r="H435" s="13" t="e">
        <f>IF(OOC!X435=0,"",OOC!X435)</f>
        <v>#REF!</v>
      </c>
      <c r="I435" s="13" t="e">
        <f>IF(OOC!T435=0,"",OOC!T435)</f>
        <v>#REF!</v>
      </c>
      <c r="J435" s="14" t="s">
        <v>12</v>
      </c>
      <c r="K435" s="64" t="s">
        <v>49</v>
      </c>
      <c r="L435" s="17" t="e">
        <f>IF(AND(G435="",H435=""),"",IF(G435="",H435,G435+H435))</f>
        <v>#REF!</v>
      </c>
      <c r="M435" s="17" t="e">
        <f>IF(AND(G435="",I435=""),"",IF(G435="",I435,G435+I435))</f>
        <v>#REF!</v>
      </c>
      <c r="N435" s="25"/>
      <c r="O435" s="2" t="e">
        <f>IF(OR($AK435="",ISNUMBER($AK435)=FALSE),"",MAX(AK435:BP435))</f>
        <v>#REF!</v>
      </c>
      <c r="P435" s="2" t="e">
        <f>IF(OR($AK435="",ISNUMBER($AK435)=FALSE),"",MIN(AK435:BP435))</f>
        <v>#REF!</v>
      </c>
      <c r="Q435" s="2" t="e">
        <f>IF(OR($AK435="",ISNUMBER($AK435)=FALSE),"",AVERAGE(AK435:BP435))</f>
        <v>#REF!</v>
      </c>
      <c r="R435" s="3" t="e">
        <f>IF(OR($AK435="",ISNUMBER($AK435)=FALSE),"",STDEV(AK435:BP435))</f>
        <v>#REF!</v>
      </c>
      <c r="S435" s="4" t="e">
        <f>IF(OR($AK435="",ISNUMBER($AK435)=FALSE),"",IF(AND(G435=0,I435=""),V435,IF(AND(G435="",H435=""),W435,(H435+ABS(I435))/(6*R435))))</f>
        <v>#REF!</v>
      </c>
      <c r="T435" s="67" t="e">
        <f>IF(OR($AK435="",ISNUMBER($AK435)=FALSE),"",IF(AND($F435="Tolerance",$G435&lt;&gt;""),($Q435-$G435)/(($L435-$M435)/2),IF(AND($F435="GD&amp;T",$H435&lt;&gt;""),$Q435/$H435,"")))</f>
        <v>#REF!</v>
      </c>
      <c r="U435" s="67" t="e">
        <f>IF($T435="","",IF(ABS($T435)&lt;=0.125, "Level A",IF(AND(ABS($T435)&gt;0.125,ABS($T435)&lt;=0.25), "Level B",IF(AND(ABS($T435)&gt;0.25,ABS($T435)&lt;=0.5), "Level C", IF(ABS($T435)&gt;0.5, "Level D")))))</f>
        <v>#REF!</v>
      </c>
      <c r="V435" s="4" t="e">
        <f>IF(OR($AK435="",ISNUMBER($AK435)=FALSE),"",IF(H435="","",(L435-Q435)/(3*R435)))</f>
        <v>#REF!</v>
      </c>
      <c r="W435" s="4" t="e">
        <f>IF(OR($AK435="",ISNUMBER($AK435)=FALSE),"",IF(I435="","",(Q435-M435)/(3*R435)))</f>
        <v>#REF!</v>
      </c>
      <c r="X435" s="4" t="e">
        <f>IF(OR($AK435="",ISNUMBER($AK435)=FALSE),"",IF(AND(G435=0,I435=0),((H435)-(Q435))/(3*R435),MIN(V435:W435)))</f>
        <v>#REF!</v>
      </c>
      <c r="Y435" s="62" t="e">
        <f>IF(OR($AK435="",ISNUMBER($AK435)=FALSE),"",IF(AND(G435=0,I435=0),NORMSDIST(3*X435),NORMSDIST(3*X435)+NORMSDIST(6*S435-3*X435)-1))</f>
        <v>#REF!</v>
      </c>
      <c r="Z435" s="28" t="e">
        <f>IF($Q435="","",IF(F435="Tolerance",IF(($E435*3*R435+Q435)-G435&lt;H435,"",($E435*3*R435+Q435)-G435),IF(OR(F435="GD&amp;T",F435="MAX"),IF(($E435*3*R435+Q435)&lt;H435,"",($E435*3*R435+Q435)),"")))</f>
        <v>#REF!</v>
      </c>
      <c r="AA435" s="28" t="e">
        <f>IF(Q435="","",IF(F435="Tolerance",IF(-(($E435*3*R435)-Q435)-G435&gt;I435,"",-(($E435*3*R435)-Q435)-G435),IF(F435="MIN",IF(-(($E435*3*R435)-Q435)&gt;I435,"",-(($E435*3*R435)-Q435)),"")))</f>
        <v>#REF!</v>
      </c>
      <c r="AB435" s="28" t="e">
        <f>IF(OR(G435="",Q435=""),"",(L435+M435)/2-Q435)</f>
        <v>#REF!</v>
      </c>
      <c r="AC435" s="28" t="e">
        <f>IF(OR($S435&gt;$AC$9,$R435=""),"",$AC$9*6*$R435)</f>
        <v>#REF!</v>
      </c>
      <c r="AD435" s="26"/>
      <c r="AE435" s="19" t="str">
        <f>IF(AD435="","",IF(AD435&gt;=0.966,"Normal","Not Normal"))</f>
        <v/>
      </c>
      <c r="AF435" s="65"/>
      <c r="AG435" s="54"/>
      <c r="AH435" s="54"/>
      <c r="AI435" s="55"/>
      <c r="AJ435" s="18"/>
      <c r="AK435" s="73" t="e">
        <f>#REF!</f>
        <v>#REF!</v>
      </c>
      <c r="AL435" s="73" t="e">
        <f>#REF!</f>
        <v>#REF!</v>
      </c>
      <c r="AM435" s="73" t="e">
        <f>#REF!</f>
        <v>#REF!</v>
      </c>
      <c r="AN435" s="73" t="e">
        <f>#REF!</f>
        <v>#REF!</v>
      </c>
      <c r="AO435" s="73" t="e">
        <f>#REF!</f>
        <v>#REF!</v>
      </c>
      <c r="AP435" s="73" t="e">
        <f>#REF!</f>
        <v>#REF!</v>
      </c>
      <c r="AQ435" s="73" t="e">
        <f>#REF!</f>
        <v>#REF!</v>
      </c>
      <c r="AR435" s="73" t="e">
        <f>#REF!</f>
        <v>#REF!</v>
      </c>
      <c r="AS435" s="73" t="e">
        <f>#REF!</f>
        <v>#REF!</v>
      </c>
      <c r="AT435" s="73" t="e">
        <f>#REF!</f>
        <v>#REF!</v>
      </c>
      <c r="AU435" s="73" t="e">
        <f>#REF!</f>
        <v>#REF!</v>
      </c>
      <c r="AV435" s="73" t="e">
        <f>#REF!</f>
        <v>#REF!</v>
      </c>
      <c r="AW435" s="73" t="e">
        <f>#REF!</f>
        <v>#REF!</v>
      </c>
      <c r="AX435" s="73" t="e">
        <f>#REF!</f>
        <v>#REF!</v>
      </c>
      <c r="AY435" s="73" t="e">
        <f>#REF!</f>
        <v>#REF!</v>
      </c>
      <c r="AZ435" s="73" t="e">
        <f>#REF!</f>
        <v>#REF!</v>
      </c>
      <c r="BA435" s="73" t="e">
        <f>#REF!</f>
        <v>#REF!</v>
      </c>
      <c r="BB435" s="73" t="e">
        <f>#REF!</f>
        <v>#REF!</v>
      </c>
      <c r="BC435" s="73" t="e">
        <f>#REF!</f>
        <v>#REF!</v>
      </c>
      <c r="BD435" s="73" t="e">
        <f>#REF!</f>
        <v>#REF!</v>
      </c>
      <c r="BE435" s="73" t="e">
        <f>#REF!</f>
        <v>#REF!</v>
      </c>
      <c r="BF435" s="73" t="e">
        <f>#REF!</f>
        <v>#REF!</v>
      </c>
      <c r="BG435" s="73" t="e">
        <f>#REF!</f>
        <v>#REF!</v>
      </c>
      <c r="BH435" s="73" t="e">
        <f>#REF!</f>
        <v>#REF!</v>
      </c>
      <c r="BI435" s="73" t="e">
        <f>#REF!</f>
        <v>#REF!</v>
      </c>
      <c r="BJ435" s="73" t="e">
        <f>#REF!</f>
        <v>#REF!</v>
      </c>
      <c r="BK435" s="73" t="e">
        <f>#REF!</f>
        <v>#REF!</v>
      </c>
      <c r="BL435" s="73" t="e">
        <f>#REF!</f>
        <v>#REF!</v>
      </c>
      <c r="BM435" s="73" t="e">
        <f>#REF!</f>
        <v>#REF!</v>
      </c>
      <c r="BN435" s="73" t="e">
        <f>#REF!</f>
        <v>#REF!</v>
      </c>
      <c r="BO435" s="73" t="e">
        <f>#REF!</f>
        <v>#REF!</v>
      </c>
      <c r="BP435" s="73" t="e">
        <f>#REF!</f>
        <v>#REF!</v>
      </c>
      <c r="BR435" s="117" t="str">
        <f>C435</f>
        <v>146-2</v>
      </c>
      <c r="BS435" s="118">
        <f>OOC!G435</f>
        <v>0.05</v>
      </c>
      <c r="BT435" s="118" t="str">
        <f>OOC!H435</f>
        <v/>
      </c>
      <c r="BU435" s="2" t="e">
        <f>IF(OR($AK435="",ISNUMBER($AK435)=FALSE),"",MAX(AK435:BP435))</f>
        <v>#REF!</v>
      </c>
      <c r="BV435" s="2" t="e">
        <f>IF(OR($AK435="",ISNUMBER($AK435)=FALSE),"",MIN(AK435:BP435))</f>
        <v>#REF!</v>
      </c>
      <c r="BW435" s="2" t="e">
        <f>IF(OR($AK435="",ISNUMBER($AK435)=FALSE),"",AVERAGE(AK435:BP435))</f>
        <v>#REF!</v>
      </c>
      <c r="BX435" s="119" t="e">
        <f>IF(AND(IF(OOC!G435="",0,OOC!G435) &gt;= IF(O435="",0,O435), IF(O435="",0,O435) &gt; IF(L435="",0,L435)), "OOC",
IF(AND(IF(M435="",0,M435) &gt; IF(P435="",0,P435), IF(P435="",0,P435) &gt;= IF(OOC!H435="",0,OOC!H435)), "OOC",
IF(IF(O435="",0,O435) &gt; IF(OOC!G435="",0,OOC!G435), "OOS",
IF(IF(OOC!H435="",0,OOC!H435) &gt; IF(P435="",0,P435), "OOS", "OK"))))</f>
        <v>#REF!</v>
      </c>
    </row>
    <row r="436" spans="1:76" ht="15" customHeight="1">
      <c r="A436" s="16"/>
      <c r="B436" s="76" t="s">
        <v>251</v>
      </c>
      <c r="C436" s="72" t="s">
        <v>259</v>
      </c>
      <c r="D436" s="20" t="s">
        <v>281</v>
      </c>
      <c r="E436" s="78">
        <v>1.33</v>
      </c>
      <c r="F436" s="11" t="s">
        <v>234</v>
      </c>
      <c r="G436" s="12"/>
      <c r="H436" s="13" t="e">
        <f>IF(OOC!X436=0,"",OOC!X436)</f>
        <v>#REF!</v>
      </c>
      <c r="I436" s="13" t="e">
        <f>IF(OOC!T436=0,"",OOC!T436)</f>
        <v>#REF!</v>
      </c>
      <c r="J436" s="14" t="s">
        <v>12</v>
      </c>
      <c r="K436" s="64" t="s">
        <v>49</v>
      </c>
      <c r="L436" s="17" t="e">
        <f>IF(AND(G436="",H436=""),"",IF(G436="",H436,G436+H436))</f>
        <v>#REF!</v>
      </c>
      <c r="M436" s="17" t="e">
        <f>IF(AND(G436="",I436=""),"",IF(G436="",I436,G436+I436))</f>
        <v>#REF!</v>
      </c>
      <c r="N436" s="25"/>
      <c r="O436" s="2" t="e">
        <f>IF(OR($AK436="",ISNUMBER($AK436)=FALSE),"",MAX(AK436:BP436))</f>
        <v>#REF!</v>
      </c>
      <c r="P436" s="2" t="e">
        <f>IF(OR($AK436="",ISNUMBER($AK436)=FALSE),"",MIN(AK436:BP436))</f>
        <v>#REF!</v>
      </c>
      <c r="Q436" s="2" t="e">
        <f>IF(OR($AK436="",ISNUMBER($AK436)=FALSE),"",AVERAGE(AK436:BP436))</f>
        <v>#REF!</v>
      </c>
      <c r="R436" s="3" t="e">
        <f>IF(OR($AK436="",ISNUMBER($AK436)=FALSE),"",STDEV(AK436:BP436))</f>
        <v>#REF!</v>
      </c>
      <c r="S436" s="4" t="e">
        <f>IF(OR($AK436="",ISNUMBER($AK436)=FALSE),"",IF(AND(G436=0,I436=""),V436,IF(AND(G436="",H436=""),W436,(H436+ABS(I436))/(6*R436))))</f>
        <v>#REF!</v>
      </c>
      <c r="T436" s="67" t="e">
        <f>IF(OR($AK436="",ISNUMBER($AK436)=FALSE),"",IF(AND($F436="Tolerance",$G436&lt;&gt;""),($Q436-$G436)/(($L436-$M436)/2),IF(AND($F436="GD&amp;T",$H436&lt;&gt;""),$Q436/$H436,"")))</f>
        <v>#REF!</v>
      </c>
      <c r="U436" s="67" t="e">
        <f>IF($T436="","",IF(ABS($T436)&lt;=0.125, "Level A",IF(AND(ABS($T436)&gt;0.125,ABS($T436)&lt;=0.25), "Level B",IF(AND(ABS($T436)&gt;0.25,ABS($T436)&lt;=0.5), "Level C", IF(ABS($T436)&gt;0.5, "Level D")))))</f>
        <v>#REF!</v>
      </c>
      <c r="V436" s="4" t="e">
        <f>IF(OR($AK436="",ISNUMBER($AK436)=FALSE),"",IF(H436="","",(L436-Q436)/(3*R436)))</f>
        <v>#REF!</v>
      </c>
      <c r="W436" s="4" t="e">
        <f>IF(OR($AK436="",ISNUMBER($AK436)=FALSE),"",IF(I436="","",(Q436-M436)/(3*R436)))</f>
        <v>#REF!</v>
      </c>
      <c r="X436" s="4" t="e">
        <f>IF(OR($AK436="",ISNUMBER($AK436)=FALSE),"",IF(AND(G436=0,I436=0),((H436)-(Q436))/(3*R436),MIN(V436:W436)))</f>
        <v>#REF!</v>
      </c>
      <c r="Y436" s="62" t="e">
        <f>IF(OR($AK436="",ISNUMBER($AK436)=FALSE),"",IF(AND(G436=0,I436=0),NORMSDIST(3*X436),NORMSDIST(3*X436)+NORMSDIST(6*S436-3*X436)-1))</f>
        <v>#REF!</v>
      </c>
      <c r="Z436" s="28" t="e">
        <f>IF($Q436="","",IF(F436="Tolerance",IF(($E436*3*R436+Q436)-G436&lt;H436,"",($E436*3*R436+Q436)-G436),IF(OR(F436="GD&amp;T",F436="MAX"),IF(($E436*3*R436+Q436)&lt;H436,"",($E436*3*R436+Q436)),"")))</f>
        <v>#REF!</v>
      </c>
      <c r="AA436" s="28" t="e">
        <f>IF(Q436="","",IF(F436="Tolerance",IF(-(($E436*3*R436)-Q436)-G436&gt;I436,"",-(($E436*3*R436)-Q436)-G436),IF(F436="MIN",IF(-(($E436*3*R436)-Q436)&gt;I436,"",-(($E436*3*R436)-Q436)),"")))</f>
        <v>#REF!</v>
      </c>
      <c r="AB436" s="28" t="e">
        <f>IF(OR(G436="",Q436=""),"",(L436+M436)/2-Q436)</f>
        <v>#REF!</v>
      </c>
      <c r="AC436" s="28" t="e">
        <f>IF(OR($S436&gt;$AC$9,$R436=""),"",$AC$9*6*$R436)</f>
        <v>#REF!</v>
      </c>
      <c r="AD436" s="26"/>
      <c r="AE436" s="19" t="str">
        <f>IF(AD436="","",IF(AD436&gt;=0.966,"Normal","Not Normal"))</f>
        <v/>
      </c>
      <c r="AF436" s="65"/>
      <c r="AG436" s="54"/>
      <c r="AH436" s="54"/>
      <c r="AI436" s="55"/>
      <c r="AJ436" s="18"/>
      <c r="AK436" s="73" t="e">
        <f>#REF!</f>
        <v>#REF!</v>
      </c>
      <c r="AL436" s="73" t="e">
        <f>#REF!</f>
        <v>#REF!</v>
      </c>
      <c r="AM436" s="73" t="e">
        <f>#REF!</f>
        <v>#REF!</v>
      </c>
      <c r="AN436" s="73" t="e">
        <f>#REF!</f>
        <v>#REF!</v>
      </c>
      <c r="AO436" s="73" t="e">
        <f>#REF!</f>
        <v>#REF!</v>
      </c>
      <c r="AP436" s="73" t="e">
        <f>#REF!</f>
        <v>#REF!</v>
      </c>
      <c r="AQ436" s="73" t="e">
        <f>#REF!</f>
        <v>#REF!</v>
      </c>
      <c r="AR436" s="73" t="e">
        <f>#REF!</f>
        <v>#REF!</v>
      </c>
      <c r="AS436" s="73" t="e">
        <f>#REF!</f>
        <v>#REF!</v>
      </c>
      <c r="AT436" s="73" t="e">
        <f>#REF!</f>
        <v>#REF!</v>
      </c>
      <c r="AU436" s="73" t="e">
        <f>#REF!</f>
        <v>#REF!</v>
      </c>
      <c r="AV436" s="73" t="e">
        <f>#REF!</f>
        <v>#REF!</v>
      </c>
      <c r="AW436" s="73" t="e">
        <f>#REF!</f>
        <v>#REF!</v>
      </c>
      <c r="AX436" s="73" t="e">
        <f>#REF!</f>
        <v>#REF!</v>
      </c>
      <c r="AY436" s="73" t="e">
        <f>#REF!</f>
        <v>#REF!</v>
      </c>
      <c r="AZ436" s="73" t="e">
        <f>#REF!</f>
        <v>#REF!</v>
      </c>
      <c r="BA436" s="73" t="e">
        <f>#REF!</f>
        <v>#REF!</v>
      </c>
      <c r="BB436" s="73" t="e">
        <f>#REF!</f>
        <v>#REF!</v>
      </c>
      <c r="BC436" s="73" t="e">
        <f>#REF!</f>
        <v>#REF!</v>
      </c>
      <c r="BD436" s="73" t="e">
        <f>#REF!</f>
        <v>#REF!</v>
      </c>
      <c r="BE436" s="73" t="e">
        <f>#REF!</f>
        <v>#REF!</v>
      </c>
      <c r="BF436" s="73" t="e">
        <f>#REF!</f>
        <v>#REF!</v>
      </c>
      <c r="BG436" s="73" t="e">
        <f>#REF!</f>
        <v>#REF!</v>
      </c>
      <c r="BH436" s="73" t="e">
        <f>#REF!</f>
        <v>#REF!</v>
      </c>
      <c r="BI436" s="73" t="e">
        <f>#REF!</f>
        <v>#REF!</v>
      </c>
      <c r="BJ436" s="73" t="e">
        <f>#REF!</f>
        <v>#REF!</v>
      </c>
      <c r="BK436" s="73" t="e">
        <f>#REF!</f>
        <v>#REF!</v>
      </c>
      <c r="BL436" s="73" t="e">
        <f>#REF!</f>
        <v>#REF!</v>
      </c>
      <c r="BM436" s="73" t="e">
        <f>#REF!</f>
        <v>#REF!</v>
      </c>
      <c r="BN436" s="73" t="e">
        <f>#REF!</f>
        <v>#REF!</v>
      </c>
      <c r="BO436" s="73" t="e">
        <f>#REF!</f>
        <v>#REF!</v>
      </c>
      <c r="BP436" s="73" t="e">
        <f>#REF!</f>
        <v>#REF!</v>
      </c>
      <c r="BR436" s="117" t="str">
        <f>C436</f>
        <v>146-3</v>
      </c>
      <c r="BS436" s="118">
        <f>OOC!G436</f>
        <v>0.05</v>
      </c>
      <c r="BT436" s="118" t="str">
        <f>OOC!H436</f>
        <v/>
      </c>
      <c r="BU436" s="2" t="e">
        <f>IF(OR($AK436="",ISNUMBER($AK436)=FALSE),"",MAX(AK436:BP436))</f>
        <v>#REF!</v>
      </c>
      <c r="BV436" s="2" t="e">
        <f>IF(OR($AK436="",ISNUMBER($AK436)=FALSE),"",MIN(AK436:BP436))</f>
        <v>#REF!</v>
      </c>
      <c r="BW436" s="2" t="e">
        <f>IF(OR($AK436="",ISNUMBER($AK436)=FALSE),"",AVERAGE(AK436:BP436))</f>
        <v>#REF!</v>
      </c>
      <c r="BX436" s="119" t="e">
        <f>IF(AND(IF(OOC!G436="",0,OOC!G436) &gt;= IF(O436="",0,O436), IF(O436="",0,O436) &gt; IF(L436="",0,L436)), "OOC",
IF(AND(IF(M436="",0,M436) &gt; IF(P436="",0,P436), IF(P436="",0,P436) &gt;= IF(OOC!H436="",0,OOC!H436)), "OOC",
IF(IF(O436="",0,O436) &gt; IF(OOC!G436="",0,OOC!G436), "OOS",
IF(IF(OOC!H436="",0,OOC!H436) &gt; IF(P436="",0,P436), "OOS", "OK"))))</f>
        <v>#REF!</v>
      </c>
    </row>
    <row r="437" spans="1:76" ht="15" customHeight="1">
      <c r="A437" s="16">
        <v>48</v>
      </c>
      <c r="B437" s="76" t="s">
        <v>252</v>
      </c>
      <c r="C437" s="72">
        <v>147</v>
      </c>
      <c r="D437" s="20" t="s">
        <v>281</v>
      </c>
      <c r="E437" s="78">
        <v>1.33</v>
      </c>
      <c r="F437" s="11" t="s">
        <v>234</v>
      </c>
      <c r="G437" s="12"/>
      <c r="H437" s="13" t="e">
        <f>IF(OOC!X437=0,"",OOC!X437)</f>
        <v>#REF!</v>
      </c>
      <c r="I437" s="13" t="e">
        <f>IF(OOC!T437=0,"",OOC!T437)</f>
        <v>#REF!</v>
      </c>
      <c r="J437" s="14" t="s">
        <v>12</v>
      </c>
      <c r="K437" s="64" t="s">
        <v>49</v>
      </c>
      <c r="L437" s="17" t="e">
        <f>IF(AND(G437="",H437=""),"",IF(G437="",H437,G437+H437))</f>
        <v>#REF!</v>
      </c>
      <c r="M437" s="17" t="e">
        <f>IF(AND(G437="",I437=""),"",IF(G437="",I437,G437+I437))</f>
        <v>#REF!</v>
      </c>
      <c r="N437" s="25"/>
      <c r="O437" s="2" t="e">
        <f>IF(OR($AK437="",ISNUMBER($AK437)=FALSE),"",MAX(AK437:BP437))</f>
        <v>#REF!</v>
      </c>
      <c r="P437" s="2" t="e">
        <f>IF(OR($AK437="",ISNUMBER($AK437)=FALSE),"",MIN(AK437:BP437))</f>
        <v>#REF!</v>
      </c>
      <c r="Q437" s="2" t="e">
        <f>IF(OR($AK437="",ISNUMBER($AK437)=FALSE),"",AVERAGE(AK437:BP437))</f>
        <v>#REF!</v>
      </c>
      <c r="R437" s="3" t="e">
        <f>IF(OR($AK437="",ISNUMBER($AK437)=FALSE),"",STDEV(AK437:BP437))</f>
        <v>#REF!</v>
      </c>
      <c r="S437" s="4" t="e">
        <f>IF(OR($AK437="",ISNUMBER($AK437)=FALSE),"",IF(AND(G437=0,I437=""),V437,IF(AND(G437="",H437=""),W437,(H437+ABS(I437))/(6*R437))))</f>
        <v>#REF!</v>
      </c>
      <c r="T437" s="67" t="e">
        <f>IF(OR($AK437="",ISNUMBER($AK437)=FALSE),"",IF(AND($F437="Tolerance",$G437&lt;&gt;""),($Q437-$G437)/(($L437-$M437)/2),IF(AND($F437="GD&amp;T",$H437&lt;&gt;""),$Q437/$H437,"")))</f>
        <v>#REF!</v>
      </c>
      <c r="U437" s="67" t="e">
        <f>IF($T437="","",IF(ABS($T437)&lt;=0.125, "Level A",IF(AND(ABS($T437)&gt;0.125,ABS($T437)&lt;=0.25), "Level B",IF(AND(ABS($T437)&gt;0.25,ABS($T437)&lt;=0.5), "Level C", IF(ABS($T437)&gt;0.5, "Level D")))))</f>
        <v>#REF!</v>
      </c>
      <c r="V437" s="4" t="e">
        <f>IF(OR($AK437="",ISNUMBER($AK437)=FALSE),"",IF(H437="","",(L437-Q437)/(3*R437)))</f>
        <v>#REF!</v>
      </c>
      <c r="W437" s="4" t="e">
        <f>IF(OR($AK437="",ISNUMBER($AK437)=FALSE),"",IF(I437="","",(Q437-M437)/(3*R437)))</f>
        <v>#REF!</v>
      </c>
      <c r="X437" s="4" t="e">
        <f>IF(OR($AK437="",ISNUMBER($AK437)=FALSE),"",IF(AND(G437=0,I437=0),((H437)-(Q437))/(3*R437),MIN(V437:W437)))</f>
        <v>#REF!</v>
      </c>
      <c r="Y437" s="62" t="e">
        <f>IF(OR($AK437="",ISNUMBER($AK437)=FALSE),"",IF(AND(G437=0,I437=0),NORMSDIST(3*X437),NORMSDIST(3*X437)+NORMSDIST(6*S437-3*X437)-1))</f>
        <v>#REF!</v>
      </c>
      <c r="Z437" s="28" t="e">
        <f>IF($Q437="","",IF(F437="Tolerance",IF(($E437*3*R437+Q437)-G437&lt;H437,"",($E437*3*R437+Q437)-G437),IF(OR(F437="GD&amp;T",F437="MAX"),IF(($E437*3*R437+Q437)&lt;H437,"",($E437*3*R437+Q437)),"")))</f>
        <v>#REF!</v>
      </c>
      <c r="AA437" s="28" t="e">
        <f>IF(Q437="","",IF(F437="Tolerance",IF(-(($E437*3*R437)-Q437)-G437&gt;I437,"",-(($E437*3*R437)-Q437)-G437),IF(F437="MIN",IF(-(($E437*3*R437)-Q437)&gt;I437,"",-(($E437*3*R437)-Q437)),"")))</f>
        <v>#REF!</v>
      </c>
      <c r="AB437" s="28" t="e">
        <f>IF(OR(G437="",Q437=""),"",(L437+M437)/2-Q437)</f>
        <v>#REF!</v>
      </c>
      <c r="AC437" s="28" t="e">
        <f>IF(OR($S437&gt;$AC$9,$R437=""),"",$AC$9*6*$R437)</f>
        <v>#REF!</v>
      </c>
      <c r="AD437" s="26"/>
      <c r="AE437" s="19" t="str">
        <f>IF(AD437="","",IF(AD437&gt;=0.966,"Normal","Not Normal"))</f>
        <v/>
      </c>
      <c r="AF437" s="65"/>
      <c r="AG437" s="54"/>
      <c r="AH437" s="54"/>
      <c r="AI437" s="55"/>
      <c r="AJ437" s="18"/>
      <c r="AK437" s="73" t="e">
        <f>#REF!</f>
        <v>#REF!</v>
      </c>
      <c r="AL437" s="73" t="e">
        <f>#REF!</f>
        <v>#REF!</v>
      </c>
      <c r="AM437" s="73" t="e">
        <f>#REF!</f>
        <v>#REF!</v>
      </c>
      <c r="AN437" s="73" t="e">
        <f>#REF!</f>
        <v>#REF!</v>
      </c>
      <c r="AO437" s="73" t="e">
        <f>#REF!</f>
        <v>#REF!</v>
      </c>
      <c r="AP437" s="73" t="e">
        <f>#REF!</f>
        <v>#REF!</v>
      </c>
      <c r="AQ437" s="73" t="e">
        <f>#REF!</f>
        <v>#REF!</v>
      </c>
      <c r="AR437" s="73" t="e">
        <f>#REF!</f>
        <v>#REF!</v>
      </c>
      <c r="AS437" s="73" t="e">
        <f>#REF!</f>
        <v>#REF!</v>
      </c>
      <c r="AT437" s="73" t="e">
        <f>#REF!</f>
        <v>#REF!</v>
      </c>
      <c r="AU437" s="73" t="e">
        <f>#REF!</f>
        <v>#REF!</v>
      </c>
      <c r="AV437" s="73" t="e">
        <f>#REF!</f>
        <v>#REF!</v>
      </c>
      <c r="AW437" s="73" t="e">
        <f>#REF!</f>
        <v>#REF!</v>
      </c>
      <c r="AX437" s="73" t="e">
        <f>#REF!</f>
        <v>#REF!</v>
      </c>
      <c r="AY437" s="73" t="e">
        <f>#REF!</f>
        <v>#REF!</v>
      </c>
      <c r="AZ437" s="73" t="e">
        <f>#REF!</f>
        <v>#REF!</v>
      </c>
      <c r="BA437" s="73" t="e">
        <f>#REF!</f>
        <v>#REF!</v>
      </c>
      <c r="BB437" s="73" t="e">
        <f>#REF!</f>
        <v>#REF!</v>
      </c>
      <c r="BC437" s="73" t="e">
        <f>#REF!</f>
        <v>#REF!</v>
      </c>
      <c r="BD437" s="73" t="e">
        <f>#REF!</f>
        <v>#REF!</v>
      </c>
      <c r="BE437" s="73" t="e">
        <f>#REF!</f>
        <v>#REF!</v>
      </c>
      <c r="BF437" s="73" t="e">
        <f>#REF!</f>
        <v>#REF!</v>
      </c>
      <c r="BG437" s="73" t="e">
        <f>#REF!</f>
        <v>#REF!</v>
      </c>
      <c r="BH437" s="73" t="e">
        <f>#REF!</f>
        <v>#REF!</v>
      </c>
      <c r="BI437" s="73" t="e">
        <f>#REF!</f>
        <v>#REF!</v>
      </c>
      <c r="BJ437" s="73" t="e">
        <f>#REF!</f>
        <v>#REF!</v>
      </c>
      <c r="BK437" s="73" t="e">
        <f>#REF!</f>
        <v>#REF!</v>
      </c>
      <c r="BL437" s="73" t="e">
        <f>#REF!</f>
        <v>#REF!</v>
      </c>
      <c r="BM437" s="73" t="e">
        <f>#REF!</f>
        <v>#REF!</v>
      </c>
      <c r="BN437" s="73" t="e">
        <f>#REF!</f>
        <v>#REF!</v>
      </c>
      <c r="BO437" s="73" t="e">
        <f>#REF!</f>
        <v>#REF!</v>
      </c>
      <c r="BP437" s="73" t="e">
        <f>#REF!</f>
        <v>#REF!</v>
      </c>
      <c r="BR437" s="117">
        <f>C437</f>
        <v>147</v>
      </c>
      <c r="BS437" s="118">
        <f>OOC!G437</f>
        <v>0.02</v>
      </c>
      <c r="BT437" s="118" t="str">
        <f>OOC!H437</f>
        <v/>
      </c>
      <c r="BU437" s="2" t="e">
        <f>IF(OR($AK437="",ISNUMBER($AK437)=FALSE),"",MAX(AK437:BP437))</f>
        <v>#REF!</v>
      </c>
      <c r="BV437" s="2" t="e">
        <f>IF(OR($AK437="",ISNUMBER($AK437)=FALSE),"",MIN(AK437:BP437))</f>
        <v>#REF!</v>
      </c>
      <c r="BW437" s="2" t="e">
        <f>IF(OR($AK437="",ISNUMBER($AK437)=FALSE),"",AVERAGE(AK437:BP437))</f>
        <v>#REF!</v>
      </c>
      <c r="BX437" s="119" t="e">
        <f>IF(AND(IF(OOC!G437="",0,OOC!G437) &gt;= IF(O437="",0,O437), IF(O437="",0,O437) &gt; IF(L437="",0,L437)), "OOC",
IF(AND(IF(M437="",0,M437) &gt; IF(P437="",0,P437), IF(P437="",0,P437) &gt;= IF(OOC!H437="",0,OOC!H437)), "OOC",
IF(IF(O437="",0,O437) &gt; IF(OOC!G437="",0,OOC!G437), "OOS",
IF(IF(OOC!H437="",0,OOC!H437) &gt; IF(P437="",0,P437), "OOS", "OK"))))</f>
        <v>#REF!</v>
      </c>
    </row>
    <row r="438" spans="1:76" ht="15" customHeight="1">
      <c r="A438" s="16"/>
      <c r="B438" s="76"/>
      <c r="C438" s="72"/>
      <c r="D438" s="20"/>
      <c r="E438" s="78"/>
      <c r="F438" s="11"/>
      <c r="G438" s="12"/>
      <c r="H438" s="13"/>
      <c r="I438" s="13"/>
      <c r="J438" s="14"/>
      <c r="K438" s="64"/>
      <c r="L438" s="17"/>
      <c r="M438" s="17"/>
      <c r="N438" s="25"/>
      <c r="O438" s="2"/>
      <c r="P438" s="2"/>
      <c r="Q438" s="2"/>
      <c r="R438" s="3"/>
      <c r="S438" s="4"/>
      <c r="T438" s="67"/>
      <c r="U438" s="67"/>
      <c r="V438" s="4"/>
      <c r="W438" s="4"/>
      <c r="X438" s="4"/>
      <c r="Y438" s="62"/>
      <c r="Z438" s="28"/>
      <c r="AA438" s="28"/>
      <c r="AB438" s="28"/>
      <c r="AC438" s="28"/>
      <c r="AD438" s="26"/>
      <c r="AE438" s="19"/>
      <c r="AF438" s="65"/>
      <c r="AG438" s="54"/>
      <c r="AH438" s="54"/>
      <c r="AI438" s="55"/>
      <c r="AJ438" s="18"/>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R438" s="117"/>
      <c r="BS438" s="118"/>
      <c r="BT438" s="118"/>
      <c r="BU438" s="2"/>
      <c r="BV438" s="2"/>
      <c r="BW438" s="2"/>
      <c r="BX438" s="119"/>
    </row>
    <row r="439" spans="1:76" ht="15" customHeight="1">
      <c r="A439" s="16"/>
      <c r="B439" s="76"/>
      <c r="C439" s="72"/>
      <c r="D439" s="20"/>
      <c r="E439" s="78"/>
      <c r="F439" s="11"/>
      <c r="G439" s="12"/>
      <c r="H439" s="13"/>
      <c r="I439" s="13"/>
      <c r="J439" s="14"/>
      <c r="K439" s="64"/>
      <c r="L439" s="17"/>
      <c r="M439" s="17"/>
      <c r="N439" s="25"/>
      <c r="O439" s="2"/>
      <c r="P439" s="2"/>
      <c r="Q439" s="2"/>
      <c r="R439" s="3"/>
      <c r="S439" s="4"/>
      <c r="T439" s="67"/>
      <c r="U439" s="67"/>
      <c r="V439" s="4"/>
      <c r="W439" s="4"/>
      <c r="X439" s="4"/>
      <c r="Y439" s="62"/>
      <c r="Z439" s="28"/>
      <c r="AA439" s="28"/>
      <c r="AB439" s="28"/>
      <c r="AC439" s="28"/>
      <c r="AD439" s="26"/>
      <c r="AE439" s="19"/>
      <c r="AF439" s="65"/>
      <c r="AG439" s="54"/>
      <c r="AH439" s="54"/>
      <c r="AI439" s="55"/>
      <c r="AJ439" s="18"/>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R439" s="117"/>
      <c r="BS439" s="118"/>
      <c r="BT439" s="118"/>
      <c r="BU439" s="2"/>
      <c r="BV439" s="2"/>
      <c r="BW439" s="2"/>
      <c r="BX439" s="119"/>
    </row>
    <row r="440" spans="1:76" ht="15" customHeight="1">
      <c r="A440" s="16"/>
      <c r="B440" s="76"/>
      <c r="C440" s="72"/>
      <c r="D440" s="20"/>
      <c r="E440" s="78"/>
      <c r="F440" s="11"/>
      <c r="G440" s="12"/>
      <c r="H440" s="13"/>
      <c r="I440" s="13"/>
      <c r="J440" s="14"/>
      <c r="K440" s="64"/>
      <c r="L440" s="17"/>
      <c r="M440" s="17"/>
      <c r="N440" s="25"/>
      <c r="O440" s="2"/>
      <c r="P440" s="2"/>
      <c r="Q440" s="2"/>
      <c r="R440" s="3"/>
      <c r="S440" s="4"/>
      <c r="T440" s="67"/>
      <c r="U440" s="67"/>
      <c r="V440" s="4"/>
      <c r="W440" s="4"/>
      <c r="X440" s="4"/>
      <c r="Y440" s="62"/>
      <c r="Z440" s="28"/>
      <c r="AA440" s="28"/>
      <c r="AB440" s="28"/>
      <c r="AC440" s="28"/>
      <c r="AD440" s="26"/>
      <c r="AE440" s="19"/>
      <c r="AF440" s="65"/>
      <c r="AG440" s="54"/>
      <c r="AH440" s="54"/>
      <c r="AI440" s="55"/>
      <c r="AJ440" s="18"/>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R440" s="117"/>
      <c r="BS440" s="118"/>
      <c r="BT440" s="118"/>
      <c r="BU440" s="2"/>
      <c r="BV440" s="2"/>
      <c r="BW440" s="2"/>
      <c r="BX440" s="119"/>
    </row>
    <row r="441" spans="1:76" ht="15" customHeight="1">
      <c r="A441" s="16"/>
      <c r="B441" s="76"/>
      <c r="C441" s="72"/>
      <c r="D441" s="20"/>
      <c r="E441" s="78"/>
      <c r="F441" s="11"/>
      <c r="G441" s="12"/>
      <c r="H441" s="13"/>
      <c r="I441" s="13"/>
      <c r="J441" s="14"/>
      <c r="K441" s="64"/>
      <c r="L441" s="17"/>
      <c r="M441" s="17"/>
      <c r="N441" s="25"/>
      <c r="O441" s="2"/>
      <c r="P441" s="2"/>
      <c r="Q441" s="2"/>
      <c r="R441" s="3"/>
      <c r="S441" s="4"/>
      <c r="T441" s="67"/>
      <c r="U441" s="67"/>
      <c r="V441" s="4"/>
      <c r="W441" s="4"/>
      <c r="X441" s="4"/>
      <c r="Y441" s="62"/>
      <c r="Z441" s="28"/>
      <c r="AA441" s="28"/>
      <c r="AB441" s="28"/>
      <c r="AC441" s="28"/>
      <c r="AD441" s="26"/>
      <c r="AE441" s="19"/>
      <c r="AF441" s="65"/>
      <c r="AG441" s="54"/>
      <c r="AH441" s="54"/>
      <c r="AI441" s="55"/>
      <c r="AJ441" s="18"/>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R441" s="117"/>
      <c r="BS441" s="118"/>
      <c r="BT441" s="118"/>
      <c r="BU441" s="2"/>
      <c r="BV441" s="2"/>
      <c r="BW441" s="2"/>
      <c r="BX441" s="119"/>
    </row>
    <row r="442" spans="1:76" ht="15" customHeight="1">
      <c r="A442" s="16"/>
      <c r="B442" s="76"/>
      <c r="C442" s="72"/>
      <c r="D442" s="20"/>
      <c r="E442" s="78"/>
      <c r="F442" s="11"/>
      <c r="G442" s="12"/>
      <c r="H442" s="13"/>
      <c r="I442" s="13"/>
      <c r="J442" s="14"/>
      <c r="K442" s="64"/>
      <c r="L442" s="17"/>
      <c r="M442" s="17"/>
      <c r="N442" s="25"/>
      <c r="O442" s="2"/>
      <c r="P442" s="2"/>
      <c r="Q442" s="2"/>
      <c r="R442" s="3"/>
      <c r="S442" s="4"/>
      <c r="T442" s="67"/>
      <c r="U442" s="67"/>
      <c r="V442" s="4"/>
      <c r="W442" s="4"/>
      <c r="X442" s="4"/>
      <c r="Y442" s="62"/>
      <c r="Z442" s="28"/>
      <c r="AA442" s="28"/>
      <c r="AB442" s="28"/>
      <c r="AC442" s="28"/>
      <c r="AD442" s="26"/>
      <c r="AE442" s="19"/>
      <c r="AF442" s="65"/>
      <c r="AG442" s="54"/>
      <c r="AH442" s="54"/>
      <c r="AI442" s="55"/>
      <c r="AJ442" s="18"/>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R442" s="117"/>
      <c r="BS442" s="118"/>
      <c r="BT442" s="118"/>
      <c r="BU442" s="2"/>
      <c r="BV442" s="2"/>
      <c r="BW442" s="2"/>
      <c r="BX442" s="119"/>
    </row>
    <row r="443" spans="1:76" ht="15" customHeight="1">
      <c r="A443" s="16"/>
      <c r="B443" s="76"/>
      <c r="C443" s="72"/>
      <c r="D443" s="20"/>
      <c r="E443" s="78"/>
      <c r="F443" s="11"/>
      <c r="G443" s="12"/>
      <c r="H443" s="13"/>
      <c r="I443" s="13"/>
      <c r="J443" s="14"/>
      <c r="K443" s="64"/>
      <c r="L443" s="17"/>
      <c r="M443" s="17"/>
      <c r="N443" s="25"/>
      <c r="O443" s="2"/>
      <c r="P443" s="2"/>
      <c r="Q443" s="2"/>
      <c r="R443" s="3"/>
      <c r="S443" s="4"/>
      <c r="T443" s="67"/>
      <c r="U443" s="67"/>
      <c r="V443" s="4"/>
      <c r="W443" s="4"/>
      <c r="X443" s="4"/>
      <c r="Y443" s="62"/>
      <c r="Z443" s="28"/>
      <c r="AA443" s="28"/>
      <c r="AB443" s="28"/>
      <c r="AC443" s="28"/>
      <c r="AD443" s="26"/>
      <c r="AE443" s="19"/>
      <c r="AF443" s="65"/>
      <c r="AG443" s="54"/>
      <c r="AH443" s="54"/>
      <c r="AI443" s="55"/>
      <c r="AJ443" s="18"/>
      <c r="AK443" s="73"/>
      <c r="AL443" s="73"/>
      <c r="AM443" s="73"/>
      <c r="AN443" s="73"/>
      <c r="AO443" s="73"/>
      <c r="AP443" s="73"/>
      <c r="AQ443" s="73"/>
      <c r="AR443" s="73"/>
      <c r="AS443" s="73"/>
      <c r="AT443" s="73"/>
      <c r="AU443" s="73"/>
      <c r="AV443" s="73"/>
      <c r="AW443" s="73"/>
      <c r="AX443" s="73"/>
      <c r="AY443" s="73"/>
      <c r="AZ443" s="73"/>
      <c r="BA443" s="73"/>
      <c r="BB443" s="73"/>
      <c r="BC443" s="73"/>
      <c r="BD443" s="73"/>
      <c r="BE443" s="73"/>
      <c r="BF443" s="73"/>
      <c r="BG443" s="73"/>
      <c r="BH443" s="73"/>
      <c r="BI443" s="73"/>
      <c r="BJ443" s="73"/>
      <c r="BK443" s="73"/>
      <c r="BL443" s="73"/>
      <c r="BM443" s="73"/>
      <c r="BN443" s="73"/>
      <c r="BO443" s="73"/>
      <c r="BP443" s="73"/>
      <c r="BR443" s="117"/>
      <c r="BS443" s="118"/>
      <c r="BT443" s="118"/>
      <c r="BU443" s="2"/>
      <c r="BV443" s="2"/>
      <c r="BW443" s="2"/>
      <c r="BX443" s="119"/>
    </row>
    <row r="444" spans="1:76" ht="15" customHeight="1">
      <c r="A444" s="16"/>
      <c r="B444" s="76"/>
      <c r="C444" s="72"/>
      <c r="D444" s="20"/>
      <c r="E444" s="78"/>
      <c r="F444" s="11"/>
      <c r="G444" s="12"/>
      <c r="H444" s="13"/>
      <c r="I444" s="13"/>
      <c r="J444" s="14"/>
      <c r="K444" s="64"/>
      <c r="L444" s="17"/>
      <c r="M444" s="17"/>
      <c r="N444" s="25"/>
      <c r="O444" s="2"/>
      <c r="P444" s="2"/>
      <c r="Q444" s="2"/>
      <c r="R444" s="3"/>
      <c r="S444" s="4"/>
      <c r="T444" s="67"/>
      <c r="U444" s="67"/>
      <c r="V444" s="4"/>
      <c r="W444" s="4"/>
      <c r="X444" s="4"/>
      <c r="Y444" s="62"/>
      <c r="Z444" s="28"/>
      <c r="AA444" s="28"/>
      <c r="AB444" s="28"/>
      <c r="AC444" s="28"/>
      <c r="AD444" s="26"/>
      <c r="AE444" s="19"/>
      <c r="AF444" s="65"/>
      <c r="AG444" s="54"/>
      <c r="AH444" s="54"/>
      <c r="AI444" s="55"/>
      <c r="AJ444" s="18"/>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R444" s="117"/>
      <c r="BS444" s="118"/>
      <c r="BT444" s="118"/>
      <c r="BU444" s="2"/>
      <c r="BV444" s="2"/>
      <c r="BW444" s="2"/>
      <c r="BX444" s="119"/>
    </row>
    <row r="445" spans="1:76" ht="15" customHeight="1">
      <c r="A445" s="16"/>
      <c r="B445" s="76"/>
      <c r="C445" s="72"/>
      <c r="D445" s="20"/>
      <c r="E445" s="78"/>
      <c r="F445" s="11"/>
      <c r="G445" s="12"/>
      <c r="H445" s="13"/>
      <c r="I445" s="13"/>
      <c r="J445" s="14"/>
      <c r="K445" s="64"/>
      <c r="L445" s="17"/>
      <c r="M445" s="17"/>
      <c r="N445" s="25"/>
      <c r="O445" s="2"/>
      <c r="P445" s="2"/>
      <c r="Q445" s="2"/>
      <c r="R445" s="3"/>
      <c r="S445" s="4"/>
      <c r="T445" s="67"/>
      <c r="U445" s="67"/>
      <c r="V445" s="4"/>
      <c r="W445" s="4"/>
      <c r="X445" s="4"/>
      <c r="Y445" s="62"/>
      <c r="Z445" s="28"/>
      <c r="AA445" s="28"/>
      <c r="AB445" s="28"/>
      <c r="AC445" s="28"/>
      <c r="AD445" s="26"/>
      <c r="AE445" s="19"/>
      <c r="AF445" s="65"/>
      <c r="AG445" s="54"/>
      <c r="AH445" s="54"/>
      <c r="AI445" s="55"/>
      <c r="AJ445" s="18"/>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R445" s="117"/>
      <c r="BS445" s="118"/>
      <c r="BT445" s="118"/>
      <c r="BU445" s="2"/>
      <c r="BV445" s="2"/>
      <c r="BW445" s="2"/>
      <c r="BX445" s="119"/>
    </row>
    <row r="446" spans="1:76" ht="15" customHeight="1">
      <c r="A446" s="16">
        <v>48</v>
      </c>
      <c r="B446" s="76" t="s">
        <v>249</v>
      </c>
      <c r="C446" s="72">
        <v>148</v>
      </c>
      <c r="D446" s="20" t="s">
        <v>282</v>
      </c>
      <c r="E446" s="78">
        <v>1.33</v>
      </c>
      <c r="F446" s="11" t="s">
        <v>234</v>
      </c>
      <c r="G446" s="12"/>
      <c r="H446" s="13" t="e">
        <f>IF(OOC!X446=0,"",OOC!X446)</f>
        <v>#REF!</v>
      </c>
      <c r="I446" s="13" t="e">
        <f>IF(OOC!T446=0,"",OOC!T446)</f>
        <v>#REF!</v>
      </c>
      <c r="J446" s="14" t="s">
        <v>12</v>
      </c>
      <c r="K446" s="64" t="s">
        <v>49</v>
      </c>
      <c r="L446" s="17" t="e">
        <f>IF(AND(G446="",H446=""),"",IF(G446="",H446,G446+H446))</f>
        <v>#REF!</v>
      </c>
      <c r="M446" s="17" t="e">
        <f>IF(AND(G446="",I446=""),"",IF(G446="",I446,G446+I446))</f>
        <v>#REF!</v>
      </c>
      <c r="N446" s="25"/>
      <c r="O446" s="2" t="e">
        <f>IF(OR($AK446="",ISNUMBER($AK446)=FALSE),"",MAX(AK446:BP446))</f>
        <v>#REF!</v>
      </c>
      <c r="P446" s="2" t="e">
        <f>IF(OR($AK446="",ISNUMBER($AK446)=FALSE),"",MIN(AK446:BP446))</f>
        <v>#REF!</v>
      </c>
      <c r="Q446" s="2" t="e">
        <f>IF(OR($AK446="",ISNUMBER($AK446)=FALSE),"",AVERAGE(AK446:BP446))</f>
        <v>#REF!</v>
      </c>
      <c r="R446" s="3" t="e">
        <f>IF(OR($AK446="",ISNUMBER($AK446)=FALSE),"",STDEV(AK446:BP446))</f>
        <v>#REF!</v>
      </c>
      <c r="S446" s="4" t="e">
        <f>IF(OR($AK446="",ISNUMBER($AK446)=FALSE),"",IF(AND(G446=0,I446=""),V446,IF(AND(G446="",H446=""),W446,(H446+ABS(I446))/(6*R446))))</f>
        <v>#REF!</v>
      </c>
      <c r="T446" s="67" t="e">
        <f>IF(OR($AK446="",ISNUMBER($AK446)=FALSE),"",IF(AND($F446="Tolerance",$G446&lt;&gt;""),($Q446-$G446)/(($L446-$M446)/2),IF(AND($F446="GD&amp;T",$H446&lt;&gt;""),$Q446/$H446,"")))</f>
        <v>#REF!</v>
      </c>
      <c r="U446" s="67" t="e">
        <f>IF($T446="","",IF(ABS($T446)&lt;=0.125, "Level A",IF(AND(ABS($T446)&gt;0.125,ABS($T446)&lt;=0.25), "Level B",IF(AND(ABS($T446)&gt;0.25,ABS($T446)&lt;=0.5), "Level C", IF(ABS($T446)&gt;0.5, "Level D")))))</f>
        <v>#REF!</v>
      </c>
      <c r="V446" s="4" t="e">
        <f>IF(OR($AK446="",ISNUMBER($AK446)=FALSE),"",IF(H446="","",(L446-Q446)/(3*R446)))</f>
        <v>#REF!</v>
      </c>
      <c r="W446" s="4" t="e">
        <f>IF(OR($AK446="",ISNUMBER($AK446)=FALSE),"",IF(I446="","",(Q446-M446)/(3*R446)))</f>
        <v>#REF!</v>
      </c>
      <c r="X446" s="4" t="e">
        <f>IF(OR($AK446="",ISNUMBER($AK446)=FALSE),"",IF(AND(G446=0,I446=0),((H446)-(Q446))/(3*R446),MIN(V446:W446)))</f>
        <v>#REF!</v>
      </c>
      <c r="Y446" s="62" t="e">
        <f>IF(OR($AK446="",ISNUMBER($AK446)=FALSE),"",IF(AND(G446=0,I446=0),NORMSDIST(3*X446),NORMSDIST(3*X446)+NORMSDIST(6*S446-3*X446)-1))</f>
        <v>#REF!</v>
      </c>
      <c r="Z446" s="28" t="e">
        <f>IF($Q446="","",IF(F446="Tolerance",IF(($E446*3*R446+Q446)-G446&lt;H446,"",($E446*3*R446+Q446)-G446),IF(OR(F446="GD&amp;T",F446="MAX"),IF(($E446*3*R446+Q446)&lt;H446,"",($E446*3*R446+Q446)),"")))</f>
        <v>#REF!</v>
      </c>
      <c r="AA446" s="28" t="e">
        <f>IF(Q446="","",IF(F446="Tolerance",IF(-(($E446*3*R446)-Q446)-G446&gt;I446,"",-(($E446*3*R446)-Q446)-G446),IF(F446="MIN",IF(-(($E446*3*R446)-Q446)&gt;I446,"",-(($E446*3*R446)-Q446)),"")))</f>
        <v>#REF!</v>
      </c>
      <c r="AB446" s="28" t="e">
        <f>IF(OR(G446="",Q446=""),"",(L446+M446)/2-Q446)</f>
        <v>#REF!</v>
      </c>
      <c r="AC446" s="28" t="e">
        <f>IF(OR($S446&gt;$AC$9,$R446=""),"",$AC$9*6*$R446)</f>
        <v>#REF!</v>
      </c>
      <c r="AD446" s="26"/>
      <c r="AE446" s="19" t="str">
        <f>IF(AD446="","",IF(AD446&gt;=0.966,"Normal","Not Normal"))</f>
        <v/>
      </c>
      <c r="AF446" s="65"/>
      <c r="AG446" s="54"/>
      <c r="AH446" s="54"/>
      <c r="AI446" s="55"/>
      <c r="AJ446" s="18"/>
      <c r="AK446" s="73" t="e">
        <f>#REF!</f>
        <v>#REF!</v>
      </c>
      <c r="AL446" s="73" t="e">
        <f>#REF!</f>
        <v>#REF!</v>
      </c>
      <c r="AM446" s="73" t="e">
        <f>#REF!</f>
        <v>#REF!</v>
      </c>
      <c r="AN446" s="73" t="e">
        <f>#REF!</f>
        <v>#REF!</v>
      </c>
      <c r="AO446" s="73" t="e">
        <f>#REF!</f>
        <v>#REF!</v>
      </c>
      <c r="AP446" s="73" t="e">
        <f>#REF!</f>
        <v>#REF!</v>
      </c>
      <c r="AQ446" s="73" t="e">
        <f>#REF!</f>
        <v>#REF!</v>
      </c>
      <c r="AR446" s="73" t="e">
        <f>#REF!</f>
        <v>#REF!</v>
      </c>
      <c r="AS446" s="73" t="e">
        <f>#REF!</f>
        <v>#REF!</v>
      </c>
      <c r="AT446" s="73" t="e">
        <f>#REF!</f>
        <v>#REF!</v>
      </c>
      <c r="AU446" s="73" t="e">
        <f>#REF!</f>
        <v>#REF!</v>
      </c>
      <c r="AV446" s="73" t="e">
        <f>#REF!</f>
        <v>#REF!</v>
      </c>
      <c r="AW446" s="73" t="e">
        <f>#REF!</f>
        <v>#REF!</v>
      </c>
      <c r="AX446" s="73" t="e">
        <f>#REF!</f>
        <v>#REF!</v>
      </c>
      <c r="AY446" s="73" t="e">
        <f>#REF!</f>
        <v>#REF!</v>
      </c>
      <c r="AZ446" s="73" t="e">
        <f>#REF!</f>
        <v>#REF!</v>
      </c>
      <c r="BA446" s="73" t="e">
        <f>#REF!</f>
        <v>#REF!</v>
      </c>
      <c r="BB446" s="73" t="e">
        <f>#REF!</f>
        <v>#REF!</v>
      </c>
      <c r="BC446" s="73" t="e">
        <f>#REF!</f>
        <v>#REF!</v>
      </c>
      <c r="BD446" s="73" t="e">
        <f>#REF!</f>
        <v>#REF!</v>
      </c>
      <c r="BE446" s="73" t="e">
        <f>#REF!</f>
        <v>#REF!</v>
      </c>
      <c r="BF446" s="73" t="e">
        <f>#REF!</f>
        <v>#REF!</v>
      </c>
      <c r="BG446" s="73" t="e">
        <f>#REF!</f>
        <v>#REF!</v>
      </c>
      <c r="BH446" s="73" t="e">
        <f>#REF!</f>
        <v>#REF!</v>
      </c>
      <c r="BI446" s="73" t="e">
        <f>#REF!</f>
        <v>#REF!</v>
      </c>
      <c r="BJ446" s="73" t="e">
        <f>#REF!</f>
        <v>#REF!</v>
      </c>
      <c r="BK446" s="73" t="e">
        <f>#REF!</f>
        <v>#REF!</v>
      </c>
      <c r="BL446" s="73" t="e">
        <f>#REF!</f>
        <v>#REF!</v>
      </c>
      <c r="BM446" s="73" t="e">
        <f>#REF!</f>
        <v>#REF!</v>
      </c>
      <c r="BN446" s="73" t="e">
        <f>#REF!</f>
        <v>#REF!</v>
      </c>
      <c r="BO446" s="73" t="e">
        <f>#REF!</f>
        <v>#REF!</v>
      </c>
      <c r="BP446" s="73" t="e">
        <f>#REF!</f>
        <v>#REF!</v>
      </c>
      <c r="BR446" s="117">
        <f>C446</f>
        <v>148</v>
      </c>
      <c r="BS446" s="118">
        <f>OOC!G446</f>
        <v>0.02</v>
      </c>
      <c r="BT446" s="118" t="str">
        <f>OOC!H446</f>
        <v/>
      </c>
      <c r="BU446" s="2" t="e">
        <f>IF(OR($AK446="",ISNUMBER($AK446)=FALSE),"",MAX(AK446:BP446))</f>
        <v>#REF!</v>
      </c>
      <c r="BV446" s="2" t="e">
        <f>IF(OR($AK446="",ISNUMBER($AK446)=FALSE),"",MIN(AK446:BP446))</f>
        <v>#REF!</v>
      </c>
      <c r="BW446" s="2" t="e">
        <f>IF(OR($AK446="",ISNUMBER($AK446)=FALSE),"",AVERAGE(AK446:BP446))</f>
        <v>#REF!</v>
      </c>
      <c r="BX446" s="119" t="e">
        <f>IF(AND(IF(OOC!G446="",0,OOC!G446) &gt;= IF(O446="",0,O446), IF(O446="",0,O446) &gt; IF(L446="",0,L446)), "OOC",
IF(AND(IF(M446="",0,M446) &gt; IF(P446="",0,P446), IF(P446="",0,P446) &gt;= IF(OOC!H446="",0,OOC!H446)), "OOC",
IF(IF(O446="",0,O446) &gt; IF(OOC!G446="",0,OOC!G446), "OOS",
IF(IF(OOC!H446="",0,OOC!H446) &gt; IF(P446="",0,P446), "OOS", "OK"))))</f>
        <v>#REF!</v>
      </c>
    </row>
    <row r="447" spans="1:76" ht="15" customHeight="1">
      <c r="A447" s="16"/>
      <c r="B447" s="76"/>
      <c r="C447" s="72"/>
      <c r="D447" s="20"/>
      <c r="E447" s="78"/>
      <c r="F447" s="11"/>
      <c r="G447" s="12"/>
      <c r="H447" s="13"/>
      <c r="I447" s="13"/>
      <c r="J447" s="14"/>
      <c r="K447" s="64"/>
      <c r="L447" s="17"/>
      <c r="M447" s="17"/>
      <c r="N447" s="25"/>
      <c r="O447" s="2"/>
      <c r="P447" s="2"/>
      <c r="Q447" s="2"/>
      <c r="R447" s="3"/>
      <c r="S447" s="4"/>
      <c r="T447" s="67"/>
      <c r="U447" s="67"/>
      <c r="V447" s="4"/>
      <c r="W447" s="4"/>
      <c r="X447" s="4"/>
      <c r="Y447" s="62"/>
      <c r="Z447" s="28"/>
      <c r="AA447" s="28"/>
      <c r="AB447" s="28"/>
      <c r="AC447" s="28"/>
      <c r="AD447" s="26"/>
      <c r="AE447" s="19"/>
      <c r="AF447" s="65"/>
      <c r="AG447" s="54"/>
      <c r="AH447" s="54"/>
      <c r="AI447" s="55"/>
      <c r="AJ447" s="18"/>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R447" s="117"/>
      <c r="BS447" s="118"/>
      <c r="BT447" s="118"/>
      <c r="BU447" s="2"/>
      <c r="BV447" s="2"/>
      <c r="BW447" s="2"/>
      <c r="BX447" s="119"/>
    </row>
    <row r="448" spans="1:76" ht="15" customHeight="1">
      <c r="A448" s="16"/>
      <c r="B448" s="76"/>
      <c r="C448" s="72"/>
      <c r="D448" s="20"/>
      <c r="E448" s="78"/>
      <c r="F448" s="11"/>
      <c r="G448" s="12"/>
      <c r="H448" s="13"/>
      <c r="I448" s="13"/>
      <c r="J448" s="14"/>
      <c r="K448" s="64"/>
      <c r="L448" s="17"/>
      <c r="M448" s="17"/>
      <c r="N448" s="25"/>
      <c r="O448" s="2"/>
      <c r="P448" s="2"/>
      <c r="Q448" s="2"/>
      <c r="R448" s="3"/>
      <c r="S448" s="4"/>
      <c r="T448" s="67"/>
      <c r="U448" s="67"/>
      <c r="V448" s="4"/>
      <c r="W448" s="4"/>
      <c r="X448" s="4"/>
      <c r="Y448" s="62"/>
      <c r="Z448" s="28"/>
      <c r="AA448" s="28"/>
      <c r="AB448" s="28"/>
      <c r="AC448" s="28"/>
      <c r="AD448" s="26"/>
      <c r="AE448" s="19"/>
      <c r="AF448" s="65"/>
      <c r="AG448" s="54"/>
      <c r="AH448" s="54"/>
      <c r="AI448" s="55"/>
      <c r="AJ448" s="18"/>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R448" s="117"/>
      <c r="BS448" s="118"/>
      <c r="BT448" s="118"/>
      <c r="BU448" s="2"/>
      <c r="BV448" s="2"/>
      <c r="BW448" s="2"/>
      <c r="BX448" s="119"/>
    </row>
    <row r="449" spans="1:76" ht="15" customHeight="1">
      <c r="A449" s="16">
        <v>48</v>
      </c>
      <c r="B449" s="76"/>
      <c r="C449" s="72" t="s">
        <v>298</v>
      </c>
      <c r="D449" s="20" t="s">
        <v>141</v>
      </c>
      <c r="E449" s="78"/>
      <c r="F449" s="11" t="s">
        <v>29</v>
      </c>
      <c r="G449" s="12">
        <v>0.2</v>
      </c>
      <c r="H449" s="13" t="e">
        <f>IF(OOC!X449=0,"",OOC!X449)</f>
        <v>#REF!</v>
      </c>
      <c r="I449" s="13" t="e">
        <f>IF(OOC!T449=0,"",OOC!T449)</f>
        <v>#REF!</v>
      </c>
      <c r="J449" s="14" t="s">
        <v>12</v>
      </c>
      <c r="K449" s="64" t="s">
        <v>49</v>
      </c>
      <c r="L449" s="17" t="e">
        <f>IF(AND(G449="",H449=""),"",IF(G449="",H449,G449+H449))</f>
        <v>#REF!</v>
      </c>
      <c r="M449" s="17" t="e">
        <f>IF(AND(G449="",I449=""),"",IF(G449="",I449,G449+I449))</f>
        <v>#REF!</v>
      </c>
      <c r="N449" s="25"/>
      <c r="O449" s="2" t="e">
        <f>IF(OR($AK449="",ISNUMBER($AK449)=FALSE),"",MAX(AK449:BP449))</f>
        <v>#REF!</v>
      </c>
      <c r="P449" s="2" t="e">
        <f>IF(OR($AK449="",ISNUMBER($AK449)=FALSE),"",MIN(AK449:BP449))</f>
        <v>#REF!</v>
      </c>
      <c r="Q449" s="2" t="e">
        <f>IF(OR($AK449="",ISNUMBER($AK449)=FALSE),"",AVERAGE(AK449:BP449))</f>
        <v>#REF!</v>
      </c>
      <c r="R449" s="3" t="e">
        <f>IF(OR($AK449="",ISNUMBER($AK449)=FALSE),"",STDEV(AK449:BP449))</f>
        <v>#REF!</v>
      </c>
      <c r="S449" s="4" t="e">
        <f>IF(OR($AK449="",ISNUMBER($AK449)=FALSE),"",IF(AND(G449=0,I449=""),V449,IF(AND(G449="",H449=""),W449,(H449+ABS(I449))/(6*R449))))</f>
        <v>#REF!</v>
      </c>
      <c r="T449" s="67" t="e">
        <f>IF(OR($AK449="",ISNUMBER($AK449)=FALSE),"",IF(AND($F449="Tolerance",$G449&lt;&gt;""),($Q449-$G449)/(($L449-$M449)/2),IF(AND($F449="GD&amp;T",$H449&lt;&gt;""),$Q449/$H449,"")))</f>
        <v>#REF!</v>
      </c>
      <c r="U449" s="67" t="e">
        <f>IF($T449="","",IF(ABS($T449)&lt;=0.125, "Level A",IF(AND(ABS($T449)&gt;0.125,ABS($T449)&lt;=0.25), "Level B",IF(AND(ABS($T449)&gt;0.25,ABS($T449)&lt;=0.5), "Level C", IF(ABS($T449)&gt;0.5, "Level D")))))</f>
        <v>#REF!</v>
      </c>
      <c r="V449" s="4" t="e">
        <f>IF(OR($AK449="",ISNUMBER($AK449)=FALSE),"",IF(H449="","",(L449-Q449)/(3*R449)))</f>
        <v>#REF!</v>
      </c>
      <c r="W449" s="4" t="e">
        <f>IF(OR($AK449="",ISNUMBER($AK449)=FALSE),"",IF(I449="","",(Q449-M449)/(3*R449)))</f>
        <v>#REF!</v>
      </c>
      <c r="X449" s="4" t="e">
        <f>IF(OR($AK449="",ISNUMBER($AK449)=FALSE),"",IF(AND(G449=0,I449=0),((H449)-(Q449))/(3*R449),MIN(V449:W449)))</f>
        <v>#REF!</v>
      </c>
      <c r="Y449" s="62" t="e">
        <f>IF(OR($AK449="",ISNUMBER($AK449)=FALSE),"",IF(AND(G449=0,I449=0),NORMSDIST(3*X449),NORMSDIST(3*X449)+NORMSDIST(6*S449-3*X449)-1))</f>
        <v>#REF!</v>
      </c>
      <c r="Z449" s="28" t="e">
        <f>IF($Q449="","",IF(F449="Tolerance",IF(($E449*3*R449+Q449)-G449&lt;H449,"",($E449*3*R449+Q449)-G449),IF(OR(F449="GD&amp;T",F449="MAX"),IF(($E449*3*R449+Q449)&lt;H449,"",($E449*3*R449+Q449)),"")))</f>
        <v>#REF!</v>
      </c>
      <c r="AA449" s="28" t="e">
        <f>IF(Q449="","",IF(F449="Tolerance",IF(-(($E449*3*R449)-Q449)-G449&gt;I449,"",-(($E449*3*R449)-Q449)-G449),IF(F449="MIN",IF(-(($E449*3*R449)-Q449)&gt;I449,"",-(($E449*3*R449)-Q449)),"")))</f>
        <v>#REF!</v>
      </c>
      <c r="AB449" s="28" t="e">
        <f>IF(OR(G449="",Q449=""),"",(L449+M449)/2-Q449)</f>
        <v>#REF!</v>
      </c>
      <c r="AC449" s="28" t="e">
        <f>IF(OR($S449&gt;$AC$9,$R449=""),"",$AC$9*6*$R449)</f>
        <v>#REF!</v>
      </c>
      <c r="AD449" s="26"/>
      <c r="AE449" s="19" t="str">
        <f>IF(AD449="","",IF(AD449&gt;=0.966,"Normal","Not Normal"))</f>
        <v/>
      </c>
      <c r="AF449" s="65"/>
      <c r="AG449" s="54"/>
      <c r="AH449" s="54"/>
      <c r="AI449" s="55"/>
      <c r="AJ449" s="18"/>
      <c r="AK449" s="73" t="e">
        <f>#REF!</f>
        <v>#REF!</v>
      </c>
      <c r="AL449" s="73" t="e">
        <f>#REF!</f>
        <v>#REF!</v>
      </c>
      <c r="AM449" s="73" t="e">
        <f>#REF!</f>
        <v>#REF!</v>
      </c>
      <c r="AN449" s="73" t="e">
        <f>#REF!</f>
        <v>#REF!</v>
      </c>
      <c r="AO449" s="73" t="e">
        <f>#REF!</f>
        <v>#REF!</v>
      </c>
      <c r="AP449" s="73" t="e">
        <f>#REF!</f>
        <v>#REF!</v>
      </c>
      <c r="AQ449" s="73" t="e">
        <f>#REF!</f>
        <v>#REF!</v>
      </c>
      <c r="AR449" s="73" t="e">
        <f>#REF!</f>
        <v>#REF!</v>
      </c>
      <c r="AS449" s="73" t="e">
        <f>#REF!</f>
        <v>#REF!</v>
      </c>
      <c r="AT449" s="73" t="e">
        <f>#REF!</f>
        <v>#REF!</v>
      </c>
      <c r="AU449" s="73" t="e">
        <f>#REF!</f>
        <v>#REF!</v>
      </c>
      <c r="AV449" s="73" t="e">
        <f>#REF!</f>
        <v>#REF!</v>
      </c>
      <c r="AW449" s="73" t="e">
        <f>#REF!</f>
        <v>#REF!</v>
      </c>
      <c r="AX449" s="73" t="e">
        <f>#REF!</f>
        <v>#REF!</v>
      </c>
      <c r="AY449" s="73" t="e">
        <f>#REF!</f>
        <v>#REF!</v>
      </c>
      <c r="AZ449" s="73" t="e">
        <f>#REF!</f>
        <v>#REF!</v>
      </c>
      <c r="BA449" s="73" t="e">
        <f>#REF!</f>
        <v>#REF!</v>
      </c>
      <c r="BB449" s="73" t="e">
        <f>#REF!</f>
        <v>#REF!</v>
      </c>
      <c r="BC449" s="73" t="e">
        <f>#REF!</f>
        <v>#REF!</v>
      </c>
      <c r="BD449" s="73" t="e">
        <f>#REF!</f>
        <v>#REF!</v>
      </c>
      <c r="BE449" s="73" t="e">
        <f>#REF!</f>
        <v>#REF!</v>
      </c>
      <c r="BF449" s="73" t="e">
        <f>#REF!</f>
        <v>#REF!</v>
      </c>
      <c r="BG449" s="73" t="e">
        <f>#REF!</f>
        <v>#REF!</v>
      </c>
      <c r="BH449" s="73" t="e">
        <f>#REF!</f>
        <v>#REF!</v>
      </c>
      <c r="BI449" s="73" t="e">
        <f>#REF!</f>
        <v>#REF!</v>
      </c>
      <c r="BJ449" s="73" t="e">
        <f>#REF!</f>
        <v>#REF!</v>
      </c>
      <c r="BK449" s="73" t="e">
        <f>#REF!</f>
        <v>#REF!</v>
      </c>
      <c r="BL449" s="73" t="e">
        <f>#REF!</f>
        <v>#REF!</v>
      </c>
      <c r="BM449" s="73" t="e">
        <f>#REF!</f>
        <v>#REF!</v>
      </c>
      <c r="BN449" s="73" t="e">
        <f>#REF!</f>
        <v>#REF!</v>
      </c>
      <c r="BO449" s="73" t="e">
        <f>#REF!</f>
        <v>#REF!</v>
      </c>
      <c r="BP449" s="73" t="e">
        <f>#REF!</f>
        <v>#REF!</v>
      </c>
      <c r="BR449" s="117" t="str">
        <f>C449</f>
        <v>149-1</v>
      </c>
      <c r="BS449" s="118">
        <f>OOC!G449</f>
        <v>0.23</v>
      </c>
      <c r="BT449" s="118">
        <f>OOC!H449</f>
        <v>0.17</v>
      </c>
      <c r="BU449" s="2" t="e">
        <f>IF(OR($AK449="",ISNUMBER($AK449)=FALSE),"",MAX(AK449:BP449))</f>
        <v>#REF!</v>
      </c>
      <c r="BV449" s="2" t="e">
        <f>IF(OR($AK449="",ISNUMBER($AK449)=FALSE),"",MIN(AK449:BP449))</f>
        <v>#REF!</v>
      </c>
      <c r="BW449" s="2" t="e">
        <f>IF(OR($AK449="",ISNUMBER($AK449)=FALSE),"",AVERAGE(AK449:BP449))</f>
        <v>#REF!</v>
      </c>
      <c r="BX449" s="119" t="e">
        <f>IF(AND(IF(OOC!G449="",0,OOC!G449) &gt;= IF(O449="",0,O449), IF(O449="",0,O449) &gt; IF(L449="",0,L449)), "OOC",
IF(AND(IF(M449="",0,M449) &gt; IF(P449="",0,P449), IF(P449="",0,P449) &gt;= IF(OOC!H449="",0,OOC!H449)), "OOC",
IF(IF(O449="",0,O449) &gt; IF(OOC!G449="",0,OOC!G449), "OOS",
IF(IF(OOC!H449="",0,OOC!H449) &gt; IF(P449="",0,P449), "OOS", "OK"))))</f>
        <v>#REF!</v>
      </c>
    </row>
    <row r="450" spans="1:76" ht="15" customHeight="1">
      <c r="A450" s="16">
        <v>48</v>
      </c>
      <c r="B450" s="76"/>
      <c r="C450" s="72" t="s">
        <v>299</v>
      </c>
      <c r="D450" s="20" t="s">
        <v>141</v>
      </c>
      <c r="E450" s="78"/>
      <c r="F450" s="11" t="s">
        <v>29</v>
      </c>
      <c r="G450" s="12">
        <v>0.2</v>
      </c>
      <c r="H450" s="13" t="e">
        <f>IF(OOC!X450=0,"",OOC!X450)</f>
        <v>#REF!</v>
      </c>
      <c r="I450" s="13" t="e">
        <f>IF(OOC!T450=0,"",OOC!T450)</f>
        <v>#REF!</v>
      </c>
      <c r="J450" s="14" t="s">
        <v>12</v>
      </c>
      <c r="K450" s="64" t="s">
        <v>49</v>
      </c>
      <c r="L450" s="17" t="e">
        <f>IF(AND(G450="",H450=""),"",IF(G450="",H450,G450+H450))</f>
        <v>#REF!</v>
      </c>
      <c r="M450" s="17" t="e">
        <f>IF(AND(G450="",I450=""),"",IF(G450="",I450,G450+I450))</f>
        <v>#REF!</v>
      </c>
      <c r="N450" s="25"/>
      <c r="O450" s="2" t="e">
        <f>IF(OR($AK450="",ISNUMBER($AK450)=FALSE),"",MAX(AK450:BP450))</f>
        <v>#REF!</v>
      </c>
      <c r="P450" s="2" t="e">
        <f>IF(OR($AK450="",ISNUMBER($AK450)=FALSE),"",MIN(AK450:BP450))</f>
        <v>#REF!</v>
      </c>
      <c r="Q450" s="2" t="e">
        <f>IF(OR($AK450="",ISNUMBER($AK450)=FALSE),"",AVERAGE(AK450:BP450))</f>
        <v>#REF!</v>
      </c>
      <c r="R450" s="3" t="e">
        <f>IF(OR($AK450="",ISNUMBER($AK450)=FALSE),"",STDEV(AK450:BP450))</f>
        <v>#REF!</v>
      </c>
      <c r="S450" s="4" t="e">
        <f t="shared" ref="S450:S468" si="118">IF(OR($AK450="",ISNUMBER($AK450)=FALSE),"",IF(AND(G450=0,I450=""),V450,IF(AND(G450="",H450=""),W450,(H450+ABS(I450))/(6*R450))))</f>
        <v>#REF!</v>
      </c>
      <c r="T450" s="67" t="e">
        <f>IF(OR($AK450="",ISNUMBER($AK450)=FALSE),"",IF(AND($F450="Tolerance",$G450&lt;&gt;""),($Q450-$G450)/(($L450-$M450)/2),IF(AND($F450="GD&amp;T",$H450&lt;&gt;""),$Q450/$H450,"")))</f>
        <v>#REF!</v>
      </c>
      <c r="U450" s="67" t="e">
        <f>IF($T450="","",IF(ABS($T450)&lt;=0.125, "Level A",IF(AND(ABS($T450)&gt;0.125,ABS($T450)&lt;=0.25), "Level B",IF(AND(ABS($T450)&gt;0.25,ABS($T450)&lt;=0.5), "Level C", IF(ABS($T450)&gt;0.5, "Level D")))))</f>
        <v>#REF!</v>
      </c>
      <c r="V450" s="4" t="e">
        <f>IF(OR($AK450="",ISNUMBER($AK450)=FALSE),"",IF(H450="","",(L450-Q450)/(3*R450)))</f>
        <v>#REF!</v>
      </c>
      <c r="W450" s="4" t="e">
        <f>IF(OR($AK450="",ISNUMBER($AK450)=FALSE),"",IF(I450="","",(Q450-M450)/(3*R450)))</f>
        <v>#REF!</v>
      </c>
      <c r="X450" s="4" t="e">
        <f>IF(OR($AK450="",ISNUMBER($AK450)=FALSE),"",IF(AND(G450=0,I450=0),((H450)-(Q450))/(3*R450),MIN(V450:W450)))</f>
        <v>#REF!</v>
      </c>
      <c r="Y450" s="62" t="e">
        <f>IF(OR($AK450="",ISNUMBER($AK450)=FALSE),"",IF(AND(G450=0,I450=0),NORMSDIST(3*X450),NORMSDIST(3*X450)+NORMSDIST(6*S450-3*X450)-1))</f>
        <v>#REF!</v>
      </c>
      <c r="Z450" s="28" t="e">
        <f>IF($Q450="","",IF(F450="Tolerance",IF(($E450*3*R450+Q450)-G450&lt;H450,"",($E450*3*R450+Q450)-G450),IF(OR(F450="GD&amp;T",F450="MAX"),IF(($E450*3*R450+Q450)&lt;H450,"",($E450*3*R450+Q450)),"")))</f>
        <v>#REF!</v>
      </c>
      <c r="AA450" s="28" t="e">
        <f>IF(Q450="","",IF(F450="Tolerance",IF(-(($E450*3*R450)-Q450)-G450&gt;I450,"",-(($E450*3*R450)-Q450)-G450),IF(F450="MIN",IF(-(($E450*3*R450)-Q450)&gt;I450,"",-(($E450*3*R450)-Q450)),"")))</f>
        <v>#REF!</v>
      </c>
      <c r="AB450" s="28" t="e">
        <f>IF(OR(G450="",Q450=""),"",(L450+M450)/2-Q450)</f>
        <v>#REF!</v>
      </c>
      <c r="AC450" s="28" t="e">
        <f>IF(OR($S450&gt;$AC$9,$R450=""),"",$AC$9*6*$R450)</f>
        <v>#REF!</v>
      </c>
      <c r="AD450" s="26"/>
      <c r="AE450" s="19" t="str">
        <f>IF(AD450="","",IF(AD450&gt;=0.966,"Normal","Not Normal"))</f>
        <v/>
      </c>
      <c r="AF450" s="65"/>
      <c r="AG450" s="54"/>
      <c r="AH450" s="54"/>
      <c r="AI450" s="55"/>
      <c r="AJ450" s="18"/>
      <c r="AK450" s="73" t="e">
        <f>#REF!</f>
        <v>#REF!</v>
      </c>
      <c r="AL450" s="73" t="e">
        <f>#REF!</f>
        <v>#REF!</v>
      </c>
      <c r="AM450" s="73" t="e">
        <f>#REF!</f>
        <v>#REF!</v>
      </c>
      <c r="AN450" s="73" t="e">
        <f>#REF!</f>
        <v>#REF!</v>
      </c>
      <c r="AO450" s="73" t="e">
        <f>#REF!</f>
        <v>#REF!</v>
      </c>
      <c r="AP450" s="73" t="e">
        <f>#REF!</f>
        <v>#REF!</v>
      </c>
      <c r="AQ450" s="73" t="e">
        <f>#REF!</f>
        <v>#REF!</v>
      </c>
      <c r="AR450" s="73" t="e">
        <f>#REF!</f>
        <v>#REF!</v>
      </c>
      <c r="AS450" s="73" t="e">
        <f>#REF!</f>
        <v>#REF!</v>
      </c>
      <c r="AT450" s="73" t="e">
        <f>#REF!</f>
        <v>#REF!</v>
      </c>
      <c r="AU450" s="73" t="e">
        <f>#REF!</f>
        <v>#REF!</v>
      </c>
      <c r="AV450" s="73" t="e">
        <f>#REF!</f>
        <v>#REF!</v>
      </c>
      <c r="AW450" s="73" t="e">
        <f>#REF!</f>
        <v>#REF!</v>
      </c>
      <c r="AX450" s="73" t="e">
        <f>#REF!</f>
        <v>#REF!</v>
      </c>
      <c r="AY450" s="73" t="e">
        <f>#REF!</f>
        <v>#REF!</v>
      </c>
      <c r="AZ450" s="73" t="e">
        <f>#REF!</f>
        <v>#REF!</v>
      </c>
      <c r="BA450" s="73" t="e">
        <f>#REF!</f>
        <v>#REF!</v>
      </c>
      <c r="BB450" s="73" t="e">
        <f>#REF!</f>
        <v>#REF!</v>
      </c>
      <c r="BC450" s="73" t="e">
        <f>#REF!</f>
        <v>#REF!</v>
      </c>
      <c r="BD450" s="73" t="e">
        <f>#REF!</f>
        <v>#REF!</v>
      </c>
      <c r="BE450" s="73" t="e">
        <f>#REF!</f>
        <v>#REF!</v>
      </c>
      <c r="BF450" s="73" t="e">
        <f>#REF!</f>
        <v>#REF!</v>
      </c>
      <c r="BG450" s="73" t="e">
        <f>#REF!</f>
        <v>#REF!</v>
      </c>
      <c r="BH450" s="73" t="e">
        <f>#REF!</f>
        <v>#REF!</v>
      </c>
      <c r="BI450" s="73" t="e">
        <f>#REF!</f>
        <v>#REF!</v>
      </c>
      <c r="BJ450" s="73" t="e">
        <f>#REF!</f>
        <v>#REF!</v>
      </c>
      <c r="BK450" s="73" t="e">
        <f>#REF!</f>
        <v>#REF!</v>
      </c>
      <c r="BL450" s="73" t="e">
        <f>#REF!</f>
        <v>#REF!</v>
      </c>
      <c r="BM450" s="73" t="e">
        <f>#REF!</f>
        <v>#REF!</v>
      </c>
      <c r="BN450" s="73" t="e">
        <f>#REF!</f>
        <v>#REF!</v>
      </c>
      <c r="BO450" s="73" t="e">
        <f>#REF!</f>
        <v>#REF!</v>
      </c>
      <c r="BP450" s="73" t="e">
        <f>#REF!</f>
        <v>#REF!</v>
      </c>
      <c r="BR450" s="117" t="str">
        <f t="shared" ref="BR450:BR468" si="119">C450</f>
        <v>149-2</v>
      </c>
      <c r="BS450" s="118">
        <f>OOC!G450</f>
        <v>0.23</v>
      </c>
      <c r="BT450" s="118">
        <f>OOC!H450</f>
        <v>0.17</v>
      </c>
      <c r="BU450" s="2" t="e">
        <f t="shared" ref="BU450:BU468" si="120">IF(OR($AK450="",ISNUMBER($AK450)=FALSE),"",MAX(AK450:BP450))</f>
        <v>#REF!</v>
      </c>
      <c r="BV450" s="2" t="e">
        <f t="shared" ref="BV450:BV468" si="121">IF(OR($AK450="",ISNUMBER($AK450)=FALSE),"",MIN(AK450:BP450))</f>
        <v>#REF!</v>
      </c>
      <c r="BW450" s="2" t="e">
        <f t="shared" ref="BW450:BW468" si="122">IF(OR($AK450="",ISNUMBER($AK450)=FALSE),"",AVERAGE(AK450:BP450))</f>
        <v>#REF!</v>
      </c>
      <c r="BX450" s="119" t="e">
        <f>IF(AND(IF(OOC!G450="",0,OOC!G450) &gt;= IF(O450="",0,O450), IF(O450="",0,O450) &gt; IF(L450="",0,L450)), "OOC",
IF(AND(IF(M450="",0,M450) &gt; IF(P450="",0,P450), IF(P450="",0,P450) &gt;= IF(OOC!H450="",0,OOC!H450)), "OOC",
IF(IF(O450="",0,O450) &gt; IF(OOC!G450="",0,OOC!G450), "OOS",
IF(IF(OOC!H450="",0,OOC!H450) &gt; IF(P450="",0,P450), "OOS", "OK"))))</f>
        <v>#REF!</v>
      </c>
    </row>
    <row r="451" spans="1:76" ht="15" customHeight="1">
      <c r="A451" s="16">
        <v>48</v>
      </c>
      <c r="B451" s="76"/>
      <c r="C451" s="72">
        <v>150</v>
      </c>
      <c r="D451" s="20" t="s">
        <v>54</v>
      </c>
      <c r="E451" s="78"/>
      <c r="F451" s="11" t="s">
        <v>234</v>
      </c>
      <c r="G451" s="12"/>
      <c r="H451" s="13" t="e">
        <f>IF(OOC!X451=0,"",OOC!X451)</f>
        <v>#REF!</v>
      </c>
      <c r="I451" s="13" t="e">
        <f>IF(OOC!T451=0,"",OOC!T451)</f>
        <v>#REF!</v>
      </c>
      <c r="J451" s="14" t="s">
        <v>12</v>
      </c>
      <c r="K451" s="64" t="s">
        <v>49</v>
      </c>
      <c r="L451" s="17" t="e">
        <f>IF(AND(G451="",H451=""),"",IF(G451="",H451,G451+H451))</f>
        <v>#REF!</v>
      </c>
      <c r="M451" s="17" t="e">
        <f>IF(AND(G451="",I451=""),"",IF(G451="",I451,G451+I451))</f>
        <v>#REF!</v>
      </c>
      <c r="N451" s="25"/>
      <c r="O451" s="2" t="e">
        <f>IF(OR($AK451="",ISNUMBER($AK451)=FALSE),"",MAX(AK451:BP451))</f>
        <v>#REF!</v>
      </c>
      <c r="P451" s="2" t="e">
        <f>IF(OR($AK451="",ISNUMBER($AK451)=FALSE),"",MIN(AK451:BP451))</f>
        <v>#REF!</v>
      </c>
      <c r="Q451" s="2" t="e">
        <f>IF(OR($AK451="",ISNUMBER($AK451)=FALSE),"",AVERAGE(AK451:BP451))</f>
        <v>#REF!</v>
      </c>
      <c r="R451" s="3" t="e">
        <f>IF(OR($AK451="",ISNUMBER($AK451)=FALSE),"",STDEV(AK451:BP451))</f>
        <v>#REF!</v>
      </c>
      <c r="S451" s="4" t="e">
        <f t="shared" si="118"/>
        <v>#REF!</v>
      </c>
      <c r="T451" s="67" t="e">
        <f>IF(OR($AK451="",ISNUMBER($AK451)=FALSE),"",IF(AND($F451="Tolerance",$G451&lt;&gt;""),($Q451-$G451)/(($L451-$M451)/2),IF(AND($F451="GD&amp;T",$H451&lt;&gt;""),$Q451/$H451,"")))</f>
        <v>#REF!</v>
      </c>
      <c r="U451" s="67" t="e">
        <f>IF($T451="","",IF(ABS($T451)&lt;=0.125, "Level A",IF(AND(ABS($T451)&gt;0.125,ABS($T451)&lt;=0.25), "Level B",IF(AND(ABS($T451)&gt;0.25,ABS($T451)&lt;=0.5), "Level C", IF(ABS($T451)&gt;0.5, "Level D")))))</f>
        <v>#REF!</v>
      </c>
      <c r="V451" s="4" t="e">
        <f>IF(OR($AK451="",ISNUMBER($AK451)=FALSE),"",IF(H451="","",(L451-Q451)/(3*R451)))</f>
        <v>#REF!</v>
      </c>
      <c r="W451" s="4" t="e">
        <f>IF(OR($AK451="",ISNUMBER($AK451)=FALSE),"",IF(I451="","",(Q451-M451)/(3*R451)))</f>
        <v>#REF!</v>
      </c>
      <c r="X451" s="4" t="e">
        <f>IF(OR($AK451="",ISNUMBER($AK451)=FALSE),"",IF(AND(G451=0,I451=0),((H451)-(Q451))/(3*R451),MIN(V451:W451)))</f>
        <v>#REF!</v>
      </c>
      <c r="Y451" s="62" t="e">
        <f>IF(OR($AK451="",ISNUMBER($AK451)=FALSE),"",IF(AND(G451=0,I451=0),NORMSDIST(3*X451),NORMSDIST(3*X451)+NORMSDIST(6*S451-3*X451)-1))</f>
        <v>#REF!</v>
      </c>
      <c r="Z451" s="28" t="e">
        <f>IF($Q451="","",IF(F451="Tolerance",IF(($E451*3*R451+Q451)-G451&lt;H451,"",($E451*3*R451+Q451)-G451),IF(OR(F451="GD&amp;T",F451="MAX"),IF(($E451*3*R451+Q451)&lt;H451,"",($E451*3*R451+Q451)),"")))</f>
        <v>#REF!</v>
      </c>
      <c r="AA451" s="28" t="e">
        <f>IF(Q451="","",IF(F451="Tolerance",IF(-(($E451*3*R451)-Q451)-G451&gt;I451,"",-(($E451*3*R451)-Q451)-G451),IF(F451="MIN",IF(-(($E451*3*R451)-Q451)&gt;I451,"",-(($E451*3*R451)-Q451)),"")))</f>
        <v>#REF!</v>
      </c>
      <c r="AB451" s="28" t="e">
        <f>IF(OR(G451="",Q451=""),"",(L451+M451)/2-Q451)</f>
        <v>#REF!</v>
      </c>
      <c r="AC451" s="28" t="e">
        <f>IF(OR($S451&gt;$AC$9,$R451=""),"",$AC$9*6*$R451)</f>
        <v>#REF!</v>
      </c>
      <c r="AD451" s="26"/>
      <c r="AE451" s="19" t="str">
        <f>IF(AD451="","",IF(AD451&gt;=0.966,"Normal","Not Normal"))</f>
        <v/>
      </c>
      <c r="AF451" s="65"/>
      <c r="AG451" s="54"/>
      <c r="AH451" s="54"/>
      <c r="AI451" s="55"/>
      <c r="AJ451" s="18"/>
      <c r="AK451" s="73" t="e">
        <f>#REF!</f>
        <v>#REF!</v>
      </c>
      <c r="AL451" s="73" t="e">
        <f>#REF!</f>
        <v>#REF!</v>
      </c>
      <c r="AM451" s="73" t="e">
        <f>#REF!</f>
        <v>#REF!</v>
      </c>
      <c r="AN451" s="73" t="e">
        <f>#REF!</f>
        <v>#REF!</v>
      </c>
      <c r="AO451" s="73" t="e">
        <f>#REF!</f>
        <v>#REF!</v>
      </c>
      <c r="AP451" s="73" t="e">
        <f>#REF!</f>
        <v>#REF!</v>
      </c>
      <c r="AQ451" s="73" t="e">
        <f>#REF!</f>
        <v>#REF!</v>
      </c>
      <c r="AR451" s="73" t="e">
        <f>#REF!</f>
        <v>#REF!</v>
      </c>
      <c r="AS451" s="73" t="e">
        <f>#REF!</f>
        <v>#REF!</v>
      </c>
      <c r="AT451" s="73" t="e">
        <f>#REF!</f>
        <v>#REF!</v>
      </c>
      <c r="AU451" s="73" t="e">
        <f>#REF!</f>
        <v>#REF!</v>
      </c>
      <c r="AV451" s="73" t="e">
        <f>#REF!</f>
        <v>#REF!</v>
      </c>
      <c r="AW451" s="73" t="e">
        <f>#REF!</f>
        <v>#REF!</v>
      </c>
      <c r="AX451" s="73" t="e">
        <f>#REF!</f>
        <v>#REF!</v>
      </c>
      <c r="AY451" s="73" t="e">
        <f>#REF!</f>
        <v>#REF!</v>
      </c>
      <c r="AZ451" s="73" t="e">
        <f>#REF!</f>
        <v>#REF!</v>
      </c>
      <c r="BA451" s="73" t="e">
        <f>#REF!</f>
        <v>#REF!</v>
      </c>
      <c r="BB451" s="73" t="e">
        <f>#REF!</f>
        <v>#REF!</v>
      </c>
      <c r="BC451" s="73" t="e">
        <f>#REF!</f>
        <v>#REF!</v>
      </c>
      <c r="BD451" s="73" t="e">
        <f>#REF!</f>
        <v>#REF!</v>
      </c>
      <c r="BE451" s="73" t="e">
        <f>#REF!</f>
        <v>#REF!</v>
      </c>
      <c r="BF451" s="73" t="e">
        <f>#REF!</f>
        <v>#REF!</v>
      </c>
      <c r="BG451" s="73" t="e">
        <f>#REF!</f>
        <v>#REF!</v>
      </c>
      <c r="BH451" s="73" t="e">
        <f>#REF!</f>
        <v>#REF!</v>
      </c>
      <c r="BI451" s="73" t="e">
        <f>#REF!</f>
        <v>#REF!</v>
      </c>
      <c r="BJ451" s="73" t="e">
        <f>#REF!</f>
        <v>#REF!</v>
      </c>
      <c r="BK451" s="73" t="e">
        <f>#REF!</f>
        <v>#REF!</v>
      </c>
      <c r="BL451" s="73" t="e">
        <f>#REF!</f>
        <v>#REF!</v>
      </c>
      <c r="BM451" s="73" t="e">
        <f>#REF!</f>
        <v>#REF!</v>
      </c>
      <c r="BN451" s="73" t="e">
        <f>#REF!</f>
        <v>#REF!</v>
      </c>
      <c r="BO451" s="73" t="e">
        <f>#REF!</f>
        <v>#REF!</v>
      </c>
      <c r="BP451" s="73" t="e">
        <f>#REF!</f>
        <v>#REF!</v>
      </c>
      <c r="BR451" s="117">
        <f t="shared" si="119"/>
        <v>150</v>
      </c>
      <c r="BS451" s="118">
        <f>OOC!G451</f>
        <v>0.04</v>
      </c>
      <c r="BT451" s="118" t="str">
        <f>OOC!H451</f>
        <v/>
      </c>
      <c r="BU451" s="2" t="e">
        <f t="shared" si="120"/>
        <v>#REF!</v>
      </c>
      <c r="BV451" s="2" t="e">
        <f t="shared" si="121"/>
        <v>#REF!</v>
      </c>
      <c r="BW451" s="2" t="e">
        <f t="shared" si="122"/>
        <v>#REF!</v>
      </c>
      <c r="BX451" s="119" t="e">
        <f>IF(AND(IF(OOC!G451="",0,OOC!G451) &gt;= IF(O451="",0,O451), IF(O451="",0,O451) &gt; IF(L451="",0,L451)), "OOC",
IF(AND(IF(M451="",0,M451) &gt; IF(P451="",0,P451), IF(P451="",0,P451) &gt;= IF(OOC!H451="",0,OOC!H451)), "OOC",
IF(IF(O451="",0,O451) &gt; IF(OOC!G451="",0,OOC!G451), "OOS",
IF(IF(OOC!H451="",0,OOC!H451) &gt; IF(P451="",0,P451), "OOS", "OK"))))</f>
        <v>#REF!</v>
      </c>
    </row>
    <row r="452" spans="1:76" ht="15" customHeight="1">
      <c r="A452" s="16"/>
      <c r="B452" s="76"/>
      <c r="C452" s="72"/>
      <c r="D452" s="20"/>
      <c r="E452" s="78"/>
      <c r="F452" s="11"/>
      <c r="G452" s="12"/>
      <c r="H452" s="13"/>
      <c r="I452" s="13"/>
      <c r="J452" s="14"/>
      <c r="K452" s="64"/>
      <c r="L452" s="17"/>
      <c r="M452" s="17"/>
      <c r="N452" s="25"/>
      <c r="O452" s="2"/>
      <c r="P452" s="2"/>
      <c r="Q452" s="2"/>
      <c r="R452" s="3"/>
      <c r="S452" s="4"/>
      <c r="T452" s="67"/>
      <c r="U452" s="67"/>
      <c r="V452" s="4"/>
      <c r="W452" s="4"/>
      <c r="X452" s="4"/>
      <c r="Y452" s="62"/>
      <c r="Z452" s="28"/>
      <c r="AA452" s="28"/>
      <c r="AB452" s="28"/>
      <c r="AC452" s="28"/>
      <c r="AD452" s="26"/>
      <c r="AE452" s="19"/>
      <c r="AF452" s="65"/>
      <c r="AG452" s="54"/>
      <c r="AH452" s="54"/>
      <c r="AI452" s="55"/>
      <c r="AJ452" s="18"/>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R452" s="117"/>
      <c r="BS452" s="118"/>
      <c r="BT452" s="118"/>
      <c r="BU452" s="2"/>
      <c r="BV452" s="2"/>
      <c r="BW452" s="2"/>
      <c r="BX452" s="119"/>
    </row>
    <row r="453" spans="1:76" ht="15" customHeight="1">
      <c r="A453" s="16"/>
      <c r="B453" s="76"/>
      <c r="C453" s="72"/>
      <c r="D453" s="20"/>
      <c r="E453" s="78"/>
      <c r="F453" s="11"/>
      <c r="G453" s="12"/>
      <c r="H453" s="13"/>
      <c r="I453" s="13"/>
      <c r="J453" s="14"/>
      <c r="K453" s="64"/>
      <c r="L453" s="17"/>
      <c r="M453" s="17"/>
      <c r="N453" s="25"/>
      <c r="O453" s="2"/>
      <c r="P453" s="2"/>
      <c r="Q453" s="2"/>
      <c r="R453" s="3"/>
      <c r="S453" s="4"/>
      <c r="T453" s="67"/>
      <c r="U453" s="67"/>
      <c r="V453" s="4"/>
      <c r="W453" s="4"/>
      <c r="X453" s="4"/>
      <c r="Y453" s="62"/>
      <c r="Z453" s="28"/>
      <c r="AA453" s="28"/>
      <c r="AB453" s="28"/>
      <c r="AC453" s="28"/>
      <c r="AD453" s="26"/>
      <c r="AE453" s="19"/>
      <c r="AF453" s="65"/>
      <c r="AG453" s="54"/>
      <c r="AH453" s="54"/>
      <c r="AI453" s="55"/>
      <c r="AJ453" s="18"/>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R453" s="117"/>
      <c r="BS453" s="118"/>
      <c r="BT453" s="118"/>
      <c r="BU453" s="2"/>
      <c r="BV453" s="2"/>
      <c r="BW453" s="2"/>
      <c r="BX453" s="119"/>
    </row>
    <row r="454" spans="1:76" ht="15" customHeight="1">
      <c r="A454" s="16"/>
      <c r="B454" s="76"/>
      <c r="C454" s="72"/>
      <c r="D454" s="20"/>
      <c r="E454" s="78"/>
      <c r="F454" s="11"/>
      <c r="G454" s="12"/>
      <c r="H454" s="13"/>
      <c r="I454" s="13"/>
      <c r="J454" s="14"/>
      <c r="K454" s="64"/>
      <c r="L454" s="17"/>
      <c r="M454" s="17"/>
      <c r="N454" s="25"/>
      <c r="O454" s="2"/>
      <c r="P454" s="2"/>
      <c r="Q454" s="2"/>
      <c r="R454" s="3"/>
      <c r="S454" s="4"/>
      <c r="T454" s="67"/>
      <c r="U454" s="67"/>
      <c r="V454" s="4"/>
      <c r="W454" s="4"/>
      <c r="X454" s="4"/>
      <c r="Y454" s="62"/>
      <c r="Z454" s="28"/>
      <c r="AA454" s="28"/>
      <c r="AB454" s="28"/>
      <c r="AC454" s="28"/>
      <c r="AD454" s="26"/>
      <c r="AE454" s="19"/>
      <c r="AF454" s="65"/>
      <c r="AG454" s="54"/>
      <c r="AH454" s="54"/>
      <c r="AI454" s="55"/>
      <c r="AJ454" s="18"/>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R454" s="117"/>
      <c r="BS454" s="118"/>
      <c r="BT454" s="118"/>
      <c r="BU454" s="2"/>
      <c r="BV454" s="2"/>
      <c r="BW454" s="2"/>
      <c r="BX454" s="119"/>
    </row>
    <row r="455" spans="1:76" ht="15" customHeight="1">
      <c r="A455" s="16"/>
      <c r="B455" s="76"/>
      <c r="C455" s="72"/>
      <c r="D455" s="20"/>
      <c r="E455" s="78"/>
      <c r="F455" s="11"/>
      <c r="G455" s="12"/>
      <c r="H455" s="13"/>
      <c r="I455" s="13"/>
      <c r="J455" s="14"/>
      <c r="K455" s="64"/>
      <c r="L455" s="17"/>
      <c r="M455" s="17"/>
      <c r="N455" s="25"/>
      <c r="O455" s="2"/>
      <c r="P455" s="2"/>
      <c r="Q455" s="2"/>
      <c r="R455" s="3"/>
      <c r="S455" s="4"/>
      <c r="T455" s="67"/>
      <c r="U455" s="67"/>
      <c r="V455" s="4"/>
      <c r="W455" s="4"/>
      <c r="X455" s="4"/>
      <c r="Y455" s="62"/>
      <c r="Z455" s="28"/>
      <c r="AA455" s="28"/>
      <c r="AB455" s="28"/>
      <c r="AC455" s="28"/>
      <c r="AD455" s="26"/>
      <c r="AE455" s="19"/>
      <c r="AF455" s="65"/>
      <c r="AG455" s="54"/>
      <c r="AH455" s="54"/>
      <c r="AI455" s="55"/>
      <c r="AJ455" s="18"/>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R455" s="117"/>
      <c r="BS455" s="118"/>
      <c r="BT455" s="118"/>
      <c r="BU455" s="2"/>
      <c r="BV455" s="2"/>
      <c r="BW455" s="2"/>
      <c r="BX455" s="119"/>
    </row>
    <row r="456" spans="1:76" ht="15" customHeight="1">
      <c r="A456" s="16"/>
      <c r="B456" s="76"/>
      <c r="C456" s="72"/>
      <c r="D456" s="20"/>
      <c r="E456" s="78"/>
      <c r="F456" s="11"/>
      <c r="G456" s="12"/>
      <c r="H456" s="13"/>
      <c r="I456" s="13"/>
      <c r="J456" s="14"/>
      <c r="K456" s="64"/>
      <c r="L456" s="17"/>
      <c r="M456" s="17"/>
      <c r="N456" s="25"/>
      <c r="O456" s="2"/>
      <c r="P456" s="2"/>
      <c r="Q456" s="2"/>
      <c r="R456" s="3"/>
      <c r="S456" s="4"/>
      <c r="T456" s="67"/>
      <c r="U456" s="67"/>
      <c r="V456" s="4"/>
      <c r="W456" s="4"/>
      <c r="X456" s="4"/>
      <c r="Y456" s="62"/>
      <c r="Z456" s="28"/>
      <c r="AA456" s="28"/>
      <c r="AB456" s="28"/>
      <c r="AC456" s="28"/>
      <c r="AD456" s="26"/>
      <c r="AE456" s="19"/>
      <c r="AF456" s="65"/>
      <c r="AG456" s="54"/>
      <c r="AH456" s="54"/>
      <c r="AI456" s="55"/>
      <c r="AJ456" s="18"/>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R456" s="117"/>
      <c r="BS456" s="118"/>
      <c r="BT456" s="118"/>
      <c r="BU456" s="2"/>
      <c r="BV456" s="2"/>
      <c r="BW456" s="2"/>
      <c r="BX456" s="119"/>
    </row>
    <row r="457" spans="1:76" ht="15" customHeight="1">
      <c r="A457" s="16">
        <v>48</v>
      </c>
      <c r="B457" s="76"/>
      <c r="C457" s="72">
        <v>151</v>
      </c>
      <c r="D457" s="20" t="s">
        <v>54</v>
      </c>
      <c r="E457" s="78"/>
      <c r="F457" s="11" t="s">
        <v>234</v>
      </c>
      <c r="G457" s="12"/>
      <c r="H457" s="13" t="e">
        <f>IF(OOC!X457=0,"",OOC!X457)</f>
        <v>#REF!</v>
      </c>
      <c r="I457" s="13" t="e">
        <f>IF(OOC!T457=0,"",OOC!T457)</f>
        <v>#REF!</v>
      </c>
      <c r="J457" s="14" t="s">
        <v>12</v>
      </c>
      <c r="K457" s="64" t="s">
        <v>49</v>
      </c>
      <c r="L457" s="17" t="e">
        <f>IF(AND(G457="",H457=""),"",IF(G457="",H457,G457+H457))</f>
        <v>#REF!</v>
      </c>
      <c r="M457" s="17" t="e">
        <f>IF(AND(G457="",I457=""),"",IF(G457="",I457,G457+I457))</f>
        <v>#REF!</v>
      </c>
      <c r="N457" s="25"/>
      <c r="O457" s="2" t="e">
        <f>IF(OR($AK457="",ISNUMBER($AK457)=FALSE),"",MAX(AK457:BP457))</f>
        <v>#REF!</v>
      </c>
      <c r="P457" s="2" t="e">
        <f>IF(OR($AK457="",ISNUMBER($AK457)=FALSE),"",MIN(AK457:BP457))</f>
        <v>#REF!</v>
      </c>
      <c r="Q457" s="2" t="e">
        <f>IF(OR($AK457="",ISNUMBER($AK457)=FALSE),"",AVERAGE(AK457:BP457))</f>
        <v>#REF!</v>
      </c>
      <c r="R457" s="3" t="e">
        <f>IF(OR($AK457="",ISNUMBER($AK457)=FALSE),"",STDEV(AK457:BP457))</f>
        <v>#REF!</v>
      </c>
      <c r="S457" s="4" t="e">
        <f t="shared" si="118"/>
        <v>#REF!</v>
      </c>
      <c r="T457" s="67" t="e">
        <f>IF(OR($AK457="",ISNUMBER($AK457)=FALSE),"",IF(AND($F457="Tolerance",$G457&lt;&gt;""),($Q457-$G457)/(($L457-$M457)/2),IF(AND($F457="GD&amp;T",$H457&lt;&gt;""),$Q457/$H457,"")))</f>
        <v>#REF!</v>
      </c>
      <c r="U457" s="67" t="e">
        <f>IF($T457="","",IF(ABS($T457)&lt;=0.125, "Level A",IF(AND(ABS($T457)&gt;0.125,ABS($T457)&lt;=0.25), "Level B",IF(AND(ABS($T457)&gt;0.25,ABS($T457)&lt;=0.5), "Level C", IF(ABS($T457)&gt;0.5, "Level D")))))</f>
        <v>#REF!</v>
      </c>
      <c r="V457" s="4" t="e">
        <f>IF(OR($AK457="",ISNUMBER($AK457)=FALSE),"",IF(H457="","",(L457-Q457)/(3*R457)))</f>
        <v>#REF!</v>
      </c>
      <c r="W457" s="4" t="e">
        <f>IF(OR($AK457="",ISNUMBER($AK457)=FALSE),"",IF(I457="","",(Q457-M457)/(3*R457)))</f>
        <v>#REF!</v>
      </c>
      <c r="X457" s="4" t="e">
        <f>IF(OR($AK457="",ISNUMBER($AK457)=FALSE),"",IF(AND(G457=0,I457=0),((H457)-(Q457))/(3*R457),MIN(V457:W457)))</f>
        <v>#REF!</v>
      </c>
      <c r="Y457" s="62" t="e">
        <f>IF(OR($AK457="",ISNUMBER($AK457)=FALSE),"",IF(AND(G457=0,I457=0),NORMSDIST(3*X457),NORMSDIST(3*X457)+NORMSDIST(6*S457-3*X457)-1))</f>
        <v>#REF!</v>
      </c>
      <c r="Z457" s="28" t="e">
        <f>IF($Q457="","",IF(F457="Tolerance",IF(($E457*3*R457+Q457)-G457&lt;H457,"",($E457*3*R457+Q457)-G457),IF(OR(F457="GD&amp;T",F457="MAX"),IF(($E457*3*R457+Q457)&lt;H457,"",($E457*3*R457+Q457)),"")))</f>
        <v>#REF!</v>
      </c>
      <c r="AA457" s="28" t="e">
        <f>IF(Q457="","",IF(F457="Tolerance",IF(-(($E457*3*R457)-Q457)-G457&gt;I457,"",-(($E457*3*R457)-Q457)-G457),IF(F457="MIN",IF(-(($E457*3*R457)-Q457)&gt;I457,"",-(($E457*3*R457)-Q457)),"")))</f>
        <v>#REF!</v>
      </c>
      <c r="AB457" s="28" t="e">
        <f>IF(OR(G457="",Q457=""),"",(L457+M457)/2-Q457)</f>
        <v>#REF!</v>
      </c>
      <c r="AC457" s="28" t="e">
        <f>IF(OR($S457&gt;$AC$9,$R457=""),"",$AC$9*6*$R457)</f>
        <v>#REF!</v>
      </c>
      <c r="AD457" s="26"/>
      <c r="AE457" s="19" t="str">
        <f>IF(AD457="","",IF(AD457&gt;=0.966,"Normal","Not Normal"))</f>
        <v/>
      </c>
      <c r="AF457" s="65"/>
      <c r="AG457" s="54"/>
      <c r="AH457" s="54"/>
      <c r="AI457" s="55"/>
      <c r="AJ457" s="18"/>
      <c r="AK457" s="73" t="e">
        <f>#REF!</f>
        <v>#REF!</v>
      </c>
      <c r="AL457" s="73" t="e">
        <f>#REF!</f>
        <v>#REF!</v>
      </c>
      <c r="AM457" s="73" t="e">
        <f>#REF!</f>
        <v>#REF!</v>
      </c>
      <c r="AN457" s="73" t="e">
        <f>#REF!</f>
        <v>#REF!</v>
      </c>
      <c r="AO457" s="73" t="e">
        <f>#REF!</f>
        <v>#REF!</v>
      </c>
      <c r="AP457" s="73" t="e">
        <f>#REF!</f>
        <v>#REF!</v>
      </c>
      <c r="AQ457" s="73" t="e">
        <f>#REF!</f>
        <v>#REF!</v>
      </c>
      <c r="AR457" s="73" t="e">
        <f>#REF!</f>
        <v>#REF!</v>
      </c>
      <c r="AS457" s="73" t="e">
        <f>#REF!</f>
        <v>#REF!</v>
      </c>
      <c r="AT457" s="73" t="e">
        <f>#REF!</f>
        <v>#REF!</v>
      </c>
      <c r="AU457" s="73" t="e">
        <f>#REF!</f>
        <v>#REF!</v>
      </c>
      <c r="AV457" s="73" t="e">
        <f>#REF!</f>
        <v>#REF!</v>
      </c>
      <c r="AW457" s="73" t="e">
        <f>#REF!</f>
        <v>#REF!</v>
      </c>
      <c r="AX457" s="73" t="e">
        <f>#REF!</f>
        <v>#REF!</v>
      </c>
      <c r="AY457" s="73" t="e">
        <f>#REF!</f>
        <v>#REF!</v>
      </c>
      <c r="AZ457" s="73" t="e">
        <f>#REF!</f>
        <v>#REF!</v>
      </c>
      <c r="BA457" s="73" t="e">
        <f>#REF!</f>
        <v>#REF!</v>
      </c>
      <c r="BB457" s="73" t="e">
        <f>#REF!</f>
        <v>#REF!</v>
      </c>
      <c r="BC457" s="73" t="e">
        <f>#REF!</f>
        <v>#REF!</v>
      </c>
      <c r="BD457" s="73" t="e">
        <f>#REF!</f>
        <v>#REF!</v>
      </c>
      <c r="BE457" s="73" t="e">
        <f>#REF!</f>
        <v>#REF!</v>
      </c>
      <c r="BF457" s="73" t="e">
        <f>#REF!</f>
        <v>#REF!</v>
      </c>
      <c r="BG457" s="73" t="e">
        <f>#REF!</f>
        <v>#REF!</v>
      </c>
      <c r="BH457" s="73" t="e">
        <f>#REF!</f>
        <v>#REF!</v>
      </c>
      <c r="BI457" s="73" t="e">
        <f>#REF!</f>
        <v>#REF!</v>
      </c>
      <c r="BJ457" s="73" t="e">
        <f>#REF!</f>
        <v>#REF!</v>
      </c>
      <c r="BK457" s="73" t="e">
        <f>#REF!</f>
        <v>#REF!</v>
      </c>
      <c r="BL457" s="73" t="e">
        <f>#REF!</f>
        <v>#REF!</v>
      </c>
      <c r="BM457" s="73" t="e">
        <f>#REF!</f>
        <v>#REF!</v>
      </c>
      <c r="BN457" s="73" t="e">
        <f>#REF!</f>
        <v>#REF!</v>
      </c>
      <c r="BO457" s="73" t="e">
        <f>#REF!</f>
        <v>#REF!</v>
      </c>
      <c r="BP457" s="73" t="e">
        <f>#REF!</f>
        <v>#REF!</v>
      </c>
      <c r="BR457" s="117">
        <f t="shared" si="119"/>
        <v>151</v>
      </c>
      <c r="BS457" s="118">
        <f>OOC!G457</f>
        <v>0.03</v>
      </c>
      <c r="BT457" s="118" t="str">
        <f>OOC!H457</f>
        <v/>
      </c>
      <c r="BU457" s="2" t="e">
        <f t="shared" si="120"/>
        <v>#REF!</v>
      </c>
      <c r="BV457" s="2" t="e">
        <f t="shared" si="121"/>
        <v>#REF!</v>
      </c>
      <c r="BW457" s="2" t="e">
        <f t="shared" si="122"/>
        <v>#REF!</v>
      </c>
      <c r="BX457" s="119" t="e">
        <f>IF(AND(IF(OOC!G457="",0,OOC!G457) &gt;= IF(O457="",0,O457), IF(O457="",0,O457) &gt; IF(L457="",0,L457)), "OOC",
IF(AND(IF(M457="",0,M457) &gt; IF(P457="",0,P457), IF(P457="",0,P457) &gt;= IF(OOC!H457="",0,OOC!H457)), "OOC",
IF(IF(O457="",0,O457) &gt; IF(OOC!G457="",0,OOC!G457), "OOS",
IF(IF(OOC!H457="",0,OOC!H457) &gt; IF(P457="",0,P457), "OOS", "OK"))))</f>
        <v>#REF!</v>
      </c>
    </row>
    <row r="458" spans="1:76" ht="15" customHeight="1">
      <c r="A458" s="16"/>
      <c r="B458" s="76"/>
      <c r="C458" s="72"/>
      <c r="D458" s="20"/>
      <c r="E458" s="78"/>
      <c r="F458" s="11"/>
      <c r="G458" s="12"/>
      <c r="H458" s="13"/>
      <c r="I458" s="13"/>
      <c r="J458" s="14"/>
      <c r="K458" s="64"/>
      <c r="L458" s="17"/>
      <c r="M458" s="17"/>
      <c r="N458" s="25"/>
      <c r="O458" s="2"/>
      <c r="P458" s="2"/>
      <c r="Q458" s="2"/>
      <c r="R458" s="3"/>
      <c r="S458" s="4"/>
      <c r="T458" s="67"/>
      <c r="U458" s="67"/>
      <c r="V458" s="4"/>
      <c r="W458" s="4"/>
      <c r="X458" s="4"/>
      <c r="Y458" s="62"/>
      <c r="Z458" s="28"/>
      <c r="AA458" s="28"/>
      <c r="AB458" s="28"/>
      <c r="AC458" s="28"/>
      <c r="AD458" s="26"/>
      <c r="AE458" s="19"/>
      <c r="AF458" s="65"/>
      <c r="AG458" s="54"/>
      <c r="AH458" s="54"/>
      <c r="AI458" s="55"/>
      <c r="AJ458" s="18"/>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R458" s="117"/>
      <c r="BS458" s="118"/>
      <c r="BT458" s="118"/>
      <c r="BU458" s="2"/>
      <c r="BV458" s="2"/>
      <c r="BW458" s="2"/>
      <c r="BX458" s="119"/>
    </row>
    <row r="459" spans="1:76" ht="15" customHeight="1">
      <c r="A459" s="16"/>
      <c r="B459" s="76"/>
      <c r="C459" s="72"/>
      <c r="D459" s="20"/>
      <c r="E459" s="78"/>
      <c r="F459" s="11"/>
      <c r="G459" s="12"/>
      <c r="H459" s="13"/>
      <c r="I459" s="13"/>
      <c r="J459" s="14"/>
      <c r="K459" s="64"/>
      <c r="L459" s="17"/>
      <c r="M459" s="17"/>
      <c r="N459" s="25"/>
      <c r="O459" s="2"/>
      <c r="P459" s="2"/>
      <c r="Q459" s="2"/>
      <c r="R459" s="3"/>
      <c r="S459" s="4"/>
      <c r="T459" s="67"/>
      <c r="U459" s="67"/>
      <c r="V459" s="4"/>
      <c r="W459" s="4"/>
      <c r="X459" s="4"/>
      <c r="Y459" s="62"/>
      <c r="Z459" s="28"/>
      <c r="AA459" s="28"/>
      <c r="AB459" s="28"/>
      <c r="AC459" s="28"/>
      <c r="AD459" s="26"/>
      <c r="AE459" s="19"/>
      <c r="AF459" s="65"/>
      <c r="AG459" s="54"/>
      <c r="AH459" s="54"/>
      <c r="AI459" s="55"/>
      <c r="AJ459" s="18"/>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R459" s="117"/>
      <c r="BS459" s="118"/>
      <c r="BT459" s="118"/>
      <c r="BU459" s="2"/>
      <c r="BV459" s="2"/>
      <c r="BW459" s="2"/>
      <c r="BX459" s="119"/>
    </row>
    <row r="460" spans="1:76" ht="15" customHeight="1">
      <c r="A460" s="16"/>
      <c r="B460" s="76"/>
      <c r="C460" s="72">
        <v>152</v>
      </c>
      <c r="D460" s="20" t="s">
        <v>141</v>
      </c>
      <c r="E460" s="78"/>
      <c r="F460" s="11" t="s">
        <v>29</v>
      </c>
      <c r="G460" s="12">
        <v>0.27500000000000002</v>
      </c>
      <c r="H460" s="13" t="e">
        <f>IF(OOC!X460=0,"",OOC!X460)</f>
        <v>#REF!</v>
      </c>
      <c r="I460" s="13" t="e">
        <f>IF(OOC!T460=0,"",OOC!T460)</f>
        <v>#REF!</v>
      </c>
      <c r="J460" s="14" t="s">
        <v>12</v>
      </c>
      <c r="K460" s="64" t="s">
        <v>49</v>
      </c>
      <c r="L460" s="17" t="e">
        <f t="shared" ref="L460:L465" si="123">IF(AND(G460="",H460=""),"",IF(G460="",H460,G460+H460))</f>
        <v>#REF!</v>
      </c>
      <c r="M460" s="17" t="e">
        <f t="shared" ref="M460:M465" si="124">IF(AND(G460="",I460=""),"",IF(G460="",I460,G460+I460))</f>
        <v>#REF!</v>
      </c>
      <c r="N460" s="25"/>
      <c r="O460" s="2" t="e">
        <f t="shared" ref="O460:O465" si="125">IF(OR($AK460="",ISNUMBER($AK460)=FALSE),"",MAX(AK460:BP460))</f>
        <v>#REF!</v>
      </c>
      <c r="P460" s="2" t="e">
        <f t="shared" ref="P460:P465" si="126">IF(OR($AK460="",ISNUMBER($AK460)=FALSE),"",MIN(AK460:BP460))</f>
        <v>#REF!</v>
      </c>
      <c r="Q460" s="2" t="e">
        <f t="shared" ref="Q460:Q465" si="127">IF(OR($AK460="",ISNUMBER($AK460)=FALSE),"",AVERAGE(AK460:BP460))</f>
        <v>#REF!</v>
      </c>
      <c r="R460" s="3" t="e">
        <f t="shared" ref="R460:R465" si="128">IF(OR($AK460="",ISNUMBER($AK460)=FALSE),"",STDEV(AK460:BP460))</f>
        <v>#REF!</v>
      </c>
      <c r="S460" s="4" t="e">
        <f t="shared" si="118"/>
        <v>#REF!</v>
      </c>
      <c r="T460" s="67" t="e">
        <f t="shared" ref="T460:T465" si="129">IF(OR($AK460="",ISNUMBER($AK460)=FALSE),"",IF(AND($F460="Tolerance",$G460&lt;&gt;""),($Q460-$G460)/(($L460-$M460)/2),IF(AND($F460="GD&amp;T",$H460&lt;&gt;""),$Q460/$H460,"")))</f>
        <v>#REF!</v>
      </c>
      <c r="U460" s="67" t="e">
        <f t="shared" ref="U460:U465" si="130">IF($T460="","",IF(ABS($T460)&lt;=0.125, "Level A",IF(AND(ABS($T460)&gt;0.125,ABS($T460)&lt;=0.25), "Level B",IF(AND(ABS($T460)&gt;0.25,ABS($T460)&lt;=0.5), "Level C", IF(ABS($T460)&gt;0.5, "Level D")))))</f>
        <v>#REF!</v>
      </c>
      <c r="V460" s="4" t="e">
        <f t="shared" ref="V460:V465" si="131">IF(OR($AK460="",ISNUMBER($AK460)=FALSE),"",IF(H460="","",(L460-Q460)/(3*R460)))</f>
        <v>#REF!</v>
      </c>
      <c r="W460" s="4" t="e">
        <f t="shared" ref="W460:W465" si="132">IF(OR($AK460="",ISNUMBER($AK460)=FALSE),"",IF(I460="","",(Q460-M460)/(3*R460)))</f>
        <v>#REF!</v>
      </c>
      <c r="X460" s="4" t="e">
        <f t="shared" ref="X460:X465" si="133">IF(OR($AK460="",ISNUMBER($AK460)=FALSE),"",IF(AND(G460=0,I460=0),((H460)-(Q460))/(3*R460),MIN(V460:W460)))</f>
        <v>#REF!</v>
      </c>
      <c r="Y460" s="62" t="e">
        <f t="shared" ref="Y460:Y465" si="134">IF(OR($AK460="",ISNUMBER($AK460)=FALSE),"",IF(AND(G460=0,I460=0),NORMSDIST(3*X460),NORMSDIST(3*X460)+NORMSDIST(6*S460-3*X460)-1))</f>
        <v>#REF!</v>
      </c>
      <c r="Z460" s="28" t="e">
        <f t="shared" ref="Z460:Z465" si="135">IF($Q460="","",IF(F460="Tolerance",IF(($E460*3*R460+Q460)-G460&lt;H460,"",($E460*3*R460+Q460)-G460),IF(OR(F460="GD&amp;T",F460="MAX"),IF(($E460*3*R460+Q460)&lt;H460,"",($E460*3*R460+Q460)),"")))</f>
        <v>#REF!</v>
      </c>
      <c r="AA460" s="28" t="e">
        <f t="shared" ref="AA460:AA465" si="136">IF(Q460="","",IF(F460="Tolerance",IF(-(($E460*3*R460)-Q460)-G460&gt;I460,"",-(($E460*3*R460)-Q460)-G460),IF(F460="MIN",IF(-(($E460*3*R460)-Q460)&gt;I460,"",-(($E460*3*R460)-Q460)),"")))</f>
        <v>#REF!</v>
      </c>
      <c r="AB460" s="28" t="e">
        <f t="shared" ref="AB460:AB465" si="137">IF(OR(G460="",Q460=""),"",(L460+M460)/2-Q460)</f>
        <v>#REF!</v>
      </c>
      <c r="AC460" s="28" t="e">
        <f t="shared" ref="AC460:AC465" si="138">IF(OR($S460&gt;$AC$9,$R460=""),"",$AC$9*6*$R460)</f>
        <v>#REF!</v>
      </c>
      <c r="AD460" s="26"/>
      <c r="AE460" s="19" t="str">
        <f t="shared" ref="AE460:AE465" si="139">IF(AD460="","",IF(AD460&gt;=0.966,"Normal","Not Normal"))</f>
        <v/>
      </c>
      <c r="AF460" s="65"/>
      <c r="AG460" s="54"/>
      <c r="AH460" s="54"/>
      <c r="AI460" s="55"/>
      <c r="AJ460" s="18"/>
      <c r="AK460" s="73" t="e">
        <f>#REF!</f>
        <v>#REF!</v>
      </c>
      <c r="AL460" s="73" t="e">
        <f>#REF!</f>
        <v>#REF!</v>
      </c>
      <c r="AM460" s="73" t="e">
        <f>#REF!</f>
        <v>#REF!</v>
      </c>
      <c r="AN460" s="73" t="e">
        <f>#REF!</f>
        <v>#REF!</v>
      </c>
      <c r="AO460" s="73" t="e">
        <f>#REF!</f>
        <v>#REF!</v>
      </c>
      <c r="AP460" s="73" t="e">
        <f>#REF!</f>
        <v>#REF!</v>
      </c>
      <c r="AQ460" s="73" t="e">
        <f>#REF!</f>
        <v>#REF!</v>
      </c>
      <c r="AR460" s="73" t="e">
        <f>#REF!</f>
        <v>#REF!</v>
      </c>
      <c r="AS460" s="73" t="e">
        <f>#REF!</f>
        <v>#REF!</v>
      </c>
      <c r="AT460" s="73" t="e">
        <f>#REF!</f>
        <v>#REF!</v>
      </c>
      <c r="AU460" s="73" t="e">
        <f>#REF!</f>
        <v>#REF!</v>
      </c>
      <c r="AV460" s="73" t="e">
        <f>#REF!</f>
        <v>#REF!</v>
      </c>
      <c r="AW460" s="73" t="e">
        <f>#REF!</f>
        <v>#REF!</v>
      </c>
      <c r="AX460" s="73" t="e">
        <f>#REF!</f>
        <v>#REF!</v>
      </c>
      <c r="AY460" s="73" t="e">
        <f>#REF!</f>
        <v>#REF!</v>
      </c>
      <c r="AZ460" s="73" t="e">
        <f>#REF!</f>
        <v>#REF!</v>
      </c>
      <c r="BA460" s="73" t="e">
        <f>#REF!</f>
        <v>#REF!</v>
      </c>
      <c r="BB460" s="73" t="e">
        <f>#REF!</f>
        <v>#REF!</v>
      </c>
      <c r="BC460" s="73" t="e">
        <f>#REF!</f>
        <v>#REF!</v>
      </c>
      <c r="BD460" s="73" t="e">
        <f>#REF!</f>
        <v>#REF!</v>
      </c>
      <c r="BE460" s="73" t="e">
        <f>#REF!</f>
        <v>#REF!</v>
      </c>
      <c r="BF460" s="73" t="e">
        <f>#REF!</f>
        <v>#REF!</v>
      </c>
      <c r="BG460" s="73" t="e">
        <f>#REF!</f>
        <v>#REF!</v>
      </c>
      <c r="BH460" s="73" t="e">
        <f>#REF!</f>
        <v>#REF!</v>
      </c>
      <c r="BI460" s="73" t="e">
        <f>#REF!</f>
        <v>#REF!</v>
      </c>
      <c r="BJ460" s="73" t="e">
        <f>#REF!</f>
        <v>#REF!</v>
      </c>
      <c r="BK460" s="73" t="e">
        <f>#REF!</f>
        <v>#REF!</v>
      </c>
      <c r="BL460" s="73" t="e">
        <f>#REF!</f>
        <v>#REF!</v>
      </c>
      <c r="BM460" s="73" t="e">
        <f>#REF!</f>
        <v>#REF!</v>
      </c>
      <c r="BN460" s="73" t="e">
        <f>#REF!</f>
        <v>#REF!</v>
      </c>
      <c r="BO460" s="73" t="e">
        <f>#REF!</f>
        <v>#REF!</v>
      </c>
      <c r="BP460" s="73" t="e">
        <f>#REF!</f>
        <v>#REF!</v>
      </c>
      <c r="BR460" s="117">
        <f t="shared" si="119"/>
        <v>152</v>
      </c>
      <c r="BS460" s="118">
        <f>OOC!G460</f>
        <v>0.05</v>
      </c>
      <c r="BT460" s="118" t="str">
        <f>OOC!H460</f>
        <v/>
      </c>
      <c r="BU460" s="2" t="e">
        <f t="shared" si="120"/>
        <v>#REF!</v>
      </c>
      <c r="BV460" s="2" t="e">
        <f t="shared" si="121"/>
        <v>#REF!</v>
      </c>
      <c r="BW460" s="2" t="e">
        <f t="shared" si="122"/>
        <v>#REF!</v>
      </c>
      <c r="BX460" s="119" t="e">
        <f>IF(AND(IF(OOC!G460="",0,OOC!G460) &gt;= IF(O460="",0,O460), IF(O460="",0,O460) &gt; IF(L460="",0,L460)), "OOC",
IF(AND(IF(M460="",0,M460) &gt; IF(P460="",0,P460), IF(P460="",0,P460) &gt;= IF(OOC!H460="",0,OOC!H460)), "OOC",
IF(IF(O460="",0,O460) &gt; IF(OOC!G460="",0,OOC!G460), "OOS",
IF(IF(OOC!H460="",0,OOC!H460) &gt; IF(P460="",0,P460), "OOS", "OK"))))</f>
        <v>#REF!</v>
      </c>
    </row>
    <row r="461" spans="1:76" ht="15" customHeight="1">
      <c r="A461" s="16"/>
      <c r="B461" s="76"/>
      <c r="C461" s="72">
        <v>152</v>
      </c>
      <c r="D461" s="20" t="s">
        <v>141</v>
      </c>
      <c r="E461" s="78"/>
      <c r="F461" s="11" t="s">
        <v>29</v>
      </c>
      <c r="G461" s="12">
        <v>0.27500000000000002</v>
      </c>
      <c r="H461" s="13" t="e">
        <f>IF(OOC!X461=0,"",OOC!X461)</f>
        <v>#REF!</v>
      </c>
      <c r="I461" s="13" t="e">
        <f>IF(OOC!T461=0,"",OOC!T461)</f>
        <v>#REF!</v>
      </c>
      <c r="J461" s="14" t="s">
        <v>12</v>
      </c>
      <c r="K461" s="64" t="s">
        <v>49</v>
      </c>
      <c r="L461" s="17" t="e">
        <f t="shared" si="123"/>
        <v>#REF!</v>
      </c>
      <c r="M461" s="17" t="e">
        <f t="shared" si="124"/>
        <v>#REF!</v>
      </c>
      <c r="N461" s="25"/>
      <c r="O461" s="2" t="e">
        <f t="shared" si="125"/>
        <v>#REF!</v>
      </c>
      <c r="P461" s="2" t="e">
        <f t="shared" si="126"/>
        <v>#REF!</v>
      </c>
      <c r="Q461" s="2" t="e">
        <f t="shared" si="127"/>
        <v>#REF!</v>
      </c>
      <c r="R461" s="3" t="e">
        <f t="shared" si="128"/>
        <v>#REF!</v>
      </c>
      <c r="S461" s="4" t="e">
        <f t="shared" si="118"/>
        <v>#REF!</v>
      </c>
      <c r="T461" s="67" t="e">
        <f t="shared" si="129"/>
        <v>#REF!</v>
      </c>
      <c r="U461" s="67" t="e">
        <f t="shared" si="130"/>
        <v>#REF!</v>
      </c>
      <c r="V461" s="4" t="e">
        <f t="shared" si="131"/>
        <v>#REF!</v>
      </c>
      <c r="W461" s="4" t="e">
        <f t="shared" si="132"/>
        <v>#REF!</v>
      </c>
      <c r="X461" s="4" t="e">
        <f t="shared" si="133"/>
        <v>#REF!</v>
      </c>
      <c r="Y461" s="62" t="e">
        <f t="shared" si="134"/>
        <v>#REF!</v>
      </c>
      <c r="Z461" s="28" t="e">
        <f t="shared" si="135"/>
        <v>#REF!</v>
      </c>
      <c r="AA461" s="28" t="e">
        <f t="shared" si="136"/>
        <v>#REF!</v>
      </c>
      <c r="AB461" s="28" t="e">
        <f t="shared" si="137"/>
        <v>#REF!</v>
      </c>
      <c r="AC461" s="28" t="e">
        <f t="shared" si="138"/>
        <v>#REF!</v>
      </c>
      <c r="AD461" s="26"/>
      <c r="AE461" s="19" t="str">
        <f t="shared" si="139"/>
        <v/>
      </c>
      <c r="AF461" s="65"/>
      <c r="AG461" s="54"/>
      <c r="AH461" s="54"/>
      <c r="AI461" s="55"/>
      <c r="AJ461" s="18"/>
      <c r="AK461" s="73" t="e">
        <f>#REF!</f>
        <v>#REF!</v>
      </c>
      <c r="AL461" s="73" t="e">
        <f>#REF!</f>
        <v>#REF!</v>
      </c>
      <c r="AM461" s="73" t="e">
        <f>#REF!</f>
        <v>#REF!</v>
      </c>
      <c r="AN461" s="73" t="e">
        <f>#REF!</f>
        <v>#REF!</v>
      </c>
      <c r="AO461" s="73" t="e">
        <f>#REF!</f>
        <v>#REF!</v>
      </c>
      <c r="AP461" s="73" t="e">
        <f>#REF!</f>
        <v>#REF!</v>
      </c>
      <c r="AQ461" s="73" t="e">
        <f>#REF!</f>
        <v>#REF!</v>
      </c>
      <c r="AR461" s="73" t="e">
        <f>#REF!</f>
        <v>#REF!</v>
      </c>
      <c r="AS461" s="73" t="e">
        <f>#REF!</f>
        <v>#REF!</v>
      </c>
      <c r="AT461" s="73" t="e">
        <f>#REF!</f>
        <v>#REF!</v>
      </c>
      <c r="AU461" s="73" t="e">
        <f>#REF!</f>
        <v>#REF!</v>
      </c>
      <c r="AV461" s="73" t="e">
        <f>#REF!</f>
        <v>#REF!</v>
      </c>
      <c r="AW461" s="73" t="e">
        <f>#REF!</f>
        <v>#REF!</v>
      </c>
      <c r="AX461" s="73" t="e">
        <f>#REF!</f>
        <v>#REF!</v>
      </c>
      <c r="AY461" s="73" t="e">
        <f>#REF!</f>
        <v>#REF!</v>
      </c>
      <c r="AZ461" s="73" t="e">
        <f>#REF!</f>
        <v>#REF!</v>
      </c>
      <c r="BA461" s="73" t="e">
        <f>#REF!</f>
        <v>#REF!</v>
      </c>
      <c r="BB461" s="73" t="e">
        <f>#REF!</f>
        <v>#REF!</v>
      </c>
      <c r="BC461" s="73" t="e">
        <f>#REF!</f>
        <v>#REF!</v>
      </c>
      <c r="BD461" s="73" t="e">
        <f>#REF!</f>
        <v>#REF!</v>
      </c>
      <c r="BE461" s="73" t="e">
        <f>#REF!</f>
        <v>#REF!</v>
      </c>
      <c r="BF461" s="73" t="e">
        <f>#REF!</f>
        <v>#REF!</v>
      </c>
      <c r="BG461" s="73" t="e">
        <f>#REF!</f>
        <v>#REF!</v>
      </c>
      <c r="BH461" s="73" t="e">
        <f>#REF!</f>
        <v>#REF!</v>
      </c>
      <c r="BI461" s="73" t="e">
        <f>#REF!</f>
        <v>#REF!</v>
      </c>
      <c r="BJ461" s="73" t="e">
        <f>#REF!</f>
        <v>#REF!</v>
      </c>
      <c r="BK461" s="73" t="e">
        <f>#REF!</f>
        <v>#REF!</v>
      </c>
      <c r="BL461" s="73" t="e">
        <f>#REF!</f>
        <v>#REF!</v>
      </c>
      <c r="BM461" s="73" t="e">
        <f>#REF!</f>
        <v>#REF!</v>
      </c>
      <c r="BN461" s="73" t="e">
        <f>#REF!</f>
        <v>#REF!</v>
      </c>
      <c r="BO461" s="73" t="e">
        <f>#REF!</f>
        <v>#REF!</v>
      </c>
      <c r="BP461" s="73" t="e">
        <f>#REF!</f>
        <v>#REF!</v>
      </c>
      <c r="BR461" s="117">
        <f t="shared" si="119"/>
        <v>152</v>
      </c>
      <c r="BS461" s="118">
        <f>OOC!G461</f>
        <v>0.29000000000000004</v>
      </c>
      <c r="BT461" s="118">
        <f>OOC!H461</f>
        <v>0.26</v>
      </c>
      <c r="BU461" s="2" t="e">
        <f t="shared" si="120"/>
        <v>#REF!</v>
      </c>
      <c r="BV461" s="2" t="e">
        <f t="shared" si="121"/>
        <v>#REF!</v>
      </c>
      <c r="BW461" s="2" t="e">
        <f t="shared" si="122"/>
        <v>#REF!</v>
      </c>
      <c r="BX461" s="119" t="e">
        <f>IF(AND(IF(OOC!G461="",0,OOC!G461) &gt;= IF(O461="",0,O461), IF(O461="",0,O461) &gt; IF(L461="",0,L461)), "OOC",
IF(AND(IF(M461="",0,M461) &gt; IF(P461="",0,P461), IF(P461="",0,P461) &gt;= IF(OOC!H461="",0,OOC!H461)), "OOC",
IF(IF(O461="",0,O461) &gt; IF(OOC!G461="",0,OOC!G461), "OOS",
IF(IF(OOC!H461="",0,OOC!H461) &gt; IF(P461="",0,P461), "OOS", "OK"))))</f>
        <v>#REF!</v>
      </c>
    </row>
    <row r="462" spans="1:76" ht="15" customHeight="1">
      <c r="A462" s="16"/>
      <c r="B462" s="76"/>
      <c r="C462" s="72">
        <v>152</v>
      </c>
      <c r="D462" s="20" t="s">
        <v>54</v>
      </c>
      <c r="E462" s="78"/>
      <c r="F462" s="11" t="s">
        <v>234</v>
      </c>
      <c r="G462" s="12"/>
      <c r="H462" s="13" t="e">
        <f>IF(OOC!X462=0,"",OOC!X462)</f>
        <v>#REF!</v>
      </c>
      <c r="I462" s="13" t="e">
        <f>IF(OOC!T462=0,"",OOC!T462)</f>
        <v>#REF!</v>
      </c>
      <c r="J462" s="14" t="s">
        <v>12</v>
      </c>
      <c r="K462" s="64" t="s">
        <v>49</v>
      </c>
      <c r="L462" s="17" t="e">
        <f t="shared" si="123"/>
        <v>#REF!</v>
      </c>
      <c r="M462" s="17" t="e">
        <f t="shared" si="124"/>
        <v>#REF!</v>
      </c>
      <c r="N462" s="25"/>
      <c r="O462" s="2" t="e">
        <f t="shared" si="125"/>
        <v>#REF!</v>
      </c>
      <c r="P462" s="2" t="e">
        <f t="shared" si="126"/>
        <v>#REF!</v>
      </c>
      <c r="Q462" s="2" t="e">
        <f t="shared" si="127"/>
        <v>#REF!</v>
      </c>
      <c r="R462" s="3" t="e">
        <f t="shared" si="128"/>
        <v>#REF!</v>
      </c>
      <c r="S462" s="4" t="e">
        <f t="shared" si="118"/>
        <v>#REF!</v>
      </c>
      <c r="T462" s="67" t="e">
        <f t="shared" si="129"/>
        <v>#REF!</v>
      </c>
      <c r="U462" s="67" t="e">
        <f t="shared" si="130"/>
        <v>#REF!</v>
      </c>
      <c r="V462" s="4" t="e">
        <f t="shared" si="131"/>
        <v>#REF!</v>
      </c>
      <c r="W462" s="4" t="e">
        <f t="shared" si="132"/>
        <v>#REF!</v>
      </c>
      <c r="X462" s="4" t="e">
        <f t="shared" si="133"/>
        <v>#REF!</v>
      </c>
      <c r="Y462" s="62" t="e">
        <f t="shared" si="134"/>
        <v>#REF!</v>
      </c>
      <c r="Z462" s="28" t="e">
        <f t="shared" si="135"/>
        <v>#REF!</v>
      </c>
      <c r="AA462" s="28" t="e">
        <f t="shared" si="136"/>
        <v>#REF!</v>
      </c>
      <c r="AB462" s="28" t="e">
        <f t="shared" si="137"/>
        <v>#REF!</v>
      </c>
      <c r="AC462" s="28" t="e">
        <f t="shared" si="138"/>
        <v>#REF!</v>
      </c>
      <c r="AD462" s="26"/>
      <c r="AE462" s="19" t="str">
        <f t="shared" si="139"/>
        <v/>
      </c>
      <c r="AF462" s="65"/>
      <c r="AG462" s="54"/>
      <c r="AH462" s="54"/>
      <c r="AI462" s="55"/>
      <c r="AJ462" s="18"/>
      <c r="AK462" s="73" t="e">
        <f>#REF!</f>
        <v>#REF!</v>
      </c>
      <c r="AL462" s="73" t="e">
        <f>#REF!</f>
        <v>#REF!</v>
      </c>
      <c r="AM462" s="73" t="e">
        <f>#REF!</f>
        <v>#REF!</v>
      </c>
      <c r="AN462" s="73" t="e">
        <f>#REF!</f>
        <v>#REF!</v>
      </c>
      <c r="AO462" s="73" t="e">
        <f>#REF!</f>
        <v>#REF!</v>
      </c>
      <c r="AP462" s="73" t="e">
        <f>#REF!</f>
        <v>#REF!</v>
      </c>
      <c r="AQ462" s="73" t="e">
        <f>#REF!</f>
        <v>#REF!</v>
      </c>
      <c r="AR462" s="73" t="e">
        <f>#REF!</f>
        <v>#REF!</v>
      </c>
      <c r="AS462" s="73" t="e">
        <f>#REF!</f>
        <v>#REF!</v>
      </c>
      <c r="AT462" s="73" t="e">
        <f>#REF!</f>
        <v>#REF!</v>
      </c>
      <c r="AU462" s="73" t="e">
        <f>#REF!</f>
        <v>#REF!</v>
      </c>
      <c r="AV462" s="73" t="e">
        <f>#REF!</f>
        <v>#REF!</v>
      </c>
      <c r="AW462" s="73" t="e">
        <f>#REF!</f>
        <v>#REF!</v>
      </c>
      <c r="AX462" s="73" t="e">
        <f>#REF!</f>
        <v>#REF!</v>
      </c>
      <c r="AY462" s="73" t="e">
        <f>#REF!</f>
        <v>#REF!</v>
      </c>
      <c r="AZ462" s="73" t="e">
        <f>#REF!</f>
        <v>#REF!</v>
      </c>
      <c r="BA462" s="73" t="e">
        <f>#REF!</f>
        <v>#REF!</v>
      </c>
      <c r="BB462" s="73" t="e">
        <f>#REF!</f>
        <v>#REF!</v>
      </c>
      <c r="BC462" s="73" t="e">
        <f>#REF!</f>
        <v>#REF!</v>
      </c>
      <c r="BD462" s="73" t="e">
        <f>#REF!</f>
        <v>#REF!</v>
      </c>
      <c r="BE462" s="73" t="e">
        <f>#REF!</f>
        <v>#REF!</v>
      </c>
      <c r="BF462" s="73" t="e">
        <f>#REF!</f>
        <v>#REF!</v>
      </c>
      <c r="BG462" s="73" t="e">
        <f>#REF!</f>
        <v>#REF!</v>
      </c>
      <c r="BH462" s="73" t="e">
        <f>#REF!</f>
        <v>#REF!</v>
      </c>
      <c r="BI462" s="73" t="e">
        <f>#REF!</f>
        <v>#REF!</v>
      </c>
      <c r="BJ462" s="73" t="e">
        <f>#REF!</f>
        <v>#REF!</v>
      </c>
      <c r="BK462" s="73" t="e">
        <f>#REF!</f>
        <v>#REF!</v>
      </c>
      <c r="BL462" s="73" t="e">
        <f>#REF!</f>
        <v>#REF!</v>
      </c>
      <c r="BM462" s="73" t="e">
        <f>#REF!</f>
        <v>#REF!</v>
      </c>
      <c r="BN462" s="73" t="e">
        <f>#REF!</f>
        <v>#REF!</v>
      </c>
      <c r="BO462" s="73" t="e">
        <f>#REF!</f>
        <v>#REF!</v>
      </c>
      <c r="BP462" s="73" t="e">
        <f>#REF!</f>
        <v>#REF!</v>
      </c>
      <c r="BR462" s="117">
        <f t="shared" si="119"/>
        <v>152</v>
      </c>
      <c r="BS462" s="118">
        <f>OOC!G462</f>
        <v>0.29000000000000004</v>
      </c>
      <c r="BT462" s="118">
        <f>OOC!H462</f>
        <v>0.26</v>
      </c>
      <c r="BU462" s="2" t="e">
        <f t="shared" si="120"/>
        <v>#REF!</v>
      </c>
      <c r="BV462" s="2" t="e">
        <f t="shared" si="121"/>
        <v>#REF!</v>
      </c>
      <c r="BW462" s="2" t="e">
        <f t="shared" si="122"/>
        <v>#REF!</v>
      </c>
      <c r="BX462" s="119" t="e">
        <f>IF(AND(IF(OOC!G462="",0,OOC!G462) &gt;= IF(O462="",0,O462), IF(O462="",0,O462) &gt; IF(L462="",0,L462)), "OOC",
IF(AND(IF(M462="",0,M462) &gt; IF(P462="",0,P462), IF(P462="",0,P462) &gt;= IF(OOC!H462="",0,OOC!H462)), "OOC",
IF(IF(O462="",0,O462) &gt; IF(OOC!G462="",0,OOC!G462), "OOS",
IF(IF(OOC!H462="",0,OOC!H462) &gt; IF(P462="",0,P462), "OOS", "OK"))))</f>
        <v>#REF!</v>
      </c>
    </row>
    <row r="463" spans="1:76" ht="15" customHeight="1">
      <c r="A463" s="16">
        <v>48</v>
      </c>
      <c r="B463" s="76" t="s">
        <v>278</v>
      </c>
      <c r="C463" s="72">
        <v>153</v>
      </c>
      <c r="D463" s="20" t="s">
        <v>54</v>
      </c>
      <c r="E463" s="78">
        <v>1.33</v>
      </c>
      <c r="F463" s="11" t="s">
        <v>234</v>
      </c>
      <c r="G463" s="12"/>
      <c r="H463" s="13" t="e">
        <f>IF(OOC!X463=0,"",OOC!X463)</f>
        <v>#REF!</v>
      </c>
      <c r="I463" s="13" t="e">
        <f>IF(OOC!T463=0,"",OOC!T463)</f>
        <v>#REF!</v>
      </c>
      <c r="J463" s="14" t="s">
        <v>12</v>
      </c>
      <c r="K463" s="64" t="s">
        <v>49</v>
      </c>
      <c r="L463" s="17" t="e">
        <f t="shared" si="123"/>
        <v>#REF!</v>
      </c>
      <c r="M463" s="17" t="e">
        <f t="shared" si="124"/>
        <v>#REF!</v>
      </c>
      <c r="N463" s="25"/>
      <c r="O463" s="2" t="e">
        <f t="shared" si="125"/>
        <v>#REF!</v>
      </c>
      <c r="P463" s="2" t="e">
        <f t="shared" si="126"/>
        <v>#REF!</v>
      </c>
      <c r="Q463" s="2" t="e">
        <f t="shared" si="127"/>
        <v>#REF!</v>
      </c>
      <c r="R463" s="3" t="e">
        <f t="shared" si="128"/>
        <v>#REF!</v>
      </c>
      <c r="S463" s="4" t="e">
        <f t="shared" si="118"/>
        <v>#REF!</v>
      </c>
      <c r="T463" s="67" t="e">
        <f t="shared" si="129"/>
        <v>#REF!</v>
      </c>
      <c r="U463" s="67" t="e">
        <f t="shared" si="130"/>
        <v>#REF!</v>
      </c>
      <c r="V463" s="4" t="e">
        <f t="shared" si="131"/>
        <v>#REF!</v>
      </c>
      <c r="W463" s="4" t="e">
        <f t="shared" si="132"/>
        <v>#REF!</v>
      </c>
      <c r="X463" s="4" t="e">
        <f t="shared" si="133"/>
        <v>#REF!</v>
      </c>
      <c r="Y463" s="62" t="e">
        <f t="shared" si="134"/>
        <v>#REF!</v>
      </c>
      <c r="Z463" s="28" t="e">
        <f t="shared" si="135"/>
        <v>#REF!</v>
      </c>
      <c r="AA463" s="28" t="e">
        <f t="shared" si="136"/>
        <v>#REF!</v>
      </c>
      <c r="AB463" s="28" t="e">
        <f t="shared" si="137"/>
        <v>#REF!</v>
      </c>
      <c r="AC463" s="28" t="e">
        <f t="shared" si="138"/>
        <v>#REF!</v>
      </c>
      <c r="AD463" s="26"/>
      <c r="AE463" s="19" t="str">
        <f t="shared" si="139"/>
        <v/>
      </c>
      <c r="AF463" s="65"/>
      <c r="AG463" s="54"/>
      <c r="AH463" s="54"/>
      <c r="AI463" s="55"/>
      <c r="AJ463" s="18"/>
      <c r="AK463" s="73" t="e">
        <f>#REF!</f>
        <v>#REF!</v>
      </c>
      <c r="AL463" s="73" t="e">
        <f>#REF!</f>
        <v>#REF!</v>
      </c>
      <c r="AM463" s="73" t="e">
        <f>#REF!</f>
        <v>#REF!</v>
      </c>
      <c r="AN463" s="73" t="e">
        <f>#REF!</f>
        <v>#REF!</v>
      </c>
      <c r="AO463" s="73" t="e">
        <f>#REF!</f>
        <v>#REF!</v>
      </c>
      <c r="AP463" s="73" t="e">
        <f>#REF!</f>
        <v>#REF!</v>
      </c>
      <c r="AQ463" s="73" t="e">
        <f>#REF!</f>
        <v>#REF!</v>
      </c>
      <c r="AR463" s="73" t="e">
        <f>#REF!</f>
        <v>#REF!</v>
      </c>
      <c r="AS463" s="73" t="e">
        <f>#REF!</f>
        <v>#REF!</v>
      </c>
      <c r="AT463" s="73" t="e">
        <f>#REF!</f>
        <v>#REF!</v>
      </c>
      <c r="AU463" s="73" t="e">
        <f>#REF!</f>
        <v>#REF!</v>
      </c>
      <c r="AV463" s="73" t="e">
        <f>#REF!</f>
        <v>#REF!</v>
      </c>
      <c r="AW463" s="73" t="e">
        <f>#REF!</f>
        <v>#REF!</v>
      </c>
      <c r="AX463" s="73" t="e">
        <f>#REF!</f>
        <v>#REF!</v>
      </c>
      <c r="AY463" s="73" t="e">
        <f>#REF!</f>
        <v>#REF!</v>
      </c>
      <c r="AZ463" s="73" t="e">
        <f>#REF!</f>
        <v>#REF!</v>
      </c>
      <c r="BA463" s="73" t="e">
        <f>#REF!</f>
        <v>#REF!</v>
      </c>
      <c r="BB463" s="73" t="e">
        <f>#REF!</f>
        <v>#REF!</v>
      </c>
      <c r="BC463" s="73" t="e">
        <f>#REF!</f>
        <v>#REF!</v>
      </c>
      <c r="BD463" s="73" t="e">
        <f>#REF!</f>
        <v>#REF!</v>
      </c>
      <c r="BE463" s="73" t="e">
        <f>#REF!</f>
        <v>#REF!</v>
      </c>
      <c r="BF463" s="73" t="e">
        <f>#REF!</f>
        <v>#REF!</v>
      </c>
      <c r="BG463" s="73" t="e">
        <f>#REF!</f>
        <v>#REF!</v>
      </c>
      <c r="BH463" s="73" t="e">
        <f>#REF!</f>
        <v>#REF!</v>
      </c>
      <c r="BI463" s="73" t="e">
        <f>#REF!</f>
        <v>#REF!</v>
      </c>
      <c r="BJ463" s="73" t="e">
        <f>#REF!</f>
        <v>#REF!</v>
      </c>
      <c r="BK463" s="73" t="e">
        <f>#REF!</f>
        <v>#REF!</v>
      </c>
      <c r="BL463" s="73" t="e">
        <f>#REF!</f>
        <v>#REF!</v>
      </c>
      <c r="BM463" s="73" t="e">
        <f>#REF!</f>
        <v>#REF!</v>
      </c>
      <c r="BN463" s="73" t="e">
        <f>#REF!</f>
        <v>#REF!</v>
      </c>
      <c r="BO463" s="73" t="e">
        <f>#REF!</f>
        <v>#REF!</v>
      </c>
      <c r="BP463" s="73" t="e">
        <f>#REF!</f>
        <v>#REF!</v>
      </c>
      <c r="BR463" s="117">
        <f t="shared" si="119"/>
        <v>153</v>
      </c>
      <c r="BS463" s="118">
        <f>OOC!G463</f>
        <v>0.06</v>
      </c>
      <c r="BT463" s="118" t="str">
        <f>OOC!H463</f>
        <v/>
      </c>
      <c r="BU463" s="2" t="e">
        <f t="shared" si="120"/>
        <v>#REF!</v>
      </c>
      <c r="BV463" s="2" t="e">
        <f t="shared" si="121"/>
        <v>#REF!</v>
      </c>
      <c r="BW463" s="2" t="e">
        <f t="shared" si="122"/>
        <v>#REF!</v>
      </c>
      <c r="BX463" s="119" t="e">
        <f>IF(AND(IF(OOC!G463="",0,OOC!G463) &gt;= IF(O463="",0,O463), IF(O463="",0,O463) &gt; IF(L463="",0,L463)), "OOC",
IF(AND(IF(M463="",0,M463) &gt; IF(P463="",0,P463), IF(P463="",0,P463) &gt;= IF(OOC!H463="",0,OOC!H463)), "OOC",
IF(IF(O463="",0,O463) &gt; IF(OOC!G463="",0,OOC!G463), "OOS",
IF(IF(OOC!H463="",0,OOC!H463) &gt; IF(P463="",0,P463), "OOS", "OK"))))</f>
        <v>#REF!</v>
      </c>
    </row>
    <row r="464" spans="1:76" ht="15" customHeight="1">
      <c r="A464" s="16">
        <v>48</v>
      </c>
      <c r="B464" s="76" t="s">
        <v>279</v>
      </c>
      <c r="C464" s="72">
        <v>154</v>
      </c>
      <c r="D464" s="20" t="s">
        <v>54</v>
      </c>
      <c r="E464" s="78">
        <v>1.33</v>
      </c>
      <c r="F464" s="11" t="s">
        <v>234</v>
      </c>
      <c r="G464" s="12"/>
      <c r="H464" s="13" t="e">
        <f>IF(OOC!X464=0,"",OOC!X464)</f>
        <v>#REF!</v>
      </c>
      <c r="I464" s="13" t="e">
        <f>IF(OOC!T464=0,"",OOC!T464)</f>
        <v>#REF!</v>
      </c>
      <c r="J464" s="14" t="s">
        <v>12</v>
      </c>
      <c r="K464" s="64" t="s">
        <v>49</v>
      </c>
      <c r="L464" s="17" t="e">
        <f t="shared" si="123"/>
        <v>#REF!</v>
      </c>
      <c r="M464" s="17" t="e">
        <f t="shared" si="124"/>
        <v>#REF!</v>
      </c>
      <c r="N464" s="25"/>
      <c r="O464" s="2" t="e">
        <f t="shared" si="125"/>
        <v>#REF!</v>
      </c>
      <c r="P464" s="2" t="e">
        <f t="shared" si="126"/>
        <v>#REF!</v>
      </c>
      <c r="Q464" s="2" t="e">
        <f t="shared" si="127"/>
        <v>#REF!</v>
      </c>
      <c r="R464" s="3" t="e">
        <f t="shared" si="128"/>
        <v>#REF!</v>
      </c>
      <c r="S464" s="4" t="e">
        <f t="shared" si="118"/>
        <v>#REF!</v>
      </c>
      <c r="T464" s="67" t="e">
        <f t="shared" si="129"/>
        <v>#REF!</v>
      </c>
      <c r="U464" s="67" t="e">
        <f t="shared" si="130"/>
        <v>#REF!</v>
      </c>
      <c r="V464" s="4" t="e">
        <f t="shared" si="131"/>
        <v>#REF!</v>
      </c>
      <c r="W464" s="4" t="e">
        <f t="shared" si="132"/>
        <v>#REF!</v>
      </c>
      <c r="X464" s="4" t="e">
        <f t="shared" si="133"/>
        <v>#REF!</v>
      </c>
      <c r="Y464" s="62" t="e">
        <f t="shared" si="134"/>
        <v>#REF!</v>
      </c>
      <c r="Z464" s="28" t="e">
        <f t="shared" si="135"/>
        <v>#REF!</v>
      </c>
      <c r="AA464" s="28" t="e">
        <f t="shared" si="136"/>
        <v>#REF!</v>
      </c>
      <c r="AB464" s="28" t="e">
        <f t="shared" si="137"/>
        <v>#REF!</v>
      </c>
      <c r="AC464" s="28" t="e">
        <f t="shared" si="138"/>
        <v>#REF!</v>
      </c>
      <c r="AD464" s="26"/>
      <c r="AE464" s="19" t="str">
        <f t="shared" si="139"/>
        <v/>
      </c>
      <c r="AF464" s="65"/>
      <c r="AG464" s="54"/>
      <c r="AH464" s="54"/>
      <c r="AI464" s="55"/>
      <c r="AJ464" s="18"/>
      <c r="AK464" s="73" t="e">
        <f>#REF!</f>
        <v>#REF!</v>
      </c>
      <c r="AL464" s="73" t="e">
        <f>#REF!</f>
        <v>#REF!</v>
      </c>
      <c r="AM464" s="73" t="e">
        <f>#REF!</f>
        <v>#REF!</v>
      </c>
      <c r="AN464" s="73" t="e">
        <f>#REF!</f>
        <v>#REF!</v>
      </c>
      <c r="AO464" s="73" t="e">
        <f>#REF!</f>
        <v>#REF!</v>
      </c>
      <c r="AP464" s="73" t="e">
        <f>#REF!</f>
        <v>#REF!</v>
      </c>
      <c r="AQ464" s="73" t="e">
        <f>#REF!</f>
        <v>#REF!</v>
      </c>
      <c r="AR464" s="73" t="e">
        <f>#REF!</f>
        <v>#REF!</v>
      </c>
      <c r="AS464" s="73" t="e">
        <f>#REF!</f>
        <v>#REF!</v>
      </c>
      <c r="AT464" s="73" t="e">
        <f>#REF!</f>
        <v>#REF!</v>
      </c>
      <c r="AU464" s="73" t="e">
        <f>#REF!</f>
        <v>#REF!</v>
      </c>
      <c r="AV464" s="73" t="e">
        <f>#REF!</f>
        <v>#REF!</v>
      </c>
      <c r="AW464" s="73" t="e">
        <f>#REF!</f>
        <v>#REF!</v>
      </c>
      <c r="AX464" s="73" t="e">
        <f>#REF!</f>
        <v>#REF!</v>
      </c>
      <c r="AY464" s="73" t="e">
        <f>#REF!</f>
        <v>#REF!</v>
      </c>
      <c r="AZ464" s="73" t="e">
        <f>#REF!</f>
        <v>#REF!</v>
      </c>
      <c r="BA464" s="73" t="e">
        <f>#REF!</f>
        <v>#REF!</v>
      </c>
      <c r="BB464" s="73" t="e">
        <f>#REF!</f>
        <v>#REF!</v>
      </c>
      <c r="BC464" s="73" t="e">
        <f>#REF!</f>
        <v>#REF!</v>
      </c>
      <c r="BD464" s="73" t="e">
        <f>#REF!</f>
        <v>#REF!</v>
      </c>
      <c r="BE464" s="73" t="e">
        <f>#REF!</f>
        <v>#REF!</v>
      </c>
      <c r="BF464" s="73" t="e">
        <f>#REF!</f>
        <v>#REF!</v>
      </c>
      <c r="BG464" s="73" t="e">
        <f>#REF!</f>
        <v>#REF!</v>
      </c>
      <c r="BH464" s="73" t="e">
        <f>#REF!</f>
        <v>#REF!</v>
      </c>
      <c r="BI464" s="73" t="e">
        <f>#REF!</f>
        <v>#REF!</v>
      </c>
      <c r="BJ464" s="73" t="e">
        <f>#REF!</f>
        <v>#REF!</v>
      </c>
      <c r="BK464" s="73" t="e">
        <f>#REF!</f>
        <v>#REF!</v>
      </c>
      <c r="BL464" s="73" t="e">
        <f>#REF!</f>
        <v>#REF!</v>
      </c>
      <c r="BM464" s="73" t="e">
        <f>#REF!</f>
        <v>#REF!</v>
      </c>
      <c r="BN464" s="73" t="e">
        <f>#REF!</f>
        <v>#REF!</v>
      </c>
      <c r="BO464" s="73" t="e">
        <f>#REF!</f>
        <v>#REF!</v>
      </c>
      <c r="BP464" s="73" t="e">
        <f>#REF!</f>
        <v>#REF!</v>
      </c>
      <c r="BR464" s="117">
        <f t="shared" si="119"/>
        <v>154</v>
      </c>
      <c r="BS464" s="118">
        <f>OOC!G464</f>
        <v>0.06</v>
      </c>
      <c r="BT464" s="118" t="str">
        <f>OOC!H464</f>
        <v/>
      </c>
      <c r="BU464" s="2" t="e">
        <f t="shared" si="120"/>
        <v>#REF!</v>
      </c>
      <c r="BV464" s="2" t="e">
        <f t="shared" si="121"/>
        <v>#REF!</v>
      </c>
      <c r="BW464" s="2" t="e">
        <f t="shared" si="122"/>
        <v>#REF!</v>
      </c>
      <c r="BX464" s="119" t="e">
        <f>IF(AND(IF(OOC!G464="",0,OOC!G464) &gt;= IF(O464="",0,O464), IF(O464="",0,O464) &gt; IF(L464="",0,L464)), "OOC",
IF(AND(IF(M464="",0,M464) &gt; IF(P464="",0,P464), IF(P464="",0,P464) &gt;= IF(OOC!H464="",0,OOC!H464)), "OOC",
IF(IF(O464="",0,O464) &gt; IF(OOC!G464="",0,OOC!G464), "OOS",
IF(IF(OOC!H464="",0,OOC!H464) &gt; IF(P464="",0,P464), "OOS", "OK"))))</f>
        <v>#REF!</v>
      </c>
    </row>
    <row r="465" spans="1:76" ht="15" customHeight="1">
      <c r="A465" s="16">
        <v>48</v>
      </c>
      <c r="B465" s="76" t="s">
        <v>280</v>
      </c>
      <c r="C465" s="72">
        <v>155</v>
      </c>
      <c r="D465" s="20" t="s">
        <v>54</v>
      </c>
      <c r="E465" s="78">
        <v>1.33</v>
      </c>
      <c r="F465" s="11" t="s">
        <v>234</v>
      </c>
      <c r="G465" s="12"/>
      <c r="H465" s="13" t="e">
        <f>IF(OOC!X465=0,"",OOC!X465)</f>
        <v>#REF!</v>
      </c>
      <c r="I465" s="13" t="e">
        <f>IF(OOC!T465=0,"",OOC!T465)</f>
        <v>#REF!</v>
      </c>
      <c r="J465" s="14" t="s">
        <v>12</v>
      </c>
      <c r="K465" s="64" t="s">
        <v>49</v>
      </c>
      <c r="L465" s="17" t="e">
        <f t="shared" si="123"/>
        <v>#REF!</v>
      </c>
      <c r="M465" s="17" t="e">
        <f t="shared" si="124"/>
        <v>#REF!</v>
      </c>
      <c r="N465" s="25"/>
      <c r="O465" s="2" t="e">
        <f t="shared" si="125"/>
        <v>#REF!</v>
      </c>
      <c r="P465" s="2" t="e">
        <f t="shared" si="126"/>
        <v>#REF!</v>
      </c>
      <c r="Q465" s="2" t="e">
        <f t="shared" si="127"/>
        <v>#REF!</v>
      </c>
      <c r="R465" s="3" t="e">
        <f t="shared" si="128"/>
        <v>#REF!</v>
      </c>
      <c r="S465" s="4" t="e">
        <f t="shared" si="118"/>
        <v>#REF!</v>
      </c>
      <c r="T465" s="67" t="e">
        <f t="shared" si="129"/>
        <v>#REF!</v>
      </c>
      <c r="U465" s="67" t="e">
        <f t="shared" si="130"/>
        <v>#REF!</v>
      </c>
      <c r="V465" s="4" t="e">
        <f t="shared" si="131"/>
        <v>#REF!</v>
      </c>
      <c r="W465" s="4" t="e">
        <f t="shared" si="132"/>
        <v>#REF!</v>
      </c>
      <c r="X465" s="4" t="e">
        <f t="shared" si="133"/>
        <v>#REF!</v>
      </c>
      <c r="Y465" s="62" t="e">
        <f t="shared" si="134"/>
        <v>#REF!</v>
      </c>
      <c r="Z465" s="28" t="e">
        <f t="shared" si="135"/>
        <v>#REF!</v>
      </c>
      <c r="AA465" s="28" t="e">
        <f t="shared" si="136"/>
        <v>#REF!</v>
      </c>
      <c r="AB465" s="28" t="e">
        <f t="shared" si="137"/>
        <v>#REF!</v>
      </c>
      <c r="AC465" s="28" t="e">
        <f t="shared" si="138"/>
        <v>#REF!</v>
      </c>
      <c r="AD465" s="26"/>
      <c r="AE465" s="19" t="str">
        <f t="shared" si="139"/>
        <v/>
      </c>
      <c r="AF465" s="65"/>
      <c r="AG465" s="54"/>
      <c r="AH465" s="54"/>
      <c r="AI465" s="55"/>
      <c r="AJ465" s="18"/>
      <c r="AK465" s="73" t="e">
        <f>#REF!</f>
        <v>#REF!</v>
      </c>
      <c r="AL465" s="73" t="e">
        <f>#REF!</f>
        <v>#REF!</v>
      </c>
      <c r="AM465" s="73" t="e">
        <f>#REF!</f>
        <v>#REF!</v>
      </c>
      <c r="AN465" s="73" t="e">
        <f>#REF!</f>
        <v>#REF!</v>
      </c>
      <c r="AO465" s="73" t="e">
        <f>#REF!</f>
        <v>#REF!</v>
      </c>
      <c r="AP465" s="73" t="e">
        <f>#REF!</f>
        <v>#REF!</v>
      </c>
      <c r="AQ465" s="73" t="e">
        <f>#REF!</f>
        <v>#REF!</v>
      </c>
      <c r="AR465" s="73" t="e">
        <f>#REF!</f>
        <v>#REF!</v>
      </c>
      <c r="AS465" s="73" t="e">
        <f>#REF!</f>
        <v>#REF!</v>
      </c>
      <c r="AT465" s="73" t="e">
        <f>#REF!</f>
        <v>#REF!</v>
      </c>
      <c r="AU465" s="73" t="e">
        <f>#REF!</f>
        <v>#REF!</v>
      </c>
      <c r="AV465" s="73" t="e">
        <f>#REF!</f>
        <v>#REF!</v>
      </c>
      <c r="AW465" s="73" t="e">
        <f>#REF!</f>
        <v>#REF!</v>
      </c>
      <c r="AX465" s="73" t="e">
        <f>#REF!</f>
        <v>#REF!</v>
      </c>
      <c r="AY465" s="73" t="e">
        <f>#REF!</f>
        <v>#REF!</v>
      </c>
      <c r="AZ465" s="73" t="e">
        <f>#REF!</f>
        <v>#REF!</v>
      </c>
      <c r="BA465" s="73" t="e">
        <f>#REF!</f>
        <v>#REF!</v>
      </c>
      <c r="BB465" s="73" t="e">
        <f>#REF!</f>
        <v>#REF!</v>
      </c>
      <c r="BC465" s="73" t="e">
        <f>#REF!</f>
        <v>#REF!</v>
      </c>
      <c r="BD465" s="73" t="e">
        <f>#REF!</f>
        <v>#REF!</v>
      </c>
      <c r="BE465" s="73" t="e">
        <f>#REF!</f>
        <v>#REF!</v>
      </c>
      <c r="BF465" s="73" t="e">
        <f>#REF!</f>
        <v>#REF!</v>
      </c>
      <c r="BG465" s="73" t="e">
        <f>#REF!</f>
        <v>#REF!</v>
      </c>
      <c r="BH465" s="73" t="e">
        <f>#REF!</f>
        <v>#REF!</v>
      </c>
      <c r="BI465" s="73" t="e">
        <f>#REF!</f>
        <v>#REF!</v>
      </c>
      <c r="BJ465" s="73" t="e">
        <f>#REF!</f>
        <v>#REF!</v>
      </c>
      <c r="BK465" s="73" t="e">
        <f>#REF!</f>
        <v>#REF!</v>
      </c>
      <c r="BL465" s="73" t="e">
        <f>#REF!</f>
        <v>#REF!</v>
      </c>
      <c r="BM465" s="73" t="e">
        <f>#REF!</f>
        <v>#REF!</v>
      </c>
      <c r="BN465" s="73" t="e">
        <f>#REF!</f>
        <v>#REF!</v>
      </c>
      <c r="BO465" s="73" t="e">
        <f>#REF!</f>
        <v>#REF!</v>
      </c>
      <c r="BP465" s="73" t="e">
        <f>#REF!</f>
        <v>#REF!</v>
      </c>
      <c r="BR465" s="117">
        <f t="shared" si="119"/>
        <v>155</v>
      </c>
      <c r="BS465" s="118">
        <f>OOC!G465</f>
        <v>0.03</v>
      </c>
      <c r="BT465" s="118" t="str">
        <f>OOC!H465</f>
        <v/>
      </c>
      <c r="BU465" s="2" t="e">
        <f t="shared" si="120"/>
        <v>#REF!</v>
      </c>
      <c r="BV465" s="2" t="e">
        <f t="shared" si="121"/>
        <v>#REF!</v>
      </c>
      <c r="BW465" s="2" t="e">
        <f t="shared" si="122"/>
        <v>#REF!</v>
      </c>
      <c r="BX465" s="119" t="e">
        <f>IF(AND(IF(OOC!G465="",0,OOC!G465) &gt;= IF(O465="",0,O465), IF(O465="",0,O465) &gt; IF(L465="",0,L465)), "OOC",
IF(AND(IF(M465="",0,M465) &gt; IF(P465="",0,P465), IF(P465="",0,P465) &gt;= IF(OOC!H465="",0,OOC!H465)), "OOC",
IF(IF(O465="",0,O465) &gt; IF(OOC!G465="",0,OOC!G465), "OOS",
IF(IF(OOC!H465="",0,OOC!H465) &gt; IF(P465="",0,P465), "OOS", "OK"))))</f>
        <v>#REF!</v>
      </c>
    </row>
    <row r="466" spans="1:76" ht="15" customHeight="1">
      <c r="A466" s="16"/>
      <c r="B466" s="76"/>
      <c r="C466" s="72"/>
      <c r="D466" s="20"/>
      <c r="E466" s="78"/>
      <c r="F466" s="11"/>
      <c r="G466" s="12"/>
      <c r="H466" s="13"/>
      <c r="I466" s="13"/>
      <c r="J466" s="14"/>
      <c r="K466" s="64"/>
      <c r="L466" s="17"/>
      <c r="M466" s="17"/>
      <c r="N466" s="25"/>
      <c r="O466" s="2"/>
      <c r="P466" s="2"/>
      <c r="Q466" s="2"/>
      <c r="R466" s="3"/>
      <c r="S466" s="4"/>
      <c r="T466" s="67"/>
      <c r="U466" s="67"/>
      <c r="V466" s="4"/>
      <c r="W466" s="4"/>
      <c r="X466" s="4"/>
      <c r="Y466" s="62"/>
      <c r="Z466" s="28"/>
      <c r="AA466" s="28"/>
      <c r="AB466" s="28"/>
      <c r="AC466" s="28"/>
      <c r="AD466" s="26"/>
      <c r="AE466" s="19"/>
      <c r="AF466" s="65"/>
      <c r="AG466" s="54"/>
      <c r="AH466" s="54"/>
      <c r="AI466" s="55"/>
      <c r="AJ466" s="18"/>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R466" s="117"/>
      <c r="BS466" s="118"/>
      <c r="BT466" s="118"/>
      <c r="BU466" s="2"/>
      <c r="BV466" s="2"/>
      <c r="BW466" s="2"/>
      <c r="BX466" s="119"/>
    </row>
    <row r="467" spans="1:76" ht="15" customHeight="1">
      <c r="A467" s="16">
        <v>48</v>
      </c>
      <c r="B467" s="76" t="s">
        <v>306</v>
      </c>
      <c r="C467" s="72">
        <v>157</v>
      </c>
      <c r="D467" s="20" t="s">
        <v>141</v>
      </c>
      <c r="E467" s="78">
        <v>1.33</v>
      </c>
      <c r="F467" s="11" t="s">
        <v>308</v>
      </c>
      <c r="G467" s="12">
        <v>18.472999999999999</v>
      </c>
      <c r="H467" s="13" t="e">
        <f>IF(OOC!X467=0,"",OOC!X467)</f>
        <v>#REF!</v>
      </c>
      <c r="I467" s="13" t="e">
        <f>IF(OOC!T467=0,"",OOC!T467)</f>
        <v>#REF!</v>
      </c>
      <c r="J467" s="14" t="s">
        <v>12</v>
      </c>
      <c r="K467" s="64" t="s">
        <v>49</v>
      </c>
      <c r="L467" s="17" t="e">
        <f>IF(AND(G467="",H467=""),"",IF(G467="",H467,G467+H467))</f>
        <v>#REF!</v>
      </c>
      <c r="M467" s="17" t="e">
        <f>IF(AND(G467="",I467=""),"",IF(G467="",I467,G467+I467))</f>
        <v>#REF!</v>
      </c>
      <c r="N467" s="25"/>
      <c r="O467" s="2" t="e">
        <f>IF(OR($AK467="",ISNUMBER($AK467)=FALSE),"",MAX(AK467:BP467))</f>
        <v>#REF!</v>
      </c>
      <c r="P467" s="2" t="e">
        <f>IF(OR($AK467="",ISNUMBER($AK467)=FALSE),"",MIN(AK467:BP467))</f>
        <v>#REF!</v>
      </c>
      <c r="Q467" s="2" t="e">
        <f>IF(OR($AK467="",ISNUMBER($AK467)=FALSE),"",AVERAGE(AK467:BP467))</f>
        <v>#REF!</v>
      </c>
      <c r="R467" s="3" t="e">
        <f>IF(OR($AK467="",ISNUMBER($AK467)=FALSE),"",STDEV(AK467:BP467))</f>
        <v>#REF!</v>
      </c>
      <c r="S467" s="4" t="e">
        <f t="shared" si="118"/>
        <v>#REF!</v>
      </c>
      <c r="T467" s="67" t="e">
        <f>IF(OR($AK467="",ISNUMBER($AK467)=FALSE),"",IF(AND($F467="Tolerance",$G467&lt;&gt;""),($Q467-$G467)/(($L467-$M467)/2),IF(AND($F467="GD&amp;T",$H467&lt;&gt;""),$Q467/$H467,"")))</f>
        <v>#REF!</v>
      </c>
      <c r="U467" s="67" t="e">
        <f>IF($T467="","",IF(ABS($T467)&lt;=0.125, "Level A",IF(AND(ABS($T467)&gt;0.125,ABS($T467)&lt;=0.25), "Level B",IF(AND(ABS($T467)&gt;0.25,ABS($T467)&lt;=0.5), "Level C", IF(ABS($T467)&gt;0.5, "Level D")))))</f>
        <v>#REF!</v>
      </c>
      <c r="V467" s="4" t="e">
        <f>IF(OR($AK467="",ISNUMBER($AK467)=FALSE),"",IF(H467="","",(L467-Q467)/(3*R467)))</f>
        <v>#REF!</v>
      </c>
      <c r="W467" s="4" t="e">
        <f>IF(OR($AK467="",ISNUMBER($AK467)=FALSE),"",IF(I467="","",(Q467-M467)/(3*R467)))</f>
        <v>#REF!</v>
      </c>
      <c r="X467" s="4" t="e">
        <f>IF(OR($AK467="",ISNUMBER($AK467)=FALSE),"",IF(AND(G467=0,I467=0),((H467)-(Q467))/(3*R467),MIN(V467:W467)))</f>
        <v>#REF!</v>
      </c>
      <c r="Y467" s="62" t="e">
        <f>IF(OR($AK467="",ISNUMBER($AK467)=FALSE),"",IF(AND(G467=0,I467=0),NORMSDIST(3*X467),NORMSDIST(3*X467)+NORMSDIST(6*S467-3*X467)-1))</f>
        <v>#REF!</v>
      </c>
      <c r="Z467" s="28" t="e">
        <f>IF($Q467="","",IF(F467="Tolerance",IF(($E467*3*R467+Q467)-G467&lt;H467,"",($E467*3*R467+Q467)-G467),IF(OR(F467="GD&amp;T",F467="MAX"),IF(($E467*3*R467+Q467)&lt;H467,"",($E467*3*R467+Q467)),"")))</f>
        <v>#REF!</v>
      </c>
      <c r="AA467" s="28" t="e">
        <f>IF(Q467="","",IF(F467="Tolerance",IF(-(($E467*3*R467)-Q467)-G467&gt;I467,"",-(($E467*3*R467)-Q467)-G467),IF(F467="MIN",IF(-(($E467*3*R467)-Q467)&gt;I467,"",-(($E467*3*R467)-Q467)),"")))</f>
        <v>#REF!</v>
      </c>
      <c r="AB467" s="28" t="e">
        <f>IF(OR(G467="",Q467=""),"",(L467+M467)/2-Q467)</f>
        <v>#REF!</v>
      </c>
      <c r="AC467" s="28" t="e">
        <f>IF(OR($S467&gt;$AC$9,$R467=""),"",$AC$9*6*$R467)</f>
        <v>#REF!</v>
      </c>
      <c r="AD467" s="26"/>
      <c r="AE467" s="19" t="str">
        <f>IF(AD467="","",IF(AD467&gt;=0.966,"Normal","Not Normal"))</f>
        <v/>
      </c>
      <c r="AF467" s="65"/>
      <c r="AG467" s="54"/>
      <c r="AH467" s="54"/>
      <c r="AI467" s="55"/>
      <c r="AJ467" s="18"/>
      <c r="AK467" s="73" t="e">
        <f>#REF!</f>
        <v>#REF!</v>
      </c>
      <c r="AL467" s="73" t="e">
        <f>#REF!</f>
        <v>#REF!</v>
      </c>
      <c r="AM467" s="73" t="e">
        <f>#REF!</f>
        <v>#REF!</v>
      </c>
      <c r="AN467" s="73" t="e">
        <f>#REF!</f>
        <v>#REF!</v>
      </c>
      <c r="AO467" s="73" t="e">
        <f>#REF!</f>
        <v>#REF!</v>
      </c>
      <c r="AP467" s="73" t="e">
        <f>#REF!</f>
        <v>#REF!</v>
      </c>
      <c r="AQ467" s="73" t="e">
        <f>#REF!</f>
        <v>#REF!</v>
      </c>
      <c r="AR467" s="73" t="e">
        <f>#REF!</f>
        <v>#REF!</v>
      </c>
      <c r="AS467" s="73" t="e">
        <f>#REF!</f>
        <v>#REF!</v>
      </c>
      <c r="AT467" s="73" t="e">
        <f>#REF!</f>
        <v>#REF!</v>
      </c>
      <c r="AU467" s="73" t="e">
        <f>#REF!</f>
        <v>#REF!</v>
      </c>
      <c r="AV467" s="73" t="e">
        <f>#REF!</f>
        <v>#REF!</v>
      </c>
      <c r="AW467" s="73" t="e">
        <f>#REF!</f>
        <v>#REF!</v>
      </c>
      <c r="AX467" s="73" t="e">
        <f>#REF!</f>
        <v>#REF!</v>
      </c>
      <c r="AY467" s="73" t="e">
        <f>#REF!</f>
        <v>#REF!</v>
      </c>
      <c r="AZ467" s="73" t="e">
        <f>#REF!</f>
        <v>#REF!</v>
      </c>
      <c r="BA467" s="73" t="e">
        <f>#REF!</f>
        <v>#REF!</v>
      </c>
      <c r="BB467" s="73" t="e">
        <f>#REF!</f>
        <v>#REF!</v>
      </c>
      <c r="BC467" s="73" t="e">
        <f>#REF!</f>
        <v>#REF!</v>
      </c>
      <c r="BD467" s="73" t="e">
        <f>#REF!</f>
        <v>#REF!</v>
      </c>
      <c r="BE467" s="73" t="e">
        <f>#REF!</f>
        <v>#REF!</v>
      </c>
      <c r="BF467" s="73" t="e">
        <f>#REF!</f>
        <v>#REF!</v>
      </c>
      <c r="BG467" s="73" t="e">
        <f>#REF!</f>
        <v>#REF!</v>
      </c>
      <c r="BH467" s="73" t="e">
        <f>#REF!</f>
        <v>#REF!</v>
      </c>
      <c r="BI467" s="73" t="e">
        <f>#REF!</f>
        <v>#REF!</v>
      </c>
      <c r="BJ467" s="73" t="e">
        <f>#REF!</f>
        <v>#REF!</v>
      </c>
      <c r="BK467" s="73" t="e">
        <f>#REF!</f>
        <v>#REF!</v>
      </c>
      <c r="BL467" s="73" t="e">
        <f>#REF!</f>
        <v>#REF!</v>
      </c>
      <c r="BM467" s="73" t="e">
        <f>#REF!</f>
        <v>#REF!</v>
      </c>
      <c r="BN467" s="73" t="e">
        <f>#REF!</f>
        <v>#REF!</v>
      </c>
      <c r="BO467" s="73" t="e">
        <f>#REF!</f>
        <v>#REF!</v>
      </c>
      <c r="BP467" s="73" t="e">
        <f>#REF!</f>
        <v>#REF!</v>
      </c>
      <c r="BR467" s="117">
        <f t="shared" si="119"/>
        <v>157</v>
      </c>
      <c r="BS467" s="118">
        <f>OOC!G467</f>
        <v>18.492999999999999</v>
      </c>
      <c r="BT467" s="118">
        <f>OOC!H467</f>
        <v>18.452999999999999</v>
      </c>
      <c r="BU467" s="2" t="e">
        <f t="shared" si="120"/>
        <v>#REF!</v>
      </c>
      <c r="BV467" s="2" t="e">
        <f t="shared" si="121"/>
        <v>#REF!</v>
      </c>
      <c r="BW467" s="2" t="e">
        <f t="shared" si="122"/>
        <v>#REF!</v>
      </c>
      <c r="BX467" s="119" t="e">
        <f>IF(AND(IF(OOC!G467="",0,OOC!G467) &gt;= IF(O467="",0,O467), IF(O467="",0,O467) &gt; IF(L467="",0,L467)), "OOC",
IF(AND(IF(M467="",0,M467) &gt; IF(P467="",0,P467), IF(P467="",0,P467) &gt;= IF(OOC!H467="",0,OOC!H467)), "OOC",
IF(IF(O467="",0,O467) &gt; IF(OOC!G467="",0,OOC!G467), "OOS",
IF(IF(OOC!H467="",0,OOC!H467) &gt; IF(P467="",0,P467), "OOS", "OK"))))</f>
        <v>#REF!</v>
      </c>
    </row>
    <row r="468" spans="1:76" ht="15" customHeight="1">
      <c r="A468" s="16">
        <v>48</v>
      </c>
      <c r="B468" s="76" t="s">
        <v>307</v>
      </c>
      <c r="C468" s="72">
        <v>158</v>
      </c>
      <c r="D468" s="20" t="s">
        <v>141</v>
      </c>
      <c r="E468" s="78">
        <v>1.33</v>
      </c>
      <c r="F468" s="11" t="s">
        <v>308</v>
      </c>
      <c r="G468" s="12">
        <v>18.593</v>
      </c>
      <c r="H468" s="13" t="e">
        <f>IF(OOC!X468=0,"",OOC!X468)</f>
        <v>#REF!</v>
      </c>
      <c r="I468" s="13" t="e">
        <f>IF(OOC!T468=0,"",OOC!T468)</f>
        <v>#REF!</v>
      </c>
      <c r="J468" s="14" t="s">
        <v>12</v>
      </c>
      <c r="K468" s="64" t="s">
        <v>49</v>
      </c>
      <c r="L468" s="17" t="e">
        <f>IF(AND(G468="",H468=""),"",IF(G468="",H468,G468+H468))</f>
        <v>#REF!</v>
      </c>
      <c r="M468" s="17" t="e">
        <f>IF(AND(G468="",I468=""),"",IF(G468="",I468,G468+I468))</f>
        <v>#REF!</v>
      </c>
      <c r="N468" s="25"/>
      <c r="O468" s="2" t="e">
        <f>IF(OR($AK468="",ISNUMBER($AK468)=FALSE),"",MAX(AK468:BP468))</f>
        <v>#REF!</v>
      </c>
      <c r="P468" s="2" t="e">
        <f>IF(OR($AK468="",ISNUMBER($AK468)=FALSE),"",MIN(AK468:BP468))</f>
        <v>#REF!</v>
      </c>
      <c r="Q468" s="2" t="e">
        <f>IF(OR($AK468="",ISNUMBER($AK468)=FALSE),"",AVERAGE(AK468:BP468))</f>
        <v>#REF!</v>
      </c>
      <c r="R468" s="3" t="e">
        <f>IF(OR($AK468="",ISNUMBER($AK468)=FALSE),"",STDEV(AK468:BP468))</f>
        <v>#REF!</v>
      </c>
      <c r="S468" s="4" t="e">
        <f t="shared" si="118"/>
        <v>#REF!</v>
      </c>
      <c r="T468" s="67" t="e">
        <f>IF(OR($AK468="",ISNUMBER($AK468)=FALSE),"",IF(AND($F468="Tolerance",$G468&lt;&gt;""),($Q468-$G468)/(($L468-$M468)/2),IF(AND($F468="GD&amp;T",$H468&lt;&gt;""),$Q468/$H468,"")))</f>
        <v>#REF!</v>
      </c>
      <c r="U468" s="67" t="e">
        <f>IF($T468="","",IF(ABS($T468)&lt;=0.125, "Level A",IF(AND(ABS($T468)&gt;0.125,ABS($T468)&lt;=0.25), "Level B",IF(AND(ABS($T468)&gt;0.25,ABS($T468)&lt;=0.5), "Level C", IF(ABS($T468)&gt;0.5, "Level D")))))</f>
        <v>#REF!</v>
      </c>
      <c r="V468" s="4" t="e">
        <f>IF(OR($AK468="",ISNUMBER($AK468)=FALSE),"",IF(H468="","",(L468-Q468)/(3*R468)))</f>
        <v>#REF!</v>
      </c>
      <c r="W468" s="4" t="e">
        <f>IF(OR($AK468="",ISNUMBER($AK468)=FALSE),"",IF(I468="","",(Q468-M468)/(3*R468)))</f>
        <v>#REF!</v>
      </c>
      <c r="X468" s="4" t="e">
        <f>IF(OR($AK468="",ISNUMBER($AK468)=FALSE),"",IF(AND(G468=0,I468=0),((H468)-(Q468))/(3*R468),MIN(V468:W468)))</f>
        <v>#REF!</v>
      </c>
      <c r="Y468" s="62" t="e">
        <f>IF(OR($AK468="",ISNUMBER($AK468)=FALSE),"",IF(AND(G468=0,I468=0),NORMSDIST(3*X468),NORMSDIST(3*X468)+NORMSDIST(6*S468-3*X468)-1))</f>
        <v>#REF!</v>
      </c>
      <c r="Z468" s="28" t="e">
        <f>IF($Q468="","",IF(F468="Tolerance",IF(($E468*3*R468+Q468)-G468&lt;H468,"",($E468*3*R468+Q468)-G468),IF(OR(F468="GD&amp;T",F468="MAX"),IF(($E468*3*R468+Q468)&lt;H468,"",($E468*3*R468+Q468)),"")))</f>
        <v>#REF!</v>
      </c>
      <c r="AA468" s="28" t="e">
        <f>IF(Q468="","",IF(F468="Tolerance",IF(-(($E468*3*R468)-Q468)-G468&gt;I468,"",-(($E468*3*R468)-Q468)-G468),IF(F468="MIN",IF(-(($E468*3*R468)-Q468)&gt;I468,"",-(($E468*3*R468)-Q468)),"")))</f>
        <v>#REF!</v>
      </c>
      <c r="AB468" s="28" t="e">
        <f>IF(OR(G468="",Q468=""),"",(L468+M468)/2-Q468)</f>
        <v>#REF!</v>
      </c>
      <c r="AC468" s="28" t="e">
        <f>IF(OR($S468&gt;$AC$9,$R468=""),"",$AC$9*6*$R468)</f>
        <v>#REF!</v>
      </c>
      <c r="AD468" s="26"/>
      <c r="AE468" s="19" t="str">
        <f>IF(AD468="","",IF(AD468&gt;=0.966,"Normal","Not Normal"))</f>
        <v/>
      </c>
      <c r="AF468" s="65"/>
      <c r="AG468" s="54"/>
      <c r="AH468" s="54"/>
      <c r="AI468" s="55"/>
      <c r="AJ468" s="18"/>
      <c r="AK468" s="73" t="e">
        <f>#REF!</f>
        <v>#REF!</v>
      </c>
      <c r="AL468" s="73" t="e">
        <f>#REF!</f>
        <v>#REF!</v>
      </c>
      <c r="AM468" s="73" t="e">
        <f>#REF!</f>
        <v>#REF!</v>
      </c>
      <c r="AN468" s="73" t="e">
        <f>#REF!</f>
        <v>#REF!</v>
      </c>
      <c r="AO468" s="73" t="e">
        <f>#REF!</f>
        <v>#REF!</v>
      </c>
      <c r="AP468" s="73" t="e">
        <f>#REF!</f>
        <v>#REF!</v>
      </c>
      <c r="AQ468" s="73" t="e">
        <f>#REF!</f>
        <v>#REF!</v>
      </c>
      <c r="AR468" s="73" t="e">
        <f>#REF!</f>
        <v>#REF!</v>
      </c>
      <c r="AS468" s="73" t="e">
        <f>#REF!</f>
        <v>#REF!</v>
      </c>
      <c r="AT468" s="73" t="e">
        <f>#REF!</f>
        <v>#REF!</v>
      </c>
      <c r="AU468" s="73" t="e">
        <f>#REF!</f>
        <v>#REF!</v>
      </c>
      <c r="AV468" s="73" t="e">
        <f>#REF!</f>
        <v>#REF!</v>
      </c>
      <c r="AW468" s="73" t="e">
        <f>#REF!</f>
        <v>#REF!</v>
      </c>
      <c r="AX468" s="73" t="e">
        <f>#REF!</f>
        <v>#REF!</v>
      </c>
      <c r="AY468" s="73" t="e">
        <f>#REF!</f>
        <v>#REF!</v>
      </c>
      <c r="AZ468" s="73" t="e">
        <f>#REF!</f>
        <v>#REF!</v>
      </c>
      <c r="BA468" s="73" t="e">
        <f>#REF!</f>
        <v>#REF!</v>
      </c>
      <c r="BB468" s="73" t="e">
        <f>#REF!</f>
        <v>#REF!</v>
      </c>
      <c r="BC468" s="73" t="e">
        <f>#REF!</f>
        <v>#REF!</v>
      </c>
      <c r="BD468" s="73" t="e">
        <f>#REF!</f>
        <v>#REF!</v>
      </c>
      <c r="BE468" s="73" t="e">
        <f>#REF!</f>
        <v>#REF!</v>
      </c>
      <c r="BF468" s="73" t="e">
        <f>#REF!</f>
        <v>#REF!</v>
      </c>
      <c r="BG468" s="73" t="e">
        <f>#REF!</f>
        <v>#REF!</v>
      </c>
      <c r="BH468" s="73" t="e">
        <f>#REF!</f>
        <v>#REF!</v>
      </c>
      <c r="BI468" s="73" t="e">
        <f>#REF!</f>
        <v>#REF!</v>
      </c>
      <c r="BJ468" s="73" t="e">
        <f>#REF!</f>
        <v>#REF!</v>
      </c>
      <c r="BK468" s="73" t="e">
        <f>#REF!</f>
        <v>#REF!</v>
      </c>
      <c r="BL468" s="73" t="e">
        <f>#REF!</f>
        <v>#REF!</v>
      </c>
      <c r="BM468" s="73" t="e">
        <f>#REF!</f>
        <v>#REF!</v>
      </c>
      <c r="BN468" s="73" t="e">
        <f>#REF!</f>
        <v>#REF!</v>
      </c>
      <c r="BO468" s="73" t="e">
        <f>#REF!</f>
        <v>#REF!</v>
      </c>
      <c r="BP468" s="73" t="e">
        <f>#REF!</f>
        <v>#REF!</v>
      </c>
      <c r="BR468" s="117">
        <f t="shared" si="119"/>
        <v>158</v>
      </c>
      <c r="BS468" s="118">
        <f>OOC!G468</f>
        <v>18.613</v>
      </c>
      <c r="BT468" s="118">
        <f>OOC!H468</f>
        <v>18.573</v>
      </c>
      <c r="BU468" s="2" t="e">
        <f t="shared" si="120"/>
        <v>#REF!</v>
      </c>
      <c r="BV468" s="2" t="e">
        <f t="shared" si="121"/>
        <v>#REF!</v>
      </c>
      <c r="BW468" s="2" t="e">
        <f t="shared" si="122"/>
        <v>#REF!</v>
      </c>
      <c r="BX468" s="119" t="e">
        <f>IF(AND(IF(OOC!G468="",0,OOC!G468) &gt;= IF(O468="",0,O468), IF(O468="",0,O468) &gt; IF(L468="",0,L468)), "OOC",
IF(AND(IF(M468="",0,M468) &gt; IF(P468="",0,P468), IF(P468="",0,P468) &gt;= IF(OOC!H468="",0,OOC!H468)), "OOC",
IF(IF(O468="",0,O468) &gt; IF(OOC!G468="",0,OOC!G468), "OOS",
IF(IF(OOC!H468="",0,OOC!H468) &gt; IF(P468="",0,P468), "OOS", "OK"))))</f>
        <v>#REF!</v>
      </c>
    </row>
    <row r="469" spans="1:76">
      <c r="G469" s="91"/>
      <c r="H469" s="91"/>
      <c r="I469" s="91"/>
    </row>
    <row r="470" spans="1:76">
      <c r="G470" s="91"/>
      <c r="H470" s="91"/>
      <c r="I470" s="91"/>
    </row>
    <row r="471" spans="1:76">
      <c r="G471" s="91"/>
      <c r="H471" s="91"/>
      <c r="I471" s="91"/>
    </row>
    <row r="472" spans="1:76">
      <c r="G472" s="91"/>
      <c r="H472" s="91"/>
      <c r="I472" s="91"/>
    </row>
    <row r="473" spans="1:76">
      <c r="G473" s="91"/>
      <c r="H473" s="91"/>
      <c r="I473" s="91"/>
    </row>
    <row r="474" spans="1:76">
      <c r="G474" s="91"/>
      <c r="H474" s="91"/>
      <c r="I474" s="91"/>
    </row>
    <row r="475" spans="1:76">
      <c r="G475" s="91"/>
      <c r="H475" s="91"/>
      <c r="I475" s="91"/>
    </row>
    <row r="476" spans="1:76">
      <c r="G476" s="91"/>
      <c r="H476" s="91"/>
      <c r="I476" s="91"/>
    </row>
    <row r="477" spans="1:76">
      <c r="G477" s="91"/>
      <c r="H477" s="91"/>
      <c r="I477" s="91"/>
    </row>
    <row r="478" spans="1:76">
      <c r="G478" s="91"/>
      <c r="H478" s="91"/>
      <c r="I478" s="91"/>
    </row>
    <row r="479" spans="1:76">
      <c r="G479" s="91"/>
      <c r="H479" s="91"/>
      <c r="I479" s="91"/>
    </row>
    <row r="480" spans="1:76">
      <c r="G480" s="91"/>
      <c r="H480" s="91"/>
      <c r="I480" s="91"/>
    </row>
    <row r="481" spans="7:9">
      <c r="G481" s="91"/>
      <c r="H481" s="91"/>
      <c r="I481" s="91"/>
    </row>
    <row r="482" spans="7:9">
      <c r="G482" s="91"/>
      <c r="H482" s="91"/>
      <c r="I482" s="91"/>
    </row>
    <row r="483" spans="7:9">
      <c r="G483" s="91"/>
      <c r="H483" s="91"/>
      <c r="I483" s="91"/>
    </row>
    <row r="484" spans="7:9">
      <c r="G484" s="91"/>
      <c r="H484" s="91"/>
      <c r="I484" s="91"/>
    </row>
    <row r="485" spans="7:9">
      <c r="G485" s="91"/>
      <c r="H485" s="91"/>
      <c r="I485" s="91"/>
    </row>
    <row r="486" spans="7:9">
      <c r="G486" s="91"/>
      <c r="H486" s="91"/>
      <c r="I486" s="91"/>
    </row>
    <row r="487" spans="7:9">
      <c r="G487" s="91"/>
      <c r="H487" s="91"/>
      <c r="I487" s="91"/>
    </row>
    <row r="488" spans="7:9">
      <c r="G488" s="91"/>
      <c r="H488" s="91"/>
      <c r="I488" s="91"/>
    </row>
  </sheetData>
  <sheetProtection formatCells="0"/>
  <mergeCells count="30">
    <mergeCell ref="B8:M8"/>
    <mergeCell ref="O8:AE8"/>
    <mergeCell ref="AG8:AI8"/>
    <mergeCell ref="Z9:AA9"/>
    <mergeCell ref="AK8:BP8"/>
    <mergeCell ref="AK9:BP9"/>
    <mergeCell ref="B5:C5"/>
    <mergeCell ref="F5:G5"/>
    <mergeCell ref="H5:M5"/>
    <mergeCell ref="O5:Q5"/>
    <mergeCell ref="R5:W5"/>
    <mergeCell ref="B6:C6"/>
    <mergeCell ref="F6:G6"/>
    <mergeCell ref="H6:M6"/>
    <mergeCell ref="O6:Q6"/>
    <mergeCell ref="R6:W6"/>
    <mergeCell ref="A1:AE1"/>
    <mergeCell ref="V2:W2"/>
    <mergeCell ref="B4:C4"/>
    <mergeCell ref="F4:G4"/>
    <mergeCell ref="H4:M4"/>
    <mergeCell ref="O4:Q4"/>
    <mergeCell ref="R4:W4"/>
    <mergeCell ref="BW8:BW9"/>
    <mergeCell ref="BX8:BX10"/>
    <mergeCell ref="BR8:BR9"/>
    <mergeCell ref="BS8:BS9"/>
    <mergeCell ref="BT8:BT9"/>
    <mergeCell ref="BU8:BU9"/>
    <mergeCell ref="BV8:BV9"/>
  </mergeCells>
  <phoneticPr fontId="53" type="noConversion"/>
  <conditionalFormatting sqref="G11:G111 G115:G154 G221:G248 G325:G468">
    <cfRule type="expression" dxfId="603" priority="153">
      <formula>AND($F11&lt;&gt;"Tolerance",$G11&lt;&gt;"")</formula>
    </cfRule>
  </conditionalFormatting>
  <conditionalFormatting sqref="G11:G113">
    <cfRule type="expression" dxfId="602" priority="137">
      <formula>AND(OR($F11="GD&amp;T",$F11="MAX",$F11="MIN"),$G11="")</formula>
    </cfRule>
  </conditionalFormatting>
  <conditionalFormatting sqref="G56:G111">
    <cfRule type="containsBlanks" dxfId="601" priority="154">
      <formula>LEN(TRIM(G56))=0</formula>
    </cfRule>
  </conditionalFormatting>
  <conditionalFormatting sqref="G57">
    <cfRule type="containsBlanks" dxfId="600" priority="152">
      <formula>LEN(TRIM(G57))=0</formula>
    </cfRule>
  </conditionalFormatting>
  <conditionalFormatting sqref="G58:G59">
    <cfRule type="containsBlanks" dxfId="599" priority="69">
      <formula>LEN(TRIM(G58))=0</formula>
    </cfRule>
  </conditionalFormatting>
  <conditionalFormatting sqref="G107">
    <cfRule type="expression" dxfId="598" priority="36">
      <formula>AND($F107&lt;&gt;"Tolerance",$G107&lt;&gt;"")</formula>
    </cfRule>
  </conditionalFormatting>
  <conditionalFormatting sqref="G112">
    <cfRule type="expression" dxfId="597" priority="134">
      <formula>AND(OR($F112="GD&amp;T",$F112="MAX",$F112="MIN"),$G112="")</formula>
    </cfRule>
    <cfRule type="containsBlanks" dxfId="596" priority="135">
      <formula>LEN(TRIM(G112))=0</formula>
    </cfRule>
    <cfRule type="expression" dxfId="595" priority="136">
      <formula>AND($F112&lt;&gt;"Tolerance",$G112&lt;&gt;"")</formula>
    </cfRule>
  </conditionalFormatting>
  <conditionalFormatting sqref="G112:G113">
    <cfRule type="containsBlanks" dxfId="594" priority="138">
      <formula>LEN(TRIM(G112))=0</formula>
    </cfRule>
  </conditionalFormatting>
  <conditionalFormatting sqref="G113">
    <cfRule type="expression" dxfId="593" priority="145">
      <formula>AND($F113&lt;&gt;"Tolerance",$G113&lt;&gt;"")</formula>
    </cfRule>
  </conditionalFormatting>
  <conditionalFormatting sqref="G113:G114">
    <cfRule type="expression" dxfId="592" priority="146">
      <formula>AND(OR($F113="GD&amp;T",$F113="MAX",$F113="MIN"),$G113="")</formula>
    </cfRule>
    <cfRule type="containsBlanks" dxfId="591" priority="147">
      <formula>LEN(TRIM(G113))=0</formula>
    </cfRule>
  </conditionalFormatting>
  <conditionalFormatting sqref="G114">
    <cfRule type="expression" dxfId="590" priority="148">
      <formula>AND($F114&lt;&gt;"Tolerance",$G114&lt;&gt;"")</formula>
    </cfRule>
  </conditionalFormatting>
  <conditionalFormatting sqref="G114:G115">
    <cfRule type="expression" dxfId="589" priority="149">
      <formula>AND(OR($F114="GD&amp;T",$F114="MAX",$F114="MIN"),$G114="")</formula>
    </cfRule>
    <cfRule type="containsBlanks" dxfId="588" priority="150">
      <formula>LEN(TRIM(G114))=0</formula>
    </cfRule>
  </conditionalFormatting>
  <conditionalFormatting sqref="G115:G158 G221:G255">
    <cfRule type="expression" dxfId="587" priority="151">
      <formula>AND(OR($F115="GD&amp;T",$F115="MAX",$F115="MIN"),$G115="")</formula>
    </cfRule>
  </conditionalFormatting>
  <conditionalFormatting sqref="G115:G158">
    <cfRule type="containsBlanks" dxfId="586" priority="98">
      <formula>LEN(TRIM(G115))=0</formula>
    </cfRule>
  </conditionalFormatting>
  <conditionalFormatting sqref="G155:G158">
    <cfRule type="expression" dxfId="585" priority="97">
      <formula>AND($F155&lt;&gt;"Tolerance",$G155&lt;&gt;"")</formula>
    </cfRule>
  </conditionalFormatting>
  <conditionalFormatting sqref="G155:G161">
    <cfRule type="expression" dxfId="584" priority="95">
      <formula>AND(OR($F155="GD&amp;T",$F155="MAX",$F155="MIN"),$G155="")</formula>
    </cfRule>
    <cfRule type="containsBlanks" dxfId="583" priority="96">
      <formula>LEN(TRIM(G155))=0</formula>
    </cfRule>
  </conditionalFormatting>
  <conditionalFormatting sqref="G159:G161">
    <cfRule type="containsBlanks" dxfId="582" priority="93">
      <formula>LEN(TRIM(G159))=0</formula>
    </cfRule>
    <cfRule type="expression" dxfId="581" priority="94">
      <formula>AND($F159&lt;&gt;"Tolerance",$G159&lt;&gt;"")</formula>
    </cfRule>
  </conditionalFormatting>
  <conditionalFormatting sqref="G159:G175">
    <cfRule type="expression" dxfId="580" priority="92">
      <formula>AND(OR($F159="GD&amp;T",$F159="MAX",$F159="MIN"),$G159="")</formula>
    </cfRule>
  </conditionalFormatting>
  <conditionalFormatting sqref="G162:G188 G257:G263 G268:G274 AK98:BP120">
    <cfRule type="containsBlanks" dxfId="579" priority="173">
      <formula>LEN(TRIM(G98))=0</formula>
    </cfRule>
  </conditionalFormatting>
  <conditionalFormatting sqref="G162:G188 G257:G263 G327:G333 G268:G275 G277:G284 G309:G324">
    <cfRule type="expression" dxfId="578" priority="172">
      <formula>AND(OR($F162="GD&amp;T",$F162="MAX",$F162="MIN"),$G162="")</formula>
    </cfRule>
  </conditionalFormatting>
  <conditionalFormatting sqref="G162:G188">
    <cfRule type="expression" dxfId="577" priority="171">
      <formula>AND($F162&lt;&gt;"Tolerance",$G162&lt;&gt;"")</formula>
    </cfRule>
  </conditionalFormatting>
  <conditionalFormatting sqref="G162:G191">
    <cfRule type="containsBlanks" dxfId="576" priority="167">
      <formula>LEN(TRIM(G162))=0</formula>
    </cfRule>
  </conditionalFormatting>
  <conditionalFormatting sqref="G176:G191">
    <cfRule type="expression" dxfId="575" priority="166">
      <formula>AND(OR($F176="GD&amp;T",$F176="MAX",$F176="MIN"),$G176="")</formula>
    </cfRule>
  </conditionalFormatting>
  <conditionalFormatting sqref="G189:G191">
    <cfRule type="expression" dxfId="574" priority="165">
      <formula>AND($F189&lt;&gt;"Tolerance",$G189&lt;&gt;"")</formula>
    </cfRule>
  </conditionalFormatting>
  <conditionalFormatting sqref="G189:G192">
    <cfRule type="expression" dxfId="573" priority="163">
      <formula>AND(OR($F189="GD&amp;T",$F189="MAX",$F189="MIN"),$G189="")</formula>
    </cfRule>
    <cfRule type="containsBlanks" dxfId="572" priority="164">
      <formula>LEN(TRIM(G189))=0</formula>
    </cfRule>
  </conditionalFormatting>
  <conditionalFormatting sqref="G192">
    <cfRule type="expression" dxfId="571" priority="160">
      <formula>AND(OR($F192="GD&amp;T",$F192="MAX",$F192="MIN"),$G192="")</formula>
    </cfRule>
    <cfRule type="containsBlanks" dxfId="570" priority="161">
      <formula>LEN(TRIM(G192))=0</formula>
    </cfRule>
    <cfRule type="expression" dxfId="569" priority="162">
      <formula>AND($F192&lt;&gt;"Tolerance",$G192&lt;&gt;"")</formula>
    </cfRule>
  </conditionalFormatting>
  <conditionalFormatting sqref="G194:G220">
    <cfRule type="expression" dxfId="568" priority="28">
      <formula>AND($F194&lt;&gt;"Tolerance",$G194&lt;&gt;"")</formula>
    </cfRule>
    <cfRule type="expression" dxfId="567" priority="33">
      <formula>AND($F194&lt;&gt;"Tolerance",$G194&lt;&gt;"")</formula>
    </cfRule>
    <cfRule type="expression" dxfId="566" priority="34">
      <formula>AND(OR($F194="GD&amp;T",$F194="MAX",$F194="MIN"),$G194="")</formula>
    </cfRule>
    <cfRule type="containsBlanks" dxfId="565" priority="35">
      <formula>LEN(TRIM(G194))=0</formula>
    </cfRule>
  </conditionalFormatting>
  <conditionalFormatting sqref="G221:G255">
    <cfRule type="containsBlanks" dxfId="564" priority="157">
      <formula>LEN(TRIM(G221))=0</formula>
    </cfRule>
  </conditionalFormatting>
  <conditionalFormatting sqref="G221:G263 G11:G161">
    <cfRule type="expression" dxfId="563" priority="133">
      <formula>AND($F11&lt;&gt;"Tolerance",$G11&lt;&gt;"")</formula>
    </cfRule>
  </conditionalFormatting>
  <conditionalFormatting sqref="G249:G255">
    <cfRule type="containsBlanks" dxfId="562" priority="155">
      <formula>LEN(TRIM(G249))=0</formula>
    </cfRule>
    <cfRule type="expression" dxfId="561" priority="156">
      <formula>AND($F249&lt;&gt;"Tolerance",$G249&lt;&gt;"")</formula>
    </cfRule>
  </conditionalFormatting>
  <conditionalFormatting sqref="G249:G256">
    <cfRule type="expression" dxfId="560" priority="128">
      <formula>AND(OR($F249="GD&amp;T",$F249="MAX",$F249="MIN"),$G249="")</formula>
    </cfRule>
  </conditionalFormatting>
  <conditionalFormatting sqref="G256">
    <cfRule type="expression" dxfId="559" priority="125">
      <formula>AND(OR($F256="GD&amp;T",$F256="MAX",$F256="MIN"),$G256="")</formula>
    </cfRule>
    <cfRule type="containsBlanks" dxfId="558" priority="126">
      <formula>LEN(TRIM(G256))=0</formula>
    </cfRule>
    <cfRule type="containsBlanks" dxfId="557" priority="129">
      <formula>LEN(TRIM(G256))=0</formula>
    </cfRule>
  </conditionalFormatting>
  <conditionalFormatting sqref="G256:G259">
    <cfRule type="expression" dxfId="556" priority="127">
      <formula>AND($F256&lt;&gt;"Tolerance",$G256&lt;&gt;"")</formula>
    </cfRule>
  </conditionalFormatting>
  <conditionalFormatting sqref="G257:G258">
    <cfRule type="expression" dxfId="555" priority="158">
      <formula>AND(OR($F257="GD&amp;T",$F257="MAX",$F257="MIN"),$G257="")</formula>
    </cfRule>
    <cfRule type="containsBlanks" dxfId="554" priority="159">
      <formula>LEN(TRIM(G257))=0</formula>
    </cfRule>
  </conditionalFormatting>
  <conditionalFormatting sqref="G260:G267">
    <cfRule type="expression" dxfId="553" priority="65">
      <formula>AND($F260&lt;&gt;"Tolerance",$G260&lt;&gt;"")</formula>
    </cfRule>
  </conditionalFormatting>
  <conditionalFormatting sqref="G264:G267">
    <cfRule type="expression" dxfId="552" priority="64">
      <formula>AND($F264&lt;&gt;"Tolerance",$G264&lt;&gt;"")</formula>
    </cfRule>
    <cfRule type="expression" dxfId="551" priority="66">
      <formula>AND(OR($F264="GD&amp;T",$F264="MAX",$F264="MIN"),$G264="")</formula>
    </cfRule>
    <cfRule type="containsBlanks" dxfId="550" priority="67">
      <formula>LEN(TRIM(G264))=0</formula>
    </cfRule>
  </conditionalFormatting>
  <conditionalFormatting sqref="G268:G274">
    <cfRule type="expression" dxfId="549" priority="132">
      <formula>AND($F268&lt;&gt;"Tolerance",$G268&lt;&gt;"")</formula>
    </cfRule>
  </conditionalFormatting>
  <conditionalFormatting sqref="G268:G324 G327:G333 G162:G192">
    <cfRule type="expression" dxfId="548" priority="87">
      <formula>AND($F162&lt;&gt;"Tolerance",$G162&lt;&gt;"")</formula>
    </cfRule>
  </conditionalFormatting>
  <conditionalFormatting sqref="G269">
    <cfRule type="expression" dxfId="547" priority="130">
      <formula>AND(OR($F269="GD&amp;T",$F269="MAX",$F269="MIN"),$G269="")</formula>
    </cfRule>
    <cfRule type="containsBlanks" dxfId="546" priority="131">
      <formula>LEN(TRIM(G269))=0</formula>
    </cfRule>
  </conditionalFormatting>
  <conditionalFormatting sqref="G275">
    <cfRule type="expression" dxfId="545" priority="115">
      <formula>AND($F275&lt;&gt;"Tolerance",$G275&lt;&gt;"")</formula>
    </cfRule>
    <cfRule type="containsBlanks" dxfId="544" priority="116">
      <formula>LEN(TRIM(G275))=0</formula>
    </cfRule>
  </conditionalFormatting>
  <conditionalFormatting sqref="G275:G276">
    <cfRule type="expression" dxfId="543" priority="109">
      <formula>AND(OR($F275="GD&amp;T",$F275="MAX",$F275="MIN"),$G275="")</formula>
    </cfRule>
    <cfRule type="containsBlanks" dxfId="542" priority="110">
      <formula>LEN(TRIM(G275))=0</formula>
    </cfRule>
  </conditionalFormatting>
  <conditionalFormatting sqref="G276">
    <cfRule type="expression" dxfId="541" priority="106">
      <formula>AND(OR($F276="GD&amp;T",$F276="MAX",$F276="MIN"),$G276="")</formula>
    </cfRule>
    <cfRule type="containsBlanks" dxfId="540" priority="107">
      <formula>LEN(TRIM(G276))=0</formula>
    </cfRule>
    <cfRule type="expression" dxfId="539" priority="108">
      <formula>AND($F276&lt;&gt;"Tolerance",$G276&lt;&gt;"")</formula>
    </cfRule>
  </conditionalFormatting>
  <conditionalFormatting sqref="G277:G284">
    <cfRule type="containsBlanks" dxfId="538" priority="177">
      <formula>LEN(TRIM(G277))=0</formula>
    </cfRule>
  </conditionalFormatting>
  <conditionalFormatting sqref="G277:G288">
    <cfRule type="expression" dxfId="537" priority="122">
      <formula>AND($F277&lt;&gt;"Tolerance",$G277&lt;&gt;"")</formula>
    </cfRule>
    <cfRule type="expression" dxfId="536" priority="123">
      <formula>AND(OR($F277="GD&amp;T",$F277="MAX",$F277="MIN"),$G277="")</formula>
    </cfRule>
  </conditionalFormatting>
  <conditionalFormatting sqref="G279:G288 AK125:BP134">
    <cfRule type="containsBlanks" dxfId="535" priority="124">
      <formula>LEN(TRIM(G125))=0</formula>
    </cfRule>
  </conditionalFormatting>
  <conditionalFormatting sqref="G284">
    <cfRule type="expression" dxfId="534" priority="111">
      <formula>AND(OR($F284="GD&amp;T",$F284="MAX",$F284="MIN"),$G284="")</formula>
    </cfRule>
    <cfRule type="containsBlanks" dxfId="533" priority="112">
      <formula>LEN(TRIM(G284))=0</formula>
    </cfRule>
    <cfRule type="expression" dxfId="532" priority="113">
      <formula>AND($F284&lt;&gt;"Tolerance",$G284&lt;&gt;"")</formula>
    </cfRule>
  </conditionalFormatting>
  <conditionalFormatting sqref="G285:G286">
    <cfRule type="containsBlanks" dxfId="531" priority="68">
      <formula>LEN(TRIM(G285))=0</formula>
    </cfRule>
  </conditionalFormatting>
  <conditionalFormatting sqref="G285:G290 G295:G296 G301:G302">
    <cfRule type="expression" dxfId="530" priority="119">
      <formula>AND(OR($F285="GD&amp;T",$F285="MAX",$F285="MIN"),$G285="")</formula>
    </cfRule>
  </conditionalFormatting>
  <conditionalFormatting sqref="G287">
    <cfRule type="containsBlanks" dxfId="529" priority="121">
      <formula>LEN(TRIM(G287))=0</formula>
    </cfRule>
  </conditionalFormatting>
  <conditionalFormatting sqref="G288:G290">
    <cfRule type="containsBlanks" dxfId="528" priority="70">
      <formula>LEN(TRIM(G288))=0</formula>
    </cfRule>
  </conditionalFormatting>
  <conditionalFormatting sqref="G289:G290 G296 G302">
    <cfRule type="containsBlanks" dxfId="527" priority="120">
      <formula>LEN(TRIM(G289))=0</formula>
    </cfRule>
  </conditionalFormatting>
  <conditionalFormatting sqref="G289:G293">
    <cfRule type="expression" dxfId="526" priority="104">
      <formula>AND(OR($F289="GD&amp;T",$F289="MAX",$F289="MIN"),$G289="")</formula>
    </cfRule>
  </conditionalFormatting>
  <conditionalFormatting sqref="G291:G293">
    <cfRule type="containsBlanks" dxfId="525" priority="105">
      <formula>LEN(TRIM(G291))=0</formula>
    </cfRule>
  </conditionalFormatting>
  <conditionalFormatting sqref="G291:G295">
    <cfRule type="expression" dxfId="524" priority="101">
      <formula>AND($F291&lt;&gt;"Tolerance",$G291&lt;&gt;"")</formula>
    </cfRule>
  </conditionalFormatting>
  <conditionalFormatting sqref="G291:G296">
    <cfRule type="expression" dxfId="523" priority="102">
      <formula>AND(OR($F291="GD&amp;T",$F291="MAX",$F291="MIN"),$G291="")</formula>
    </cfRule>
    <cfRule type="containsBlanks" dxfId="522" priority="103">
      <formula>LEN(TRIM(G291))=0</formula>
    </cfRule>
  </conditionalFormatting>
  <conditionalFormatting sqref="G294">
    <cfRule type="expression" dxfId="521" priority="99">
      <formula>AND(OR($F294="GD&amp;T",$F294="MAX",$F294="MIN"),$G294="")</formula>
    </cfRule>
  </conditionalFormatting>
  <conditionalFormatting sqref="G294:G295">
    <cfRule type="containsBlanks" dxfId="520" priority="100">
      <formula>LEN(TRIM(G294))=0</formula>
    </cfRule>
  </conditionalFormatting>
  <conditionalFormatting sqref="G297:G299">
    <cfRule type="expression" dxfId="519" priority="85">
      <formula>AND(OR($F297="GD&amp;T",$F297="MAX",$F297="MIN"),$G297="")</formula>
    </cfRule>
    <cfRule type="containsBlanks" dxfId="518" priority="86">
      <formula>LEN(TRIM(G297))=0</formula>
    </cfRule>
  </conditionalFormatting>
  <conditionalFormatting sqref="G297:G301">
    <cfRule type="expression" dxfId="517" priority="82">
      <formula>AND($F297&lt;&gt;"Tolerance",$G297&lt;&gt;"")</formula>
    </cfRule>
    <cfRule type="containsBlanks" dxfId="516" priority="84">
      <formula>LEN(TRIM(G297))=0</formula>
    </cfRule>
  </conditionalFormatting>
  <conditionalFormatting sqref="G297:G302">
    <cfRule type="expression" dxfId="515" priority="83">
      <formula>AND(OR($F297="GD&amp;T",$F297="MAX",$F297="MIN"),$G297="")</formula>
    </cfRule>
  </conditionalFormatting>
  <conditionalFormatting sqref="G300">
    <cfRule type="expression" dxfId="514" priority="80">
      <formula>AND(OR($F300="GD&amp;T",$F300="MAX",$F300="MIN"),$G300="")</formula>
    </cfRule>
  </conditionalFormatting>
  <conditionalFormatting sqref="G300:G301">
    <cfRule type="containsBlanks" dxfId="513" priority="81">
      <formula>LEN(TRIM(G300))=0</formula>
    </cfRule>
  </conditionalFormatting>
  <conditionalFormatting sqref="G302 G289:G290 G296">
    <cfRule type="expression" dxfId="512" priority="118">
      <formula>AND($F289&lt;&gt;"Tolerance",$G289&lt;&gt;"")</formula>
    </cfRule>
  </conditionalFormatting>
  <conditionalFormatting sqref="G302">
    <cfRule type="containsBlanks" dxfId="511" priority="117">
      <formula>LEN(TRIM(G302))=0</formula>
    </cfRule>
  </conditionalFormatting>
  <conditionalFormatting sqref="G303:G307">
    <cfRule type="expression" dxfId="510" priority="78">
      <formula>AND(OR($F303="GD&amp;T",$F303="MAX",$F303="MIN"),$G303="")</formula>
    </cfRule>
    <cfRule type="containsBlanks" dxfId="509" priority="79">
      <formula>LEN(TRIM(G303))=0</formula>
    </cfRule>
  </conditionalFormatting>
  <conditionalFormatting sqref="G303:G324 G327:G333">
    <cfRule type="containsBlanks" dxfId="508" priority="77">
      <formula>LEN(TRIM(G303))=0</formula>
    </cfRule>
  </conditionalFormatting>
  <conditionalFormatting sqref="G303:G324">
    <cfRule type="expression" dxfId="507" priority="75">
      <formula>AND($F303&lt;&gt;"Tolerance",$G303&lt;&gt;"")</formula>
    </cfRule>
    <cfRule type="expression" dxfId="506" priority="76">
      <formula>AND(OR($F303="GD&amp;T",$F303="MAX",$F303="MIN"),$G303="")</formula>
    </cfRule>
  </conditionalFormatting>
  <conditionalFormatting sqref="G308">
    <cfRule type="expression" dxfId="505" priority="73">
      <formula>AND(OR($F308="GD&amp;T",$F308="MAX",$F308="MIN"),$G308="")</formula>
    </cfRule>
  </conditionalFormatting>
  <conditionalFormatting sqref="G308:G324">
    <cfRule type="containsBlanks" dxfId="504" priority="74">
      <formula>LEN(TRIM(G308))=0</formula>
    </cfRule>
  </conditionalFormatting>
  <conditionalFormatting sqref="G325">
    <cfRule type="expression" dxfId="503" priority="57">
      <formula>AND(OR($F325="GD&amp;T",$F325="MAX",$F325="MIN"),$G325="")</formula>
    </cfRule>
    <cfRule type="containsBlanks" dxfId="502" priority="58">
      <formula>LEN(TRIM(G325))=0</formula>
    </cfRule>
    <cfRule type="expression" dxfId="501" priority="59">
      <formula>AND($F325&lt;&gt;"Tolerance",$G325&lt;&gt;"")</formula>
    </cfRule>
  </conditionalFormatting>
  <conditionalFormatting sqref="G325:G326">
    <cfRule type="expression" dxfId="500" priority="60">
      <formula>AND(OR($F325="GD&amp;T",$F325="MAX",$F325="MIN"),$G325="")</formula>
    </cfRule>
  </conditionalFormatting>
  <conditionalFormatting sqref="G326">
    <cfRule type="containsBlanks" dxfId="499" priority="61">
      <formula>LEN(TRIM(G326))=0</formula>
    </cfRule>
    <cfRule type="expression" dxfId="498" priority="62">
      <formula>AND($F326&lt;&gt;"Tolerance",$G326&lt;&gt;"")</formula>
    </cfRule>
  </conditionalFormatting>
  <conditionalFormatting sqref="G326:G333">
    <cfRule type="expression" dxfId="497" priority="63">
      <formula>AND(OR($F326="GD&amp;T",$F326="MAX",$F326="MIN"),$G326="")</formula>
    </cfRule>
  </conditionalFormatting>
  <conditionalFormatting sqref="G334">
    <cfRule type="expression" dxfId="496" priority="46">
      <formula>AND(OR($F334="GD&amp;T",$F334="MAX",$F334="MIN"),$G334="")</formula>
    </cfRule>
    <cfRule type="containsBlanks" dxfId="495" priority="47">
      <formula>LEN(TRIM(G334))=0</formula>
    </cfRule>
    <cfRule type="expression" dxfId="494" priority="48">
      <formula>AND($F334&lt;&gt;"Tolerance",$G334&lt;&gt;"")</formula>
    </cfRule>
  </conditionalFormatting>
  <conditionalFormatting sqref="G334:G335">
    <cfRule type="expression" dxfId="493" priority="53">
      <formula>AND(OR($F334="GD&amp;T",$F334="MAX",$F334="MIN"),$G334="")</formula>
    </cfRule>
  </conditionalFormatting>
  <conditionalFormatting sqref="G335:G342">
    <cfRule type="containsBlanks" dxfId="492" priority="54">
      <formula>LEN(TRIM(G335))=0</formula>
    </cfRule>
  </conditionalFormatting>
  <conditionalFormatting sqref="G335:G462">
    <cfRule type="expression" dxfId="491" priority="55">
      <formula>AND($F335&lt;&gt;"Tolerance",$G335&lt;&gt;"")</formula>
    </cfRule>
    <cfRule type="expression" dxfId="490" priority="56">
      <formula>AND(OR($F335="GD&amp;T",$F335="MAX",$F335="MIN"),$G335="")</formula>
    </cfRule>
  </conditionalFormatting>
  <conditionalFormatting sqref="G463:G464">
    <cfRule type="expression" dxfId="489" priority="41">
      <formula>AND($F463&lt;&gt;"Tolerance",$G463&lt;&gt;"")</formula>
    </cfRule>
    <cfRule type="expression" dxfId="488" priority="42">
      <formula>AND(OR($F463="GD&amp;T",$F463="MAX",$F463="MIN"),$G463="")</formula>
    </cfRule>
  </conditionalFormatting>
  <conditionalFormatting sqref="G463:G468">
    <cfRule type="expression" dxfId="487" priority="40">
      <formula>AND(OR($F463="GD&amp;T",$F463="MAX",$F463="MIN"),$G463="")</formula>
    </cfRule>
  </conditionalFormatting>
  <conditionalFormatting sqref="G464">
    <cfRule type="containsBlanks" dxfId="486" priority="43">
      <formula>LEN(TRIM(G464))=0</formula>
    </cfRule>
  </conditionalFormatting>
  <conditionalFormatting sqref="G465:G468">
    <cfRule type="expression" dxfId="485" priority="38">
      <formula>AND(OR($F465="GD&amp;T",$F465="MAX",$F465="MIN"),$G465="")</formula>
    </cfRule>
    <cfRule type="expression" dxfId="484" priority="39">
      <formula>AND($F465&lt;&gt;"Tolerance",$G465&lt;&gt;"")</formula>
    </cfRule>
  </conditionalFormatting>
  <conditionalFormatting sqref="H11:H468">
    <cfRule type="expression" dxfId="483" priority="8">
      <formula>AND($F11="MIN",$H11&lt;&gt;"")</formula>
    </cfRule>
    <cfRule type="expression" dxfId="482" priority="11">
      <formula>AND($F11="MIN",$H11="")</formula>
    </cfRule>
  </conditionalFormatting>
  <conditionalFormatting sqref="H11:I468 G11:G56 G325:G468">
    <cfRule type="containsBlanks" dxfId="481" priority="16">
      <formula>LEN(TRIM(G11))=0</formula>
    </cfRule>
  </conditionalFormatting>
  <conditionalFormatting sqref="I11:I468">
    <cfRule type="expression" dxfId="480" priority="7">
      <formula>AND(OR($F11="GD&amp;T",$F11="MAX"),$I11&lt;&gt;"")</formula>
    </cfRule>
    <cfRule type="expression" dxfId="479" priority="10">
      <formula>AND(OR($F11="GD&amp;T",$F11="MAX"),$I11="")</formula>
    </cfRule>
  </conditionalFormatting>
  <conditionalFormatting sqref="J193">
    <cfRule type="expression" dxfId="478" priority="178">
      <formula>AND(OR($F193="GD&amp;T",$F193="MAX"),$I193&lt;&gt;"")</formula>
    </cfRule>
    <cfRule type="expression" dxfId="477" priority="179">
      <formula>AND(OR($F193="GD&amp;T",$F193="MAX"),$I193="")</formula>
    </cfRule>
    <cfRule type="containsBlanks" dxfId="476" priority="180">
      <formula>LEN(TRIM(J193))=0</formula>
    </cfRule>
  </conditionalFormatting>
  <conditionalFormatting sqref="O11:Q71 O74:Q79 O86:Q87 O94:Q95 O98:Q120 O125:Q134 O253:Q468">
    <cfRule type="expression" dxfId="475" priority="184">
      <formula>AND($L11&lt;&gt;"",$AK11&lt;&gt;"",O11&gt;$L11)</formula>
    </cfRule>
  </conditionalFormatting>
  <conditionalFormatting sqref="O139:Q249">
    <cfRule type="expression" dxfId="474" priority="19">
      <formula>AND($M139&lt;&gt;"",$AK139&lt;&gt;"",O139&lt;$M139)</formula>
    </cfRule>
    <cfRule type="expression" dxfId="473" priority="20">
      <formula>AND($L139&lt;&gt;"",$AK139&lt;&gt;"",O139&gt;$L139)</formula>
    </cfRule>
  </conditionalFormatting>
  <conditionalFormatting sqref="O253:Q468 O11:Q71 O74:Q79 O86:Q87 O94:Q95 O98:Q120 O125:Q134">
    <cfRule type="expression" dxfId="472" priority="183">
      <formula>AND($M11&lt;&gt;"",$AK11&lt;&gt;"",O11&lt;$M11)</formula>
    </cfRule>
  </conditionalFormatting>
  <conditionalFormatting sqref="O11:S11 O12:R71 O74:R79 O86:R87 O94:R95 O98:R116 O117:Q120 O125:Q134 R117:R134 O139:R249">
    <cfRule type="notContainsBlanks" dxfId="471" priority="185">
      <formula>LEN(TRIM(O11))&gt;0</formula>
    </cfRule>
  </conditionalFormatting>
  <conditionalFormatting sqref="R253:R468 R11:R71 R74:R79 R86:R87 R94:R95 R98:R134 R139:R249">
    <cfRule type="expression" dxfId="470" priority="181">
      <formula>AND($R11&lt;&gt;"",$S11&lt;1.67)</formula>
    </cfRule>
  </conditionalFormatting>
  <conditionalFormatting sqref="S11:S468">
    <cfRule type="expression" dxfId="469" priority="186">
      <formula>AND($AD11&lt;0.966,$AD11&lt;&gt;"")</formula>
    </cfRule>
    <cfRule type="cellIs" dxfId="468" priority="187" operator="lessThan">
      <formula>$E11</formula>
    </cfRule>
  </conditionalFormatting>
  <conditionalFormatting sqref="S12:S468 O253:R468">
    <cfRule type="notContainsBlanks" dxfId="467" priority="21">
      <formula>LEN(TRIM(O12))&gt;0</formula>
    </cfRule>
  </conditionalFormatting>
  <conditionalFormatting sqref="V11:X71 V74:X79 V86:X87 V94:X95 V98:X134 V139:X249 V253:X466">
    <cfRule type="expression" dxfId="466" priority="192">
      <formula>AND($AD11&lt;0.966,$AD11&lt;&gt;"")</formula>
    </cfRule>
    <cfRule type="cellIs" dxfId="465" priority="196" operator="lessThan">
      <formula>$E11</formula>
    </cfRule>
    <cfRule type="notContainsBlanks" dxfId="464" priority="199">
      <formula>LEN(TRIM(V11))&gt;0</formula>
    </cfRule>
  </conditionalFormatting>
  <conditionalFormatting sqref="V253:X468 S11:S468 V11:X71 V74:X79 V86:X87 V94:X95 V98:X134 V139:X249">
    <cfRule type="expression" dxfId="463" priority="182">
      <formula>$K11="Yes"</formula>
    </cfRule>
  </conditionalFormatting>
  <conditionalFormatting sqref="V467:X468">
    <cfRule type="expression" dxfId="462" priority="25">
      <formula>AND($AD467&lt;0.966,$AD467&lt;&gt;"")</formula>
    </cfRule>
    <cfRule type="cellIs" dxfId="461" priority="26" operator="lessThan">
      <formula>$E467</formula>
    </cfRule>
    <cfRule type="notContainsBlanks" dxfId="460" priority="27">
      <formula>LEN(TRIM(V467))&gt;0</formula>
    </cfRule>
  </conditionalFormatting>
  <conditionalFormatting sqref="Y11:Y71 Y74:Y79 Y86:Y87 Y94:Y95 Y98:Y134 Y139:Y249 Y253:Y468">
    <cfRule type="containsBlanks" dxfId="459" priority="193">
      <formula>LEN(TRIM(Y11))=0</formula>
    </cfRule>
    <cfRule type="cellIs" dxfId="458" priority="194" operator="between">
      <formula>0.9</formula>
      <formula>0.998</formula>
    </cfRule>
    <cfRule type="cellIs" dxfId="457" priority="195" operator="greaterThanOrEqual">
      <formula>0.998</formula>
    </cfRule>
    <cfRule type="notContainsBlanks" dxfId="456" priority="198">
      <formula>LEN(TRIM(Y11))&gt;0</formula>
    </cfRule>
  </conditionalFormatting>
  <conditionalFormatting sqref="AD11:AE55 AD57:AE71 AD74:AE79 AD86:AE87 AD94:AE249 AD253:AE468">
    <cfRule type="expression" dxfId="455" priority="188">
      <formula>AND($AD11&lt;0.966,$AD11&lt;&gt;"")</formula>
    </cfRule>
  </conditionalFormatting>
  <conditionalFormatting sqref="AK11:BP11">
    <cfRule type="containsBlanks" dxfId="454" priority="197">
      <formula>LEN(TRIM(AK11))=0</formula>
    </cfRule>
  </conditionalFormatting>
  <conditionalFormatting sqref="AK11:BP71 AK74:BP79 AK86:BP87 AK94:BP95 AK253:BP468">
    <cfRule type="expression" dxfId="453" priority="13">
      <formula>AND($M11&lt;&gt;"",$AK11&lt;&gt;"",AK11&lt;$M11)</formula>
    </cfRule>
    <cfRule type="expression" dxfId="452" priority="14">
      <formula>AND($L11&lt;&gt;"",$AK11&lt;&gt;"",AK11&gt;$L11)</formula>
    </cfRule>
    <cfRule type="notContainsBlanks" dxfId="451" priority="15">
      <formula>LEN(TRIM(AK11))&gt;0</formula>
    </cfRule>
  </conditionalFormatting>
  <conditionalFormatting sqref="AK12:BP71 AK74:BP79 AK86:BP87 AK94:BP95 AK253:BP468">
    <cfRule type="containsBlanks" dxfId="450" priority="12">
      <formula>LEN(TRIM(AK12))=0</formula>
    </cfRule>
  </conditionalFormatting>
  <conditionalFormatting sqref="AK98:BP120 AK125:BP134">
    <cfRule type="expression" dxfId="449" priority="189">
      <formula>AND($M98&lt;&gt;"",$AK98&lt;&gt;"",AK98&lt;$M98)</formula>
    </cfRule>
    <cfRule type="expression" dxfId="448" priority="190">
      <formula>AND($L98&lt;&gt;"",$AK98&lt;&gt;"",AK98&gt;$L98)</formula>
    </cfRule>
    <cfRule type="notContainsBlanks" dxfId="447" priority="191">
      <formula>LEN(TRIM(AK98))&gt;0</formula>
    </cfRule>
  </conditionalFormatting>
  <conditionalFormatting sqref="AK139:BP249">
    <cfRule type="containsBlanks" dxfId="446" priority="18">
      <formula>LEN(TRIM(AK139))=0</formula>
    </cfRule>
    <cfRule type="expression" dxfId="445" priority="22">
      <formula>AND($M139&lt;&gt;"",$AK139&lt;&gt;"",AK139&lt;$M139)</formula>
    </cfRule>
    <cfRule type="expression" dxfId="444" priority="23">
      <formula>AND($L139&lt;&gt;"",$AK139&lt;&gt;"",AK139&gt;$L139)</formula>
    </cfRule>
    <cfRule type="notContainsBlanks" dxfId="443" priority="24">
      <formula>LEN(TRIM(AK139))&gt;0</formula>
    </cfRule>
  </conditionalFormatting>
  <conditionalFormatting sqref="BU11:BW71 BU74:BW79 BU86:BW87 BU94:BW95 BU98:BW120 BU125:BW134 BU139:BW249 BU253:BW468">
    <cfRule type="expression" dxfId="442" priority="4">
      <formula>AND($M11&lt;&gt;"",$AK11&lt;&gt;"",BU11&lt;$M11)</formula>
    </cfRule>
    <cfRule type="expression" dxfId="441" priority="5">
      <formula>AND($L11&lt;&gt;"",$AK11&lt;&gt;"",BU11&gt;$L11)</formula>
    </cfRule>
    <cfRule type="notContainsBlanks" dxfId="440" priority="6">
      <formula>LEN(TRIM(BU11))&gt;0</formula>
    </cfRule>
  </conditionalFormatting>
  <conditionalFormatting sqref="BX11:BX71 BX74:BX79 BX86:BX87 BX94:BX468">
    <cfRule type="endsWith" dxfId="439" priority="1" operator="endsWith" text="OK">
      <formula>RIGHT(BX11,LEN("OK"))="OK"</formula>
    </cfRule>
    <cfRule type="endsWith" dxfId="438" priority="2" operator="endsWith" text="OOS">
      <formula>RIGHT(BX11,LEN("OOS"))="OOS"</formula>
    </cfRule>
    <cfRule type="endsWith" dxfId="437" priority="3" operator="endsWith" text="OOC">
      <formula>RIGHT(BX11,LEN("OOC"))="OOC"</formula>
    </cfRule>
  </conditionalFormatting>
  <dataValidations count="3">
    <dataValidation type="list" allowBlank="1" showInputMessage="1" showErrorMessage="1" sqref="G193 F11:F468" xr:uid="{00000000-0002-0000-0100-000001000000}">
      <formula1>dim_type</formula1>
    </dataValidation>
    <dataValidation type="list" allowBlank="1" showInputMessage="1" showErrorMessage="1" sqref="J11:J192 J194:J468" xr:uid="{00000000-0002-0000-0100-000002000000}">
      <formula1>insp_meth</formula1>
    </dataValidation>
    <dataValidation type="list" allowBlank="1" showInputMessage="1" showErrorMessage="1" sqref="K11:K468" xr:uid="{00000000-0002-0000-0100-000000000000}">
      <formula1>gauging</formula1>
    </dataValidation>
  </dataValidations>
  <pageMargins left="0.75" right="0.75" top="1" bottom="1" header="0.5" footer="0.5"/>
  <pageSetup orientation="portrait" horizontalDpi="4294967292" verticalDpi="4294967292" r:id="rId1"/>
  <ignoredErrors>
    <ignoredError sqref="I468 I87 I21 I29 I45 I49 I79 I68 I99 I102 I140 I155 I159 I162 I170 I172 I180 I195 I202 I212 I243 I261 I309 I315 I320 I327 I336 I345 I364 I383 I408 I417 I437 I446 I451 I457 I465 I11 I12 I13 I14 I15 I16 I17 I18 I19 I20 I43 I44 I47 I48 I51 I52 I53 I54 I55 I56 I57 I58 I59 I60 I61 I62 I63 I64 I65 I66 I67 I71 I72 I73 I74 I75 I76 I77 I78 I86 I94 I95 I96 I97 I98 I101 I104 I105 I106 I107 I108 I109 I110 I111 I112 I113 I114 I115 I116 I117 I118 I119 I120 I121 I122 I123 I124 I125 I126 I127 I128 I129 I130 I131 I132 I133 I134 I135 I136 I137 I138 I139 I157 I158 I164 I165 I166 I167 I168 I169 I174 I175 I176 I177 I178 I179 I182 I183 I184 I185 I186 I187 I188 I189 I190 I191 I192 I193 I194 I197 I198 I199 I200 I201 I216 I217 I218 I219 I220 I221 I222 I223 I224 I225 I226 I227 I228 I229 I230 I231 I232 I233 I234 I235 I236 I237 I238 I239 I240 I241 I242 I249 I250 I251 I252 I253 I254 I255 I256 I257 I258 I259 I260 I263 I264 I265 I266 I267 I268 I269 I270 I271 I272 I273 I274 I275 I276 I277 I278 I279 I280 I281 I282 I283 I284 I285 I286 I287 I288 I289 I290 I291 I292 I293 I294 I295 I296 I297 I298 I299 I300 I301 I302 I303 I304 I305 I306 I307 I308 I324 I325 I326 I333 I334 I335 I343 I344 I434 I435 I436 I449 I450 I460 I461 I462 I463 I464 I467"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0481" r:id="rId4" name="Button 1">
              <controlPr defaultSize="0" print="0" autoFill="0" autoPict="0" macro="[0]!updateNormForm">
                <anchor moveWithCells="1" sizeWithCells="1">
                  <from>
                    <xdr:col>2</xdr:col>
                    <xdr:colOff>9525</xdr:colOff>
                    <xdr:row>1</xdr:row>
                    <xdr:rowOff>9525</xdr:rowOff>
                  </from>
                  <to>
                    <xdr:col>3</xdr:col>
                    <xdr:colOff>1076325</xdr:colOff>
                    <xdr:row>2</xdr:row>
                    <xdr:rowOff>76200</xdr:rowOff>
                  </to>
                </anchor>
              </controlPr>
            </control>
          </mc:Choice>
        </mc:AlternateContent>
        <mc:AlternateContent xmlns:mc="http://schemas.openxmlformats.org/markup-compatibility/2006">
          <mc:Choice Requires="x14">
            <control shapeId="20482" r:id="rId5" name="Button 2">
              <controlPr defaultSize="0" print="0" autoFill="0" autoPict="0" macro="[0]!showAddShtFrm">
                <anchor moveWithCells="1" sizeWithCells="1">
                  <from>
                    <xdr:col>3</xdr:col>
                    <xdr:colOff>1133475</xdr:colOff>
                    <xdr:row>1</xdr:row>
                    <xdr:rowOff>9525</xdr:rowOff>
                  </from>
                  <to>
                    <xdr:col>5</xdr:col>
                    <xdr:colOff>409575</xdr:colOff>
                    <xdr:row>2</xdr:row>
                    <xdr:rowOff>76200</xdr:rowOff>
                  </to>
                </anchor>
              </controlPr>
            </control>
          </mc:Choice>
        </mc:AlternateContent>
        <mc:AlternateContent xmlns:mc="http://schemas.openxmlformats.org/markup-compatibility/2006">
          <mc:Choice Requires="x14">
            <control shapeId="20483" r:id="rId6" name="Button 3">
              <controlPr defaultSize="0" print="0" autoFill="0" autoPict="0" macro="[0]!showExportFrm">
                <anchor moveWithCells="1" sizeWithCells="1">
                  <from>
                    <xdr:col>5</xdr:col>
                    <xdr:colOff>447675</xdr:colOff>
                    <xdr:row>1</xdr:row>
                    <xdr:rowOff>9525</xdr:rowOff>
                  </from>
                  <to>
                    <xdr:col>7</xdr:col>
                    <xdr:colOff>333375</xdr:colOff>
                    <xdr:row>2</xdr:row>
                    <xdr:rowOff>76200</xdr:rowOff>
                  </to>
                </anchor>
              </controlPr>
            </control>
          </mc:Choice>
        </mc:AlternateContent>
        <mc:AlternateContent xmlns:mc="http://schemas.openxmlformats.org/markup-compatibility/2006">
          <mc:Choice Requires="x14">
            <control shapeId="20484" r:id="rId7" name="Button 4">
              <controlPr defaultSize="0" print="0" autoFill="0" autoPict="0" macro="[0]!showImport">
                <anchor moveWithCells="1" sizeWithCells="1">
                  <from>
                    <xdr:col>7</xdr:col>
                    <xdr:colOff>371475</xdr:colOff>
                    <xdr:row>1</xdr:row>
                    <xdr:rowOff>9525</xdr:rowOff>
                  </from>
                  <to>
                    <xdr:col>9</xdr:col>
                    <xdr:colOff>571500</xdr:colOff>
                    <xdr:row>2</xdr:row>
                    <xdr:rowOff>76200</xdr:rowOff>
                  </to>
                </anchor>
              </controlPr>
            </control>
          </mc:Choice>
        </mc:AlternateContent>
        <mc:AlternateContent xmlns:mc="http://schemas.openxmlformats.org/markup-compatibility/2006">
          <mc:Choice Requires="x14">
            <control shapeId="20485" r:id="rId8" name="Button 5">
              <controlPr defaultSize="0" print="0" autoFill="0" autoPict="0" macro="[0]!detectOutliers">
                <anchor moveWithCells="1" sizeWithCells="1">
                  <from>
                    <xdr:col>10</xdr:col>
                    <xdr:colOff>28575</xdr:colOff>
                    <xdr:row>1</xdr:row>
                    <xdr:rowOff>9525</xdr:rowOff>
                  </from>
                  <to>
                    <xdr:col>12</xdr:col>
                    <xdr:colOff>295275</xdr:colOff>
                    <xdr:row>2</xdr:row>
                    <xdr:rowOff>66675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DPR488"/>
  <sheetViews>
    <sheetView showGridLines="0" zoomScale="85" zoomScaleNormal="85" zoomScalePageLayoutView="125" workbookViewId="0">
      <pane xSplit="14" ySplit="10" topLeftCell="O110" activePane="bottomRight" state="frozen"/>
      <selection activeCell="D11" sqref="D11:I468"/>
      <selection pane="topRight" activeCell="D11" sqref="D11:I468"/>
      <selection pane="bottomLeft" activeCell="D11" sqref="D11:I468"/>
      <selection pane="bottomRight" activeCell="D11" sqref="D11:I468"/>
    </sheetView>
  </sheetViews>
  <sheetFormatPr defaultColWidth="8.6640625" defaultRowHeight="17.25"/>
  <cols>
    <col min="1" max="1" width="0.6640625" customWidth="1"/>
    <col min="2" max="2" width="7.6640625" customWidth="1"/>
    <col min="3" max="3" width="8.6640625" bestFit="1" customWidth="1"/>
    <col min="4" max="4" width="28.5546875" customWidth="1"/>
    <col min="5" max="5" width="7.6640625" customWidth="1"/>
    <col min="6" max="6" width="9" customWidth="1"/>
    <col min="7" max="7" width="7.6640625" customWidth="1"/>
    <col min="8" max="9" width="8.33203125" customWidth="1"/>
    <col min="10" max="13" width="7.6640625" customWidth="1"/>
    <col min="14" max="14" width="0.6640625" customWidth="1"/>
    <col min="15" max="19" width="7.6640625" customWidth="1"/>
    <col min="20" max="20" width="9.88671875" customWidth="1"/>
    <col min="21" max="25" width="7.6640625" customWidth="1"/>
    <col min="26" max="26" width="10" hidden="1" customWidth="1"/>
    <col min="27" max="29" width="9.6640625" hidden="1" customWidth="1"/>
    <col min="30" max="30" width="7.6640625" hidden="1" customWidth="1"/>
    <col min="31" max="31" width="9" hidden="1" customWidth="1"/>
    <col min="32" max="32" width="22" hidden="1" customWidth="1"/>
    <col min="33" max="35" width="9" hidden="1" customWidth="1"/>
    <col min="36" max="36" width="0.6640625" customWidth="1"/>
    <col min="37" max="68" width="8.88671875" customWidth="1"/>
  </cols>
  <sheetData>
    <row r="1" spans="1:1008 1040:2028 2073:2935 3100:3130" s="1" customFormat="1" ht="21.95" customHeight="1">
      <c r="A1" s="171" t="s">
        <v>31</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32"/>
      <c r="AG1" s="32"/>
      <c r="AH1" s="32"/>
      <c r="AI1" s="32"/>
      <c r="AJ1" s="9"/>
    </row>
    <row r="2" spans="1:1008 1040:2028 2073:2935 3100:3130" s="1" customFormat="1" ht="14.1" customHeight="1">
      <c r="B2" s="7" t="s">
        <v>52</v>
      </c>
      <c r="C2" s="7"/>
      <c r="D2" s="6"/>
      <c r="E2" s="6"/>
      <c r="F2" s="6"/>
      <c r="I2" s="6"/>
      <c r="J2" s="6"/>
      <c r="K2" s="6"/>
      <c r="L2" s="6"/>
      <c r="M2" s="6"/>
      <c r="O2" s="6"/>
      <c r="P2" s="6"/>
      <c r="Q2" s="6"/>
      <c r="R2" s="6"/>
      <c r="S2" s="5"/>
      <c r="T2" s="5"/>
      <c r="U2" s="5"/>
      <c r="V2" s="172" t="s">
        <v>13</v>
      </c>
      <c r="W2" s="172"/>
      <c r="X2" s="5"/>
      <c r="AB2" s="6"/>
      <c r="AE2" s="6"/>
      <c r="AF2" s="6"/>
      <c r="AG2" s="6"/>
      <c r="AH2" s="6"/>
      <c r="AI2" s="6"/>
      <c r="AJ2" s="6"/>
    </row>
    <row r="3" spans="1:1008 1040:2028 2073:2935 3100:3130" s="1" customFormat="1" ht="9" customHeight="1">
      <c r="B3" s="6"/>
      <c r="C3" s="6"/>
      <c r="D3" s="6"/>
      <c r="E3" s="6"/>
      <c r="F3" s="6"/>
      <c r="G3" s="6"/>
      <c r="H3" s="6"/>
      <c r="I3" s="6"/>
      <c r="J3" s="6"/>
      <c r="K3" s="6"/>
      <c r="L3" s="6"/>
      <c r="M3" s="6"/>
      <c r="O3" s="6"/>
      <c r="P3" s="6"/>
      <c r="Q3" s="6"/>
      <c r="R3" s="6"/>
      <c r="S3" s="6"/>
      <c r="T3" s="6"/>
      <c r="U3" s="6"/>
      <c r="V3" s="6"/>
      <c r="W3" s="6"/>
      <c r="X3" s="6"/>
      <c r="Y3" s="6"/>
      <c r="Z3" s="6"/>
      <c r="AA3" s="6"/>
      <c r="AB3" s="6"/>
      <c r="AC3" s="6"/>
      <c r="AD3" s="6"/>
      <c r="AE3" s="6"/>
      <c r="AF3" s="6"/>
      <c r="AG3" s="6"/>
      <c r="AH3" s="6"/>
      <c r="AI3" s="6"/>
      <c r="AJ3" s="6"/>
    </row>
    <row r="4" spans="1:1008 1040:2028 2073:2935 3100:3130" s="1" customFormat="1" ht="18.75" customHeight="1">
      <c r="B4" s="173" t="s">
        <v>14</v>
      </c>
      <c r="C4" s="174"/>
      <c r="D4" s="10" t="s">
        <v>480</v>
      </c>
      <c r="E4" s="29"/>
      <c r="F4" s="175" t="s">
        <v>15</v>
      </c>
      <c r="G4" s="176"/>
      <c r="H4" s="200" t="s">
        <v>71</v>
      </c>
      <c r="I4" s="201"/>
      <c r="J4" s="201"/>
      <c r="K4" s="201"/>
      <c r="L4" s="201"/>
      <c r="M4" s="202"/>
      <c r="N4" s="30"/>
      <c r="O4" s="173" t="s">
        <v>242</v>
      </c>
      <c r="P4" s="180"/>
      <c r="Q4" s="174"/>
      <c r="R4" s="184" t="s">
        <v>485</v>
      </c>
      <c r="S4" s="182"/>
      <c r="T4" s="182"/>
      <c r="U4" s="182"/>
      <c r="V4" s="182"/>
      <c r="W4" s="185"/>
      <c r="X4" s="5"/>
      <c r="Y4" s="5"/>
      <c r="Z4" s="5"/>
      <c r="AA4" s="5"/>
      <c r="AB4" s="5"/>
      <c r="AC4" s="5"/>
      <c r="AD4" s="5"/>
      <c r="AE4" s="5"/>
      <c r="AF4" s="5"/>
      <c r="AG4" s="5"/>
      <c r="AH4" s="5"/>
      <c r="AI4" s="5"/>
      <c r="AJ4" s="5"/>
    </row>
    <row r="5" spans="1:1008 1040:2028 2073:2935 3100:3130" s="1" customFormat="1" ht="18.75" customHeight="1">
      <c r="B5" s="173" t="s">
        <v>16</v>
      </c>
      <c r="C5" s="174"/>
      <c r="D5" s="10" t="s">
        <v>253</v>
      </c>
      <c r="E5" s="29"/>
      <c r="F5" s="175" t="s">
        <v>17</v>
      </c>
      <c r="G5" s="176"/>
      <c r="H5" s="204" t="s">
        <v>486</v>
      </c>
      <c r="I5" s="201"/>
      <c r="J5" s="201"/>
      <c r="K5" s="201"/>
      <c r="L5" s="201"/>
      <c r="M5" s="202"/>
      <c r="N5" s="30"/>
      <c r="O5" s="173" t="s">
        <v>33</v>
      </c>
      <c r="P5" s="180"/>
      <c r="Q5" s="174"/>
      <c r="R5" s="184" t="s">
        <v>310</v>
      </c>
      <c r="S5" s="182"/>
      <c r="T5" s="182"/>
      <c r="U5" s="182"/>
      <c r="V5" s="182"/>
      <c r="W5" s="185"/>
      <c r="X5" s="5"/>
      <c r="Y5" s="5"/>
      <c r="Z5" s="5"/>
      <c r="AA5" s="5"/>
      <c r="AB5" s="5"/>
      <c r="AC5" s="5"/>
      <c r="AD5" s="5"/>
      <c r="AE5" s="5"/>
      <c r="AF5" s="5"/>
      <c r="AG5" s="5"/>
      <c r="AH5" s="5"/>
      <c r="AI5" s="5"/>
      <c r="AJ5" s="5"/>
    </row>
    <row r="6" spans="1:1008 1040:2028 2073:2935 3100:3130" s="1" customFormat="1" ht="18.75" customHeight="1">
      <c r="B6" s="173" t="s">
        <v>18</v>
      </c>
      <c r="C6" s="174"/>
      <c r="D6" s="31" t="s">
        <v>323</v>
      </c>
      <c r="E6" s="29"/>
      <c r="F6" s="175" t="s">
        <v>30</v>
      </c>
      <c r="G6" s="176"/>
      <c r="H6" s="204" t="s">
        <v>487</v>
      </c>
      <c r="I6" s="201"/>
      <c r="J6" s="201"/>
      <c r="K6" s="201"/>
      <c r="L6" s="201"/>
      <c r="M6" s="202"/>
      <c r="N6" s="30"/>
      <c r="O6" s="173" t="s">
        <v>32</v>
      </c>
      <c r="P6" s="180"/>
      <c r="Q6" s="174"/>
      <c r="R6" s="184" t="s">
        <v>324</v>
      </c>
      <c r="S6" s="182"/>
      <c r="T6" s="182"/>
      <c r="U6" s="182"/>
      <c r="V6" s="182"/>
      <c r="W6" s="185"/>
      <c r="X6" s="5"/>
      <c r="Y6" s="5"/>
      <c r="Z6" s="5"/>
      <c r="AA6" s="5"/>
      <c r="AB6" s="5"/>
      <c r="AC6" s="5"/>
      <c r="AD6" s="5"/>
      <c r="AE6" s="5"/>
      <c r="AF6" s="5"/>
      <c r="AG6" s="5"/>
      <c r="AH6" s="5"/>
      <c r="AI6" s="5"/>
      <c r="AJ6" s="5"/>
    </row>
    <row r="7" spans="1:1008 1040:2028 2073:2935 3100:3130" s="1" customFormat="1" ht="9" customHeight="1">
      <c r="B7" s="8"/>
      <c r="C7" s="8"/>
      <c r="D7" s="8"/>
      <c r="E7" s="8"/>
      <c r="F7" s="8"/>
      <c r="G7" s="8"/>
      <c r="H7" s="8"/>
      <c r="I7" s="8"/>
      <c r="J7" s="8"/>
      <c r="K7" s="8"/>
      <c r="L7" s="8"/>
      <c r="M7" s="8"/>
      <c r="O7" s="8"/>
      <c r="P7" s="8"/>
      <c r="Q7" s="8"/>
      <c r="R7" s="8"/>
      <c r="S7" s="8"/>
      <c r="T7" s="8"/>
      <c r="U7" s="8"/>
      <c r="V7" s="8"/>
      <c r="W7" s="8"/>
      <c r="X7" s="8"/>
      <c r="Y7" s="8"/>
      <c r="Z7" s="8"/>
      <c r="AA7" s="8"/>
      <c r="AB7" s="8"/>
      <c r="AC7" s="8"/>
      <c r="AD7" s="8"/>
      <c r="AE7" s="8"/>
      <c r="AF7" s="8"/>
      <c r="AG7" s="8"/>
      <c r="AH7" s="8"/>
      <c r="AI7" s="8"/>
      <c r="AJ7" s="8"/>
      <c r="AK7" s="6"/>
    </row>
    <row r="8" spans="1:1008 1040:2028 2073:2935 3100:3130" s="15" customFormat="1" ht="15" customHeight="1">
      <c r="A8" s="23"/>
      <c r="B8" s="187" t="s">
        <v>19</v>
      </c>
      <c r="C8" s="188"/>
      <c r="D8" s="188"/>
      <c r="E8" s="188"/>
      <c r="F8" s="188"/>
      <c r="G8" s="188"/>
      <c r="H8" s="188"/>
      <c r="I8" s="188"/>
      <c r="J8" s="188"/>
      <c r="K8" s="188"/>
      <c r="L8" s="188"/>
      <c r="M8" s="189"/>
      <c r="N8" s="23"/>
      <c r="O8" s="187" t="s">
        <v>25</v>
      </c>
      <c r="P8" s="188"/>
      <c r="Q8" s="188"/>
      <c r="R8" s="188"/>
      <c r="S8" s="188"/>
      <c r="T8" s="188"/>
      <c r="U8" s="188"/>
      <c r="V8" s="188"/>
      <c r="W8" s="188"/>
      <c r="X8" s="188"/>
      <c r="Y8" s="188"/>
      <c r="Z8" s="188"/>
      <c r="AA8" s="188"/>
      <c r="AB8" s="188"/>
      <c r="AC8" s="188"/>
      <c r="AD8" s="188"/>
      <c r="AE8" s="189"/>
      <c r="AG8" s="190" t="s">
        <v>43</v>
      </c>
      <c r="AH8" s="190"/>
      <c r="AI8" s="190"/>
      <c r="AJ8" s="23"/>
      <c r="AK8" s="203" t="s">
        <v>313</v>
      </c>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c r="BJ8" s="203"/>
      <c r="BK8" s="203"/>
      <c r="BL8" s="203"/>
      <c r="BM8" s="203"/>
      <c r="BN8" s="203"/>
      <c r="BO8" s="203"/>
      <c r="BP8" s="203"/>
      <c r="BR8" s="195"/>
      <c r="BS8" s="195"/>
      <c r="BT8" s="195"/>
      <c r="BU8" s="195"/>
      <c r="BV8" s="195"/>
      <c r="BW8" s="195"/>
      <c r="BX8" s="197" t="s">
        <v>478</v>
      </c>
    </row>
    <row r="9" spans="1:1008 1040:2028 2073:2935 3100:3130" s="15" customFormat="1" ht="24.95" customHeight="1">
      <c r="A9" s="27"/>
      <c r="B9" s="43"/>
      <c r="C9" s="43"/>
      <c r="D9" s="43"/>
      <c r="E9" s="43"/>
      <c r="F9" s="43"/>
      <c r="G9" s="44"/>
      <c r="H9" s="48" t="s">
        <v>37</v>
      </c>
      <c r="I9" s="48" t="s">
        <v>38</v>
      </c>
      <c r="J9" s="42"/>
      <c r="K9" s="42"/>
      <c r="L9" s="56"/>
      <c r="M9" s="56"/>
      <c r="N9" s="27"/>
      <c r="O9" s="34"/>
      <c r="P9" s="34"/>
      <c r="Q9" s="35"/>
      <c r="R9" s="34"/>
      <c r="S9" s="33"/>
      <c r="T9" s="33"/>
      <c r="U9" s="33"/>
      <c r="V9" s="33"/>
      <c r="W9" s="33"/>
      <c r="X9" s="33"/>
      <c r="Y9" s="33"/>
      <c r="Z9" s="193" t="s">
        <v>47</v>
      </c>
      <c r="AA9" s="194"/>
      <c r="AB9" s="41" t="s">
        <v>40</v>
      </c>
      <c r="AC9" s="61">
        <v>1.5</v>
      </c>
      <c r="AD9" s="40"/>
      <c r="AE9" s="40"/>
      <c r="AF9" s="59"/>
      <c r="AG9" s="57"/>
      <c r="AH9" s="57"/>
      <c r="AI9" s="58"/>
      <c r="AJ9" s="52"/>
      <c r="AK9" s="203" t="s">
        <v>316</v>
      </c>
      <c r="AL9" s="203"/>
      <c r="AM9" s="203"/>
      <c r="AN9" s="203"/>
      <c r="AO9" s="203"/>
      <c r="AP9" s="203"/>
      <c r="AQ9" s="203"/>
      <c r="AR9" s="203"/>
      <c r="AS9" s="203"/>
      <c r="AT9" s="203"/>
      <c r="AU9" s="203"/>
      <c r="AV9" s="203"/>
      <c r="AW9" s="203"/>
      <c r="AX9" s="203"/>
      <c r="AY9" s="203"/>
      <c r="AZ9" s="203"/>
      <c r="BA9" s="203"/>
      <c r="BB9" s="203"/>
      <c r="BC9" s="203"/>
      <c r="BD9" s="203"/>
      <c r="BE9" s="203"/>
      <c r="BF9" s="203"/>
      <c r="BG9" s="203"/>
      <c r="BH9" s="203"/>
      <c r="BI9" s="203"/>
      <c r="BJ9" s="203"/>
      <c r="BK9" s="203"/>
      <c r="BL9" s="203"/>
      <c r="BM9" s="203"/>
      <c r="BN9" s="203"/>
      <c r="BO9" s="203"/>
      <c r="BP9" s="203"/>
      <c r="BR9" s="196"/>
      <c r="BS9" s="196"/>
      <c r="BT9" s="196"/>
      <c r="BU9" s="196"/>
      <c r="BV9" s="196"/>
      <c r="BW9" s="196"/>
      <c r="BX9" s="198"/>
    </row>
    <row r="10" spans="1:1008 1040:2028 2073:2935 3100:3130" s="22" customFormat="1" ht="24.95" customHeight="1">
      <c r="A10" s="24"/>
      <c r="B10" s="45" t="s">
        <v>1</v>
      </c>
      <c r="C10" s="45" t="s">
        <v>22</v>
      </c>
      <c r="D10" s="45" t="s">
        <v>2</v>
      </c>
      <c r="E10" s="45" t="s">
        <v>46</v>
      </c>
      <c r="F10" s="45" t="s">
        <v>26</v>
      </c>
      <c r="G10" s="46" t="s">
        <v>21</v>
      </c>
      <c r="H10" s="60" t="s">
        <v>44</v>
      </c>
      <c r="I10" s="60" t="s">
        <v>45</v>
      </c>
      <c r="J10" s="47" t="s">
        <v>20</v>
      </c>
      <c r="K10" s="47" t="s">
        <v>48</v>
      </c>
      <c r="L10" s="49" t="s">
        <v>3</v>
      </c>
      <c r="M10" s="49" t="s">
        <v>4</v>
      </c>
      <c r="N10" s="24"/>
      <c r="O10" s="37" t="s">
        <v>5</v>
      </c>
      <c r="P10" s="37" t="s">
        <v>6</v>
      </c>
      <c r="Q10" s="38" t="s">
        <v>0</v>
      </c>
      <c r="R10" s="37" t="s">
        <v>7</v>
      </c>
      <c r="S10" s="39" t="s">
        <v>8</v>
      </c>
      <c r="T10" s="39" t="s">
        <v>50</v>
      </c>
      <c r="U10" s="39" t="s">
        <v>51</v>
      </c>
      <c r="V10" s="39" t="s">
        <v>9</v>
      </c>
      <c r="W10" s="39" t="s">
        <v>10</v>
      </c>
      <c r="X10" s="39" t="s">
        <v>11</v>
      </c>
      <c r="Y10" s="39" t="s">
        <v>34</v>
      </c>
      <c r="Z10" s="63" t="s">
        <v>35</v>
      </c>
      <c r="AA10" s="63" t="s">
        <v>36</v>
      </c>
      <c r="AB10" s="50" t="s">
        <v>39</v>
      </c>
      <c r="AC10" s="51" t="s">
        <v>41</v>
      </c>
      <c r="AD10" s="36" t="s">
        <v>23</v>
      </c>
      <c r="AE10" s="36" t="s">
        <v>24</v>
      </c>
      <c r="AF10" s="36" t="s">
        <v>42</v>
      </c>
      <c r="AG10" s="57"/>
      <c r="AH10" s="57"/>
      <c r="AI10" s="58"/>
      <c r="AJ10" s="53"/>
      <c r="AK10" s="75">
        <v>1</v>
      </c>
      <c r="AL10" s="75">
        <v>2</v>
      </c>
      <c r="AM10" s="75">
        <v>3</v>
      </c>
      <c r="AN10" s="75">
        <v>4</v>
      </c>
      <c r="AO10" s="75">
        <v>5</v>
      </c>
      <c r="AP10" s="75">
        <v>6</v>
      </c>
      <c r="AQ10" s="75">
        <v>7</v>
      </c>
      <c r="AR10" s="75">
        <v>8</v>
      </c>
      <c r="AS10" s="75">
        <v>9</v>
      </c>
      <c r="AT10" s="75">
        <v>10</v>
      </c>
      <c r="AU10" s="75">
        <v>11</v>
      </c>
      <c r="AV10" s="75">
        <v>12</v>
      </c>
      <c r="AW10" s="75">
        <v>13</v>
      </c>
      <c r="AX10" s="75">
        <v>14</v>
      </c>
      <c r="AY10" s="75">
        <v>15</v>
      </c>
      <c r="AZ10" s="75">
        <v>16</v>
      </c>
      <c r="BA10" s="75">
        <v>17</v>
      </c>
      <c r="BB10" s="75">
        <v>18</v>
      </c>
      <c r="BC10" s="75">
        <v>19</v>
      </c>
      <c r="BD10" s="75">
        <v>20</v>
      </c>
      <c r="BE10" s="75">
        <v>21</v>
      </c>
      <c r="BF10" s="75">
        <v>22</v>
      </c>
      <c r="BG10" s="75">
        <v>23</v>
      </c>
      <c r="BH10" s="75">
        <v>24</v>
      </c>
      <c r="BI10" s="75">
        <v>25</v>
      </c>
      <c r="BJ10" s="75">
        <v>26</v>
      </c>
      <c r="BK10" s="75">
        <v>27</v>
      </c>
      <c r="BL10" s="75">
        <v>28</v>
      </c>
      <c r="BM10" s="75">
        <v>29</v>
      </c>
      <c r="BN10" s="75">
        <v>30</v>
      </c>
      <c r="BO10" s="75">
        <v>31</v>
      </c>
      <c r="BP10" s="75">
        <v>32</v>
      </c>
      <c r="BR10" s="116" t="s">
        <v>479</v>
      </c>
      <c r="BS10" s="116" t="s">
        <v>3</v>
      </c>
      <c r="BT10" s="116" t="s">
        <v>4</v>
      </c>
      <c r="BU10" s="116" t="s">
        <v>5</v>
      </c>
      <c r="BV10" s="116" t="s">
        <v>6</v>
      </c>
      <c r="BW10" s="116" t="s">
        <v>0</v>
      </c>
      <c r="BX10" s="199"/>
    </row>
    <row r="11" spans="1:1008 1040:2028 2073:2935 3100:3130" ht="15" customHeight="1">
      <c r="A11" s="16">
        <v>1</v>
      </c>
      <c r="B11" s="76" t="s">
        <v>53</v>
      </c>
      <c r="C11" s="77">
        <v>1</v>
      </c>
      <c r="D11" s="77" t="s">
        <v>54</v>
      </c>
      <c r="E11" s="78">
        <v>1.5</v>
      </c>
      <c r="F11" s="11" t="s">
        <v>28</v>
      </c>
      <c r="G11" s="12"/>
      <c r="H11" s="13" t="e">
        <f>IF(OOC!S11=0,"",OOC!S11)</f>
        <v>#REF!</v>
      </c>
      <c r="I11" s="13" t="e">
        <f>IF(OOC!T11=0,"",OOC!T11)</f>
        <v>#REF!</v>
      </c>
      <c r="J11" s="14" t="s">
        <v>12</v>
      </c>
      <c r="K11" s="64" t="s">
        <v>49</v>
      </c>
      <c r="L11" s="17" t="e">
        <f>IF(AND(G11="",H11=""),"",IF(G11="",H11,G11+H11))</f>
        <v>#REF!</v>
      </c>
      <c r="M11" s="17" t="e">
        <f>IF(AND(G11="",I11=""),"",IF(G11="",I11,G11+I11))</f>
        <v>#REF!</v>
      </c>
      <c r="N11" s="25"/>
      <c r="O11" s="2" t="e">
        <f t="shared" ref="O11:O63" si="0">IF(OR($AK11="",ISNUMBER($AK11)=FALSE),"",MAX(AK11:BP11))</f>
        <v>#REF!</v>
      </c>
      <c r="P11" s="2" t="e">
        <f t="shared" ref="P11:P63" si="1">IF(OR($AK11="",ISNUMBER($AK11)=FALSE),"",MIN(AK11:BP11))</f>
        <v>#REF!</v>
      </c>
      <c r="Q11" s="2" t="e">
        <f t="shared" ref="Q11:Q63" si="2">IF(OR($AK11="",ISNUMBER($AK11)=FALSE),"",AVERAGE(AK11:BP11))</f>
        <v>#REF!</v>
      </c>
      <c r="R11" s="3" t="e">
        <f t="shared" ref="R11:R63" si="3">IF(OR($AK11="",ISNUMBER($AK11)=FALSE),"",STDEV(AK11:BP11))</f>
        <v>#REF!</v>
      </c>
      <c r="S11" s="4" t="e">
        <f>IF(OR($AK11="",ISNUMBER($AK11)=FALSE),"",IF(AND(G11=0,I11=""),V11,IF(AND(G11="",H11=""),W11,(H11+ABS(I11))/(6*R11))))</f>
        <v>#REF!</v>
      </c>
      <c r="T11" s="67" t="e">
        <f>IF(OR($AK11="",ISNUMBER($AK11)=FALSE),"",IF(AND($F11="Tolerance",$G11&lt;&gt;""),($Q11-$G11)/(($L11-$M11)/2),IF(AND($F11="GD&amp;T",$H11&lt;&gt;""),$Q11/$H11,"")))</f>
        <v>#REF!</v>
      </c>
      <c r="U11" s="67" t="e">
        <f>IF($T11="","",IF(ABS($T11)&lt;=0.125, "Level A",IF(AND(ABS($T11)&gt;0.125,ABS($T11)&lt;=0.25), "Level B",IF(AND(ABS($T11)&gt;0.25,ABS($T11)&lt;=0.5), "Level C", IF(ABS($T11)&gt;0.5, "Level D")))))</f>
        <v>#REF!</v>
      </c>
      <c r="V11" s="4" t="e">
        <f t="shared" ref="V11:V112" si="4">IF(OR($AK11="",ISNUMBER($AK11)=FALSE),"",IF(H11="","",(L11-Q11)/(3*R11)))</f>
        <v>#REF!</v>
      </c>
      <c r="W11" s="4" t="e">
        <f t="shared" ref="W11:W112" si="5">IF(OR($AK11="",ISNUMBER($AK11)=FALSE),"",IF(I11="","",(Q11-M11)/(3*R11)))</f>
        <v>#REF!</v>
      </c>
      <c r="X11" s="4" t="e">
        <f>IF(OR($AK11="",ISNUMBER($AK11)=FALSE),"",IF(AND(G11=0,I11=0),((H11)-(Q11))/(3*R11),MIN(V11:W11)))</f>
        <v>#REF!</v>
      </c>
      <c r="Y11" s="62" t="e">
        <f t="shared" ref="Y11:Y112" si="6">IF(OR($AK11="",ISNUMBER($AK11)=FALSE),"",IF(AND(G11=0,I11=0),NORMSDIST(3*X11),NORMSDIST(3*X11)+NORMSDIST(6*S11-3*X11)-1))</f>
        <v>#REF!</v>
      </c>
      <c r="Z11" s="28" t="e">
        <f>IF($Q11="","",IF(F11="Tolerance",IF(($E11*3*R11+Q11)-G11&lt;H11,"",($E11*3*R11+Q11)-G11),IF(OR(F11="GD&amp;T",F11="MAX"),IF(($E11*3*R11+Q11)&lt;H11,"",($E11*3*R11+Q11)),"")))</f>
        <v>#REF!</v>
      </c>
      <c r="AA11" s="28" t="e">
        <f>IF(Q11="","",IF(F11="Tolerance",IF(-(($E11*3*R11)-Q11)-G11&gt;I11,"",-(($E11*3*R11)-Q11)-G11),IF(F11="MIN",IF(-(($E11*3*R11)-Q11)&gt;I11,"",-(($E11*3*R11)-Q11)),"")))</f>
        <v>#REF!</v>
      </c>
      <c r="AB11" s="28" t="e">
        <f>IF(OR(G11="",Q11=""),"",(L11+M11)/2-Q11)</f>
        <v>#REF!</v>
      </c>
      <c r="AC11" s="28" t="e">
        <f t="shared" ref="AC11:AC121" si="7">IF(OR($S11&gt;$AC$9,$R11=""),"",$AC$9*6*$R11)</f>
        <v>#REF!</v>
      </c>
      <c r="AD11" s="26"/>
      <c r="AE11" s="19" t="str">
        <f>IF(AD11="","",IF(AD11&gt;=0.966,"Normal","Not Normal"))</f>
        <v/>
      </c>
      <c r="AF11" s="65"/>
      <c r="AG11" s="54"/>
      <c r="AH11" s="54"/>
      <c r="AI11" s="55"/>
      <c r="AJ11" s="21"/>
      <c r="AK11" s="73" t="e">
        <f>#REF!</f>
        <v>#REF!</v>
      </c>
      <c r="AL11" s="73" t="e">
        <f>#REF!</f>
        <v>#REF!</v>
      </c>
      <c r="AM11" s="73" t="e">
        <f>#REF!</f>
        <v>#REF!</v>
      </c>
      <c r="AN11" s="73" t="e">
        <f>#REF!</f>
        <v>#REF!</v>
      </c>
      <c r="AO11" s="73" t="e">
        <f>#REF!</f>
        <v>#REF!</v>
      </c>
      <c r="AP11" s="73" t="e">
        <f>#REF!</f>
        <v>#REF!</v>
      </c>
      <c r="AQ11" s="73" t="e">
        <f>#REF!</f>
        <v>#REF!</v>
      </c>
      <c r="AR11" s="73" t="e">
        <f>#REF!</f>
        <v>#REF!</v>
      </c>
      <c r="AS11" s="73" t="e">
        <f>#REF!</f>
        <v>#REF!</v>
      </c>
      <c r="AT11" s="73" t="e">
        <f>#REF!</f>
        <v>#REF!</v>
      </c>
      <c r="AU11" s="73" t="e">
        <f>#REF!</f>
        <v>#REF!</v>
      </c>
      <c r="AV11" s="73" t="e">
        <f>#REF!</f>
        <v>#REF!</v>
      </c>
      <c r="AW11" s="73" t="e">
        <f>#REF!</f>
        <v>#REF!</v>
      </c>
      <c r="AX11" s="73" t="e">
        <f>#REF!</f>
        <v>#REF!</v>
      </c>
      <c r="AY11" s="73" t="e">
        <f>#REF!</f>
        <v>#REF!</v>
      </c>
      <c r="AZ11" s="73" t="e">
        <f>#REF!</f>
        <v>#REF!</v>
      </c>
      <c r="BA11" s="73" t="e">
        <f>#REF!</f>
        <v>#REF!</v>
      </c>
      <c r="BB11" s="73" t="e">
        <f>#REF!</f>
        <v>#REF!</v>
      </c>
      <c r="BC11" s="73" t="e">
        <f>#REF!</f>
        <v>#REF!</v>
      </c>
      <c r="BD11" s="73" t="e">
        <f>#REF!</f>
        <v>#REF!</v>
      </c>
      <c r="BE11" s="73" t="e">
        <f>#REF!</f>
        <v>#REF!</v>
      </c>
      <c r="BF11" s="73" t="e">
        <f>#REF!</f>
        <v>#REF!</v>
      </c>
      <c r="BG11" s="73" t="e">
        <f>#REF!</f>
        <v>#REF!</v>
      </c>
      <c r="BH11" s="73" t="e">
        <f>#REF!</f>
        <v>#REF!</v>
      </c>
      <c r="BI11" s="73" t="e">
        <f>#REF!</f>
        <v>#REF!</v>
      </c>
      <c r="BJ11" s="73" t="e">
        <f>#REF!</f>
        <v>#REF!</v>
      </c>
      <c r="BK11" s="73" t="e">
        <f>#REF!</f>
        <v>#REF!</v>
      </c>
      <c r="BL11" s="73" t="e">
        <f>#REF!</f>
        <v>#REF!</v>
      </c>
      <c r="BM11" s="73" t="e">
        <f>#REF!</f>
        <v>#REF!</v>
      </c>
      <c r="BN11" s="73" t="e">
        <f>#REF!</f>
        <v>#REF!</v>
      </c>
      <c r="BO11" s="73" t="e">
        <f>#REF!</f>
        <v>#REF!</v>
      </c>
      <c r="BP11" s="73" t="e">
        <f>#REF!</f>
        <v>#REF!</v>
      </c>
      <c r="BR11" s="117">
        <f>C11</f>
        <v>1</v>
      </c>
      <c r="BS11" s="118">
        <f>OOC!G11</f>
        <v>0.04</v>
      </c>
      <c r="BT11" s="118" t="str">
        <f>OOC!H11</f>
        <v/>
      </c>
      <c r="BU11" s="2" t="e">
        <f>IF(OR($AK11="",ISNUMBER($AK11)=FALSE),"",MAX(AK11:BP11))</f>
        <v>#REF!</v>
      </c>
      <c r="BV11" s="2" t="e">
        <f>IF(OR($AK11="",ISNUMBER($AK11)=FALSE),"",MIN(AK11:BP11))</f>
        <v>#REF!</v>
      </c>
      <c r="BW11" s="2" t="e">
        <f>IF(OR($AK11="",ISNUMBER($AK11)=FALSE),"",AVERAGE(AK11:BP11))</f>
        <v>#REF!</v>
      </c>
      <c r="BX11" s="119" t="e">
        <f>IF(AND(IF(OOC!G11="",0,OOC!G11) &gt;= IF(O11="",0,O11), IF(O11="",0,O11) &gt; IF(L11="",0,L11)), "OOC",
IF(AND(IF(M11="",0,M11) &gt; IF(P11="",0,P11), IF(P11="",0,P11) &gt;= IF(OOC!H11="",0,OOC!H11)), "OOC",
IF(IF(O11="",0,O11) &gt; IF(OOC!G11="",0,OOC!G11), "OOS",
IF(IF(OOC!H11="",0,OOC!H11) &gt; IF(P11="",0,P11), "OOS", "OK"))))</f>
        <v>#REF!</v>
      </c>
      <c r="FD11" s="68"/>
      <c r="FZ11" s="68"/>
      <c r="VX11" s="68"/>
      <c r="XD11" s="68"/>
      <c r="AJQ11" s="68"/>
      <c r="AKI11" s="68"/>
      <c r="AOM11" s="68"/>
      <c r="AQI11" s="68"/>
      <c r="BWK11" s="68"/>
      <c r="CCL11" s="68"/>
      <c r="CWD11" s="68"/>
      <c r="DBN11" s="68"/>
      <c r="DOF11" s="68"/>
      <c r="DPJ11" s="68"/>
    </row>
    <row r="12" spans="1:1008 1040:2028 2073:2935 3100:3130" ht="15" customHeight="1">
      <c r="A12" s="16">
        <v>3</v>
      </c>
      <c r="B12" s="79" t="s">
        <v>85</v>
      </c>
      <c r="C12" s="80" t="s">
        <v>56</v>
      </c>
      <c r="D12" s="77" t="s">
        <v>57</v>
      </c>
      <c r="E12" s="78">
        <v>1.33</v>
      </c>
      <c r="F12" s="11" t="s">
        <v>29</v>
      </c>
      <c r="G12" s="12">
        <v>3.984</v>
      </c>
      <c r="H12" s="13" t="e">
        <f>IF(OOC!S12=0,"",OOC!S12)</f>
        <v>#REF!</v>
      </c>
      <c r="I12" s="13" t="e">
        <f>IF(OOC!T12=0,"",OOC!T12)</f>
        <v>#REF!</v>
      </c>
      <c r="J12" s="14" t="s">
        <v>12</v>
      </c>
      <c r="K12" s="64" t="s">
        <v>49</v>
      </c>
      <c r="L12" s="17" t="e">
        <f t="shared" ref="L12:L113" si="8">IF(AND(G12="",H12=""),"",IF(G12="",H12,G12+H12))</f>
        <v>#REF!</v>
      </c>
      <c r="M12" s="17" t="e">
        <f t="shared" ref="M12:M113" si="9">IF(AND(G12="",I12=""),"",IF(G12="",I12,G12+I12))</f>
        <v>#REF!</v>
      </c>
      <c r="N12" s="25"/>
      <c r="O12" s="2" t="e">
        <f t="shared" si="0"/>
        <v>#REF!</v>
      </c>
      <c r="P12" s="2" t="e">
        <f t="shared" si="1"/>
        <v>#REF!</v>
      </c>
      <c r="Q12" s="2" t="e">
        <f t="shared" si="2"/>
        <v>#REF!</v>
      </c>
      <c r="R12" s="3" t="e">
        <f t="shared" si="3"/>
        <v>#REF!</v>
      </c>
      <c r="S12" s="4" t="e">
        <f t="shared" ref="S12:S98" si="10">IF(OR($AK12="",ISNUMBER($AK12)=FALSE),"",IF(AND(G12=0,I12=""),V12,IF(AND(G12="",H12=""),W12,(H12+ABS(I12))/(6*R12))))</f>
        <v>#REF!</v>
      </c>
      <c r="T12" s="67" t="e">
        <f t="shared" ref="T12:T113" si="11">IF(OR($AK12="",ISNUMBER($AK12)=FALSE),"",IF(AND($F12="Tolerance",$G12&lt;&gt;""),($Q12-$G12)/(($L12-$M12)/2),IF(AND($F12="GD&amp;T",$H12&lt;&gt;""),$Q12/$H12,"")))</f>
        <v>#REF!</v>
      </c>
      <c r="U12" s="67" t="e">
        <f t="shared" ref="U12:U113" si="12">IF($T12="","",IF(ABS($T12)&lt;=0.125, "Level A",IF(AND(ABS($T12)&gt;0.125,ABS($T12)&lt;=0.25), "Level B",IF(AND(ABS($T12)&gt;0.25,ABS($T12)&lt;=0.5), "Level C", IF(ABS($T12)&gt;0.5, "Level D")))))</f>
        <v>#REF!</v>
      </c>
      <c r="V12" s="4" t="e">
        <f t="shared" si="4"/>
        <v>#REF!</v>
      </c>
      <c r="W12" s="4" t="e">
        <f t="shared" si="5"/>
        <v>#REF!</v>
      </c>
      <c r="X12" s="4" t="e">
        <f t="shared" ref="X12:X113" si="13">IF(OR($AK12="",ISNUMBER($AK12)=FALSE),"",IF(AND(G12=0,I12=0),((H12)-(Q12))/(3*R12),MIN(V12:W12)))</f>
        <v>#REF!</v>
      </c>
      <c r="Y12" s="62" t="e">
        <f t="shared" si="6"/>
        <v>#REF!</v>
      </c>
      <c r="Z12" s="28" t="e">
        <f t="shared" ref="Z12:Z116" si="14">IF($Q12="","",IF(F12="Tolerance",IF(($E12*3*R12+Q12)-G12&lt;H12,"",($E12*3*R12+Q12)-G12),IF(OR(F12="GD&amp;T",F12="MAX"),IF(($E12*3*R12+Q12)&lt;H12,"",($E12*3*R12+Q12)),"")))</f>
        <v>#REF!</v>
      </c>
      <c r="AA12" s="28" t="e">
        <f t="shared" ref="AA12:AA116" si="15">IF(Q12="","",IF(F12="Tolerance",IF(-(($E12*3*R12)-Q12)-G12&gt;I12,"",-(($E12*3*R12)-Q12)-G12),IF(F12="MIN",IF(-(($E12*3*R12)-Q12)&gt;I12,"",-(($E12*3*R12)-Q12)),"")))</f>
        <v>#REF!</v>
      </c>
      <c r="AB12" s="28" t="e">
        <f t="shared" ref="AB12:AB116" si="16">IF(OR(G12="",Q12=""),"",(L12+M12)/2-Q12)</f>
        <v>#REF!</v>
      </c>
      <c r="AC12" s="28" t="e">
        <f t="shared" si="7"/>
        <v>#REF!</v>
      </c>
      <c r="AD12" s="26"/>
      <c r="AE12" s="19" t="str">
        <f t="shared" ref="AE12:AE116" si="17">IF(AD12="","",IF(AD12&gt;=0.966,"Normal","Not Normal"))</f>
        <v/>
      </c>
      <c r="AF12" s="65"/>
      <c r="AG12" s="54"/>
      <c r="AH12" s="54"/>
      <c r="AI12" s="55"/>
      <c r="AJ12" s="21"/>
      <c r="AK12" s="73" t="e">
        <f>#REF!</f>
        <v>#REF!</v>
      </c>
      <c r="AL12" s="73" t="e">
        <f>#REF!</f>
        <v>#REF!</v>
      </c>
      <c r="AM12" s="73" t="e">
        <f>#REF!</f>
        <v>#REF!</v>
      </c>
      <c r="AN12" s="73" t="e">
        <f>#REF!</f>
        <v>#REF!</v>
      </c>
      <c r="AO12" s="73" t="e">
        <f>#REF!</f>
        <v>#REF!</v>
      </c>
      <c r="AP12" s="73" t="e">
        <f>#REF!</f>
        <v>#REF!</v>
      </c>
      <c r="AQ12" s="73" t="e">
        <f>#REF!</f>
        <v>#REF!</v>
      </c>
      <c r="AR12" s="73" t="e">
        <f>#REF!</f>
        <v>#REF!</v>
      </c>
      <c r="AS12" s="73" t="e">
        <f>#REF!</f>
        <v>#REF!</v>
      </c>
      <c r="AT12" s="73" t="e">
        <f>#REF!</f>
        <v>#REF!</v>
      </c>
      <c r="AU12" s="73" t="e">
        <f>#REF!</f>
        <v>#REF!</v>
      </c>
      <c r="AV12" s="73" t="e">
        <f>#REF!</f>
        <v>#REF!</v>
      </c>
      <c r="AW12" s="73" t="e">
        <f>#REF!</f>
        <v>#REF!</v>
      </c>
      <c r="AX12" s="73" t="e">
        <f>#REF!</f>
        <v>#REF!</v>
      </c>
      <c r="AY12" s="73" t="e">
        <f>#REF!</f>
        <v>#REF!</v>
      </c>
      <c r="AZ12" s="73" t="e">
        <f>#REF!</f>
        <v>#REF!</v>
      </c>
      <c r="BA12" s="73" t="e">
        <f>#REF!</f>
        <v>#REF!</v>
      </c>
      <c r="BB12" s="73" t="e">
        <f>#REF!</f>
        <v>#REF!</v>
      </c>
      <c r="BC12" s="73" t="e">
        <f>#REF!</f>
        <v>#REF!</v>
      </c>
      <c r="BD12" s="73" t="e">
        <f>#REF!</f>
        <v>#REF!</v>
      </c>
      <c r="BE12" s="73" t="e">
        <f>#REF!</f>
        <v>#REF!</v>
      </c>
      <c r="BF12" s="73" t="e">
        <f>#REF!</f>
        <v>#REF!</v>
      </c>
      <c r="BG12" s="73" t="e">
        <f>#REF!</f>
        <v>#REF!</v>
      </c>
      <c r="BH12" s="73" t="e">
        <f>#REF!</f>
        <v>#REF!</v>
      </c>
      <c r="BI12" s="73" t="e">
        <f>#REF!</f>
        <v>#REF!</v>
      </c>
      <c r="BJ12" s="73" t="e">
        <f>#REF!</f>
        <v>#REF!</v>
      </c>
      <c r="BK12" s="73" t="e">
        <f>#REF!</f>
        <v>#REF!</v>
      </c>
      <c r="BL12" s="73" t="e">
        <f>#REF!</f>
        <v>#REF!</v>
      </c>
      <c r="BM12" s="73" t="e">
        <f>#REF!</f>
        <v>#REF!</v>
      </c>
      <c r="BN12" s="73" t="e">
        <f>#REF!</f>
        <v>#REF!</v>
      </c>
      <c r="BO12" s="73" t="e">
        <f>#REF!</f>
        <v>#REF!</v>
      </c>
      <c r="BP12" s="73" t="e">
        <f>#REF!</f>
        <v>#REF!</v>
      </c>
      <c r="BR12" s="117" t="str">
        <f t="shared" ref="BR12:BR98" si="18">C12</f>
        <v>3-1</v>
      </c>
      <c r="BS12" s="118">
        <f>OOC!G12</f>
        <v>4.0090000000000003</v>
      </c>
      <c r="BT12" s="118">
        <f>OOC!H12</f>
        <v>3.964</v>
      </c>
      <c r="BU12" s="2" t="e">
        <f t="shared" ref="BU12:BU98" si="19">IF(OR($AK12="",ISNUMBER($AK12)=FALSE),"",MAX(AK12:BP12))</f>
        <v>#REF!</v>
      </c>
      <c r="BV12" s="2" t="e">
        <f t="shared" ref="BV12:BV98" si="20">IF(OR($AK12="",ISNUMBER($AK12)=FALSE),"",MIN(AK12:BP12))</f>
        <v>#REF!</v>
      </c>
      <c r="BW12" s="2" t="e">
        <f t="shared" ref="BW12:BW98" si="21">IF(OR($AK12="",ISNUMBER($AK12)=FALSE),"",AVERAGE(AK12:BP12))</f>
        <v>#REF!</v>
      </c>
      <c r="BX12" s="119" t="e">
        <f>IF(AND(IF(OOC!G12="",0,OOC!G12) &gt;= IF(O12="",0,O12), IF(O12="",0,O12) &gt; IF(L12="",0,L12)), "OOC",
IF(AND(IF(M12="",0,M12) &gt; IF(P12="",0,P12), IF(P12="",0,P12) &gt;= IF(OOC!H12="",0,OOC!H12)), "OOC",
IF(IF(O12="",0,O12) &gt; IF(OOC!G12="",0,OOC!G12), "OOS",
IF(IF(OOC!H12="",0,OOC!H12) &gt; IF(P12="",0,P12), "OOS", "OK"))))</f>
        <v>#REF!</v>
      </c>
      <c r="SO12" s="68"/>
      <c r="ARY12" s="68"/>
      <c r="AWO12" s="68"/>
      <c r="BBR12" s="68"/>
      <c r="BCM12" s="68"/>
      <c r="BEM12" s="68"/>
      <c r="BES12" s="68"/>
      <c r="BHD12" s="68"/>
      <c r="BIR12" s="68"/>
      <c r="BIZ12" s="68"/>
      <c r="BLT12" s="68"/>
      <c r="BMO12" s="68"/>
      <c r="CUI12" s="68"/>
      <c r="CVM12" s="68"/>
      <c r="DBO12" s="68"/>
      <c r="DOM12" s="68"/>
    </row>
    <row r="13" spans="1:1008 1040:2028 2073:2935 3100:3130" ht="15" customHeight="1">
      <c r="A13" s="16">
        <v>4</v>
      </c>
      <c r="B13" s="79" t="s">
        <v>85</v>
      </c>
      <c r="C13" s="80" t="s">
        <v>58</v>
      </c>
      <c r="D13" s="77" t="s">
        <v>57</v>
      </c>
      <c r="E13" s="78">
        <v>1.33</v>
      </c>
      <c r="F13" s="11" t="s">
        <v>29</v>
      </c>
      <c r="G13" s="12">
        <v>3.984</v>
      </c>
      <c r="H13" s="13" t="e">
        <f>IF(OOC!S13=0,"",OOC!S13)</f>
        <v>#REF!</v>
      </c>
      <c r="I13" s="13" t="e">
        <f>IF(OOC!T13=0,"",OOC!T13)</f>
        <v>#REF!</v>
      </c>
      <c r="J13" s="14" t="s">
        <v>12</v>
      </c>
      <c r="K13" s="64" t="s">
        <v>49</v>
      </c>
      <c r="L13" s="17" t="e">
        <f t="shared" si="8"/>
        <v>#REF!</v>
      </c>
      <c r="M13" s="17" t="e">
        <f t="shared" si="9"/>
        <v>#REF!</v>
      </c>
      <c r="N13" s="25"/>
      <c r="O13" s="2" t="e">
        <f t="shared" si="0"/>
        <v>#REF!</v>
      </c>
      <c r="P13" s="2" t="e">
        <f t="shared" si="1"/>
        <v>#REF!</v>
      </c>
      <c r="Q13" s="2" t="e">
        <f t="shared" si="2"/>
        <v>#REF!</v>
      </c>
      <c r="R13" s="3" t="e">
        <f t="shared" si="3"/>
        <v>#REF!</v>
      </c>
      <c r="S13" s="4" t="e">
        <f t="shared" si="10"/>
        <v>#REF!</v>
      </c>
      <c r="T13" s="67" t="e">
        <f t="shared" si="11"/>
        <v>#REF!</v>
      </c>
      <c r="U13" s="67" t="e">
        <f t="shared" si="12"/>
        <v>#REF!</v>
      </c>
      <c r="V13" s="4" t="e">
        <f t="shared" si="4"/>
        <v>#REF!</v>
      </c>
      <c r="W13" s="4" t="e">
        <f t="shared" si="5"/>
        <v>#REF!</v>
      </c>
      <c r="X13" s="4" t="e">
        <f t="shared" si="13"/>
        <v>#REF!</v>
      </c>
      <c r="Y13" s="62" t="e">
        <f t="shared" si="6"/>
        <v>#REF!</v>
      </c>
      <c r="Z13" s="28" t="e">
        <f t="shared" si="14"/>
        <v>#REF!</v>
      </c>
      <c r="AA13" s="28" t="e">
        <f t="shared" si="15"/>
        <v>#REF!</v>
      </c>
      <c r="AB13" s="28" t="e">
        <f t="shared" si="16"/>
        <v>#REF!</v>
      </c>
      <c r="AC13" s="28" t="e">
        <f t="shared" si="7"/>
        <v>#REF!</v>
      </c>
      <c r="AD13" s="26"/>
      <c r="AE13" s="19" t="str">
        <f t="shared" si="17"/>
        <v/>
      </c>
      <c r="AF13" s="65"/>
      <c r="AG13" s="54"/>
      <c r="AH13" s="54"/>
      <c r="AI13" s="55"/>
      <c r="AJ13" s="21"/>
      <c r="AK13" s="73" t="e">
        <f>#REF!</f>
        <v>#REF!</v>
      </c>
      <c r="AL13" s="73" t="e">
        <f>#REF!</f>
        <v>#REF!</v>
      </c>
      <c r="AM13" s="73" t="e">
        <f>#REF!</f>
        <v>#REF!</v>
      </c>
      <c r="AN13" s="73" t="e">
        <f>#REF!</f>
        <v>#REF!</v>
      </c>
      <c r="AO13" s="73" t="e">
        <f>#REF!</f>
        <v>#REF!</v>
      </c>
      <c r="AP13" s="73" t="e">
        <f>#REF!</f>
        <v>#REF!</v>
      </c>
      <c r="AQ13" s="73" t="e">
        <f>#REF!</f>
        <v>#REF!</v>
      </c>
      <c r="AR13" s="73" t="e">
        <f>#REF!</f>
        <v>#REF!</v>
      </c>
      <c r="AS13" s="73" t="e">
        <f>#REF!</f>
        <v>#REF!</v>
      </c>
      <c r="AT13" s="73" t="e">
        <f>#REF!</f>
        <v>#REF!</v>
      </c>
      <c r="AU13" s="73" t="e">
        <f>#REF!</f>
        <v>#REF!</v>
      </c>
      <c r="AV13" s="73" t="e">
        <f>#REF!</f>
        <v>#REF!</v>
      </c>
      <c r="AW13" s="73" t="e">
        <f>#REF!</f>
        <v>#REF!</v>
      </c>
      <c r="AX13" s="73" t="e">
        <f>#REF!</f>
        <v>#REF!</v>
      </c>
      <c r="AY13" s="73" t="e">
        <f>#REF!</f>
        <v>#REF!</v>
      </c>
      <c r="AZ13" s="73" t="e">
        <f>#REF!</f>
        <v>#REF!</v>
      </c>
      <c r="BA13" s="73" t="e">
        <f>#REF!</f>
        <v>#REF!</v>
      </c>
      <c r="BB13" s="73" t="e">
        <f>#REF!</f>
        <v>#REF!</v>
      </c>
      <c r="BC13" s="73" t="e">
        <f>#REF!</f>
        <v>#REF!</v>
      </c>
      <c r="BD13" s="73" t="e">
        <f>#REF!</f>
        <v>#REF!</v>
      </c>
      <c r="BE13" s="73" t="e">
        <f>#REF!</f>
        <v>#REF!</v>
      </c>
      <c r="BF13" s="73" t="e">
        <f>#REF!</f>
        <v>#REF!</v>
      </c>
      <c r="BG13" s="73" t="e">
        <f>#REF!</f>
        <v>#REF!</v>
      </c>
      <c r="BH13" s="73" t="e">
        <f>#REF!</f>
        <v>#REF!</v>
      </c>
      <c r="BI13" s="73" t="e">
        <f>#REF!</f>
        <v>#REF!</v>
      </c>
      <c r="BJ13" s="73" t="e">
        <f>#REF!</f>
        <v>#REF!</v>
      </c>
      <c r="BK13" s="73" t="e">
        <f>#REF!</f>
        <v>#REF!</v>
      </c>
      <c r="BL13" s="73" t="e">
        <f>#REF!</f>
        <v>#REF!</v>
      </c>
      <c r="BM13" s="73" t="e">
        <f>#REF!</f>
        <v>#REF!</v>
      </c>
      <c r="BN13" s="73" t="e">
        <f>#REF!</f>
        <v>#REF!</v>
      </c>
      <c r="BO13" s="73" t="e">
        <f>#REF!</f>
        <v>#REF!</v>
      </c>
      <c r="BP13" s="73" t="e">
        <f>#REF!</f>
        <v>#REF!</v>
      </c>
      <c r="BR13" s="117" t="str">
        <f t="shared" si="18"/>
        <v>3-2</v>
      </c>
      <c r="BS13" s="118">
        <f>OOC!G13</f>
        <v>4.0090000000000003</v>
      </c>
      <c r="BT13" s="118">
        <f>OOC!H13</f>
        <v>3.964</v>
      </c>
      <c r="BU13" s="2" t="e">
        <f t="shared" si="19"/>
        <v>#REF!</v>
      </c>
      <c r="BV13" s="2" t="e">
        <f t="shared" si="20"/>
        <v>#REF!</v>
      </c>
      <c r="BW13" s="2" t="e">
        <f t="shared" si="21"/>
        <v>#REF!</v>
      </c>
      <c r="BX13" s="119" t="e">
        <f>IF(AND(IF(OOC!G13="",0,OOC!G13) &gt;= IF(O13="",0,O13), IF(O13="",0,O13) &gt; IF(L13="",0,L13)), "OOC",
IF(AND(IF(M13="",0,M13) &gt; IF(P13="",0,P13), IF(P13="",0,P13) &gt;= IF(OOC!H13="",0,OOC!H13)), "OOC",
IF(IF(O13="",0,O13) &gt; IF(OOC!G13="",0,OOC!G13), "OOS",
IF(IF(OOC!H13="",0,OOC!H13) &gt; IF(P13="",0,P13), "OOS", "OK"))))</f>
        <v>#REF!</v>
      </c>
      <c r="DB13" s="68"/>
      <c r="GA13" s="68"/>
      <c r="NT13" s="68"/>
      <c r="OH13" s="68"/>
      <c r="YQ13" s="68"/>
      <c r="ZQ13" s="68"/>
      <c r="ACZ13" s="68"/>
      <c r="AEE13" s="68"/>
      <c r="AHT13" s="68"/>
      <c r="AMZ13" s="68"/>
      <c r="ANJ13" s="68"/>
      <c r="ATL13" s="68"/>
      <c r="AVZ13" s="68"/>
      <c r="BBK13" s="68"/>
      <c r="BFD13" s="68"/>
      <c r="BFS13" s="68"/>
      <c r="BIH13" s="68"/>
      <c r="BIM13" s="68"/>
      <c r="BIW13" s="68"/>
      <c r="BKM13" s="68"/>
      <c r="BPM13" s="68"/>
      <c r="BRJ13" s="68"/>
      <c r="BSB13" s="68"/>
      <c r="BSC13" s="68"/>
      <c r="BWY13" s="68"/>
      <c r="BYZ13" s="68"/>
      <c r="CAW13" s="68"/>
      <c r="CCM13" s="68"/>
      <c r="CDP13" s="68"/>
      <c r="CEK13" s="68"/>
      <c r="CGD13" s="68"/>
      <c r="CMA13" s="68"/>
      <c r="CPT13" s="68"/>
      <c r="CRE13" s="68"/>
      <c r="CUO13" s="68"/>
      <c r="CUX13" s="68"/>
      <c r="CZF13" s="68"/>
      <c r="DFF13" s="68"/>
      <c r="DFG13" s="68"/>
      <c r="DHW13" s="68"/>
      <c r="DOG13" s="68"/>
    </row>
    <row r="14" spans="1:1008 1040:2028 2073:2935 3100:3130" ht="15" customHeight="1">
      <c r="A14" s="16">
        <v>5</v>
      </c>
      <c r="B14" s="79" t="s">
        <v>86</v>
      </c>
      <c r="C14" s="80">
        <v>4</v>
      </c>
      <c r="D14" s="77" t="s">
        <v>55</v>
      </c>
      <c r="E14" s="78">
        <v>1.5</v>
      </c>
      <c r="F14" s="11" t="s">
        <v>28</v>
      </c>
      <c r="G14" s="12"/>
      <c r="H14" s="13" t="e">
        <f>IF(OOC!S14=0,"",OOC!S14)</f>
        <v>#REF!</v>
      </c>
      <c r="I14" s="13" t="e">
        <f>IF(OOC!T14=0,"",OOC!T14)</f>
        <v>#REF!</v>
      </c>
      <c r="J14" s="14" t="s">
        <v>12</v>
      </c>
      <c r="K14" s="64" t="s">
        <v>49</v>
      </c>
      <c r="L14" s="17" t="e">
        <f t="shared" si="8"/>
        <v>#REF!</v>
      </c>
      <c r="M14" s="17" t="e">
        <f t="shared" si="9"/>
        <v>#REF!</v>
      </c>
      <c r="N14" s="25"/>
      <c r="O14" s="2" t="e">
        <f t="shared" si="0"/>
        <v>#REF!</v>
      </c>
      <c r="P14" s="2" t="e">
        <f t="shared" si="1"/>
        <v>#REF!</v>
      </c>
      <c r="Q14" s="2" t="e">
        <f t="shared" si="2"/>
        <v>#REF!</v>
      </c>
      <c r="R14" s="3" t="e">
        <f t="shared" si="3"/>
        <v>#REF!</v>
      </c>
      <c r="S14" s="4" t="e">
        <f t="shared" si="10"/>
        <v>#REF!</v>
      </c>
      <c r="T14" s="67" t="e">
        <f t="shared" si="11"/>
        <v>#REF!</v>
      </c>
      <c r="U14" s="67" t="e">
        <f t="shared" si="12"/>
        <v>#REF!</v>
      </c>
      <c r="V14" s="4" t="e">
        <f t="shared" si="4"/>
        <v>#REF!</v>
      </c>
      <c r="W14" s="4" t="e">
        <f t="shared" si="5"/>
        <v>#REF!</v>
      </c>
      <c r="X14" s="4" t="e">
        <f t="shared" si="13"/>
        <v>#REF!</v>
      </c>
      <c r="Y14" s="62" t="e">
        <f t="shared" si="6"/>
        <v>#REF!</v>
      </c>
      <c r="Z14" s="28" t="e">
        <f t="shared" si="14"/>
        <v>#REF!</v>
      </c>
      <c r="AA14" s="28" t="e">
        <f t="shared" si="15"/>
        <v>#REF!</v>
      </c>
      <c r="AB14" s="28" t="e">
        <f t="shared" si="16"/>
        <v>#REF!</v>
      </c>
      <c r="AC14" s="28" t="e">
        <f t="shared" si="7"/>
        <v>#REF!</v>
      </c>
      <c r="AD14" s="26"/>
      <c r="AE14" s="19" t="str">
        <f t="shared" si="17"/>
        <v/>
      </c>
      <c r="AF14" s="65"/>
      <c r="AG14" s="54"/>
      <c r="AH14" s="54"/>
      <c r="AI14" s="55"/>
      <c r="AJ14" s="21"/>
      <c r="AK14" s="73" t="e">
        <f>#REF!</f>
        <v>#REF!</v>
      </c>
      <c r="AL14" s="73" t="e">
        <f>#REF!</f>
        <v>#REF!</v>
      </c>
      <c r="AM14" s="73" t="e">
        <f>#REF!</f>
        <v>#REF!</v>
      </c>
      <c r="AN14" s="73" t="e">
        <f>#REF!</f>
        <v>#REF!</v>
      </c>
      <c r="AO14" s="73" t="e">
        <f>#REF!</f>
        <v>#REF!</v>
      </c>
      <c r="AP14" s="73" t="e">
        <f>#REF!</f>
        <v>#REF!</v>
      </c>
      <c r="AQ14" s="73" t="e">
        <f>#REF!</f>
        <v>#REF!</v>
      </c>
      <c r="AR14" s="73" t="e">
        <f>#REF!</f>
        <v>#REF!</v>
      </c>
      <c r="AS14" s="73" t="e">
        <f>#REF!</f>
        <v>#REF!</v>
      </c>
      <c r="AT14" s="73" t="e">
        <f>#REF!</f>
        <v>#REF!</v>
      </c>
      <c r="AU14" s="73" t="e">
        <f>#REF!</f>
        <v>#REF!</v>
      </c>
      <c r="AV14" s="73" t="e">
        <f>#REF!</f>
        <v>#REF!</v>
      </c>
      <c r="AW14" s="73" t="e">
        <f>#REF!</f>
        <v>#REF!</v>
      </c>
      <c r="AX14" s="73" t="e">
        <f>#REF!</f>
        <v>#REF!</v>
      </c>
      <c r="AY14" s="73" t="e">
        <f>#REF!</f>
        <v>#REF!</v>
      </c>
      <c r="AZ14" s="73" t="e">
        <f>#REF!</f>
        <v>#REF!</v>
      </c>
      <c r="BA14" s="73" t="e">
        <f>#REF!</f>
        <v>#REF!</v>
      </c>
      <c r="BB14" s="73" t="e">
        <f>#REF!</f>
        <v>#REF!</v>
      </c>
      <c r="BC14" s="73" t="e">
        <f>#REF!</f>
        <v>#REF!</v>
      </c>
      <c r="BD14" s="73" t="e">
        <f>#REF!</f>
        <v>#REF!</v>
      </c>
      <c r="BE14" s="73" t="e">
        <f>#REF!</f>
        <v>#REF!</v>
      </c>
      <c r="BF14" s="73" t="e">
        <f>#REF!</f>
        <v>#REF!</v>
      </c>
      <c r="BG14" s="73" t="e">
        <f>#REF!</f>
        <v>#REF!</v>
      </c>
      <c r="BH14" s="73" t="e">
        <f>#REF!</f>
        <v>#REF!</v>
      </c>
      <c r="BI14" s="73" t="e">
        <f>#REF!</f>
        <v>#REF!</v>
      </c>
      <c r="BJ14" s="73" t="e">
        <f>#REF!</f>
        <v>#REF!</v>
      </c>
      <c r="BK14" s="73" t="e">
        <f>#REF!</f>
        <v>#REF!</v>
      </c>
      <c r="BL14" s="73" t="e">
        <f>#REF!</f>
        <v>#REF!</v>
      </c>
      <c r="BM14" s="73" t="e">
        <f>#REF!</f>
        <v>#REF!</v>
      </c>
      <c r="BN14" s="73" t="e">
        <f>#REF!</f>
        <v>#REF!</v>
      </c>
      <c r="BO14" s="73" t="e">
        <f>#REF!</f>
        <v>#REF!</v>
      </c>
      <c r="BP14" s="73" t="e">
        <f>#REF!</f>
        <v>#REF!</v>
      </c>
      <c r="BR14" s="117">
        <f t="shared" si="18"/>
        <v>4</v>
      </c>
      <c r="BS14" s="118">
        <f>OOC!G14</f>
        <v>1.4999999999999999E-2</v>
      </c>
      <c r="BT14" s="118" t="str">
        <f>OOC!H14</f>
        <v/>
      </c>
      <c r="BU14" s="2" t="e">
        <f t="shared" si="19"/>
        <v>#REF!</v>
      </c>
      <c r="BV14" s="2" t="e">
        <f t="shared" si="20"/>
        <v>#REF!</v>
      </c>
      <c r="BW14" s="2" t="e">
        <f t="shared" si="21"/>
        <v>#REF!</v>
      </c>
      <c r="BX14" s="119" t="e">
        <f>IF(AND(IF(OOC!G14="",0,OOC!G14) &gt;= IF(O14="",0,O14), IF(O14="",0,O14) &gt; IF(L14="",0,L14)), "OOC",
IF(AND(IF(M14="",0,M14) &gt; IF(P14="",0,P14), IF(P14="",0,P14) &gt;= IF(OOC!H14="",0,OOC!H14)), "OOC",
IF(IF(O14="",0,O14) &gt; IF(OOC!G14="",0,OOC!G14), "OOS",
IF(IF(OOC!H14="",0,OOC!H14) &gt; IF(P14="",0,P14), "OOS", "OK"))))</f>
        <v>#REF!</v>
      </c>
      <c r="GX14" s="68"/>
      <c r="KC14" s="68"/>
      <c r="LD14" s="68"/>
      <c r="NT14" s="68"/>
      <c r="XL14" s="68"/>
      <c r="AVZ14" s="68"/>
      <c r="AWZ14" s="68"/>
      <c r="AZN14" s="68"/>
      <c r="BBM14" s="68"/>
      <c r="BBP14" s="68"/>
      <c r="BBW14" s="68"/>
      <c r="BFS14" s="68"/>
      <c r="BIM14" s="68"/>
      <c r="BKT14" s="68"/>
      <c r="BSC14" s="68"/>
      <c r="BXC14" s="68"/>
      <c r="CAS14" s="68"/>
      <c r="CAW14" s="68"/>
      <c r="CCJ14" s="68"/>
      <c r="CCT14" s="68"/>
      <c r="CDE14" s="68"/>
      <c r="CKG14" s="68"/>
      <c r="CMA14" s="68"/>
      <c r="CPT14" s="68"/>
      <c r="CSX14" s="68"/>
      <c r="CTK14" s="68"/>
      <c r="CTL14" s="68"/>
      <c r="CUI14" s="68"/>
      <c r="CUZ14" s="68"/>
      <c r="DFG14" s="68"/>
      <c r="DGQ14" s="68"/>
    </row>
    <row r="15" spans="1:1008 1040:2028 2073:2935 3100:3130" ht="15" customHeight="1">
      <c r="A15" s="16">
        <v>6</v>
      </c>
      <c r="B15" s="76"/>
      <c r="C15" s="80">
        <v>5</v>
      </c>
      <c r="D15" s="77" t="s">
        <v>55</v>
      </c>
      <c r="E15" s="78"/>
      <c r="F15" s="11" t="s">
        <v>28</v>
      </c>
      <c r="G15" s="12"/>
      <c r="H15" s="13" t="e">
        <f>IF(OOC!S15=0,"",OOC!S15)</f>
        <v>#REF!</v>
      </c>
      <c r="I15" s="13" t="e">
        <f>IF(OOC!T15=0,"",OOC!T15)</f>
        <v>#REF!</v>
      </c>
      <c r="J15" s="14" t="s">
        <v>12</v>
      </c>
      <c r="K15" s="64" t="s">
        <v>49</v>
      </c>
      <c r="L15" s="17" t="e">
        <f t="shared" si="8"/>
        <v>#REF!</v>
      </c>
      <c r="M15" s="17" t="e">
        <f t="shared" si="9"/>
        <v>#REF!</v>
      </c>
      <c r="N15" s="25"/>
      <c r="O15" s="2" t="e">
        <f t="shared" si="0"/>
        <v>#REF!</v>
      </c>
      <c r="P15" s="2" t="e">
        <f t="shared" si="1"/>
        <v>#REF!</v>
      </c>
      <c r="Q15" s="2" t="e">
        <f t="shared" si="2"/>
        <v>#REF!</v>
      </c>
      <c r="R15" s="3" t="e">
        <f t="shared" si="3"/>
        <v>#REF!</v>
      </c>
      <c r="S15" s="4" t="e">
        <f t="shared" si="10"/>
        <v>#REF!</v>
      </c>
      <c r="T15" s="67" t="e">
        <f t="shared" si="11"/>
        <v>#REF!</v>
      </c>
      <c r="U15" s="67" t="e">
        <f t="shared" si="12"/>
        <v>#REF!</v>
      </c>
      <c r="V15" s="4" t="e">
        <f t="shared" si="4"/>
        <v>#REF!</v>
      </c>
      <c r="W15" s="4" t="e">
        <f t="shared" si="5"/>
        <v>#REF!</v>
      </c>
      <c r="X15" s="4" t="e">
        <f t="shared" si="13"/>
        <v>#REF!</v>
      </c>
      <c r="Y15" s="62" t="e">
        <f t="shared" si="6"/>
        <v>#REF!</v>
      </c>
      <c r="Z15" s="28" t="e">
        <f t="shared" si="14"/>
        <v>#REF!</v>
      </c>
      <c r="AA15" s="28" t="e">
        <f t="shared" si="15"/>
        <v>#REF!</v>
      </c>
      <c r="AB15" s="28" t="e">
        <f t="shared" si="16"/>
        <v>#REF!</v>
      </c>
      <c r="AC15" s="28" t="e">
        <f t="shared" si="7"/>
        <v>#REF!</v>
      </c>
      <c r="AD15" s="26"/>
      <c r="AE15" s="19" t="str">
        <f t="shared" si="17"/>
        <v/>
      </c>
      <c r="AF15" s="65"/>
      <c r="AG15" s="54"/>
      <c r="AH15" s="54"/>
      <c r="AI15" s="55"/>
      <c r="AJ15" s="21"/>
      <c r="AK15" s="73" t="e">
        <f>#REF!</f>
        <v>#REF!</v>
      </c>
      <c r="AL15" s="73" t="e">
        <f>#REF!</f>
        <v>#REF!</v>
      </c>
      <c r="AM15" s="73" t="e">
        <f>#REF!</f>
        <v>#REF!</v>
      </c>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R15" s="117">
        <f t="shared" si="18"/>
        <v>5</v>
      </c>
      <c r="BS15" s="118">
        <f>OOC!G15</f>
        <v>1.4999999999999999E-2</v>
      </c>
      <c r="BT15" s="118" t="str">
        <f>OOC!H15</f>
        <v/>
      </c>
      <c r="BU15" s="2" t="e">
        <f t="shared" si="19"/>
        <v>#REF!</v>
      </c>
      <c r="BV15" s="2" t="e">
        <f t="shared" si="20"/>
        <v>#REF!</v>
      </c>
      <c r="BW15" s="2" t="e">
        <f t="shared" si="21"/>
        <v>#REF!</v>
      </c>
      <c r="BX15" s="119" t="e">
        <f>IF(AND(IF(OOC!G15="",0,OOC!G15) &gt;= IF(O15="",0,O15), IF(O15="",0,O15) &gt; IF(L15="",0,L15)), "OOC",
IF(AND(IF(M15="",0,M15) &gt; IF(P15="",0,P15), IF(P15="",0,P15) &gt;= IF(OOC!H15="",0,OOC!H15)), "OOC",
IF(IF(O15="",0,O15) &gt; IF(OOC!G15="",0,OOC!G15), "OOS",
IF(IF(OOC!H15="",0,OOC!H15) &gt; IF(P15="",0,P15), "OOS", "OK"))))</f>
        <v>#REF!</v>
      </c>
      <c r="CB15" s="68"/>
      <c r="FD15" s="68"/>
      <c r="XD15" s="68"/>
      <c r="ABA15" s="68"/>
      <c r="AJY15" s="68"/>
      <c r="AYM15" s="68"/>
      <c r="BBE15" s="68"/>
      <c r="BCO15" s="68"/>
      <c r="BFD15" s="68"/>
      <c r="BHD15" s="68"/>
      <c r="BPI15" s="68"/>
      <c r="BTV15" s="68"/>
      <c r="BWK15" s="68"/>
      <c r="CBB15" s="68"/>
      <c r="CME15" s="68"/>
      <c r="DFN15" s="68"/>
    </row>
    <row r="16" spans="1:1008 1040:2028 2073:2935 3100:3130" ht="15" customHeight="1">
      <c r="A16" s="16">
        <v>7</v>
      </c>
      <c r="B16" s="79" t="s">
        <v>87</v>
      </c>
      <c r="C16" s="80" t="s">
        <v>59</v>
      </c>
      <c r="D16" s="77" t="s">
        <v>57</v>
      </c>
      <c r="E16" s="78">
        <v>1.33</v>
      </c>
      <c r="F16" s="11" t="s">
        <v>29</v>
      </c>
      <c r="G16" s="12">
        <v>4.0090000000000003</v>
      </c>
      <c r="H16" s="13" t="e">
        <f>IF(OOC!S16=0,"",OOC!S16)</f>
        <v>#REF!</v>
      </c>
      <c r="I16" s="13" t="e">
        <f>IF(OOC!T16=0,"",OOC!T16)</f>
        <v>#REF!</v>
      </c>
      <c r="J16" s="14" t="s">
        <v>12</v>
      </c>
      <c r="K16" s="64" t="s">
        <v>49</v>
      </c>
      <c r="L16" s="17" t="e">
        <f t="shared" si="8"/>
        <v>#REF!</v>
      </c>
      <c r="M16" s="17" t="e">
        <f t="shared" si="9"/>
        <v>#REF!</v>
      </c>
      <c r="N16" s="25"/>
      <c r="O16" s="2" t="e">
        <f t="shared" si="0"/>
        <v>#REF!</v>
      </c>
      <c r="P16" s="2" t="e">
        <f t="shared" si="1"/>
        <v>#REF!</v>
      </c>
      <c r="Q16" s="2" t="e">
        <f t="shared" si="2"/>
        <v>#REF!</v>
      </c>
      <c r="R16" s="3" t="e">
        <f t="shared" si="3"/>
        <v>#REF!</v>
      </c>
      <c r="S16" s="4" t="e">
        <f t="shared" si="10"/>
        <v>#REF!</v>
      </c>
      <c r="T16" s="67" t="e">
        <f t="shared" si="11"/>
        <v>#REF!</v>
      </c>
      <c r="U16" s="67" t="e">
        <f t="shared" si="12"/>
        <v>#REF!</v>
      </c>
      <c r="V16" s="4" t="e">
        <f t="shared" si="4"/>
        <v>#REF!</v>
      </c>
      <c r="W16" s="4" t="e">
        <f t="shared" si="5"/>
        <v>#REF!</v>
      </c>
      <c r="X16" s="4" t="e">
        <f t="shared" si="13"/>
        <v>#REF!</v>
      </c>
      <c r="Y16" s="62" t="e">
        <f t="shared" si="6"/>
        <v>#REF!</v>
      </c>
      <c r="Z16" s="28" t="e">
        <f t="shared" si="14"/>
        <v>#REF!</v>
      </c>
      <c r="AA16" s="28" t="e">
        <f t="shared" si="15"/>
        <v>#REF!</v>
      </c>
      <c r="AB16" s="28" t="e">
        <f t="shared" si="16"/>
        <v>#REF!</v>
      </c>
      <c r="AC16" s="28" t="e">
        <f t="shared" si="7"/>
        <v>#REF!</v>
      </c>
      <c r="AD16" s="26"/>
      <c r="AE16" s="19" t="str">
        <f t="shared" si="17"/>
        <v/>
      </c>
      <c r="AF16" s="65"/>
      <c r="AG16" s="54"/>
      <c r="AH16" s="54"/>
      <c r="AI16" s="55"/>
      <c r="AJ16" s="21"/>
      <c r="AK16" s="73" t="e">
        <f>#REF!</f>
        <v>#REF!</v>
      </c>
      <c r="AL16" s="73" t="e">
        <f>#REF!</f>
        <v>#REF!</v>
      </c>
      <c r="AM16" s="73" t="e">
        <f>#REF!</f>
        <v>#REF!</v>
      </c>
      <c r="AN16" s="73" t="e">
        <f>#REF!</f>
        <v>#REF!</v>
      </c>
      <c r="AO16" s="73" t="e">
        <f>#REF!</f>
        <v>#REF!</v>
      </c>
      <c r="AP16" s="73" t="e">
        <f>#REF!</f>
        <v>#REF!</v>
      </c>
      <c r="AQ16" s="73" t="e">
        <f>#REF!</f>
        <v>#REF!</v>
      </c>
      <c r="AR16" s="73" t="e">
        <f>#REF!</f>
        <v>#REF!</v>
      </c>
      <c r="AS16" s="73" t="e">
        <f>#REF!</f>
        <v>#REF!</v>
      </c>
      <c r="AT16" s="73" t="e">
        <f>#REF!</f>
        <v>#REF!</v>
      </c>
      <c r="AU16" s="73" t="e">
        <f>#REF!</f>
        <v>#REF!</v>
      </c>
      <c r="AV16" s="73" t="e">
        <f>#REF!</f>
        <v>#REF!</v>
      </c>
      <c r="AW16" s="73" t="e">
        <f>#REF!</f>
        <v>#REF!</v>
      </c>
      <c r="AX16" s="73" t="e">
        <f>#REF!</f>
        <v>#REF!</v>
      </c>
      <c r="AY16" s="73" t="e">
        <f>#REF!</f>
        <v>#REF!</v>
      </c>
      <c r="AZ16" s="73" t="e">
        <f>#REF!</f>
        <v>#REF!</v>
      </c>
      <c r="BA16" s="73" t="e">
        <f>#REF!</f>
        <v>#REF!</v>
      </c>
      <c r="BB16" s="73" t="e">
        <f>#REF!</f>
        <v>#REF!</v>
      </c>
      <c r="BC16" s="73" t="e">
        <f>#REF!</f>
        <v>#REF!</v>
      </c>
      <c r="BD16" s="73" t="e">
        <f>#REF!</f>
        <v>#REF!</v>
      </c>
      <c r="BE16" s="73" t="e">
        <f>#REF!</f>
        <v>#REF!</v>
      </c>
      <c r="BF16" s="73" t="e">
        <f>#REF!</f>
        <v>#REF!</v>
      </c>
      <c r="BG16" s="73" t="e">
        <f>#REF!</f>
        <v>#REF!</v>
      </c>
      <c r="BH16" s="73" t="e">
        <f>#REF!</f>
        <v>#REF!</v>
      </c>
      <c r="BI16" s="73" t="e">
        <f>#REF!</f>
        <v>#REF!</v>
      </c>
      <c r="BJ16" s="73" t="e">
        <f>#REF!</f>
        <v>#REF!</v>
      </c>
      <c r="BK16" s="73" t="e">
        <f>#REF!</f>
        <v>#REF!</v>
      </c>
      <c r="BL16" s="73" t="e">
        <f>#REF!</f>
        <v>#REF!</v>
      </c>
      <c r="BM16" s="73" t="e">
        <f>#REF!</f>
        <v>#REF!</v>
      </c>
      <c r="BN16" s="73" t="e">
        <f>#REF!</f>
        <v>#REF!</v>
      </c>
      <c r="BO16" s="73" t="e">
        <f>#REF!</f>
        <v>#REF!</v>
      </c>
      <c r="BP16" s="73" t="e">
        <f>#REF!</f>
        <v>#REF!</v>
      </c>
      <c r="BR16" s="117" t="str">
        <f t="shared" si="18"/>
        <v>6-1</v>
      </c>
      <c r="BS16" s="118">
        <f>OOC!G16</f>
        <v>4.0289999999999999</v>
      </c>
      <c r="BT16" s="118">
        <f>OOC!H16</f>
        <v>3.9890000000000003</v>
      </c>
      <c r="BU16" s="2" t="e">
        <f t="shared" si="19"/>
        <v>#REF!</v>
      </c>
      <c r="BV16" s="2" t="e">
        <f t="shared" si="20"/>
        <v>#REF!</v>
      </c>
      <c r="BW16" s="2" t="e">
        <f t="shared" si="21"/>
        <v>#REF!</v>
      </c>
      <c r="BX16" s="119" t="e">
        <f>IF(AND(IF(OOC!G16="",0,OOC!G16) &gt;= IF(O16="",0,O16), IF(O16="",0,O16) &gt; IF(L16="",0,L16)), "OOC",
IF(AND(IF(M16="",0,M16) &gt; IF(P16="",0,P16), IF(P16="",0,P16) &gt;= IF(OOC!H16="",0,OOC!H16)), "OOC",
IF(IF(O16="",0,O16) &gt; IF(OOC!G16="",0,OOC!G16), "OOS",
IF(IF(OOC!H16="",0,OOC!H16) &gt; IF(P16="",0,P16), "OOS", "OK"))))</f>
        <v>#REF!</v>
      </c>
      <c r="CW16" s="68"/>
      <c r="JN16" s="68"/>
      <c r="KN16" s="68"/>
      <c r="MX16" s="68"/>
      <c r="OH16" s="68"/>
      <c r="OV16" s="68"/>
      <c r="QC16" s="68"/>
      <c r="UF16" s="68"/>
      <c r="VV16" s="68"/>
      <c r="XS16" s="68"/>
      <c r="YS16" s="68"/>
      <c r="AAH16" s="68"/>
      <c r="ABF16" s="68"/>
      <c r="ABJ16" s="68"/>
      <c r="ABZ16" s="68"/>
      <c r="ACG16" s="68"/>
      <c r="ACH16" s="68"/>
      <c r="ADJ16" s="68"/>
      <c r="AFU16" s="68"/>
      <c r="ALT16" s="68"/>
      <c r="ANV16" s="68"/>
      <c r="AOV16" s="68"/>
      <c r="AQN16" s="68"/>
      <c r="ARI16" s="68"/>
      <c r="BDP16" s="68"/>
      <c r="BFO16" s="68"/>
      <c r="BRE16" s="68"/>
      <c r="BSB16" s="68"/>
      <c r="BXO16" s="68"/>
      <c r="CIZ16" s="68"/>
      <c r="CYN16" s="68"/>
      <c r="DEV16" s="68"/>
      <c r="DFG16" s="68"/>
      <c r="DGF16" s="68"/>
      <c r="DHI16" s="68"/>
    </row>
    <row r="17" spans="1:1013 1084:2018 2054:3056 3138:3138" ht="15" customHeight="1">
      <c r="A17" s="16">
        <v>8</v>
      </c>
      <c r="B17" s="79" t="s">
        <v>87</v>
      </c>
      <c r="C17" s="80" t="s">
        <v>60</v>
      </c>
      <c r="D17" s="77" t="s">
        <v>57</v>
      </c>
      <c r="E17" s="78">
        <v>1.33</v>
      </c>
      <c r="F17" s="11" t="s">
        <v>29</v>
      </c>
      <c r="G17" s="12">
        <v>4.0090000000000003</v>
      </c>
      <c r="H17" s="13" t="e">
        <f>IF(OOC!S17=0,"",OOC!S17)</f>
        <v>#REF!</v>
      </c>
      <c r="I17" s="13" t="e">
        <f>IF(OOC!T17=0,"",OOC!T17)</f>
        <v>#REF!</v>
      </c>
      <c r="J17" s="14" t="s">
        <v>12</v>
      </c>
      <c r="K17" s="64" t="s">
        <v>49</v>
      </c>
      <c r="L17" s="17" t="e">
        <f t="shared" si="8"/>
        <v>#REF!</v>
      </c>
      <c r="M17" s="17" t="e">
        <f t="shared" si="9"/>
        <v>#REF!</v>
      </c>
      <c r="N17" s="25"/>
      <c r="O17" s="2" t="e">
        <f t="shared" si="0"/>
        <v>#REF!</v>
      </c>
      <c r="P17" s="2" t="e">
        <f t="shared" si="1"/>
        <v>#REF!</v>
      </c>
      <c r="Q17" s="2" t="e">
        <f t="shared" si="2"/>
        <v>#REF!</v>
      </c>
      <c r="R17" s="3" t="e">
        <f t="shared" si="3"/>
        <v>#REF!</v>
      </c>
      <c r="S17" s="4" t="e">
        <f t="shared" si="10"/>
        <v>#REF!</v>
      </c>
      <c r="T17" s="67" t="e">
        <f t="shared" si="11"/>
        <v>#REF!</v>
      </c>
      <c r="U17" s="67" t="e">
        <f t="shared" si="12"/>
        <v>#REF!</v>
      </c>
      <c r="V17" s="4" t="e">
        <f t="shared" si="4"/>
        <v>#REF!</v>
      </c>
      <c r="W17" s="4" t="e">
        <f t="shared" si="5"/>
        <v>#REF!</v>
      </c>
      <c r="X17" s="4" t="e">
        <f t="shared" si="13"/>
        <v>#REF!</v>
      </c>
      <c r="Y17" s="62" t="e">
        <f t="shared" si="6"/>
        <v>#REF!</v>
      </c>
      <c r="Z17" s="28" t="e">
        <f t="shared" si="14"/>
        <v>#REF!</v>
      </c>
      <c r="AA17" s="28" t="e">
        <f t="shared" si="15"/>
        <v>#REF!</v>
      </c>
      <c r="AB17" s="28" t="e">
        <f t="shared" si="16"/>
        <v>#REF!</v>
      </c>
      <c r="AC17" s="28" t="e">
        <f t="shared" si="7"/>
        <v>#REF!</v>
      </c>
      <c r="AD17" s="26"/>
      <c r="AE17" s="19" t="str">
        <f t="shared" si="17"/>
        <v/>
      </c>
      <c r="AF17" s="65"/>
      <c r="AG17" s="54"/>
      <c r="AH17" s="54"/>
      <c r="AI17" s="55"/>
      <c r="AJ17" s="21"/>
      <c r="AK17" s="73" t="e">
        <f>#REF!</f>
        <v>#REF!</v>
      </c>
      <c r="AL17" s="73" t="e">
        <f>#REF!</f>
        <v>#REF!</v>
      </c>
      <c r="AM17" s="73" t="e">
        <f>#REF!</f>
        <v>#REF!</v>
      </c>
      <c r="AN17" s="73" t="e">
        <f>#REF!</f>
        <v>#REF!</v>
      </c>
      <c r="AO17" s="73" t="e">
        <f>#REF!</f>
        <v>#REF!</v>
      </c>
      <c r="AP17" s="73" t="e">
        <f>#REF!</f>
        <v>#REF!</v>
      </c>
      <c r="AQ17" s="73" t="e">
        <f>#REF!</f>
        <v>#REF!</v>
      </c>
      <c r="AR17" s="73" t="e">
        <f>#REF!</f>
        <v>#REF!</v>
      </c>
      <c r="AS17" s="73" t="e">
        <f>#REF!</f>
        <v>#REF!</v>
      </c>
      <c r="AT17" s="73" t="e">
        <f>#REF!</f>
        <v>#REF!</v>
      </c>
      <c r="AU17" s="73" t="e">
        <f>#REF!</f>
        <v>#REF!</v>
      </c>
      <c r="AV17" s="73" t="e">
        <f>#REF!</f>
        <v>#REF!</v>
      </c>
      <c r="AW17" s="73" t="e">
        <f>#REF!</f>
        <v>#REF!</v>
      </c>
      <c r="AX17" s="73" t="e">
        <f>#REF!</f>
        <v>#REF!</v>
      </c>
      <c r="AY17" s="73" t="e">
        <f>#REF!</f>
        <v>#REF!</v>
      </c>
      <c r="AZ17" s="73" t="e">
        <f>#REF!</f>
        <v>#REF!</v>
      </c>
      <c r="BA17" s="73" t="e">
        <f>#REF!</f>
        <v>#REF!</v>
      </c>
      <c r="BB17" s="73" t="e">
        <f>#REF!</f>
        <v>#REF!</v>
      </c>
      <c r="BC17" s="73" t="e">
        <f>#REF!</f>
        <v>#REF!</v>
      </c>
      <c r="BD17" s="73" t="e">
        <f>#REF!</f>
        <v>#REF!</v>
      </c>
      <c r="BE17" s="73" t="e">
        <f>#REF!</f>
        <v>#REF!</v>
      </c>
      <c r="BF17" s="73" t="e">
        <f>#REF!</f>
        <v>#REF!</v>
      </c>
      <c r="BG17" s="73" t="e">
        <f>#REF!</f>
        <v>#REF!</v>
      </c>
      <c r="BH17" s="73" t="e">
        <f>#REF!</f>
        <v>#REF!</v>
      </c>
      <c r="BI17" s="73" t="e">
        <f>#REF!</f>
        <v>#REF!</v>
      </c>
      <c r="BJ17" s="73" t="e">
        <f>#REF!</f>
        <v>#REF!</v>
      </c>
      <c r="BK17" s="73" t="e">
        <f>#REF!</f>
        <v>#REF!</v>
      </c>
      <c r="BL17" s="73" t="e">
        <f>#REF!</f>
        <v>#REF!</v>
      </c>
      <c r="BM17" s="73" t="e">
        <f>#REF!</f>
        <v>#REF!</v>
      </c>
      <c r="BN17" s="73" t="e">
        <f>#REF!</f>
        <v>#REF!</v>
      </c>
      <c r="BO17" s="73" t="e">
        <f>#REF!</f>
        <v>#REF!</v>
      </c>
      <c r="BP17" s="73" t="e">
        <f>#REF!</f>
        <v>#REF!</v>
      </c>
      <c r="BR17" s="117" t="str">
        <f t="shared" si="18"/>
        <v>6-2</v>
      </c>
      <c r="BS17" s="118">
        <f>OOC!G17</f>
        <v>4.0289999999999999</v>
      </c>
      <c r="BT17" s="118">
        <f>OOC!H17</f>
        <v>3.9890000000000003</v>
      </c>
      <c r="BU17" s="2" t="e">
        <f t="shared" si="19"/>
        <v>#REF!</v>
      </c>
      <c r="BV17" s="2" t="e">
        <f t="shared" si="20"/>
        <v>#REF!</v>
      </c>
      <c r="BW17" s="2" t="e">
        <f t="shared" si="21"/>
        <v>#REF!</v>
      </c>
      <c r="BX17" s="119" t="e">
        <f>IF(AND(IF(OOC!G17="",0,OOC!G17) &gt;= IF(O17="",0,O17), IF(O17="",0,O17) &gt; IF(L17="",0,L17)), "OOC",
IF(AND(IF(M17="",0,M17) &gt; IF(P17="",0,P17), IF(P17="",0,P17) &gt;= IF(OOC!H17="",0,OOC!H17)), "OOC",
IF(IF(O17="",0,O17) &gt; IF(OOC!G17="",0,OOC!G17), "OOS",
IF(IF(OOC!H17="",0,OOC!H17) &gt; IF(P17="",0,P17), "OOS", "OK"))))</f>
        <v>#REF!</v>
      </c>
      <c r="UG17" s="68"/>
      <c r="ABJ17" s="68"/>
      <c r="ABY17" s="68"/>
      <c r="ACF17" s="68"/>
      <c r="ADT17" s="68"/>
      <c r="AFH17" s="68"/>
      <c r="AGO17" s="68"/>
      <c r="AJC17" s="68"/>
      <c r="AKT17" s="68"/>
      <c r="APE17" s="68"/>
      <c r="BON17" s="68"/>
      <c r="BOS17" s="68"/>
      <c r="BTU17" s="68"/>
      <c r="BWO17" s="68"/>
      <c r="BXS17" s="68"/>
      <c r="CNL17" s="68"/>
      <c r="COL17" s="68"/>
      <c r="CRU17" s="68"/>
      <c r="DCU17" s="68"/>
      <c r="DDJ17" s="68"/>
      <c r="DIK17" s="68"/>
      <c r="DPR17" s="68"/>
    </row>
    <row r="18" spans="1:1013 1084:2018 2054:3056 3138:3138" ht="15" customHeight="1">
      <c r="A18" s="16">
        <v>12</v>
      </c>
      <c r="B18" s="76" t="s">
        <v>448</v>
      </c>
      <c r="C18" s="69" t="s">
        <v>61</v>
      </c>
      <c r="D18" s="20" t="s">
        <v>62</v>
      </c>
      <c r="E18" s="78">
        <v>1.5</v>
      </c>
      <c r="F18" s="11" t="s">
        <v>28</v>
      </c>
      <c r="G18" s="12"/>
      <c r="H18" s="13" t="e">
        <f>IF(OOC!S18=0,"",OOC!S18)</f>
        <v>#REF!</v>
      </c>
      <c r="I18" s="13" t="e">
        <f>IF(OOC!T18=0,"",OOC!T18)</f>
        <v>#REF!</v>
      </c>
      <c r="J18" s="92" t="s">
        <v>27</v>
      </c>
      <c r="K18" s="64" t="s">
        <v>49</v>
      </c>
      <c r="L18" s="17" t="e">
        <f t="shared" si="8"/>
        <v>#REF!</v>
      </c>
      <c r="M18" s="17" t="e">
        <f t="shared" si="9"/>
        <v>#REF!</v>
      </c>
      <c r="N18" s="25"/>
      <c r="O18" s="2" t="e">
        <f t="shared" si="0"/>
        <v>#REF!</v>
      </c>
      <c r="P18" s="2" t="e">
        <f t="shared" si="1"/>
        <v>#REF!</v>
      </c>
      <c r="Q18" s="2" t="e">
        <f t="shared" si="2"/>
        <v>#REF!</v>
      </c>
      <c r="R18" s="3" t="e">
        <f t="shared" si="3"/>
        <v>#REF!</v>
      </c>
      <c r="S18" s="4" t="e">
        <f t="shared" si="10"/>
        <v>#REF!</v>
      </c>
      <c r="T18" s="67" t="e">
        <f t="shared" si="11"/>
        <v>#REF!</v>
      </c>
      <c r="U18" s="67" t="e">
        <f t="shared" si="12"/>
        <v>#REF!</v>
      </c>
      <c r="V18" s="4" t="e">
        <f t="shared" si="4"/>
        <v>#REF!</v>
      </c>
      <c r="W18" s="4" t="e">
        <f t="shared" si="5"/>
        <v>#REF!</v>
      </c>
      <c r="X18" s="4" t="e">
        <f t="shared" si="13"/>
        <v>#REF!</v>
      </c>
      <c r="Y18" s="62" t="e">
        <f t="shared" si="6"/>
        <v>#REF!</v>
      </c>
      <c r="Z18" s="28" t="e">
        <f t="shared" si="14"/>
        <v>#REF!</v>
      </c>
      <c r="AA18" s="28" t="e">
        <f t="shared" si="15"/>
        <v>#REF!</v>
      </c>
      <c r="AB18" s="28" t="e">
        <f t="shared" si="16"/>
        <v>#REF!</v>
      </c>
      <c r="AC18" s="28" t="e">
        <f t="shared" si="7"/>
        <v>#REF!</v>
      </c>
      <c r="AD18" s="26"/>
      <c r="AE18" s="19" t="str">
        <f t="shared" si="17"/>
        <v/>
      </c>
      <c r="AF18" s="65"/>
      <c r="AG18" s="54"/>
      <c r="AH18" s="54"/>
      <c r="AI18" s="55"/>
      <c r="AJ18" s="18"/>
      <c r="AK18" s="73" t="e">
        <f>#REF!</f>
        <v>#REF!</v>
      </c>
      <c r="AL18" s="73" t="e">
        <f>#REF!</f>
        <v>#REF!</v>
      </c>
      <c r="AM18" s="73" t="e">
        <f>#REF!</f>
        <v>#REF!</v>
      </c>
      <c r="AN18" s="73" t="e">
        <f>#REF!</f>
        <v>#REF!</v>
      </c>
      <c r="AO18" s="73" t="e">
        <f>#REF!</f>
        <v>#REF!</v>
      </c>
      <c r="AP18" s="73" t="e">
        <f>#REF!</f>
        <v>#REF!</v>
      </c>
      <c r="AQ18" s="73" t="e">
        <f>#REF!</f>
        <v>#REF!</v>
      </c>
      <c r="AR18" s="73" t="e">
        <f>#REF!</f>
        <v>#REF!</v>
      </c>
      <c r="AS18" s="73" t="e">
        <f>#REF!</f>
        <v>#REF!</v>
      </c>
      <c r="AT18" s="73" t="e">
        <f>#REF!</f>
        <v>#REF!</v>
      </c>
      <c r="AU18" s="73" t="e">
        <f>#REF!</f>
        <v>#REF!</v>
      </c>
      <c r="AV18" s="73" t="e">
        <f>#REF!</f>
        <v>#REF!</v>
      </c>
      <c r="AW18" s="73" t="e">
        <f>#REF!</f>
        <v>#REF!</v>
      </c>
      <c r="AX18" s="73" t="e">
        <f>#REF!</f>
        <v>#REF!</v>
      </c>
      <c r="AY18" s="73" t="e">
        <f>#REF!</f>
        <v>#REF!</v>
      </c>
      <c r="AZ18" s="73" t="e">
        <f>#REF!</f>
        <v>#REF!</v>
      </c>
      <c r="BA18" s="73" t="e">
        <f>#REF!</f>
        <v>#REF!</v>
      </c>
      <c r="BB18" s="73" t="e">
        <f>#REF!</f>
        <v>#REF!</v>
      </c>
      <c r="BC18" s="73" t="e">
        <f>#REF!</f>
        <v>#REF!</v>
      </c>
      <c r="BD18" s="73" t="e">
        <f>#REF!</f>
        <v>#REF!</v>
      </c>
      <c r="BE18" s="73" t="e">
        <f>#REF!</f>
        <v>#REF!</v>
      </c>
      <c r="BF18" s="73" t="e">
        <f>#REF!</f>
        <v>#REF!</v>
      </c>
      <c r="BG18" s="73" t="e">
        <f>#REF!</f>
        <v>#REF!</v>
      </c>
      <c r="BH18" s="73" t="e">
        <f>#REF!</f>
        <v>#REF!</v>
      </c>
      <c r="BI18" s="73" t="e">
        <f>#REF!</f>
        <v>#REF!</v>
      </c>
      <c r="BJ18" s="73" t="e">
        <f>#REF!</f>
        <v>#REF!</v>
      </c>
      <c r="BK18" s="73" t="e">
        <f>#REF!</f>
        <v>#REF!</v>
      </c>
      <c r="BL18" s="73" t="e">
        <f>#REF!</f>
        <v>#REF!</v>
      </c>
      <c r="BM18" s="73" t="e">
        <f>#REF!</f>
        <v>#REF!</v>
      </c>
      <c r="BN18" s="73" t="e">
        <f>#REF!</f>
        <v>#REF!</v>
      </c>
      <c r="BO18" s="73" t="e">
        <f>#REF!</f>
        <v>#REF!</v>
      </c>
      <c r="BP18" s="73" t="e">
        <f>#REF!</f>
        <v>#REF!</v>
      </c>
      <c r="BR18" s="117" t="str">
        <f t="shared" si="18"/>
        <v>8-1</v>
      </c>
      <c r="BS18" s="118">
        <f>OOC!G18</f>
        <v>8.0000000000000002E-3</v>
      </c>
      <c r="BT18" s="118" t="str">
        <f>OOC!H18</f>
        <v/>
      </c>
      <c r="BU18" s="2" t="e">
        <f t="shared" si="19"/>
        <v>#REF!</v>
      </c>
      <c r="BV18" s="2" t="e">
        <f t="shared" si="20"/>
        <v>#REF!</v>
      </c>
      <c r="BW18" s="2" t="e">
        <f t="shared" si="21"/>
        <v>#REF!</v>
      </c>
      <c r="BX18" s="119" t="e">
        <f>IF(AND(IF(OOC!G18="",0,OOC!G18) &gt;= IF(O18="",0,O18), IF(O18="",0,O18) &gt; IF(L18="",0,L18)), "OOC",
IF(AND(IF(M18="",0,M18) &gt; IF(P18="",0,P18), IF(P18="",0,P18) &gt;= IF(OOC!H18="",0,OOC!H18)), "OOC",
IF(IF(O18="",0,O18) &gt; IF(OOC!G18="",0,OOC!G18), "OOS",
IF(IF(OOC!H18="",0,OOC!H18) &gt; IF(P18="",0,P18), "OOS", "OK"))))</f>
        <v>#REF!</v>
      </c>
      <c r="JY18" s="68"/>
      <c r="LD18" s="68"/>
      <c r="VH18" s="68"/>
      <c r="XD18" s="68"/>
      <c r="XO18" s="68"/>
      <c r="YU18" s="68"/>
      <c r="ZM18" s="68"/>
      <c r="ACM18" s="68"/>
      <c r="ACZ18" s="68"/>
      <c r="AEK18" s="68"/>
      <c r="AIP18" s="68"/>
      <c r="ALG18" s="68"/>
      <c r="AOR18" s="68"/>
      <c r="AQI18" s="68"/>
      <c r="ARX18" s="68"/>
      <c r="AWE18" s="68"/>
      <c r="BAY18" s="68"/>
      <c r="BEC18" s="68"/>
      <c r="BEX18" s="68"/>
      <c r="BKG18" s="68"/>
      <c r="BKT18" s="68"/>
      <c r="BSZ18" s="68"/>
      <c r="CUH18" s="68"/>
      <c r="CUK18" s="68"/>
      <c r="CVA18" s="68"/>
      <c r="CWA18" s="68"/>
      <c r="DBY18" s="68"/>
      <c r="DCC18" s="68"/>
      <c r="DDF18" s="68"/>
      <c r="DEV18" s="68"/>
      <c r="DLT18" s="68"/>
      <c r="DMN18" s="68"/>
    </row>
    <row r="19" spans="1:1013 1084:2018 2054:3056 3138:3138" ht="15" customHeight="1">
      <c r="A19" s="16">
        <v>13</v>
      </c>
      <c r="B19" s="76" t="s">
        <v>449</v>
      </c>
      <c r="C19" s="69" t="s">
        <v>63</v>
      </c>
      <c r="D19" s="20" t="s">
        <v>62</v>
      </c>
      <c r="E19" s="78">
        <v>1.5</v>
      </c>
      <c r="F19" s="11" t="s">
        <v>28</v>
      </c>
      <c r="G19" s="12"/>
      <c r="H19" s="13" t="e">
        <f>IF(OOC!S19=0,"",OOC!S19)</f>
        <v>#REF!</v>
      </c>
      <c r="I19" s="13" t="e">
        <f>IF(OOC!T19=0,"",OOC!T19)</f>
        <v>#REF!</v>
      </c>
      <c r="J19" s="92" t="s">
        <v>27</v>
      </c>
      <c r="K19" s="64" t="s">
        <v>49</v>
      </c>
      <c r="L19" s="17" t="e">
        <f t="shared" si="8"/>
        <v>#REF!</v>
      </c>
      <c r="M19" s="17" t="e">
        <f t="shared" si="9"/>
        <v>#REF!</v>
      </c>
      <c r="N19" s="25"/>
      <c r="O19" s="2" t="e">
        <f t="shared" si="0"/>
        <v>#REF!</v>
      </c>
      <c r="P19" s="2" t="e">
        <f t="shared" si="1"/>
        <v>#REF!</v>
      </c>
      <c r="Q19" s="2" t="e">
        <f t="shared" si="2"/>
        <v>#REF!</v>
      </c>
      <c r="R19" s="3" t="e">
        <f t="shared" si="3"/>
        <v>#REF!</v>
      </c>
      <c r="S19" s="4" t="e">
        <f t="shared" si="10"/>
        <v>#REF!</v>
      </c>
      <c r="T19" s="67" t="e">
        <f t="shared" si="11"/>
        <v>#REF!</v>
      </c>
      <c r="U19" s="67" t="e">
        <f t="shared" si="12"/>
        <v>#REF!</v>
      </c>
      <c r="V19" s="4" t="e">
        <f t="shared" si="4"/>
        <v>#REF!</v>
      </c>
      <c r="W19" s="4" t="e">
        <f t="shared" si="5"/>
        <v>#REF!</v>
      </c>
      <c r="X19" s="4" t="e">
        <f t="shared" si="13"/>
        <v>#REF!</v>
      </c>
      <c r="Y19" s="62" t="e">
        <f t="shared" si="6"/>
        <v>#REF!</v>
      </c>
      <c r="Z19" s="28" t="e">
        <f t="shared" si="14"/>
        <v>#REF!</v>
      </c>
      <c r="AA19" s="28" t="e">
        <f t="shared" si="15"/>
        <v>#REF!</v>
      </c>
      <c r="AB19" s="28" t="e">
        <f t="shared" si="16"/>
        <v>#REF!</v>
      </c>
      <c r="AC19" s="28" t="e">
        <f t="shared" si="7"/>
        <v>#REF!</v>
      </c>
      <c r="AD19" s="26"/>
      <c r="AE19" s="19" t="str">
        <f t="shared" si="17"/>
        <v/>
      </c>
      <c r="AF19" s="65"/>
      <c r="AG19" s="54"/>
      <c r="AH19" s="54"/>
      <c r="AI19" s="55"/>
      <c r="AJ19" s="18"/>
      <c r="AK19" s="73" t="e">
        <f>#REF!</f>
        <v>#REF!</v>
      </c>
      <c r="AL19" s="73" t="e">
        <f>#REF!</f>
        <v>#REF!</v>
      </c>
      <c r="AM19" s="73" t="e">
        <f>#REF!</f>
        <v>#REF!</v>
      </c>
      <c r="AN19" s="73" t="e">
        <f>#REF!</f>
        <v>#REF!</v>
      </c>
      <c r="AO19" s="73" t="e">
        <f>#REF!</f>
        <v>#REF!</v>
      </c>
      <c r="AP19" s="73" t="e">
        <f>#REF!</f>
        <v>#REF!</v>
      </c>
      <c r="AQ19" s="73" t="e">
        <f>#REF!</f>
        <v>#REF!</v>
      </c>
      <c r="AR19" s="73" t="e">
        <f>#REF!</f>
        <v>#REF!</v>
      </c>
      <c r="AS19" s="73" t="e">
        <f>#REF!</f>
        <v>#REF!</v>
      </c>
      <c r="AT19" s="73" t="e">
        <f>#REF!</f>
        <v>#REF!</v>
      </c>
      <c r="AU19" s="73" t="e">
        <f>#REF!</f>
        <v>#REF!</v>
      </c>
      <c r="AV19" s="73" t="e">
        <f>#REF!</f>
        <v>#REF!</v>
      </c>
      <c r="AW19" s="73" t="e">
        <f>#REF!</f>
        <v>#REF!</v>
      </c>
      <c r="AX19" s="73" t="e">
        <f>#REF!</f>
        <v>#REF!</v>
      </c>
      <c r="AY19" s="73" t="e">
        <f>#REF!</f>
        <v>#REF!</v>
      </c>
      <c r="AZ19" s="73" t="e">
        <f>#REF!</f>
        <v>#REF!</v>
      </c>
      <c r="BA19" s="73" t="e">
        <f>#REF!</f>
        <v>#REF!</v>
      </c>
      <c r="BB19" s="73" t="e">
        <f>#REF!</f>
        <v>#REF!</v>
      </c>
      <c r="BC19" s="73" t="e">
        <f>#REF!</f>
        <v>#REF!</v>
      </c>
      <c r="BD19" s="73" t="e">
        <f>#REF!</f>
        <v>#REF!</v>
      </c>
      <c r="BE19" s="73" t="e">
        <f>#REF!</f>
        <v>#REF!</v>
      </c>
      <c r="BF19" s="73" t="e">
        <f>#REF!</f>
        <v>#REF!</v>
      </c>
      <c r="BG19" s="73" t="e">
        <f>#REF!</f>
        <v>#REF!</v>
      </c>
      <c r="BH19" s="73" t="e">
        <f>#REF!</f>
        <v>#REF!</v>
      </c>
      <c r="BI19" s="73" t="e">
        <f>#REF!</f>
        <v>#REF!</v>
      </c>
      <c r="BJ19" s="73" t="e">
        <f>#REF!</f>
        <v>#REF!</v>
      </c>
      <c r="BK19" s="73" t="e">
        <f>#REF!</f>
        <v>#REF!</v>
      </c>
      <c r="BL19" s="73" t="e">
        <f>#REF!</f>
        <v>#REF!</v>
      </c>
      <c r="BM19" s="73" t="e">
        <f>#REF!</f>
        <v>#REF!</v>
      </c>
      <c r="BN19" s="73" t="e">
        <f>#REF!</f>
        <v>#REF!</v>
      </c>
      <c r="BO19" s="73" t="e">
        <f>#REF!</f>
        <v>#REF!</v>
      </c>
      <c r="BP19" s="73" t="e">
        <f>#REF!</f>
        <v>#REF!</v>
      </c>
      <c r="BR19" s="117" t="str">
        <f t="shared" si="18"/>
        <v>8-2</v>
      </c>
      <c r="BS19" s="118">
        <f>OOC!G19</f>
        <v>8.0000000000000002E-3</v>
      </c>
      <c r="BT19" s="118" t="str">
        <f>OOC!H19</f>
        <v/>
      </c>
      <c r="BU19" s="2" t="e">
        <f t="shared" si="19"/>
        <v>#REF!</v>
      </c>
      <c r="BV19" s="2" t="e">
        <f t="shared" si="20"/>
        <v>#REF!</v>
      </c>
      <c r="BW19" s="2" t="e">
        <f t="shared" si="21"/>
        <v>#REF!</v>
      </c>
      <c r="BX19" s="119" t="e">
        <f>IF(AND(IF(OOC!G19="",0,OOC!G19) &gt;= IF(O19="",0,O19), IF(O19="",0,O19) &gt; IF(L19="",0,L19)), "OOC",
IF(AND(IF(M19="",0,M19) &gt; IF(P19="",0,P19), IF(P19="",0,P19) &gt;= IF(OOC!H19="",0,OOC!H19)), "OOC",
IF(IF(O19="",0,O19) &gt; IF(OOC!G19="",0,OOC!G19), "OOS",
IF(IF(OOC!H19="",0,OOC!H19) &gt; IF(P19="",0,P19), "OOS", "OK"))))</f>
        <v>#REF!</v>
      </c>
      <c r="CA19" s="68"/>
      <c r="CK19" s="68"/>
      <c r="JY19" s="68"/>
      <c r="LD19" s="68"/>
      <c r="VH19" s="68"/>
      <c r="XO19" s="68"/>
      <c r="YU19" s="68"/>
      <c r="ZM19" s="68"/>
      <c r="ACM19" s="68"/>
      <c r="ACZ19" s="68"/>
      <c r="AEK19" s="68"/>
      <c r="AIP19" s="68"/>
      <c r="ALG19" s="68"/>
      <c r="AOR19" s="68"/>
      <c r="AQI19" s="68"/>
      <c r="ARX19" s="68"/>
      <c r="BAY19" s="68"/>
      <c r="BEC19" s="68"/>
      <c r="BEX19" s="68"/>
      <c r="BFM19" s="68"/>
      <c r="BKG19" s="68"/>
      <c r="BKT19" s="68"/>
      <c r="BSZ19" s="68"/>
      <c r="CUH19" s="68"/>
      <c r="CUK19" s="68"/>
      <c r="CVA19" s="68"/>
      <c r="CWA19" s="68"/>
      <c r="DBY19" s="68"/>
      <c r="DCC19" s="68"/>
      <c r="DLT19" s="68"/>
      <c r="DMN19" s="68"/>
    </row>
    <row r="20" spans="1:1013 1084:2018 2054:3056 3138:3138" ht="15" customHeight="1">
      <c r="A20" s="16">
        <v>14</v>
      </c>
      <c r="B20" s="76" t="s">
        <v>450</v>
      </c>
      <c r="C20" s="69" t="s">
        <v>64</v>
      </c>
      <c r="D20" s="20" t="s">
        <v>62</v>
      </c>
      <c r="E20" s="78">
        <v>1.5</v>
      </c>
      <c r="F20" s="11" t="s">
        <v>28</v>
      </c>
      <c r="G20" s="12"/>
      <c r="H20" s="13" t="e">
        <f>IF(OOC!S20=0,"",OOC!S20)</f>
        <v>#REF!</v>
      </c>
      <c r="I20" s="13" t="e">
        <f>IF(OOC!T20=0,"",OOC!T20)</f>
        <v>#REF!</v>
      </c>
      <c r="J20" s="92" t="s">
        <v>27</v>
      </c>
      <c r="K20" s="64" t="s">
        <v>49</v>
      </c>
      <c r="L20" s="17" t="e">
        <f t="shared" si="8"/>
        <v>#REF!</v>
      </c>
      <c r="M20" s="17" t="e">
        <f t="shared" si="9"/>
        <v>#REF!</v>
      </c>
      <c r="N20" s="25"/>
      <c r="O20" s="2" t="e">
        <f t="shared" si="0"/>
        <v>#REF!</v>
      </c>
      <c r="P20" s="2" t="e">
        <f t="shared" si="1"/>
        <v>#REF!</v>
      </c>
      <c r="Q20" s="2" t="e">
        <f t="shared" si="2"/>
        <v>#REF!</v>
      </c>
      <c r="R20" s="3" t="e">
        <f t="shared" si="3"/>
        <v>#REF!</v>
      </c>
      <c r="S20" s="4" t="e">
        <f t="shared" si="10"/>
        <v>#REF!</v>
      </c>
      <c r="T20" s="67" t="e">
        <f t="shared" si="11"/>
        <v>#REF!</v>
      </c>
      <c r="U20" s="67" t="e">
        <f t="shared" si="12"/>
        <v>#REF!</v>
      </c>
      <c r="V20" s="4" t="e">
        <f t="shared" si="4"/>
        <v>#REF!</v>
      </c>
      <c r="W20" s="4" t="e">
        <f t="shared" si="5"/>
        <v>#REF!</v>
      </c>
      <c r="X20" s="4" t="e">
        <f t="shared" si="13"/>
        <v>#REF!</v>
      </c>
      <c r="Y20" s="62" t="e">
        <f t="shared" si="6"/>
        <v>#REF!</v>
      </c>
      <c r="Z20" s="28" t="e">
        <f t="shared" si="14"/>
        <v>#REF!</v>
      </c>
      <c r="AA20" s="28" t="e">
        <f t="shared" si="15"/>
        <v>#REF!</v>
      </c>
      <c r="AB20" s="28" t="e">
        <f t="shared" si="16"/>
        <v>#REF!</v>
      </c>
      <c r="AC20" s="28" t="e">
        <f t="shared" si="7"/>
        <v>#REF!</v>
      </c>
      <c r="AD20" s="26"/>
      <c r="AE20" s="19" t="str">
        <f t="shared" si="17"/>
        <v/>
      </c>
      <c r="AF20" s="65"/>
      <c r="AG20" s="54"/>
      <c r="AH20" s="54"/>
      <c r="AI20" s="55"/>
      <c r="AJ20" s="21"/>
      <c r="AK20" s="73" t="e">
        <f>#REF!</f>
        <v>#REF!</v>
      </c>
      <c r="AL20" s="73" t="e">
        <f>#REF!</f>
        <v>#REF!</v>
      </c>
      <c r="AM20" s="73" t="e">
        <f>#REF!</f>
        <v>#REF!</v>
      </c>
      <c r="AN20" s="73" t="e">
        <f>#REF!</f>
        <v>#REF!</v>
      </c>
      <c r="AO20" s="73" t="e">
        <f>#REF!</f>
        <v>#REF!</v>
      </c>
      <c r="AP20" s="73" t="e">
        <f>#REF!</f>
        <v>#REF!</v>
      </c>
      <c r="AQ20" s="73" t="e">
        <f>#REF!</f>
        <v>#REF!</v>
      </c>
      <c r="AR20" s="73" t="e">
        <f>#REF!</f>
        <v>#REF!</v>
      </c>
      <c r="AS20" s="73" t="e">
        <f>#REF!</f>
        <v>#REF!</v>
      </c>
      <c r="AT20" s="73" t="e">
        <f>#REF!</f>
        <v>#REF!</v>
      </c>
      <c r="AU20" s="73" t="e">
        <f>#REF!</f>
        <v>#REF!</v>
      </c>
      <c r="AV20" s="73" t="e">
        <f>#REF!</f>
        <v>#REF!</v>
      </c>
      <c r="AW20" s="73" t="e">
        <f>#REF!</f>
        <v>#REF!</v>
      </c>
      <c r="AX20" s="73" t="e">
        <f>#REF!</f>
        <v>#REF!</v>
      </c>
      <c r="AY20" s="73" t="e">
        <f>#REF!</f>
        <v>#REF!</v>
      </c>
      <c r="AZ20" s="73" t="e">
        <f>#REF!</f>
        <v>#REF!</v>
      </c>
      <c r="BA20" s="73" t="e">
        <f>#REF!</f>
        <v>#REF!</v>
      </c>
      <c r="BB20" s="73" t="e">
        <f>#REF!</f>
        <v>#REF!</v>
      </c>
      <c r="BC20" s="73" t="e">
        <f>#REF!</f>
        <v>#REF!</v>
      </c>
      <c r="BD20" s="73" t="e">
        <f>#REF!</f>
        <v>#REF!</v>
      </c>
      <c r="BE20" s="73" t="e">
        <f>#REF!</f>
        <v>#REF!</v>
      </c>
      <c r="BF20" s="73" t="e">
        <f>#REF!</f>
        <v>#REF!</v>
      </c>
      <c r="BG20" s="73" t="e">
        <f>#REF!</f>
        <v>#REF!</v>
      </c>
      <c r="BH20" s="73" t="e">
        <f>#REF!</f>
        <v>#REF!</v>
      </c>
      <c r="BI20" s="73" t="e">
        <f>#REF!</f>
        <v>#REF!</v>
      </c>
      <c r="BJ20" s="73" t="e">
        <f>#REF!</f>
        <v>#REF!</v>
      </c>
      <c r="BK20" s="73" t="e">
        <f>#REF!</f>
        <v>#REF!</v>
      </c>
      <c r="BL20" s="73" t="e">
        <f>#REF!</f>
        <v>#REF!</v>
      </c>
      <c r="BM20" s="73" t="e">
        <f>#REF!</f>
        <v>#REF!</v>
      </c>
      <c r="BN20" s="73" t="e">
        <f>#REF!</f>
        <v>#REF!</v>
      </c>
      <c r="BO20" s="73" t="e">
        <f>#REF!</f>
        <v>#REF!</v>
      </c>
      <c r="BP20" s="73" t="e">
        <f>#REF!</f>
        <v>#REF!</v>
      </c>
      <c r="BR20" s="117" t="str">
        <f t="shared" si="18"/>
        <v>8-3</v>
      </c>
      <c r="BS20" s="118">
        <f>OOC!G20</f>
        <v>8.0000000000000002E-3</v>
      </c>
      <c r="BT20" s="118" t="str">
        <f>OOC!H20</f>
        <v/>
      </c>
      <c r="BU20" s="2" t="e">
        <f t="shared" si="19"/>
        <v>#REF!</v>
      </c>
      <c r="BV20" s="2" t="e">
        <f t="shared" si="20"/>
        <v>#REF!</v>
      </c>
      <c r="BW20" s="2" t="e">
        <f t="shared" si="21"/>
        <v>#REF!</v>
      </c>
      <c r="BX20" s="119" t="e">
        <f>IF(AND(IF(OOC!G20="",0,OOC!G20) &gt;= IF(O20="",0,O20), IF(O20="",0,O20) &gt; IF(L20="",0,L20)), "OOC",
IF(AND(IF(M20="",0,M20) &gt; IF(P20="",0,P20), IF(P20="",0,P20) &gt;= IF(OOC!H20="",0,OOC!H20)), "OOC",
IF(IF(O20="",0,O20) &gt; IF(OOC!G20="",0,OOC!G20), "OOS",
IF(IF(OOC!H20="",0,OOC!H20) &gt; IF(P20="",0,P20), "OOS", "OK"))))</f>
        <v>#REF!</v>
      </c>
      <c r="CS20" s="68"/>
      <c r="IK20" s="68"/>
      <c r="JO20" s="68"/>
      <c r="JR20" s="68"/>
      <c r="MK20" s="68"/>
      <c r="VH20" s="68"/>
      <c r="XD20" s="68"/>
      <c r="AGM20" s="68"/>
      <c r="AOR20" s="68"/>
      <c r="ARX20" s="68"/>
      <c r="BHC20" s="68"/>
      <c r="BKF20" s="68"/>
      <c r="BML20" s="68"/>
      <c r="BTC20" s="68"/>
      <c r="BTP20" s="68"/>
      <c r="BUI20" s="68"/>
      <c r="BXE20" s="68"/>
      <c r="BYF20" s="68"/>
      <c r="BYP20" s="68"/>
      <c r="BZZ20" s="68"/>
      <c r="CDQ20" s="68"/>
      <c r="CQS20" s="68"/>
      <c r="CUH20" s="68"/>
      <c r="CUK20" s="68"/>
      <c r="CVA20" s="68"/>
      <c r="DBR20" s="68"/>
      <c r="DMN20" s="68"/>
    </row>
    <row r="21" spans="1:1013 1084:2018 2054:3056 3138:3138" ht="15" customHeight="1">
      <c r="A21" s="16">
        <v>15</v>
      </c>
      <c r="B21" s="76" t="s">
        <v>88</v>
      </c>
      <c r="C21" s="69">
        <v>9</v>
      </c>
      <c r="D21" s="77" t="s">
        <v>55</v>
      </c>
      <c r="E21" s="78">
        <v>1.33</v>
      </c>
      <c r="F21" s="11" t="s">
        <v>28</v>
      </c>
      <c r="G21" s="12"/>
      <c r="H21" s="13" t="e">
        <f>IF(OOC!S21=0,"",OOC!S21)</f>
        <v>#REF!</v>
      </c>
      <c r="I21" s="13" t="e">
        <f>IF(OOC!T21=0,"",OOC!T21)</f>
        <v>#REF!</v>
      </c>
      <c r="J21" s="14" t="s">
        <v>12</v>
      </c>
      <c r="K21" s="64" t="s">
        <v>49</v>
      </c>
      <c r="L21" s="17" t="e">
        <f t="shared" si="8"/>
        <v>#REF!</v>
      </c>
      <c r="M21" s="17" t="e">
        <f t="shared" si="9"/>
        <v>#REF!</v>
      </c>
      <c r="N21" s="25"/>
      <c r="O21" s="2" t="e">
        <f t="shared" si="0"/>
        <v>#REF!</v>
      </c>
      <c r="P21" s="2" t="e">
        <f t="shared" si="1"/>
        <v>#REF!</v>
      </c>
      <c r="Q21" s="2" t="e">
        <f t="shared" si="2"/>
        <v>#REF!</v>
      </c>
      <c r="R21" s="3" t="e">
        <f t="shared" si="3"/>
        <v>#REF!</v>
      </c>
      <c r="S21" s="4" t="e">
        <f t="shared" si="10"/>
        <v>#REF!</v>
      </c>
      <c r="T21" s="67" t="e">
        <f t="shared" si="11"/>
        <v>#REF!</v>
      </c>
      <c r="U21" s="67" t="e">
        <f t="shared" si="12"/>
        <v>#REF!</v>
      </c>
      <c r="V21" s="4" t="e">
        <f t="shared" si="4"/>
        <v>#REF!</v>
      </c>
      <c r="W21" s="4" t="e">
        <f t="shared" si="5"/>
        <v>#REF!</v>
      </c>
      <c r="X21" s="4" t="e">
        <f t="shared" si="13"/>
        <v>#REF!</v>
      </c>
      <c r="Y21" s="62" t="e">
        <f t="shared" si="6"/>
        <v>#REF!</v>
      </c>
      <c r="Z21" s="28" t="e">
        <f t="shared" si="14"/>
        <v>#REF!</v>
      </c>
      <c r="AA21" s="28" t="e">
        <f t="shared" si="15"/>
        <v>#REF!</v>
      </c>
      <c r="AB21" s="28" t="e">
        <f t="shared" si="16"/>
        <v>#REF!</v>
      </c>
      <c r="AC21" s="28" t="e">
        <f t="shared" si="7"/>
        <v>#REF!</v>
      </c>
      <c r="AD21" s="26"/>
      <c r="AE21" s="19" t="str">
        <f t="shared" si="17"/>
        <v/>
      </c>
      <c r="AF21" s="65"/>
      <c r="AG21" s="54"/>
      <c r="AH21" s="54"/>
      <c r="AI21" s="55"/>
      <c r="AJ21" s="21"/>
      <c r="AK21" s="73" t="e">
        <f>#REF!</f>
        <v>#REF!</v>
      </c>
      <c r="AL21" s="73" t="e">
        <f>#REF!</f>
        <v>#REF!</v>
      </c>
      <c r="AM21" s="73" t="e">
        <f>#REF!</f>
        <v>#REF!</v>
      </c>
      <c r="AN21" s="73" t="e">
        <f>#REF!</f>
        <v>#REF!</v>
      </c>
      <c r="AO21" s="73" t="e">
        <f>#REF!</f>
        <v>#REF!</v>
      </c>
      <c r="AP21" s="73" t="e">
        <f>#REF!</f>
        <v>#REF!</v>
      </c>
      <c r="AQ21" s="73" t="e">
        <f>#REF!</f>
        <v>#REF!</v>
      </c>
      <c r="AR21" s="73" t="e">
        <f>#REF!</f>
        <v>#REF!</v>
      </c>
      <c r="AS21" s="73" t="e">
        <f>#REF!</f>
        <v>#REF!</v>
      </c>
      <c r="AT21" s="73" t="e">
        <f>#REF!</f>
        <v>#REF!</v>
      </c>
      <c r="AU21" s="73" t="e">
        <f>#REF!</f>
        <v>#REF!</v>
      </c>
      <c r="AV21" s="73" t="e">
        <f>#REF!</f>
        <v>#REF!</v>
      </c>
      <c r="AW21" s="73" t="e">
        <f>#REF!</f>
        <v>#REF!</v>
      </c>
      <c r="AX21" s="73" t="e">
        <f>#REF!</f>
        <v>#REF!</v>
      </c>
      <c r="AY21" s="73" t="e">
        <f>#REF!</f>
        <v>#REF!</v>
      </c>
      <c r="AZ21" s="73" t="e">
        <f>#REF!</f>
        <v>#REF!</v>
      </c>
      <c r="BA21" s="73" t="e">
        <f>#REF!</f>
        <v>#REF!</v>
      </c>
      <c r="BB21" s="73" t="e">
        <f>#REF!</f>
        <v>#REF!</v>
      </c>
      <c r="BC21" s="73" t="e">
        <f>#REF!</f>
        <v>#REF!</v>
      </c>
      <c r="BD21" s="73" t="e">
        <f>#REF!</f>
        <v>#REF!</v>
      </c>
      <c r="BE21" s="73" t="e">
        <f>#REF!</f>
        <v>#REF!</v>
      </c>
      <c r="BF21" s="73" t="e">
        <f>#REF!</f>
        <v>#REF!</v>
      </c>
      <c r="BG21" s="73" t="e">
        <f>#REF!</f>
        <v>#REF!</v>
      </c>
      <c r="BH21" s="73" t="e">
        <f>#REF!</f>
        <v>#REF!</v>
      </c>
      <c r="BI21" s="73" t="e">
        <f>#REF!</f>
        <v>#REF!</v>
      </c>
      <c r="BJ21" s="73" t="e">
        <f>#REF!</f>
        <v>#REF!</v>
      </c>
      <c r="BK21" s="73" t="e">
        <f>#REF!</f>
        <v>#REF!</v>
      </c>
      <c r="BL21" s="73" t="e">
        <f>#REF!</f>
        <v>#REF!</v>
      </c>
      <c r="BM21" s="73" t="e">
        <f>#REF!</f>
        <v>#REF!</v>
      </c>
      <c r="BN21" s="73" t="e">
        <f>#REF!</f>
        <v>#REF!</v>
      </c>
      <c r="BO21" s="73" t="e">
        <f>#REF!</f>
        <v>#REF!</v>
      </c>
      <c r="BP21" s="73" t="e">
        <f>#REF!</f>
        <v>#REF!</v>
      </c>
      <c r="BR21" s="117">
        <f t="shared" si="18"/>
        <v>9</v>
      </c>
      <c r="BS21" s="118">
        <f>OOC!G21</f>
        <v>0.06</v>
      </c>
      <c r="BT21" s="118" t="str">
        <f>OOC!H21</f>
        <v/>
      </c>
      <c r="BU21" s="2" t="e">
        <f t="shared" si="19"/>
        <v>#REF!</v>
      </c>
      <c r="BV21" s="2" t="e">
        <f t="shared" si="20"/>
        <v>#REF!</v>
      </c>
      <c r="BW21" s="2" t="e">
        <f t="shared" si="21"/>
        <v>#REF!</v>
      </c>
      <c r="BX21" s="119" t="e">
        <f>IF(AND(IF(OOC!G21="",0,OOC!G21) &gt;= IF(O21="",0,O21), IF(O21="",0,O21) &gt; IF(L21="",0,L21)), "OOC",
IF(AND(IF(M21="",0,M21) &gt; IF(P21="",0,P21), IF(P21="",0,P21) &gt;= IF(OOC!H21="",0,OOC!H21)), "OOC",
IF(IF(O21="",0,O21) &gt; IF(OOC!G21="",0,OOC!G21), "OOS",
IF(IF(OOC!H21="",0,OOC!H21) &gt; IF(P21="",0,P21), "OOS", "OK"))))</f>
        <v>#REF!</v>
      </c>
      <c r="CS21" s="68"/>
      <c r="ID21" s="68"/>
      <c r="IK21" s="68"/>
      <c r="JO21" s="68"/>
      <c r="JR21" s="68"/>
      <c r="MK21" s="68"/>
      <c r="VH21" s="68"/>
      <c r="XD21" s="68"/>
      <c r="AGM21" s="68"/>
      <c r="ALY21" s="68"/>
      <c r="AOR21" s="68"/>
      <c r="ARX21" s="68"/>
      <c r="BDF21" s="68"/>
      <c r="BEX21" s="68"/>
      <c r="BHC21" s="68"/>
      <c r="BKF21" s="68"/>
      <c r="BML21" s="68"/>
      <c r="BTC21" s="68"/>
      <c r="BTP21" s="68"/>
      <c r="BUI21" s="68"/>
      <c r="BXF21" s="68"/>
      <c r="BYF21" s="68"/>
      <c r="BYP21" s="68"/>
      <c r="BZZ21" s="68"/>
      <c r="CDQ21" s="68"/>
      <c r="CLB21" s="68"/>
      <c r="CNP21" s="68"/>
      <c r="CQS21" s="68"/>
      <c r="CRC21" s="68"/>
      <c r="CUH21" s="68"/>
      <c r="CUK21" s="68"/>
      <c r="CUN21" s="68"/>
      <c r="CUU21" s="68"/>
      <c r="CVA21" s="68"/>
      <c r="CWG21" s="68"/>
      <c r="DAS21" s="68"/>
      <c r="DBR21" s="68"/>
      <c r="DMN21" s="68"/>
    </row>
    <row r="22" spans="1:1013 1084:2018 2054:3056 3138:3138" ht="15" customHeight="1">
      <c r="A22" s="16"/>
      <c r="B22" s="76"/>
      <c r="C22" s="69"/>
      <c r="D22" s="77"/>
      <c r="E22" s="78"/>
      <c r="F22" s="11"/>
      <c r="G22" s="12"/>
      <c r="H22" s="13"/>
      <c r="I22" s="13"/>
      <c r="J22" s="14"/>
      <c r="K22" s="64"/>
      <c r="L22" s="17"/>
      <c r="M22" s="17"/>
      <c r="N22" s="25"/>
      <c r="O22" s="2"/>
      <c r="P22" s="2"/>
      <c r="Q22" s="2"/>
      <c r="R22" s="3"/>
      <c r="S22" s="4"/>
      <c r="T22" s="67"/>
      <c r="U22" s="67"/>
      <c r="V22" s="4"/>
      <c r="W22" s="4"/>
      <c r="X22" s="4"/>
      <c r="Y22" s="62"/>
      <c r="Z22" s="28"/>
      <c r="AA22" s="28"/>
      <c r="AB22" s="28"/>
      <c r="AC22" s="28"/>
      <c r="AD22" s="26"/>
      <c r="AE22" s="19"/>
      <c r="AF22" s="65"/>
      <c r="AG22" s="54"/>
      <c r="AH22" s="54"/>
      <c r="AI22" s="55"/>
      <c r="AJ22" s="21"/>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R22" s="117"/>
      <c r="BS22" s="118"/>
      <c r="BT22" s="118"/>
      <c r="BU22" s="2"/>
      <c r="BV22" s="2"/>
      <c r="BW22" s="2"/>
      <c r="BX22" s="119"/>
      <c r="CS22" s="68"/>
      <c r="ID22" s="68"/>
      <c r="IK22" s="68"/>
      <c r="JO22" s="68"/>
      <c r="JR22" s="68"/>
      <c r="MK22" s="68"/>
      <c r="VH22" s="68"/>
      <c r="XD22" s="68"/>
      <c r="AGM22" s="68"/>
      <c r="ALY22" s="68"/>
      <c r="AOR22" s="68"/>
      <c r="ARX22" s="68"/>
      <c r="BDF22" s="68"/>
      <c r="BEX22" s="68"/>
      <c r="BHC22" s="68"/>
      <c r="BKF22" s="68"/>
      <c r="BML22" s="68"/>
      <c r="BTC22" s="68"/>
      <c r="BTP22" s="68"/>
      <c r="BUI22" s="68"/>
      <c r="BXF22" s="68"/>
      <c r="BYF22" s="68"/>
      <c r="BYP22" s="68"/>
      <c r="BZZ22" s="68"/>
      <c r="CDQ22" s="68"/>
      <c r="CLB22" s="68"/>
      <c r="CNP22" s="68"/>
      <c r="CQS22" s="68"/>
      <c r="CRC22" s="68"/>
      <c r="CUH22" s="68"/>
      <c r="CUK22" s="68"/>
      <c r="CUN22" s="68"/>
      <c r="CUU22" s="68"/>
      <c r="CVA22" s="68"/>
      <c r="CWG22" s="68"/>
      <c r="DAS22" s="68"/>
      <c r="DBR22" s="68"/>
      <c r="DMN22" s="68"/>
    </row>
    <row r="23" spans="1:1013 1084:2018 2054:3056 3138:3138" ht="15" customHeight="1">
      <c r="A23" s="16"/>
      <c r="B23" s="76"/>
      <c r="C23" s="69"/>
      <c r="D23" s="77"/>
      <c r="E23" s="78"/>
      <c r="F23" s="11"/>
      <c r="G23" s="12"/>
      <c r="H23" s="13"/>
      <c r="I23" s="13"/>
      <c r="J23" s="14"/>
      <c r="K23" s="64"/>
      <c r="L23" s="17"/>
      <c r="M23" s="17"/>
      <c r="N23" s="25"/>
      <c r="O23" s="2"/>
      <c r="P23" s="2"/>
      <c r="Q23" s="2"/>
      <c r="R23" s="3"/>
      <c r="S23" s="4"/>
      <c r="T23" s="67"/>
      <c r="U23" s="67"/>
      <c r="V23" s="4"/>
      <c r="W23" s="4"/>
      <c r="X23" s="4"/>
      <c r="Y23" s="62"/>
      <c r="Z23" s="28"/>
      <c r="AA23" s="28"/>
      <c r="AB23" s="28"/>
      <c r="AC23" s="28"/>
      <c r="AD23" s="26"/>
      <c r="AE23" s="19"/>
      <c r="AF23" s="65"/>
      <c r="AG23" s="54"/>
      <c r="AH23" s="54"/>
      <c r="AI23" s="55"/>
      <c r="AJ23" s="21"/>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R23" s="117"/>
      <c r="BS23" s="118"/>
      <c r="BT23" s="118"/>
      <c r="BU23" s="2"/>
      <c r="BV23" s="2"/>
      <c r="BW23" s="2"/>
      <c r="BX23" s="119"/>
      <c r="CS23" s="68"/>
      <c r="ID23" s="68"/>
      <c r="IK23" s="68"/>
      <c r="JO23" s="68"/>
      <c r="JR23" s="68"/>
      <c r="MK23" s="68"/>
      <c r="VH23" s="68"/>
      <c r="XD23" s="68"/>
      <c r="AGM23" s="68"/>
      <c r="ALY23" s="68"/>
      <c r="AOR23" s="68"/>
      <c r="ARX23" s="68"/>
      <c r="BDF23" s="68"/>
      <c r="BEX23" s="68"/>
      <c r="BHC23" s="68"/>
      <c r="BKF23" s="68"/>
      <c r="BML23" s="68"/>
      <c r="BTC23" s="68"/>
      <c r="BTP23" s="68"/>
      <c r="BUI23" s="68"/>
      <c r="BXF23" s="68"/>
      <c r="BYF23" s="68"/>
      <c r="BYP23" s="68"/>
      <c r="BZZ23" s="68"/>
      <c r="CDQ23" s="68"/>
      <c r="CLB23" s="68"/>
      <c r="CNP23" s="68"/>
      <c r="CQS23" s="68"/>
      <c r="CRC23" s="68"/>
      <c r="CUH23" s="68"/>
      <c r="CUK23" s="68"/>
      <c r="CUN23" s="68"/>
      <c r="CUU23" s="68"/>
      <c r="CVA23" s="68"/>
      <c r="CWG23" s="68"/>
      <c r="DAS23" s="68"/>
      <c r="DBR23" s="68"/>
      <c r="DMN23" s="68"/>
    </row>
    <row r="24" spans="1:1013 1084:2018 2054:3056 3138:3138" ht="15" customHeight="1">
      <c r="A24" s="16"/>
      <c r="B24" s="76"/>
      <c r="C24" s="69"/>
      <c r="D24" s="77"/>
      <c r="E24" s="78"/>
      <c r="F24" s="11"/>
      <c r="G24" s="12"/>
      <c r="H24" s="13"/>
      <c r="I24" s="13"/>
      <c r="J24" s="14"/>
      <c r="K24" s="64"/>
      <c r="L24" s="17"/>
      <c r="M24" s="17"/>
      <c r="N24" s="25"/>
      <c r="O24" s="2"/>
      <c r="P24" s="2"/>
      <c r="Q24" s="2"/>
      <c r="R24" s="3"/>
      <c r="S24" s="4"/>
      <c r="T24" s="67"/>
      <c r="U24" s="67"/>
      <c r="V24" s="4"/>
      <c r="W24" s="4"/>
      <c r="X24" s="4"/>
      <c r="Y24" s="62"/>
      <c r="Z24" s="28"/>
      <c r="AA24" s="28"/>
      <c r="AB24" s="28"/>
      <c r="AC24" s="28"/>
      <c r="AD24" s="26"/>
      <c r="AE24" s="19"/>
      <c r="AF24" s="65"/>
      <c r="AG24" s="54"/>
      <c r="AH24" s="54"/>
      <c r="AI24" s="55"/>
      <c r="AJ24" s="21"/>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c r="BP24" s="73"/>
      <c r="BR24" s="117"/>
      <c r="BS24" s="118"/>
      <c r="BT24" s="118"/>
      <c r="BU24" s="2"/>
      <c r="BV24" s="2"/>
      <c r="BW24" s="2"/>
      <c r="BX24" s="119"/>
      <c r="CS24" s="68"/>
      <c r="ID24" s="68"/>
      <c r="IK24" s="68"/>
      <c r="JO24" s="68"/>
      <c r="JR24" s="68"/>
      <c r="MK24" s="68"/>
      <c r="VH24" s="68"/>
      <c r="XD24" s="68"/>
      <c r="AGM24" s="68"/>
      <c r="ALY24" s="68"/>
      <c r="AOR24" s="68"/>
      <c r="ARX24" s="68"/>
      <c r="BDF24" s="68"/>
      <c r="BEX24" s="68"/>
      <c r="BHC24" s="68"/>
      <c r="BKF24" s="68"/>
      <c r="BML24" s="68"/>
      <c r="BTC24" s="68"/>
      <c r="BTP24" s="68"/>
      <c r="BUI24" s="68"/>
      <c r="BXF24" s="68"/>
      <c r="BYF24" s="68"/>
      <c r="BYP24" s="68"/>
      <c r="BZZ24" s="68"/>
      <c r="CDQ24" s="68"/>
      <c r="CLB24" s="68"/>
      <c r="CNP24" s="68"/>
      <c r="CQS24" s="68"/>
      <c r="CRC24" s="68"/>
      <c r="CUH24" s="68"/>
      <c r="CUK24" s="68"/>
      <c r="CUN24" s="68"/>
      <c r="CUU24" s="68"/>
      <c r="CVA24" s="68"/>
      <c r="CWG24" s="68"/>
      <c r="DAS24" s="68"/>
      <c r="DBR24" s="68"/>
      <c r="DMN24" s="68"/>
    </row>
    <row r="25" spans="1:1013 1084:2018 2054:3056 3138:3138" ht="15" customHeight="1">
      <c r="A25" s="16"/>
      <c r="B25" s="76"/>
      <c r="C25" s="69"/>
      <c r="D25" s="77"/>
      <c r="E25" s="78"/>
      <c r="F25" s="11"/>
      <c r="G25" s="12"/>
      <c r="H25" s="13"/>
      <c r="I25" s="13"/>
      <c r="J25" s="14"/>
      <c r="K25" s="64"/>
      <c r="L25" s="17"/>
      <c r="M25" s="17"/>
      <c r="N25" s="25"/>
      <c r="O25" s="2"/>
      <c r="P25" s="2"/>
      <c r="Q25" s="2"/>
      <c r="R25" s="3"/>
      <c r="S25" s="4"/>
      <c r="T25" s="67"/>
      <c r="U25" s="67"/>
      <c r="V25" s="4"/>
      <c r="W25" s="4"/>
      <c r="X25" s="4"/>
      <c r="Y25" s="62"/>
      <c r="Z25" s="28"/>
      <c r="AA25" s="28"/>
      <c r="AB25" s="28"/>
      <c r="AC25" s="28"/>
      <c r="AD25" s="26"/>
      <c r="AE25" s="19"/>
      <c r="AF25" s="65"/>
      <c r="AG25" s="54"/>
      <c r="AH25" s="54"/>
      <c r="AI25" s="55"/>
      <c r="AJ25" s="21"/>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3"/>
      <c r="BO25" s="73"/>
      <c r="BP25" s="73"/>
      <c r="BR25" s="117"/>
      <c r="BS25" s="118"/>
      <c r="BT25" s="118"/>
      <c r="BU25" s="2"/>
      <c r="BV25" s="2"/>
      <c r="BW25" s="2"/>
      <c r="BX25" s="119"/>
      <c r="CS25" s="68"/>
      <c r="ID25" s="68"/>
      <c r="IK25" s="68"/>
      <c r="JO25" s="68"/>
      <c r="JR25" s="68"/>
      <c r="MK25" s="68"/>
      <c r="VH25" s="68"/>
      <c r="XD25" s="68"/>
      <c r="AGM25" s="68"/>
      <c r="ALY25" s="68"/>
      <c r="AOR25" s="68"/>
      <c r="ARX25" s="68"/>
      <c r="BDF25" s="68"/>
      <c r="BEX25" s="68"/>
      <c r="BHC25" s="68"/>
      <c r="BKF25" s="68"/>
      <c r="BML25" s="68"/>
      <c r="BTC25" s="68"/>
      <c r="BTP25" s="68"/>
      <c r="BUI25" s="68"/>
      <c r="BXF25" s="68"/>
      <c r="BYF25" s="68"/>
      <c r="BYP25" s="68"/>
      <c r="BZZ25" s="68"/>
      <c r="CDQ25" s="68"/>
      <c r="CLB25" s="68"/>
      <c r="CNP25" s="68"/>
      <c r="CQS25" s="68"/>
      <c r="CRC25" s="68"/>
      <c r="CUH25" s="68"/>
      <c r="CUK25" s="68"/>
      <c r="CUN25" s="68"/>
      <c r="CUU25" s="68"/>
      <c r="CVA25" s="68"/>
      <c r="CWG25" s="68"/>
      <c r="DAS25" s="68"/>
      <c r="DBR25" s="68"/>
      <c r="DMN25" s="68"/>
    </row>
    <row r="26" spans="1:1013 1084:2018 2054:3056 3138:3138" ht="15" customHeight="1">
      <c r="A26" s="16"/>
      <c r="B26" s="76"/>
      <c r="C26" s="69"/>
      <c r="D26" s="77"/>
      <c r="E26" s="78"/>
      <c r="F26" s="11"/>
      <c r="G26" s="12"/>
      <c r="H26" s="13"/>
      <c r="I26" s="13"/>
      <c r="J26" s="14"/>
      <c r="K26" s="64"/>
      <c r="L26" s="17"/>
      <c r="M26" s="17"/>
      <c r="N26" s="25"/>
      <c r="O26" s="2"/>
      <c r="P26" s="2"/>
      <c r="Q26" s="2"/>
      <c r="R26" s="3"/>
      <c r="S26" s="4"/>
      <c r="T26" s="67"/>
      <c r="U26" s="67"/>
      <c r="V26" s="4"/>
      <c r="W26" s="4"/>
      <c r="X26" s="4"/>
      <c r="Y26" s="62"/>
      <c r="Z26" s="28"/>
      <c r="AA26" s="28"/>
      <c r="AB26" s="28"/>
      <c r="AC26" s="28"/>
      <c r="AD26" s="26"/>
      <c r="AE26" s="19"/>
      <c r="AF26" s="65"/>
      <c r="AG26" s="54"/>
      <c r="AH26" s="54"/>
      <c r="AI26" s="55"/>
      <c r="AJ26" s="21"/>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R26" s="117"/>
      <c r="BS26" s="118"/>
      <c r="BT26" s="118"/>
      <c r="BU26" s="2"/>
      <c r="BV26" s="2"/>
      <c r="BW26" s="2"/>
      <c r="BX26" s="119"/>
      <c r="CS26" s="68"/>
      <c r="ID26" s="68"/>
      <c r="IK26" s="68"/>
      <c r="JO26" s="68"/>
      <c r="JR26" s="68"/>
      <c r="MK26" s="68"/>
      <c r="VH26" s="68"/>
      <c r="XD26" s="68"/>
      <c r="AGM26" s="68"/>
      <c r="ALY26" s="68"/>
      <c r="AOR26" s="68"/>
      <c r="ARX26" s="68"/>
      <c r="BDF26" s="68"/>
      <c r="BEX26" s="68"/>
      <c r="BHC26" s="68"/>
      <c r="BKF26" s="68"/>
      <c r="BML26" s="68"/>
      <c r="BTC26" s="68"/>
      <c r="BTP26" s="68"/>
      <c r="BUI26" s="68"/>
      <c r="BXF26" s="68"/>
      <c r="BYF26" s="68"/>
      <c r="BYP26" s="68"/>
      <c r="BZZ26" s="68"/>
      <c r="CDQ26" s="68"/>
      <c r="CLB26" s="68"/>
      <c r="CNP26" s="68"/>
      <c r="CQS26" s="68"/>
      <c r="CRC26" s="68"/>
      <c r="CUH26" s="68"/>
      <c r="CUK26" s="68"/>
      <c r="CUN26" s="68"/>
      <c r="CUU26" s="68"/>
      <c r="CVA26" s="68"/>
      <c r="CWG26" s="68"/>
      <c r="DAS26" s="68"/>
      <c r="DBR26" s="68"/>
      <c r="DMN26" s="68"/>
    </row>
    <row r="27" spans="1:1013 1084:2018 2054:3056 3138:3138" ht="15" customHeight="1">
      <c r="A27" s="16"/>
      <c r="B27" s="76"/>
      <c r="C27" s="69"/>
      <c r="D27" s="77"/>
      <c r="E27" s="78"/>
      <c r="F27" s="11"/>
      <c r="G27" s="12"/>
      <c r="H27" s="13"/>
      <c r="I27" s="13"/>
      <c r="J27" s="14"/>
      <c r="K27" s="64"/>
      <c r="L27" s="17"/>
      <c r="M27" s="17"/>
      <c r="N27" s="25"/>
      <c r="O27" s="2"/>
      <c r="P27" s="2"/>
      <c r="Q27" s="2"/>
      <c r="R27" s="3"/>
      <c r="S27" s="4"/>
      <c r="T27" s="67"/>
      <c r="U27" s="67"/>
      <c r="V27" s="4"/>
      <c r="W27" s="4"/>
      <c r="X27" s="4"/>
      <c r="Y27" s="62"/>
      <c r="Z27" s="28"/>
      <c r="AA27" s="28"/>
      <c r="AB27" s="28"/>
      <c r="AC27" s="28"/>
      <c r="AD27" s="26"/>
      <c r="AE27" s="19"/>
      <c r="AF27" s="65"/>
      <c r="AG27" s="54"/>
      <c r="AH27" s="54"/>
      <c r="AI27" s="55"/>
      <c r="AJ27" s="21"/>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R27" s="117"/>
      <c r="BS27" s="118"/>
      <c r="BT27" s="118"/>
      <c r="BU27" s="2"/>
      <c r="BV27" s="2"/>
      <c r="BW27" s="2"/>
      <c r="BX27" s="119"/>
      <c r="CS27" s="68"/>
      <c r="ID27" s="68"/>
      <c r="IK27" s="68"/>
      <c r="JO27" s="68"/>
      <c r="JR27" s="68"/>
      <c r="MK27" s="68"/>
      <c r="VH27" s="68"/>
      <c r="XD27" s="68"/>
      <c r="AGM27" s="68"/>
      <c r="ALY27" s="68"/>
      <c r="AOR27" s="68"/>
      <c r="ARX27" s="68"/>
      <c r="BDF27" s="68"/>
      <c r="BEX27" s="68"/>
      <c r="BHC27" s="68"/>
      <c r="BKF27" s="68"/>
      <c r="BML27" s="68"/>
      <c r="BTC27" s="68"/>
      <c r="BTP27" s="68"/>
      <c r="BUI27" s="68"/>
      <c r="BXF27" s="68"/>
      <c r="BYF27" s="68"/>
      <c r="BYP27" s="68"/>
      <c r="BZZ27" s="68"/>
      <c r="CDQ27" s="68"/>
      <c r="CLB27" s="68"/>
      <c r="CNP27" s="68"/>
      <c r="CQS27" s="68"/>
      <c r="CRC27" s="68"/>
      <c r="CUH27" s="68"/>
      <c r="CUK27" s="68"/>
      <c r="CUN27" s="68"/>
      <c r="CUU27" s="68"/>
      <c r="CVA27" s="68"/>
      <c r="CWG27" s="68"/>
      <c r="DAS27" s="68"/>
      <c r="DBR27" s="68"/>
      <c r="DMN27" s="68"/>
    </row>
    <row r="28" spans="1:1013 1084:2018 2054:3056 3138:3138" ht="15" customHeight="1">
      <c r="A28" s="16"/>
      <c r="B28" s="76"/>
      <c r="C28" s="69"/>
      <c r="D28" s="77"/>
      <c r="E28" s="78"/>
      <c r="F28" s="11"/>
      <c r="G28" s="12"/>
      <c r="H28" s="13"/>
      <c r="I28" s="13"/>
      <c r="J28" s="14"/>
      <c r="K28" s="64"/>
      <c r="L28" s="17"/>
      <c r="M28" s="17"/>
      <c r="N28" s="25"/>
      <c r="O28" s="2"/>
      <c r="P28" s="2"/>
      <c r="Q28" s="2"/>
      <c r="R28" s="3"/>
      <c r="S28" s="4"/>
      <c r="T28" s="67"/>
      <c r="U28" s="67"/>
      <c r="V28" s="4"/>
      <c r="W28" s="4"/>
      <c r="X28" s="4"/>
      <c r="Y28" s="62"/>
      <c r="Z28" s="28"/>
      <c r="AA28" s="28"/>
      <c r="AB28" s="28"/>
      <c r="AC28" s="28"/>
      <c r="AD28" s="26"/>
      <c r="AE28" s="19"/>
      <c r="AF28" s="65"/>
      <c r="AG28" s="54"/>
      <c r="AH28" s="54"/>
      <c r="AI28" s="55"/>
      <c r="AJ28" s="21"/>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R28" s="117"/>
      <c r="BS28" s="118"/>
      <c r="BT28" s="118"/>
      <c r="BU28" s="2"/>
      <c r="BV28" s="2"/>
      <c r="BW28" s="2"/>
      <c r="BX28" s="119"/>
      <c r="CS28" s="68"/>
      <c r="ID28" s="68"/>
      <c r="IK28" s="68"/>
      <c r="JO28" s="68"/>
      <c r="JR28" s="68"/>
      <c r="MK28" s="68"/>
      <c r="VH28" s="68"/>
      <c r="XD28" s="68"/>
      <c r="AGM28" s="68"/>
      <c r="ALY28" s="68"/>
      <c r="AOR28" s="68"/>
      <c r="ARX28" s="68"/>
      <c r="BDF28" s="68"/>
      <c r="BEX28" s="68"/>
      <c r="BHC28" s="68"/>
      <c r="BKF28" s="68"/>
      <c r="BML28" s="68"/>
      <c r="BTC28" s="68"/>
      <c r="BTP28" s="68"/>
      <c r="BUI28" s="68"/>
      <c r="BXF28" s="68"/>
      <c r="BYF28" s="68"/>
      <c r="BYP28" s="68"/>
      <c r="BZZ28" s="68"/>
      <c r="CDQ28" s="68"/>
      <c r="CLB28" s="68"/>
      <c r="CNP28" s="68"/>
      <c r="CQS28" s="68"/>
      <c r="CRC28" s="68"/>
      <c r="CUH28" s="68"/>
      <c r="CUK28" s="68"/>
      <c r="CUN28" s="68"/>
      <c r="CUU28" s="68"/>
      <c r="CVA28" s="68"/>
      <c r="CWG28" s="68"/>
      <c r="DAS28" s="68"/>
      <c r="DBR28" s="68"/>
      <c r="DMN28" s="68"/>
    </row>
    <row r="29" spans="1:1013 1084:2018 2054:3056 3138:3138" ht="15" customHeight="1">
      <c r="A29" s="16">
        <v>15</v>
      </c>
      <c r="B29" s="76" t="s">
        <v>89</v>
      </c>
      <c r="C29" s="69">
        <v>10</v>
      </c>
      <c r="D29" s="20" t="s">
        <v>55</v>
      </c>
      <c r="E29" s="78">
        <v>1.5</v>
      </c>
      <c r="F29" s="11" t="s">
        <v>28</v>
      </c>
      <c r="G29" s="12"/>
      <c r="H29" s="13" t="e">
        <f>IF(OOC!S29=0,"",OOC!S29)</f>
        <v>#REF!</v>
      </c>
      <c r="I29" s="13" t="e">
        <f>IF(OOC!T29=0,"",OOC!T29)</f>
        <v>#REF!</v>
      </c>
      <c r="J29" s="14" t="s">
        <v>12</v>
      </c>
      <c r="K29" s="64" t="s">
        <v>49</v>
      </c>
      <c r="L29" s="17" t="e">
        <f t="shared" si="8"/>
        <v>#REF!</v>
      </c>
      <c r="M29" s="17" t="e">
        <f t="shared" si="9"/>
        <v>#REF!</v>
      </c>
      <c r="N29" s="25"/>
      <c r="O29" s="2" t="e">
        <f t="shared" si="0"/>
        <v>#REF!</v>
      </c>
      <c r="P29" s="2" t="e">
        <f t="shared" si="1"/>
        <v>#REF!</v>
      </c>
      <c r="Q29" s="2" t="e">
        <f t="shared" si="2"/>
        <v>#REF!</v>
      </c>
      <c r="R29" s="3" t="e">
        <f t="shared" si="3"/>
        <v>#REF!</v>
      </c>
      <c r="S29" s="4" t="e">
        <f t="shared" si="10"/>
        <v>#REF!</v>
      </c>
      <c r="T29" s="67" t="e">
        <f t="shared" si="11"/>
        <v>#REF!</v>
      </c>
      <c r="U29" s="67" t="e">
        <f t="shared" si="12"/>
        <v>#REF!</v>
      </c>
      <c r="V29" s="4" t="e">
        <f t="shared" si="4"/>
        <v>#REF!</v>
      </c>
      <c r="W29" s="4" t="e">
        <f t="shared" si="5"/>
        <v>#REF!</v>
      </c>
      <c r="X29" s="4" t="e">
        <f t="shared" si="13"/>
        <v>#REF!</v>
      </c>
      <c r="Y29" s="62" t="e">
        <f t="shared" si="6"/>
        <v>#REF!</v>
      </c>
      <c r="Z29" s="28" t="e">
        <f t="shared" si="14"/>
        <v>#REF!</v>
      </c>
      <c r="AA29" s="28" t="e">
        <f t="shared" si="15"/>
        <v>#REF!</v>
      </c>
      <c r="AB29" s="28" t="e">
        <f t="shared" si="16"/>
        <v>#REF!</v>
      </c>
      <c r="AC29" s="28" t="e">
        <f t="shared" si="7"/>
        <v>#REF!</v>
      </c>
      <c r="AD29" s="26"/>
      <c r="AE29" s="19" t="str">
        <f t="shared" si="17"/>
        <v/>
      </c>
      <c r="AF29" s="65"/>
      <c r="AG29" s="54"/>
      <c r="AH29" s="54"/>
      <c r="AI29" s="55"/>
      <c r="AJ29" s="21"/>
      <c r="AK29" s="73" t="e">
        <f>#REF!</f>
        <v>#REF!</v>
      </c>
      <c r="AL29" s="73" t="e">
        <f>#REF!</f>
        <v>#REF!</v>
      </c>
      <c r="AM29" s="73" t="e">
        <f>#REF!</f>
        <v>#REF!</v>
      </c>
      <c r="AN29" s="73" t="e">
        <f>#REF!</f>
        <v>#REF!</v>
      </c>
      <c r="AO29" s="73" t="e">
        <f>#REF!</f>
        <v>#REF!</v>
      </c>
      <c r="AP29" s="73" t="e">
        <f>#REF!</f>
        <v>#REF!</v>
      </c>
      <c r="AQ29" s="73" t="e">
        <f>#REF!</f>
        <v>#REF!</v>
      </c>
      <c r="AR29" s="73" t="e">
        <f>#REF!</f>
        <v>#REF!</v>
      </c>
      <c r="AS29" s="73" t="e">
        <f>#REF!</f>
        <v>#REF!</v>
      </c>
      <c r="AT29" s="73" t="e">
        <f>#REF!</f>
        <v>#REF!</v>
      </c>
      <c r="AU29" s="73" t="e">
        <f>#REF!</f>
        <v>#REF!</v>
      </c>
      <c r="AV29" s="73" t="e">
        <f>#REF!</f>
        <v>#REF!</v>
      </c>
      <c r="AW29" s="73" t="e">
        <f>#REF!</f>
        <v>#REF!</v>
      </c>
      <c r="AX29" s="73" t="e">
        <f>#REF!</f>
        <v>#REF!</v>
      </c>
      <c r="AY29" s="73" t="e">
        <f>#REF!</f>
        <v>#REF!</v>
      </c>
      <c r="AZ29" s="73" t="e">
        <f>#REF!</f>
        <v>#REF!</v>
      </c>
      <c r="BA29" s="73" t="e">
        <f>#REF!</f>
        <v>#REF!</v>
      </c>
      <c r="BB29" s="73" t="e">
        <f>#REF!</f>
        <v>#REF!</v>
      </c>
      <c r="BC29" s="73" t="e">
        <f>#REF!</f>
        <v>#REF!</v>
      </c>
      <c r="BD29" s="73" t="e">
        <f>#REF!</f>
        <v>#REF!</v>
      </c>
      <c r="BE29" s="73" t="e">
        <f>#REF!</f>
        <v>#REF!</v>
      </c>
      <c r="BF29" s="73" t="e">
        <f>#REF!</f>
        <v>#REF!</v>
      </c>
      <c r="BG29" s="73" t="e">
        <f>#REF!</f>
        <v>#REF!</v>
      </c>
      <c r="BH29" s="73" t="e">
        <f>#REF!</f>
        <v>#REF!</v>
      </c>
      <c r="BI29" s="73" t="e">
        <f>#REF!</f>
        <v>#REF!</v>
      </c>
      <c r="BJ29" s="73" t="e">
        <f>#REF!</f>
        <v>#REF!</v>
      </c>
      <c r="BK29" s="73" t="e">
        <f>#REF!</f>
        <v>#REF!</v>
      </c>
      <c r="BL29" s="73" t="e">
        <f>#REF!</f>
        <v>#REF!</v>
      </c>
      <c r="BM29" s="73" t="e">
        <f>#REF!</f>
        <v>#REF!</v>
      </c>
      <c r="BN29" s="73" t="e">
        <f>#REF!</f>
        <v>#REF!</v>
      </c>
      <c r="BO29" s="73" t="e">
        <f>#REF!</f>
        <v>#REF!</v>
      </c>
      <c r="BP29" s="73" t="e">
        <f>#REF!</f>
        <v>#REF!</v>
      </c>
      <c r="BR29" s="117">
        <f t="shared" si="18"/>
        <v>10</v>
      </c>
      <c r="BS29" s="118">
        <f>OOC!G29</f>
        <v>0.06</v>
      </c>
      <c r="BT29" s="118" t="str">
        <f>OOC!H29</f>
        <v/>
      </c>
      <c r="BU29" s="2" t="e">
        <f t="shared" si="19"/>
        <v>#REF!</v>
      </c>
      <c r="BV29" s="2" t="e">
        <f t="shared" si="20"/>
        <v>#REF!</v>
      </c>
      <c r="BW29" s="2" t="e">
        <f t="shared" si="21"/>
        <v>#REF!</v>
      </c>
      <c r="BX29" s="119" t="e">
        <f>IF(AND(IF(OOC!G29="",0,OOC!G29) &gt;= IF(O29="",0,O29), IF(O29="",0,O29) &gt; IF(L29="",0,L29)), "OOC",
IF(AND(IF(M29="",0,M29) &gt; IF(P29="",0,P29), IF(P29="",0,P29) &gt;= IF(OOC!H29="",0,OOC!H29)), "OOC",
IF(IF(O29="",0,O29) &gt; IF(OOC!G29="",0,OOC!G29), "OOS",
IF(IF(OOC!H29="",0,OOC!H29) &gt; IF(P29="",0,P29), "OOS", "OK"))))</f>
        <v>#REF!</v>
      </c>
      <c r="IK29" s="68"/>
      <c r="JO29" s="68"/>
      <c r="MK29" s="68"/>
      <c r="NH29" s="68"/>
      <c r="VH29" s="68"/>
      <c r="XD29" s="68"/>
      <c r="XO29" s="68"/>
      <c r="AGM29" s="68"/>
      <c r="AOR29" s="68"/>
      <c r="ARX29" s="68"/>
      <c r="BEX29" s="68"/>
      <c r="BHC29" s="68"/>
      <c r="BML29" s="68"/>
      <c r="BTC29" s="68"/>
      <c r="BUI29" s="68"/>
      <c r="BXF29" s="68"/>
      <c r="BYF29" s="68"/>
      <c r="BZZ29" s="68"/>
      <c r="CDQ29" s="68"/>
      <c r="CLB29" s="68"/>
      <c r="CNP29" s="68"/>
      <c r="CQS29" s="68"/>
      <c r="CUH29" s="68"/>
      <c r="CUI29" s="68"/>
      <c r="CUK29" s="68"/>
      <c r="CUN29" s="68"/>
      <c r="CUU29" s="68"/>
      <c r="CVA29" s="68"/>
      <c r="CYN29" s="68"/>
      <c r="DAS29" s="68"/>
      <c r="DBR29" s="68"/>
      <c r="DMN29" s="68"/>
    </row>
    <row r="30" spans="1:1013 1084:2018 2054:3056 3138:3138" ht="15" customHeight="1">
      <c r="A30" s="16"/>
      <c r="B30" s="76"/>
      <c r="C30" s="69"/>
      <c r="D30" s="20"/>
      <c r="E30" s="78"/>
      <c r="F30" s="11"/>
      <c r="G30" s="12"/>
      <c r="H30" s="13"/>
      <c r="I30" s="13"/>
      <c r="J30" s="14"/>
      <c r="K30" s="64"/>
      <c r="L30" s="17"/>
      <c r="M30" s="17"/>
      <c r="N30" s="25"/>
      <c r="O30" s="2"/>
      <c r="P30" s="2"/>
      <c r="Q30" s="2"/>
      <c r="R30" s="3"/>
      <c r="S30" s="4"/>
      <c r="T30" s="67"/>
      <c r="U30" s="67"/>
      <c r="V30" s="4"/>
      <c r="W30" s="4"/>
      <c r="X30" s="4"/>
      <c r="Y30" s="62"/>
      <c r="Z30" s="28"/>
      <c r="AA30" s="28"/>
      <c r="AB30" s="28"/>
      <c r="AC30" s="28"/>
      <c r="AD30" s="26"/>
      <c r="AE30" s="19"/>
      <c r="AF30" s="65"/>
      <c r="AG30" s="54"/>
      <c r="AH30" s="54"/>
      <c r="AI30" s="55"/>
      <c r="AJ30" s="21"/>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R30" s="117"/>
      <c r="BS30" s="118"/>
      <c r="BT30" s="118"/>
      <c r="BU30" s="2"/>
      <c r="BV30" s="2"/>
      <c r="BW30" s="2"/>
      <c r="BX30" s="119"/>
      <c r="IK30" s="68"/>
      <c r="JO30" s="68"/>
      <c r="MK30" s="68"/>
      <c r="NH30" s="68"/>
      <c r="VH30" s="68"/>
      <c r="XD30" s="68"/>
      <c r="XO30" s="68"/>
      <c r="AGM30" s="68"/>
      <c r="AOR30" s="68"/>
      <c r="ARX30" s="68"/>
      <c r="BEX30" s="68"/>
      <c r="BHC30" s="68"/>
      <c r="BML30" s="68"/>
      <c r="BTC30" s="68"/>
      <c r="BUI30" s="68"/>
      <c r="BXF30" s="68"/>
      <c r="BYF30" s="68"/>
      <c r="BZZ30" s="68"/>
      <c r="CDQ30" s="68"/>
      <c r="CLB30" s="68"/>
      <c r="CNP30" s="68"/>
      <c r="CQS30" s="68"/>
      <c r="CUH30" s="68"/>
      <c r="CUI30" s="68"/>
      <c r="CUK30" s="68"/>
      <c r="CUN30" s="68"/>
      <c r="CUU30" s="68"/>
      <c r="CVA30" s="68"/>
      <c r="CYN30" s="68"/>
      <c r="DAS30" s="68"/>
      <c r="DBR30" s="68"/>
      <c r="DMN30" s="68"/>
    </row>
    <row r="31" spans="1:1013 1084:2018 2054:3056 3138:3138" ht="15" customHeight="1">
      <c r="A31" s="16"/>
      <c r="B31" s="76"/>
      <c r="C31" s="69"/>
      <c r="D31" s="20"/>
      <c r="E31" s="78"/>
      <c r="F31" s="11"/>
      <c r="G31" s="12"/>
      <c r="H31" s="13"/>
      <c r="I31" s="13"/>
      <c r="J31" s="14"/>
      <c r="K31" s="64"/>
      <c r="L31" s="17"/>
      <c r="M31" s="17"/>
      <c r="N31" s="25"/>
      <c r="O31" s="2"/>
      <c r="P31" s="2"/>
      <c r="Q31" s="2"/>
      <c r="R31" s="3"/>
      <c r="S31" s="4"/>
      <c r="T31" s="67"/>
      <c r="U31" s="67"/>
      <c r="V31" s="4"/>
      <c r="W31" s="4"/>
      <c r="X31" s="4"/>
      <c r="Y31" s="62"/>
      <c r="Z31" s="28"/>
      <c r="AA31" s="28"/>
      <c r="AB31" s="28"/>
      <c r="AC31" s="28"/>
      <c r="AD31" s="26"/>
      <c r="AE31" s="19"/>
      <c r="AF31" s="65"/>
      <c r="AG31" s="54"/>
      <c r="AH31" s="54"/>
      <c r="AI31" s="55"/>
      <c r="AJ31" s="21"/>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R31" s="117"/>
      <c r="BS31" s="118"/>
      <c r="BT31" s="118"/>
      <c r="BU31" s="2"/>
      <c r="BV31" s="2"/>
      <c r="BW31" s="2"/>
      <c r="BX31" s="119"/>
      <c r="IK31" s="68"/>
      <c r="JO31" s="68"/>
      <c r="MK31" s="68"/>
      <c r="NH31" s="68"/>
      <c r="VH31" s="68"/>
      <c r="XD31" s="68"/>
      <c r="XO31" s="68"/>
      <c r="AGM31" s="68"/>
      <c r="AOR31" s="68"/>
      <c r="ARX31" s="68"/>
      <c r="BEX31" s="68"/>
      <c r="BHC31" s="68"/>
      <c r="BML31" s="68"/>
      <c r="BTC31" s="68"/>
      <c r="BUI31" s="68"/>
      <c r="BXF31" s="68"/>
      <c r="BYF31" s="68"/>
      <c r="BZZ31" s="68"/>
      <c r="CDQ31" s="68"/>
      <c r="CLB31" s="68"/>
      <c r="CNP31" s="68"/>
      <c r="CQS31" s="68"/>
      <c r="CUH31" s="68"/>
      <c r="CUI31" s="68"/>
      <c r="CUK31" s="68"/>
      <c r="CUN31" s="68"/>
      <c r="CUU31" s="68"/>
      <c r="CVA31" s="68"/>
      <c r="CYN31" s="68"/>
      <c r="DAS31" s="68"/>
      <c r="DBR31" s="68"/>
      <c r="DMN31" s="68"/>
    </row>
    <row r="32" spans="1:1013 1084:2018 2054:3056 3138:3138" ht="15" customHeight="1">
      <c r="A32" s="16"/>
      <c r="B32" s="76"/>
      <c r="C32" s="69"/>
      <c r="D32" s="20"/>
      <c r="E32" s="78"/>
      <c r="F32" s="11"/>
      <c r="G32" s="12"/>
      <c r="H32" s="13"/>
      <c r="I32" s="13"/>
      <c r="J32" s="14"/>
      <c r="K32" s="64"/>
      <c r="L32" s="17"/>
      <c r="M32" s="17"/>
      <c r="N32" s="25"/>
      <c r="O32" s="2"/>
      <c r="P32" s="2"/>
      <c r="Q32" s="2"/>
      <c r="R32" s="3"/>
      <c r="S32" s="4"/>
      <c r="T32" s="67"/>
      <c r="U32" s="67"/>
      <c r="V32" s="4"/>
      <c r="W32" s="4"/>
      <c r="X32" s="4"/>
      <c r="Y32" s="62"/>
      <c r="Z32" s="28"/>
      <c r="AA32" s="28"/>
      <c r="AB32" s="28"/>
      <c r="AC32" s="28"/>
      <c r="AD32" s="26"/>
      <c r="AE32" s="19"/>
      <c r="AF32" s="65"/>
      <c r="AG32" s="54"/>
      <c r="AH32" s="54"/>
      <c r="AI32" s="55"/>
      <c r="AJ32" s="21"/>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R32" s="117"/>
      <c r="BS32" s="118"/>
      <c r="BT32" s="118"/>
      <c r="BU32" s="2"/>
      <c r="BV32" s="2"/>
      <c r="BW32" s="2"/>
      <c r="BX32" s="119"/>
      <c r="IK32" s="68"/>
      <c r="JO32" s="68"/>
      <c r="MK32" s="68"/>
      <c r="NH32" s="68"/>
      <c r="VH32" s="68"/>
      <c r="XD32" s="68"/>
      <c r="XO32" s="68"/>
      <c r="AGM32" s="68"/>
      <c r="AOR32" s="68"/>
      <c r="ARX32" s="68"/>
      <c r="BEX32" s="68"/>
      <c r="BHC32" s="68"/>
      <c r="BML32" s="68"/>
      <c r="BTC32" s="68"/>
      <c r="BUI32" s="68"/>
      <c r="BXF32" s="68"/>
      <c r="BYF32" s="68"/>
      <c r="BZZ32" s="68"/>
      <c r="CDQ32" s="68"/>
      <c r="CLB32" s="68"/>
      <c r="CNP32" s="68"/>
      <c r="CQS32" s="68"/>
      <c r="CUH32" s="68"/>
      <c r="CUI32" s="68"/>
      <c r="CUK32" s="68"/>
      <c r="CUN32" s="68"/>
      <c r="CUU32" s="68"/>
      <c r="CVA32" s="68"/>
      <c r="CYN32" s="68"/>
      <c r="DAS32" s="68"/>
      <c r="DBR32" s="68"/>
      <c r="DMN32" s="68"/>
    </row>
    <row r="33" spans="1:1016 1084:2037 2054:3056 3078:3078" ht="15" customHeight="1">
      <c r="A33" s="16"/>
      <c r="B33" s="76"/>
      <c r="C33" s="69"/>
      <c r="D33" s="20"/>
      <c r="E33" s="78"/>
      <c r="F33" s="11"/>
      <c r="G33" s="12"/>
      <c r="H33" s="13"/>
      <c r="I33" s="13"/>
      <c r="J33" s="14"/>
      <c r="K33" s="64"/>
      <c r="L33" s="17"/>
      <c r="M33" s="17"/>
      <c r="N33" s="25"/>
      <c r="O33" s="2"/>
      <c r="P33" s="2"/>
      <c r="Q33" s="2"/>
      <c r="R33" s="3"/>
      <c r="S33" s="4"/>
      <c r="T33" s="67"/>
      <c r="U33" s="67"/>
      <c r="V33" s="4"/>
      <c r="W33" s="4"/>
      <c r="X33" s="4"/>
      <c r="Y33" s="62"/>
      <c r="Z33" s="28"/>
      <c r="AA33" s="28"/>
      <c r="AB33" s="28"/>
      <c r="AC33" s="28"/>
      <c r="AD33" s="26"/>
      <c r="AE33" s="19"/>
      <c r="AF33" s="65"/>
      <c r="AG33" s="54"/>
      <c r="AH33" s="54"/>
      <c r="AI33" s="55"/>
      <c r="AJ33" s="21"/>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R33" s="117"/>
      <c r="BS33" s="118"/>
      <c r="BT33" s="118"/>
      <c r="BU33" s="2"/>
      <c r="BV33" s="2"/>
      <c r="BW33" s="2"/>
      <c r="BX33" s="119"/>
      <c r="IK33" s="68"/>
      <c r="JO33" s="68"/>
      <c r="MK33" s="68"/>
      <c r="NH33" s="68"/>
      <c r="VH33" s="68"/>
      <c r="XD33" s="68"/>
      <c r="XO33" s="68"/>
      <c r="AGM33" s="68"/>
      <c r="AOR33" s="68"/>
      <c r="ARX33" s="68"/>
      <c r="BEX33" s="68"/>
      <c r="BHC33" s="68"/>
      <c r="BML33" s="68"/>
      <c r="BTC33" s="68"/>
      <c r="BUI33" s="68"/>
      <c r="BXF33" s="68"/>
      <c r="BYF33" s="68"/>
      <c r="BZZ33" s="68"/>
      <c r="CDQ33" s="68"/>
      <c r="CLB33" s="68"/>
      <c r="CNP33" s="68"/>
      <c r="CQS33" s="68"/>
      <c r="CUH33" s="68"/>
      <c r="CUI33" s="68"/>
      <c r="CUK33" s="68"/>
      <c r="CUN33" s="68"/>
      <c r="CUU33" s="68"/>
      <c r="CVA33" s="68"/>
      <c r="CYN33" s="68"/>
      <c r="DAS33" s="68"/>
      <c r="DBR33" s="68"/>
      <c r="DMN33" s="68"/>
    </row>
    <row r="34" spans="1:1016 1084:2037 2054:3056 3078:3078" ht="15" customHeight="1">
      <c r="A34" s="16"/>
      <c r="B34" s="76"/>
      <c r="C34" s="69"/>
      <c r="D34" s="20"/>
      <c r="E34" s="78"/>
      <c r="F34" s="11"/>
      <c r="G34" s="12"/>
      <c r="H34" s="13"/>
      <c r="I34" s="13"/>
      <c r="J34" s="14"/>
      <c r="K34" s="64"/>
      <c r="L34" s="17"/>
      <c r="M34" s="17"/>
      <c r="N34" s="25"/>
      <c r="O34" s="2"/>
      <c r="P34" s="2"/>
      <c r="Q34" s="2"/>
      <c r="R34" s="3"/>
      <c r="S34" s="4"/>
      <c r="T34" s="67"/>
      <c r="U34" s="67"/>
      <c r="V34" s="4"/>
      <c r="W34" s="4"/>
      <c r="X34" s="4"/>
      <c r="Y34" s="62"/>
      <c r="Z34" s="28"/>
      <c r="AA34" s="28"/>
      <c r="AB34" s="28"/>
      <c r="AC34" s="28"/>
      <c r="AD34" s="26"/>
      <c r="AE34" s="19"/>
      <c r="AF34" s="65"/>
      <c r="AG34" s="54"/>
      <c r="AH34" s="54"/>
      <c r="AI34" s="55"/>
      <c r="AJ34" s="21"/>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R34" s="117"/>
      <c r="BS34" s="118"/>
      <c r="BT34" s="118"/>
      <c r="BU34" s="2"/>
      <c r="BV34" s="2"/>
      <c r="BW34" s="2"/>
      <c r="BX34" s="119"/>
      <c r="IK34" s="68"/>
      <c r="JO34" s="68"/>
      <c r="MK34" s="68"/>
      <c r="NH34" s="68"/>
      <c r="VH34" s="68"/>
      <c r="XD34" s="68"/>
      <c r="XO34" s="68"/>
      <c r="AGM34" s="68"/>
      <c r="AOR34" s="68"/>
      <c r="ARX34" s="68"/>
      <c r="BEX34" s="68"/>
      <c r="BHC34" s="68"/>
      <c r="BML34" s="68"/>
      <c r="BTC34" s="68"/>
      <c r="BUI34" s="68"/>
      <c r="BXF34" s="68"/>
      <c r="BYF34" s="68"/>
      <c r="BZZ34" s="68"/>
      <c r="CDQ34" s="68"/>
      <c r="CLB34" s="68"/>
      <c r="CNP34" s="68"/>
      <c r="CQS34" s="68"/>
      <c r="CUH34" s="68"/>
      <c r="CUI34" s="68"/>
      <c r="CUK34" s="68"/>
      <c r="CUN34" s="68"/>
      <c r="CUU34" s="68"/>
      <c r="CVA34" s="68"/>
      <c r="CYN34" s="68"/>
      <c r="DAS34" s="68"/>
      <c r="DBR34" s="68"/>
      <c r="DMN34" s="68"/>
    </row>
    <row r="35" spans="1:1016 1084:2037 2054:3056 3078:3078" ht="15" customHeight="1">
      <c r="A35" s="16"/>
      <c r="B35" s="76"/>
      <c r="C35" s="69"/>
      <c r="D35" s="20"/>
      <c r="E35" s="78"/>
      <c r="F35" s="11"/>
      <c r="G35" s="12"/>
      <c r="H35" s="13"/>
      <c r="I35" s="13"/>
      <c r="J35" s="14"/>
      <c r="K35" s="64"/>
      <c r="L35" s="17"/>
      <c r="M35" s="17"/>
      <c r="N35" s="25"/>
      <c r="O35" s="2"/>
      <c r="P35" s="2"/>
      <c r="Q35" s="2"/>
      <c r="R35" s="3"/>
      <c r="S35" s="4"/>
      <c r="T35" s="67"/>
      <c r="U35" s="67"/>
      <c r="V35" s="4"/>
      <c r="W35" s="4"/>
      <c r="X35" s="4"/>
      <c r="Y35" s="62"/>
      <c r="Z35" s="28"/>
      <c r="AA35" s="28"/>
      <c r="AB35" s="28"/>
      <c r="AC35" s="28"/>
      <c r="AD35" s="26"/>
      <c r="AE35" s="19"/>
      <c r="AF35" s="65"/>
      <c r="AG35" s="54"/>
      <c r="AH35" s="54"/>
      <c r="AI35" s="55"/>
      <c r="AJ35" s="21"/>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R35" s="117"/>
      <c r="BS35" s="118"/>
      <c r="BT35" s="118"/>
      <c r="BU35" s="2"/>
      <c r="BV35" s="2"/>
      <c r="BW35" s="2"/>
      <c r="BX35" s="119"/>
      <c r="IK35" s="68"/>
      <c r="JO35" s="68"/>
      <c r="MK35" s="68"/>
      <c r="NH35" s="68"/>
      <c r="VH35" s="68"/>
      <c r="XD35" s="68"/>
      <c r="XO35" s="68"/>
      <c r="AGM35" s="68"/>
      <c r="AOR35" s="68"/>
      <c r="ARX35" s="68"/>
      <c r="BEX35" s="68"/>
      <c r="BHC35" s="68"/>
      <c r="BML35" s="68"/>
      <c r="BTC35" s="68"/>
      <c r="BUI35" s="68"/>
      <c r="BXF35" s="68"/>
      <c r="BYF35" s="68"/>
      <c r="BZZ35" s="68"/>
      <c r="CDQ35" s="68"/>
      <c r="CLB35" s="68"/>
      <c r="CNP35" s="68"/>
      <c r="CQS35" s="68"/>
      <c r="CUH35" s="68"/>
      <c r="CUI35" s="68"/>
      <c r="CUK35" s="68"/>
      <c r="CUN35" s="68"/>
      <c r="CUU35" s="68"/>
      <c r="CVA35" s="68"/>
      <c r="CYN35" s="68"/>
      <c r="DAS35" s="68"/>
      <c r="DBR35" s="68"/>
      <c r="DMN35" s="68"/>
    </row>
    <row r="36" spans="1:1016 1084:2037 2054:3056 3078:3078" ht="15" customHeight="1">
      <c r="A36" s="16"/>
      <c r="B36" s="76"/>
      <c r="C36" s="69"/>
      <c r="D36" s="20"/>
      <c r="E36" s="78"/>
      <c r="F36" s="11"/>
      <c r="G36" s="12"/>
      <c r="H36" s="13"/>
      <c r="I36" s="13"/>
      <c r="J36" s="14"/>
      <c r="K36" s="64"/>
      <c r="L36" s="17"/>
      <c r="M36" s="17"/>
      <c r="N36" s="25"/>
      <c r="O36" s="2"/>
      <c r="P36" s="2"/>
      <c r="Q36" s="2"/>
      <c r="R36" s="3"/>
      <c r="S36" s="4"/>
      <c r="T36" s="67"/>
      <c r="U36" s="67"/>
      <c r="V36" s="4"/>
      <c r="W36" s="4"/>
      <c r="X36" s="4"/>
      <c r="Y36" s="62"/>
      <c r="Z36" s="28"/>
      <c r="AA36" s="28"/>
      <c r="AB36" s="28"/>
      <c r="AC36" s="28"/>
      <c r="AD36" s="26"/>
      <c r="AE36" s="19"/>
      <c r="AF36" s="65"/>
      <c r="AG36" s="54"/>
      <c r="AH36" s="54"/>
      <c r="AI36" s="55"/>
      <c r="AJ36" s="21"/>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R36" s="117"/>
      <c r="BS36" s="118"/>
      <c r="BT36" s="118"/>
      <c r="BU36" s="2"/>
      <c r="BV36" s="2"/>
      <c r="BW36" s="2"/>
      <c r="BX36" s="119"/>
      <c r="IK36" s="68"/>
      <c r="JO36" s="68"/>
      <c r="MK36" s="68"/>
      <c r="NH36" s="68"/>
      <c r="VH36" s="68"/>
      <c r="XD36" s="68"/>
      <c r="XO36" s="68"/>
      <c r="AGM36" s="68"/>
      <c r="AOR36" s="68"/>
      <c r="ARX36" s="68"/>
      <c r="BEX36" s="68"/>
      <c r="BHC36" s="68"/>
      <c r="BML36" s="68"/>
      <c r="BTC36" s="68"/>
      <c r="BUI36" s="68"/>
      <c r="BXF36" s="68"/>
      <c r="BYF36" s="68"/>
      <c r="BZZ36" s="68"/>
      <c r="CDQ36" s="68"/>
      <c r="CLB36" s="68"/>
      <c r="CNP36" s="68"/>
      <c r="CQS36" s="68"/>
      <c r="CUH36" s="68"/>
      <c r="CUI36" s="68"/>
      <c r="CUK36" s="68"/>
      <c r="CUN36" s="68"/>
      <c r="CUU36" s="68"/>
      <c r="CVA36" s="68"/>
      <c r="CYN36" s="68"/>
      <c r="DAS36" s="68"/>
      <c r="DBR36" s="68"/>
      <c r="DMN36" s="68"/>
    </row>
    <row r="37" spans="1:1016 1084:2037 2054:3056 3078:3078" ht="15" customHeight="1">
      <c r="A37" s="16"/>
      <c r="B37" s="76"/>
      <c r="C37" s="69"/>
      <c r="D37" s="20"/>
      <c r="E37" s="78"/>
      <c r="F37" s="11"/>
      <c r="G37" s="12"/>
      <c r="H37" s="13"/>
      <c r="I37" s="13"/>
      <c r="J37" s="14"/>
      <c r="K37" s="64"/>
      <c r="L37" s="17"/>
      <c r="M37" s="17"/>
      <c r="N37" s="25"/>
      <c r="O37" s="2"/>
      <c r="P37" s="2"/>
      <c r="Q37" s="2"/>
      <c r="R37" s="3"/>
      <c r="S37" s="4"/>
      <c r="T37" s="67"/>
      <c r="U37" s="67"/>
      <c r="V37" s="4"/>
      <c r="W37" s="4"/>
      <c r="X37" s="4"/>
      <c r="Y37" s="62"/>
      <c r="Z37" s="28"/>
      <c r="AA37" s="28"/>
      <c r="AB37" s="28"/>
      <c r="AC37" s="28"/>
      <c r="AD37" s="26"/>
      <c r="AE37" s="19"/>
      <c r="AF37" s="65"/>
      <c r="AG37" s="54"/>
      <c r="AH37" s="54"/>
      <c r="AI37" s="55"/>
      <c r="AJ37" s="21"/>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R37" s="117"/>
      <c r="BS37" s="118"/>
      <c r="BT37" s="118"/>
      <c r="BU37" s="2"/>
      <c r="BV37" s="2"/>
      <c r="BW37" s="2"/>
      <c r="BX37" s="119"/>
      <c r="IK37" s="68"/>
      <c r="JO37" s="68"/>
      <c r="MK37" s="68"/>
      <c r="NH37" s="68"/>
      <c r="VH37" s="68"/>
      <c r="XD37" s="68"/>
      <c r="XO37" s="68"/>
      <c r="AGM37" s="68"/>
      <c r="AOR37" s="68"/>
      <c r="ARX37" s="68"/>
      <c r="BEX37" s="68"/>
      <c r="BHC37" s="68"/>
      <c r="BML37" s="68"/>
      <c r="BTC37" s="68"/>
      <c r="BUI37" s="68"/>
      <c r="BXF37" s="68"/>
      <c r="BYF37" s="68"/>
      <c r="BZZ37" s="68"/>
      <c r="CDQ37" s="68"/>
      <c r="CLB37" s="68"/>
      <c r="CNP37" s="68"/>
      <c r="CQS37" s="68"/>
      <c r="CUH37" s="68"/>
      <c r="CUI37" s="68"/>
      <c r="CUK37" s="68"/>
      <c r="CUN37" s="68"/>
      <c r="CUU37" s="68"/>
      <c r="CVA37" s="68"/>
      <c r="CYN37" s="68"/>
      <c r="DAS37" s="68"/>
      <c r="DBR37" s="68"/>
      <c r="DMN37" s="68"/>
    </row>
    <row r="38" spans="1:1016 1084:2037 2054:3056 3078:3078" ht="15" customHeight="1">
      <c r="A38" s="16"/>
      <c r="B38" s="76"/>
      <c r="C38" s="69"/>
      <c r="D38" s="20"/>
      <c r="E38" s="78"/>
      <c r="F38" s="11"/>
      <c r="G38" s="12"/>
      <c r="H38" s="13"/>
      <c r="I38" s="13"/>
      <c r="J38" s="14"/>
      <c r="K38" s="64"/>
      <c r="L38" s="17"/>
      <c r="M38" s="17"/>
      <c r="N38" s="25"/>
      <c r="O38" s="2"/>
      <c r="P38" s="2"/>
      <c r="Q38" s="2"/>
      <c r="R38" s="3"/>
      <c r="S38" s="4"/>
      <c r="T38" s="67"/>
      <c r="U38" s="67"/>
      <c r="V38" s="4"/>
      <c r="W38" s="4"/>
      <c r="X38" s="4"/>
      <c r="Y38" s="62"/>
      <c r="Z38" s="28"/>
      <c r="AA38" s="28"/>
      <c r="AB38" s="28"/>
      <c r="AC38" s="28"/>
      <c r="AD38" s="26"/>
      <c r="AE38" s="19"/>
      <c r="AF38" s="65"/>
      <c r="AG38" s="54"/>
      <c r="AH38" s="54"/>
      <c r="AI38" s="55"/>
      <c r="AJ38" s="21"/>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R38" s="117"/>
      <c r="BS38" s="118"/>
      <c r="BT38" s="118"/>
      <c r="BU38" s="2"/>
      <c r="BV38" s="2"/>
      <c r="BW38" s="2"/>
      <c r="BX38" s="119"/>
      <c r="IK38" s="68"/>
      <c r="JO38" s="68"/>
      <c r="MK38" s="68"/>
      <c r="NH38" s="68"/>
      <c r="VH38" s="68"/>
      <c r="XD38" s="68"/>
      <c r="XO38" s="68"/>
      <c r="AGM38" s="68"/>
      <c r="AOR38" s="68"/>
      <c r="ARX38" s="68"/>
      <c r="BEX38" s="68"/>
      <c r="BHC38" s="68"/>
      <c r="BML38" s="68"/>
      <c r="BTC38" s="68"/>
      <c r="BUI38" s="68"/>
      <c r="BXF38" s="68"/>
      <c r="BYF38" s="68"/>
      <c r="BZZ38" s="68"/>
      <c r="CDQ38" s="68"/>
      <c r="CLB38" s="68"/>
      <c r="CNP38" s="68"/>
      <c r="CQS38" s="68"/>
      <c r="CUH38" s="68"/>
      <c r="CUI38" s="68"/>
      <c r="CUK38" s="68"/>
      <c r="CUN38" s="68"/>
      <c r="CUU38" s="68"/>
      <c r="CVA38" s="68"/>
      <c r="CYN38" s="68"/>
      <c r="DAS38" s="68"/>
      <c r="DBR38" s="68"/>
      <c r="DMN38" s="68"/>
    </row>
    <row r="39" spans="1:1016 1084:2037 2054:3056 3078:3078" ht="15" customHeight="1">
      <c r="A39" s="16"/>
      <c r="B39" s="76"/>
      <c r="C39" s="69"/>
      <c r="D39" s="20"/>
      <c r="E39" s="78"/>
      <c r="F39" s="11"/>
      <c r="G39" s="12"/>
      <c r="H39" s="13"/>
      <c r="I39" s="13"/>
      <c r="J39" s="14"/>
      <c r="K39" s="64"/>
      <c r="L39" s="17"/>
      <c r="M39" s="17"/>
      <c r="N39" s="25"/>
      <c r="O39" s="2"/>
      <c r="P39" s="2"/>
      <c r="Q39" s="2"/>
      <c r="R39" s="3"/>
      <c r="S39" s="4"/>
      <c r="T39" s="67"/>
      <c r="U39" s="67"/>
      <c r="V39" s="4"/>
      <c r="W39" s="4"/>
      <c r="X39" s="4"/>
      <c r="Y39" s="62"/>
      <c r="Z39" s="28"/>
      <c r="AA39" s="28"/>
      <c r="AB39" s="28"/>
      <c r="AC39" s="28"/>
      <c r="AD39" s="26"/>
      <c r="AE39" s="19"/>
      <c r="AF39" s="65"/>
      <c r="AG39" s="54"/>
      <c r="AH39" s="54"/>
      <c r="AI39" s="55"/>
      <c r="AJ39" s="21"/>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R39" s="117"/>
      <c r="BS39" s="118"/>
      <c r="BT39" s="118"/>
      <c r="BU39" s="2"/>
      <c r="BV39" s="2"/>
      <c r="BW39" s="2"/>
      <c r="BX39" s="119"/>
      <c r="IK39" s="68"/>
      <c r="JO39" s="68"/>
      <c r="MK39" s="68"/>
      <c r="NH39" s="68"/>
      <c r="VH39" s="68"/>
      <c r="XD39" s="68"/>
      <c r="XO39" s="68"/>
      <c r="AGM39" s="68"/>
      <c r="AOR39" s="68"/>
      <c r="ARX39" s="68"/>
      <c r="BEX39" s="68"/>
      <c r="BHC39" s="68"/>
      <c r="BML39" s="68"/>
      <c r="BTC39" s="68"/>
      <c r="BUI39" s="68"/>
      <c r="BXF39" s="68"/>
      <c r="BYF39" s="68"/>
      <c r="BZZ39" s="68"/>
      <c r="CDQ39" s="68"/>
      <c r="CLB39" s="68"/>
      <c r="CNP39" s="68"/>
      <c r="CQS39" s="68"/>
      <c r="CUH39" s="68"/>
      <c r="CUI39" s="68"/>
      <c r="CUK39" s="68"/>
      <c r="CUN39" s="68"/>
      <c r="CUU39" s="68"/>
      <c r="CVA39" s="68"/>
      <c r="CYN39" s="68"/>
      <c r="DAS39" s="68"/>
      <c r="DBR39" s="68"/>
      <c r="DMN39" s="68"/>
    </row>
    <row r="40" spans="1:1016 1084:2037 2054:3056 3078:3078" ht="15" customHeight="1">
      <c r="A40" s="16"/>
      <c r="B40" s="76"/>
      <c r="C40" s="69"/>
      <c r="D40" s="20"/>
      <c r="E40" s="78"/>
      <c r="F40" s="11"/>
      <c r="G40" s="12"/>
      <c r="H40" s="13"/>
      <c r="I40" s="13"/>
      <c r="J40" s="14"/>
      <c r="K40" s="64"/>
      <c r="L40" s="17"/>
      <c r="M40" s="17"/>
      <c r="N40" s="25"/>
      <c r="O40" s="2"/>
      <c r="P40" s="2"/>
      <c r="Q40" s="2"/>
      <c r="R40" s="3"/>
      <c r="S40" s="4"/>
      <c r="T40" s="67"/>
      <c r="U40" s="67"/>
      <c r="V40" s="4"/>
      <c r="W40" s="4"/>
      <c r="X40" s="4"/>
      <c r="Y40" s="62"/>
      <c r="Z40" s="28"/>
      <c r="AA40" s="28"/>
      <c r="AB40" s="28"/>
      <c r="AC40" s="28"/>
      <c r="AD40" s="26"/>
      <c r="AE40" s="19"/>
      <c r="AF40" s="65"/>
      <c r="AG40" s="54"/>
      <c r="AH40" s="54"/>
      <c r="AI40" s="55"/>
      <c r="AJ40" s="21"/>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R40" s="117"/>
      <c r="BS40" s="118"/>
      <c r="BT40" s="118"/>
      <c r="BU40" s="2"/>
      <c r="BV40" s="2"/>
      <c r="BW40" s="2"/>
      <c r="BX40" s="119"/>
      <c r="IK40" s="68"/>
      <c r="JO40" s="68"/>
      <c r="MK40" s="68"/>
      <c r="NH40" s="68"/>
      <c r="VH40" s="68"/>
      <c r="XD40" s="68"/>
      <c r="XO40" s="68"/>
      <c r="AGM40" s="68"/>
      <c r="AOR40" s="68"/>
      <c r="ARX40" s="68"/>
      <c r="BEX40" s="68"/>
      <c r="BHC40" s="68"/>
      <c r="BML40" s="68"/>
      <c r="BTC40" s="68"/>
      <c r="BUI40" s="68"/>
      <c r="BXF40" s="68"/>
      <c r="BYF40" s="68"/>
      <c r="BZZ40" s="68"/>
      <c r="CDQ40" s="68"/>
      <c r="CLB40" s="68"/>
      <c r="CNP40" s="68"/>
      <c r="CQS40" s="68"/>
      <c r="CUH40" s="68"/>
      <c r="CUI40" s="68"/>
      <c r="CUK40" s="68"/>
      <c r="CUN40" s="68"/>
      <c r="CUU40" s="68"/>
      <c r="CVA40" s="68"/>
      <c r="CYN40" s="68"/>
      <c r="DAS40" s="68"/>
      <c r="DBR40" s="68"/>
      <c r="DMN40" s="68"/>
    </row>
    <row r="41" spans="1:1016 1084:2037 2054:3056 3078:3078" ht="15" customHeight="1">
      <c r="A41" s="16"/>
      <c r="B41" s="76"/>
      <c r="C41" s="69"/>
      <c r="D41" s="20"/>
      <c r="E41" s="78"/>
      <c r="F41" s="11"/>
      <c r="G41" s="12"/>
      <c r="H41" s="13"/>
      <c r="I41" s="13"/>
      <c r="J41" s="14"/>
      <c r="K41" s="64"/>
      <c r="L41" s="17"/>
      <c r="M41" s="17"/>
      <c r="N41" s="25"/>
      <c r="O41" s="2"/>
      <c r="P41" s="2"/>
      <c r="Q41" s="2"/>
      <c r="R41" s="3"/>
      <c r="S41" s="4"/>
      <c r="T41" s="67"/>
      <c r="U41" s="67"/>
      <c r="V41" s="4"/>
      <c r="W41" s="4"/>
      <c r="X41" s="4"/>
      <c r="Y41" s="62"/>
      <c r="Z41" s="28"/>
      <c r="AA41" s="28"/>
      <c r="AB41" s="28"/>
      <c r="AC41" s="28"/>
      <c r="AD41" s="26"/>
      <c r="AE41" s="19"/>
      <c r="AF41" s="65"/>
      <c r="AG41" s="54"/>
      <c r="AH41" s="54"/>
      <c r="AI41" s="55"/>
      <c r="AJ41" s="21"/>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R41" s="117"/>
      <c r="BS41" s="118"/>
      <c r="BT41" s="118"/>
      <c r="BU41" s="2"/>
      <c r="BV41" s="2"/>
      <c r="BW41" s="2"/>
      <c r="BX41" s="119"/>
      <c r="IK41" s="68"/>
      <c r="JO41" s="68"/>
      <c r="MK41" s="68"/>
      <c r="NH41" s="68"/>
      <c r="VH41" s="68"/>
      <c r="XD41" s="68"/>
      <c r="XO41" s="68"/>
      <c r="AGM41" s="68"/>
      <c r="AOR41" s="68"/>
      <c r="ARX41" s="68"/>
      <c r="BEX41" s="68"/>
      <c r="BHC41" s="68"/>
      <c r="BML41" s="68"/>
      <c r="BTC41" s="68"/>
      <c r="BUI41" s="68"/>
      <c r="BXF41" s="68"/>
      <c r="BYF41" s="68"/>
      <c r="BZZ41" s="68"/>
      <c r="CDQ41" s="68"/>
      <c r="CLB41" s="68"/>
      <c r="CNP41" s="68"/>
      <c r="CQS41" s="68"/>
      <c r="CUH41" s="68"/>
      <c r="CUI41" s="68"/>
      <c r="CUK41" s="68"/>
      <c r="CUN41" s="68"/>
      <c r="CUU41" s="68"/>
      <c r="CVA41" s="68"/>
      <c r="CYN41" s="68"/>
      <c r="DAS41" s="68"/>
      <c r="DBR41" s="68"/>
      <c r="DMN41" s="68"/>
    </row>
    <row r="42" spans="1:1016 1084:2037 2054:3056 3078:3078" ht="15" customHeight="1">
      <c r="A42" s="16"/>
      <c r="B42" s="76"/>
      <c r="C42" s="69"/>
      <c r="D42" s="20"/>
      <c r="E42" s="78"/>
      <c r="F42" s="11"/>
      <c r="G42" s="12"/>
      <c r="H42" s="13"/>
      <c r="I42" s="13"/>
      <c r="J42" s="14"/>
      <c r="K42" s="64"/>
      <c r="L42" s="17"/>
      <c r="M42" s="17"/>
      <c r="N42" s="25"/>
      <c r="O42" s="2"/>
      <c r="P42" s="2"/>
      <c r="Q42" s="2"/>
      <c r="R42" s="3"/>
      <c r="S42" s="4"/>
      <c r="T42" s="67"/>
      <c r="U42" s="67"/>
      <c r="V42" s="4"/>
      <c r="W42" s="4"/>
      <c r="X42" s="4"/>
      <c r="Y42" s="62"/>
      <c r="Z42" s="28"/>
      <c r="AA42" s="28"/>
      <c r="AB42" s="28"/>
      <c r="AC42" s="28"/>
      <c r="AD42" s="26"/>
      <c r="AE42" s="19"/>
      <c r="AF42" s="65"/>
      <c r="AG42" s="54"/>
      <c r="AH42" s="54"/>
      <c r="AI42" s="55"/>
      <c r="AJ42" s="21"/>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R42" s="117"/>
      <c r="BS42" s="118"/>
      <c r="BT42" s="118"/>
      <c r="BU42" s="2"/>
      <c r="BV42" s="2"/>
      <c r="BW42" s="2"/>
      <c r="BX42" s="119"/>
      <c r="IK42" s="68"/>
      <c r="JO42" s="68"/>
      <c r="MK42" s="68"/>
      <c r="NH42" s="68"/>
      <c r="VH42" s="68"/>
      <c r="XD42" s="68"/>
      <c r="XO42" s="68"/>
      <c r="AGM42" s="68"/>
      <c r="AOR42" s="68"/>
      <c r="ARX42" s="68"/>
      <c r="BEX42" s="68"/>
      <c r="BHC42" s="68"/>
      <c r="BML42" s="68"/>
      <c r="BTC42" s="68"/>
      <c r="BUI42" s="68"/>
      <c r="BXF42" s="68"/>
      <c r="BYF42" s="68"/>
      <c r="BZZ42" s="68"/>
      <c r="CDQ42" s="68"/>
      <c r="CLB42" s="68"/>
      <c r="CNP42" s="68"/>
      <c r="CQS42" s="68"/>
      <c r="CUH42" s="68"/>
      <c r="CUI42" s="68"/>
      <c r="CUK42" s="68"/>
      <c r="CUN42" s="68"/>
      <c r="CUU42" s="68"/>
      <c r="CVA42" s="68"/>
      <c r="CYN42" s="68"/>
      <c r="DAS42" s="68"/>
      <c r="DBR42" s="68"/>
      <c r="DMN42" s="68"/>
    </row>
    <row r="43" spans="1:1016 1084:2037 2054:3056 3078:3078" ht="15" customHeight="1">
      <c r="A43" s="16">
        <v>19</v>
      </c>
      <c r="B43" s="76"/>
      <c r="C43" s="81">
        <v>13</v>
      </c>
      <c r="D43" s="20" t="s">
        <v>57</v>
      </c>
      <c r="E43" s="78"/>
      <c r="F43" s="11" t="s">
        <v>29</v>
      </c>
      <c r="G43" s="12">
        <v>0.53500000000000003</v>
      </c>
      <c r="H43" s="13" t="e">
        <f>IF(OOC!S43=0,"",OOC!S43)</f>
        <v>#REF!</v>
      </c>
      <c r="I43" s="13" t="e">
        <f>IF(OOC!T43=0,"",OOC!T43)</f>
        <v>#REF!</v>
      </c>
      <c r="J43" s="14" t="s">
        <v>12</v>
      </c>
      <c r="K43" s="64" t="s">
        <v>49</v>
      </c>
      <c r="L43" s="17" t="e">
        <f t="shared" si="8"/>
        <v>#REF!</v>
      </c>
      <c r="M43" s="17" t="e">
        <f t="shared" si="9"/>
        <v>#REF!</v>
      </c>
      <c r="N43" s="25"/>
      <c r="O43" s="2" t="e">
        <f t="shared" si="0"/>
        <v>#REF!</v>
      </c>
      <c r="P43" s="2" t="e">
        <f t="shared" si="1"/>
        <v>#REF!</v>
      </c>
      <c r="Q43" s="2" t="e">
        <f t="shared" si="2"/>
        <v>#REF!</v>
      </c>
      <c r="R43" s="3" t="e">
        <f t="shared" si="3"/>
        <v>#REF!</v>
      </c>
      <c r="S43" s="4" t="e">
        <f t="shared" si="10"/>
        <v>#REF!</v>
      </c>
      <c r="T43" s="67" t="e">
        <f t="shared" si="11"/>
        <v>#REF!</v>
      </c>
      <c r="U43" s="67" t="e">
        <f t="shared" si="12"/>
        <v>#REF!</v>
      </c>
      <c r="V43" s="4" t="e">
        <f t="shared" si="4"/>
        <v>#REF!</v>
      </c>
      <c r="W43" s="4" t="e">
        <f t="shared" si="5"/>
        <v>#REF!</v>
      </c>
      <c r="X43" s="4" t="e">
        <f t="shared" si="13"/>
        <v>#REF!</v>
      </c>
      <c r="Y43" s="62" t="e">
        <f t="shared" si="6"/>
        <v>#REF!</v>
      </c>
      <c r="Z43" s="28" t="e">
        <f t="shared" si="14"/>
        <v>#REF!</v>
      </c>
      <c r="AA43" s="28" t="e">
        <f t="shared" si="15"/>
        <v>#REF!</v>
      </c>
      <c r="AB43" s="28" t="e">
        <f t="shared" si="16"/>
        <v>#REF!</v>
      </c>
      <c r="AC43" s="28" t="e">
        <f t="shared" si="7"/>
        <v>#REF!</v>
      </c>
      <c r="AD43" s="26"/>
      <c r="AE43" s="19" t="str">
        <f t="shared" si="17"/>
        <v/>
      </c>
      <c r="AF43" s="65"/>
      <c r="AG43" s="54"/>
      <c r="AH43" s="54"/>
      <c r="AI43" s="55"/>
      <c r="AJ43" s="18"/>
      <c r="AK43" s="73" t="e">
        <f>#REF!</f>
        <v>#REF!</v>
      </c>
      <c r="AL43" s="73" t="e">
        <f>#REF!</f>
        <v>#REF!</v>
      </c>
      <c r="AM43" s="73" t="e">
        <f>#REF!</f>
        <v>#REF!</v>
      </c>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R43" s="117">
        <f t="shared" si="18"/>
        <v>13</v>
      </c>
      <c r="BS43" s="118">
        <f>OOC!G43</f>
        <v>0.56500000000000006</v>
      </c>
      <c r="BT43" s="118">
        <f>OOC!H43</f>
        <v>0.505</v>
      </c>
      <c r="BU43" s="2" t="e">
        <f t="shared" si="19"/>
        <v>#REF!</v>
      </c>
      <c r="BV43" s="2" t="e">
        <f t="shared" si="20"/>
        <v>#REF!</v>
      </c>
      <c r="BW43" s="2" t="e">
        <f t="shared" si="21"/>
        <v>#REF!</v>
      </c>
      <c r="BX43" s="119" t="e">
        <f>IF(AND(IF(OOC!G43="",0,OOC!G43) &gt;= IF(O43="",0,O43), IF(O43="",0,O43) &gt; IF(L43="",0,L43)), "OOC",
IF(AND(IF(M43="",0,M43) &gt; IF(P43="",0,P43), IF(P43="",0,P43) &gt;= IF(OOC!H43="",0,OOC!H43)), "OOC",
IF(IF(O43="",0,O43) &gt; IF(OOC!G43="",0,OOC!G43), "OOS",
IF(IF(OOC!H43="",0,OOC!H43) &gt; IF(P43="",0,P43), "OOS", "OK"))))</f>
        <v>#REF!</v>
      </c>
      <c r="CC43" s="68"/>
      <c r="HH43" s="68"/>
      <c r="IY43" s="68"/>
      <c r="JD43" s="68"/>
      <c r="LO43" s="68"/>
      <c r="PP43" s="68"/>
      <c r="PS43" s="68"/>
      <c r="SD43" s="68"/>
      <c r="SN43" s="68"/>
      <c r="SW43" s="68"/>
      <c r="TD43" s="68"/>
      <c r="TQ43" s="68"/>
      <c r="UB43" s="68"/>
      <c r="UK43" s="68"/>
      <c r="VD43" s="68"/>
      <c r="AAP43" s="68"/>
      <c r="ABD43" s="68"/>
      <c r="ACP43" s="68"/>
      <c r="BGV43" s="68"/>
      <c r="CZJ43" s="68"/>
      <c r="DEY43" s="68"/>
    </row>
    <row r="44" spans="1:1016 1084:2037 2054:3056 3078:3078" ht="15" customHeight="1">
      <c r="A44" s="16">
        <v>20</v>
      </c>
      <c r="B44" s="76"/>
      <c r="C44" s="81" t="s">
        <v>82</v>
      </c>
      <c r="D44" s="20" t="s">
        <v>57</v>
      </c>
      <c r="E44" s="78"/>
      <c r="F44" s="11" t="s">
        <v>29</v>
      </c>
      <c r="G44" s="12">
        <v>4.09</v>
      </c>
      <c r="H44" s="13" t="e">
        <f>IF(OOC!S44=0,"",OOC!S44)</f>
        <v>#REF!</v>
      </c>
      <c r="I44" s="13" t="e">
        <f>IF(OOC!T44=0,"",OOC!T44)</f>
        <v>#REF!</v>
      </c>
      <c r="J44" s="14" t="s">
        <v>12</v>
      </c>
      <c r="K44" s="64" t="s">
        <v>49</v>
      </c>
      <c r="L44" s="17" t="e">
        <f t="shared" si="8"/>
        <v>#REF!</v>
      </c>
      <c r="M44" s="17" t="e">
        <f t="shared" si="9"/>
        <v>#REF!</v>
      </c>
      <c r="N44" s="25"/>
      <c r="O44" s="2" t="e">
        <f t="shared" si="0"/>
        <v>#REF!</v>
      </c>
      <c r="P44" s="2" t="e">
        <f t="shared" si="1"/>
        <v>#REF!</v>
      </c>
      <c r="Q44" s="2" t="e">
        <f t="shared" si="2"/>
        <v>#REF!</v>
      </c>
      <c r="R44" s="3" t="e">
        <f t="shared" si="3"/>
        <v>#REF!</v>
      </c>
      <c r="S44" s="4" t="e">
        <f t="shared" si="10"/>
        <v>#REF!</v>
      </c>
      <c r="T44" s="67" t="e">
        <f t="shared" si="11"/>
        <v>#REF!</v>
      </c>
      <c r="U44" s="67" t="e">
        <f t="shared" si="12"/>
        <v>#REF!</v>
      </c>
      <c r="V44" s="4" t="e">
        <f t="shared" si="4"/>
        <v>#REF!</v>
      </c>
      <c r="W44" s="4" t="e">
        <f t="shared" si="5"/>
        <v>#REF!</v>
      </c>
      <c r="X44" s="4" t="e">
        <f t="shared" si="13"/>
        <v>#REF!</v>
      </c>
      <c r="Y44" s="62" t="e">
        <f t="shared" si="6"/>
        <v>#REF!</v>
      </c>
      <c r="Z44" s="28" t="e">
        <f t="shared" si="14"/>
        <v>#REF!</v>
      </c>
      <c r="AA44" s="28" t="e">
        <f t="shared" si="15"/>
        <v>#REF!</v>
      </c>
      <c r="AB44" s="28" t="e">
        <f t="shared" si="16"/>
        <v>#REF!</v>
      </c>
      <c r="AC44" s="28" t="e">
        <f t="shared" si="7"/>
        <v>#REF!</v>
      </c>
      <c r="AD44" s="26"/>
      <c r="AE44" s="19" t="str">
        <f t="shared" si="17"/>
        <v/>
      </c>
      <c r="AF44" s="65"/>
      <c r="AG44" s="54"/>
      <c r="AH44" s="54"/>
      <c r="AI44" s="55"/>
      <c r="AJ44" s="18"/>
      <c r="AK44" s="73" t="e">
        <f>#REF!</f>
        <v>#REF!</v>
      </c>
      <c r="AL44" s="73" t="e">
        <f>#REF!</f>
        <v>#REF!</v>
      </c>
      <c r="AM44" s="73" t="e">
        <f>#REF!</f>
        <v>#REF!</v>
      </c>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R44" s="117" t="str">
        <f t="shared" si="18"/>
        <v>14_1</v>
      </c>
      <c r="BS44" s="118">
        <f>OOC!G44</f>
        <v>4.1399999999999997</v>
      </c>
      <c r="BT44" s="118">
        <f>OOC!H44</f>
        <v>4.0599999999999996</v>
      </c>
      <c r="BU44" s="2" t="e">
        <f t="shared" si="19"/>
        <v>#REF!</v>
      </c>
      <c r="BV44" s="2" t="e">
        <f t="shared" si="20"/>
        <v>#REF!</v>
      </c>
      <c r="BW44" s="2" t="e">
        <f t="shared" si="21"/>
        <v>#REF!</v>
      </c>
      <c r="BX44" s="119" t="e">
        <f>IF(AND(IF(OOC!G44="",0,OOC!G44) &gt;= IF(O44="",0,O44), IF(O44="",0,O44) &gt; IF(L44="",0,L44)), "OOC",
IF(AND(IF(M44="",0,M44) &gt; IF(P44="",0,P44), IF(P44="",0,P44) &gt;= IF(OOC!H44="",0,OOC!H44)), "OOC",
IF(IF(O44="",0,O44) &gt; IF(OOC!G44="",0,OOC!G44), "OOS",
IF(IF(OOC!H44="",0,OOC!H44) &gt; IF(P44="",0,P44), "OOS", "OK"))))</f>
        <v>#REF!</v>
      </c>
      <c r="FX44" s="68"/>
      <c r="GR44" s="68"/>
      <c r="JR44" s="68"/>
      <c r="JY44" s="68"/>
      <c r="KH44" s="68"/>
      <c r="KQ44" s="68"/>
      <c r="NH44" s="68"/>
      <c r="NV44" s="68"/>
      <c r="OX44" s="68"/>
      <c r="PS44" s="68"/>
      <c r="PY44" s="68"/>
      <c r="SW44" s="68"/>
      <c r="TG44" s="68"/>
      <c r="TS44" s="68"/>
      <c r="XO44" s="68"/>
      <c r="AGR44" s="68"/>
      <c r="AHF44" s="68"/>
      <c r="APM44" s="68"/>
      <c r="AUS44" s="68"/>
      <c r="AXT44" s="68"/>
      <c r="BCE44" s="68"/>
      <c r="BKS44" s="68"/>
      <c r="BKV44" s="68"/>
      <c r="BLY44" s="68"/>
      <c r="BQE44" s="68"/>
      <c r="BQP44" s="68"/>
      <c r="CMV44" s="68"/>
      <c r="CPH44" s="68"/>
      <c r="CUU44" s="68"/>
      <c r="CYH44" s="68"/>
      <c r="DHG44" s="68"/>
    </row>
    <row r="45" spans="1:1016 1084:2037 2054:3056 3078:3078" ht="15" customHeight="1">
      <c r="A45" s="16">
        <v>21</v>
      </c>
      <c r="B45" s="76"/>
      <c r="C45" s="81" t="s">
        <v>83</v>
      </c>
      <c r="D45" s="20" t="s">
        <v>57</v>
      </c>
      <c r="E45" s="78"/>
      <c r="F45" s="11" t="s">
        <v>29</v>
      </c>
      <c r="G45" s="12">
        <v>4.09</v>
      </c>
      <c r="H45" s="13" t="e">
        <f>IF(OOC!S45=0,"",OOC!S45)</f>
        <v>#REF!</v>
      </c>
      <c r="I45" s="13" t="e">
        <f>IF(OOC!T45=0,"",OOC!T45)</f>
        <v>#REF!</v>
      </c>
      <c r="J45" s="14" t="s">
        <v>12</v>
      </c>
      <c r="K45" s="64" t="s">
        <v>49</v>
      </c>
      <c r="L45" s="17" t="e">
        <f t="shared" si="8"/>
        <v>#REF!</v>
      </c>
      <c r="M45" s="17" t="e">
        <f t="shared" si="9"/>
        <v>#REF!</v>
      </c>
      <c r="N45" s="25"/>
      <c r="O45" s="2" t="e">
        <f t="shared" si="0"/>
        <v>#REF!</v>
      </c>
      <c r="P45" s="2" t="e">
        <f t="shared" si="1"/>
        <v>#REF!</v>
      </c>
      <c r="Q45" s="2" t="e">
        <f t="shared" si="2"/>
        <v>#REF!</v>
      </c>
      <c r="R45" s="3" t="e">
        <f t="shared" si="3"/>
        <v>#REF!</v>
      </c>
      <c r="S45" s="4" t="e">
        <f t="shared" si="10"/>
        <v>#REF!</v>
      </c>
      <c r="T45" s="67" t="e">
        <f t="shared" si="11"/>
        <v>#REF!</v>
      </c>
      <c r="U45" s="67" t="e">
        <f t="shared" si="12"/>
        <v>#REF!</v>
      </c>
      <c r="V45" s="4" t="e">
        <f t="shared" si="4"/>
        <v>#REF!</v>
      </c>
      <c r="W45" s="4" t="e">
        <f t="shared" si="5"/>
        <v>#REF!</v>
      </c>
      <c r="X45" s="4" t="e">
        <f t="shared" si="13"/>
        <v>#REF!</v>
      </c>
      <c r="Y45" s="62" t="e">
        <f t="shared" si="6"/>
        <v>#REF!</v>
      </c>
      <c r="Z45" s="28" t="e">
        <f t="shared" si="14"/>
        <v>#REF!</v>
      </c>
      <c r="AA45" s="28" t="e">
        <f t="shared" si="15"/>
        <v>#REF!</v>
      </c>
      <c r="AB45" s="28" t="e">
        <f t="shared" si="16"/>
        <v>#REF!</v>
      </c>
      <c r="AC45" s="28" t="e">
        <f t="shared" si="7"/>
        <v>#REF!</v>
      </c>
      <c r="AD45" s="26"/>
      <c r="AE45" s="19" t="str">
        <f t="shared" si="17"/>
        <v/>
      </c>
      <c r="AF45" s="65"/>
      <c r="AG45" s="54"/>
      <c r="AH45" s="54"/>
      <c r="AI45" s="55"/>
      <c r="AJ45" s="18"/>
      <c r="AK45" s="73" t="e">
        <f>#REF!</f>
        <v>#REF!</v>
      </c>
      <c r="AL45" s="73" t="e">
        <f>#REF!</f>
        <v>#REF!</v>
      </c>
      <c r="AM45" s="73" t="e">
        <f>#REF!</f>
        <v>#REF!</v>
      </c>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R45" s="117" t="str">
        <f t="shared" si="18"/>
        <v>14_2</v>
      </c>
      <c r="BS45" s="118">
        <f>OOC!G45</f>
        <v>4.1399999999999997</v>
      </c>
      <c r="BT45" s="118">
        <f>OOC!H45</f>
        <v>4.0599999999999996</v>
      </c>
      <c r="BU45" s="2" t="e">
        <f t="shared" si="19"/>
        <v>#REF!</v>
      </c>
      <c r="BV45" s="2" t="e">
        <f t="shared" si="20"/>
        <v>#REF!</v>
      </c>
      <c r="BW45" s="2" t="e">
        <f t="shared" si="21"/>
        <v>#REF!</v>
      </c>
      <c r="BX45" s="119" t="e">
        <f>IF(AND(IF(OOC!G45="",0,OOC!G45) &gt;= IF(O45="",0,O45), IF(O45="",0,O45) &gt; IF(L45="",0,L45)), "OOC",
IF(AND(IF(M45="",0,M45) &gt; IF(P45="",0,P45), IF(P45="",0,P45) &gt;= IF(OOC!H45="",0,OOC!H45)), "OOC",
IF(IF(O45="",0,O45) &gt; IF(OOC!G45="",0,OOC!G45), "OOS",
IF(IF(OOC!H45="",0,OOC!H45) &gt; IF(P45="",0,P45), "OOS", "OK"))))</f>
        <v>#REF!</v>
      </c>
      <c r="DH45" s="68"/>
      <c r="GG45" s="68"/>
      <c r="IK45" s="68"/>
      <c r="KY45" s="68"/>
      <c r="LW45" s="68"/>
      <c r="ABH45" s="68"/>
      <c r="AFW45" s="68"/>
      <c r="AMB45" s="68"/>
      <c r="ATA45" s="68"/>
      <c r="AVF45" s="68"/>
      <c r="BBV45" s="68"/>
      <c r="BCO45" s="68"/>
      <c r="BFU45" s="68"/>
      <c r="BMK45" s="68"/>
      <c r="BNY45" s="68"/>
      <c r="BZI45" s="68"/>
      <c r="CAR45" s="68"/>
      <c r="CHW45" s="68"/>
      <c r="CMN45" s="68"/>
      <c r="COI45" s="68"/>
      <c r="CQJ45" s="68"/>
      <c r="CTC45" s="68"/>
      <c r="CTS45" s="68"/>
      <c r="CUK45" s="68"/>
      <c r="CWT45" s="68"/>
      <c r="CYJ45" s="68"/>
      <c r="DFN45" s="68"/>
      <c r="DHZ45" s="68"/>
      <c r="DKT45" s="68"/>
      <c r="DNJ45" s="68"/>
    </row>
    <row r="46" spans="1:1016 1084:2037 2054:3056 3078:3078" ht="15" customHeight="1">
      <c r="A46" s="16"/>
      <c r="B46" s="76"/>
      <c r="C46" s="81"/>
      <c r="D46" s="20"/>
      <c r="E46" s="78"/>
      <c r="F46" s="11"/>
      <c r="G46" s="12"/>
      <c r="H46" s="13"/>
      <c r="I46" s="13"/>
      <c r="J46" s="14"/>
      <c r="K46" s="64"/>
      <c r="L46" s="17"/>
      <c r="M46" s="17"/>
      <c r="N46" s="25"/>
      <c r="O46" s="2"/>
      <c r="P46" s="2"/>
      <c r="Q46" s="2"/>
      <c r="R46" s="3"/>
      <c r="S46" s="4"/>
      <c r="T46" s="67"/>
      <c r="U46" s="67"/>
      <c r="V46" s="4"/>
      <c r="W46" s="4"/>
      <c r="X46" s="4"/>
      <c r="Y46" s="62"/>
      <c r="Z46" s="28"/>
      <c r="AA46" s="28"/>
      <c r="AB46" s="28"/>
      <c r="AC46" s="28"/>
      <c r="AD46" s="26"/>
      <c r="AE46" s="19"/>
      <c r="AF46" s="65"/>
      <c r="AG46" s="54"/>
      <c r="AH46" s="54"/>
      <c r="AI46" s="55"/>
      <c r="AJ46" s="18"/>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R46" s="117"/>
      <c r="BS46" s="118"/>
      <c r="BT46" s="118"/>
      <c r="BU46" s="2"/>
      <c r="BV46" s="2"/>
      <c r="BW46" s="2"/>
      <c r="BX46" s="119"/>
      <c r="DH46" s="68"/>
      <c r="GG46" s="68"/>
      <c r="IK46" s="68"/>
      <c r="KY46" s="68"/>
      <c r="LW46" s="68"/>
      <c r="ABH46" s="68"/>
      <c r="AFW46" s="68"/>
      <c r="AMB46" s="68"/>
      <c r="ATA46" s="68"/>
      <c r="AVF46" s="68"/>
      <c r="BBV46" s="68"/>
      <c r="BCO46" s="68"/>
      <c r="BFU46" s="68"/>
      <c r="BMK46" s="68"/>
      <c r="BNY46" s="68"/>
      <c r="BZI46" s="68"/>
      <c r="CAR46" s="68"/>
      <c r="CHW46" s="68"/>
      <c r="CMN46" s="68"/>
      <c r="COI46" s="68"/>
      <c r="CQJ46" s="68"/>
      <c r="CTC46" s="68"/>
      <c r="CTS46" s="68"/>
      <c r="CUK46" s="68"/>
      <c r="CWT46" s="68"/>
      <c r="CYJ46" s="68"/>
      <c r="DFN46" s="68"/>
      <c r="DHZ46" s="68"/>
      <c r="DKT46" s="68"/>
      <c r="DNJ46" s="68"/>
    </row>
    <row r="47" spans="1:1016 1084:2037 2054:3056 3078:3078" ht="15" customHeight="1">
      <c r="A47" s="16">
        <v>24</v>
      </c>
      <c r="B47" s="76" t="s">
        <v>90</v>
      </c>
      <c r="C47" s="82" t="s">
        <v>80</v>
      </c>
      <c r="D47" s="20" t="s">
        <v>57</v>
      </c>
      <c r="E47" s="78">
        <v>1.33</v>
      </c>
      <c r="F47" s="11" t="s">
        <v>29</v>
      </c>
      <c r="G47" s="83">
        <v>19.794</v>
      </c>
      <c r="H47" s="13" t="e">
        <f>IF(OOC!S47=0,"",OOC!S47)</f>
        <v>#REF!</v>
      </c>
      <c r="I47" s="13" t="e">
        <f>IF(OOC!T47=0,"",OOC!T47)</f>
        <v>#REF!</v>
      </c>
      <c r="J47" s="14" t="s">
        <v>12</v>
      </c>
      <c r="K47" s="64" t="s">
        <v>49</v>
      </c>
      <c r="L47" s="17" t="e">
        <f t="shared" si="8"/>
        <v>#REF!</v>
      </c>
      <c r="M47" s="17" t="e">
        <f t="shared" si="9"/>
        <v>#REF!</v>
      </c>
      <c r="N47" s="25"/>
      <c r="O47" s="2" t="e">
        <f t="shared" si="0"/>
        <v>#REF!</v>
      </c>
      <c r="P47" s="2" t="e">
        <f t="shared" si="1"/>
        <v>#REF!</v>
      </c>
      <c r="Q47" s="2" t="e">
        <f t="shared" si="2"/>
        <v>#REF!</v>
      </c>
      <c r="R47" s="3" t="e">
        <f t="shared" si="3"/>
        <v>#REF!</v>
      </c>
      <c r="S47" s="4" t="e">
        <f t="shared" si="10"/>
        <v>#REF!</v>
      </c>
      <c r="T47" s="67" t="e">
        <f t="shared" si="11"/>
        <v>#REF!</v>
      </c>
      <c r="U47" s="67" t="e">
        <f t="shared" si="12"/>
        <v>#REF!</v>
      </c>
      <c r="V47" s="4" t="e">
        <f t="shared" si="4"/>
        <v>#REF!</v>
      </c>
      <c r="W47" s="4" t="e">
        <f t="shared" si="5"/>
        <v>#REF!</v>
      </c>
      <c r="X47" s="4" t="e">
        <f t="shared" si="13"/>
        <v>#REF!</v>
      </c>
      <c r="Y47" s="62" t="e">
        <f t="shared" si="6"/>
        <v>#REF!</v>
      </c>
      <c r="Z47" s="28" t="e">
        <f t="shared" si="14"/>
        <v>#REF!</v>
      </c>
      <c r="AA47" s="28" t="e">
        <f t="shared" si="15"/>
        <v>#REF!</v>
      </c>
      <c r="AB47" s="28" t="e">
        <f t="shared" si="16"/>
        <v>#REF!</v>
      </c>
      <c r="AC47" s="28" t="e">
        <f t="shared" si="7"/>
        <v>#REF!</v>
      </c>
      <c r="AD47" s="26"/>
      <c r="AE47" s="19" t="str">
        <f t="shared" si="17"/>
        <v/>
      </c>
      <c r="AF47" s="65"/>
      <c r="AG47" s="54"/>
      <c r="AH47" s="54"/>
      <c r="AI47" s="55"/>
      <c r="AJ47" s="18"/>
      <c r="AK47" s="73" t="e">
        <f>#REF!</f>
        <v>#REF!</v>
      </c>
      <c r="AL47" s="73" t="e">
        <f>#REF!</f>
        <v>#REF!</v>
      </c>
      <c r="AM47" s="73" t="e">
        <f>#REF!</f>
        <v>#REF!</v>
      </c>
      <c r="AN47" s="73" t="e">
        <f>#REF!</f>
        <v>#REF!</v>
      </c>
      <c r="AO47" s="73" t="e">
        <f>#REF!</f>
        <v>#REF!</v>
      </c>
      <c r="AP47" s="73" t="e">
        <f>#REF!</f>
        <v>#REF!</v>
      </c>
      <c r="AQ47" s="73" t="e">
        <f>#REF!</f>
        <v>#REF!</v>
      </c>
      <c r="AR47" s="73" t="e">
        <f>#REF!</f>
        <v>#REF!</v>
      </c>
      <c r="AS47" s="73" t="e">
        <f>#REF!</f>
        <v>#REF!</v>
      </c>
      <c r="AT47" s="73" t="e">
        <f>#REF!</f>
        <v>#REF!</v>
      </c>
      <c r="AU47" s="73" t="e">
        <f>#REF!</f>
        <v>#REF!</v>
      </c>
      <c r="AV47" s="73" t="e">
        <f>#REF!</f>
        <v>#REF!</v>
      </c>
      <c r="AW47" s="73" t="e">
        <f>#REF!</f>
        <v>#REF!</v>
      </c>
      <c r="AX47" s="73" t="e">
        <f>#REF!</f>
        <v>#REF!</v>
      </c>
      <c r="AY47" s="73" t="e">
        <f>#REF!</f>
        <v>#REF!</v>
      </c>
      <c r="AZ47" s="73" t="e">
        <f>#REF!</f>
        <v>#REF!</v>
      </c>
      <c r="BA47" s="73" t="e">
        <f>#REF!</f>
        <v>#REF!</v>
      </c>
      <c r="BB47" s="73" t="e">
        <f>#REF!</f>
        <v>#REF!</v>
      </c>
      <c r="BC47" s="73" t="e">
        <f>#REF!</f>
        <v>#REF!</v>
      </c>
      <c r="BD47" s="73" t="e">
        <f>#REF!</f>
        <v>#REF!</v>
      </c>
      <c r="BE47" s="73" t="e">
        <f>#REF!</f>
        <v>#REF!</v>
      </c>
      <c r="BF47" s="73" t="e">
        <f>#REF!</f>
        <v>#REF!</v>
      </c>
      <c r="BG47" s="73" t="e">
        <f>#REF!</f>
        <v>#REF!</v>
      </c>
      <c r="BH47" s="73" t="e">
        <f>#REF!</f>
        <v>#REF!</v>
      </c>
      <c r="BI47" s="73" t="e">
        <f>#REF!</f>
        <v>#REF!</v>
      </c>
      <c r="BJ47" s="73" t="e">
        <f>#REF!</f>
        <v>#REF!</v>
      </c>
      <c r="BK47" s="73" t="e">
        <f>#REF!</f>
        <v>#REF!</v>
      </c>
      <c r="BL47" s="73" t="e">
        <f>#REF!</f>
        <v>#REF!</v>
      </c>
      <c r="BM47" s="73" t="e">
        <f>#REF!</f>
        <v>#REF!</v>
      </c>
      <c r="BN47" s="73" t="e">
        <f>#REF!</f>
        <v>#REF!</v>
      </c>
      <c r="BO47" s="73" t="e">
        <f>#REF!</f>
        <v>#REF!</v>
      </c>
      <c r="BP47" s="73" t="e">
        <f>#REF!</f>
        <v>#REF!</v>
      </c>
      <c r="BR47" s="117" t="str">
        <f t="shared" si="18"/>
        <v>17-1</v>
      </c>
      <c r="BS47" s="118">
        <f>OOC!G47</f>
        <v>19.824000000000002</v>
      </c>
      <c r="BT47" s="118">
        <f>OOC!H47</f>
        <v>19.763999999999999</v>
      </c>
      <c r="BU47" s="2" t="e">
        <f t="shared" si="19"/>
        <v>#REF!</v>
      </c>
      <c r="BV47" s="2" t="e">
        <f t="shared" si="20"/>
        <v>#REF!</v>
      </c>
      <c r="BW47" s="2" t="e">
        <f t="shared" si="21"/>
        <v>#REF!</v>
      </c>
      <c r="BX47" s="119" t="e">
        <f>IF(AND(IF(OOC!G47="",0,OOC!G47) &gt;= IF(O47="",0,O47), IF(O47="",0,O47) &gt; IF(L47="",0,L47)), "OOC",
IF(AND(IF(M47="",0,M47) &gt; IF(P47="",0,P47), IF(P47="",0,P47) &gt;= IF(OOC!H47="",0,OOC!H47)), "OOC",
IF(IF(O47="",0,O47) &gt; IF(OOC!G47="",0,OOC!G47), "OOS",
IF(IF(OOC!H47="",0,OOC!H47) &gt; IF(P47="",0,P47), "OOS", "OK"))))</f>
        <v>#REF!</v>
      </c>
    </row>
    <row r="48" spans="1:1016 1084:2037 2054:3056 3078:3078" ht="15" customHeight="1">
      <c r="A48" s="16">
        <v>24</v>
      </c>
      <c r="B48" s="76" t="s">
        <v>90</v>
      </c>
      <c r="C48" s="82" t="s">
        <v>73</v>
      </c>
      <c r="D48" s="20" t="s">
        <v>57</v>
      </c>
      <c r="E48" s="78">
        <v>1.33</v>
      </c>
      <c r="F48" s="11" t="s">
        <v>29</v>
      </c>
      <c r="G48" s="83">
        <v>19.794</v>
      </c>
      <c r="H48" s="13" t="e">
        <f>IF(OOC!S48=0,"",OOC!S48)</f>
        <v>#REF!</v>
      </c>
      <c r="I48" s="13" t="e">
        <f>IF(OOC!T48=0,"",OOC!T48)</f>
        <v>#REF!</v>
      </c>
      <c r="J48" s="14" t="s">
        <v>12</v>
      </c>
      <c r="K48" s="64" t="s">
        <v>49</v>
      </c>
      <c r="L48" s="17" t="e">
        <f t="shared" si="8"/>
        <v>#REF!</v>
      </c>
      <c r="M48" s="17" t="e">
        <f t="shared" si="9"/>
        <v>#REF!</v>
      </c>
      <c r="N48" s="25"/>
      <c r="O48" s="2" t="e">
        <f t="shared" si="0"/>
        <v>#REF!</v>
      </c>
      <c r="P48" s="2" t="e">
        <f t="shared" si="1"/>
        <v>#REF!</v>
      </c>
      <c r="Q48" s="2" t="e">
        <f t="shared" si="2"/>
        <v>#REF!</v>
      </c>
      <c r="R48" s="3" t="e">
        <f t="shared" si="3"/>
        <v>#REF!</v>
      </c>
      <c r="S48" s="4" t="e">
        <f t="shared" si="10"/>
        <v>#REF!</v>
      </c>
      <c r="T48" s="67" t="e">
        <f t="shared" si="11"/>
        <v>#REF!</v>
      </c>
      <c r="U48" s="67" t="e">
        <f t="shared" si="12"/>
        <v>#REF!</v>
      </c>
      <c r="V48" s="4" t="e">
        <f t="shared" si="4"/>
        <v>#REF!</v>
      </c>
      <c r="W48" s="4" t="e">
        <f t="shared" si="5"/>
        <v>#REF!</v>
      </c>
      <c r="X48" s="4" t="e">
        <f t="shared" si="13"/>
        <v>#REF!</v>
      </c>
      <c r="Y48" s="62" t="e">
        <f t="shared" si="6"/>
        <v>#REF!</v>
      </c>
      <c r="Z48" s="28" t="e">
        <f t="shared" si="14"/>
        <v>#REF!</v>
      </c>
      <c r="AA48" s="28" t="e">
        <f t="shared" si="15"/>
        <v>#REF!</v>
      </c>
      <c r="AB48" s="28" t="e">
        <f t="shared" si="16"/>
        <v>#REF!</v>
      </c>
      <c r="AC48" s="28" t="e">
        <f t="shared" si="7"/>
        <v>#REF!</v>
      </c>
      <c r="AD48" s="26"/>
      <c r="AE48" s="19" t="str">
        <f t="shared" si="17"/>
        <v/>
      </c>
      <c r="AF48" s="65"/>
      <c r="AG48" s="54"/>
      <c r="AH48" s="54"/>
      <c r="AI48" s="55"/>
      <c r="AJ48" s="18"/>
      <c r="AK48" s="73" t="e">
        <f>#REF!</f>
        <v>#REF!</v>
      </c>
      <c r="AL48" s="73" t="e">
        <f>#REF!</f>
        <v>#REF!</v>
      </c>
      <c r="AM48" s="73" t="e">
        <f>#REF!</f>
        <v>#REF!</v>
      </c>
      <c r="AN48" s="73" t="e">
        <f>#REF!</f>
        <v>#REF!</v>
      </c>
      <c r="AO48" s="73" t="e">
        <f>#REF!</f>
        <v>#REF!</v>
      </c>
      <c r="AP48" s="73" t="e">
        <f>#REF!</f>
        <v>#REF!</v>
      </c>
      <c r="AQ48" s="73" t="e">
        <f>#REF!</f>
        <v>#REF!</v>
      </c>
      <c r="AR48" s="73" t="e">
        <f>#REF!</f>
        <v>#REF!</v>
      </c>
      <c r="AS48" s="73" t="e">
        <f>#REF!</f>
        <v>#REF!</v>
      </c>
      <c r="AT48" s="73" t="e">
        <f>#REF!</f>
        <v>#REF!</v>
      </c>
      <c r="AU48" s="73" t="e">
        <f>#REF!</f>
        <v>#REF!</v>
      </c>
      <c r="AV48" s="73" t="e">
        <f>#REF!</f>
        <v>#REF!</v>
      </c>
      <c r="AW48" s="73" t="e">
        <f>#REF!</f>
        <v>#REF!</v>
      </c>
      <c r="AX48" s="73" t="e">
        <f>#REF!</f>
        <v>#REF!</v>
      </c>
      <c r="AY48" s="73" t="e">
        <f>#REF!</f>
        <v>#REF!</v>
      </c>
      <c r="AZ48" s="73" t="e">
        <f>#REF!</f>
        <v>#REF!</v>
      </c>
      <c r="BA48" s="73" t="e">
        <f>#REF!</f>
        <v>#REF!</v>
      </c>
      <c r="BB48" s="73" t="e">
        <f>#REF!</f>
        <v>#REF!</v>
      </c>
      <c r="BC48" s="73" t="e">
        <f>#REF!</f>
        <v>#REF!</v>
      </c>
      <c r="BD48" s="73" t="e">
        <f>#REF!</f>
        <v>#REF!</v>
      </c>
      <c r="BE48" s="73" t="e">
        <f>#REF!</f>
        <v>#REF!</v>
      </c>
      <c r="BF48" s="73" t="e">
        <f>#REF!</f>
        <v>#REF!</v>
      </c>
      <c r="BG48" s="73" t="e">
        <f>#REF!</f>
        <v>#REF!</v>
      </c>
      <c r="BH48" s="73" t="e">
        <f>#REF!</f>
        <v>#REF!</v>
      </c>
      <c r="BI48" s="73" t="e">
        <f>#REF!</f>
        <v>#REF!</v>
      </c>
      <c r="BJ48" s="73" t="e">
        <f>#REF!</f>
        <v>#REF!</v>
      </c>
      <c r="BK48" s="73" t="e">
        <f>#REF!</f>
        <v>#REF!</v>
      </c>
      <c r="BL48" s="73" t="e">
        <f>#REF!</f>
        <v>#REF!</v>
      </c>
      <c r="BM48" s="73" t="e">
        <f>#REF!</f>
        <v>#REF!</v>
      </c>
      <c r="BN48" s="73" t="e">
        <f>#REF!</f>
        <v>#REF!</v>
      </c>
      <c r="BO48" s="73" t="e">
        <f>#REF!</f>
        <v>#REF!</v>
      </c>
      <c r="BP48" s="73" t="e">
        <f>#REF!</f>
        <v>#REF!</v>
      </c>
      <c r="BR48" s="117" t="str">
        <f t="shared" si="18"/>
        <v>17-2</v>
      </c>
      <c r="BS48" s="118">
        <f>OOC!G48</f>
        <v>19.824000000000002</v>
      </c>
      <c r="BT48" s="118">
        <f>OOC!H48</f>
        <v>19.763999999999999</v>
      </c>
      <c r="BU48" s="2" t="e">
        <f t="shared" si="19"/>
        <v>#REF!</v>
      </c>
      <c r="BV48" s="2" t="e">
        <f t="shared" si="20"/>
        <v>#REF!</v>
      </c>
      <c r="BW48" s="2" t="e">
        <f t="shared" si="21"/>
        <v>#REF!</v>
      </c>
      <c r="BX48" s="119" t="e">
        <f>IF(AND(IF(OOC!G48="",0,OOC!G48) &gt;= IF(O48="",0,O48), IF(O48="",0,O48) &gt; IF(L48="",0,L48)), "OOC",
IF(AND(IF(M48="",0,M48) &gt; IF(P48="",0,P48), IF(P48="",0,P48) &gt;= IF(OOC!H48="",0,OOC!H48)), "OOC",
IF(IF(O48="",0,O48) &gt; IF(OOC!G48="",0,OOC!G48), "OOS",
IF(IF(OOC!H48="",0,OOC!H48) &gt; IF(P48="",0,P48), "OOS", "OK"))))</f>
        <v>#REF!</v>
      </c>
    </row>
    <row r="49" spans="1:76" ht="15" customHeight="1">
      <c r="A49" s="16">
        <v>24</v>
      </c>
      <c r="B49" s="76" t="s">
        <v>90</v>
      </c>
      <c r="C49" s="82" t="s">
        <v>74</v>
      </c>
      <c r="D49" s="20" t="s">
        <v>57</v>
      </c>
      <c r="E49" s="78">
        <v>1.33</v>
      </c>
      <c r="F49" s="11" t="s">
        <v>29</v>
      </c>
      <c r="G49" s="83">
        <v>19.794</v>
      </c>
      <c r="H49" s="13" t="e">
        <f>IF(OOC!S49=0,"",OOC!S49)</f>
        <v>#REF!</v>
      </c>
      <c r="I49" s="13" t="e">
        <f>IF(OOC!T49=0,"",OOC!T49)</f>
        <v>#REF!</v>
      </c>
      <c r="J49" s="14" t="s">
        <v>12</v>
      </c>
      <c r="K49" s="64" t="s">
        <v>49</v>
      </c>
      <c r="L49" s="17" t="e">
        <f t="shared" si="8"/>
        <v>#REF!</v>
      </c>
      <c r="M49" s="17" t="e">
        <f t="shared" si="9"/>
        <v>#REF!</v>
      </c>
      <c r="N49" s="25"/>
      <c r="O49" s="2" t="e">
        <f t="shared" si="0"/>
        <v>#REF!</v>
      </c>
      <c r="P49" s="2" t="e">
        <f t="shared" si="1"/>
        <v>#REF!</v>
      </c>
      <c r="Q49" s="2" t="e">
        <f t="shared" si="2"/>
        <v>#REF!</v>
      </c>
      <c r="R49" s="3" t="e">
        <f t="shared" si="3"/>
        <v>#REF!</v>
      </c>
      <c r="S49" s="4" t="e">
        <f t="shared" si="10"/>
        <v>#REF!</v>
      </c>
      <c r="T49" s="67" t="e">
        <f t="shared" si="11"/>
        <v>#REF!</v>
      </c>
      <c r="U49" s="67" t="e">
        <f t="shared" si="12"/>
        <v>#REF!</v>
      </c>
      <c r="V49" s="4" t="e">
        <f t="shared" si="4"/>
        <v>#REF!</v>
      </c>
      <c r="W49" s="4" t="e">
        <f t="shared" si="5"/>
        <v>#REF!</v>
      </c>
      <c r="X49" s="4" t="e">
        <f t="shared" si="13"/>
        <v>#REF!</v>
      </c>
      <c r="Y49" s="62" t="e">
        <f t="shared" si="6"/>
        <v>#REF!</v>
      </c>
      <c r="Z49" s="28" t="e">
        <f t="shared" si="14"/>
        <v>#REF!</v>
      </c>
      <c r="AA49" s="28" t="e">
        <f t="shared" si="15"/>
        <v>#REF!</v>
      </c>
      <c r="AB49" s="28" t="e">
        <f t="shared" si="16"/>
        <v>#REF!</v>
      </c>
      <c r="AC49" s="28" t="e">
        <f t="shared" si="7"/>
        <v>#REF!</v>
      </c>
      <c r="AD49" s="26"/>
      <c r="AE49" s="19" t="str">
        <f t="shared" si="17"/>
        <v/>
      </c>
      <c r="AF49" s="65"/>
      <c r="AG49" s="54"/>
      <c r="AH49" s="54"/>
      <c r="AI49" s="55"/>
      <c r="AJ49" s="18"/>
      <c r="AK49" s="73" t="e">
        <f>#REF!</f>
        <v>#REF!</v>
      </c>
      <c r="AL49" s="73" t="e">
        <f>#REF!</f>
        <v>#REF!</v>
      </c>
      <c r="AM49" s="73" t="e">
        <f>#REF!</f>
        <v>#REF!</v>
      </c>
      <c r="AN49" s="73" t="e">
        <f>#REF!</f>
        <v>#REF!</v>
      </c>
      <c r="AO49" s="73" t="e">
        <f>#REF!</f>
        <v>#REF!</v>
      </c>
      <c r="AP49" s="73" t="e">
        <f>#REF!</f>
        <v>#REF!</v>
      </c>
      <c r="AQ49" s="73" t="e">
        <f>#REF!</f>
        <v>#REF!</v>
      </c>
      <c r="AR49" s="73" t="e">
        <f>#REF!</f>
        <v>#REF!</v>
      </c>
      <c r="AS49" s="73" t="e">
        <f>#REF!</f>
        <v>#REF!</v>
      </c>
      <c r="AT49" s="73" t="e">
        <f>#REF!</f>
        <v>#REF!</v>
      </c>
      <c r="AU49" s="73" t="e">
        <f>#REF!</f>
        <v>#REF!</v>
      </c>
      <c r="AV49" s="73" t="e">
        <f>#REF!</f>
        <v>#REF!</v>
      </c>
      <c r="AW49" s="73" t="e">
        <f>#REF!</f>
        <v>#REF!</v>
      </c>
      <c r="AX49" s="73" t="e">
        <f>#REF!</f>
        <v>#REF!</v>
      </c>
      <c r="AY49" s="73" t="e">
        <f>#REF!</f>
        <v>#REF!</v>
      </c>
      <c r="AZ49" s="73" t="e">
        <f>#REF!</f>
        <v>#REF!</v>
      </c>
      <c r="BA49" s="73" t="e">
        <f>#REF!</f>
        <v>#REF!</v>
      </c>
      <c r="BB49" s="73" t="e">
        <f>#REF!</f>
        <v>#REF!</v>
      </c>
      <c r="BC49" s="73" t="e">
        <f>#REF!</f>
        <v>#REF!</v>
      </c>
      <c r="BD49" s="73" t="e">
        <f>#REF!</f>
        <v>#REF!</v>
      </c>
      <c r="BE49" s="73" t="e">
        <f>#REF!</f>
        <v>#REF!</v>
      </c>
      <c r="BF49" s="73" t="e">
        <f>#REF!</f>
        <v>#REF!</v>
      </c>
      <c r="BG49" s="73" t="e">
        <f>#REF!</f>
        <v>#REF!</v>
      </c>
      <c r="BH49" s="73" t="e">
        <f>#REF!</f>
        <v>#REF!</v>
      </c>
      <c r="BI49" s="73" t="e">
        <f>#REF!</f>
        <v>#REF!</v>
      </c>
      <c r="BJ49" s="73" t="e">
        <f>#REF!</f>
        <v>#REF!</v>
      </c>
      <c r="BK49" s="73" t="e">
        <f>#REF!</f>
        <v>#REF!</v>
      </c>
      <c r="BL49" s="73" t="e">
        <f>#REF!</f>
        <v>#REF!</v>
      </c>
      <c r="BM49" s="73" t="e">
        <f>#REF!</f>
        <v>#REF!</v>
      </c>
      <c r="BN49" s="73" t="e">
        <f>#REF!</f>
        <v>#REF!</v>
      </c>
      <c r="BO49" s="73" t="e">
        <f>#REF!</f>
        <v>#REF!</v>
      </c>
      <c r="BP49" s="73" t="e">
        <f>#REF!</f>
        <v>#REF!</v>
      </c>
      <c r="BR49" s="117" t="str">
        <f t="shared" si="18"/>
        <v>17-3</v>
      </c>
      <c r="BS49" s="118">
        <f>OOC!G49</f>
        <v>19.824000000000002</v>
      </c>
      <c r="BT49" s="118">
        <f>OOC!H49</f>
        <v>19.763999999999999</v>
      </c>
      <c r="BU49" s="2" t="e">
        <f t="shared" si="19"/>
        <v>#REF!</v>
      </c>
      <c r="BV49" s="2" t="e">
        <f t="shared" si="20"/>
        <v>#REF!</v>
      </c>
      <c r="BW49" s="2" t="e">
        <f t="shared" si="21"/>
        <v>#REF!</v>
      </c>
      <c r="BX49" s="119" t="e">
        <f>IF(AND(IF(OOC!G49="",0,OOC!G49) &gt;= IF(O49="",0,O49), IF(O49="",0,O49) &gt; IF(L49="",0,L49)), "OOC",
IF(AND(IF(M49="",0,M49) &gt; IF(P49="",0,P49), IF(P49="",0,P49) &gt;= IF(OOC!H49="",0,OOC!H49)), "OOC",
IF(IF(O49="",0,O49) &gt; IF(OOC!G49="",0,OOC!G49), "OOS",
IF(IF(OOC!H49="",0,OOC!H49) &gt; IF(P49="",0,P49), "OOS", "OK"))))</f>
        <v>#REF!</v>
      </c>
    </row>
    <row r="50" spans="1:76" ht="15" customHeight="1">
      <c r="A50" s="16"/>
      <c r="B50" s="76"/>
      <c r="C50" s="82"/>
      <c r="D50" s="20"/>
      <c r="E50" s="78"/>
      <c r="F50" s="11"/>
      <c r="G50" s="83"/>
      <c r="H50" s="13"/>
      <c r="I50" s="13"/>
      <c r="J50" s="14"/>
      <c r="K50" s="64"/>
      <c r="L50" s="17"/>
      <c r="M50" s="17"/>
      <c r="N50" s="25"/>
      <c r="O50" s="2"/>
      <c r="P50" s="2"/>
      <c r="Q50" s="2"/>
      <c r="R50" s="3"/>
      <c r="S50" s="4"/>
      <c r="T50" s="67"/>
      <c r="U50" s="67"/>
      <c r="V50" s="4"/>
      <c r="W50" s="4"/>
      <c r="X50" s="4"/>
      <c r="Y50" s="62"/>
      <c r="Z50" s="28"/>
      <c r="AA50" s="28"/>
      <c r="AB50" s="28"/>
      <c r="AC50" s="28"/>
      <c r="AD50" s="26"/>
      <c r="AE50" s="19"/>
      <c r="AF50" s="65"/>
      <c r="AG50" s="54"/>
      <c r="AH50" s="54"/>
      <c r="AI50" s="55"/>
      <c r="AJ50" s="18"/>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R50" s="117"/>
      <c r="BS50" s="118"/>
      <c r="BT50" s="118"/>
      <c r="BU50" s="2"/>
      <c r="BV50" s="2"/>
      <c r="BW50" s="2"/>
      <c r="BX50" s="119"/>
    </row>
    <row r="51" spans="1:76" ht="15" customHeight="1">
      <c r="A51" s="16">
        <v>25</v>
      </c>
      <c r="B51" s="76" t="s">
        <v>270</v>
      </c>
      <c r="C51" s="69">
        <v>18</v>
      </c>
      <c r="D51" s="20" t="s">
        <v>57</v>
      </c>
      <c r="E51" s="78">
        <v>1.33</v>
      </c>
      <c r="F51" s="11" t="s">
        <v>29</v>
      </c>
      <c r="G51" s="83">
        <v>18.643000000000001</v>
      </c>
      <c r="H51" s="13" t="e">
        <f>IF(OOC!S51=0,"",OOC!S51)</f>
        <v>#REF!</v>
      </c>
      <c r="I51" s="13" t="e">
        <f>IF(OOC!T51=0,"",OOC!T51)</f>
        <v>#REF!</v>
      </c>
      <c r="J51" s="14" t="s">
        <v>12</v>
      </c>
      <c r="K51" s="64" t="s">
        <v>49</v>
      </c>
      <c r="L51" s="17" t="e">
        <f t="shared" si="8"/>
        <v>#REF!</v>
      </c>
      <c r="M51" s="17" t="e">
        <f t="shared" si="9"/>
        <v>#REF!</v>
      </c>
      <c r="N51" s="25"/>
      <c r="O51" s="2" t="e">
        <f t="shared" si="0"/>
        <v>#REF!</v>
      </c>
      <c r="P51" s="2" t="e">
        <f t="shared" si="1"/>
        <v>#REF!</v>
      </c>
      <c r="Q51" s="2" t="e">
        <f t="shared" si="2"/>
        <v>#REF!</v>
      </c>
      <c r="R51" s="3" t="e">
        <f t="shared" si="3"/>
        <v>#REF!</v>
      </c>
      <c r="S51" s="4" t="e">
        <f t="shared" si="10"/>
        <v>#REF!</v>
      </c>
      <c r="T51" s="67" t="e">
        <f t="shared" si="11"/>
        <v>#REF!</v>
      </c>
      <c r="U51" s="67" t="e">
        <f t="shared" si="12"/>
        <v>#REF!</v>
      </c>
      <c r="V51" s="4" t="e">
        <f t="shared" si="4"/>
        <v>#REF!</v>
      </c>
      <c r="W51" s="4" t="e">
        <f t="shared" si="5"/>
        <v>#REF!</v>
      </c>
      <c r="X51" s="4" t="e">
        <f t="shared" si="13"/>
        <v>#REF!</v>
      </c>
      <c r="Y51" s="62" t="e">
        <f t="shared" si="6"/>
        <v>#REF!</v>
      </c>
      <c r="Z51" s="28" t="e">
        <f t="shared" si="14"/>
        <v>#REF!</v>
      </c>
      <c r="AA51" s="28" t="e">
        <f t="shared" si="15"/>
        <v>#REF!</v>
      </c>
      <c r="AB51" s="28" t="e">
        <f t="shared" si="16"/>
        <v>#REF!</v>
      </c>
      <c r="AC51" s="28" t="e">
        <f t="shared" si="7"/>
        <v>#REF!</v>
      </c>
      <c r="AD51" s="26"/>
      <c r="AE51" s="19" t="str">
        <f t="shared" si="17"/>
        <v/>
      </c>
      <c r="AF51" s="65"/>
      <c r="AG51" s="54"/>
      <c r="AH51" s="54"/>
      <c r="AI51" s="55"/>
      <c r="AJ51" s="18"/>
      <c r="AK51" s="73" t="e">
        <f>#REF!</f>
        <v>#REF!</v>
      </c>
      <c r="AL51" s="73" t="e">
        <f>#REF!</f>
        <v>#REF!</v>
      </c>
      <c r="AM51" s="73" t="e">
        <f>#REF!</f>
        <v>#REF!</v>
      </c>
      <c r="AN51" s="73" t="e">
        <f>#REF!</f>
        <v>#REF!</v>
      </c>
      <c r="AO51" s="73" t="e">
        <f>#REF!</f>
        <v>#REF!</v>
      </c>
      <c r="AP51" s="73" t="e">
        <f>#REF!</f>
        <v>#REF!</v>
      </c>
      <c r="AQ51" s="73" t="e">
        <f>#REF!</f>
        <v>#REF!</v>
      </c>
      <c r="AR51" s="73" t="e">
        <f>#REF!</f>
        <v>#REF!</v>
      </c>
      <c r="AS51" s="73" t="e">
        <f>#REF!</f>
        <v>#REF!</v>
      </c>
      <c r="AT51" s="73" t="e">
        <f>#REF!</f>
        <v>#REF!</v>
      </c>
      <c r="AU51" s="73" t="e">
        <f>#REF!</f>
        <v>#REF!</v>
      </c>
      <c r="AV51" s="73" t="e">
        <f>#REF!</f>
        <v>#REF!</v>
      </c>
      <c r="AW51" s="73" t="e">
        <f>#REF!</f>
        <v>#REF!</v>
      </c>
      <c r="AX51" s="73" t="e">
        <f>#REF!</f>
        <v>#REF!</v>
      </c>
      <c r="AY51" s="73" t="e">
        <f>#REF!</f>
        <v>#REF!</v>
      </c>
      <c r="AZ51" s="73" t="e">
        <f>#REF!</f>
        <v>#REF!</v>
      </c>
      <c r="BA51" s="73" t="e">
        <f>#REF!</f>
        <v>#REF!</v>
      </c>
      <c r="BB51" s="73" t="e">
        <f>#REF!</f>
        <v>#REF!</v>
      </c>
      <c r="BC51" s="73" t="e">
        <f>#REF!</f>
        <v>#REF!</v>
      </c>
      <c r="BD51" s="73" t="e">
        <f>#REF!</f>
        <v>#REF!</v>
      </c>
      <c r="BE51" s="73" t="e">
        <f>#REF!</f>
        <v>#REF!</v>
      </c>
      <c r="BF51" s="73" t="e">
        <f>#REF!</f>
        <v>#REF!</v>
      </c>
      <c r="BG51" s="73" t="e">
        <f>#REF!</f>
        <v>#REF!</v>
      </c>
      <c r="BH51" s="73" t="e">
        <f>#REF!</f>
        <v>#REF!</v>
      </c>
      <c r="BI51" s="73" t="e">
        <f>#REF!</f>
        <v>#REF!</v>
      </c>
      <c r="BJ51" s="73" t="e">
        <f>#REF!</f>
        <v>#REF!</v>
      </c>
      <c r="BK51" s="73" t="e">
        <f>#REF!</f>
        <v>#REF!</v>
      </c>
      <c r="BL51" s="73" t="e">
        <f>#REF!</f>
        <v>#REF!</v>
      </c>
      <c r="BM51" s="73" t="e">
        <f>#REF!</f>
        <v>#REF!</v>
      </c>
      <c r="BN51" s="73" t="e">
        <f>#REF!</f>
        <v>#REF!</v>
      </c>
      <c r="BO51" s="73" t="e">
        <f>#REF!</f>
        <v>#REF!</v>
      </c>
      <c r="BP51" s="73" t="e">
        <f>#REF!</f>
        <v>#REF!</v>
      </c>
      <c r="BR51" s="117">
        <f t="shared" si="18"/>
        <v>18</v>
      </c>
      <c r="BS51" s="118">
        <f>OOC!G51</f>
        <v>18.673000000000002</v>
      </c>
      <c r="BT51" s="118">
        <f>OOC!H51</f>
        <v>18.613</v>
      </c>
      <c r="BU51" s="2" t="e">
        <f t="shared" si="19"/>
        <v>#REF!</v>
      </c>
      <c r="BV51" s="2" t="e">
        <f t="shared" si="20"/>
        <v>#REF!</v>
      </c>
      <c r="BW51" s="2" t="e">
        <f t="shared" si="21"/>
        <v>#REF!</v>
      </c>
      <c r="BX51" s="119" t="e">
        <f>IF(AND(IF(OOC!G51="",0,OOC!G51) &gt;= IF(O51="",0,O51), IF(O51="",0,O51) &gt; IF(L51="",0,L51)), "OOC",
IF(AND(IF(M51="",0,M51) &gt; IF(P51="",0,P51), IF(P51="",0,P51) &gt;= IF(OOC!H51="",0,OOC!H51)), "OOC",
IF(IF(O51="",0,O51) &gt; IF(OOC!G51="",0,OOC!G51), "OOS",
IF(IF(OOC!H51="",0,OOC!H51) &gt; IF(P51="",0,P51), "OOS", "OK"))))</f>
        <v>#REF!</v>
      </c>
    </row>
    <row r="52" spans="1:76" ht="15" customHeight="1">
      <c r="A52" s="16">
        <v>26</v>
      </c>
      <c r="B52" s="76" t="s">
        <v>91</v>
      </c>
      <c r="C52" s="69">
        <v>19</v>
      </c>
      <c r="D52" s="20" t="s">
        <v>57</v>
      </c>
      <c r="E52" s="78">
        <v>1.33</v>
      </c>
      <c r="F52" s="11" t="s">
        <v>29</v>
      </c>
      <c r="G52" s="83">
        <v>15.882999999999999</v>
      </c>
      <c r="H52" s="13" t="e">
        <f>IF(OOC!S52=0,"",OOC!S52)</f>
        <v>#REF!</v>
      </c>
      <c r="I52" s="13" t="e">
        <f>IF(OOC!T52=0,"",OOC!T52)</f>
        <v>#REF!</v>
      </c>
      <c r="J52" s="14" t="s">
        <v>12</v>
      </c>
      <c r="K52" s="64" t="s">
        <v>49</v>
      </c>
      <c r="L52" s="17" t="e">
        <f t="shared" si="8"/>
        <v>#REF!</v>
      </c>
      <c r="M52" s="17" t="e">
        <f t="shared" si="9"/>
        <v>#REF!</v>
      </c>
      <c r="N52" s="25"/>
      <c r="O52" s="2" t="e">
        <f t="shared" si="0"/>
        <v>#REF!</v>
      </c>
      <c r="P52" s="2" t="e">
        <f t="shared" si="1"/>
        <v>#REF!</v>
      </c>
      <c r="Q52" s="2" t="e">
        <f t="shared" si="2"/>
        <v>#REF!</v>
      </c>
      <c r="R52" s="3" t="e">
        <f t="shared" si="3"/>
        <v>#REF!</v>
      </c>
      <c r="S52" s="4" t="e">
        <f t="shared" si="10"/>
        <v>#REF!</v>
      </c>
      <c r="T52" s="67" t="e">
        <f t="shared" si="11"/>
        <v>#REF!</v>
      </c>
      <c r="U52" s="67" t="e">
        <f t="shared" si="12"/>
        <v>#REF!</v>
      </c>
      <c r="V52" s="4" t="e">
        <f t="shared" si="4"/>
        <v>#REF!</v>
      </c>
      <c r="W52" s="4" t="e">
        <f t="shared" si="5"/>
        <v>#REF!</v>
      </c>
      <c r="X52" s="4" t="e">
        <f t="shared" si="13"/>
        <v>#REF!</v>
      </c>
      <c r="Y52" s="62" t="e">
        <f t="shared" si="6"/>
        <v>#REF!</v>
      </c>
      <c r="Z52" s="28" t="e">
        <f t="shared" si="14"/>
        <v>#REF!</v>
      </c>
      <c r="AA52" s="28" t="e">
        <f t="shared" si="15"/>
        <v>#REF!</v>
      </c>
      <c r="AB52" s="28" t="e">
        <f t="shared" si="16"/>
        <v>#REF!</v>
      </c>
      <c r="AC52" s="28" t="e">
        <f t="shared" si="7"/>
        <v>#REF!</v>
      </c>
      <c r="AD52" s="26"/>
      <c r="AE52" s="19" t="str">
        <f t="shared" si="17"/>
        <v/>
      </c>
      <c r="AF52" s="65"/>
      <c r="AG52" s="54"/>
      <c r="AH52" s="54"/>
      <c r="AI52" s="55"/>
      <c r="AJ52" s="18"/>
      <c r="AK52" s="73" t="e">
        <f>#REF!</f>
        <v>#REF!</v>
      </c>
      <c r="AL52" s="73" t="e">
        <f>#REF!</f>
        <v>#REF!</v>
      </c>
      <c r="AM52" s="73" t="e">
        <f>#REF!</f>
        <v>#REF!</v>
      </c>
      <c r="AN52" s="73" t="e">
        <f>#REF!</f>
        <v>#REF!</v>
      </c>
      <c r="AO52" s="73" t="e">
        <f>#REF!</f>
        <v>#REF!</v>
      </c>
      <c r="AP52" s="73" t="e">
        <f>#REF!</f>
        <v>#REF!</v>
      </c>
      <c r="AQ52" s="73" t="e">
        <f>#REF!</f>
        <v>#REF!</v>
      </c>
      <c r="AR52" s="73" t="e">
        <f>#REF!</f>
        <v>#REF!</v>
      </c>
      <c r="AS52" s="73" t="e">
        <f>#REF!</f>
        <v>#REF!</v>
      </c>
      <c r="AT52" s="73" t="e">
        <f>#REF!</f>
        <v>#REF!</v>
      </c>
      <c r="AU52" s="73" t="e">
        <f>#REF!</f>
        <v>#REF!</v>
      </c>
      <c r="AV52" s="73" t="e">
        <f>#REF!</f>
        <v>#REF!</v>
      </c>
      <c r="AW52" s="73" t="e">
        <f>#REF!</f>
        <v>#REF!</v>
      </c>
      <c r="AX52" s="73" t="e">
        <f>#REF!</f>
        <v>#REF!</v>
      </c>
      <c r="AY52" s="73" t="e">
        <f>#REF!</f>
        <v>#REF!</v>
      </c>
      <c r="AZ52" s="73" t="e">
        <f>#REF!</f>
        <v>#REF!</v>
      </c>
      <c r="BA52" s="73" t="e">
        <f>#REF!</f>
        <v>#REF!</v>
      </c>
      <c r="BB52" s="73" t="e">
        <f>#REF!</f>
        <v>#REF!</v>
      </c>
      <c r="BC52" s="73" t="e">
        <f>#REF!</f>
        <v>#REF!</v>
      </c>
      <c r="BD52" s="73" t="e">
        <f>#REF!</f>
        <v>#REF!</v>
      </c>
      <c r="BE52" s="73" t="e">
        <f>#REF!</f>
        <v>#REF!</v>
      </c>
      <c r="BF52" s="73" t="e">
        <f>#REF!</f>
        <v>#REF!</v>
      </c>
      <c r="BG52" s="73" t="e">
        <f>#REF!</f>
        <v>#REF!</v>
      </c>
      <c r="BH52" s="73" t="e">
        <f>#REF!</f>
        <v>#REF!</v>
      </c>
      <c r="BI52" s="73" t="e">
        <f>#REF!</f>
        <v>#REF!</v>
      </c>
      <c r="BJ52" s="73" t="e">
        <f>#REF!</f>
        <v>#REF!</v>
      </c>
      <c r="BK52" s="73" t="e">
        <f>#REF!</f>
        <v>#REF!</v>
      </c>
      <c r="BL52" s="73" t="e">
        <f>#REF!</f>
        <v>#REF!</v>
      </c>
      <c r="BM52" s="73" t="e">
        <f>#REF!</f>
        <v>#REF!</v>
      </c>
      <c r="BN52" s="73" t="e">
        <f>#REF!</f>
        <v>#REF!</v>
      </c>
      <c r="BO52" s="73" t="e">
        <f>#REF!</f>
        <v>#REF!</v>
      </c>
      <c r="BP52" s="73" t="e">
        <f>#REF!</f>
        <v>#REF!</v>
      </c>
      <c r="BR52" s="117">
        <f t="shared" si="18"/>
        <v>19</v>
      </c>
      <c r="BS52" s="118">
        <f>OOC!G52</f>
        <v>15.912999999999998</v>
      </c>
      <c r="BT52" s="118">
        <f>OOC!H52</f>
        <v>15.853</v>
      </c>
      <c r="BU52" s="2" t="e">
        <f t="shared" si="19"/>
        <v>#REF!</v>
      </c>
      <c r="BV52" s="2" t="e">
        <f t="shared" si="20"/>
        <v>#REF!</v>
      </c>
      <c r="BW52" s="2" t="e">
        <f t="shared" si="21"/>
        <v>#REF!</v>
      </c>
      <c r="BX52" s="119" t="e">
        <f>IF(AND(IF(OOC!G52="",0,OOC!G52) &gt;= IF(O52="",0,O52), IF(O52="",0,O52) &gt; IF(L52="",0,L52)), "OOC",
IF(AND(IF(M52="",0,M52) &gt; IF(P52="",0,P52), IF(P52="",0,P52) &gt;= IF(OOC!H52="",0,OOC!H52)), "OOC",
IF(IF(O52="",0,O52) &gt; IF(OOC!G52="",0,OOC!G52), "OOS",
IF(IF(OOC!H52="",0,OOC!H52) &gt; IF(P52="",0,P52), "OOS", "OK"))))</f>
        <v>#REF!</v>
      </c>
    </row>
    <row r="53" spans="1:76" ht="15" customHeight="1">
      <c r="A53" s="16">
        <v>27</v>
      </c>
      <c r="B53" s="76" t="s">
        <v>92</v>
      </c>
      <c r="C53" s="82" t="s">
        <v>95</v>
      </c>
      <c r="D53" s="20" t="s">
        <v>57</v>
      </c>
      <c r="E53" s="78">
        <v>1.33</v>
      </c>
      <c r="F53" s="11" t="s">
        <v>29</v>
      </c>
      <c r="G53" s="83">
        <v>3.9380000000000002</v>
      </c>
      <c r="H53" s="13" t="e">
        <f>IF(OOC!S53=0,"",OOC!S53)</f>
        <v>#REF!</v>
      </c>
      <c r="I53" s="13" t="e">
        <f>IF(OOC!T53=0,"",OOC!T53)</f>
        <v>#REF!</v>
      </c>
      <c r="J53" s="14" t="s">
        <v>12</v>
      </c>
      <c r="K53" s="64" t="s">
        <v>49</v>
      </c>
      <c r="L53" s="17" t="e">
        <f t="shared" si="8"/>
        <v>#REF!</v>
      </c>
      <c r="M53" s="17" t="e">
        <f t="shared" si="9"/>
        <v>#REF!</v>
      </c>
      <c r="N53" s="25"/>
      <c r="O53" s="2" t="e">
        <f t="shared" si="0"/>
        <v>#REF!</v>
      </c>
      <c r="P53" s="2" t="e">
        <f t="shared" si="1"/>
        <v>#REF!</v>
      </c>
      <c r="Q53" s="2" t="e">
        <f t="shared" si="2"/>
        <v>#REF!</v>
      </c>
      <c r="R53" s="3" t="e">
        <f t="shared" si="3"/>
        <v>#REF!</v>
      </c>
      <c r="S53" s="4" t="e">
        <f t="shared" si="10"/>
        <v>#REF!</v>
      </c>
      <c r="T53" s="67" t="e">
        <f t="shared" si="11"/>
        <v>#REF!</v>
      </c>
      <c r="U53" s="67" t="e">
        <f t="shared" si="12"/>
        <v>#REF!</v>
      </c>
      <c r="V53" s="4" t="e">
        <f t="shared" si="4"/>
        <v>#REF!</v>
      </c>
      <c r="W53" s="4" t="e">
        <f t="shared" si="5"/>
        <v>#REF!</v>
      </c>
      <c r="X53" s="4" t="e">
        <f t="shared" si="13"/>
        <v>#REF!</v>
      </c>
      <c r="Y53" s="62" t="e">
        <f t="shared" si="6"/>
        <v>#REF!</v>
      </c>
      <c r="Z53" s="28" t="e">
        <f t="shared" si="14"/>
        <v>#REF!</v>
      </c>
      <c r="AA53" s="28" t="e">
        <f t="shared" si="15"/>
        <v>#REF!</v>
      </c>
      <c r="AB53" s="28" t="e">
        <f t="shared" si="16"/>
        <v>#REF!</v>
      </c>
      <c r="AC53" s="28" t="e">
        <f t="shared" si="7"/>
        <v>#REF!</v>
      </c>
      <c r="AD53" s="26"/>
      <c r="AE53" s="19" t="str">
        <f t="shared" si="17"/>
        <v/>
      </c>
      <c r="AF53" s="65"/>
      <c r="AG53" s="54"/>
      <c r="AH53" s="54"/>
      <c r="AI53" s="55"/>
      <c r="AJ53" s="18"/>
      <c r="AK53" s="73" t="e">
        <f>#REF!</f>
        <v>#REF!</v>
      </c>
      <c r="AL53" s="73" t="e">
        <f>#REF!</f>
        <v>#REF!</v>
      </c>
      <c r="AM53" s="73" t="e">
        <f>#REF!</f>
        <v>#REF!</v>
      </c>
      <c r="AN53" s="73" t="e">
        <f>#REF!</f>
        <v>#REF!</v>
      </c>
      <c r="AO53" s="73" t="e">
        <f>#REF!</f>
        <v>#REF!</v>
      </c>
      <c r="AP53" s="73" t="e">
        <f>#REF!</f>
        <v>#REF!</v>
      </c>
      <c r="AQ53" s="73" t="e">
        <f>#REF!</f>
        <v>#REF!</v>
      </c>
      <c r="AR53" s="73" t="e">
        <f>#REF!</f>
        <v>#REF!</v>
      </c>
      <c r="AS53" s="73" t="e">
        <f>#REF!</f>
        <v>#REF!</v>
      </c>
      <c r="AT53" s="73" t="e">
        <f>#REF!</f>
        <v>#REF!</v>
      </c>
      <c r="AU53" s="73" t="e">
        <f>#REF!</f>
        <v>#REF!</v>
      </c>
      <c r="AV53" s="73" t="e">
        <f>#REF!</f>
        <v>#REF!</v>
      </c>
      <c r="AW53" s="73" t="e">
        <f>#REF!</f>
        <v>#REF!</v>
      </c>
      <c r="AX53" s="73" t="e">
        <f>#REF!</f>
        <v>#REF!</v>
      </c>
      <c r="AY53" s="73" t="e">
        <f>#REF!</f>
        <v>#REF!</v>
      </c>
      <c r="AZ53" s="73" t="e">
        <f>#REF!</f>
        <v>#REF!</v>
      </c>
      <c r="BA53" s="73" t="e">
        <f>#REF!</f>
        <v>#REF!</v>
      </c>
      <c r="BB53" s="73" t="e">
        <f>#REF!</f>
        <v>#REF!</v>
      </c>
      <c r="BC53" s="73" t="e">
        <f>#REF!</f>
        <v>#REF!</v>
      </c>
      <c r="BD53" s="73" t="e">
        <f>#REF!</f>
        <v>#REF!</v>
      </c>
      <c r="BE53" s="73" t="e">
        <f>#REF!</f>
        <v>#REF!</v>
      </c>
      <c r="BF53" s="73" t="e">
        <f>#REF!</f>
        <v>#REF!</v>
      </c>
      <c r="BG53" s="73" t="e">
        <f>#REF!</f>
        <v>#REF!</v>
      </c>
      <c r="BH53" s="73" t="e">
        <f>#REF!</f>
        <v>#REF!</v>
      </c>
      <c r="BI53" s="73" t="e">
        <f>#REF!</f>
        <v>#REF!</v>
      </c>
      <c r="BJ53" s="73" t="e">
        <f>#REF!</f>
        <v>#REF!</v>
      </c>
      <c r="BK53" s="73" t="e">
        <f>#REF!</f>
        <v>#REF!</v>
      </c>
      <c r="BL53" s="73" t="e">
        <f>#REF!</f>
        <v>#REF!</v>
      </c>
      <c r="BM53" s="73" t="e">
        <f>#REF!</f>
        <v>#REF!</v>
      </c>
      <c r="BN53" s="73" t="e">
        <f>#REF!</f>
        <v>#REF!</v>
      </c>
      <c r="BO53" s="73" t="e">
        <f>#REF!</f>
        <v>#REF!</v>
      </c>
      <c r="BP53" s="73" t="e">
        <f>#REF!</f>
        <v>#REF!</v>
      </c>
      <c r="BR53" s="117" t="str">
        <f t="shared" si="18"/>
        <v>20-1</v>
      </c>
      <c r="BS53" s="118">
        <f>OOC!G53</f>
        <v>3.968</v>
      </c>
      <c r="BT53" s="118">
        <f>OOC!H53</f>
        <v>3.9080000000000004</v>
      </c>
      <c r="BU53" s="2" t="e">
        <f t="shared" si="19"/>
        <v>#REF!</v>
      </c>
      <c r="BV53" s="2" t="e">
        <f t="shared" si="20"/>
        <v>#REF!</v>
      </c>
      <c r="BW53" s="2" t="e">
        <f t="shared" si="21"/>
        <v>#REF!</v>
      </c>
      <c r="BX53" s="119" t="e">
        <f>IF(AND(IF(OOC!G53="",0,OOC!G53) &gt;= IF(O53="",0,O53), IF(O53="",0,O53) &gt; IF(L53="",0,L53)), "OOC",
IF(AND(IF(M53="",0,M53) &gt; IF(P53="",0,P53), IF(P53="",0,P53) &gt;= IF(OOC!H53="",0,OOC!H53)), "OOC",
IF(IF(O53="",0,O53) &gt; IF(OOC!G53="",0,OOC!G53), "OOS",
IF(IF(OOC!H53="",0,OOC!H53) &gt; IF(P53="",0,P53), "OOS", "OK"))))</f>
        <v>#REF!</v>
      </c>
    </row>
    <row r="54" spans="1:76" ht="15" customHeight="1">
      <c r="A54" s="16">
        <v>27</v>
      </c>
      <c r="B54" s="76" t="s">
        <v>92</v>
      </c>
      <c r="C54" s="82" t="s">
        <v>96</v>
      </c>
      <c r="D54" s="20" t="s">
        <v>57</v>
      </c>
      <c r="E54" s="78">
        <v>1.33</v>
      </c>
      <c r="F54" s="11" t="s">
        <v>29</v>
      </c>
      <c r="G54" s="83">
        <v>3.9380000000000002</v>
      </c>
      <c r="H54" s="13" t="e">
        <f>IF(OOC!S54=0,"",OOC!S54)</f>
        <v>#REF!</v>
      </c>
      <c r="I54" s="13" t="e">
        <f>IF(OOC!T54=0,"",OOC!T54)</f>
        <v>#REF!</v>
      </c>
      <c r="J54" s="14" t="s">
        <v>12</v>
      </c>
      <c r="K54" s="64" t="s">
        <v>49</v>
      </c>
      <c r="L54" s="17" t="e">
        <f t="shared" si="8"/>
        <v>#REF!</v>
      </c>
      <c r="M54" s="17" t="e">
        <f t="shared" si="9"/>
        <v>#REF!</v>
      </c>
      <c r="N54" s="25"/>
      <c r="O54" s="2" t="e">
        <f t="shared" si="0"/>
        <v>#REF!</v>
      </c>
      <c r="P54" s="2" t="e">
        <f t="shared" si="1"/>
        <v>#REF!</v>
      </c>
      <c r="Q54" s="2" t="e">
        <f t="shared" si="2"/>
        <v>#REF!</v>
      </c>
      <c r="R54" s="3" t="e">
        <f t="shared" si="3"/>
        <v>#REF!</v>
      </c>
      <c r="S54" s="4" t="e">
        <f t="shared" si="10"/>
        <v>#REF!</v>
      </c>
      <c r="T54" s="67" t="e">
        <f t="shared" si="11"/>
        <v>#REF!</v>
      </c>
      <c r="U54" s="67" t="e">
        <f t="shared" si="12"/>
        <v>#REF!</v>
      </c>
      <c r="V54" s="4" t="e">
        <f t="shared" si="4"/>
        <v>#REF!</v>
      </c>
      <c r="W54" s="4" t="e">
        <f t="shared" si="5"/>
        <v>#REF!</v>
      </c>
      <c r="X54" s="4" t="e">
        <f t="shared" si="13"/>
        <v>#REF!</v>
      </c>
      <c r="Y54" s="62" t="e">
        <f t="shared" si="6"/>
        <v>#REF!</v>
      </c>
      <c r="Z54" s="28" t="e">
        <f t="shared" si="14"/>
        <v>#REF!</v>
      </c>
      <c r="AA54" s="28" t="e">
        <f t="shared" si="15"/>
        <v>#REF!</v>
      </c>
      <c r="AB54" s="28" t="e">
        <f t="shared" si="16"/>
        <v>#REF!</v>
      </c>
      <c r="AC54" s="28" t="e">
        <f t="shared" si="7"/>
        <v>#REF!</v>
      </c>
      <c r="AD54" s="26"/>
      <c r="AE54" s="19" t="str">
        <f t="shared" si="17"/>
        <v/>
      </c>
      <c r="AF54" s="65"/>
      <c r="AG54" s="54"/>
      <c r="AH54" s="54"/>
      <c r="AI54" s="55"/>
      <c r="AJ54" s="18"/>
      <c r="AK54" s="73" t="e">
        <f>#REF!</f>
        <v>#REF!</v>
      </c>
      <c r="AL54" s="73" t="e">
        <f>#REF!</f>
        <v>#REF!</v>
      </c>
      <c r="AM54" s="73" t="e">
        <f>#REF!</f>
        <v>#REF!</v>
      </c>
      <c r="AN54" s="73" t="e">
        <f>#REF!</f>
        <v>#REF!</v>
      </c>
      <c r="AO54" s="73" t="e">
        <f>#REF!</f>
        <v>#REF!</v>
      </c>
      <c r="AP54" s="73" t="e">
        <f>#REF!</f>
        <v>#REF!</v>
      </c>
      <c r="AQ54" s="73" t="e">
        <f>#REF!</f>
        <v>#REF!</v>
      </c>
      <c r="AR54" s="73" t="e">
        <f>#REF!</f>
        <v>#REF!</v>
      </c>
      <c r="AS54" s="73" t="e">
        <f>#REF!</f>
        <v>#REF!</v>
      </c>
      <c r="AT54" s="73" t="e">
        <f>#REF!</f>
        <v>#REF!</v>
      </c>
      <c r="AU54" s="73" t="e">
        <f>#REF!</f>
        <v>#REF!</v>
      </c>
      <c r="AV54" s="73" t="e">
        <f>#REF!</f>
        <v>#REF!</v>
      </c>
      <c r="AW54" s="73" t="e">
        <f>#REF!</f>
        <v>#REF!</v>
      </c>
      <c r="AX54" s="73" t="e">
        <f>#REF!</f>
        <v>#REF!</v>
      </c>
      <c r="AY54" s="73" t="e">
        <f>#REF!</f>
        <v>#REF!</v>
      </c>
      <c r="AZ54" s="73" t="e">
        <f>#REF!</f>
        <v>#REF!</v>
      </c>
      <c r="BA54" s="73" t="e">
        <f>#REF!</f>
        <v>#REF!</v>
      </c>
      <c r="BB54" s="73" t="e">
        <f>#REF!</f>
        <v>#REF!</v>
      </c>
      <c r="BC54" s="73" t="e">
        <f>#REF!</f>
        <v>#REF!</v>
      </c>
      <c r="BD54" s="73" t="e">
        <f>#REF!</f>
        <v>#REF!</v>
      </c>
      <c r="BE54" s="73" t="e">
        <f>#REF!</f>
        <v>#REF!</v>
      </c>
      <c r="BF54" s="73" t="e">
        <f>#REF!</f>
        <v>#REF!</v>
      </c>
      <c r="BG54" s="73" t="e">
        <f>#REF!</f>
        <v>#REF!</v>
      </c>
      <c r="BH54" s="73" t="e">
        <f>#REF!</f>
        <v>#REF!</v>
      </c>
      <c r="BI54" s="73" t="e">
        <f>#REF!</f>
        <v>#REF!</v>
      </c>
      <c r="BJ54" s="73" t="e">
        <f>#REF!</f>
        <v>#REF!</v>
      </c>
      <c r="BK54" s="73" t="e">
        <f>#REF!</f>
        <v>#REF!</v>
      </c>
      <c r="BL54" s="73" t="e">
        <f>#REF!</f>
        <v>#REF!</v>
      </c>
      <c r="BM54" s="73" t="e">
        <f>#REF!</f>
        <v>#REF!</v>
      </c>
      <c r="BN54" s="73" t="e">
        <f>#REF!</f>
        <v>#REF!</v>
      </c>
      <c r="BO54" s="73" t="e">
        <f>#REF!</f>
        <v>#REF!</v>
      </c>
      <c r="BP54" s="73" t="e">
        <f>#REF!</f>
        <v>#REF!</v>
      </c>
      <c r="BR54" s="117" t="str">
        <f t="shared" si="18"/>
        <v>20-2</v>
      </c>
      <c r="BS54" s="118">
        <f>OOC!G54</f>
        <v>3.968</v>
      </c>
      <c r="BT54" s="118">
        <f>OOC!H54</f>
        <v>3.9080000000000004</v>
      </c>
      <c r="BU54" s="2" t="e">
        <f t="shared" si="19"/>
        <v>#REF!</v>
      </c>
      <c r="BV54" s="2" t="e">
        <f t="shared" si="20"/>
        <v>#REF!</v>
      </c>
      <c r="BW54" s="2" t="e">
        <f t="shared" si="21"/>
        <v>#REF!</v>
      </c>
      <c r="BX54" s="119" t="e">
        <f>IF(AND(IF(OOC!G54="",0,OOC!G54) &gt;= IF(O54="",0,O54), IF(O54="",0,O54) &gt; IF(L54="",0,L54)), "OOC",
IF(AND(IF(M54="",0,M54) &gt; IF(P54="",0,P54), IF(P54="",0,P54) &gt;= IF(OOC!H54="",0,OOC!H54)), "OOC",
IF(IF(O54="",0,O54) &gt; IF(OOC!G54="",0,OOC!G54), "OOS",
IF(IF(OOC!H54="",0,OOC!H54) &gt; IF(P54="",0,P54), "OOS", "OK"))))</f>
        <v>#REF!</v>
      </c>
    </row>
    <row r="55" spans="1:76" ht="15" customHeight="1">
      <c r="A55" s="16">
        <v>27</v>
      </c>
      <c r="B55" s="76" t="s">
        <v>92</v>
      </c>
      <c r="C55" s="82" t="s">
        <v>97</v>
      </c>
      <c r="D55" s="20" t="s">
        <v>57</v>
      </c>
      <c r="E55" s="78">
        <v>1.33</v>
      </c>
      <c r="F55" s="11" t="s">
        <v>29</v>
      </c>
      <c r="G55" s="83">
        <v>3.9380000000000002</v>
      </c>
      <c r="H55" s="13" t="e">
        <f>IF(OOC!S55=0,"",OOC!S55)</f>
        <v>#REF!</v>
      </c>
      <c r="I55" s="13" t="e">
        <f>IF(OOC!T55=0,"",OOC!T55)</f>
        <v>#REF!</v>
      </c>
      <c r="J55" s="14" t="s">
        <v>12</v>
      </c>
      <c r="K55" s="64" t="s">
        <v>49</v>
      </c>
      <c r="L55" s="17" t="e">
        <f t="shared" si="8"/>
        <v>#REF!</v>
      </c>
      <c r="M55" s="17" t="e">
        <f t="shared" si="9"/>
        <v>#REF!</v>
      </c>
      <c r="N55" s="25"/>
      <c r="O55" s="2" t="e">
        <f t="shared" si="0"/>
        <v>#REF!</v>
      </c>
      <c r="P55" s="2" t="e">
        <f t="shared" si="1"/>
        <v>#REF!</v>
      </c>
      <c r="Q55" s="2" t="e">
        <f t="shared" si="2"/>
        <v>#REF!</v>
      </c>
      <c r="R55" s="3" t="e">
        <f t="shared" si="3"/>
        <v>#REF!</v>
      </c>
      <c r="S55" s="4" t="e">
        <f t="shared" si="10"/>
        <v>#REF!</v>
      </c>
      <c r="T55" s="67" t="e">
        <f t="shared" si="11"/>
        <v>#REF!</v>
      </c>
      <c r="U55" s="67" t="e">
        <f t="shared" si="12"/>
        <v>#REF!</v>
      </c>
      <c r="V55" s="4" t="e">
        <f t="shared" si="4"/>
        <v>#REF!</v>
      </c>
      <c r="W55" s="4" t="e">
        <f t="shared" si="5"/>
        <v>#REF!</v>
      </c>
      <c r="X55" s="4" t="e">
        <f t="shared" si="13"/>
        <v>#REF!</v>
      </c>
      <c r="Y55" s="62" t="e">
        <f t="shared" si="6"/>
        <v>#REF!</v>
      </c>
      <c r="Z55" s="28" t="e">
        <f t="shared" si="14"/>
        <v>#REF!</v>
      </c>
      <c r="AA55" s="28" t="e">
        <f t="shared" si="15"/>
        <v>#REF!</v>
      </c>
      <c r="AB55" s="28" t="e">
        <f t="shared" si="16"/>
        <v>#REF!</v>
      </c>
      <c r="AC55" s="28" t="e">
        <f t="shared" si="7"/>
        <v>#REF!</v>
      </c>
      <c r="AD55" s="26"/>
      <c r="AE55" s="19" t="str">
        <f t="shared" si="17"/>
        <v/>
      </c>
      <c r="AF55" s="65"/>
      <c r="AG55" s="54"/>
      <c r="AH55" s="54"/>
      <c r="AI55" s="55"/>
      <c r="AJ55" s="18"/>
      <c r="AK55" s="73" t="e">
        <f>#REF!</f>
        <v>#REF!</v>
      </c>
      <c r="AL55" s="73" t="e">
        <f>#REF!</f>
        <v>#REF!</v>
      </c>
      <c r="AM55" s="73" t="e">
        <f>#REF!</f>
        <v>#REF!</v>
      </c>
      <c r="AN55" s="73" t="e">
        <f>#REF!</f>
        <v>#REF!</v>
      </c>
      <c r="AO55" s="73" t="e">
        <f>#REF!</f>
        <v>#REF!</v>
      </c>
      <c r="AP55" s="73" t="e">
        <f>#REF!</f>
        <v>#REF!</v>
      </c>
      <c r="AQ55" s="73" t="e">
        <f>#REF!</f>
        <v>#REF!</v>
      </c>
      <c r="AR55" s="73" t="e">
        <f>#REF!</f>
        <v>#REF!</v>
      </c>
      <c r="AS55" s="73" t="e">
        <f>#REF!</f>
        <v>#REF!</v>
      </c>
      <c r="AT55" s="73" t="e">
        <f>#REF!</f>
        <v>#REF!</v>
      </c>
      <c r="AU55" s="73" t="e">
        <f>#REF!</f>
        <v>#REF!</v>
      </c>
      <c r="AV55" s="73" t="e">
        <f>#REF!</f>
        <v>#REF!</v>
      </c>
      <c r="AW55" s="73" t="e">
        <f>#REF!</f>
        <v>#REF!</v>
      </c>
      <c r="AX55" s="73" t="e">
        <f>#REF!</f>
        <v>#REF!</v>
      </c>
      <c r="AY55" s="73" t="e">
        <f>#REF!</f>
        <v>#REF!</v>
      </c>
      <c r="AZ55" s="73" t="e">
        <f>#REF!</f>
        <v>#REF!</v>
      </c>
      <c r="BA55" s="73" t="e">
        <f>#REF!</f>
        <v>#REF!</v>
      </c>
      <c r="BB55" s="73" t="e">
        <f>#REF!</f>
        <v>#REF!</v>
      </c>
      <c r="BC55" s="73" t="e">
        <f>#REF!</f>
        <v>#REF!</v>
      </c>
      <c r="BD55" s="73" t="e">
        <f>#REF!</f>
        <v>#REF!</v>
      </c>
      <c r="BE55" s="73" t="e">
        <f>#REF!</f>
        <v>#REF!</v>
      </c>
      <c r="BF55" s="73" t="e">
        <f>#REF!</f>
        <v>#REF!</v>
      </c>
      <c r="BG55" s="73" t="e">
        <f>#REF!</f>
        <v>#REF!</v>
      </c>
      <c r="BH55" s="73" t="e">
        <f>#REF!</f>
        <v>#REF!</v>
      </c>
      <c r="BI55" s="73" t="e">
        <f>#REF!</f>
        <v>#REF!</v>
      </c>
      <c r="BJ55" s="73" t="e">
        <f>#REF!</f>
        <v>#REF!</v>
      </c>
      <c r="BK55" s="73" t="e">
        <f>#REF!</f>
        <v>#REF!</v>
      </c>
      <c r="BL55" s="73" t="e">
        <f>#REF!</f>
        <v>#REF!</v>
      </c>
      <c r="BM55" s="73" t="e">
        <f>#REF!</f>
        <v>#REF!</v>
      </c>
      <c r="BN55" s="73" t="e">
        <f>#REF!</f>
        <v>#REF!</v>
      </c>
      <c r="BO55" s="73" t="e">
        <f>#REF!</f>
        <v>#REF!</v>
      </c>
      <c r="BP55" s="73" t="e">
        <f>#REF!</f>
        <v>#REF!</v>
      </c>
      <c r="BR55" s="117" t="str">
        <f t="shared" si="18"/>
        <v>20-3</v>
      </c>
      <c r="BS55" s="118">
        <f>OOC!G55</f>
        <v>3.968</v>
      </c>
      <c r="BT55" s="118">
        <f>OOC!H55</f>
        <v>3.9080000000000004</v>
      </c>
      <c r="BU55" s="2" t="e">
        <f t="shared" si="19"/>
        <v>#REF!</v>
      </c>
      <c r="BV55" s="2" t="e">
        <f t="shared" si="20"/>
        <v>#REF!</v>
      </c>
      <c r="BW55" s="2" t="e">
        <f t="shared" si="21"/>
        <v>#REF!</v>
      </c>
      <c r="BX55" s="119" t="e">
        <f>IF(AND(IF(OOC!G55="",0,OOC!G55) &gt;= IF(O55="",0,O55), IF(O55="",0,O55) &gt; IF(L55="",0,L55)), "OOC",
IF(AND(IF(M55="",0,M55) &gt; IF(P55="",0,P55), IF(P55="",0,P55) &gt;= IF(OOC!H55="",0,OOC!H55)), "OOC",
IF(IF(O55="",0,O55) &gt; IF(OOC!G55="",0,OOC!G55), "OOS",
IF(IF(OOC!H55="",0,OOC!H55) &gt; IF(P55="",0,P55), "OOS", "OK"))))</f>
        <v>#REF!</v>
      </c>
    </row>
    <row r="56" spans="1:76" ht="15" customHeight="1">
      <c r="A56" s="16"/>
      <c r="B56" s="76" t="s">
        <v>309</v>
      </c>
      <c r="C56" s="82" t="s">
        <v>311</v>
      </c>
      <c r="D56" s="20" t="s">
        <v>57</v>
      </c>
      <c r="E56" s="78">
        <v>1.33</v>
      </c>
      <c r="F56" s="11" t="s">
        <v>29</v>
      </c>
      <c r="G56" s="83">
        <v>1.125</v>
      </c>
      <c r="H56" s="13" t="e">
        <f>IF(OOC!S56=0,"",OOC!S56)</f>
        <v>#REF!</v>
      </c>
      <c r="I56" s="13" t="e">
        <f>IF(OOC!T56=0,"",OOC!T56)</f>
        <v>#REF!</v>
      </c>
      <c r="J56" s="92" t="s">
        <v>84</v>
      </c>
      <c r="K56" s="64" t="s">
        <v>49</v>
      </c>
      <c r="L56" s="17" t="e">
        <f t="shared" si="8"/>
        <v>#REF!</v>
      </c>
      <c r="M56" s="17" t="e">
        <f t="shared" si="9"/>
        <v>#REF!</v>
      </c>
      <c r="N56" s="25"/>
      <c r="O56" s="2" t="e">
        <f t="shared" si="0"/>
        <v>#REF!</v>
      </c>
      <c r="P56" s="2" t="e">
        <f t="shared" si="1"/>
        <v>#REF!</v>
      </c>
      <c r="Q56" s="2" t="e">
        <f t="shared" si="2"/>
        <v>#REF!</v>
      </c>
      <c r="R56" s="3" t="e">
        <f t="shared" si="3"/>
        <v>#REF!</v>
      </c>
      <c r="S56" s="4" t="e">
        <f t="shared" si="10"/>
        <v>#REF!</v>
      </c>
      <c r="T56" s="67" t="e">
        <f t="shared" si="11"/>
        <v>#REF!</v>
      </c>
      <c r="U56" s="67" t="e">
        <f t="shared" si="12"/>
        <v>#REF!</v>
      </c>
      <c r="V56" s="4" t="e">
        <f t="shared" si="4"/>
        <v>#REF!</v>
      </c>
      <c r="W56" s="4" t="e">
        <f t="shared" si="5"/>
        <v>#REF!</v>
      </c>
      <c r="X56" s="4" t="e">
        <f t="shared" si="13"/>
        <v>#REF!</v>
      </c>
      <c r="Y56" s="62" t="e">
        <f t="shared" si="6"/>
        <v>#REF!</v>
      </c>
      <c r="Z56" s="28"/>
      <c r="AA56" s="28"/>
      <c r="AB56" s="28"/>
      <c r="AC56" s="28"/>
      <c r="AD56" s="26"/>
      <c r="AE56" s="19"/>
      <c r="AF56" s="65"/>
      <c r="AG56" s="54"/>
      <c r="AH56" s="54"/>
      <c r="AI56" s="55"/>
      <c r="AJ56" s="18"/>
      <c r="AK56" s="73" t="e">
        <f>#REF!</f>
        <v>#REF!</v>
      </c>
      <c r="AL56" s="73" t="e">
        <f>#REF!</f>
        <v>#REF!</v>
      </c>
      <c r="AM56" s="73" t="e">
        <f>#REF!</f>
        <v>#REF!</v>
      </c>
      <c r="AN56" s="73" t="e">
        <f>#REF!</f>
        <v>#REF!</v>
      </c>
      <c r="AO56" s="73" t="e">
        <f>#REF!</f>
        <v>#REF!</v>
      </c>
      <c r="AP56" s="73" t="e">
        <f>#REF!</f>
        <v>#REF!</v>
      </c>
      <c r="AQ56" s="73" t="e">
        <f>#REF!</f>
        <v>#REF!</v>
      </c>
      <c r="AR56" s="73" t="e">
        <f>#REF!</f>
        <v>#REF!</v>
      </c>
      <c r="AS56" s="73" t="e">
        <f>#REF!</f>
        <v>#REF!</v>
      </c>
      <c r="AT56" s="73" t="e">
        <f>#REF!</f>
        <v>#REF!</v>
      </c>
      <c r="AU56" s="73" t="e">
        <f>#REF!</f>
        <v>#REF!</v>
      </c>
      <c r="AV56" s="73" t="e">
        <f>#REF!</f>
        <v>#REF!</v>
      </c>
      <c r="AW56" s="73" t="e">
        <f>#REF!</f>
        <v>#REF!</v>
      </c>
      <c r="AX56" s="73" t="e">
        <f>#REF!</f>
        <v>#REF!</v>
      </c>
      <c r="AY56" s="73" t="e">
        <f>#REF!</f>
        <v>#REF!</v>
      </c>
      <c r="AZ56" s="73" t="e">
        <f>#REF!</f>
        <v>#REF!</v>
      </c>
      <c r="BA56" s="73" t="e">
        <f>#REF!</f>
        <v>#REF!</v>
      </c>
      <c r="BB56" s="73" t="e">
        <f>#REF!</f>
        <v>#REF!</v>
      </c>
      <c r="BC56" s="73" t="e">
        <f>#REF!</f>
        <v>#REF!</v>
      </c>
      <c r="BD56" s="73" t="e">
        <f>#REF!</f>
        <v>#REF!</v>
      </c>
      <c r="BE56" s="73" t="e">
        <f>#REF!</f>
        <v>#REF!</v>
      </c>
      <c r="BF56" s="73" t="e">
        <f>#REF!</f>
        <v>#REF!</v>
      </c>
      <c r="BG56" s="73" t="e">
        <f>#REF!</f>
        <v>#REF!</v>
      </c>
      <c r="BH56" s="73" t="e">
        <f>#REF!</f>
        <v>#REF!</v>
      </c>
      <c r="BI56" s="73" t="e">
        <f>#REF!</f>
        <v>#REF!</v>
      </c>
      <c r="BJ56" s="73" t="e">
        <f>#REF!</f>
        <v>#REF!</v>
      </c>
      <c r="BK56" s="73" t="e">
        <f>#REF!</f>
        <v>#REF!</v>
      </c>
      <c r="BL56" s="73" t="e">
        <f>#REF!</f>
        <v>#REF!</v>
      </c>
      <c r="BM56" s="73" t="e">
        <f>#REF!</f>
        <v>#REF!</v>
      </c>
      <c r="BN56" s="73" t="e">
        <f>#REF!</f>
        <v>#REF!</v>
      </c>
      <c r="BO56" s="73" t="e">
        <f>#REF!</f>
        <v>#REF!</v>
      </c>
      <c r="BP56" s="73" t="e">
        <f>#REF!</f>
        <v>#REF!</v>
      </c>
      <c r="BR56" s="117" t="str">
        <f t="shared" si="18"/>
        <v>21-1 (P73)</v>
      </c>
      <c r="BS56" s="118">
        <f>OOC!G56</f>
        <v>1.155</v>
      </c>
      <c r="BT56" s="118">
        <f>OOC!H56</f>
        <v>1.105</v>
      </c>
      <c r="BU56" s="2" t="e">
        <f t="shared" si="19"/>
        <v>#REF!</v>
      </c>
      <c r="BV56" s="2" t="e">
        <f t="shared" si="20"/>
        <v>#REF!</v>
      </c>
      <c r="BW56" s="2" t="e">
        <f t="shared" si="21"/>
        <v>#REF!</v>
      </c>
      <c r="BX56" s="119" t="e">
        <f>IF(AND(IF(OOC!G56="",0,OOC!G56) &gt;= IF(O56="",0,O56), IF(O56="",0,O56) &gt; IF(L56="",0,L56)), "OOC",
IF(AND(IF(M56="",0,M56) &gt; IF(P56="",0,P56), IF(P56="",0,P56) &gt;= IF(OOC!H56="",0,OOC!H56)), "OOC",
IF(IF(O56="",0,O56) &gt; IF(OOC!G56="",0,OOC!G56), "OOS",
IF(IF(OOC!H56="",0,OOC!H56) &gt; IF(P56="",0,P56), "OOS", "OK"))))</f>
        <v>#REF!</v>
      </c>
    </row>
    <row r="57" spans="1:76" ht="15" customHeight="1">
      <c r="A57" s="16">
        <v>28</v>
      </c>
      <c r="B57" s="76" t="s">
        <v>309</v>
      </c>
      <c r="C57" s="82" t="s">
        <v>451</v>
      </c>
      <c r="D57" s="20" t="s">
        <v>57</v>
      </c>
      <c r="E57" s="78">
        <v>1.33</v>
      </c>
      <c r="F57" s="11" t="s">
        <v>29</v>
      </c>
      <c r="G57" s="83">
        <v>1.125</v>
      </c>
      <c r="H57" s="13" t="e">
        <f>IF(OOC!S57=0,"",OOC!S57)</f>
        <v>#REF!</v>
      </c>
      <c r="I57" s="13" t="e">
        <f>IF(OOC!T57=0,"",OOC!T57)</f>
        <v>#REF!</v>
      </c>
      <c r="J57" s="92" t="s">
        <v>84</v>
      </c>
      <c r="K57" s="64" t="s">
        <v>49</v>
      </c>
      <c r="L57" s="17" t="e">
        <f t="shared" si="8"/>
        <v>#REF!</v>
      </c>
      <c r="M57" s="17" t="e">
        <f t="shared" si="9"/>
        <v>#REF!</v>
      </c>
      <c r="N57" s="25"/>
      <c r="O57" s="2" t="e">
        <f t="shared" si="0"/>
        <v>#REF!</v>
      </c>
      <c r="P57" s="2" t="e">
        <f t="shared" si="1"/>
        <v>#REF!</v>
      </c>
      <c r="Q57" s="2" t="e">
        <f t="shared" si="2"/>
        <v>#REF!</v>
      </c>
      <c r="R57" s="3" t="e">
        <f t="shared" si="3"/>
        <v>#REF!</v>
      </c>
      <c r="S57" s="4" t="e">
        <f t="shared" si="10"/>
        <v>#REF!</v>
      </c>
      <c r="T57" s="67" t="e">
        <f t="shared" si="11"/>
        <v>#REF!</v>
      </c>
      <c r="U57" s="67" t="e">
        <f t="shared" si="12"/>
        <v>#REF!</v>
      </c>
      <c r="V57" s="4" t="e">
        <f t="shared" si="4"/>
        <v>#REF!</v>
      </c>
      <c r="W57" s="4" t="e">
        <f t="shared" si="5"/>
        <v>#REF!</v>
      </c>
      <c r="X57" s="4" t="e">
        <f t="shared" si="13"/>
        <v>#REF!</v>
      </c>
      <c r="Y57" s="62" t="e">
        <f t="shared" si="6"/>
        <v>#REF!</v>
      </c>
      <c r="Z57" s="28" t="e">
        <f t="shared" si="14"/>
        <v>#REF!</v>
      </c>
      <c r="AA57" s="28" t="e">
        <f t="shared" si="15"/>
        <v>#REF!</v>
      </c>
      <c r="AB57" s="28" t="e">
        <f t="shared" si="16"/>
        <v>#REF!</v>
      </c>
      <c r="AC57" s="28" t="e">
        <f t="shared" si="7"/>
        <v>#REF!</v>
      </c>
      <c r="AD57" s="26"/>
      <c r="AE57" s="19" t="str">
        <f t="shared" si="17"/>
        <v/>
      </c>
      <c r="AF57" s="65"/>
      <c r="AG57" s="54"/>
      <c r="AH57" s="54"/>
      <c r="AI57" s="55"/>
      <c r="AJ57" s="18"/>
      <c r="AK57" s="73" t="e">
        <f>#REF!</f>
        <v>#REF!</v>
      </c>
      <c r="AL57" s="73" t="e">
        <f>#REF!</f>
        <v>#REF!</v>
      </c>
      <c r="AM57" s="73" t="e">
        <f>#REF!</f>
        <v>#REF!</v>
      </c>
      <c r="AN57" s="73" t="e">
        <f>#REF!</f>
        <v>#REF!</v>
      </c>
      <c r="AO57" s="73" t="e">
        <f>#REF!</f>
        <v>#REF!</v>
      </c>
      <c r="AP57" s="73" t="e">
        <f>#REF!</f>
        <v>#REF!</v>
      </c>
      <c r="AQ57" s="73" t="e">
        <f>#REF!</f>
        <v>#REF!</v>
      </c>
      <c r="AR57" s="73" t="e">
        <f>#REF!</f>
        <v>#REF!</v>
      </c>
      <c r="AS57" s="73" t="e">
        <f>#REF!</f>
        <v>#REF!</v>
      </c>
      <c r="AT57" s="73" t="e">
        <f>#REF!</f>
        <v>#REF!</v>
      </c>
      <c r="AU57" s="73" t="e">
        <f>#REF!</f>
        <v>#REF!</v>
      </c>
      <c r="AV57" s="73" t="e">
        <f>#REF!</f>
        <v>#REF!</v>
      </c>
      <c r="AW57" s="73" t="e">
        <f>#REF!</f>
        <v>#REF!</v>
      </c>
      <c r="AX57" s="73" t="e">
        <f>#REF!</f>
        <v>#REF!</v>
      </c>
      <c r="AY57" s="73" t="e">
        <f>#REF!</f>
        <v>#REF!</v>
      </c>
      <c r="AZ57" s="73" t="e">
        <f>#REF!</f>
        <v>#REF!</v>
      </c>
      <c r="BA57" s="73" t="e">
        <f>#REF!</f>
        <v>#REF!</v>
      </c>
      <c r="BB57" s="73" t="e">
        <f>#REF!</f>
        <v>#REF!</v>
      </c>
      <c r="BC57" s="73" t="e">
        <f>#REF!</f>
        <v>#REF!</v>
      </c>
      <c r="BD57" s="73" t="e">
        <f>#REF!</f>
        <v>#REF!</v>
      </c>
      <c r="BE57" s="73" t="e">
        <f>#REF!</f>
        <v>#REF!</v>
      </c>
      <c r="BF57" s="73" t="e">
        <f>#REF!</f>
        <v>#REF!</v>
      </c>
      <c r="BG57" s="73" t="e">
        <f>#REF!</f>
        <v>#REF!</v>
      </c>
      <c r="BH57" s="73" t="e">
        <f>#REF!</f>
        <v>#REF!</v>
      </c>
      <c r="BI57" s="73" t="e">
        <f>#REF!</f>
        <v>#REF!</v>
      </c>
      <c r="BJ57" s="73" t="e">
        <f>#REF!</f>
        <v>#REF!</v>
      </c>
      <c r="BK57" s="73" t="e">
        <f>#REF!</f>
        <v>#REF!</v>
      </c>
      <c r="BL57" s="73" t="e">
        <f>#REF!</f>
        <v>#REF!</v>
      </c>
      <c r="BM57" s="73" t="e">
        <f>#REF!</f>
        <v>#REF!</v>
      </c>
      <c r="BN57" s="73" t="e">
        <f>#REF!</f>
        <v>#REF!</v>
      </c>
      <c r="BO57" s="73" t="e">
        <f>#REF!</f>
        <v>#REF!</v>
      </c>
      <c r="BP57" s="73" t="e">
        <f>#REF!</f>
        <v>#REF!</v>
      </c>
      <c r="BR57" s="117" t="str">
        <f t="shared" si="18"/>
        <v>21-2 (P52)</v>
      </c>
      <c r="BS57" s="118">
        <f>OOC!G57</f>
        <v>1.155</v>
      </c>
      <c r="BT57" s="118">
        <f>OOC!H57</f>
        <v>1.105</v>
      </c>
      <c r="BU57" s="2" t="e">
        <f t="shared" si="19"/>
        <v>#REF!</v>
      </c>
      <c r="BV57" s="2" t="e">
        <f t="shared" si="20"/>
        <v>#REF!</v>
      </c>
      <c r="BW57" s="2" t="e">
        <f t="shared" si="21"/>
        <v>#REF!</v>
      </c>
      <c r="BX57" s="119" t="e">
        <f>IF(AND(IF(OOC!G57="",0,OOC!G57) &gt;= IF(O57="",0,O57), IF(O57="",0,O57) &gt; IF(L57="",0,L57)), "OOC",
IF(AND(IF(M57="",0,M57) &gt; IF(P57="",0,P57), IF(P57="",0,P57) &gt;= IF(OOC!H57="",0,OOC!H57)), "OOC",
IF(IF(O57="",0,O57) &gt; IF(OOC!G57="",0,OOC!G57), "OOS",
IF(IF(OOC!H57="",0,OOC!H57) &gt; IF(P57="",0,P57), "OOS", "OK"))))</f>
        <v>#REF!</v>
      </c>
    </row>
    <row r="58" spans="1:76" ht="15" customHeight="1">
      <c r="A58" s="16">
        <v>28</v>
      </c>
      <c r="B58" s="76" t="s">
        <v>309</v>
      </c>
      <c r="C58" s="82" t="s">
        <v>452</v>
      </c>
      <c r="D58" s="20" t="s">
        <v>57</v>
      </c>
      <c r="E58" s="78">
        <v>1.33</v>
      </c>
      <c r="F58" s="11" t="s">
        <v>29</v>
      </c>
      <c r="G58" s="83">
        <v>1.125</v>
      </c>
      <c r="H58" s="13" t="e">
        <f>IF(OOC!S58=0,"",OOC!S58)</f>
        <v>#REF!</v>
      </c>
      <c r="I58" s="13" t="e">
        <f>IF(OOC!T58=0,"",OOC!T58)</f>
        <v>#REF!</v>
      </c>
      <c r="J58" s="92" t="s">
        <v>84</v>
      </c>
      <c r="K58" s="64" t="s">
        <v>49</v>
      </c>
      <c r="L58" s="17" t="e">
        <f t="shared" si="8"/>
        <v>#REF!</v>
      </c>
      <c r="M58" s="17" t="e">
        <f t="shared" si="9"/>
        <v>#REF!</v>
      </c>
      <c r="N58" s="25"/>
      <c r="O58" s="2" t="e">
        <f t="shared" si="0"/>
        <v>#REF!</v>
      </c>
      <c r="P58" s="2" t="e">
        <f t="shared" si="1"/>
        <v>#REF!</v>
      </c>
      <c r="Q58" s="2" t="e">
        <f t="shared" si="2"/>
        <v>#REF!</v>
      </c>
      <c r="R58" s="3" t="e">
        <f t="shared" si="3"/>
        <v>#REF!</v>
      </c>
      <c r="S58" s="4" t="e">
        <f t="shared" si="10"/>
        <v>#REF!</v>
      </c>
      <c r="T58" s="67" t="e">
        <f t="shared" si="11"/>
        <v>#REF!</v>
      </c>
      <c r="U58" s="67" t="e">
        <f t="shared" si="12"/>
        <v>#REF!</v>
      </c>
      <c r="V58" s="4" t="e">
        <f t="shared" si="4"/>
        <v>#REF!</v>
      </c>
      <c r="W58" s="4" t="e">
        <f t="shared" si="5"/>
        <v>#REF!</v>
      </c>
      <c r="X58" s="4" t="e">
        <f t="shared" si="13"/>
        <v>#REF!</v>
      </c>
      <c r="Y58" s="62" t="e">
        <f t="shared" si="6"/>
        <v>#REF!</v>
      </c>
      <c r="Z58" s="28" t="e">
        <f t="shared" si="14"/>
        <v>#REF!</v>
      </c>
      <c r="AA58" s="28" t="e">
        <f t="shared" si="15"/>
        <v>#REF!</v>
      </c>
      <c r="AB58" s="28" t="e">
        <f t="shared" si="16"/>
        <v>#REF!</v>
      </c>
      <c r="AC58" s="28" t="e">
        <f t="shared" si="7"/>
        <v>#REF!</v>
      </c>
      <c r="AD58" s="26"/>
      <c r="AE58" s="19" t="str">
        <f t="shared" si="17"/>
        <v/>
      </c>
      <c r="AF58" s="65"/>
      <c r="AG58" s="54"/>
      <c r="AH58" s="54"/>
      <c r="AI58" s="55"/>
      <c r="AJ58" s="18"/>
      <c r="AK58" s="73" t="e">
        <f>#REF!</f>
        <v>#REF!</v>
      </c>
      <c r="AL58" s="73" t="e">
        <f>#REF!</f>
        <v>#REF!</v>
      </c>
      <c r="AM58" s="73" t="e">
        <f>#REF!</f>
        <v>#REF!</v>
      </c>
      <c r="AN58" s="73" t="e">
        <f>#REF!</f>
        <v>#REF!</v>
      </c>
      <c r="AO58" s="73" t="e">
        <f>#REF!</f>
        <v>#REF!</v>
      </c>
      <c r="AP58" s="73" t="e">
        <f>#REF!</f>
        <v>#REF!</v>
      </c>
      <c r="AQ58" s="73" t="e">
        <f>#REF!</f>
        <v>#REF!</v>
      </c>
      <c r="AR58" s="73" t="e">
        <f>#REF!</f>
        <v>#REF!</v>
      </c>
      <c r="AS58" s="73" t="e">
        <f>#REF!</f>
        <v>#REF!</v>
      </c>
      <c r="AT58" s="73" t="e">
        <f>#REF!</f>
        <v>#REF!</v>
      </c>
      <c r="AU58" s="73" t="e">
        <f>#REF!</f>
        <v>#REF!</v>
      </c>
      <c r="AV58" s="73" t="e">
        <f>#REF!</f>
        <v>#REF!</v>
      </c>
      <c r="AW58" s="73" t="e">
        <f>#REF!</f>
        <v>#REF!</v>
      </c>
      <c r="AX58" s="73" t="e">
        <f>#REF!</f>
        <v>#REF!</v>
      </c>
      <c r="AY58" s="73" t="e">
        <f>#REF!</f>
        <v>#REF!</v>
      </c>
      <c r="AZ58" s="73" t="e">
        <f>#REF!</f>
        <v>#REF!</v>
      </c>
      <c r="BA58" s="73" t="e">
        <f>#REF!</f>
        <v>#REF!</v>
      </c>
      <c r="BB58" s="73" t="e">
        <f>#REF!</f>
        <v>#REF!</v>
      </c>
      <c r="BC58" s="73" t="e">
        <f>#REF!</f>
        <v>#REF!</v>
      </c>
      <c r="BD58" s="73" t="e">
        <f>#REF!</f>
        <v>#REF!</v>
      </c>
      <c r="BE58" s="73" t="e">
        <f>#REF!</f>
        <v>#REF!</v>
      </c>
      <c r="BF58" s="73" t="e">
        <f>#REF!</f>
        <v>#REF!</v>
      </c>
      <c r="BG58" s="73" t="e">
        <f>#REF!</f>
        <v>#REF!</v>
      </c>
      <c r="BH58" s="73" t="e">
        <f>#REF!</f>
        <v>#REF!</v>
      </c>
      <c r="BI58" s="73" t="e">
        <f>#REF!</f>
        <v>#REF!</v>
      </c>
      <c r="BJ58" s="73" t="e">
        <f>#REF!</f>
        <v>#REF!</v>
      </c>
      <c r="BK58" s="73" t="e">
        <f>#REF!</f>
        <v>#REF!</v>
      </c>
      <c r="BL58" s="73" t="e">
        <f>#REF!</f>
        <v>#REF!</v>
      </c>
      <c r="BM58" s="73" t="e">
        <f>#REF!</f>
        <v>#REF!</v>
      </c>
      <c r="BN58" s="73" t="e">
        <f>#REF!</f>
        <v>#REF!</v>
      </c>
      <c r="BO58" s="73" t="e">
        <f>#REF!</f>
        <v>#REF!</v>
      </c>
      <c r="BP58" s="73" t="e">
        <f>#REF!</f>
        <v>#REF!</v>
      </c>
      <c r="BR58" s="117" t="str">
        <f t="shared" si="18"/>
        <v>21-3 (P36)</v>
      </c>
      <c r="BS58" s="118">
        <f>OOC!G58</f>
        <v>1.155</v>
      </c>
      <c r="BT58" s="118">
        <f>OOC!H58</f>
        <v>1.105</v>
      </c>
      <c r="BU58" s="2" t="e">
        <f t="shared" si="19"/>
        <v>#REF!</v>
      </c>
      <c r="BV58" s="2" t="e">
        <f t="shared" si="20"/>
        <v>#REF!</v>
      </c>
      <c r="BW58" s="2" t="e">
        <f t="shared" si="21"/>
        <v>#REF!</v>
      </c>
      <c r="BX58" s="119" t="e">
        <f>IF(AND(IF(OOC!G58="",0,OOC!G58) &gt;= IF(O58="",0,O58), IF(O58="",0,O58) &gt; IF(L58="",0,L58)), "OOC",
IF(AND(IF(M58="",0,M58) &gt; IF(P58="",0,P58), IF(P58="",0,P58) &gt;= IF(OOC!H58="",0,OOC!H58)), "OOC",
IF(IF(O58="",0,O58) &gt; IF(OOC!G58="",0,OOC!G58), "OOS",
IF(IF(OOC!H58="",0,OOC!H58) &gt; IF(P58="",0,P58), "OOS", "OK"))))</f>
        <v>#REF!</v>
      </c>
    </row>
    <row r="59" spans="1:76" ht="15" customHeight="1">
      <c r="A59" s="16">
        <v>28</v>
      </c>
      <c r="B59" s="76" t="s">
        <v>309</v>
      </c>
      <c r="C59" s="82" t="s">
        <v>453</v>
      </c>
      <c r="D59" s="20" t="s">
        <v>57</v>
      </c>
      <c r="E59" s="78">
        <v>1.33</v>
      </c>
      <c r="F59" s="11" t="s">
        <v>29</v>
      </c>
      <c r="G59" s="83">
        <v>1.125</v>
      </c>
      <c r="H59" s="13" t="e">
        <f>IF(OOC!S59=0,"",OOC!S59)</f>
        <v>#REF!</v>
      </c>
      <c r="I59" s="13" t="e">
        <f>IF(OOC!T59=0,"",OOC!T59)</f>
        <v>#REF!</v>
      </c>
      <c r="J59" s="92" t="s">
        <v>84</v>
      </c>
      <c r="K59" s="64" t="s">
        <v>49</v>
      </c>
      <c r="L59" s="17" t="e">
        <f t="shared" si="8"/>
        <v>#REF!</v>
      </c>
      <c r="M59" s="17" t="e">
        <f t="shared" si="9"/>
        <v>#REF!</v>
      </c>
      <c r="N59" s="25"/>
      <c r="O59" s="2" t="e">
        <f t="shared" si="0"/>
        <v>#REF!</v>
      </c>
      <c r="P59" s="2" t="e">
        <f t="shared" si="1"/>
        <v>#REF!</v>
      </c>
      <c r="Q59" s="2" t="e">
        <f t="shared" si="2"/>
        <v>#REF!</v>
      </c>
      <c r="R59" s="3" t="e">
        <f t="shared" si="3"/>
        <v>#REF!</v>
      </c>
      <c r="S59" s="4" t="e">
        <f t="shared" si="10"/>
        <v>#REF!</v>
      </c>
      <c r="T59" s="67" t="e">
        <f t="shared" si="11"/>
        <v>#REF!</v>
      </c>
      <c r="U59" s="67" t="e">
        <f t="shared" si="12"/>
        <v>#REF!</v>
      </c>
      <c r="V59" s="4" t="e">
        <f t="shared" si="4"/>
        <v>#REF!</v>
      </c>
      <c r="W59" s="4" t="e">
        <f t="shared" si="5"/>
        <v>#REF!</v>
      </c>
      <c r="X59" s="4" t="e">
        <f t="shared" si="13"/>
        <v>#REF!</v>
      </c>
      <c r="Y59" s="62" t="e">
        <f t="shared" si="6"/>
        <v>#REF!</v>
      </c>
      <c r="Z59" s="28" t="e">
        <f t="shared" si="14"/>
        <v>#REF!</v>
      </c>
      <c r="AA59" s="28" t="e">
        <f t="shared" si="15"/>
        <v>#REF!</v>
      </c>
      <c r="AB59" s="28" t="e">
        <f t="shared" si="16"/>
        <v>#REF!</v>
      </c>
      <c r="AC59" s="28" t="e">
        <f t="shared" si="7"/>
        <v>#REF!</v>
      </c>
      <c r="AD59" s="26"/>
      <c r="AE59" s="19" t="str">
        <f t="shared" si="17"/>
        <v/>
      </c>
      <c r="AF59" s="65"/>
      <c r="AG59" s="54"/>
      <c r="AH59" s="54"/>
      <c r="AI59" s="55"/>
      <c r="AJ59" s="18"/>
      <c r="AK59" s="73" t="e">
        <f>#REF!</f>
        <v>#REF!</v>
      </c>
      <c r="AL59" s="73" t="e">
        <f>#REF!</f>
        <v>#REF!</v>
      </c>
      <c r="AM59" s="73" t="e">
        <f>#REF!</f>
        <v>#REF!</v>
      </c>
      <c r="AN59" s="73" t="e">
        <f>#REF!</f>
        <v>#REF!</v>
      </c>
      <c r="AO59" s="73" t="e">
        <f>#REF!</f>
        <v>#REF!</v>
      </c>
      <c r="AP59" s="73" t="e">
        <f>#REF!</f>
        <v>#REF!</v>
      </c>
      <c r="AQ59" s="73" t="e">
        <f>#REF!</f>
        <v>#REF!</v>
      </c>
      <c r="AR59" s="73" t="e">
        <f>#REF!</f>
        <v>#REF!</v>
      </c>
      <c r="AS59" s="73" t="e">
        <f>#REF!</f>
        <v>#REF!</v>
      </c>
      <c r="AT59" s="73" t="e">
        <f>#REF!</f>
        <v>#REF!</v>
      </c>
      <c r="AU59" s="73" t="e">
        <f>#REF!</f>
        <v>#REF!</v>
      </c>
      <c r="AV59" s="73" t="e">
        <f>#REF!</f>
        <v>#REF!</v>
      </c>
      <c r="AW59" s="73" t="e">
        <f>#REF!</f>
        <v>#REF!</v>
      </c>
      <c r="AX59" s="73" t="e">
        <f>#REF!</f>
        <v>#REF!</v>
      </c>
      <c r="AY59" s="73" t="e">
        <f>#REF!</f>
        <v>#REF!</v>
      </c>
      <c r="AZ59" s="73" t="e">
        <f>#REF!</f>
        <v>#REF!</v>
      </c>
      <c r="BA59" s="73" t="e">
        <f>#REF!</f>
        <v>#REF!</v>
      </c>
      <c r="BB59" s="73" t="e">
        <f>#REF!</f>
        <v>#REF!</v>
      </c>
      <c r="BC59" s="73" t="e">
        <f>#REF!</f>
        <v>#REF!</v>
      </c>
      <c r="BD59" s="73" t="e">
        <f>#REF!</f>
        <v>#REF!</v>
      </c>
      <c r="BE59" s="73" t="e">
        <f>#REF!</f>
        <v>#REF!</v>
      </c>
      <c r="BF59" s="73" t="e">
        <f>#REF!</f>
        <v>#REF!</v>
      </c>
      <c r="BG59" s="73" t="e">
        <f>#REF!</f>
        <v>#REF!</v>
      </c>
      <c r="BH59" s="73" t="e">
        <f>#REF!</f>
        <v>#REF!</v>
      </c>
      <c r="BI59" s="73" t="e">
        <f>#REF!</f>
        <v>#REF!</v>
      </c>
      <c r="BJ59" s="73" t="e">
        <f>#REF!</f>
        <v>#REF!</v>
      </c>
      <c r="BK59" s="73" t="e">
        <f>#REF!</f>
        <v>#REF!</v>
      </c>
      <c r="BL59" s="73" t="e">
        <f>#REF!</f>
        <v>#REF!</v>
      </c>
      <c r="BM59" s="73" t="e">
        <f>#REF!</f>
        <v>#REF!</v>
      </c>
      <c r="BN59" s="73" t="e">
        <f>#REF!</f>
        <v>#REF!</v>
      </c>
      <c r="BO59" s="73" t="e">
        <f>#REF!</f>
        <v>#REF!</v>
      </c>
      <c r="BP59" s="73" t="e">
        <f>#REF!</f>
        <v>#REF!</v>
      </c>
      <c r="BR59" s="117" t="str">
        <f t="shared" si="18"/>
        <v>21-4 (P21)</v>
      </c>
      <c r="BS59" s="118">
        <f>OOC!G59</f>
        <v>1.155</v>
      </c>
      <c r="BT59" s="118">
        <f>OOC!H59</f>
        <v>1.105</v>
      </c>
      <c r="BU59" s="2" t="e">
        <f t="shared" si="19"/>
        <v>#REF!</v>
      </c>
      <c r="BV59" s="2" t="e">
        <f t="shared" si="20"/>
        <v>#REF!</v>
      </c>
      <c r="BW59" s="2" t="e">
        <f t="shared" si="21"/>
        <v>#REF!</v>
      </c>
      <c r="BX59" s="119" t="e">
        <f>IF(AND(IF(OOC!G59="",0,OOC!G59) &gt;= IF(O59="",0,O59), IF(O59="",0,O59) &gt; IF(L59="",0,L59)), "OOC",
IF(AND(IF(M59="",0,M59) &gt; IF(P59="",0,P59), IF(P59="",0,P59) &gt;= IF(OOC!H59="",0,OOC!H59)), "OOC",
IF(IF(O59="",0,O59) &gt; IF(OOC!G59="",0,OOC!G59), "OOS",
IF(IF(OOC!H59="",0,OOC!H59) &gt; IF(P59="",0,P59), "OOS", "OK"))))</f>
        <v>#REF!</v>
      </c>
    </row>
    <row r="60" spans="1:76" ht="15" customHeight="1">
      <c r="A60" s="16">
        <v>28</v>
      </c>
      <c r="B60" s="76" t="s">
        <v>309</v>
      </c>
      <c r="C60" s="82" t="s">
        <v>454</v>
      </c>
      <c r="D60" s="20" t="s">
        <v>57</v>
      </c>
      <c r="E60" s="78">
        <v>1.33</v>
      </c>
      <c r="F60" s="11" t="s">
        <v>29</v>
      </c>
      <c r="G60" s="83">
        <v>1.125</v>
      </c>
      <c r="H60" s="13" t="e">
        <f>IF(OOC!S60=0,"",OOC!S60)</f>
        <v>#REF!</v>
      </c>
      <c r="I60" s="13" t="e">
        <f>IF(OOC!T60=0,"",OOC!T60)</f>
        <v>#REF!</v>
      </c>
      <c r="J60" s="92" t="s">
        <v>84</v>
      </c>
      <c r="K60" s="64" t="s">
        <v>49</v>
      </c>
      <c r="L60" s="17" t="e">
        <f t="shared" si="8"/>
        <v>#REF!</v>
      </c>
      <c r="M60" s="17" t="e">
        <f t="shared" si="9"/>
        <v>#REF!</v>
      </c>
      <c r="N60" s="25"/>
      <c r="O60" s="2" t="e">
        <f t="shared" si="0"/>
        <v>#REF!</v>
      </c>
      <c r="P60" s="2" t="e">
        <f t="shared" si="1"/>
        <v>#REF!</v>
      </c>
      <c r="Q60" s="2" t="e">
        <f t="shared" si="2"/>
        <v>#REF!</v>
      </c>
      <c r="R60" s="3" t="e">
        <f t="shared" si="3"/>
        <v>#REF!</v>
      </c>
      <c r="S60" s="4" t="e">
        <f t="shared" si="10"/>
        <v>#REF!</v>
      </c>
      <c r="T60" s="67" t="e">
        <f t="shared" si="11"/>
        <v>#REF!</v>
      </c>
      <c r="U60" s="67" t="e">
        <f t="shared" si="12"/>
        <v>#REF!</v>
      </c>
      <c r="V60" s="4" t="e">
        <f t="shared" si="4"/>
        <v>#REF!</v>
      </c>
      <c r="W60" s="4" t="e">
        <f t="shared" si="5"/>
        <v>#REF!</v>
      </c>
      <c r="X60" s="4" t="e">
        <f t="shared" si="13"/>
        <v>#REF!</v>
      </c>
      <c r="Y60" s="62" t="e">
        <f t="shared" si="6"/>
        <v>#REF!</v>
      </c>
      <c r="Z60" s="28" t="e">
        <f t="shared" si="14"/>
        <v>#REF!</v>
      </c>
      <c r="AA60" s="28" t="e">
        <f t="shared" si="15"/>
        <v>#REF!</v>
      </c>
      <c r="AB60" s="28" t="e">
        <f t="shared" si="16"/>
        <v>#REF!</v>
      </c>
      <c r="AC60" s="28" t="e">
        <f t="shared" si="7"/>
        <v>#REF!</v>
      </c>
      <c r="AD60" s="26"/>
      <c r="AE60" s="19" t="str">
        <f t="shared" si="17"/>
        <v/>
      </c>
      <c r="AF60" s="65"/>
      <c r="AG60" s="54"/>
      <c r="AH60" s="54"/>
      <c r="AI60" s="55"/>
      <c r="AJ60" s="18"/>
      <c r="AK60" s="73" t="e">
        <f>#REF!</f>
        <v>#REF!</v>
      </c>
      <c r="AL60" s="73" t="e">
        <f>#REF!</f>
        <v>#REF!</v>
      </c>
      <c r="AM60" s="73" t="e">
        <f>#REF!</f>
        <v>#REF!</v>
      </c>
      <c r="AN60" s="73" t="e">
        <f>#REF!</f>
        <v>#REF!</v>
      </c>
      <c r="AO60" s="73" t="e">
        <f>#REF!</f>
        <v>#REF!</v>
      </c>
      <c r="AP60" s="73" t="e">
        <f>#REF!</f>
        <v>#REF!</v>
      </c>
      <c r="AQ60" s="73" t="e">
        <f>#REF!</f>
        <v>#REF!</v>
      </c>
      <c r="AR60" s="73" t="e">
        <f>#REF!</f>
        <v>#REF!</v>
      </c>
      <c r="AS60" s="73" t="e">
        <f>#REF!</f>
        <v>#REF!</v>
      </c>
      <c r="AT60" s="73" t="e">
        <f>#REF!</f>
        <v>#REF!</v>
      </c>
      <c r="AU60" s="73" t="e">
        <f>#REF!</f>
        <v>#REF!</v>
      </c>
      <c r="AV60" s="73" t="e">
        <f>#REF!</f>
        <v>#REF!</v>
      </c>
      <c r="AW60" s="73" t="e">
        <f>#REF!</f>
        <v>#REF!</v>
      </c>
      <c r="AX60" s="73" t="e">
        <f>#REF!</f>
        <v>#REF!</v>
      </c>
      <c r="AY60" s="73" t="e">
        <f>#REF!</f>
        <v>#REF!</v>
      </c>
      <c r="AZ60" s="73" t="e">
        <f>#REF!</f>
        <v>#REF!</v>
      </c>
      <c r="BA60" s="73" t="e">
        <f>#REF!</f>
        <v>#REF!</v>
      </c>
      <c r="BB60" s="73" t="e">
        <f>#REF!</f>
        <v>#REF!</v>
      </c>
      <c r="BC60" s="73" t="e">
        <f>#REF!</f>
        <v>#REF!</v>
      </c>
      <c r="BD60" s="73" t="e">
        <f>#REF!</f>
        <v>#REF!</v>
      </c>
      <c r="BE60" s="73" t="e">
        <f>#REF!</f>
        <v>#REF!</v>
      </c>
      <c r="BF60" s="73" t="e">
        <f>#REF!</f>
        <v>#REF!</v>
      </c>
      <c r="BG60" s="73" t="e">
        <f>#REF!</f>
        <v>#REF!</v>
      </c>
      <c r="BH60" s="73" t="e">
        <f>#REF!</f>
        <v>#REF!</v>
      </c>
      <c r="BI60" s="73" t="e">
        <f>#REF!</f>
        <v>#REF!</v>
      </c>
      <c r="BJ60" s="73" t="e">
        <f>#REF!</f>
        <v>#REF!</v>
      </c>
      <c r="BK60" s="73" t="e">
        <f>#REF!</f>
        <v>#REF!</v>
      </c>
      <c r="BL60" s="73" t="e">
        <f>#REF!</f>
        <v>#REF!</v>
      </c>
      <c r="BM60" s="73" t="e">
        <f>#REF!</f>
        <v>#REF!</v>
      </c>
      <c r="BN60" s="73" t="e">
        <f>#REF!</f>
        <v>#REF!</v>
      </c>
      <c r="BO60" s="73" t="e">
        <f>#REF!</f>
        <v>#REF!</v>
      </c>
      <c r="BP60" s="73" t="e">
        <f>#REF!</f>
        <v>#REF!</v>
      </c>
      <c r="BR60" s="117" t="str">
        <f t="shared" si="18"/>
        <v>21-5 (P2)</v>
      </c>
      <c r="BS60" s="118">
        <f>OOC!G60</f>
        <v>1.155</v>
      </c>
      <c r="BT60" s="118">
        <f>OOC!H60</f>
        <v>1.105</v>
      </c>
      <c r="BU60" s="2" t="e">
        <f t="shared" si="19"/>
        <v>#REF!</v>
      </c>
      <c r="BV60" s="2" t="e">
        <f t="shared" si="20"/>
        <v>#REF!</v>
      </c>
      <c r="BW60" s="2" t="e">
        <f t="shared" si="21"/>
        <v>#REF!</v>
      </c>
      <c r="BX60" s="119" t="e">
        <f>IF(AND(IF(OOC!G60="",0,OOC!G60) &gt;= IF(O60="",0,O60), IF(O60="",0,O60) &gt; IF(L60="",0,L60)), "OOC",
IF(AND(IF(M60="",0,M60) &gt; IF(P60="",0,P60), IF(P60="",0,P60) &gt;= IF(OOC!H60="",0,OOC!H60)), "OOC",
IF(IF(O60="",0,O60) &gt; IF(OOC!G60="",0,OOC!G60), "OOS",
IF(IF(OOC!H60="",0,OOC!H60) &gt; IF(P60="",0,P60), "OOS", "OK"))))</f>
        <v>#REF!</v>
      </c>
    </row>
    <row r="61" spans="1:76" ht="15" customHeight="1">
      <c r="A61" s="16">
        <v>28</v>
      </c>
      <c r="B61" s="76" t="s">
        <v>309</v>
      </c>
      <c r="C61" s="82" t="s">
        <v>455</v>
      </c>
      <c r="D61" s="20" t="s">
        <v>57</v>
      </c>
      <c r="E61" s="78">
        <v>1.33</v>
      </c>
      <c r="F61" s="11" t="s">
        <v>29</v>
      </c>
      <c r="G61" s="83">
        <v>1.125</v>
      </c>
      <c r="H61" s="13" t="e">
        <f>IF(OOC!S61=0,"",OOC!S61)</f>
        <v>#REF!</v>
      </c>
      <c r="I61" s="13" t="e">
        <f>IF(OOC!T61=0,"",OOC!T61)</f>
        <v>#REF!</v>
      </c>
      <c r="J61" s="92" t="s">
        <v>84</v>
      </c>
      <c r="K61" s="64" t="s">
        <v>49</v>
      </c>
      <c r="L61" s="17" t="e">
        <f t="shared" si="8"/>
        <v>#REF!</v>
      </c>
      <c r="M61" s="17" t="e">
        <f t="shared" si="9"/>
        <v>#REF!</v>
      </c>
      <c r="N61" s="25"/>
      <c r="O61" s="2" t="e">
        <f t="shared" si="0"/>
        <v>#REF!</v>
      </c>
      <c r="P61" s="2" t="e">
        <f t="shared" si="1"/>
        <v>#REF!</v>
      </c>
      <c r="Q61" s="2" t="e">
        <f t="shared" si="2"/>
        <v>#REF!</v>
      </c>
      <c r="R61" s="3" t="e">
        <f t="shared" si="3"/>
        <v>#REF!</v>
      </c>
      <c r="S61" s="4" t="e">
        <f t="shared" si="10"/>
        <v>#REF!</v>
      </c>
      <c r="T61" s="67" t="e">
        <f t="shared" si="11"/>
        <v>#REF!</v>
      </c>
      <c r="U61" s="67" t="e">
        <f t="shared" si="12"/>
        <v>#REF!</v>
      </c>
      <c r="V61" s="4" t="e">
        <f t="shared" si="4"/>
        <v>#REF!</v>
      </c>
      <c r="W61" s="4" t="e">
        <f t="shared" si="5"/>
        <v>#REF!</v>
      </c>
      <c r="X61" s="4" t="e">
        <f t="shared" si="13"/>
        <v>#REF!</v>
      </c>
      <c r="Y61" s="62" t="e">
        <f t="shared" si="6"/>
        <v>#REF!</v>
      </c>
      <c r="Z61" s="28" t="e">
        <f t="shared" si="14"/>
        <v>#REF!</v>
      </c>
      <c r="AA61" s="28" t="e">
        <f t="shared" si="15"/>
        <v>#REF!</v>
      </c>
      <c r="AB61" s="28" t="e">
        <f t="shared" si="16"/>
        <v>#REF!</v>
      </c>
      <c r="AC61" s="28" t="e">
        <f t="shared" si="7"/>
        <v>#REF!</v>
      </c>
      <c r="AD61" s="26"/>
      <c r="AE61" s="19" t="str">
        <f t="shared" si="17"/>
        <v/>
      </c>
      <c r="AF61" s="65"/>
      <c r="AG61" s="54"/>
      <c r="AH61" s="54"/>
      <c r="AI61" s="55"/>
      <c r="AJ61" s="18"/>
      <c r="AK61" s="73" t="e">
        <f>#REF!</f>
        <v>#REF!</v>
      </c>
      <c r="AL61" s="73" t="e">
        <f>#REF!</f>
        <v>#REF!</v>
      </c>
      <c r="AM61" s="73" t="e">
        <f>#REF!</f>
        <v>#REF!</v>
      </c>
      <c r="AN61" s="73" t="e">
        <f>#REF!</f>
        <v>#REF!</v>
      </c>
      <c r="AO61" s="73" t="e">
        <f>#REF!</f>
        <v>#REF!</v>
      </c>
      <c r="AP61" s="73" t="e">
        <f>#REF!</f>
        <v>#REF!</v>
      </c>
      <c r="AQ61" s="73" t="e">
        <f>#REF!</f>
        <v>#REF!</v>
      </c>
      <c r="AR61" s="73" t="e">
        <f>#REF!</f>
        <v>#REF!</v>
      </c>
      <c r="AS61" s="73" t="e">
        <f>#REF!</f>
        <v>#REF!</v>
      </c>
      <c r="AT61" s="73" t="e">
        <f>#REF!</f>
        <v>#REF!</v>
      </c>
      <c r="AU61" s="73" t="e">
        <f>#REF!</f>
        <v>#REF!</v>
      </c>
      <c r="AV61" s="73" t="e">
        <f>#REF!</f>
        <v>#REF!</v>
      </c>
      <c r="AW61" s="73" t="e">
        <f>#REF!</f>
        <v>#REF!</v>
      </c>
      <c r="AX61" s="73" t="e">
        <f>#REF!</f>
        <v>#REF!</v>
      </c>
      <c r="AY61" s="73" t="e">
        <f>#REF!</f>
        <v>#REF!</v>
      </c>
      <c r="AZ61" s="73" t="e">
        <f>#REF!</f>
        <v>#REF!</v>
      </c>
      <c r="BA61" s="73" t="e">
        <f>#REF!</f>
        <v>#REF!</v>
      </c>
      <c r="BB61" s="73" t="e">
        <f>#REF!</f>
        <v>#REF!</v>
      </c>
      <c r="BC61" s="73" t="e">
        <f>#REF!</f>
        <v>#REF!</v>
      </c>
      <c r="BD61" s="73" t="e">
        <f>#REF!</f>
        <v>#REF!</v>
      </c>
      <c r="BE61" s="73" t="e">
        <f>#REF!</f>
        <v>#REF!</v>
      </c>
      <c r="BF61" s="73" t="e">
        <f>#REF!</f>
        <v>#REF!</v>
      </c>
      <c r="BG61" s="73" t="e">
        <f>#REF!</f>
        <v>#REF!</v>
      </c>
      <c r="BH61" s="73" t="e">
        <f>#REF!</f>
        <v>#REF!</v>
      </c>
      <c r="BI61" s="73" t="e">
        <f>#REF!</f>
        <v>#REF!</v>
      </c>
      <c r="BJ61" s="73" t="e">
        <f>#REF!</f>
        <v>#REF!</v>
      </c>
      <c r="BK61" s="73" t="e">
        <f>#REF!</f>
        <v>#REF!</v>
      </c>
      <c r="BL61" s="73" t="e">
        <f>#REF!</f>
        <v>#REF!</v>
      </c>
      <c r="BM61" s="73" t="e">
        <f>#REF!</f>
        <v>#REF!</v>
      </c>
      <c r="BN61" s="73" t="e">
        <f>#REF!</f>
        <v>#REF!</v>
      </c>
      <c r="BO61" s="73" t="e">
        <f>#REF!</f>
        <v>#REF!</v>
      </c>
      <c r="BP61" s="73" t="e">
        <f>#REF!</f>
        <v>#REF!</v>
      </c>
      <c r="BR61" s="117" t="str">
        <f t="shared" si="18"/>
        <v>21-6 (P1)</v>
      </c>
      <c r="BS61" s="118">
        <f>OOC!G61</f>
        <v>1.155</v>
      </c>
      <c r="BT61" s="118">
        <f>OOC!H61</f>
        <v>1.105</v>
      </c>
      <c r="BU61" s="2" t="e">
        <f t="shared" si="19"/>
        <v>#REF!</v>
      </c>
      <c r="BV61" s="2" t="e">
        <f t="shared" si="20"/>
        <v>#REF!</v>
      </c>
      <c r="BW61" s="2" t="e">
        <f t="shared" si="21"/>
        <v>#REF!</v>
      </c>
      <c r="BX61" s="119" t="e">
        <f>IF(AND(IF(OOC!G61="",0,OOC!G61) &gt;= IF(O61="",0,O61), IF(O61="",0,O61) &gt; IF(L61="",0,L61)), "OOC",
IF(AND(IF(M61="",0,M61) &gt; IF(P61="",0,P61), IF(P61="",0,P61) &gt;= IF(OOC!H61="",0,OOC!H61)), "OOC",
IF(IF(O61="",0,O61) &gt; IF(OOC!G61="",0,OOC!G61), "OOS",
IF(IF(OOC!H61="",0,OOC!H61) &gt; IF(P61="",0,P61), "OOS", "OK"))))</f>
        <v>#REF!</v>
      </c>
    </row>
    <row r="62" spans="1:76" ht="15" customHeight="1">
      <c r="A62" s="16">
        <v>29</v>
      </c>
      <c r="B62" s="76" t="s">
        <v>260</v>
      </c>
      <c r="C62" s="69" t="s">
        <v>98</v>
      </c>
      <c r="D62" s="20" t="s">
        <v>57</v>
      </c>
      <c r="E62" s="78"/>
      <c r="F62" s="11" t="s">
        <v>29</v>
      </c>
      <c r="G62" s="83">
        <v>0.27500000000000002</v>
      </c>
      <c r="H62" s="13" t="e">
        <f>IF(OOC!S62=0,"",OOC!S62)</f>
        <v>#REF!</v>
      </c>
      <c r="I62" s="13" t="e">
        <f>IF(OOC!T62=0,"",OOC!T62)</f>
        <v>#REF!</v>
      </c>
      <c r="J62" s="14" t="s">
        <v>12</v>
      </c>
      <c r="K62" s="64" t="s">
        <v>49</v>
      </c>
      <c r="L62" s="17" t="e">
        <f t="shared" si="8"/>
        <v>#REF!</v>
      </c>
      <c r="M62" s="17" t="e">
        <f t="shared" si="9"/>
        <v>#REF!</v>
      </c>
      <c r="N62" s="25"/>
      <c r="O62" s="2" t="e">
        <f t="shared" si="0"/>
        <v>#REF!</v>
      </c>
      <c r="P62" s="2" t="e">
        <f t="shared" si="1"/>
        <v>#REF!</v>
      </c>
      <c r="Q62" s="2" t="e">
        <f t="shared" si="2"/>
        <v>#REF!</v>
      </c>
      <c r="R62" s="3" t="e">
        <f t="shared" si="3"/>
        <v>#REF!</v>
      </c>
      <c r="S62" s="4" t="e">
        <f t="shared" si="10"/>
        <v>#REF!</v>
      </c>
      <c r="T62" s="67" t="e">
        <f t="shared" si="11"/>
        <v>#REF!</v>
      </c>
      <c r="U62" s="67" t="e">
        <f t="shared" si="12"/>
        <v>#REF!</v>
      </c>
      <c r="V62" s="4" t="e">
        <f t="shared" si="4"/>
        <v>#REF!</v>
      </c>
      <c r="W62" s="4" t="e">
        <f t="shared" si="5"/>
        <v>#REF!</v>
      </c>
      <c r="X62" s="4" t="e">
        <f t="shared" si="13"/>
        <v>#REF!</v>
      </c>
      <c r="Y62" s="62" t="e">
        <f t="shared" si="6"/>
        <v>#REF!</v>
      </c>
      <c r="Z62" s="28" t="e">
        <f t="shared" si="14"/>
        <v>#REF!</v>
      </c>
      <c r="AA62" s="28" t="e">
        <f t="shared" si="15"/>
        <v>#REF!</v>
      </c>
      <c r="AB62" s="28" t="e">
        <f t="shared" si="16"/>
        <v>#REF!</v>
      </c>
      <c r="AC62" s="28" t="e">
        <f t="shared" si="7"/>
        <v>#REF!</v>
      </c>
      <c r="AD62" s="26"/>
      <c r="AE62" s="19" t="str">
        <f t="shared" si="17"/>
        <v/>
      </c>
      <c r="AF62" s="65"/>
      <c r="AG62" s="54"/>
      <c r="AH62" s="54"/>
      <c r="AI62" s="55"/>
      <c r="AJ62" s="18"/>
      <c r="AK62" s="73" t="e">
        <f>#REF!</f>
        <v>#REF!</v>
      </c>
      <c r="AL62" s="73" t="e">
        <f>#REF!</f>
        <v>#REF!</v>
      </c>
      <c r="AM62" s="73" t="e">
        <f>#REF!</f>
        <v>#REF!</v>
      </c>
      <c r="AN62" s="73" t="e">
        <f>#REF!</f>
        <v>#REF!</v>
      </c>
      <c r="AO62" s="73" t="e">
        <f>#REF!</f>
        <v>#REF!</v>
      </c>
      <c r="AP62" s="73" t="e">
        <f>#REF!</f>
        <v>#REF!</v>
      </c>
      <c r="AQ62" s="73" t="e">
        <f>#REF!</f>
        <v>#REF!</v>
      </c>
      <c r="AR62" s="73" t="e">
        <f>#REF!</f>
        <v>#REF!</v>
      </c>
      <c r="AS62" s="73" t="e">
        <f>#REF!</f>
        <v>#REF!</v>
      </c>
      <c r="AT62" s="73" t="e">
        <f>#REF!</f>
        <v>#REF!</v>
      </c>
      <c r="AU62" s="73" t="e">
        <f>#REF!</f>
        <v>#REF!</v>
      </c>
      <c r="AV62" s="73" t="e">
        <f>#REF!</f>
        <v>#REF!</v>
      </c>
      <c r="AW62" s="73" t="e">
        <f>#REF!</f>
        <v>#REF!</v>
      </c>
      <c r="AX62" s="73" t="e">
        <f>#REF!</f>
        <v>#REF!</v>
      </c>
      <c r="AY62" s="73" t="e">
        <f>#REF!</f>
        <v>#REF!</v>
      </c>
      <c r="AZ62" s="73" t="e">
        <f>#REF!</f>
        <v>#REF!</v>
      </c>
      <c r="BA62" s="73" t="e">
        <f>#REF!</f>
        <v>#REF!</v>
      </c>
      <c r="BB62" s="73" t="e">
        <f>#REF!</f>
        <v>#REF!</v>
      </c>
      <c r="BC62" s="73" t="e">
        <f>#REF!</f>
        <v>#REF!</v>
      </c>
      <c r="BD62" s="73" t="e">
        <f>#REF!</f>
        <v>#REF!</v>
      </c>
      <c r="BE62" s="73" t="e">
        <f>#REF!</f>
        <v>#REF!</v>
      </c>
      <c r="BF62" s="73" t="e">
        <f>#REF!</f>
        <v>#REF!</v>
      </c>
      <c r="BG62" s="73" t="e">
        <f>#REF!</f>
        <v>#REF!</v>
      </c>
      <c r="BH62" s="73" t="e">
        <f>#REF!</f>
        <v>#REF!</v>
      </c>
      <c r="BI62" s="73" t="e">
        <f>#REF!</f>
        <v>#REF!</v>
      </c>
      <c r="BJ62" s="73" t="e">
        <f>#REF!</f>
        <v>#REF!</v>
      </c>
      <c r="BK62" s="73" t="e">
        <f>#REF!</f>
        <v>#REF!</v>
      </c>
      <c r="BL62" s="73" t="e">
        <f>#REF!</f>
        <v>#REF!</v>
      </c>
      <c r="BM62" s="73" t="e">
        <f>#REF!</f>
        <v>#REF!</v>
      </c>
      <c r="BN62" s="73" t="e">
        <f>#REF!</f>
        <v>#REF!</v>
      </c>
      <c r="BO62" s="73" t="e">
        <f>#REF!</f>
        <v>#REF!</v>
      </c>
      <c r="BP62" s="73" t="e">
        <f>#REF!</f>
        <v>#REF!</v>
      </c>
      <c r="BR62" s="117" t="str">
        <f t="shared" si="18"/>
        <v>22-1</v>
      </c>
      <c r="BS62" s="118">
        <f>OOC!G62</f>
        <v>0.30500000000000005</v>
      </c>
      <c r="BT62" s="118">
        <f>OOC!H62</f>
        <v>0.24500000000000002</v>
      </c>
      <c r="BU62" s="2" t="e">
        <f t="shared" si="19"/>
        <v>#REF!</v>
      </c>
      <c r="BV62" s="2" t="e">
        <f t="shared" si="20"/>
        <v>#REF!</v>
      </c>
      <c r="BW62" s="2" t="e">
        <f t="shared" si="21"/>
        <v>#REF!</v>
      </c>
      <c r="BX62" s="119" t="e">
        <f>IF(AND(IF(OOC!G62="",0,OOC!G62) &gt;= IF(O62="",0,O62), IF(O62="",0,O62) &gt; IF(L62="",0,L62)), "OOC",
IF(AND(IF(M62="",0,M62) &gt; IF(P62="",0,P62), IF(P62="",0,P62) &gt;= IF(OOC!H62="",0,OOC!H62)), "OOC",
IF(IF(O62="",0,O62) &gt; IF(OOC!G62="",0,OOC!G62), "OOS",
IF(IF(OOC!H62="",0,OOC!H62) &gt; IF(P62="",0,P62), "OOS", "OK"))))</f>
        <v>#REF!</v>
      </c>
    </row>
    <row r="63" spans="1:76" ht="15" customHeight="1">
      <c r="A63" s="16">
        <v>30</v>
      </c>
      <c r="B63" s="76" t="s">
        <v>260</v>
      </c>
      <c r="C63" s="69" t="s">
        <v>99</v>
      </c>
      <c r="D63" s="20" t="s">
        <v>57</v>
      </c>
      <c r="E63" s="78"/>
      <c r="F63" s="11" t="s">
        <v>29</v>
      </c>
      <c r="G63" s="83">
        <v>0.27500000000000002</v>
      </c>
      <c r="H63" s="13" t="e">
        <f>IF(OOC!S63=0,"",OOC!S63)</f>
        <v>#REF!</v>
      </c>
      <c r="I63" s="13" t="e">
        <f>IF(OOC!T63=0,"",OOC!T63)</f>
        <v>#REF!</v>
      </c>
      <c r="J63" s="14" t="s">
        <v>12</v>
      </c>
      <c r="K63" s="64" t="s">
        <v>49</v>
      </c>
      <c r="L63" s="17" t="e">
        <f t="shared" si="8"/>
        <v>#REF!</v>
      </c>
      <c r="M63" s="17" t="e">
        <f t="shared" si="9"/>
        <v>#REF!</v>
      </c>
      <c r="N63" s="25"/>
      <c r="O63" s="2" t="e">
        <f t="shared" si="0"/>
        <v>#REF!</v>
      </c>
      <c r="P63" s="2" t="e">
        <f t="shared" si="1"/>
        <v>#REF!</v>
      </c>
      <c r="Q63" s="2" t="e">
        <f t="shared" si="2"/>
        <v>#REF!</v>
      </c>
      <c r="R63" s="3" t="e">
        <f t="shared" si="3"/>
        <v>#REF!</v>
      </c>
      <c r="S63" s="4" t="e">
        <f t="shared" si="10"/>
        <v>#REF!</v>
      </c>
      <c r="T63" s="67" t="e">
        <f t="shared" si="11"/>
        <v>#REF!</v>
      </c>
      <c r="U63" s="67" t="e">
        <f t="shared" si="12"/>
        <v>#REF!</v>
      </c>
      <c r="V63" s="4" t="e">
        <f t="shared" si="4"/>
        <v>#REF!</v>
      </c>
      <c r="W63" s="4" t="e">
        <f t="shared" si="5"/>
        <v>#REF!</v>
      </c>
      <c r="X63" s="4" t="e">
        <f t="shared" si="13"/>
        <v>#REF!</v>
      </c>
      <c r="Y63" s="62" t="e">
        <f t="shared" si="6"/>
        <v>#REF!</v>
      </c>
      <c r="Z63" s="28" t="e">
        <f t="shared" si="14"/>
        <v>#REF!</v>
      </c>
      <c r="AA63" s="28" t="e">
        <f t="shared" si="15"/>
        <v>#REF!</v>
      </c>
      <c r="AB63" s="28" t="e">
        <f t="shared" si="16"/>
        <v>#REF!</v>
      </c>
      <c r="AC63" s="28" t="e">
        <f t="shared" si="7"/>
        <v>#REF!</v>
      </c>
      <c r="AD63" s="26"/>
      <c r="AE63" s="19" t="str">
        <f t="shared" si="17"/>
        <v/>
      </c>
      <c r="AF63" s="65"/>
      <c r="AG63" s="54"/>
      <c r="AH63" s="54"/>
      <c r="AI63" s="55"/>
      <c r="AJ63" s="18"/>
      <c r="AK63" s="73" t="e">
        <f>#REF!</f>
        <v>#REF!</v>
      </c>
      <c r="AL63" s="73" t="e">
        <f>#REF!</f>
        <v>#REF!</v>
      </c>
      <c r="AM63" s="73" t="e">
        <f>#REF!</f>
        <v>#REF!</v>
      </c>
      <c r="AN63" s="73" t="e">
        <f>#REF!</f>
        <v>#REF!</v>
      </c>
      <c r="AO63" s="73" t="e">
        <f>#REF!</f>
        <v>#REF!</v>
      </c>
      <c r="AP63" s="73" t="e">
        <f>#REF!</f>
        <v>#REF!</v>
      </c>
      <c r="AQ63" s="73" t="e">
        <f>#REF!</f>
        <v>#REF!</v>
      </c>
      <c r="AR63" s="73" t="e">
        <f>#REF!</f>
        <v>#REF!</v>
      </c>
      <c r="AS63" s="73" t="e">
        <f>#REF!</f>
        <v>#REF!</v>
      </c>
      <c r="AT63" s="73" t="e">
        <f>#REF!</f>
        <v>#REF!</v>
      </c>
      <c r="AU63" s="73" t="e">
        <f>#REF!</f>
        <v>#REF!</v>
      </c>
      <c r="AV63" s="73" t="e">
        <f>#REF!</f>
        <v>#REF!</v>
      </c>
      <c r="AW63" s="73" t="e">
        <f>#REF!</f>
        <v>#REF!</v>
      </c>
      <c r="AX63" s="73" t="e">
        <f>#REF!</f>
        <v>#REF!</v>
      </c>
      <c r="AY63" s="73" t="e">
        <f>#REF!</f>
        <v>#REF!</v>
      </c>
      <c r="AZ63" s="73" t="e">
        <f>#REF!</f>
        <v>#REF!</v>
      </c>
      <c r="BA63" s="73" t="e">
        <f>#REF!</f>
        <v>#REF!</v>
      </c>
      <c r="BB63" s="73" t="e">
        <f>#REF!</f>
        <v>#REF!</v>
      </c>
      <c r="BC63" s="73" t="e">
        <f>#REF!</f>
        <v>#REF!</v>
      </c>
      <c r="BD63" s="73" t="e">
        <f>#REF!</f>
        <v>#REF!</v>
      </c>
      <c r="BE63" s="73" t="e">
        <f>#REF!</f>
        <v>#REF!</v>
      </c>
      <c r="BF63" s="73" t="e">
        <f>#REF!</f>
        <v>#REF!</v>
      </c>
      <c r="BG63" s="73" t="e">
        <f>#REF!</f>
        <v>#REF!</v>
      </c>
      <c r="BH63" s="73" t="e">
        <f>#REF!</f>
        <v>#REF!</v>
      </c>
      <c r="BI63" s="73" t="e">
        <f>#REF!</f>
        <v>#REF!</v>
      </c>
      <c r="BJ63" s="73" t="e">
        <f>#REF!</f>
        <v>#REF!</v>
      </c>
      <c r="BK63" s="73" t="e">
        <f>#REF!</f>
        <v>#REF!</v>
      </c>
      <c r="BL63" s="73" t="e">
        <f>#REF!</f>
        <v>#REF!</v>
      </c>
      <c r="BM63" s="73" t="e">
        <f>#REF!</f>
        <v>#REF!</v>
      </c>
      <c r="BN63" s="73" t="e">
        <f>#REF!</f>
        <v>#REF!</v>
      </c>
      <c r="BO63" s="73" t="e">
        <f>#REF!</f>
        <v>#REF!</v>
      </c>
      <c r="BP63" s="73" t="e">
        <f>#REF!</f>
        <v>#REF!</v>
      </c>
      <c r="BR63" s="117" t="str">
        <f t="shared" si="18"/>
        <v>22-2</v>
      </c>
      <c r="BS63" s="118">
        <f>OOC!G63</f>
        <v>0.30500000000000005</v>
      </c>
      <c r="BT63" s="118">
        <f>OOC!H63</f>
        <v>0.24500000000000002</v>
      </c>
      <c r="BU63" s="2" t="e">
        <f t="shared" si="19"/>
        <v>#REF!</v>
      </c>
      <c r="BV63" s="2" t="e">
        <f t="shared" si="20"/>
        <v>#REF!</v>
      </c>
      <c r="BW63" s="2" t="e">
        <f t="shared" si="21"/>
        <v>#REF!</v>
      </c>
      <c r="BX63" s="119" t="e">
        <f>IF(AND(IF(OOC!G63="",0,OOC!G63) &gt;= IF(O63="",0,O63), IF(O63="",0,O63) &gt; IF(L63="",0,L63)), "OOC",
IF(AND(IF(M63="",0,M63) &gt; IF(P63="",0,P63), IF(P63="",0,P63) &gt;= IF(OOC!H63="",0,OOC!H63)), "OOC",
IF(IF(O63="",0,O63) &gt; IF(OOC!G63="",0,OOC!G63), "OOS",
IF(IF(OOC!H63="",0,OOC!H63) &gt; IF(P63="",0,P63), "OOS", "OK"))))</f>
        <v>#REF!</v>
      </c>
    </row>
    <row r="64" spans="1:76" ht="15" customHeight="1">
      <c r="A64" s="16">
        <v>30</v>
      </c>
      <c r="B64" s="76" t="s">
        <v>260</v>
      </c>
      <c r="C64" s="69" t="s">
        <v>300</v>
      </c>
      <c r="D64" s="20" t="s">
        <v>57</v>
      </c>
      <c r="E64" s="78"/>
      <c r="F64" s="11" t="s">
        <v>29</v>
      </c>
      <c r="G64" s="83">
        <v>0.27500000000000002</v>
      </c>
      <c r="H64" s="13" t="e">
        <f>IF(OOC!S64=0,"",OOC!S64)</f>
        <v>#REF!</v>
      </c>
      <c r="I64" s="13" t="e">
        <f>IF(OOC!T64=0,"",OOC!T64)</f>
        <v>#REF!</v>
      </c>
      <c r="J64" s="14" t="s">
        <v>12</v>
      </c>
      <c r="K64" s="64" t="s">
        <v>49</v>
      </c>
      <c r="L64" s="17" t="e">
        <f t="shared" si="8"/>
        <v>#REF!</v>
      </c>
      <c r="M64" s="17" t="e">
        <f t="shared" si="9"/>
        <v>#REF!</v>
      </c>
      <c r="N64" s="25"/>
      <c r="O64" s="2" t="e">
        <f t="shared" ref="O64:O112" si="22">IF(OR($AK64="",ISNUMBER($AK64)=FALSE),"",MAX(AK64:BP64))</f>
        <v>#REF!</v>
      </c>
      <c r="P64" s="2" t="e">
        <f t="shared" ref="P64:P112" si="23">IF(OR($AK64="",ISNUMBER($AK64)=FALSE),"",MIN(AK64:BP64))</f>
        <v>#REF!</v>
      </c>
      <c r="Q64" s="2" t="e">
        <f t="shared" ref="Q64:Q112" si="24">IF(OR($AK64="",ISNUMBER($AK64)=FALSE),"",AVERAGE(AK64:BP64))</f>
        <v>#REF!</v>
      </c>
      <c r="R64" s="3" t="e">
        <f t="shared" ref="R64:R112" si="25">IF(OR($AK64="",ISNUMBER($AK64)=FALSE),"",STDEV(AK64:BP64))</f>
        <v>#REF!</v>
      </c>
      <c r="S64" s="4" t="e">
        <f t="shared" si="10"/>
        <v>#REF!</v>
      </c>
      <c r="T64" s="67" t="e">
        <f t="shared" si="11"/>
        <v>#REF!</v>
      </c>
      <c r="U64" s="67" t="e">
        <f t="shared" si="12"/>
        <v>#REF!</v>
      </c>
      <c r="V64" s="4" t="e">
        <f t="shared" si="4"/>
        <v>#REF!</v>
      </c>
      <c r="W64" s="4" t="e">
        <f t="shared" si="5"/>
        <v>#REF!</v>
      </c>
      <c r="X64" s="4" t="e">
        <f t="shared" si="13"/>
        <v>#REF!</v>
      </c>
      <c r="Y64" s="62" t="e">
        <f t="shared" si="6"/>
        <v>#REF!</v>
      </c>
      <c r="Z64" s="28" t="e">
        <f t="shared" si="14"/>
        <v>#REF!</v>
      </c>
      <c r="AA64" s="28" t="e">
        <f t="shared" si="15"/>
        <v>#REF!</v>
      </c>
      <c r="AB64" s="28" t="e">
        <f t="shared" si="16"/>
        <v>#REF!</v>
      </c>
      <c r="AC64" s="28" t="e">
        <f t="shared" si="7"/>
        <v>#REF!</v>
      </c>
      <c r="AD64" s="26"/>
      <c r="AE64" s="19" t="str">
        <f t="shared" si="17"/>
        <v/>
      </c>
      <c r="AF64" s="65"/>
      <c r="AG64" s="54"/>
      <c r="AH64" s="54"/>
      <c r="AI64" s="55"/>
      <c r="AJ64" s="18"/>
      <c r="AK64" s="73" t="e">
        <f>#REF!</f>
        <v>#REF!</v>
      </c>
      <c r="AL64" s="73" t="e">
        <f>#REF!</f>
        <v>#REF!</v>
      </c>
      <c r="AM64" s="73" t="e">
        <f>#REF!</f>
        <v>#REF!</v>
      </c>
      <c r="AN64" s="73" t="e">
        <f>#REF!</f>
        <v>#REF!</v>
      </c>
      <c r="AO64" s="73" t="e">
        <f>#REF!</f>
        <v>#REF!</v>
      </c>
      <c r="AP64" s="73" t="e">
        <f>#REF!</f>
        <v>#REF!</v>
      </c>
      <c r="AQ64" s="73" t="e">
        <f>#REF!</f>
        <v>#REF!</v>
      </c>
      <c r="AR64" s="73" t="e">
        <f>#REF!</f>
        <v>#REF!</v>
      </c>
      <c r="AS64" s="73" t="e">
        <f>#REF!</f>
        <v>#REF!</v>
      </c>
      <c r="AT64" s="73" t="e">
        <f>#REF!</f>
        <v>#REF!</v>
      </c>
      <c r="AU64" s="73" t="e">
        <f>#REF!</f>
        <v>#REF!</v>
      </c>
      <c r="AV64" s="73" t="e">
        <f>#REF!</f>
        <v>#REF!</v>
      </c>
      <c r="AW64" s="73" t="e">
        <f>#REF!</f>
        <v>#REF!</v>
      </c>
      <c r="AX64" s="73" t="e">
        <f>#REF!</f>
        <v>#REF!</v>
      </c>
      <c r="AY64" s="73" t="e">
        <f>#REF!</f>
        <v>#REF!</v>
      </c>
      <c r="AZ64" s="73" t="e">
        <f>#REF!</f>
        <v>#REF!</v>
      </c>
      <c r="BA64" s="73" t="e">
        <f>#REF!</f>
        <v>#REF!</v>
      </c>
      <c r="BB64" s="73" t="e">
        <f>#REF!</f>
        <v>#REF!</v>
      </c>
      <c r="BC64" s="73" t="e">
        <f>#REF!</f>
        <v>#REF!</v>
      </c>
      <c r="BD64" s="73" t="e">
        <f>#REF!</f>
        <v>#REF!</v>
      </c>
      <c r="BE64" s="73" t="e">
        <f>#REF!</f>
        <v>#REF!</v>
      </c>
      <c r="BF64" s="73" t="e">
        <f>#REF!</f>
        <v>#REF!</v>
      </c>
      <c r="BG64" s="73" t="e">
        <f>#REF!</f>
        <v>#REF!</v>
      </c>
      <c r="BH64" s="73" t="e">
        <f>#REF!</f>
        <v>#REF!</v>
      </c>
      <c r="BI64" s="73" t="e">
        <f>#REF!</f>
        <v>#REF!</v>
      </c>
      <c r="BJ64" s="73" t="e">
        <f>#REF!</f>
        <v>#REF!</v>
      </c>
      <c r="BK64" s="73" t="e">
        <f>#REF!</f>
        <v>#REF!</v>
      </c>
      <c r="BL64" s="73" t="e">
        <f>#REF!</f>
        <v>#REF!</v>
      </c>
      <c r="BM64" s="73" t="e">
        <f>#REF!</f>
        <v>#REF!</v>
      </c>
      <c r="BN64" s="73" t="e">
        <f>#REF!</f>
        <v>#REF!</v>
      </c>
      <c r="BO64" s="73" t="e">
        <f>#REF!</f>
        <v>#REF!</v>
      </c>
      <c r="BP64" s="73" t="e">
        <f>#REF!</f>
        <v>#REF!</v>
      </c>
      <c r="BR64" s="117" t="str">
        <f t="shared" si="18"/>
        <v>22-3</v>
      </c>
      <c r="BS64" s="118">
        <f>OOC!G64</f>
        <v>0.30500000000000005</v>
      </c>
      <c r="BT64" s="118">
        <f>OOC!H64</f>
        <v>0.24500000000000002</v>
      </c>
      <c r="BU64" s="2" t="e">
        <f t="shared" si="19"/>
        <v>#REF!</v>
      </c>
      <c r="BV64" s="2" t="e">
        <f t="shared" si="20"/>
        <v>#REF!</v>
      </c>
      <c r="BW64" s="2" t="e">
        <f t="shared" si="21"/>
        <v>#REF!</v>
      </c>
      <c r="BX64" s="119" t="e">
        <f>IF(AND(IF(OOC!G64="",0,OOC!G64) &gt;= IF(O64="",0,O64), IF(O64="",0,O64) &gt; IF(L64="",0,L64)), "OOC",
IF(AND(IF(M64="",0,M64) &gt; IF(P64="",0,P64), IF(P64="",0,P64) &gt;= IF(OOC!H64="",0,OOC!H64)), "OOC",
IF(IF(O64="",0,O64) &gt; IF(OOC!G64="",0,OOC!G64), "OOS",
IF(IF(OOC!H64="",0,OOC!H64) &gt; IF(P64="",0,P64), "OOS", "OK"))))</f>
        <v>#REF!</v>
      </c>
    </row>
    <row r="65" spans="1:76" ht="15" customHeight="1">
      <c r="A65" s="16">
        <v>30</v>
      </c>
      <c r="B65" s="76" t="s">
        <v>260</v>
      </c>
      <c r="C65" s="69" t="s">
        <v>301</v>
      </c>
      <c r="D65" s="20" t="s">
        <v>57</v>
      </c>
      <c r="E65" s="78"/>
      <c r="F65" s="11" t="s">
        <v>29</v>
      </c>
      <c r="G65" s="83">
        <v>0.27500000000000002</v>
      </c>
      <c r="H65" s="13" t="e">
        <f>IF(OOC!S65=0,"",OOC!S65)</f>
        <v>#REF!</v>
      </c>
      <c r="I65" s="13" t="e">
        <f>IF(OOC!T65=0,"",OOC!T65)</f>
        <v>#REF!</v>
      </c>
      <c r="J65" s="14" t="s">
        <v>12</v>
      </c>
      <c r="K65" s="64" t="s">
        <v>49</v>
      </c>
      <c r="L65" s="17" t="e">
        <f t="shared" si="8"/>
        <v>#REF!</v>
      </c>
      <c r="M65" s="17" t="e">
        <f t="shared" si="9"/>
        <v>#REF!</v>
      </c>
      <c r="N65" s="25"/>
      <c r="O65" s="2" t="e">
        <f t="shared" si="22"/>
        <v>#REF!</v>
      </c>
      <c r="P65" s="2" t="e">
        <f t="shared" si="23"/>
        <v>#REF!</v>
      </c>
      <c r="Q65" s="2" t="e">
        <f t="shared" si="24"/>
        <v>#REF!</v>
      </c>
      <c r="R65" s="3" t="e">
        <f t="shared" si="25"/>
        <v>#REF!</v>
      </c>
      <c r="S65" s="4" t="e">
        <f t="shared" si="10"/>
        <v>#REF!</v>
      </c>
      <c r="T65" s="67" t="e">
        <f t="shared" si="11"/>
        <v>#REF!</v>
      </c>
      <c r="U65" s="67" t="e">
        <f t="shared" si="12"/>
        <v>#REF!</v>
      </c>
      <c r="V65" s="4" t="e">
        <f t="shared" si="4"/>
        <v>#REF!</v>
      </c>
      <c r="W65" s="4" t="e">
        <f t="shared" si="5"/>
        <v>#REF!</v>
      </c>
      <c r="X65" s="4" t="e">
        <f t="shared" si="13"/>
        <v>#REF!</v>
      </c>
      <c r="Y65" s="62" t="e">
        <f t="shared" si="6"/>
        <v>#REF!</v>
      </c>
      <c r="Z65" s="28" t="e">
        <f t="shared" si="14"/>
        <v>#REF!</v>
      </c>
      <c r="AA65" s="28" t="e">
        <f t="shared" si="15"/>
        <v>#REF!</v>
      </c>
      <c r="AB65" s="28" t="e">
        <f t="shared" si="16"/>
        <v>#REF!</v>
      </c>
      <c r="AC65" s="28" t="e">
        <f t="shared" si="7"/>
        <v>#REF!</v>
      </c>
      <c r="AD65" s="26"/>
      <c r="AE65" s="19" t="str">
        <f t="shared" si="17"/>
        <v/>
      </c>
      <c r="AF65" s="65"/>
      <c r="AG65" s="54"/>
      <c r="AH65" s="54"/>
      <c r="AI65" s="55"/>
      <c r="AJ65" s="18"/>
      <c r="AK65" s="73" t="e">
        <f>#REF!</f>
        <v>#REF!</v>
      </c>
      <c r="AL65" s="73" t="e">
        <f>#REF!</f>
        <v>#REF!</v>
      </c>
      <c r="AM65" s="73" t="e">
        <f>#REF!</f>
        <v>#REF!</v>
      </c>
      <c r="AN65" s="73" t="e">
        <f>#REF!</f>
        <v>#REF!</v>
      </c>
      <c r="AO65" s="73" t="e">
        <f>#REF!</f>
        <v>#REF!</v>
      </c>
      <c r="AP65" s="73" t="e">
        <f>#REF!</f>
        <v>#REF!</v>
      </c>
      <c r="AQ65" s="73" t="e">
        <f>#REF!</f>
        <v>#REF!</v>
      </c>
      <c r="AR65" s="73" t="e">
        <f>#REF!</f>
        <v>#REF!</v>
      </c>
      <c r="AS65" s="73" t="e">
        <f>#REF!</f>
        <v>#REF!</v>
      </c>
      <c r="AT65" s="73" t="e">
        <f>#REF!</f>
        <v>#REF!</v>
      </c>
      <c r="AU65" s="73" t="e">
        <f>#REF!</f>
        <v>#REF!</v>
      </c>
      <c r="AV65" s="73" t="e">
        <f>#REF!</f>
        <v>#REF!</v>
      </c>
      <c r="AW65" s="73" t="e">
        <f>#REF!</f>
        <v>#REF!</v>
      </c>
      <c r="AX65" s="73" t="e">
        <f>#REF!</f>
        <v>#REF!</v>
      </c>
      <c r="AY65" s="73" t="e">
        <f>#REF!</f>
        <v>#REF!</v>
      </c>
      <c r="AZ65" s="73" t="e">
        <f>#REF!</f>
        <v>#REF!</v>
      </c>
      <c r="BA65" s="73" t="e">
        <f>#REF!</f>
        <v>#REF!</v>
      </c>
      <c r="BB65" s="73" t="e">
        <f>#REF!</f>
        <v>#REF!</v>
      </c>
      <c r="BC65" s="73" t="e">
        <f>#REF!</f>
        <v>#REF!</v>
      </c>
      <c r="BD65" s="73" t="e">
        <f>#REF!</f>
        <v>#REF!</v>
      </c>
      <c r="BE65" s="73" t="e">
        <f>#REF!</f>
        <v>#REF!</v>
      </c>
      <c r="BF65" s="73" t="e">
        <f>#REF!</f>
        <v>#REF!</v>
      </c>
      <c r="BG65" s="73" t="e">
        <f>#REF!</f>
        <v>#REF!</v>
      </c>
      <c r="BH65" s="73" t="e">
        <f>#REF!</f>
        <v>#REF!</v>
      </c>
      <c r="BI65" s="73" t="e">
        <f>#REF!</f>
        <v>#REF!</v>
      </c>
      <c r="BJ65" s="73" t="e">
        <f>#REF!</f>
        <v>#REF!</v>
      </c>
      <c r="BK65" s="73" t="e">
        <f>#REF!</f>
        <v>#REF!</v>
      </c>
      <c r="BL65" s="73" t="e">
        <f>#REF!</f>
        <v>#REF!</v>
      </c>
      <c r="BM65" s="73" t="e">
        <f>#REF!</f>
        <v>#REF!</v>
      </c>
      <c r="BN65" s="73" t="e">
        <f>#REF!</f>
        <v>#REF!</v>
      </c>
      <c r="BO65" s="73" t="e">
        <f>#REF!</f>
        <v>#REF!</v>
      </c>
      <c r="BP65" s="73" t="e">
        <f>#REF!</f>
        <v>#REF!</v>
      </c>
      <c r="BR65" s="117" t="str">
        <f t="shared" si="18"/>
        <v>22-4</v>
      </c>
      <c r="BS65" s="118">
        <f>OOC!G65</f>
        <v>0.30500000000000005</v>
      </c>
      <c r="BT65" s="118">
        <f>OOC!H65</f>
        <v>0.24500000000000002</v>
      </c>
      <c r="BU65" s="2" t="e">
        <f t="shared" si="19"/>
        <v>#REF!</v>
      </c>
      <c r="BV65" s="2" t="e">
        <f t="shared" si="20"/>
        <v>#REF!</v>
      </c>
      <c r="BW65" s="2" t="e">
        <f t="shared" si="21"/>
        <v>#REF!</v>
      </c>
      <c r="BX65" s="119" t="e">
        <f>IF(AND(IF(OOC!G65="",0,OOC!G65) &gt;= IF(O65="",0,O65), IF(O65="",0,O65) &gt; IF(L65="",0,L65)), "OOC",
IF(AND(IF(M65="",0,M65) &gt; IF(P65="",0,P65), IF(P65="",0,P65) &gt;= IF(OOC!H65="",0,OOC!H65)), "OOC",
IF(IF(O65="",0,O65) &gt; IF(OOC!G65="",0,OOC!G65), "OOS",
IF(IF(OOC!H65="",0,OOC!H65) &gt; IF(P65="",0,P65), "OOS", "OK"))))</f>
        <v>#REF!</v>
      </c>
    </row>
    <row r="66" spans="1:76" ht="15" customHeight="1">
      <c r="A66" s="16">
        <v>30</v>
      </c>
      <c r="B66" s="76" t="s">
        <v>260</v>
      </c>
      <c r="C66" s="69" t="s">
        <v>302</v>
      </c>
      <c r="D66" s="20" t="s">
        <v>57</v>
      </c>
      <c r="E66" s="78"/>
      <c r="F66" s="11" t="s">
        <v>29</v>
      </c>
      <c r="G66" s="83">
        <v>0.27500000000000002</v>
      </c>
      <c r="H66" s="13" t="e">
        <f>IF(OOC!S66=0,"",OOC!S66)</f>
        <v>#REF!</v>
      </c>
      <c r="I66" s="13" t="e">
        <f>IF(OOC!T66=0,"",OOC!T66)</f>
        <v>#REF!</v>
      </c>
      <c r="J66" s="14" t="s">
        <v>12</v>
      </c>
      <c r="K66" s="64" t="s">
        <v>49</v>
      </c>
      <c r="L66" s="17" t="e">
        <f t="shared" si="8"/>
        <v>#REF!</v>
      </c>
      <c r="M66" s="17" t="e">
        <f t="shared" si="9"/>
        <v>#REF!</v>
      </c>
      <c r="N66" s="25"/>
      <c r="O66" s="2" t="e">
        <f t="shared" si="22"/>
        <v>#REF!</v>
      </c>
      <c r="P66" s="2" t="e">
        <f t="shared" si="23"/>
        <v>#REF!</v>
      </c>
      <c r="Q66" s="2" t="e">
        <f t="shared" si="24"/>
        <v>#REF!</v>
      </c>
      <c r="R66" s="3" t="e">
        <f t="shared" si="25"/>
        <v>#REF!</v>
      </c>
      <c r="S66" s="4" t="e">
        <f t="shared" si="10"/>
        <v>#REF!</v>
      </c>
      <c r="T66" s="67" t="e">
        <f t="shared" si="11"/>
        <v>#REF!</v>
      </c>
      <c r="U66" s="67" t="e">
        <f t="shared" si="12"/>
        <v>#REF!</v>
      </c>
      <c r="V66" s="4" t="e">
        <f t="shared" si="4"/>
        <v>#REF!</v>
      </c>
      <c r="W66" s="4" t="e">
        <f t="shared" si="5"/>
        <v>#REF!</v>
      </c>
      <c r="X66" s="4" t="e">
        <f t="shared" si="13"/>
        <v>#REF!</v>
      </c>
      <c r="Y66" s="62" t="e">
        <f t="shared" si="6"/>
        <v>#REF!</v>
      </c>
      <c r="Z66" s="28" t="e">
        <f t="shared" si="14"/>
        <v>#REF!</v>
      </c>
      <c r="AA66" s="28" t="e">
        <f t="shared" si="15"/>
        <v>#REF!</v>
      </c>
      <c r="AB66" s="28" t="e">
        <f t="shared" si="16"/>
        <v>#REF!</v>
      </c>
      <c r="AC66" s="28" t="e">
        <f t="shared" si="7"/>
        <v>#REF!</v>
      </c>
      <c r="AD66" s="26"/>
      <c r="AE66" s="19" t="str">
        <f t="shared" si="17"/>
        <v/>
      </c>
      <c r="AF66" s="65"/>
      <c r="AG66" s="54"/>
      <c r="AH66" s="54"/>
      <c r="AI66" s="55"/>
      <c r="AJ66" s="18"/>
      <c r="AK66" s="73" t="e">
        <f>#REF!</f>
        <v>#REF!</v>
      </c>
      <c r="AL66" s="73" t="e">
        <f>#REF!</f>
        <v>#REF!</v>
      </c>
      <c r="AM66" s="73" t="e">
        <f>#REF!</f>
        <v>#REF!</v>
      </c>
      <c r="AN66" s="73" t="e">
        <f>#REF!</f>
        <v>#REF!</v>
      </c>
      <c r="AO66" s="73" t="e">
        <f>#REF!</f>
        <v>#REF!</v>
      </c>
      <c r="AP66" s="73" t="e">
        <f>#REF!</f>
        <v>#REF!</v>
      </c>
      <c r="AQ66" s="73" t="e">
        <f>#REF!</f>
        <v>#REF!</v>
      </c>
      <c r="AR66" s="73" t="e">
        <f>#REF!</f>
        <v>#REF!</v>
      </c>
      <c r="AS66" s="73" t="e">
        <f>#REF!</f>
        <v>#REF!</v>
      </c>
      <c r="AT66" s="73" t="e">
        <f>#REF!</f>
        <v>#REF!</v>
      </c>
      <c r="AU66" s="73" t="e">
        <f>#REF!</f>
        <v>#REF!</v>
      </c>
      <c r="AV66" s="73" t="e">
        <f>#REF!</f>
        <v>#REF!</v>
      </c>
      <c r="AW66" s="73" t="e">
        <f>#REF!</f>
        <v>#REF!</v>
      </c>
      <c r="AX66" s="73" t="e">
        <f>#REF!</f>
        <v>#REF!</v>
      </c>
      <c r="AY66" s="73" t="e">
        <f>#REF!</f>
        <v>#REF!</v>
      </c>
      <c r="AZ66" s="73" t="e">
        <f>#REF!</f>
        <v>#REF!</v>
      </c>
      <c r="BA66" s="73" t="e">
        <f>#REF!</f>
        <v>#REF!</v>
      </c>
      <c r="BB66" s="73" t="e">
        <f>#REF!</f>
        <v>#REF!</v>
      </c>
      <c r="BC66" s="73" t="e">
        <f>#REF!</f>
        <v>#REF!</v>
      </c>
      <c r="BD66" s="73" t="e">
        <f>#REF!</f>
        <v>#REF!</v>
      </c>
      <c r="BE66" s="73" t="e">
        <f>#REF!</f>
        <v>#REF!</v>
      </c>
      <c r="BF66" s="73" t="e">
        <f>#REF!</f>
        <v>#REF!</v>
      </c>
      <c r="BG66" s="73" t="e">
        <f>#REF!</f>
        <v>#REF!</v>
      </c>
      <c r="BH66" s="73" t="e">
        <f>#REF!</f>
        <v>#REF!</v>
      </c>
      <c r="BI66" s="73" t="e">
        <f>#REF!</f>
        <v>#REF!</v>
      </c>
      <c r="BJ66" s="73" t="e">
        <f>#REF!</f>
        <v>#REF!</v>
      </c>
      <c r="BK66" s="73" t="e">
        <f>#REF!</f>
        <v>#REF!</v>
      </c>
      <c r="BL66" s="73" t="e">
        <f>#REF!</f>
        <v>#REF!</v>
      </c>
      <c r="BM66" s="73" t="e">
        <f>#REF!</f>
        <v>#REF!</v>
      </c>
      <c r="BN66" s="73" t="e">
        <f>#REF!</f>
        <v>#REF!</v>
      </c>
      <c r="BO66" s="73" t="e">
        <f>#REF!</f>
        <v>#REF!</v>
      </c>
      <c r="BP66" s="73" t="e">
        <f>#REF!</f>
        <v>#REF!</v>
      </c>
      <c r="BR66" s="117" t="str">
        <f t="shared" si="18"/>
        <v>22-5</v>
      </c>
      <c r="BS66" s="118">
        <f>OOC!G66</f>
        <v>0.30500000000000005</v>
      </c>
      <c r="BT66" s="118">
        <f>OOC!H66</f>
        <v>0.24500000000000002</v>
      </c>
      <c r="BU66" s="2" t="e">
        <f t="shared" si="19"/>
        <v>#REF!</v>
      </c>
      <c r="BV66" s="2" t="e">
        <f t="shared" si="20"/>
        <v>#REF!</v>
      </c>
      <c r="BW66" s="2" t="e">
        <f t="shared" si="21"/>
        <v>#REF!</v>
      </c>
      <c r="BX66" s="119" t="e">
        <f>IF(AND(IF(OOC!G66="",0,OOC!G66) &gt;= IF(O66="",0,O66), IF(O66="",0,O66) &gt; IF(L66="",0,L66)), "OOC",
IF(AND(IF(M66="",0,M66) &gt; IF(P66="",0,P66), IF(P66="",0,P66) &gt;= IF(OOC!H66="",0,OOC!H66)), "OOC",
IF(IF(O66="",0,O66) &gt; IF(OOC!G66="",0,OOC!G66), "OOS",
IF(IF(OOC!H66="",0,OOC!H66) &gt; IF(P66="",0,P66), "OOS", "OK"))))</f>
        <v>#REF!</v>
      </c>
    </row>
    <row r="67" spans="1:76" ht="15" customHeight="1">
      <c r="A67" s="16">
        <v>33</v>
      </c>
      <c r="B67" s="76" t="s">
        <v>260</v>
      </c>
      <c r="C67" s="69" t="s">
        <v>100</v>
      </c>
      <c r="D67" s="20" t="s">
        <v>57</v>
      </c>
      <c r="E67" s="78"/>
      <c r="F67" s="11" t="s">
        <v>29</v>
      </c>
      <c r="G67" s="12">
        <v>0.27500000000000002</v>
      </c>
      <c r="H67" s="13" t="e">
        <f>IF(OOC!S67=0,"",OOC!S67)</f>
        <v>#REF!</v>
      </c>
      <c r="I67" s="13" t="e">
        <f>IF(OOC!T67=0,"",OOC!T67)</f>
        <v>#REF!</v>
      </c>
      <c r="J67" s="14" t="s">
        <v>12</v>
      </c>
      <c r="K67" s="64" t="s">
        <v>49</v>
      </c>
      <c r="L67" s="17" t="e">
        <f t="shared" si="8"/>
        <v>#REF!</v>
      </c>
      <c r="M67" s="17" t="e">
        <f t="shared" si="9"/>
        <v>#REF!</v>
      </c>
      <c r="N67" s="25"/>
      <c r="O67" s="2" t="e">
        <f t="shared" si="22"/>
        <v>#REF!</v>
      </c>
      <c r="P67" s="2" t="e">
        <f t="shared" si="23"/>
        <v>#REF!</v>
      </c>
      <c r="Q67" s="2" t="e">
        <f t="shared" si="24"/>
        <v>#REF!</v>
      </c>
      <c r="R67" s="3" t="e">
        <f t="shared" si="25"/>
        <v>#REF!</v>
      </c>
      <c r="S67" s="4" t="e">
        <f t="shared" si="10"/>
        <v>#REF!</v>
      </c>
      <c r="T67" s="67" t="e">
        <f t="shared" si="11"/>
        <v>#REF!</v>
      </c>
      <c r="U67" s="67" t="e">
        <f t="shared" si="12"/>
        <v>#REF!</v>
      </c>
      <c r="V67" s="4" t="e">
        <f t="shared" si="4"/>
        <v>#REF!</v>
      </c>
      <c r="W67" s="4" t="e">
        <f t="shared" si="5"/>
        <v>#REF!</v>
      </c>
      <c r="X67" s="4" t="e">
        <f t="shared" si="13"/>
        <v>#REF!</v>
      </c>
      <c r="Y67" s="62" t="e">
        <f t="shared" si="6"/>
        <v>#REF!</v>
      </c>
      <c r="Z67" s="28" t="e">
        <f t="shared" si="14"/>
        <v>#REF!</v>
      </c>
      <c r="AA67" s="28" t="e">
        <f t="shared" si="15"/>
        <v>#REF!</v>
      </c>
      <c r="AB67" s="28" t="e">
        <f t="shared" si="16"/>
        <v>#REF!</v>
      </c>
      <c r="AC67" s="28" t="e">
        <f t="shared" si="7"/>
        <v>#REF!</v>
      </c>
      <c r="AD67" s="26"/>
      <c r="AE67" s="19" t="str">
        <f t="shared" si="17"/>
        <v/>
      </c>
      <c r="AF67" s="65"/>
      <c r="AG67" s="54"/>
      <c r="AH67" s="54"/>
      <c r="AI67" s="55"/>
      <c r="AJ67" s="18"/>
      <c r="AK67" s="73" t="e">
        <f>#REF!</f>
        <v>#REF!</v>
      </c>
      <c r="AL67" s="73" t="e">
        <f>#REF!</f>
        <v>#REF!</v>
      </c>
      <c r="AM67" s="73" t="e">
        <f>#REF!</f>
        <v>#REF!</v>
      </c>
      <c r="AN67" s="73" t="e">
        <f>#REF!</f>
        <v>#REF!</v>
      </c>
      <c r="AO67" s="73" t="e">
        <f>#REF!</f>
        <v>#REF!</v>
      </c>
      <c r="AP67" s="73" t="e">
        <f>#REF!</f>
        <v>#REF!</v>
      </c>
      <c r="AQ67" s="73" t="e">
        <f>#REF!</f>
        <v>#REF!</v>
      </c>
      <c r="AR67" s="73" t="e">
        <f>#REF!</f>
        <v>#REF!</v>
      </c>
      <c r="AS67" s="73" t="e">
        <f>#REF!</f>
        <v>#REF!</v>
      </c>
      <c r="AT67" s="73" t="e">
        <f>#REF!</f>
        <v>#REF!</v>
      </c>
      <c r="AU67" s="73" t="e">
        <f>#REF!</f>
        <v>#REF!</v>
      </c>
      <c r="AV67" s="73" t="e">
        <f>#REF!</f>
        <v>#REF!</v>
      </c>
      <c r="AW67" s="73" t="e">
        <f>#REF!</f>
        <v>#REF!</v>
      </c>
      <c r="AX67" s="73" t="e">
        <f>#REF!</f>
        <v>#REF!</v>
      </c>
      <c r="AY67" s="73" t="e">
        <f>#REF!</f>
        <v>#REF!</v>
      </c>
      <c r="AZ67" s="73" t="e">
        <f>#REF!</f>
        <v>#REF!</v>
      </c>
      <c r="BA67" s="73" t="e">
        <f>#REF!</f>
        <v>#REF!</v>
      </c>
      <c r="BB67" s="73" t="e">
        <f>#REF!</f>
        <v>#REF!</v>
      </c>
      <c r="BC67" s="73" t="e">
        <f>#REF!</f>
        <v>#REF!</v>
      </c>
      <c r="BD67" s="73" t="e">
        <f>#REF!</f>
        <v>#REF!</v>
      </c>
      <c r="BE67" s="73" t="e">
        <f>#REF!</f>
        <v>#REF!</v>
      </c>
      <c r="BF67" s="73" t="e">
        <f>#REF!</f>
        <v>#REF!</v>
      </c>
      <c r="BG67" s="73" t="e">
        <f>#REF!</f>
        <v>#REF!</v>
      </c>
      <c r="BH67" s="73" t="e">
        <f>#REF!</f>
        <v>#REF!</v>
      </c>
      <c r="BI67" s="73" t="e">
        <f>#REF!</f>
        <v>#REF!</v>
      </c>
      <c r="BJ67" s="73" t="e">
        <f>#REF!</f>
        <v>#REF!</v>
      </c>
      <c r="BK67" s="73" t="e">
        <f>#REF!</f>
        <v>#REF!</v>
      </c>
      <c r="BL67" s="73" t="e">
        <f>#REF!</f>
        <v>#REF!</v>
      </c>
      <c r="BM67" s="73" t="e">
        <f>#REF!</f>
        <v>#REF!</v>
      </c>
      <c r="BN67" s="73" t="e">
        <f>#REF!</f>
        <v>#REF!</v>
      </c>
      <c r="BO67" s="73" t="e">
        <f>#REF!</f>
        <v>#REF!</v>
      </c>
      <c r="BP67" s="73" t="e">
        <f>#REF!</f>
        <v>#REF!</v>
      </c>
      <c r="BR67" s="117" t="str">
        <f t="shared" si="18"/>
        <v>23-1</v>
      </c>
      <c r="BS67" s="118">
        <f>OOC!G67</f>
        <v>0.29000000000000004</v>
      </c>
      <c r="BT67" s="118">
        <f>OOC!H67</f>
        <v>0.26</v>
      </c>
      <c r="BU67" s="2" t="e">
        <f t="shared" si="19"/>
        <v>#REF!</v>
      </c>
      <c r="BV67" s="2" t="e">
        <f t="shared" si="20"/>
        <v>#REF!</v>
      </c>
      <c r="BW67" s="2" t="e">
        <f t="shared" si="21"/>
        <v>#REF!</v>
      </c>
      <c r="BX67" s="119" t="e">
        <f>IF(AND(IF(OOC!G67="",0,OOC!G67) &gt;= IF(O67="",0,O67), IF(O67="",0,O67) &gt; IF(L67="",0,L67)), "OOC",
IF(AND(IF(M67="",0,M67) &gt; IF(P67="",0,P67), IF(P67="",0,P67) &gt;= IF(OOC!H67="",0,OOC!H67)), "OOC",
IF(IF(O67="",0,O67) &gt; IF(OOC!G67="",0,OOC!G67), "OOS",
IF(IF(OOC!H67="",0,OOC!H67) &gt; IF(P67="",0,P67), "OOS", "OK"))))</f>
        <v>#REF!</v>
      </c>
    </row>
    <row r="68" spans="1:76" ht="15" customHeight="1">
      <c r="A68" s="16">
        <v>33</v>
      </c>
      <c r="B68" s="76" t="s">
        <v>260</v>
      </c>
      <c r="C68" s="69" t="s">
        <v>101</v>
      </c>
      <c r="D68" s="20" t="s">
        <v>57</v>
      </c>
      <c r="E68" s="78"/>
      <c r="F68" s="11" t="s">
        <v>29</v>
      </c>
      <c r="G68" s="12">
        <v>0.27500000000000002</v>
      </c>
      <c r="H68" s="13" t="e">
        <f>IF(OOC!S68=0,"",OOC!S68)</f>
        <v>#REF!</v>
      </c>
      <c r="I68" s="13" t="e">
        <f>IF(OOC!T68=0,"",OOC!T68)</f>
        <v>#REF!</v>
      </c>
      <c r="J68" s="14" t="s">
        <v>12</v>
      </c>
      <c r="K68" s="64" t="s">
        <v>49</v>
      </c>
      <c r="L68" s="17" t="e">
        <f t="shared" si="8"/>
        <v>#REF!</v>
      </c>
      <c r="M68" s="17" t="e">
        <f t="shared" si="9"/>
        <v>#REF!</v>
      </c>
      <c r="N68" s="25"/>
      <c r="O68" s="2" t="e">
        <f t="shared" si="22"/>
        <v>#REF!</v>
      </c>
      <c r="P68" s="2" t="e">
        <f t="shared" si="23"/>
        <v>#REF!</v>
      </c>
      <c r="Q68" s="2" t="e">
        <f t="shared" si="24"/>
        <v>#REF!</v>
      </c>
      <c r="R68" s="3" t="e">
        <f t="shared" si="25"/>
        <v>#REF!</v>
      </c>
      <c r="S68" s="4" t="e">
        <f t="shared" si="10"/>
        <v>#REF!</v>
      </c>
      <c r="T68" s="67" t="e">
        <f t="shared" si="11"/>
        <v>#REF!</v>
      </c>
      <c r="U68" s="67" t="e">
        <f t="shared" si="12"/>
        <v>#REF!</v>
      </c>
      <c r="V68" s="4" t="e">
        <f t="shared" si="4"/>
        <v>#REF!</v>
      </c>
      <c r="W68" s="4" t="e">
        <f t="shared" si="5"/>
        <v>#REF!</v>
      </c>
      <c r="X68" s="4" t="e">
        <f t="shared" si="13"/>
        <v>#REF!</v>
      </c>
      <c r="Y68" s="62" t="e">
        <f t="shared" si="6"/>
        <v>#REF!</v>
      </c>
      <c r="Z68" s="28" t="e">
        <f t="shared" si="14"/>
        <v>#REF!</v>
      </c>
      <c r="AA68" s="28" t="e">
        <f t="shared" si="15"/>
        <v>#REF!</v>
      </c>
      <c r="AB68" s="28" t="e">
        <f t="shared" si="16"/>
        <v>#REF!</v>
      </c>
      <c r="AC68" s="28" t="e">
        <f t="shared" si="7"/>
        <v>#REF!</v>
      </c>
      <c r="AD68" s="26"/>
      <c r="AE68" s="19" t="str">
        <f t="shared" si="17"/>
        <v/>
      </c>
      <c r="AF68" s="65"/>
      <c r="AG68" s="54"/>
      <c r="AH68" s="54"/>
      <c r="AI68" s="55"/>
      <c r="AJ68" s="18"/>
      <c r="AK68" s="73" t="e">
        <f>#REF!</f>
        <v>#REF!</v>
      </c>
      <c r="AL68" s="73" t="e">
        <f>#REF!</f>
        <v>#REF!</v>
      </c>
      <c r="AM68" s="73" t="e">
        <f>#REF!</f>
        <v>#REF!</v>
      </c>
      <c r="AN68" s="73" t="e">
        <f>#REF!</f>
        <v>#REF!</v>
      </c>
      <c r="AO68" s="73" t="e">
        <f>#REF!</f>
        <v>#REF!</v>
      </c>
      <c r="AP68" s="73" t="e">
        <f>#REF!</f>
        <v>#REF!</v>
      </c>
      <c r="AQ68" s="73" t="e">
        <f>#REF!</f>
        <v>#REF!</v>
      </c>
      <c r="AR68" s="73" t="e">
        <f>#REF!</f>
        <v>#REF!</v>
      </c>
      <c r="AS68" s="73" t="e">
        <f>#REF!</f>
        <v>#REF!</v>
      </c>
      <c r="AT68" s="73" t="e">
        <f>#REF!</f>
        <v>#REF!</v>
      </c>
      <c r="AU68" s="73" t="e">
        <f>#REF!</f>
        <v>#REF!</v>
      </c>
      <c r="AV68" s="73" t="e">
        <f>#REF!</f>
        <v>#REF!</v>
      </c>
      <c r="AW68" s="73" t="e">
        <f>#REF!</f>
        <v>#REF!</v>
      </c>
      <c r="AX68" s="73" t="e">
        <f>#REF!</f>
        <v>#REF!</v>
      </c>
      <c r="AY68" s="73" t="e">
        <f>#REF!</f>
        <v>#REF!</v>
      </c>
      <c r="AZ68" s="73" t="e">
        <f>#REF!</f>
        <v>#REF!</v>
      </c>
      <c r="BA68" s="73" t="e">
        <f>#REF!</f>
        <v>#REF!</v>
      </c>
      <c r="BB68" s="73" t="e">
        <f>#REF!</f>
        <v>#REF!</v>
      </c>
      <c r="BC68" s="73" t="e">
        <f>#REF!</f>
        <v>#REF!</v>
      </c>
      <c r="BD68" s="73" t="e">
        <f>#REF!</f>
        <v>#REF!</v>
      </c>
      <c r="BE68" s="73" t="e">
        <f>#REF!</f>
        <v>#REF!</v>
      </c>
      <c r="BF68" s="73" t="e">
        <f>#REF!</f>
        <v>#REF!</v>
      </c>
      <c r="BG68" s="73" t="e">
        <f>#REF!</f>
        <v>#REF!</v>
      </c>
      <c r="BH68" s="73" t="e">
        <f>#REF!</f>
        <v>#REF!</v>
      </c>
      <c r="BI68" s="73" t="e">
        <f>#REF!</f>
        <v>#REF!</v>
      </c>
      <c r="BJ68" s="73" t="e">
        <f>#REF!</f>
        <v>#REF!</v>
      </c>
      <c r="BK68" s="73" t="e">
        <f>#REF!</f>
        <v>#REF!</v>
      </c>
      <c r="BL68" s="73" t="e">
        <f>#REF!</f>
        <v>#REF!</v>
      </c>
      <c r="BM68" s="73" t="e">
        <f>#REF!</f>
        <v>#REF!</v>
      </c>
      <c r="BN68" s="73" t="e">
        <f>#REF!</f>
        <v>#REF!</v>
      </c>
      <c r="BO68" s="73" t="e">
        <f>#REF!</f>
        <v>#REF!</v>
      </c>
      <c r="BP68" s="73" t="e">
        <f>#REF!</f>
        <v>#REF!</v>
      </c>
      <c r="BR68" s="117" t="str">
        <f t="shared" si="18"/>
        <v>23-2</v>
      </c>
      <c r="BS68" s="118">
        <f>OOC!G68</f>
        <v>0.29000000000000004</v>
      </c>
      <c r="BT68" s="118">
        <f>OOC!H68</f>
        <v>0.26</v>
      </c>
      <c r="BU68" s="2" t="e">
        <f t="shared" si="19"/>
        <v>#REF!</v>
      </c>
      <c r="BV68" s="2" t="e">
        <f t="shared" si="20"/>
        <v>#REF!</v>
      </c>
      <c r="BW68" s="2" t="e">
        <f t="shared" si="21"/>
        <v>#REF!</v>
      </c>
      <c r="BX68" s="119" t="e">
        <f>IF(AND(IF(OOC!G68="",0,OOC!G68) &gt;= IF(O68="",0,O68), IF(O68="",0,O68) &gt; IF(L68="",0,L68)), "OOC",
IF(AND(IF(M68="",0,M68) &gt; IF(P68="",0,P68), IF(P68="",0,P68) &gt;= IF(OOC!H68="",0,OOC!H68)), "OOC",
IF(IF(O68="",0,O68) &gt; IF(OOC!G68="",0,OOC!G68), "OOS",
IF(IF(OOC!H68="",0,OOC!H68) &gt; IF(P68="",0,P68), "OOS", "OK"))))</f>
        <v>#REF!</v>
      </c>
    </row>
    <row r="69" spans="1:76" ht="15" customHeight="1">
      <c r="A69" s="16"/>
      <c r="B69" s="76"/>
      <c r="C69" s="69"/>
      <c r="D69" s="20"/>
      <c r="E69" s="78"/>
      <c r="F69" s="11"/>
      <c r="G69" s="12"/>
      <c r="H69" s="13"/>
      <c r="I69" s="13"/>
      <c r="J69" s="14"/>
      <c r="K69" s="64"/>
      <c r="L69" s="17"/>
      <c r="M69" s="17"/>
      <c r="N69" s="25"/>
      <c r="O69" s="2"/>
      <c r="P69" s="2"/>
      <c r="Q69" s="2"/>
      <c r="R69" s="3"/>
      <c r="S69" s="4"/>
      <c r="T69" s="67"/>
      <c r="U69" s="67"/>
      <c r="V69" s="4"/>
      <c r="W69" s="4"/>
      <c r="X69" s="4"/>
      <c r="Y69" s="62"/>
      <c r="Z69" s="28"/>
      <c r="AA69" s="28"/>
      <c r="AB69" s="28"/>
      <c r="AC69" s="28"/>
      <c r="AD69" s="26"/>
      <c r="AE69" s="19"/>
      <c r="AF69" s="65"/>
      <c r="AG69" s="54"/>
      <c r="AH69" s="54"/>
      <c r="AI69" s="55"/>
      <c r="AJ69" s="18"/>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R69" s="117"/>
      <c r="BS69" s="118"/>
      <c r="BT69" s="118"/>
      <c r="BU69" s="2"/>
      <c r="BV69" s="2"/>
      <c r="BW69" s="2"/>
      <c r="BX69" s="119"/>
    </row>
    <row r="70" spans="1:76" ht="15" customHeight="1">
      <c r="A70" s="16"/>
      <c r="B70" s="76"/>
      <c r="C70" s="69"/>
      <c r="D70" s="20"/>
      <c r="E70" s="78"/>
      <c r="F70" s="11"/>
      <c r="G70" s="12"/>
      <c r="H70" s="13"/>
      <c r="I70" s="13"/>
      <c r="J70" s="14"/>
      <c r="K70" s="64"/>
      <c r="L70" s="17"/>
      <c r="M70" s="17"/>
      <c r="N70" s="25"/>
      <c r="O70" s="2"/>
      <c r="P70" s="2"/>
      <c r="Q70" s="2"/>
      <c r="R70" s="3"/>
      <c r="S70" s="4"/>
      <c r="T70" s="67"/>
      <c r="U70" s="67"/>
      <c r="V70" s="4"/>
      <c r="W70" s="4"/>
      <c r="X70" s="4"/>
      <c r="Y70" s="62"/>
      <c r="Z70" s="28"/>
      <c r="AA70" s="28"/>
      <c r="AB70" s="28"/>
      <c r="AC70" s="28"/>
      <c r="AD70" s="26"/>
      <c r="AE70" s="19"/>
      <c r="AF70" s="65"/>
      <c r="AG70" s="54"/>
      <c r="AH70" s="54"/>
      <c r="AI70" s="55"/>
      <c r="AJ70" s="18"/>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R70" s="117"/>
      <c r="BS70" s="118"/>
      <c r="BT70" s="118"/>
      <c r="BU70" s="2"/>
      <c r="BV70" s="2"/>
      <c r="BW70" s="2"/>
      <c r="BX70" s="119"/>
    </row>
    <row r="71" spans="1:76" ht="15" customHeight="1">
      <c r="A71" s="16">
        <v>33</v>
      </c>
      <c r="B71" s="76"/>
      <c r="C71" s="69" t="s">
        <v>318</v>
      </c>
      <c r="D71" s="20" t="s">
        <v>57</v>
      </c>
      <c r="E71" s="78"/>
      <c r="F71" s="11" t="s">
        <v>29</v>
      </c>
      <c r="G71" s="83">
        <v>1.8180000000000001</v>
      </c>
      <c r="H71" s="13" t="e">
        <f>IF(OOC!S71=0,"",OOC!S71)</f>
        <v>#REF!</v>
      </c>
      <c r="I71" s="13" t="e">
        <f>IF(OOC!T71=0,"",OOC!T71)</f>
        <v>#REF!</v>
      </c>
      <c r="J71" s="14" t="s">
        <v>12</v>
      </c>
      <c r="K71" s="64" t="s">
        <v>49</v>
      </c>
      <c r="L71" s="17" t="e">
        <f>IF(AND(G71="",H71=""),"",IF(G71="",H71,G71+H71))</f>
        <v>#REF!</v>
      </c>
      <c r="M71" s="17" t="e">
        <f>IF(AND(G71="",I71=""),"",IF(G71="",I71,G71+I71))</f>
        <v>#REF!</v>
      </c>
      <c r="N71" s="25"/>
      <c r="O71" s="2" t="e">
        <f>IF(OR($AK71="",ISNUMBER($AK71)=FALSE),"",MAX(AK71:BP71))</f>
        <v>#REF!</v>
      </c>
      <c r="P71" s="2" t="e">
        <f>IF(OR($AK71="",ISNUMBER($AK71)=FALSE),"",MIN(AK71:BP71))</f>
        <v>#REF!</v>
      </c>
      <c r="Q71" s="2" t="e">
        <f>IF(OR($AK71="",ISNUMBER($AK71)=FALSE),"",AVERAGE(AK71:BP71))</f>
        <v>#REF!</v>
      </c>
      <c r="R71" s="3" t="e">
        <f>IF(OR($AK71="",ISNUMBER($AK71)=FALSE),"",STDEV(AK71:BP71))</f>
        <v>#REF!</v>
      </c>
      <c r="S71" s="4" t="e">
        <f t="shared" si="10"/>
        <v>#REF!</v>
      </c>
      <c r="T71" s="67" t="e">
        <f t="shared" si="11"/>
        <v>#REF!</v>
      </c>
      <c r="U71" s="67" t="e">
        <f t="shared" si="12"/>
        <v>#REF!</v>
      </c>
      <c r="V71" s="4" t="e">
        <f>IF(OR($AK71="",ISNUMBER($AK71)=FALSE),"",IF(H71="","",(L71-Q71)/(3*R71)))</f>
        <v>#REF!</v>
      </c>
      <c r="W71" s="4" t="e">
        <f>IF(OR($AK71="",ISNUMBER($AK71)=FALSE),"",IF(I71="","",(Q71-M71)/(3*R71)))</f>
        <v>#REF!</v>
      </c>
      <c r="X71" s="4" t="e">
        <f>IF(OR($AK71="",ISNUMBER($AK71)=FALSE),"",IF(AND(G71=0,I71=0),((H71)-(Q71))/(3*R71),MIN(V71:W71)))</f>
        <v>#REF!</v>
      </c>
      <c r="Y71" s="62" t="e">
        <f>IF(OR($AK71="",ISNUMBER($AK71)=FALSE),"",IF(AND(G71=0,I71=0),NORMSDIST(3*X71),NORMSDIST(3*X71)+NORMSDIST(6*S71-3*X71)-1))</f>
        <v>#REF!</v>
      </c>
      <c r="Z71" s="28" t="e">
        <f>IF($Q71="","",IF(F71="Tolerance",IF(($E71*3*R71+Q71)-G71&lt;H71,"",($E71*3*R71+Q71)-G71),IF(OR(F71="GD&amp;T",F71="MAX"),IF(($E71*3*R71+Q71)&lt;H71,"",($E71*3*R71+Q71)),"")))</f>
        <v>#REF!</v>
      </c>
      <c r="AA71" s="28" t="e">
        <f>IF(Q71="","",IF(F71="Tolerance",IF(-(($E71*3*R71)-Q71)-G71&gt;I71,"",-(($E71*3*R71)-Q71)-G71),IF(F71="MIN",IF(-(($E71*3*R71)-Q71)&gt;I71,"",-(($E71*3*R71)-Q71)),"")))</f>
        <v>#REF!</v>
      </c>
      <c r="AB71" s="28" t="e">
        <f>IF(OR(G71="",Q71=""),"",(L71+M71)/2-Q71)</f>
        <v>#REF!</v>
      </c>
      <c r="AC71" s="28" t="e">
        <f t="shared" si="7"/>
        <v>#REF!</v>
      </c>
      <c r="AD71" s="26"/>
      <c r="AE71" s="19" t="str">
        <f>IF(AD71="","",IF(AD71&gt;=0.966,"Normal","Not Normal"))</f>
        <v/>
      </c>
      <c r="AF71" s="65"/>
      <c r="AG71" s="54"/>
      <c r="AH71" s="54"/>
      <c r="AI71" s="55"/>
      <c r="AJ71" s="18"/>
      <c r="AK71" s="73" t="e">
        <f>#REF!</f>
        <v>#REF!</v>
      </c>
      <c r="AL71" s="73" t="e">
        <f>#REF!</f>
        <v>#REF!</v>
      </c>
      <c r="AM71" s="73" t="e">
        <f>#REF!</f>
        <v>#REF!</v>
      </c>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R71" s="117" t="str">
        <f t="shared" si="18"/>
        <v>25-PA</v>
      </c>
      <c r="BS71" s="118">
        <f>OOC!G71</f>
        <v>1.8480000000000001</v>
      </c>
      <c r="BT71" s="118">
        <f>OOC!H71</f>
        <v>1.788</v>
      </c>
      <c r="BU71" s="2" t="e">
        <f t="shared" si="19"/>
        <v>#REF!</v>
      </c>
      <c r="BV71" s="2" t="e">
        <f t="shared" si="20"/>
        <v>#REF!</v>
      </c>
      <c r="BW71" s="2" t="e">
        <f t="shared" si="21"/>
        <v>#REF!</v>
      </c>
      <c r="BX71" s="119" t="e">
        <f>IF(AND(IF(OOC!G71="",0,OOC!G71) &gt;= IF(O71="",0,O71), IF(O71="",0,O71) &gt; IF(L71="",0,L71)), "OOC",
IF(AND(IF(M71="",0,M71) &gt; IF(P71="",0,P71), IF(P71="",0,P71) &gt;= IF(OOC!H71="",0,OOC!H71)), "OOC",
IF(IF(O71="",0,O71) &gt; IF(OOC!G71="",0,OOC!G71), "OOS",
IF(IF(OOC!H71="",0,OOC!H71) &gt; IF(P71="",0,P71), "OOS", "OK"))))</f>
        <v>#REF!</v>
      </c>
    </row>
    <row r="72" spans="1:76" ht="15" customHeight="1">
      <c r="A72" s="16">
        <v>33</v>
      </c>
      <c r="B72" s="79" t="s">
        <v>260</v>
      </c>
      <c r="C72" s="69" t="s">
        <v>102</v>
      </c>
      <c r="D72" s="20" t="s">
        <v>57</v>
      </c>
      <c r="E72" s="78"/>
      <c r="F72" s="11" t="s">
        <v>29</v>
      </c>
      <c r="G72" s="83">
        <v>1.8180000000000001</v>
      </c>
      <c r="H72" s="13">
        <f>IF(OOC!S72=0,"",OOC!S72)</f>
        <v>0.03</v>
      </c>
      <c r="I72" s="13">
        <f>IF(OOC!T72=0,"",OOC!T72)</f>
        <v>-0.03</v>
      </c>
      <c r="J72" s="14" t="s">
        <v>12</v>
      </c>
      <c r="K72" s="64" t="s">
        <v>49</v>
      </c>
      <c r="L72" s="17">
        <f t="shared" si="8"/>
        <v>1.8480000000000001</v>
      </c>
      <c r="M72" s="17">
        <f t="shared" si="9"/>
        <v>1.788</v>
      </c>
      <c r="N72" s="25"/>
      <c r="O72" s="2" t="e">
        <f t="shared" si="22"/>
        <v>#REF!</v>
      </c>
      <c r="P72" s="2" t="e">
        <f t="shared" si="23"/>
        <v>#REF!</v>
      </c>
      <c r="Q72" s="2" t="e">
        <f t="shared" si="24"/>
        <v>#REF!</v>
      </c>
      <c r="R72" s="3" t="e">
        <f t="shared" si="25"/>
        <v>#REF!</v>
      </c>
      <c r="S72" s="4" t="e">
        <f t="shared" si="10"/>
        <v>#REF!</v>
      </c>
      <c r="T72" s="67" t="e">
        <f t="shared" si="11"/>
        <v>#REF!</v>
      </c>
      <c r="U72" s="67" t="e">
        <f t="shared" si="12"/>
        <v>#REF!</v>
      </c>
      <c r="V72" s="4" t="e">
        <f t="shared" si="4"/>
        <v>#REF!</v>
      </c>
      <c r="W72" s="4" t="e">
        <f t="shared" si="5"/>
        <v>#REF!</v>
      </c>
      <c r="X72" s="4" t="e">
        <f t="shared" si="13"/>
        <v>#REF!</v>
      </c>
      <c r="Y72" s="62" t="e">
        <f t="shared" si="6"/>
        <v>#REF!</v>
      </c>
      <c r="Z72" s="28" t="e">
        <f t="shared" si="14"/>
        <v>#REF!</v>
      </c>
      <c r="AA72" s="28" t="e">
        <f t="shared" si="15"/>
        <v>#REF!</v>
      </c>
      <c r="AB72" s="28" t="e">
        <f t="shared" si="16"/>
        <v>#REF!</v>
      </c>
      <c r="AC72" s="28" t="e">
        <f t="shared" si="7"/>
        <v>#REF!</v>
      </c>
      <c r="AD72" s="26"/>
      <c r="AE72" s="19" t="str">
        <f t="shared" si="17"/>
        <v/>
      </c>
      <c r="AF72" s="65"/>
      <c r="AG72" s="54"/>
      <c r="AH72" s="54"/>
      <c r="AI72" s="55"/>
      <c r="AJ72" s="18"/>
      <c r="AK72" s="73" t="e">
        <f>#REF!</f>
        <v>#REF!</v>
      </c>
      <c r="AL72" s="73" t="e">
        <f>#REF!</f>
        <v>#REF!</v>
      </c>
      <c r="AM72" s="73" t="e">
        <f>#REF!</f>
        <v>#REF!</v>
      </c>
      <c r="AN72" s="73" t="e">
        <f>#REF!</f>
        <v>#REF!</v>
      </c>
      <c r="AO72" s="73" t="e">
        <f>#REF!</f>
        <v>#REF!</v>
      </c>
      <c r="AP72" s="73" t="e">
        <f>#REF!</f>
        <v>#REF!</v>
      </c>
      <c r="AQ72" s="73" t="e">
        <f>#REF!</f>
        <v>#REF!</v>
      </c>
      <c r="AR72" s="73" t="e">
        <f>#REF!</f>
        <v>#REF!</v>
      </c>
      <c r="AS72" s="73" t="e">
        <f>#REF!</f>
        <v>#REF!</v>
      </c>
      <c r="AT72" s="73" t="e">
        <f>#REF!</f>
        <v>#REF!</v>
      </c>
      <c r="AU72" s="73" t="e">
        <f>#REF!</f>
        <v>#REF!</v>
      </c>
      <c r="AV72" s="73" t="e">
        <f>#REF!</f>
        <v>#REF!</v>
      </c>
      <c r="AW72" s="73" t="e">
        <f>#REF!</f>
        <v>#REF!</v>
      </c>
      <c r="AX72" s="73" t="e">
        <f>#REF!</f>
        <v>#REF!</v>
      </c>
      <c r="AY72" s="73" t="e">
        <f>#REF!</f>
        <v>#REF!</v>
      </c>
      <c r="AZ72" s="73" t="e">
        <f>#REF!</f>
        <v>#REF!</v>
      </c>
      <c r="BA72" s="73" t="e">
        <f>#REF!</f>
        <v>#REF!</v>
      </c>
      <c r="BB72" s="73" t="e">
        <f>#REF!</f>
        <v>#REF!</v>
      </c>
      <c r="BC72" s="73" t="e">
        <f>#REF!</f>
        <v>#REF!</v>
      </c>
      <c r="BD72" s="73" t="e">
        <f>#REF!</f>
        <v>#REF!</v>
      </c>
      <c r="BE72" s="73" t="e">
        <f>#REF!</f>
        <v>#REF!</v>
      </c>
      <c r="BF72" s="73" t="e">
        <f>#REF!</f>
        <v>#REF!</v>
      </c>
      <c r="BG72" s="73" t="e">
        <f>#REF!</f>
        <v>#REF!</v>
      </c>
      <c r="BH72" s="73" t="e">
        <f>#REF!</f>
        <v>#REF!</v>
      </c>
      <c r="BI72" s="73" t="e">
        <f>#REF!</f>
        <v>#REF!</v>
      </c>
      <c r="BJ72" s="73" t="e">
        <f>#REF!</f>
        <v>#REF!</v>
      </c>
      <c r="BK72" s="73" t="e">
        <f>#REF!</f>
        <v>#REF!</v>
      </c>
      <c r="BL72" s="73" t="e">
        <f>#REF!</f>
        <v>#REF!</v>
      </c>
      <c r="BM72" s="73" t="e">
        <f>#REF!</f>
        <v>#REF!</v>
      </c>
      <c r="BN72" s="73" t="e">
        <f>#REF!</f>
        <v>#REF!</v>
      </c>
      <c r="BO72" s="73" t="e">
        <f>#REF!</f>
        <v>#REF!</v>
      </c>
      <c r="BP72" s="73" t="e">
        <f>#REF!</f>
        <v>#REF!</v>
      </c>
      <c r="BR72" s="117" t="str">
        <f t="shared" si="18"/>
        <v>25-1</v>
      </c>
      <c r="BS72" s="118">
        <f>OOC!G72</f>
        <v>1.8480000000000001</v>
      </c>
      <c r="BT72" s="118">
        <f>OOC!H72</f>
        <v>1.788</v>
      </c>
      <c r="BU72" s="2" t="e">
        <f t="shared" si="19"/>
        <v>#REF!</v>
      </c>
      <c r="BV72" s="2" t="e">
        <f t="shared" si="20"/>
        <v>#REF!</v>
      </c>
      <c r="BW72" s="2" t="e">
        <f t="shared" si="21"/>
        <v>#REF!</v>
      </c>
      <c r="BX72" s="119"/>
    </row>
    <row r="73" spans="1:76" ht="15" customHeight="1">
      <c r="A73" s="16">
        <v>34</v>
      </c>
      <c r="B73" s="79" t="s">
        <v>260</v>
      </c>
      <c r="C73" s="69" t="s">
        <v>103</v>
      </c>
      <c r="D73" s="20" t="s">
        <v>57</v>
      </c>
      <c r="E73" s="78"/>
      <c r="F73" s="11" t="s">
        <v>29</v>
      </c>
      <c r="G73" s="83">
        <v>1.8180000000000001</v>
      </c>
      <c r="H73" s="13">
        <f>IF(OOC!S73=0,"",OOC!S73)</f>
        <v>0.03</v>
      </c>
      <c r="I73" s="13">
        <f>IF(OOC!T73=0,"",OOC!T73)</f>
        <v>-0.03</v>
      </c>
      <c r="J73" s="14" t="s">
        <v>12</v>
      </c>
      <c r="K73" s="64" t="s">
        <v>49</v>
      </c>
      <c r="L73" s="17">
        <f t="shared" si="8"/>
        <v>1.8480000000000001</v>
      </c>
      <c r="M73" s="17">
        <f t="shared" si="9"/>
        <v>1.788</v>
      </c>
      <c r="N73" s="25"/>
      <c r="O73" s="2" t="e">
        <f t="shared" si="22"/>
        <v>#REF!</v>
      </c>
      <c r="P73" s="2" t="e">
        <f t="shared" si="23"/>
        <v>#REF!</v>
      </c>
      <c r="Q73" s="2" t="e">
        <f t="shared" si="24"/>
        <v>#REF!</v>
      </c>
      <c r="R73" s="3" t="e">
        <f t="shared" si="25"/>
        <v>#REF!</v>
      </c>
      <c r="S73" s="4" t="e">
        <f t="shared" si="10"/>
        <v>#REF!</v>
      </c>
      <c r="T73" s="67" t="e">
        <f t="shared" si="11"/>
        <v>#REF!</v>
      </c>
      <c r="U73" s="67" t="e">
        <f t="shared" si="12"/>
        <v>#REF!</v>
      </c>
      <c r="V73" s="4" t="e">
        <f t="shared" si="4"/>
        <v>#REF!</v>
      </c>
      <c r="W73" s="4" t="e">
        <f t="shared" si="5"/>
        <v>#REF!</v>
      </c>
      <c r="X73" s="4" t="e">
        <f t="shared" si="13"/>
        <v>#REF!</v>
      </c>
      <c r="Y73" s="62" t="e">
        <f t="shared" si="6"/>
        <v>#REF!</v>
      </c>
      <c r="Z73" s="28" t="e">
        <f t="shared" si="14"/>
        <v>#REF!</v>
      </c>
      <c r="AA73" s="28" t="e">
        <f t="shared" si="15"/>
        <v>#REF!</v>
      </c>
      <c r="AB73" s="28" t="e">
        <f t="shared" si="16"/>
        <v>#REF!</v>
      </c>
      <c r="AC73" s="28" t="e">
        <f t="shared" si="7"/>
        <v>#REF!</v>
      </c>
      <c r="AD73" s="26"/>
      <c r="AE73" s="19" t="str">
        <f t="shared" si="17"/>
        <v/>
      </c>
      <c r="AF73" s="65"/>
      <c r="AG73" s="54"/>
      <c r="AH73" s="54"/>
      <c r="AI73" s="55"/>
      <c r="AJ73" s="18"/>
      <c r="AK73" s="73" t="e">
        <f>#REF!</f>
        <v>#REF!</v>
      </c>
      <c r="AL73" s="73" t="e">
        <f>#REF!</f>
        <v>#REF!</v>
      </c>
      <c r="AM73" s="73" t="e">
        <f>#REF!</f>
        <v>#REF!</v>
      </c>
      <c r="AN73" s="73" t="e">
        <f>#REF!</f>
        <v>#REF!</v>
      </c>
      <c r="AO73" s="73" t="e">
        <f>#REF!</f>
        <v>#REF!</v>
      </c>
      <c r="AP73" s="73" t="e">
        <f>#REF!</f>
        <v>#REF!</v>
      </c>
      <c r="AQ73" s="73" t="e">
        <f>#REF!</f>
        <v>#REF!</v>
      </c>
      <c r="AR73" s="73" t="e">
        <f>#REF!</f>
        <v>#REF!</v>
      </c>
      <c r="AS73" s="73" t="e">
        <f>#REF!</f>
        <v>#REF!</v>
      </c>
      <c r="AT73" s="73" t="e">
        <f>#REF!</f>
        <v>#REF!</v>
      </c>
      <c r="AU73" s="73" t="e">
        <f>#REF!</f>
        <v>#REF!</v>
      </c>
      <c r="AV73" s="73" t="e">
        <f>#REF!</f>
        <v>#REF!</v>
      </c>
      <c r="AW73" s="73" t="e">
        <f>#REF!</f>
        <v>#REF!</v>
      </c>
      <c r="AX73" s="73" t="e">
        <f>#REF!</f>
        <v>#REF!</v>
      </c>
      <c r="AY73" s="73" t="e">
        <f>#REF!</f>
        <v>#REF!</v>
      </c>
      <c r="AZ73" s="73" t="e">
        <f>#REF!</f>
        <v>#REF!</v>
      </c>
      <c r="BA73" s="73" t="e">
        <f>#REF!</f>
        <v>#REF!</v>
      </c>
      <c r="BB73" s="73" t="e">
        <f>#REF!</f>
        <v>#REF!</v>
      </c>
      <c r="BC73" s="73" t="e">
        <f>#REF!</f>
        <v>#REF!</v>
      </c>
      <c r="BD73" s="73" t="e">
        <f>#REF!</f>
        <v>#REF!</v>
      </c>
      <c r="BE73" s="73" t="e">
        <f>#REF!</f>
        <v>#REF!</v>
      </c>
      <c r="BF73" s="73" t="e">
        <f>#REF!</f>
        <v>#REF!</v>
      </c>
      <c r="BG73" s="73" t="e">
        <f>#REF!</f>
        <v>#REF!</v>
      </c>
      <c r="BH73" s="73" t="e">
        <f>#REF!</f>
        <v>#REF!</v>
      </c>
      <c r="BI73" s="73" t="e">
        <f>#REF!</f>
        <v>#REF!</v>
      </c>
      <c r="BJ73" s="73" t="e">
        <f>#REF!</f>
        <v>#REF!</v>
      </c>
      <c r="BK73" s="73" t="e">
        <f>#REF!</f>
        <v>#REF!</v>
      </c>
      <c r="BL73" s="73" t="e">
        <f>#REF!</f>
        <v>#REF!</v>
      </c>
      <c r="BM73" s="73" t="e">
        <f>#REF!</f>
        <v>#REF!</v>
      </c>
      <c r="BN73" s="73" t="e">
        <f>#REF!</f>
        <v>#REF!</v>
      </c>
      <c r="BO73" s="73" t="e">
        <f>#REF!</f>
        <v>#REF!</v>
      </c>
      <c r="BP73" s="73" t="e">
        <f>#REF!</f>
        <v>#REF!</v>
      </c>
      <c r="BR73" s="117" t="str">
        <f t="shared" si="18"/>
        <v>25-2</v>
      </c>
      <c r="BS73" s="118">
        <f>OOC!G73</f>
        <v>1.8480000000000001</v>
      </c>
      <c r="BT73" s="118">
        <f>OOC!H73</f>
        <v>1.788</v>
      </c>
      <c r="BU73" s="2" t="e">
        <f t="shared" si="19"/>
        <v>#REF!</v>
      </c>
      <c r="BV73" s="2" t="e">
        <f t="shared" si="20"/>
        <v>#REF!</v>
      </c>
      <c r="BW73" s="2" t="e">
        <f t="shared" si="21"/>
        <v>#REF!</v>
      </c>
      <c r="BX73" s="119"/>
    </row>
    <row r="74" spans="1:76" ht="15" customHeight="1">
      <c r="A74" s="16">
        <v>35</v>
      </c>
      <c r="B74" s="76"/>
      <c r="C74" s="69">
        <v>26</v>
      </c>
      <c r="D74" s="20" t="s">
        <v>57</v>
      </c>
      <c r="E74" s="78"/>
      <c r="F74" s="11" t="s">
        <v>29</v>
      </c>
      <c r="G74" s="12">
        <v>5.9269999999999996</v>
      </c>
      <c r="H74" s="13" t="e">
        <f>IF(OOC!S74=0,"",OOC!S74)</f>
        <v>#REF!</v>
      </c>
      <c r="I74" s="13" t="e">
        <f>IF(OOC!T74=0,"",OOC!T74)</f>
        <v>#REF!</v>
      </c>
      <c r="J74" s="14" t="s">
        <v>12</v>
      </c>
      <c r="K74" s="64" t="s">
        <v>49</v>
      </c>
      <c r="L74" s="17" t="e">
        <f t="shared" si="8"/>
        <v>#REF!</v>
      </c>
      <c r="M74" s="17" t="e">
        <f t="shared" si="9"/>
        <v>#REF!</v>
      </c>
      <c r="N74" s="25"/>
      <c r="O74" s="2" t="e">
        <f t="shared" si="22"/>
        <v>#REF!</v>
      </c>
      <c r="P74" s="2" t="e">
        <f t="shared" si="23"/>
        <v>#REF!</v>
      </c>
      <c r="Q74" s="2" t="e">
        <f t="shared" si="24"/>
        <v>#REF!</v>
      </c>
      <c r="R74" s="3" t="e">
        <f t="shared" si="25"/>
        <v>#REF!</v>
      </c>
      <c r="S74" s="4" t="e">
        <f t="shared" si="10"/>
        <v>#REF!</v>
      </c>
      <c r="T74" s="67" t="e">
        <f t="shared" si="11"/>
        <v>#REF!</v>
      </c>
      <c r="U74" s="67" t="e">
        <f t="shared" si="12"/>
        <v>#REF!</v>
      </c>
      <c r="V74" s="4" t="e">
        <f t="shared" si="4"/>
        <v>#REF!</v>
      </c>
      <c r="W74" s="4" t="e">
        <f t="shared" si="5"/>
        <v>#REF!</v>
      </c>
      <c r="X74" s="4" t="e">
        <f t="shared" si="13"/>
        <v>#REF!</v>
      </c>
      <c r="Y74" s="62" t="e">
        <f t="shared" si="6"/>
        <v>#REF!</v>
      </c>
      <c r="Z74" s="28" t="e">
        <f t="shared" si="14"/>
        <v>#REF!</v>
      </c>
      <c r="AA74" s="28" t="e">
        <f t="shared" si="15"/>
        <v>#REF!</v>
      </c>
      <c r="AB74" s="28" t="e">
        <f t="shared" si="16"/>
        <v>#REF!</v>
      </c>
      <c r="AC74" s="28" t="e">
        <f t="shared" si="7"/>
        <v>#REF!</v>
      </c>
      <c r="AD74" s="26"/>
      <c r="AE74" s="19" t="str">
        <f t="shared" si="17"/>
        <v/>
      </c>
      <c r="AF74" s="65"/>
      <c r="AG74" s="54"/>
      <c r="AH74" s="54"/>
      <c r="AI74" s="55"/>
      <c r="AJ74" s="18"/>
      <c r="AK74" s="73" t="e">
        <f>#REF!</f>
        <v>#REF!</v>
      </c>
      <c r="AL74" s="73" t="e">
        <f>#REF!</f>
        <v>#REF!</v>
      </c>
      <c r="AM74" s="73" t="e">
        <f>#REF!</f>
        <v>#REF!</v>
      </c>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R74" s="117">
        <f t="shared" si="18"/>
        <v>26</v>
      </c>
      <c r="BS74" s="118">
        <f>OOC!G74</f>
        <v>5.9569999999999999</v>
      </c>
      <c r="BT74" s="118">
        <f>OOC!H74</f>
        <v>5.8969999999999994</v>
      </c>
      <c r="BU74" s="2" t="e">
        <f t="shared" si="19"/>
        <v>#REF!</v>
      </c>
      <c r="BV74" s="2" t="e">
        <f t="shared" si="20"/>
        <v>#REF!</v>
      </c>
      <c r="BW74" s="2" t="e">
        <f t="shared" si="21"/>
        <v>#REF!</v>
      </c>
      <c r="BX74" s="119" t="e">
        <f>IF(AND(IF(OOC!G74="",0,OOC!G74) &gt;= IF(O74="",0,O74), IF(O74="",0,O74) &gt; IF(L74="",0,L74)), "OOC",
IF(AND(IF(M74="",0,M74) &gt; IF(P74="",0,P74), IF(P74="",0,P74) &gt;= IF(OOC!H74="",0,OOC!H74)), "OOC",
IF(IF(O74="",0,O74) &gt; IF(OOC!G74="",0,OOC!G74), "OOS",
IF(IF(OOC!H74="",0,OOC!H74) &gt; IF(P74="",0,P74), "OOS", "OK"))))</f>
        <v>#REF!</v>
      </c>
    </row>
    <row r="75" spans="1:76" ht="15" customHeight="1">
      <c r="A75" s="66">
        <v>36</v>
      </c>
      <c r="B75" s="76" t="s">
        <v>106</v>
      </c>
      <c r="C75" s="69" t="s">
        <v>105</v>
      </c>
      <c r="D75" s="20" t="s">
        <v>57</v>
      </c>
      <c r="E75" s="78">
        <v>1.33</v>
      </c>
      <c r="F75" s="11" t="s">
        <v>29</v>
      </c>
      <c r="G75" s="12">
        <v>8.3719999999999999</v>
      </c>
      <c r="H75" s="13" t="e">
        <f>IF(OOC!S75=0,"",OOC!S75)</f>
        <v>#REF!</v>
      </c>
      <c r="I75" s="13" t="e">
        <f>IF(OOC!T75=0,"",OOC!T75)</f>
        <v>#REF!</v>
      </c>
      <c r="J75" s="14" t="s">
        <v>12</v>
      </c>
      <c r="K75" s="64" t="s">
        <v>49</v>
      </c>
      <c r="L75" s="17" t="e">
        <f t="shared" si="8"/>
        <v>#REF!</v>
      </c>
      <c r="M75" s="17" t="e">
        <f t="shared" si="9"/>
        <v>#REF!</v>
      </c>
      <c r="N75" s="25"/>
      <c r="O75" s="2" t="e">
        <f t="shared" si="22"/>
        <v>#REF!</v>
      </c>
      <c r="P75" s="2" t="e">
        <f t="shared" si="23"/>
        <v>#REF!</v>
      </c>
      <c r="Q75" s="2" t="e">
        <f t="shared" si="24"/>
        <v>#REF!</v>
      </c>
      <c r="R75" s="3" t="e">
        <f t="shared" si="25"/>
        <v>#REF!</v>
      </c>
      <c r="S75" s="4" t="e">
        <f t="shared" si="10"/>
        <v>#REF!</v>
      </c>
      <c r="T75" s="67" t="e">
        <f t="shared" si="11"/>
        <v>#REF!</v>
      </c>
      <c r="U75" s="67" t="e">
        <f t="shared" si="12"/>
        <v>#REF!</v>
      </c>
      <c r="V75" s="4" t="e">
        <f t="shared" si="4"/>
        <v>#REF!</v>
      </c>
      <c r="W75" s="4" t="e">
        <f t="shared" si="5"/>
        <v>#REF!</v>
      </c>
      <c r="X75" s="4" t="e">
        <f t="shared" si="13"/>
        <v>#REF!</v>
      </c>
      <c r="Y75" s="62" t="e">
        <f t="shared" si="6"/>
        <v>#REF!</v>
      </c>
      <c r="Z75" s="28" t="e">
        <f t="shared" si="14"/>
        <v>#REF!</v>
      </c>
      <c r="AA75" s="28" t="e">
        <f t="shared" si="15"/>
        <v>#REF!</v>
      </c>
      <c r="AB75" s="28" t="e">
        <f t="shared" si="16"/>
        <v>#REF!</v>
      </c>
      <c r="AC75" s="28" t="e">
        <f t="shared" si="7"/>
        <v>#REF!</v>
      </c>
      <c r="AD75" s="26"/>
      <c r="AE75" s="19" t="str">
        <f t="shared" si="17"/>
        <v/>
      </c>
      <c r="AF75" s="65"/>
      <c r="AG75" s="54"/>
      <c r="AH75" s="54"/>
      <c r="AI75" s="55"/>
      <c r="AJ75" s="18"/>
      <c r="AK75" s="73" t="e">
        <f>#REF!</f>
        <v>#REF!</v>
      </c>
      <c r="AL75" s="73" t="e">
        <f>#REF!</f>
        <v>#REF!</v>
      </c>
      <c r="AM75" s="73" t="e">
        <f>#REF!</f>
        <v>#REF!</v>
      </c>
      <c r="AN75" s="73" t="e">
        <f>#REF!</f>
        <v>#REF!</v>
      </c>
      <c r="AO75" s="73" t="e">
        <f>#REF!</f>
        <v>#REF!</v>
      </c>
      <c r="AP75" s="73" t="e">
        <f>#REF!</f>
        <v>#REF!</v>
      </c>
      <c r="AQ75" s="73" t="e">
        <f>#REF!</f>
        <v>#REF!</v>
      </c>
      <c r="AR75" s="73" t="e">
        <f>#REF!</f>
        <v>#REF!</v>
      </c>
      <c r="AS75" s="73" t="e">
        <f>#REF!</f>
        <v>#REF!</v>
      </c>
      <c r="AT75" s="73" t="e">
        <f>#REF!</f>
        <v>#REF!</v>
      </c>
      <c r="AU75" s="73" t="e">
        <f>#REF!</f>
        <v>#REF!</v>
      </c>
      <c r="AV75" s="73" t="e">
        <f>#REF!</f>
        <v>#REF!</v>
      </c>
      <c r="AW75" s="73" t="e">
        <f>#REF!</f>
        <v>#REF!</v>
      </c>
      <c r="AX75" s="73" t="e">
        <f>#REF!</f>
        <v>#REF!</v>
      </c>
      <c r="AY75" s="73" t="e">
        <f>#REF!</f>
        <v>#REF!</v>
      </c>
      <c r="AZ75" s="73" t="e">
        <f>#REF!</f>
        <v>#REF!</v>
      </c>
      <c r="BA75" s="73" t="e">
        <f>#REF!</f>
        <v>#REF!</v>
      </c>
      <c r="BB75" s="73" t="e">
        <f>#REF!</f>
        <v>#REF!</v>
      </c>
      <c r="BC75" s="73" t="e">
        <f>#REF!</f>
        <v>#REF!</v>
      </c>
      <c r="BD75" s="73" t="e">
        <f>#REF!</f>
        <v>#REF!</v>
      </c>
      <c r="BE75" s="73" t="e">
        <f>#REF!</f>
        <v>#REF!</v>
      </c>
      <c r="BF75" s="73" t="e">
        <f>#REF!</f>
        <v>#REF!</v>
      </c>
      <c r="BG75" s="73" t="e">
        <f>#REF!</f>
        <v>#REF!</v>
      </c>
      <c r="BH75" s="73" t="e">
        <f>#REF!</f>
        <v>#REF!</v>
      </c>
      <c r="BI75" s="73" t="e">
        <f>#REF!</f>
        <v>#REF!</v>
      </c>
      <c r="BJ75" s="73" t="e">
        <f>#REF!</f>
        <v>#REF!</v>
      </c>
      <c r="BK75" s="73" t="e">
        <f>#REF!</f>
        <v>#REF!</v>
      </c>
      <c r="BL75" s="73" t="e">
        <f>#REF!</f>
        <v>#REF!</v>
      </c>
      <c r="BM75" s="73" t="e">
        <f>#REF!</f>
        <v>#REF!</v>
      </c>
      <c r="BN75" s="73" t="e">
        <f>#REF!</f>
        <v>#REF!</v>
      </c>
      <c r="BO75" s="73" t="e">
        <f>#REF!</f>
        <v>#REF!</v>
      </c>
      <c r="BP75" s="73" t="e">
        <f>#REF!</f>
        <v>#REF!</v>
      </c>
      <c r="BR75" s="117" t="str">
        <f t="shared" si="18"/>
        <v>27-1</v>
      </c>
      <c r="BS75" s="118">
        <f>OOC!G75</f>
        <v>8.4019999999999992</v>
      </c>
      <c r="BT75" s="118">
        <f>OOC!H75</f>
        <v>8.3420000000000005</v>
      </c>
      <c r="BU75" s="2" t="e">
        <f t="shared" si="19"/>
        <v>#REF!</v>
      </c>
      <c r="BV75" s="2" t="e">
        <f t="shared" si="20"/>
        <v>#REF!</v>
      </c>
      <c r="BW75" s="2" t="e">
        <f t="shared" si="21"/>
        <v>#REF!</v>
      </c>
      <c r="BX75" s="119" t="e">
        <f>IF(AND(IF(OOC!G75="",0,OOC!G75) &gt;= IF(O75="",0,O75), IF(O75="",0,O75) &gt; IF(L75="",0,L75)), "OOC",
IF(AND(IF(M75="",0,M75) &gt; IF(P75="",0,P75), IF(P75="",0,P75) &gt;= IF(OOC!H75="",0,OOC!H75)), "OOC",
IF(IF(O75="",0,O75) &gt; IF(OOC!G75="",0,OOC!G75), "OOS",
IF(IF(OOC!H75="",0,OOC!H75) &gt; IF(P75="",0,P75), "OOS", "OK"))))</f>
        <v>#REF!</v>
      </c>
    </row>
    <row r="76" spans="1:76" ht="15" customHeight="1">
      <c r="A76" s="66">
        <v>36</v>
      </c>
      <c r="B76" s="76" t="s">
        <v>106</v>
      </c>
      <c r="C76" s="69" t="s">
        <v>104</v>
      </c>
      <c r="D76" s="20" t="s">
        <v>57</v>
      </c>
      <c r="E76" s="78">
        <v>1.33</v>
      </c>
      <c r="F76" s="11" t="s">
        <v>29</v>
      </c>
      <c r="G76" s="12">
        <v>8.3719999999999999</v>
      </c>
      <c r="H76" s="13" t="e">
        <f>IF(OOC!S76=0,"",OOC!S76)</f>
        <v>#REF!</v>
      </c>
      <c r="I76" s="13" t="e">
        <f>IF(OOC!T76=0,"",OOC!T76)</f>
        <v>#REF!</v>
      </c>
      <c r="J76" s="14" t="s">
        <v>12</v>
      </c>
      <c r="K76" s="64" t="s">
        <v>49</v>
      </c>
      <c r="L76" s="17" t="e">
        <f t="shared" si="8"/>
        <v>#REF!</v>
      </c>
      <c r="M76" s="17" t="e">
        <f t="shared" si="9"/>
        <v>#REF!</v>
      </c>
      <c r="N76" s="25"/>
      <c r="O76" s="2" t="e">
        <f t="shared" si="22"/>
        <v>#REF!</v>
      </c>
      <c r="P76" s="2" t="e">
        <f t="shared" si="23"/>
        <v>#REF!</v>
      </c>
      <c r="Q76" s="2" t="e">
        <f t="shared" si="24"/>
        <v>#REF!</v>
      </c>
      <c r="R76" s="3" t="e">
        <f t="shared" si="25"/>
        <v>#REF!</v>
      </c>
      <c r="S76" s="4" t="e">
        <f t="shared" si="10"/>
        <v>#REF!</v>
      </c>
      <c r="T76" s="67" t="e">
        <f t="shared" si="11"/>
        <v>#REF!</v>
      </c>
      <c r="U76" s="67" t="e">
        <f t="shared" si="12"/>
        <v>#REF!</v>
      </c>
      <c r="V76" s="4" t="e">
        <f t="shared" si="4"/>
        <v>#REF!</v>
      </c>
      <c r="W76" s="4" t="e">
        <f t="shared" si="5"/>
        <v>#REF!</v>
      </c>
      <c r="X76" s="4" t="e">
        <f t="shared" si="13"/>
        <v>#REF!</v>
      </c>
      <c r="Y76" s="62" t="e">
        <f t="shared" si="6"/>
        <v>#REF!</v>
      </c>
      <c r="Z76" s="28" t="e">
        <f t="shared" si="14"/>
        <v>#REF!</v>
      </c>
      <c r="AA76" s="28" t="e">
        <f t="shared" si="15"/>
        <v>#REF!</v>
      </c>
      <c r="AB76" s="28" t="e">
        <f t="shared" si="16"/>
        <v>#REF!</v>
      </c>
      <c r="AC76" s="28" t="e">
        <f t="shared" si="7"/>
        <v>#REF!</v>
      </c>
      <c r="AD76" s="26"/>
      <c r="AE76" s="19" t="str">
        <f t="shared" si="17"/>
        <v/>
      </c>
      <c r="AF76" s="65"/>
      <c r="AG76" s="54"/>
      <c r="AH76" s="54"/>
      <c r="AI76" s="55"/>
      <c r="AJ76" s="18"/>
      <c r="AK76" s="73" t="e">
        <f>#REF!</f>
        <v>#REF!</v>
      </c>
      <c r="AL76" s="73" t="e">
        <f>#REF!</f>
        <v>#REF!</v>
      </c>
      <c r="AM76" s="73" t="e">
        <f>#REF!</f>
        <v>#REF!</v>
      </c>
      <c r="AN76" s="73" t="e">
        <f>#REF!</f>
        <v>#REF!</v>
      </c>
      <c r="AO76" s="73" t="e">
        <f>#REF!</f>
        <v>#REF!</v>
      </c>
      <c r="AP76" s="73" t="e">
        <f>#REF!</f>
        <v>#REF!</v>
      </c>
      <c r="AQ76" s="73" t="e">
        <f>#REF!</f>
        <v>#REF!</v>
      </c>
      <c r="AR76" s="73" t="e">
        <f>#REF!</f>
        <v>#REF!</v>
      </c>
      <c r="AS76" s="73" t="e">
        <f>#REF!</f>
        <v>#REF!</v>
      </c>
      <c r="AT76" s="73" t="e">
        <f>#REF!</f>
        <v>#REF!</v>
      </c>
      <c r="AU76" s="73" t="e">
        <f>#REF!</f>
        <v>#REF!</v>
      </c>
      <c r="AV76" s="73" t="e">
        <f>#REF!</f>
        <v>#REF!</v>
      </c>
      <c r="AW76" s="73" t="e">
        <f>#REF!</f>
        <v>#REF!</v>
      </c>
      <c r="AX76" s="73" t="e">
        <f>#REF!</f>
        <v>#REF!</v>
      </c>
      <c r="AY76" s="73" t="e">
        <f>#REF!</f>
        <v>#REF!</v>
      </c>
      <c r="AZ76" s="73" t="e">
        <f>#REF!</f>
        <v>#REF!</v>
      </c>
      <c r="BA76" s="73" t="e">
        <f>#REF!</f>
        <v>#REF!</v>
      </c>
      <c r="BB76" s="73" t="e">
        <f>#REF!</f>
        <v>#REF!</v>
      </c>
      <c r="BC76" s="73" t="e">
        <f>#REF!</f>
        <v>#REF!</v>
      </c>
      <c r="BD76" s="73" t="e">
        <f>#REF!</f>
        <v>#REF!</v>
      </c>
      <c r="BE76" s="73" t="e">
        <f>#REF!</f>
        <v>#REF!</v>
      </c>
      <c r="BF76" s="73" t="e">
        <f>#REF!</f>
        <v>#REF!</v>
      </c>
      <c r="BG76" s="73" t="e">
        <f>#REF!</f>
        <v>#REF!</v>
      </c>
      <c r="BH76" s="73" t="e">
        <f>#REF!</f>
        <v>#REF!</v>
      </c>
      <c r="BI76" s="73" t="e">
        <f>#REF!</f>
        <v>#REF!</v>
      </c>
      <c r="BJ76" s="73" t="e">
        <f>#REF!</f>
        <v>#REF!</v>
      </c>
      <c r="BK76" s="73" t="e">
        <f>#REF!</f>
        <v>#REF!</v>
      </c>
      <c r="BL76" s="73" t="e">
        <f>#REF!</f>
        <v>#REF!</v>
      </c>
      <c r="BM76" s="73" t="e">
        <f>#REF!</f>
        <v>#REF!</v>
      </c>
      <c r="BN76" s="73" t="e">
        <f>#REF!</f>
        <v>#REF!</v>
      </c>
      <c r="BO76" s="73" t="e">
        <f>#REF!</f>
        <v>#REF!</v>
      </c>
      <c r="BP76" s="73" t="e">
        <f>#REF!</f>
        <v>#REF!</v>
      </c>
      <c r="BR76" s="117" t="str">
        <f t="shared" si="18"/>
        <v>27-2</v>
      </c>
      <c r="BS76" s="118">
        <f>OOC!G76</f>
        <v>8.4019999999999992</v>
      </c>
      <c r="BT76" s="118">
        <f>OOC!H76</f>
        <v>8.3420000000000005</v>
      </c>
      <c r="BU76" s="2" t="e">
        <f t="shared" si="19"/>
        <v>#REF!</v>
      </c>
      <c r="BV76" s="2" t="e">
        <f t="shared" si="20"/>
        <v>#REF!</v>
      </c>
      <c r="BW76" s="2" t="e">
        <f t="shared" si="21"/>
        <v>#REF!</v>
      </c>
      <c r="BX76" s="119" t="e">
        <f>IF(AND(IF(OOC!G76="",0,OOC!G76) &gt;= IF(O76="",0,O76), IF(O76="",0,O76) &gt; IF(L76="",0,L76)), "OOC",
IF(AND(IF(M76="",0,M76) &gt; IF(P76="",0,P76), IF(P76="",0,P76) &gt;= IF(OOC!H76="",0,OOC!H76)), "OOC",
IF(IF(O76="",0,O76) &gt; IF(OOC!G76="",0,OOC!G76), "OOS",
IF(IF(OOC!H76="",0,OOC!H76) &gt; IF(P76="",0,P76), "OOS", "OK"))))</f>
        <v>#REF!</v>
      </c>
    </row>
    <row r="77" spans="1:76" ht="15" customHeight="1">
      <c r="A77" s="66">
        <v>36</v>
      </c>
      <c r="B77" s="76"/>
      <c r="C77" s="69" t="s">
        <v>107</v>
      </c>
      <c r="D77" s="20" t="s">
        <v>57</v>
      </c>
      <c r="E77" s="78"/>
      <c r="F77" s="11" t="s">
        <v>29</v>
      </c>
      <c r="G77" s="83">
        <v>20.184999999999999</v>
      </c>
      <c r="H77" s="13" t="e">
        <f>IF(OOC!S77=0,"",OOC!S77)</f>
        <v>#REF!</v>
      </c>
      <c r="I77" s="13" t="e">
        <f>IF(OOC!T77=0,"",OOC!T77)</f>
        <v>#REF!</v>
      </c>
      <c r="J77" s="14" t="s">
        <v>12</v>
      </c>
      <c r="K77" s="64" t="s">
        <v>49</v>
      </c>
      <c r="L77" s="17" t="e">
        <f t="shared" si="8"/>
        <v>#REF!</v>
      </c>
      <c r="M77" s="17" t="e">
        <f t="shared" si="9"/>
        <v>#REF!</v>
      </c>
      <c r="N77" s="25"/>
      <c r="O77" s="2" t="e">
        <f t="shared" si="22"/>
        <v>#REF!</v>
      </c>
      <c r="P77" s="2" t="e">
        <f t="shared" si="23"/>
        <v>#REF!</v>
      </c>
      <c r="Q77" s="2" t="e">
        <f t="shared" si="24"/>
        <v>#REF!</v>
      </c>
      <c r="R77" s="3" t="e">
        <f t="shared" si="25"/>
        <v>#REF!</v>
      </c>
      <c r="S77" s="4" t="e">
        <f t="shared" si="10"/>
        <v>#REF!</v>
      </c>
      <c r="T77" s="67" t="e">
        <f t="shared" si="11"/>
        <v>#REF!</v>
      </c>
      <c r="U77" s="67" t="e">
        <f t="shared" si="12"/>
        <v>#REF!</v>
      </c>
      <c r="V77" s="4" t="e">
        <f t="shared" si="4"/>
        <v>#REF!</v>
      </c>
      <c r="W77" s="4" t="e">
        <f t="shared" si="5"/>
        <v>#REF!</v>
      </c>
      <c r="X77" s="4" t="e">
        <f t="shared" si="13"/>
        <v>#REF!</v>
      </c>
      <c r="Y77" s="62" t="e">
        <f t="shared" si="6"/>
        <v>#REF!</v>
      </c>
      <c r="Z77" s="28" t="e">
        <f t="shared" si="14"/>
        <v>#REF!</v>
      </c>
      <c r="AA77" s="28" t="e">
        <f t="shared" si="15"/>
        <v>#REF!</v>
      </c>
      <c r="AB77" s="28" t="e">
        <f t="shared" si="16"/>
        <v>#REF!</v>
      </c>
      <c r="AC77" s="28" t="e">
        <f t="shared" si="7"/>
        <v>#REF!</v>
      </c>
      <c r="AD77" s="26"/>
      <c r="AE77" s="19" t="str">
        <f t="shared" si="17"/>
        <v/>
      </c>
      <c r="AF77" s="65"/>
      <c r="AG77" s="54"/>
      <c r="AH77" s="54"/>
      <c r="AI77" s="55"/>
      <c r="AJ77" s="18"/>
      <c r="AK77" s="73" t="e">
        <f>#REF!</f>
        <v>#REF!</v>
      </c>
      <c r="AL77" s="73" t="e">
        <f>#REF!</f>
        <v>#REF!</v>
      </c>
      <c r="AM77" s="73" t="e">
        <f>#REF!</f>
        <v>#REF!</v>
      </c>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R77" s="117" t="str">
        <f t="shared" si="18"/>
        <v>28-1</v>
      </c>
      <c r="BS77" s="118">
        <f>OOC!G77</f>
        <v>20.215</v>
      </c>
      <c r="BT77" s="118">
        <f>OOC!H77</f>
        <v>20.154999999999998</v>
      </c>
      <c r="BU77" s="2" t="e">
        <f t="shared" si="19"/>
        <v>#REF!</v>
      </c>
      <c r="BV77" s="2" t="e">
        <f t="shared" si="20"/>
        <v>#REF!</v>
      </c>
      <c r="BW77" s="2" t="e">
        <f t="shared" si="21"/>
        <v>#REF!</v>
      </c>
      <c r="BX77" s="119" t="e">
        <f>IF(AND(IF(OOC!G77="",0,OOC!G77) &gt;= IF(O77="",0,O77), IF(O77="",0,O77) &gt; IF(L77="",0,L77)), "OOC",
IF(AND(IF(M77="",0,M77) &gt; IF(P77="",0,P77), IF(P77="",0,P77) &gt;= IF(OOC!H77="",0,OOC!H77)), "OOC",
IF(IF(O77="",0,O77) &gt; IF(OOC!G77="",0,OOC!G77), "OOS",
IF(IF(OOC!H77="",0,OOC!H77) &gt; IF(P77="",0,P77), "OOS", "OK"))))</f>
        <v>#REF!</v>
      </c>
    </row>
    <row r="78" spans="1:76" ht="15" customHeight="1">
      <c r="A78" s="16">
        <v>37</v>
      </c>
      <c r="B78" s="76"/>
      <c r="C78" s="69" t="s">
        <v>108</v>
      </c>
      <c r="D78" s="20" t="s">
        <v>57</v>
      </c>
      <c r="E78" s="78"/>
      <c r="F78" s="11" t="s">
        <v>29</v>
      </c>
      <c r="G78" s="83">
        <v>20.184999999999999</v>
      </c>
      <c r="H78" s="13" t="e">
        <f>IF(OOC!S78=0,"",OOC!S78)</f>
        <v>#REF!</v>
      </c>
      <c r="I78" s="13" t="e">
        <f>IF(OOC!T78=0,"",OOC!T78)</f>
        <v>#REF!</v>
      </c>
      <c r="J78" s="14" t="s">
        <v>12</v>
      </c>
      <c r="K78" s="64" t="s">
        <v>49</v>
      </c>
      <c r="L78" s="17" t="e">
        <f t="shared" si="8"/>
        <v>#REF!</v>
      </c>
      <c r="M78" s="17" t="e">
        <f t="shared" si="9"/>
        <v>#REF!</v>
      </c>
      <c r="N78" s="25"/>
      <c r="O78" s="2" t="e">
        <f t="shared" si="22"/>
        <v>#REF!</v>
      </c>
      <c r="P78" s="2" t="e">
        <f t="shared" si="23"/>
        <v>#REF!</v>
      </c>
      <c r="Q78" s="2" t="e">
        <f t="shared" si="24"/>
        <v>#REF!</v>
      </c>
      <c r="R78" s="3" t="e">
        <f t="shared" si="25"/>
        <v>#REF!</v>
      </c>
      <c r="S78" s="4" t="e">
        <f t="shared" si="10"/>
        <v>#REF!</v>
      </c>
      <c r="T78" s="67" t="e">
        <f t="shared" si="11"/>
        <v>#REF!</v>
      </c>
      <c r="U78" s="67" t="e">
        <f t="shared" si="12"/>
        <v>#REF!</v>
      </c>
      <c r="V78" s="4" t="e">
        <f t="shared" si="4"/>
        <v>#REF!</v>
      </c>
      <c r="W78" s="4" t="e">
        <f t="shared" si="5"/>
        <v>#REF!</v>
      </c>
      <c r="X78" s="4" t="e">
        <f t="shared" si="13"/>
        <v>#REF!</v>
      </c>
      <c r="Y78" s="62" t="e">
        <f t="shared" si="6"/>
        <v>#REF!</v>
      </c>
      <c r="Z78" s="28" t="e">
        <f t="shared" si="14"/>
        <v>#REF!</v>
      </c>
      <c r="AA78" s="28" t="e">
        <f t="shared" si="15"/>
        <v>#REF!</v>
      </c>
      <c r="AB78" s="28" t="e">
        <f t="shared" si="16"/>
        <v>#REF!</v>
      </c>
      <c r="AC78" s="28" t="e">
        <f t="shared" si="7"/>
        <v>#REF!</v>
      </c>
      <c r="AD78" s="26"/>
      <c r="AE78" s="19" t="str">
        <f t="shared" si="17"/>
        <v/>
      </c>
      <c r="AF78" s="65"/>
      <c r="AG78" s="54"/>
      <c r="AH78" s="54"/>
      <c r="AI78" s="55"/>
      <c r="AJ78" s="18"/>
      <c r="AK78" s="73" t="e">
        <f>#REF!</f>
        <v>#REF!</v>
      </c>
      <c r="AL78" s="73" t="e">
        <f>#REF!</f>
        <v>#REF!</v>
      </c>
      <c r="AM78" s="73" t="e">
        <f>#REF!</f>
        <v>#REF!</v>
      </c>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R78" s="117" t="str">
        <f t="shared" si="18"/>
        <v>28-2</v>
      </c>
      <c r="BS78" s="118">
        <f>OOC!G78</f>
        <v>20.215</v>
      </c>
      <c r="BT78" s="118">
        <f>OOC!H78</f>
        <v>20.154999999999998</v>
      </c>
      <c r="BU78" s="2" t="e">
        <f t="shared" si="19"/>
        <v>#REF!</v>
      </c>
      <c r="BV78" s="2" t="e">
        <f t="shared" si="20"/>
        <v>#REF!</v>
      </c>
      <c r="BW78" s="2" t="e">
        <f t="shared" si="21"/>
        <v>#REF!</v>
      </c>
      <c r="BX78" s="119" t="e">
        <f>IF(AND(IF(OOC!G78="",0,OOC!G78) &gt;= IF(O78="",0,O78), IF(O78="",0,O78) &gt; IF(L78="",0,L78)), "OOC",
IF(AND(IF(M78="",0,M78) &gt; IF(P78="",0,P78), IF(P78="",0,P78) &gt;= IF(OOC!H78="",0,OOC!H78)), "OOC",
IF(IF(O78="",0,O78) &gt; IF(OOC!G78="",0,OOC!G78), "OOS",
IF(IF(OOC!H78="",0,OOC!H78) &gt; IF(P78="",0,P78), "OOS", "OK"))))</f>
        <v>#REF!</v>
      </c>
    </row>
    <row r="79" spans="1:76" ht="15" customHeight="1">
      <c r="A79" s="16">
        <v>38</v>
      </c>
      <c r="B79" s="76" t="s">
        <v>109</v>
      </c>
      <c r="C79" s="69">
        <v>29</v>
      </c>
      <c r="D79" s="20" t="s">
        <v>57</v>
      </c>
      <c r="E79" s="78">
        <v>1.33</v>
      </c>
      <c r="F79" s="11" t="s">
        <v>29</v>
      </c>
      <c r="G79" s="83">
        <v>9.6820000000000004</v>
      </c>
      <c r="H79" s="13" t="e">
        <f>IF(OOC!S79=0,"",OOC!S79)</f>
        <v>#REF!</v>
      </c>
      <c r="I79" s="13" t="e">
        <f>IF(OOC!T79=0,"",OOC!T79)</f>
        <v>#REF!</v>
      </c>
      <c r="J79" s="14" t="s">
        <v>12</v>
      </c>
      <c r="K79" s="64" t="s">
        <v>49</v>
      </c>
      <c r="L79" s="17" t="e">
        <f t="shared" si="8"/>
        <v>#REF!</v>
      </c>
      <c r="M79" s="17" t="e">
        <f t="shared" si="9"/>
        <v>#REF!</v>
      </c>
      <c r="N79" s="25"/>
      <c r="O79" s="2" t="e">
        <f t="shared" si="22"/>
        <v>#REF!</v>
      </c>
      <c r="P79" s="2" t="e">
        <f t="shared" si="23"/>
        <v>#REF!</v>
      </c>
      <c r="Q79" s="2" t="e">
        <f t="shared" si="24"/>
        <v>#REF!</v>
      </c>
      <c r="R79" s="3" t="e">
        <f t="shared" si="25"/>
        <v>#REF!</v>
      </c>
      <c r="S79" s="4" t="e">
        <f t="shared" si="10"/>
        <v>#REF!</v>
      </c>
      <c r="T79" s="67" t="e">
        <f t="shared" si="11"/>
        <v>#REF!</v>
      </c>
      <c r="U79" s="67" t="e">
        <f t="shared" si="12"/>
        <v>#REF!</v>
      </c>
      <c r="V79" s="4" t="e">
        <f t="shared" si="4"/>
        <v>#REF!</v>
      </c>
      <c r="W79" s="4" t="e">
        <f t="shared" si="5"/>
        <v>#REF!</v>
      </c>
      <c r="X79" s="4" t="e">
        <f t="shared" si="13"/>
        <v>#REF!</v>
      </c>
      <c r="Y79" s="62" t="e">
        <f t="shared" si="6"/>
        <v>#REF!</v>
      </c>
      <c r="Z79" s="28" t="e">
        <f t="shared" si="14"/>
        <v>#REF!</v>
      </c>
      <c r="AA79" s="28" t="e">
        <f t="shared" si="15"/>
        <v>#REF!</v>
      </c>
      <c r="AB79" s="28" t="e">
        <f t="shared" si="16"/>
        <v>#REF!</v>
      </c>
      <c r="AC79" s="28" t="e">
        <f t="shared" si="7"/>
        <v>#REF!</v>
      </c>
      <c r="AD79" s="26"/>
      <c r="AE79" s="19" t="str">
        <f t="shared" si="17"/>
        <v/>
      </c>
      <c r="AF79" s="65"/>
      <c r="AG79" s="54"/>
      <c r="AH79" s="54"/>
      <c r="AI79" s="55"/>
      <c r="AJ79" s="18"/>
      <c r="AK79" s="73" t="e">
        <f>#REF!</f>
        <v>#REF!</v>
      </c>
      <c r="AL79" s="73" t="e">
        <f>#REF!</f>
        <v>#REF!</v>
      </c>
      <c r="AM79" s="73" t="e">
        <f>#REF!</f>
        <v>#REF!</v>
      </c>
      <c r="AN79" s="73" t="e">
        <f>#REF!</f>
        <v>#REF!</v>
      </c>
      <c r="AO79" s="73" t="e">
        <f>#REF!</f>
        <v>#REF!</v>
      </c>
      <c r="AP79" s="73" t="e">
        <f>#REF!</f>
        <v>#REF!</v>
      </c>
      <c r="AQ79" s="73" t="e">
        <f>#REF!</f>
        <v>#REF!</v>
      </c>
      <c r="AR79" s="73" t="e">
        <f>#REF!</f>
        <v>#REF!</v>
      </c>
      <c r="AS79" s="73" t="e">
        <f>#REF!</f>
        <v>#REF!</v>
      </c>
      <c r="AT79" s="73" t="e">
        <f>#REF!</f>
        <v>#REF!</v>
      </c>
      <c r="AU79" s="73" t="e">
        <f>#REF!</f>
        <v>#REF!</v>
      </c>
      <c r="AV79" s="73" t="e">
        <f>#REF!</f>
        <v>#REF!</v>
      </c>
      <c r="AW79" s="73" t="e">
        <f>#REF!</f>
        <v>#REF!</v>
      </c>
      <c r="AX79" s="73" t="e">
        <f>#REF!</f>
        <v>#REF!</v>
      </c>
      <c r="AY79" s="73" t="e">
        <f>#REF!</f>
        <v>#REF!</v>
      </c>
      <c r="AZ79" s="73" t="e">
        <f>#REF!</f>
        <v>#REF!</v>
      </c>
      <c r="BA79" s="73" t="e">
        <f>#REF!</f>
        <v>#REF!</v>
      </c>
      <c r="BB79" s="73" t="e">
        <f>#REF!</f>
        <v>#REF!</v>
      </c>
      <c r="BC79" s="73" t="e">
        <f>#REF!</f>
        <v>#REF!</v>
      </c>
      <c r="BD79" s="73" t="e">
        <f>#REF!</f>
        <v>#REF!</v>
      </c>
      <c r="BE79" s="73" t="e">
        <f>#REF!</f>
        <v>#REF!</v>
      </c>
      <c r="BF79" s="73" t="e">
        <f>#REF!</f>
        <v>#REF!</v>
      </c>
      <c r="BG79" s="73" t="e">
        <f>#REF!</f>
        <v>#REF!</v>
      </c>
      <c r="BH79" s="73" t="e">
        <f>#REF!</f>
        <v>#REF!</v>
      </c>
      <c r="BI79" s="73" t="e">
        <f>#REF!</f>
        <v>#REF!</v>
      </c>
      <c r="BJ79" s="73" t="e">
        <f>#REF!</f>
        <v>#REF!</v>
      </c>
      <c r="BK79" s="73" t="e">
        <f>#REF!</f>
        <v>#REF!</v>
      </c>
      <c r="BL79" s="73" t="e">
        <f>#REF!</f>
        <v>#REF!</v>
      </c>
      <c r="BM79" s="73" t="e">
        <f>#REF!</f>
        <v>#REF!</v>
      </c>
      <c r="BN79" s="73" t="e">
        <f>#REF!</f>
        <v>#REF!</v>
      </c>
      <c r="BO79" s="73" t="e">
        <f>#REF!</f>
        <v>#REF!</v>
      </c>
      <c r="BP79" s="73" t="e">
        <f>#REF!</f>
        <v>#REF!</v>
      </c>
      <c r="BR79" s="117">
        <f t="shared" si="18"/>
        <v>29</v>
      </c>
      <c r="BS79" s="118">
        <f>OOC!G79</f>
        <v>9.7119999999999997</v>
      </c>
      <c r="BT79" s="118">
        <f>OOC!H79</f>
        <v>9.652000000000001</v>
      </c>
      <c r="BU79" s="2" t="e">
        <f t="shared" si="19"/>
        <v>#REF!</v>
      </c>
      <c r="BV79" s="2" t="e">
        <f t="shared" si="20"/>
        <v>#REF!</v>
      </c>
      <c r="BW79" s="2" t="e">
        <f t="shared" si="21"/>
        <v>#REF!</v>
      </c>
      <c r="BX79" s="119" t="e">
        <f>IF(AND(IF(OOC!G79="",0,OOC!G79) &gt;= IF(O79="",0,O79), IF(O79="",0,O79) &gt; IF(L79="",0,L79)), "OOC",
IF(AND(IF(M79="",0,M79) &gt; IF(P79="",0,P79), IF(P79="",0,P79) &gt;= IF(OOC!H79="",0,OOC!H79)), "OOC",
IF(IF(O79="",0,O79) &gt; IF(OOC!G79="",0,OOC!G79), "OOS",
IF(IF(OOC!H79="",0,OOC!H79) &gt; IF(P79="",0,P79), "OOS", "OK"))))</f>
        <v>#REF!</v>
      </c>
    </row>
    <row r="80" spans="1:76" ht="15" customHeight="1">
      <c r="A80" s="16">
        <v>38</v>
      </c>
      <c r="B80" s="76" t="s">
        <v>260</v>
      </c>
      <c r="C80" s="82" t="s">
        <v>464</v>
      </c>
      <c r="D80" s="20" t="s">
        <v>57</v>
      </c>
      <c r="E80" s="78">
        <v>1.33</v>
      </c>
      <c r="F80" s="11" t="s">
        <v>29</v>
      </c>
      <c r="G80" s="83">
        <v>9.6820000000000004</v>
      </c>
      <c r="H80" s="13">
        <f>IF(OOC!S80=0,"",OOC!S80)</f>
        <v>0.03</v>
      </c>
      <c r="I80" s="13">
        <f>IF(OOC!T80=0,"",OOC!T80)</f>
        <v>-0.03</v>
      </c>
      <c r="J80" s="92" t="s">
        <v>263</v>
      </c>
      <c r="K80" s="64" t="s">
        <v>49</v>
      </c>
      <c r="L80" s="17">
        <f t="shared" si="8"/>
        <v>9.7119999999999997</v>
      </c>
      <c r="M80" s="17">
        <f t="shared" si="9"/>
        <v>9.652000000000001</v>
      </c>
      <c r="N80" s="25"/>
      <c r="O80" s="2" t="e">
        <f t="shared" si="22"/>
        <v>#REF!</v>
      </c>
      <c r="P80" s="2" t="e">
        <f t="shared" si="23"/>
        <v>#REF!</v>
      </c>
      <c r="Q80" s="2" t="e">
        <f t="shared" si="24"/>
        <v>#REF!</v>
      </c>
      <c r="R80" s="3" t="e">
        <f t="shared" si="25"/>
        <v>#REF!</v>
      </c>
      <c r="S80" s="4" t="e">
        <f t="shared" si="10"/>
        <v>#REF!</v>
      </c>
      <c r="T80" s="67" t="e">
        <f t="shared" si="11"/>
        <v>#REF!</v>
      </c>
      <c r="U80" s="67" t="e">
        <f t="shared" si="12"/>
        <v>#REF!</v>
      </c>
      <c r="V80" s="4" t="e">
        <f t="shared" si="4"/>
        <v>#REF!</v>
      </c>
      <c r="W80" s="4" t="e">
        <f t="shared" si="5"/>
        <v>#REF!</v>
      </c>
      <c r="X80" s="4" t="e">
        <f t="shared" si="13"/>
        <v>#REF!</v>
      </c>
      <c r="Y80" s="62" t="e">
        <f t="shared" si="6"/>
        <v>#REF!</v>
      </c>
      <c r="Z80" s="28" t="e">
        <f t="shared" si="14"/>
        <v>#REF!</v>
      </c>
      <c r="AA80" s="28" t="e">
        <f t="shared" si="15"/>
        <v>#REF!</v>
      </c>
      <c r="AB80" s="28" t="e">
        <f t="shared" si="16"/>
        <v>#REF!</v>
      </c>
      <c r="AC80" s="28" t="e">
        <f t="shared" si="7"/>
        <v>#REF!</v>
      </c>
      <c r="AD80" s="26"/>
      <c r="AE80" s="19" t="str">
        <f t="shared" si="17"/>
        <v/>
      </c>
      <c r="AF80" s="65"/>
      <c r="AG80" s="54"/>
      <c r="AH80" s="54"/>
      <c r="AI80" s="55"/>
      <c r="AJ80" s="18"/>
      <c r="AK80" s="73" t="e">
        <f>#REF!</f>
        <v>#REF!</v>
      </c>
      <c r="AL80" s="73" t="e">
        <f>#REF!</f>
        <v>#REF!</v>
      </c>
      <c r="AM80" s="73" t="e">
        <f>#REF!</f>
        <v>#REF!</v>
      </c>
      <c r="AN80" s="73" t="e">
        <f>#REF!</f>
        <v>#REF!</v>
      </c>
      <c r="AO80" s="73" t="e">
        <f>#REF!</f>
        <v>#REF!</v>
      </c>
      <c r="AP80" s="73" t="e">
        <f>#REF!</f>
        <v>#REF!</v>
      </c>
      <c r="AQ80" s="73" t="e">
        <f>#REF!</f>
        <v>#REF!</v>
      </c>
      <c r="AR80" s="73" t="e">
        <f>#REF!</f>
        <v>#REF!</v>
      </c>
      <c r="AS80" s="73" t="e">
        <f>#REF!</f>
        <v>#REF!</v>
      </c>
      <c r="AT80" s="73" t="e">
        <f>#REF!</f>
        <v>#REF!</v>
      </c>
      <c r="AU80" s="73" t="e">
        <f>#REF!</f>
        <v>#REF!</v>
      </c>
      <c r="AV80" s="73" t="e">
        <f>#REF!</f>
        <v>#REF!</v>
      </c>
      <c r="AW80" s="73" t="e">
        <f>#REF!</f>
        <v>#REF!</v>
      </c>
      <c r="AX80" s="73" t="e">
        <f>#REF!</f>
        <v>#REF!</v>
      </c>
      <c r="AY80" s="73" t="e">
        <f>#REF!</f>
        <v>#REF!</v>
      </c>
      <c r="AZ80" s="73" t="e">
        <f>#REF!</f>
        <v>#REF!</v>
      </c>
      <c r="BA80" s="73" t="e">
        <f>#REF!</f>
        <v>#REF!</v>
      </c>
      <c r="BB80" s="73" t="e">
        <f>#REF!</f>
        <v>#REF!</v>
      </c>
      <c r="BC80" s="73" t="e">
        <f>#REF!</f>
        <v>#REF!</v>
      </c>
      <c r="BD80" s="73" t="e">
        <f>#REF!</f>
        <v>#REF!</v>
      </c>
      <c r="BE80" s="73" t="e">
        <f>#REF!</f>
        <v>#REF!</v>
      </c>
      <c r="BF80" s="73" t="e">
        <f>#REF!</f>
        <v>#REF!</v>
      </c>
      <c r="BG80" s="73" t="e">
        <f>#REF!</f>
        <v>#REF!</v>
      </c>
      <c r="BH80" s="73" t="e">
        <f>#REF!</f>
        <v>#REF!</v>
      </c>
      <c r="BI80" s="73" t="e">
        <f>#REF!</f>
        <v>#REF!</v>
      </c>
      <c r="BJ80" s="73" t="e">
        <f>#REF!</f>
        <v>#REF!</v>
      </c>
      <c r="BK80" s="73" t="e">
        <f>#REF!</f>
        <v>#REF!</v>
      </c>
      <c r="BL80" s="73" t="e">
        <f>#REF!</f>
        <v>#REF!</v>
      </c>
      <c r="BM80" s="73" t="e">
        <f>#REF!</f>
        <v>#REF!</v>
      </c>
      <c r="BN80" s="73" t="e">
        <f>#REF!</f>
        <v>#REF!</v>
      </c>
      <c r="BO80" s="73" t="e">
        <f>#REF!</f>
        <v>#REF!</v>
      </c>
      <c r="BP80" s="73" t="e">
        <f>#REF!</f>
        <v>#REF!</v>
      </c>
      <c r="BR80" s="117" t="str">
        <f t="shared" si="18"/>
        <v>29-1 (P73)</v>
      </c>
      <c r="BS80" s="118">
        <f>OOC!G80</f>
        <v>9.7119999999999997</v>
      </c>
      <c r="BT80" s="118">
        <f>OOC!H80</f>
        <v>9.652000000000001</v>
      </c>
      <c r="BU80" s="2" t="e">
        <f t="shared" si="19"/>
        <v>#REF!</v>
      </c>
      <c r="BV80" s="2" t="e">
        <f t="shared" si="20"/>
        <v>#REF!</v>
      </c>
      <c r="BW80" s="2" t="e">
        <f t="shared" si="21"/>
        <v>#REF!</v>
      </c>
      <c r="BX80" s="119"/>
    </row>
    <row r="81" spans="1:76" ht="15" customHeight="1">
      <c r="A81" s="16">
        <v>38</v>
      </c>
      <c r="B81" s="76" t="s">
        <v>260</v>
      </c>
      <c r="C81" s="82" t="s">
        <v>465</v>
      </c>
      <c r="D81" s="20" t="s">
        <v>57</v>
      </c>
      <c r="E81" s="78">
        <v>1.33</v>
      </c>
      <c r="F81" s="11" t="s">
        <v>29</v>
      </c>
      <c r="G81" s="83">
        <v>9.6820000000000004</v>
      </c>
      <c r="H81" s="13">
        <f>IF(OOC!S81=0,"",OOC!S81)</f>
        <v>0.03</v>
      </c>
      <c r="I81" s="13">
        <f>IF(OOC!T81=0,"",OOC!T81)</f>
        <v>-0.03</v>
      </c>
      <c r="J81" s="92" t="s">
        <v>263</v>
      </c>
      <c r="K81" s="64" t="s">
        <v>49</v>
      </c>
      <c r="L81" s="17">
        <f t="shared" si="8"/>
        <v>9.7119999999999997</v>
      </c>
      <c r="M81" s="17">
        <f t="shared" si="9"/>
        <v>9.652000000000001</v>
      </c>
      <c r="N81" s="25"/>
      <c r="O81" s="2" t="e">
        <f t="shared" si="22"/>
        <v>#REF!</v>
      </c>
      <c r="P81" s="2" t="e">
        <f t="shared" si="23"/>
        <v>#REF!</v>
      </c>
      <c r="Q81" s="2" t="e">
        <f t="shared" si="24"/>
        <v>#REF!</v>
      </c>
      <c r="R81" s="3" t="e">
        <f t="shared" si="25"/>
        <v>#REF!</v>
      </c>
      <c r="S81" s="4" t="e">
        <f t="shared" si="10"/>
        <v>#REF!</v>
      </c>
      <c r="T81" s="67" t="e">
        <f t="shared" si="11"/>
        <v>#REF!</v>
      </c>
      <c r="U81" s="67" t="e">
        <f t="shared" si="12"/>
        <v>#REF!</v>
      </c>
      <c r="V81" s="4" t="e">
        <f t="shared" si="4"/>
        <v>#REF!</v>
      </c>
      <c r="W81" s="4" t="e">
        <f t="shared" si="5"/>
        <v>#REF!</v>
      </c>
      <c r="X81" s="4" t="e">
        <f t="shared" si="13"/>
        <v>#REF!</v>
      </c>
      <c r="Y81" s="62" t="e">
        <f t="shared" si="6"/>
        <v>#REF!</v>
      </c>
      <c r="Z81" s="28" t="e">
        <f t="shared" si="14"/>
        <v>#REF!</v>
      </c>
      <c r="AA81" s="28" t="e">
        <f t="shared" si="15"/>
        <v>#REF!</v>
      </c>
      <c r="AB81" s="28" t="e">
        <f t="shared" si="16"/>
        <v>#REF!</v>
      </c>
      <c r="AC81" s="28" t="e">
        <f t="shared" si="7"/>
        <v>#REF!</v>
      </c>
      <c r="AD81" s="26"/>
      <c r="AE81" s="19" t="str">
        <f t="shared" si="17"/>
        <v/>
      </c>
      <c r="AF81" s="65"/>
      <c r="AG81" s="54"/>
      <c r="AH81" s="54"/>
      <c r="AI81" s="55"/>
      <c r="AJ81" s="18"/>
      <c r="AK81" s="73" t="e">
        <f>#REF!</f>
        <v>#REF!</v>
      </c>
      <c r="AL81" s="73" t="e">
        <f>#REF!</f>
        <v>#REF!</v>
      </c>
      <c r="AM81" s="73" t="e">
        <f>#REF!</f>
        <v>#REF!</v>
      </c>
      <c r="AN81" s="73" t="e">
        <f>#REF!</f>
        <v>#REF!</v>
      </c>
      <c r="AO81" s="73" t="e">
        <f>#REF!</f>
        <v>#REF!</v>
      </c>
      <c r="AP81" s="73" t="e">
        <f>#REF!</f>
        <v>#REF!</v>
      </c>
      <c r="AQ81" s="73" t="e">
        <f>#REF!</f>
        <v>#REF!</v>
      </c>
      <c r="AR81" s="73" t="e">
        <f>#REF!</f>
        <v>#REF!</v>
      </c>
      <c r="AS81" s="73" t="e">
        <f>#REF!</f>
        <v>#REF!</v>
      </c>
      <c r="AT81" s="73" t="e">
        <f>#REF!</f>
        <v>#REF!</v>
      </c>
      <c r="AU81" s="73" t="e">
        <f>#REF!</f>
        <v>#REF!</v>
      </c>
      <c r="AV81" s="73" t="e">
        <f>#REF!</f>
        <v>#REF!</v>
      </c>
      <c r="AW81" s="73" t="e">
        <f>#REF!</f>
        <v>#REF!</v>
      </c>
      <c r="AX81" s="73" t="e">
        <f>#REF!</f>
        <v>#REF!</v>
      </c>
      <c r="AY81" s="73" t="e">
        <f>#REF!</f>
        <v>#REF!</v>
      </c>
      <c r="AZ81" s="73" t="e">
        <f>#REF!</f>
        <v>#REF!</v>
      </c>
      <c r="BA81" s="73" t="e">
        <f>#REF!</f>
        <v>#REF!</v>
      </c>
      <c r="BB81" s="73" t="e">
        <f>#REF!</f>
        <v>#REF!</v>
      </c>
      <c r="BC81" s="73" t="e">
        <f>#REF!</f>
        <v>#REF!</v>
      </c>
      <c r="BD81" s="73" t="e">
        <f>#REF!</f>
        <v>#REF!</v>
      </c>
      <c r="BE81" s="73" t="e">
        <f>#REF!</f>
        <v>#REF!</v>
      </c>
      <c r="BF81" s="73" t="e">
        <f>#REF!</f>
        <v>#REF!</v>
      </c>
      <c r="BG81" s="73" t="e">
        <f>#REF!</f>
        <v>#REF!</v>
      </c>
      <c r="BH81" s="73" t="e">
        <f>#REF!</f>
        <v>#REF!</v>
      </c>
      <c r="BI81" s="73" t="e">
        <f>#REF!</f>
        <v>#REF!</v>
      </c>
      <c r="BJ81" s="73" t="e">
        <f>#REF!</f>
        <v>#REF!</v>
      </c>
      <c r="BK81" s="73" t="e">
        <f>#REF!</f>
        <v>#REF!</v>
      </c>
      <c r="BL81" s="73" t="e">
        <f>#REF!</f>
        <v>#REF!</v>
      </c>
      <c r="BM81" s="73" t="e">
        <f>#REF!</f>
        <v>#REF!</v>
      </c>
      <c r="BN81" s="73" t="e">
        <f>#REF!</f>
        <v>#REF!</v>
      </c>
      <c r="BO81" s="73" t="e">
        <f>#REF!</f>
        <v>#REF!</v>
      </c>
      <c r="BP81" s="73" t="e">
        <f>#REF!</f>
        <v>#REF!</v>
      </c>
      <c r="BR81" s="117" t="str">
        <f t="shared" si="18"/>
        <v>29-2 (P52)</v>
      </c>
      <c r="BS81" s="118">
        <f>OOC!G81</f>
        <v>9.7119999999999997</v>
      </c>
      <c r="BT81" s="118">
        <f>OOC!H81</f>
        <v>9.652000000000001</v>
      </c>
      <c r="BU81" s="2" t="e">
        <f t="shared" si="19"/>
        <v>#REF!</v>
      </c>
      <c r="BV81" s="2" t="e">
        <f t="shared" si="20"/>
        <v>#REF!</v>
      </c>
      <c r="BW81" s="2" t="e">
        <f t="shared" si="21"/>
        <v>#REF!</v>
      </c>
      <c r="BX81" s="119"/>
    </row>
    <row r="82" spans="1:76" ht="15" customHeight="1">
      <c r="A82" s="16">
        <v>38</v>
      </c>
      <c r="B82" s="76" t="s">
        <v>260</v>
      </c>
      <c r="C82" s="82" t="s">
        <v>466</v>
      </c>
      <c r="D82" s="20" t="s">
        <v>57</v>
      </c>
      <c r="E82" s="78">
        <v>1.33</v>
      </c>
      <c r="F82" s="11" t="s">
        <v>29</v>
      </c>
      <c r="G82" s="83">
        <v>9.6820000000000004</v>
      </c>
      <c r="H82" s="13">
        <f>IF(OOC!S82=0,"",OOC!S82)</f>
        <v>0.03</v>
      </c>
      <c r="I82" s="13">
        <f>IF(OOC!T82=0,"",OOC!T82)</f>
        <v>-0.03</v>
      </c>
      <c r="J82" s="92" t="s">
        <v>263</v>
      </c>
      <c r="K82" s="64" t="s">
        <v>49</v>
      </c>
      <c r="L82" s="17">
        <f>IF(AND(G82="",H82=""),"",IF(G82="",H82,G82+H82))</f>
        <v>9.7119999999999997</v>
      </c>
      <c r="M82" s="17">
        <f>IF(AND(G82="",I82=""),"",IF(G82="",I82,G82+I82))</f>
        <v>9.652000000000001</v>
      </c>
      <c r="N82" s="25"/>
      <c r="O82" s="2" t="e">
        <f>IF(OR($AK82="",ISNUMBER($AK82)=FALSE),"",MAX(AK82:BP82))</f>
        <v>#REF!</v>
      </c>
      <c r="P82" s="2" t="e">
        <f>IF(OR($AK82="",ISNUMBER($AK82)=FALSE),"",MIN(AK82:BP82))</f>
        <v>#REF!</v>
      </c>
      <c r="Q82" s="2" t="e">
        <f>IF(OR($AK82="",ISNUMBER($AK82)=FALSE),"",AVERAGE(AK82:BP82))</f>
        <v>#REF!</v>
      </c>
      <c r="R82" s="3" t="e">
        <f>IF(OR($AK82="",ISNUMBER($AK82)=FALSE),"",STDEV(AK82:BP82))</f>
        <v>#REF!</v>
      </c>
      <c r="S82" s="4" t="e">
        <f t="shared" si="10"/>
        <v>#REF!</v>
      </c>
      <c r="T82" s="67" t="e">
        <f t="shared" si="11"/>
        <v>#REF!</v>
      </c>
      <c r="U82" s="67" t="e">
        <f t="shared" si="12"/>
        <v>#REF!</v>
      </c>
      <c r="V82" s="4" t="e">
        <f>IF(OR($AK82="",ISNUMBER($AK82)=FALSE),"",IF(H82="","",(L82-Q82)/(3*R82)))</f>
        <v>#REF!</v>
      </c>
      <c r="W82" s="4" t="e">
        <f>IF(OR($AK82="",ISNUMBER($AK82)=FALSE),"",IF(I82="","",(Q82-M82)/(3*R82)))</f>
        <v>#REF!</v>
      </c>
      <c r="X82" s="4" t="e">
        <f>IF(OR($AK82="",ISNUMBER($AK82)=FALSE),"",IF(AND(G82=0,I82=0),((H82)-(Q82))/(3*R82),MIN(V82:W82)))</f>
        <v>#REF!</v>
      </c>
      <c r="Y82" s="62" t="e">
        <f>IF(OR($AK82="",ISNUMBER($AK82)=FALSE),"",IF(AND(G82=0,I82=0),NORMSDIST(3*X82),NORMSDIST(3*X82)+NORMSDIST(6*S82-3*X82)-1))</f>
        <v>#REF!</v>
      </c>
      <c r="Z82" s="28" t="e">
        <f>IF($Q82="","",IF(F82="Tolerance",IF(($E82*3*R82+Q82)-G82&lt;H82,"",($E82*3*R82+Q82)-G82),IF(OR(F82="GD&amp;T",F82="MAX"),IF(($E82*3*R82+Q82)&lt;H82,"",($E82*3*R82+Q82)),"")))</f>
        <v>#REF!</v>
      </c>
      <c r="AA82" s="28" t="e">
        <f>IF(Q82="","",IF(F82="Tolerance",IF(-(($E82*3*R82)-Q82)-G82&gt;I82,"",-(($E82*3*R82)-Q82)-G82),IF(F82="MIN",IF(-(($E82*3*R82)-Q82)&gt;I82,"",-(($E82*3*R82)-Q82)),"")))</f>
        <v>#REF!</v>
      </c>
      <c r="AB82" s="28" t="e">
        <f>IF(OR(G82="",Q82=""),"",(L82+M82)/2-Q82)</f>
        <v>#REF!</v>
      </c>
      <c r="AC82" s="28" t="e">
        <f t="shared" si="7"/>
        <v>#REF!</v>
      </c>
      <c r="AD82" s="26"/>
      <c r="AE82" s="19" t="str">
        <f>IF(AD82="","",IF(AD82&gt;=0.966,"Normal","Not Normal"))</f>
        <v/>
      </c>
      <c r="AF82" s="65"/>
      <c r="AG82" s="54"/>
      <c r="AH82" s="54"/>
      <c r="AI82" s="55"/>
      <c r="AJ82" s="18"/>
      <c r="AK82" s="73" t="e">
        <f>#REF!</f>
        <v>#REF!</v>
      </c>
      <c r="AL82" s="73" t="e">
        <f>#REF!</f>
        <v>#REF!</v>
      </c>
      <c r="AM82" s="73" t="e">
        <f>#REF!</f>
        <v>#REF!</v>
      </c>
      <c r="AN82" s="73" t="e">
        <f>#REF!</f>
        <v>#REF!</v>
      </c>
      <c r="AO82" s="73" t="e">
        <f>#REF!</f>
        <v>#REF!</v>
      </c>
      <c r="AP82" s="73" t="e">
        <f>#REF!</f>
        <v>#REF!</v>
      </c>
      <c r="AQ82" s="73" t="e">
        <f>#REF!</f>
        <v>#REF!</v>
      </c>
      <c r="AR82" s="73" t="e">
        <f>#REF!</f>
        <v>#REF!</v>
      </c>
      <c r="AS82" s="73" t="e">
        <f>#REF!</f>
        <v>#REF!</v>
      </c>
      <c r="AT82" s="73" t="e">
        <f>#REF!</f>
        <v>#REF!</v>
      </c>
      <c r="AU82" s="73" t="e">
        <f>#REF!</f>
        <v>#REF!</v>
      </c>
      <c r="AV82" s="73" t="e">
        <f>#REF!</f>
        <v>#REF!</v>
      </c>
      <c r="AW82" s="73" t="e">
        <f>#REF!</f>
        <v>#REF!</v>
      </c>
      <c r="AX82" s="73" t="e">
        <f>#REF!</f>
        <v>#REF!</v>
      </c>
      <c r="AY82" s="73" t="e">
        <f>#REF!</f>
        <v>#REF!</v>
      </c>
      <c r="AZ82" s="73" t="e">
        <f>#REF!</f>
        <v>#REF!</v>
      </c>
      <c r="BA82" s="73" t="e">
        <f>#REF!</f>
        <v>#REF!</v>
      </c>
      <c r="BB82" s="73" t="e">
        <f>#REF!</f>
        <v>#REF!</v>
      </c>
      <c r="BC82" s="73" t="e">
        <f>#REF!</f>
        <v>#REF!</v>
      </c>
      <c r="BD82" s="73" t="e">
        <f>#REF!</f>
        <v>#REF!</v>
      </c>
      <c r="BE82" s="73" t="e">
        <f>#REF!</f>
        <v>#REF!</v>
      </c>
      <c r="BF82" s="73" t="e">
        <f>#REF!</f>
        <v>#REF!</v>
      </c>
      <c r="BG82" s="73" t="e">
        <f>#REF!</f>
        <v>#REF!</v>
      </c>
      <c r="BH82" s="73" t="e">
        <f>#REF!</f>
        <v>#REF!</v>
      </c>
      <c r="BI82" s="73" t="e">
        <f>#REF!</f>
        <v>#REF!</v>
      </c>
      <c r="BJ82" s="73" t="e">
        <f>#REF!</f>
        <v>#REF!</v>
      </c>
      <c r="BK82" s="73" t="e">
        <f>#REF!</f>
        <v>#REF!</v>
      </c>
      <c r="BL82" s="73" t="e">
        <f>#REF!</f>
        <v>#REF!</v>
      </c>
      <c r="BM82" s="73" t="e">
        <f>#REF!</f>
        <v>#REF!</v>
      </c>
      <c r="BN82" s="73" t="e">
        <f>#REF!</f>
        <v>#REF!</v>
      </c>
      <c r="BO82" s="73" t="e">
        <f>#REF!</f>
        <v>#REF!</v>
      </c>
      <c r="BP82" s="73" t="e">
        <f>#REF!</f>
        <v>#REF!</v>
      </c>
      <c r="BR82" s="117" t="str">
        <f t="shared" si="18"/>
        <v>29-3 (P36)</v>
      </c>
      <c r="BS82" s="118">
        <f>OOC!G82</f>
        <v>9.7119999999999997</v>
      </c>
      <c r="BT82" s="118">
        <f>OOC!H82</f>
        <v>9.652000000000001</v>
      </c>
      <c r="BU82" s="2" t="e">
        <f t="shared" si="19"/>
        <v>#REF!</v>
      </c>
      <c r="BV82" s="2" t="e">
        <f t="shared" si="20"/>
        <v>#REF!</v>
      </c>
      <c r="BW82" s="2" t="e">
        <f t="shared" si="21"/>
        <v>#REF!</v>
      </c>
      <c r="BX82" s="119"/>
    </row>
    <row r="83" spans="1:76" ht="15" customHeight="1">
      <c r="A83" s="16">
        <v>38</v>
      </c>
      <c r="B83" s="76" t="s">
        <v>260</v>
      </c>
      <c r="C83" s="82" t="s">
        <v>467</v>
      </c>
      <c r="D83" s="20" t="s">
        <v>57</v>
      </c>
      <c r="E83" s="78">
        <v>1.33</v>
      </c>
      <c r="F83" s="11" t="s">
        <v>29</v>
      </c>
      <c r="G83" s="83">
        <v>9.6820000000000004</v>
      </c>
      <c r="H83" s="13">
        <f>IF(OOC!S83=0,"",OOC!S83)</f>
        <v>0.03</v>
      </c>
      <c r="I83" s="13">
        <f>IF(OOC!T83=0,"",OOC!T83)</f>
        <v>-0.03</v>
      </c>
      <c r="J83" s="92" t="s">
        <v>263</v>
      </c>
      <c r="K83" s="64" t="s">
        <v>49</v>
      </c>
      <c r="L83" s="17">
        <f>IF(AND(G83="",H83=""),"",IF(G83="",H83,G83+H83))</f>
        <v>9.7119999999999997</v>
      </c>
      <c r="M83" s="17">
        <f>IF(AND(G83="",I83=""),"",IF(G83="",I83,G83+I83))</f>
        <v>9.652000000000001</v>
      </c>
      <c r="N83" s="25"/>
      <c r="O83" s="2" t="e">
        <f>IF(OR($AK83="",ISNUMBER($AK83)=FALSE),"",MAX(AK83:BP83))</f>
        <v>#REF!</v>
      </c>
      <c r="P83" s="2" t="e">
        <f>IF(OR($AK83="",ISNUMBER($AK83)=FALSE),"",MIN(AK83:BP83))</f>
        <v>#REF!</v>
      </c>
      <c r="Q83" s="2" t="e">
        <f>IF(OR($AK83="",ISNUMBER($AK83)=FALSE),"",AVERAGE(AK83:BP83))</f>
        <v>#REF!</v>
      </c>
      <c r="R83" s="3" t="e">
        <f>IF(OR($AK83="",ISNUMBER($AK83)=FALSE),"",STDEV(AK83:BP83))</f>
        <v>#REF!</v>
      </c>
      <c r="S83" s="4" t="e">
        <f t="shared" si="10"/>
        <v>#REF!</v>
      </c>
      <c r="T83" s="67" t="e">
        <f t="shared" si="11"/>
        <v>#REF!</v>
      </c>
      <c r="U83" s="67" t="e">
        <f t="shared" si="12"/>
        <v>#REF!</v>
      </c>
      <c r="V83" s="4" t="e">
        <f>IF(OR($AK83="",ISNUMBER($AK83)=FALSE),"",IF(H83="","",(L83-Q83)/(3*R83)))</f>
        <v>#REF!</v>
      </c>
      <c r="W83" s="4" t="e">
        <f>IF(OR($AK83="",ISNUMBER($AK83)=FALSE),"",IF(I83="","",(Q83-M83)/(3*R83)))</f>
        <v>#REF!</v>
      </c>
      <c r="X83" s="4" t="e">
        <f>IF(OR($AK83="",ISNUMBER($AK83)=FALSE),"",IF(AND(G83=0,I83=0),((H83)-(Q83))/(3*R83),MIN(V83:W83)))</f>
        <v>#REF!</v>
      </c>
      <c r="Y83" s="62" t="e">
        <f>IF(OR($AK83="",ISNUMBER($AK83)=FALSE),"",IF(AND(G83=0,I83=0),NORMSDIST(3*X83),NORMSDIST(3*X83)+NORMSDIST(6*S83-3*X83)-1))</f>
        <v>#REF!</v>
      </c>
      <c r="Z83" s="28" t="e">
        <f>IF($Q83="","",IF(F83="Tolerance",IF(($E83*3*R83+Q83)-G83&lt;H83,"",($E83*3*R83+Q83)-G83),IF(OR(F83="GD&amp;T",F83="MAX"),IF(($E83*3*R83+Q83)&lt;H83,"",($E83*3*R83+Q83)),"")))</f>
        <v>#REF!</v>
      </c>
      <c r="AA83" s="28" t="e">
        <f>IF(Q83="","",IF(F83="Tolerance",IF(-(($E83*3*R83)-Q83)-G83&gt;I83,"",-(($E83*3*R83)-Q83)-G83),IF(F83="MIN",IF(-(($E83*3*R83)-Q83)&gt;I83,"",-(($E83*3*R83)-Q83)),"")))</f>
        <v>#REF!</v>
      </c>
      <c r="AB83" s="28" t="e">
        <f>IF(OR(G83="",Q83=""),"",(L83+M83)/2-Q83)</f>
        <v>#REF!</v>
      </c>
      <c r="AC83" s="28" t="e">
        <f t="shared" si="7"/>
        <v>#REF!</v>
      </c>
      <c r="AD83" s="26"/>
      <c r="AE83" s="19" t="str">
        <f>IF(AD83="","",IF(AD83&gt;=0.966,"Normal","Not Normal"))</f>
        <v/>
      </c>
      <c r="AF83" s="65"/>
      <c r="AG83" s="54"/>
      <c r="AH83" s="54"/>
      <c r="AI83" s="55"/>
      <c r="AJ83" s="18"/>
      <c r="AK83" s="73" t="e">
        <f>#REF!</f>
        <v>#REF!</v>
      </c>
      <c r="AL83" s="73" t="e">
        <f>#REF!</f>
        <v>#REF!</v>
      </c>
      <c r="AM83" s="73" t="e">
        <f>#REF!</f>
        <v>#REF!</v>
      </c>
      <c r="AN83" s="73" t="e">
        <f>#REF!</f>
        <v>#REF!</v>
      </c>
      <c r="AO83" s="73" t="e">
        <f>#REF!</f>
        <v>#REF!</v>
      </c>
      <c r="AP83" s="73" t="e">
        <f>#REF!</f>
        <v>#REF!</v>
      </c>
      <c r="AQ83" s="73" t="e">
        <f>#REF!</f>
        <v>#REF!</v>
      </c>
      <c r="AR83" s="73" t="e">
        <f>#REF!</f>
        <v>#REF!</v>
      </c>
      <c r="AS83" s="73" t="e">
        <f>#REF!</f>
        <v>#REF!</v>
      </c>
      <c r="AT83" s="73" t="e">
        <f>#REF!</f>
        <v>#REF!</v>
      </c>
      <c r="AU83" s="73" t="e">
        <f>#REF!</f>
        <v>#REF!</v>
      </c>
      <c r="AV83" s="73" t="e">
        <f>#REF!</f>
        <v>#REF!</v>
      </c>
      <c r="AW83" s="73" t="e">
        <f>#REF!</f>
        <v>#REF!</v>
      </c>
      <c r="AX83" s="73" t="e">
        <f>#REF!</f>
        <v>#REF!</v>
      </c>
      <c r="AY83" s="73" t="e">
        <f>#REF!</f>
        <v>#REF!</v>
      </c>
      <c r="AZ83" s="73" t="e">
        <f>#REF!</f>
        <v>#REF!</v>
      </c>
      <c r="BA83" s="73" t="e">
        <f>#REF!</f>
        <v>#REF!</v>
      </c>
      <c r="BB83" s="73" t="e">
        <f>#REF!</f>
        <v>#REF!</v>
      </c>
      <c r="BC83" s="73" t="e">
        <f>#REF!</f>
        <v>#REF!</v>
      </c>
      <c r="BD83" s="73" t="e">
        <f>#REF!</f>
        <v>#REF!</v>
      </c>
      <c r="BE83" s="73" t="e">
        <f>#REF!</f>
        <v>#REF!</v>
      </c>
      <c r="BF83" s="73" t="e">
        <f>#REF!</f>
        <v>#REF!</v>
      </c>
      <c r="BG83" s="73" t="e">
        <f>#REF!</f>
        <v>#REF!</v>
      </c>
      <c r="BH83" s="73" t="e">
        <f>#REF!</f>
        <v>#REF!</v>
      </c>
      <c r="BI83" s="73" t="e">
        <f>#REF!</f>
        <v>#REF!</v>
      </c>
      <c r="BJ83" s="73" t="e">
        <f>#REF!</f>
        <v>#REF!</v>
      </c>
      <c r="BK83" s="73" t="e">
        <f>#REF!</f>
        <v>#REF!</v>
      </c>
      <c r="BL83" s="73" t="e">
        <f>#REF!</f>
        <v>#REF!</v>
      </c>
      <c r="BM83" s="73" t="e">
        <f>#REF!</f>
        <v>#REF!</v>
      </c>
      <c r="BN83" s="73" t="e">
        <f>#REF!</f>
        <v>#REF!</v>
      </c>
      <c r="BO83" s="73" t="e">
        <f>#REF!</f>
        <v>#REF!</v>
      </c>
      <c r="BP83" s="73" t="e">
        <f>#REF!</f>
        <v>#REF!</v>
      </c>
      <c r="BR83" s="117" t="str">
        <f t="shared" si="18"/>
        <v>29-4 (P29)</v>
      </c>
      <c r="BS83" s="118">
        <f>OOC!G83</f>
        <v>9.7119999999999997</v>
      </c>
      <c r="BT83" s="118">
        <f>OOC!H83</f>
        <v>9.652000000000001</v>
      </c>
      <c r="BU83" s="2" t="e">
        <f t="shared" si="19"/>
        <v>#REF!</v>
      </c>
      <c r="BV83" s="2" t="e">
        <f t="shared" si="20"/>
        <v>#REF!</v>
      </c>
      <c r="BW83" s="2" t="e">
        <f t="shared" si="21"/>
        <v>#REF!</v>
      </c>
      <c r="BX83" s="119"/>
    </row>
    <row r="84" spans="1:76" ht="15" customHeight="1">
      <c r="A84" s="16">
        <v>38</v>
      </c>
      <c r="B84" s="76" t="s">
        <v>260</v>
      </c>
      <c r="C84" s="82" t="s">
        <v>468</v>
      </c>
      <c r="D84" s="20" t="s">
        <v>57</v>
      </c>
      <c r="E84" s="78">
        <v>1.33</v>
      </c>
      <c r="F84" s="11" t="s">
        <v>29</v>
      </c>
      <c r="G84" s="83">
        <v>9.6820000000000004</v>
      </c>
      <c r="H84" s="13">
        <f>IF(OOC!S84=0,"",OOC!S84)</f>
        <v>0.03</v>
      </c>
      <c r="I84" s="13">
        <f>IF(OOC!T84=0,"",OOC!T84)</f>
        <v>-0.03</v>
      </c>
      <c r="J84" s="92" t="s">
        <v>263</v>
      </c>
      <c r="K84" s="64" t="s">
        <v>49</v>
      </c>
      <c r="L84" s="17">
        <f t="shared" si="8"/>
        <v>9.7119999999999997</v>
      </c>
      <c r="M84" s="17">
        <f t="shared" si="9"/>
        <v>9.652000000000001</v>
      </c>
      <c r="N84" s="25"/>
      <c r="O84" s="2" t="e">
        <f t="shared" si="22"/>
        <v>#REF!</v>
      </c>
      <c r="P84" s="2" t="e">
        <f t="shared" si="23"/>
        <v>#REF!</v>
      </c>
      <c r="Q84" s="2" t="e">
        <f t="shared" si="24"/>
        <v>#REF!</v>
      </c>
      <c r="R84" s="3" t="e">
        <f t="shared" si="25"/>
        <v>#REF!</v>
      </c>
      <c r="S84" s="4" t="e">
        <f t="shared" si="10"/>
        <v>#REF!</v>
      </c>
      <c r="T84" s="67" t="e">
        <f t="shared" si="11"/>
        <v>#REF!</v>
      </c>
      <c r="U84" s="67" t="e">
        <f t="shared" si="12"/>
        <v>#REF!</v>
      </c>
      <c r="V84" s="4" t="e">
        <f t="shared" si="4"/>
        <v>#REF!</v>
      </c>
      <c r="W84" s="4" t="e">
        <f t="shared" si="5"/>
        <v>#REF!</v>
      </c>
      <c r="X84" s="4" t="e">
        <f t="shared" si="13"/>
        <v>#REF!</v>
      </c>
      <c r="Y84" s="62" t="e">
        <f t="shared" si="6"/>
        <v>#REF!</v>
      </c>
      <c r="Z84" s="28" t="e">
        <f t="shared" si="14"/>
        <v>#REF!</v>
      </c>
      <c r="AA84" s="28" t="e">
        <f t="shared" si="15"/>
        <v>#REF!</v>
      </c>
      <c r="AB84" s="28" t="e">
        <f t="shared" si="16"/>
        <v>#REF!</v>
      </c>
      <c r="AC84" s="28" t="e">
        <f t="shared" si="7"/>
        <v>#REF!</v>
      </c>
      <c r="AD84" s="26"/>
      <c r="AE84" s="19" t="str">
        <f t="shared" si="17"/>
        <v/>
      </c>
      <c r="AF84" s="65"/>
      <c r="AG84" s="54"/>
      <c r="AH84" s="54"/>
      <c r="AI84" s="55"/>
      <c r="AJ84" s="18"/>
      <c r="AK84" s="73" t="e">
        <f>#REF!</f>
        <v>#REF!</v>
      </c>
      <c r="AL84" s="73" t="e">
        <f>#REF!</f>
        <v>#REF!</v>
      </c>
      <c r="AM84" s="73" t="e">
        <f>#REF!</f>
        <v>#REF!</v>
      </c>
      <c r="AN84" s="73" t="e">
        <f>#REF!</f>
        <v>#REF!</v>
      </c>
      <c r="AO84" s="73" t="e">
        <f>#REF!</f>
        <v>#REF!</v>
      </c>
      <c r="AP84" s="73" t="e">
        <f>#REF!</f>
        <v>#REF!</v>
      </c>
      <c r="AQ84" s="73" t="e">
        <f>#REF!</f>
        <v>#REF!</v>
      </c>
      <c r="AR84" s="73" t="e">
        <f>#REF!</f>
        <v>#REF!</v>
      </c>
      <c r="AS84" s="73" t="e">
        <f>#REF!</f>
        <v>#REF!</v>
      </c>
      <c r="AT84" s="73" t="e">
        <f>#REF!</f>
        <v>#REF!</v>
      </c>
      <c r="AU84" s="73" t="e">
        <f>#REF!</f>
        <v>#REF!</v>
      </c>
      <c r="AV84" s="73" t="e">
        <f>#REF!</f>
        <v>#REF!</v>
      </c>
      <c r="AW84" s="73" t="e">
        <f>#REF!</f>
        <v>#REF!</v>
      </c>
      <c r="AX84" s="73" t="e">
        <f>#REF!</f>
        <v>#REF!</v>
      </c>
      <c r="AY84" s="73" t="e">
        <f>#REF!</f>
        <v>#REF!</v>
      </c>
      <c r="AZ84" s="73" t="e">
        <f>#REF!</f>
        <v>#REF!</v>
      </c>
      <c r="BA84" s="73" t="e">
        <f>#REF!</f>
        <v>#REF!</v>
      </c>
      <c r="BB84" s="73" t="e">
        <f>#REF!</f>
        <v>#REF!</v>
      </c>
      <c r="BC84" s="73" t="e">
        <f>#REF!</f>
        <v>#REF!</v>
      </c>
      <c r="BD84" s="73" t="e">
        <f>#REF!</f>
        <v>#REF!</v>
      </c>
      <c r="BE84" s="73" t="e">
        <f>#REF!</f>
        <v>#REF!</v>
      </c>
      <c r="BF84" s="73" t="e">
        <f>#REF!</f>
        <v>#REF!</v>
      </c>
      <c r="BG84" s="73" t="e">
        <f>#REF!</f>
        <v>#REF!</v>
      </c>
      <c r="BH84" s="73" t="e">
        <f>#REF!</f>
        <v>#REF!</v>
      </c>
      <c r="BI84" s="73" t="e">
        <f>#REF!</f>
        <v>#REF!</v>
      </c>
      <c r="BJ84" s="73" t="e">
        <f>#REF!</f>
        <v>#REF!</v>
      </c>
      <c r="BK84" s="73" t="e">
        <f>#REF!</f>
        <v>#REF!</v>
      </c>
      <c r="BL84" s="73" t="e">
        <f>#REF!</f>
        <v>#REF!</v>
      </c>
      <c r="BM84" s="73" t="e">
        <f>#REF!</f>
        <v>#REF!</v>
      </c>
      <c r="BN84" s="73" t="e">
        <f>#REF!</f>
        <v>#REF!</v>
      </c>
      <c r="BO84" s="73" t="e">
        <f>#REF!</f>
        <v>#REF!</v>
      </c>
      <c r="BP84" s="73" t="e">
        <f>#REF!</f>
        <v>#REF!</v>
      </c>
      <c r="BR84" s="117" t="str">
        <f t="shared" si="18"/>
        <v>29-5 (P2)</v>
      </c>
      <c r="BS84" s="118">
        <f>OOC!G84</f>
        <v>9.7119999999999997</v>
      </c>
      <c r="BT84" s="118">
        <f>OOC!H84</f>
        <v>9.652000000000001</v>
      </c>
      <c r="BU84" s="2" t="e">
        <f t="shared" si="19"/>
        <v>#REF!</v>
      </c>
      <c r="BV84" s="2" t="e">
        <f t="shared" si="20"/>
        <v>#REF!</v>
      </c>
      <c r="BW84" s="2" t="e">
        <f t="shared" si="21"/>
        <v>#REF!</v>
      </c>
      <c r="BX84" s="119"/>
    </row>
    <row r="85" spans="1:76" ht="15" customHeight="1">
      <c r="A85" s="16">
        <v>38</v>
      </c>
      <c r="B85" s="76" t="s">
        <v>260</v>
      </c>
      <c r="C85" s="82" t="s">
        <v>469</v>
      </c>
      <c r="D85" s="20" t="s">
        <v>57</v>
      </c>
      <c r="E85" s="78">
        <v>1.33</v>
      </c>
      <c r="F85" s="11" t="s">
        <v>29</v>
      </c>
      <c r="G85" s="83">
        <v>9.6820000000000004</v>
      </c>
      <c r="H85" s="13">
        <f>IF(OOC!S85=0,"",OOC!S85)</f>
        <v>0.03</v>
      </c>
      <c r="I85" s="13">
        <f>IF(OOC!T85=0,"",OOC!T85)</f>
        <v>-0.03</v>
      </c>
      <c r="J85" s="92" t="s">
        <v>263</v>
      </c>
      <c r="K85" s="64" t="s">
        <v>49</v>
      </c>
      <c r="L85" s="17">
        <f>IF(AND(G85="",H85=""),"",IF(G85="",H85,G85+H85))</f>
        <v>9.7119999999999997</v>
      </c>
      <c r="M85" s="17">
        <f>IF(AND(G85="",I85=""),"",IF(G85="",I85,G85+I85))</f>
        <v>9.652000000000001</v>
      </c>
      <c r="N85" s="25"/>
      <c r="O85" s="2" t="e">
        <f>IF(OR($AK85="",ISNUMBER($AK85)=FALSE),"",MAX(AK85:BP85))</f>
        <v>#REF!</v>
      </c>
      <c r="P85" s="2" t="e">
        <f>IF(OR($AK85="",ISNUMBER($AK85)=FALSE),"",MIN(AK85:BP85))</f>
        <v>#REF!</v>
      </c>
      <c r="Q85" s="2" t="e">
        <f>IF(OR($AK85="",ISNUMBER($AK85)=FALSE),"",AVERAGE(AK85:BP85))</f>
        <v>#REF!</v>
      </c>
      <c r="R85" s="3" t="e">
        <f>IF(OR($AK85="",ISNUMBER($AK85)=FALSE),"",STDEV(AK85:BP85))</f>
        <v>#REF!</v>
      </c>
      <c r="S85" s="4" t="e">
        <f t="shared" si="10"/>
        <v>#REF!</v>
      </c>
      <c r="T85" s="67" t="e">
        <f t="shared" si="11"/>
        <v>#REF!</v>
      </c>
      <c r="U85" s="67" t="e">
        <f t="shared" si="12"/>
        <v>#REF!</v>
      </c>
      <c r="V85" s="4" t="e">
        <f>IF(OR($AK85="",ISNUMBER($AK85)=FALSE),"",IF(H85="","",(L85-Q85)/(3*R85)))</f>
        <v>#REF!</v>
      </c>
      <c r="W85" s="4" t="e">
        <f>IF(OR($AK85="",ISNUMBER($AK85)=FALSE),"",IF(I85="","",(Q85-M85)/(3*R85)))</f>
        <v>#REF!</v>
      </c>
      <c r="X85" s="4" t="e">
        <f>IF(OR($AK85="",ISNUMBER($AK85)=FALSE),"",IF(AND(G85=0,I85=0),((H85)-(Q85))/(3*R85),MIN(V85:W85)))</f>
        <v>#REF!</v>
      </c>
      <c r="Y85" s="62" t="e">
        <f>IF(OR($AK85="",ISNUMBER($AK85)=FALSE),"",IF(AND(G85=0,I85=0),NORMSDIST(3*X85),NORMSDIST(3*X85)+NORMSDIST(6*S85-3*X85)-1))</f>
        <v>#REF!</v>
      </c>
      <c r="Z85" s="28" t="e">
        <f>IF($Q85="","",IF(F85="Tolerance",IF(($E85*3*R85+Q85)-G85&lt;H85,"",($E85*3*R85+Q85)-G85),IF(OR(F85="GD&amp;T",F85="MAX"),IF(($E85*3*R85+Q85)&lt;H85,"",($E85*3*R85+Q85)),"")))</f>
        <v>#REF!</v>
      </c>
      <c r="AA85" s="28" t="e">
        <f>IF(Q85="","",IF(F85="Tolerance",IF(-(($E85*3*R85)-Q85)-G85&gt;I85,"",-(($E85*3*R85)-Q85)-G85),IF(F85="MIN",IF(-(($E85*3*R85)-Q85)&gt;I85,"",-(($E85*3*R85)-Q85)),"")))</f>
        <v>#REF!</v>
      </c>
      <c r="AB85" s="28" t="e">
        <f>IF(OR(G85="",Q85=""),"",(L85+M85)/2-Q85)</f>
        <v>#REF!</v>
      </c>
      <c r="AC85" s="28" t="e">
        <f t="shared" si="7"/>
        <v>#REF!</v>
      </c>
      <c r="AD85" s="26"/>
      <c r="AE85" s="19" t="str">
        <f>IF(AD85="","",IF(AD85&gt;=0.966,"Normal","Not Normal"))</f>
        <v/>
      </c>
      <c r="AF85" s="65"/>
      <c r="AG85" s="54"/>
      <c r="AH85" s="54"/>
      <c r="AI85" s="55"/>
      <c r="AJ85" s="18"/>
      <c r="AK85" s="73" t="e">
        <f>#REF!</f>
        <v>#REF!</v>
      </c>
      <c r="AL85" s="73" t="e">
        <f>#REF!</f>
        <v>#REF!</v>
      </c>
      <c r="AM85" s="73" t="e">
        <f>#REF!</f>
        <v>#REF!</v>
      </c>
      <c r="AN85" s="73" t="e">
        <f>#REF!</f>
        <v>#REF!</v>
      </c>
      <c r="AO85" s="73" t="e">
        <f>#REF!</f>
        <v>#REF!</v>
      </c>
      <c r="AP85" s="73" t="e">
        <f>#REF!</f>
        <v>#REF!</v>
      </c>
      <c r="AQ85" s="73" t="e">
        <f>#REF!</f>
        <v>#REF!</v>
      </c>
      <c r="AR85" s="73" t="e">
        <f>#REF!</f>
        <v>#REF!</v>
      </c>
      <c r="AS85" s="73" t="e">
        <f>#REF!</f>
        <v>#REF!</v>
      </c>
      <c r="AT85" s="73" t="e">
        <f>#REF!</f>
        <v>#REF!</v>
      </c>
      <c r="AU85" s="73" t="e">
        <f>#REF!</f>
        <v>#REF!</v>
      </c>
      <c r="AV85" s="73" t="e">
        <f>#REF!</f>
        <v>#REF!</v>
      </c>
      <c r="AW85" s="73" t="e">
        <f>#REF!</f>
        <v>#REF!</v>
      </c>
      <c r="AX85" s="73" t="e">
        <f>#REF!</f>
        <v>#REF!</v>
      </c>
      <c r="AY85" s="73" t="e">
        <f>#REF!</f>
        <v>#REF!</v>
      </c>
      <c r="AZ85" s="73" t="e">
        <f>#REF!</f>
        <v>#REF!</v>
      </c>
      <c r="BA85" s="73" t="e">
        <f>#REF!</f>
        <v>#REF!</v>
      </c>
      <c r="BB85" s="73" t="e">
        <f>#REF!</f>
        <v>#REF!</v>
      </c>
      <c r="BC85" s="73" t="e">
        <f>#REF!</f>
        <v>#REF!</v>
      </c>
      <c r="BD85" s="73" t="e">
        <f>#REF!</f>
        <v>#REF!</v>
      </c>
      <c r="BE85" s="73" t="e">
        <f>#REF!</f>
        <v>#REF!</v>
      </c>
      <c r="BF85" s="73" t="e">
        <f>#REF!</f>
        <v>#REF!</v>
      </c>
      <c r="BG85" s="73" t="e">
        <f>#REF!</f>
        <v>#REF!</v>
      </c>
      <c r="BH85" s="73" t="e">
        <f>#REF!</f>
        <v>#REF!</v>
      </c>
      <c r="BI85" s="73" t="e">
        <f>#REF!</f>
        <v>#REF!</v>
      </c>
      <c r="BJ85" s="73" t="e">
        <f>#REF!</f>
        <v>#REF!</v>
      </c>
      <c r="BK85" s="73" t="e">
        <f>#REF!</f>
        <v>#REF!</v>
      </c>
      <c r="BL85" s="73" t="e">
        <f>#REF!</f>
        <v>#REF!</v>
      </c>
      <c r="BM85" s="73" t="e">
        <f>#REF!</f>
        <v>#REF!</v>
      </c>
      <c r="BN85" s="73" t="e">
        <f>#REF!</f>
        <v>#REF!</v>
      </c>
      <c r="BO85" s="73" t="e">
        <f>#REF!</f>
        <v>#REF!</v>
      </c>
      <c r="BP85" s="73" t="e">
        <f>#REF!</f>
        <v>#REF!</v>
      </c>
      <c r="BR85" s="117" t="str">
        <f t="shared" si="18"/>
        <v>29-6 (P1)</v>
      </c>
      <c r="BS85" s="118">
        <f>OOC!G85</f>
        <v>9.7119999999999997</v>
      </c>
      <c r="BT85" s="118">
        <f>OOC!H85</f>
        <v>9.652000000000001</v>
      </c>
      <c r="BU85" s="2" t="e">
        <f t="shared" si="19"/>
        <v>#REF!</v>
      </c>
      <c r="BV85" s="2" t="e">
        <f t="shared" si="20"/>
        <v>#REF!</v>
      </c>
      <c r="BW85" s="2" t="e">
        <f t="shared" si="21"/>
        <v>#REF!</v>
      </c>
      <c r="BX85" s="119"/>
    </row>
    <row r="86" spans="1:76" ht="15" customHeight="1">
      <c r="A86" s="16">
        <v>40</v>
      </c>
      <c r="B86" s="76" t="s">
        <v>110</v>
      </c>
      <c r="C86" s="69">
        <v>30</v>
      </c>
      <c r="D86" s="20" t="s">
        <v>57</v>
      </c>
      <c r="E86" s="78">
        <v>1.33</v>
      </c>
      <c r="F86" s="11" t="s">
        <v>29</v>
      </c>
      <c r="G86" s="83">
        <v>24.37</v>
      </c>
      <c r="H86" s="13" t="e">
        <f>IF(OOC!S86=0,"",OOC!S86)</f>
        <v>#REF!</v>
      </c>
      <c r="I86" s="13" t="e">
        <f>IF(OOC!T86=0,"",OOC!T86)</f>
        <v>#REF!</v>
      </c>
      <c r="J86" s="14" t="s">
        <v>12</v>
      </c>
      <c r="K86" s="64" t="s">
        <v>49</v>
      </c>
      <c r="L86" s="17" t="e">
        <f t="shared" si="8"/>
        <v>#REF!</v>
      </c>
      <c r="M86" s="17" t="e">
        <f t="shared" si="9"/>
        <v>#REF!</v>
      </c>
      <c r="N86" s="25"/>
      <c r="O86" s="2" t="e">
        <f t="shared" si="22"/>
        <v>#REF!</v>
      </c>
      <c r="P86" s="2" t="e">
        <f t="shared" si="23"/>
        <v>#REF!</v>
      </c>
      <c r="Q86" s="2" t="e">
        <f t="shared" si="24"/>
        <v>#REF!</v>
      </c>
      <c r="R86" s="3" t="e">
        <f t="shared" si="25"/>
        <v>#REF!</v>
      </c>
      <c r="S86" s="4" t="e">
        <f t="shared" si="10"/>
        <v>#REF!</v>
      </c>
      <c r="T86" s="67" t="e">
        <f t="shared" si="11"/>
        <v>#REF!</v>
      </c>
      <c r="U86" s="67" t="e">
        <f t="shared" si="12"/>
        <v>#REF!</v>
      </c>
      <c r="V86" s="4" t="e">
        <f t="shared" si="4"/>
        <v>#REF!</v>
      </c>
      <c r="W86" s="4" t="e">
        <f t="shared" si="5"/>
        <v>#REF!</v>
      </c>
      <c r="X86" s="4" t="e">
        <f t="shared" si="13"/>
        <v>#REF!</v>
      </c>
      <c r="Y86" s="62" t="e">
        <f t="shared" si="6"/>
        <v>#REF!</v>
      </c>
      <c r="Z86" s="28" t="e">
        <f t="shared" si="14"/>
        <v>#REF!</v>
      </c>
      <c r="AA86" s="28" t="e">
        <f t="shared" si="15"/>
        <v>#REF!</v>
      </c>
      <c r="AB86" s="28" t="e">
        <f t="shared" si="16"/>
        <v>#REF!</v>
      </c>
      <c r="AC86" s="28" t="e">
        <f t="shared" si="7"/>
        <v>#REF!</v>
      </c>
      <c r="AD86" s="26"/>
      <c r="AE86" s="19" t="str">
        <f t="shared" si="17"/>
        <v/>
      </c>
      <c r="AF86" s="65"/>
      <c r="AG86" s="54"/>
      <c r="AH86" s="54"/>
      <c r="AI86" s="55"/>
      <c r="AJ86" s="18"/>
      <c r="AK86" s="73" t="e">
        <f>#REF!</f>
        <v>#REF!</v>
      </c>
      <c r="AL86" s="73" t="e">
        <f>#REF!</f>
        <v>#REF!</v>
      </c>
      <c r="AM86" s="73" t="e">
        <f>#REF!</f>
        <v>#REF!</v>
      </c>
      <c r="AN86" s="73" t="e">
        <f>#REF!</f>
        <v>#REF!</v>
      </c>
      <c r="AO86" s="73" t="e">
        <f>#REF!</f>
        <v>#REF!</v>
      </c>
      <c r="AP86" s="73" t="e">
        <f>#REF!</f>
        <v>#REF!</v>
      </c>
      <c r="AQ86" s="73" t="e">
        <f>#REF!</f>
        <v>#REF!</v>
      </c>
      <c r="AR86" s="73" t="e">
        <f>#REF!</f>
        <v>#REF!</v>
      </c>
      <c r="AS86" s="73" t="e">
        <f>#REF!</f>
        <v>#REF!</v>
      </c>
      <c r="AT86" s="73" t="e">
        <f>#REF!</f>
        <v>#REF!</v>
      </c>
      <c r="AU86" s="73" t="e">
        <f>#REF!</f>
        <v>#REF!</v>
      </c>
      <c r="AV86" s="73" t="e">
        <f>#REF!</f>
        <v>#REF!</v>
      </c>
      <c r="AW86" s="73" t="e">
        <f>#REF!</f>
        <v>#REF!</v>
      </c>
      <c r="AX86" s="73" t="e">
        <f>#REF!</f>
        <v>#REF!</v>
      </c>
      <c r="AY86" s="73" t="e">
        <f>#REF!</f>
        <v>#REF!</v>
      </c>
      <c r="AZ86" s="73" t="e">
        <f>#REF!</f>
        <v>#REF!</v>
      </c>
      <c r="BA86" s="73" t="e">
        <f>#REF!</f>
        <v>#REF!</v>
      </c>
      <c r="BB86" s="73" t="e">
        <f>#REF!</f>
        <v>#REF!</v>
      </c>
      <c r="BC86" s="73" t="e">
        <f>#REF!</f>
        <v>#REF!</v>
      </c>
      <c r="BD86" s="73" t="e">
        <f>#REF!</f>
        <v>#REF!</v>
      </c>
      <c r="BE86" s="73" t="e">
        <f>#REF!</f>
        <v>#REF!</v>
      </c>
      <c r="BF86" s="73" t="e">
        <f>#REF!</f>
        <v>#REF!</v>
      </c>
      <c r="BG86" s="73" t="e">
        <f>#REF!</f>
        <v>#REF!</v>
      </c>
      <c r="BH86" s="73" t="e">
        <f>#REF!</f>
        <v>#REF!</v>
      </c>
      <c r="BI86" s="73" t="e">
        <f>#REF!</f>
        <v>#REF!</v>
      </c>
      <c r="BJ86" s="73" t="e">
        <f>#REF!</f>
        <v>#REF!</v>
      </c>
      <c r="BK86" s="73" t="e">
        <f>#REF!</f>
        <v>#REF!</v>
      </c>
      <c r="BL86" s="73" t="e">
        <f>#REF!</f>
        <v>#REF!</v>
      </c>
      <c r="BM86" s="73" t="e">
        <f>#REF!</f>
        <v>#REF!</v>
      </c>
      <c r="BN86" s="73" t="e">
        <f>#REF!</f>
        <v>#REF!</v>
      </c>
      <c r="BO86" s="73" t="e">
        <f>#REF!</f>
        <v>#REF!</v>
      </c>
      <c r="BP86" s="73" t="e">
        <f>#REF!</f>
        <v>#REF!</v>
      </c>
      <c r="BR86" s="117">
        <f t="shared" si="18"/>
        <v>30</v>
      </c>
      <c r="BS86" s="118">
        <f>OOC!G86</f>
        <v>24.400000000000002</v>
      </c>
      <c r="BT86" s="118">
        <f>OOC!H86</f>
        <v>24.34</v>
      </c>
      <c r="BU86" s="2" t="e">
        <f t="shared" si="19"/>
        <v>#REF!</v>
      </c>
      <c r="BV86" s="2" t="e">
        <f t="shared" si="20"/>
        <v>#REF!</v>
      </c>
      <c r="BW86" s="2" t="e">
        <f t="shared" si="21"/>
        <v>#REF!</v>
      </c>
      <c r="BX86" s="119" t="e">
        <f>IF(AND(IF(OOC!G86="",0,OOC!G86) &gt;= IF(O86="",0,O86), IF(O86="",0,O86) &gt; IF(L86="",0,L86)), "OOC",
IF(AND(IF(M86="",0,M86) &gt; IF(P86="",0,P86), IF(P86="",0,P86) &gt;= IF(OOC!H86="",0,OOC!H86)), "OOC",
IF(IF(O86="",0,O86) &gt; IF(OOC!G86="",0,OOC!G86), "OOS",
IF(IF(OOC!H86="",0,OOC!H86) &gt; IF(P86="",0,P86), "OOS", "OK"))))</f>
        <v>#REF!</v>
      </c>
    </row>
    <row r="87" spans="1:76" ht="15" customHeight="1">
      <c r="A87" s="16">
        <v>41</v>
      </c>
      <c r="B87" s="76" t="s">
        <v>111</v>
      </c>
      <c r="C87" s="69">
        <v>31</v>
      </c>
      <c r="D87" s="20" t="s">
        <v>57</v>
      </c>
      <c r="E87" s="78">
        <v>1.33</v>
      </c>
      <c r="F87" s="11" t="s">
        <v>29</v>
      </c>
      <c r="G87" s="83">
        <v>22.236000000000001</v>
      </c>
      <c r="H87" s="13" t="e">
        <f>IF(OOC!S87=0,"",OOC!S87)</f>
        <v>#REF!</v>
      </c>
      <c r="I87" s="13" t="e">
        <f>IF(OOC!T87=0,"",OOC!T87)</f>
        <v>#REF!</v>
      </c>
      <c r="J87" s="14" t="s">
        <v>12</v>
      </c>
      <c r="K87" s="64" t="s">
        <v>49</v>
      </c>
      <c r="L87" s="17" t="e">
        <f t="shared" si="8"/>
        <v>#REF!</v>
      </c>
      <c r="M87" s="17" t="e">
        <f t="shared" si="9"/>
        <v>#REF!</v>
      </c>
      <c r="N87" s="25"/>
      <c r="O87" s="2" t="e">
        <f t="shared" si="22"/>
        <v>#REF!</v>
      </c>
      <c r="P87" s="2" t="e">
        <f t="shared" si="23"/>
        <v>#REF!</v>
      </c>
      <c r="Q87" s="2" t="e">
        <f t="shared" si="24"/>
        <v>#REF!</v>
      </c>
      <c r="R87" s="3" t="e">
        <f t="shared" si="25"/>
        <v>#REF!</v>
      </c>
      <c r="S87" s="4" t="e">
        <f t="shared" si="10"/>
        <v>#REF!</v>
      </c>
      <c r="T87" s="67" t="e">
        <f t="shared" si="11"/>
        <v>#REF!</v>
      </c>
      <c r="U87" s="67" t="e">
        <f t="shared" si="12"/>
        <v>#REF!</v>
      </c>
      <c r="V87" s="4" t="e">
        <f t="shared" si="4"/>
        <v>#REF!</v>
      </c>
      <c r="W87" s="4" t="e">
        <f t="shared" si="5"/>
        <v>#REF!</v>
      </c>
      <c r="X87" s="4" t="e">
        <f t="shared" si="13"/>
        <v>#REF!</v>
      </c>
      <c r="Y87" s="62" t="e">
        <f t="shared" si="6"/>
        <v>#REF!</v>
      </c>
      <c r="Z87" s="28" t="e">
        <f t="shared" si="14"/>
        <v>#REF!</v>
      </c>
      <c r="AA87" s="28" t="e">
        <f t="shared" si="15"/>
        <v>#REF!</v>
      </c>
      <c r="AB87" s="28" t="e">
        <f t="shared" si="16"/>
        <v>#REF!</v>
      </c>
      <c r="AC87" s="28" t="e">
        <f t="shared" si="7"/>
        <v>#REF!</v>
      </c>
      <c r="AD87" s="26"/>
      <c r="AE87" s="19" t="str">
        <f t="shared" si="17"/>
        <v/>
      </c>
      <c r="AF87" s="65"/>
      <c r="AG87" s="54"/>
      <c r="AH87" s="54"/>
      <c r="AI87" s="55"/>
      <c r="AJ87" s="18"/>
      <c r="AK87" s="73" t="e">
        <f>#REF!</f>
        <v>#REF!</v>
      </c>
      <c r="AL87" s="73" t="e">
        <f>#REF!</f>
        <v>#REF!</v>
      </c>
      <c r="AM87" s="73" t="e">
        <f>#REF!</f>
        <v>#REF!</v>
      </c>
      <c r="AN87" s="73" t="e">
        <f>#REF!</f>
        <v>#REF!</v>
      </c>
      <c r="AO87" s="73" t="e">
        <f>#REF!</f>
        <v>#REF!</v>
      </c>
      <c r="AP87" s="73" t="e">
        <f>#REF!</f>
        <v>#REF!</v>
      </c>
      <c r="AQ87" s="73" t="e">
        <f>#REF!</f>
        <v>#REF!</v>
      </c>
      <c r="AR87" s="73" t="e">
        <f>#REF!</f>
        <v>#REF!</v>
      </c>
      <c r="AS87" s="73" t="e">
        <f>#REF!</f>
        <v>#REF!</v>
      </c>
      <c r="AT87" s="73" t="e">
        <f>#REF!</f>
        <v>#REF!</v>
      </c>
      <c r="AU87" s="73" t="e">
        <f>#REF!</f>
        <v>#REF!</v>
      </c>
      <c r="AV87" s="73" t="e">
        <f>#REF!</f>
        <v>#REF!</v>
      </c>
      <c r="AW87" s="73" t="e">
        <f>#REF!</f>
        <v>#REF!</v>
      </c>
      <c r="AX87" s="73" t="e">
        <f>#REF!</f>
        <v>#REF!</v>
      </c>
      <c r="AY87" s="73" t="e">
        <f>#REF!</f>
        <v>#REF!</v>
      </c>
      <c r="AZ87" s="73" t="e">
        <f>#REF!</f>
        <v>#REF!</v>
      </c>
      <c r="BA87" s="73" t="e">
        <f>#REF!</f>
        <v>#REF!</v>
      </c>
      <c r="BB87" s="73" t="e">
        <f>#REF!</f>
        <v>#REF!</v>
      </c>
      <c r="BC87" s="73" t="e">
        <f>#REF!</f>
        <v>#REF!</v>
      </c>
      <c r="BD87" s="73" t="e">
        <f>#REF!</f>
        <v>#REF!</v>
      </c>
      <c r="BE87" s="73" t="e">
        <f>#REF!</f>
        <v>#REF!</v>
      </c>
      <c r="BF87" s="73" t="e">
        <f>#REF!</f>
        <v>#REF!</v>
      </c>
      <c r="BG87" s="73" t="e">
        <f>#REF!</f>
        <v>#REF!</v>
      </c>
      <c r="BH87" s="73" t="e">
        <f>#REF!</f>
        <v>#REF!</v>
      </c>
      <c r="BI87" s="73" t="e">
        <f>#REF!</f>
        <v>#REF!</v>
      </c>
      <c r="BJ87" s="73" t="e">
        <f>#REF!</f>
        <v>#REF!</v>
      </c>
      <c r="BK87" s="73" t="e">
        <f>#REF!</f>
        <v>#REF!</v>
      </c>
      <c r="BL87" s="73" t="e">
        <f>#REF!</f>
        <v>#REF!</v>
      </c>
      <c r="BM87" s="73" t="e">
        <f>#REF!</f>
        <v>#REF!</v>
      </c>
      <c r="BN87" s="73" t="e">
        <f>#REF!</f>
        <v>#REF!</v>
      </c>
      <c r="BO87" s="73" t="e">
        <f>#REF!</f>
        <v>#REF!</v>
      </c>
      <c r="BP87" s="73" t="e">
        <f>#REF!</f>
        <v>#REF!</v>
      </c>
      <c r="BR87" s="117">
        <f t="shared" si="18"/>
        <v>31</v>
      </c>
      <c r="BS87" s="118">
        <f>OOC!G87</f>
        <v>22.266000000000002</v>
      </c>
      <c r="BT87" s="118">
        <f>OOC!H87</f>
        <v>22.206</v>
      </c>
      <c r="BU87" s="2" t="e">
        <f t="shared" si="19"/>
        <v>#REF!</v>
      </c>
      <c r="BV87" s="2" t="e">
        <f t="shared" si="20"/>
        <v>#REF!</v>
      </c>
      <c r="BW87" s="2" t="e">
        <f t="shared" si="21"/>
        <v>#REF!</v>
      </c>
      <c r="BX87" s="119" t="e">
        <f>IF(AND(IF(OOC!G87="",0,OOC!G87) &gt;= IF(O87="",0,O87), IF(O87="",0,O87) &gt; IF(L87="",0,L87)), "OOC",
IF(AND(IF(M87="",0,M87) &gt; IF(P87="",0,P87), IF(P87="",0,P87) &gt;= IF(OOC!H87="",0,OOC!H87)), "OOC",
IF(IF(O87="",0,O87) &gt; IF(OOC!G87="",0,OOC!G87), "OOS",
IF(IF(OOC!H87="",0,OOC!H87) &gt; IF(P87="",0,P87), "OOS", "OK"))))</f>
        <v>#REF!</v>
      </c>
    </row>
    <row r="88" spans="1:76" ht="15" customHeight="1">
      <c r="A88" s="16">
        <v>41</v>
      </c>
      <c r="B88" s="76" t="s">
        <v>260</v>
      </c>
      <c r="C88" s="69" t="s">
        <v>470</v>
      </c>
      <c r="D88" s="20" t="s">
        <v>57</v>
      </c>
      <c r="E88" s="78">
        <v>1.33</v>
      </c>
      <c r="F88" s="11" t="s">
        <v>29</v>
      </c>
      <c r="G88" s="83">
        <v>22.236000000000001</v>
      </c>
      <c r="H88" s="13">
        <f>IF(OOC!S88=0,"",OOC!S88)</f>
        <v>0.03</v>
      </c>
      <c r="I88" s="13">
        <f>IF(OOC!T88=0,"",OOC!T88)</f>
        <v>-0.03</v>
      </c>
      <c r="J88" s="92" t="s">
        <v>263</v>
      </c>
      <c r="K88" s="64" t="s">
        <v>49</v>
      </c>
      <c r="L88" s="17">
        <f t="shared" ref="L88:L93" si="26">IF(AND(G88="",H88=""),"",IF(G88="",H88,G88+H88))</f>
        <v>22.266000000000002</v>
      </c>
      <c r="M88" s="17">
        <f t="shared" ref="M88:M93" si="27">IF(AND(G88="",I88=""),"",IF(G88="",I88,G88+I88))</f>
        <v>22.206</v>
      </c>
      <c r="N88" s="25"/>
      <c r="O88" s="2" t="e">
        <f t="shared" ref="O88:O93" si="28">IF(OR($AK88="",ISNUMBER($AK88)=FALSE),"",MAX(AK88:BP88))</f>
        <v>#REF!</v>
      </c>
      <c r="P88" s="2" t="e">
        <f t="shared" ref="P88:P93" si="29">IF(OR($AK88="",ISNUMBER($AK88)=FALSE),"",MIN(AK88:BP88))</f>
        <v>#REF!</v>
      </c>
      <c r="Q88" s="2" t="e">
        <f t="shared" ref="Q88:Q93" si="30">IF(OR($AK88="",ISNUMBER($AK88)=FALSE),"",AVERAGE(AK88:BP88))</f>
        <v>#REF!</v>
      </c>
      <c r="R88" s="3" t="e">
        <f t="shared" ref="R88:R93" si="31">IF(OR($AK88="",ISNUMBER($AK88)=FALSE),"",STDEV(AK88:BP88))</f>
        <v>#REF!</v>
      </c>
      <c r="S88" s="4" t="e">
        <f t="shared" si="10"/>
        <v>#REF!</v>
      </c>
      <c r="T88" s="67" t="e">
        <f t="shared" si="11"/>
        <v>#REF!</v>
      </c>
      <c r="U88" s="67" t="e">
        <f t="shared" si="12"/>
        <v>#REF!</v>
      </c>
      <c r="V88" s="4" t="e">
        <f t="shared" ref="V88:V93" si="32">IF(OR($AK88="",ISNUMBER($AK88)=FALSE),"",IF(H88="","",(L88-Q88)/(3*R88)))</f>
        <v>#REF!</v>
      </c>
      <c r="W88" s="4" t="e">
        <f t="shared" ref="W88:W93" si="33">IF(OR($AK88="",ISNUMBER($AK88)=FALSE),"",IF(I88="","",(Q88-M88)/(3*R88)))</f>
        <v>#REF!</v>
      </c>
      <c r="X88" s="4" t="e">
        <f t="shared" ref="X88:X93" si="34">IF(OR($AK88="",ISNUMBER($AK88)=FALSE),"",IF(AND(G88=0,I88=0),((H88)-(Q88))/(3*R88),MIN(V88:W88)))</f>
        <v>#REF!</v>
      </c>
      <c r="Y88" s="62" t="e">
        <f t="shared" ref="Y88:Y93" si="35">IF(OR($AK88="",ISNUMBER($AK88)=FALSE),"",IF(AND(G88=0,I88=0),NORMSDIST(3*X88),NORMSDIST(3*X88)+NORMSDIST(6*S88-3*X88)-1))</f>
        <v>#REF!</v>
      </c>
      <c r="Z88" s="28" t="e">
        <f t="shared" ref="Z88:Z93" si="36">IF($Q88="","",IF(F88="Tolerance",IF(($E88*3*R88+Q88)-G88&lt;H88,"",($E88*3*R88+Q88)-G88),IF(OR(F88="GD&amp;T",F88="MAX"),IF(($E88*3*R88+Q88)&lt;H88,"",($E88*3*R88+Q88)),"")))</f>
        <v>#REF!</v>
      </c>
      <c r="AA88" s="28" t="e">
        <f t="shared" ref="AA88:AA93" si="37">IF(Q88="","",IF(F88="Tolerance",IF(-(($E88*3*R88)-Q88)-G88&gt;I88,"",-(($E88*3*R88)-Q88)-G88),IF(F88="MIN",IF(-(($E88*3*R88)-Q88)&gt;I88,"",-(($E88*3*R88)-Q88)),"")))</f>
        <v>#REF!</v>
      </c>
      <c r="AB88" s="28" t="e">
        <f t="shared" ref="AB88:AB93" si="38">IF(OR(G88="",Q88=""),"",(L88+M88)/2-Q88)</f>
        <v>#REF!</v>
      </c>
      <c r="AC88" s="28" t="e">
        <f t="shared" si="7"/>
        <v>#REF!</v>
      </c>
      <c r="AD88" s="26"/>
      <c r="AE88" s="19" t="str">
        <f t="shared" ref="AE88:AE93" si="39">IF(AD88="","",IF(AD88&gt;=0.966,"Normal","Not Normal"))</f>
        <v/>
      </c>
      <c r="AF88" s="65"/>
      <c r="AG88" s="54"/>
      <c r="AH88" s="54"/>
      <c r="AI88" s="55"/>
      <c r="AJ88" s="18"/>
      <c r="AK88" s="73" t="e">
        <f>#REF!</f>
        <v>#REF!</v>
      </c>
      <c r="AL88" s="73" t="e">
        <f>#REF!</f>
        <v>#REF!</v>
      </c>
      <c r="AM88" s="73" t="e">
        <f>#REF!</f>
        <v>#REF!</v>
      </c>
      <c r="AN88" s="73" t="e">
        <f>#REF!</f>
        <v>#REF!</v>
      </c>
      <c r="AO88" s="73" t="e">
        <f>#REF!</f>
        <v>#REF!</v>
      </c>
      <c r="AP88" s="73" t="e">
        <f>#REF!</f>
        <v>#REF!</v>
      </c>
      <c r="AQ88" s="73" t="e">
        <f>#REF!</f>
        <v>#REF!</v>
      </c>
      <c r="AR88" s="73" t="e">
        <f>#REF!</f>
        <v>#REF!</v>
      </c>
      <c r="AS88" s="73" t="e">
        <f>#REF!</f>
        <v>#REF!</v>
      </c>
      <c r="AT88" s="73" t="e">
        <f>#REF!</f>
        <v>#REF!</v>
      </c>
      <c r="AU88" s="73" t="e">
        <f>#REF!</f>
        <v>#REF!</v>
      </c>
      <c r="AV88" s="73" t="e">
        <f>#REF!</f>
        <v>#REF!</v>
      </c>
      <c r="AW88" s="73" t="e">
        <f>#REF!</f>
        <v>#REF!</v>
      </c>
      <c r="AX88" s="73" t="e">
        <f>#REF!</f>
        <v>#REF!</v>
      </c>
      <c r="AY88" s="73" t="e">
        <f>#REF!</f>
        <v>#REF!</v>
      </c>
      <c r="AZ88" s="73" t="e">
        <f>#REF!</f>
        <v>#REF!</v>
      </c>
      <c r="BA88" s="73" t="e">
        <f>#REF!</f>
        <v>#REF!</v>
      </c>
      <c r="BB88" s="73" t="e">
        <f>#REF!</f>
        <v>#REF!</v>
      </c>
      <c r="BC88" s="73" t="e">
        <f>#REF!</f>
        <v>#REF!</v>
      </c>
      <c r="BD88" s="73" t="e">
        <f>#REF!</f>
        <v>#REF!</v>
      </c>
      <c r="BE88" s="73" t="e">
        <f>#REF!</f>
        <v>#REF!</v>
      </c>
      <c r="BF88" s="73" t="e">
        <f>#REF!</f>
        <v>#REF!</v>
      </c>
      <c r="BG88" s="73" t="e">
        <f>#REF!</f>
        <v>#REF!</v>
      </c>
      <c r="BH88" s="73" t="e">
        <f>#REF!</f>
        <v>#REF!</v>
      </c>
      <c r="BI88" s="73" t="e">
        <f>#REF!</f>
        <v>#REF!</v>
      </c>
      <c r="BJ88" s="73" t="e">
        <f>#REF!</f>
        <v>#REF!</v>
      </c>
      <c r="BK88" s="73" t="e">
        <f>#REF!</f>
        <v>#REF!</v>
      </c>
      <c r="BL88" s="73" t="e">
        <f>#REF!</f>
        <v>#REF!</v>
      </c>
      <c r="BM88" s="73" t="e">
        <f>#REF!</f>
        <v>#REF!</v>
      </c>
      <c r="BN88" s="73" t="e">
        <f>#REF!</f>
        <v>#REF!</v>
      </c>
      <c r="BO88" s="73" t="e">
        <f>#REF!</f>
        <v>#REF!</v>
      </c>
      <c r="BP88" s="73" t="e">
        <f>#REF!</f>
        <v>#REF!</v>
      </c>
      <c r="BR88" s="117" t="str">
        <f t="shared" si="18"/>
        <v>31-1 (P73)</v>
      </c>
      <c r="BS88" s="118">
        <f>OOC!G88</f>
        <v>22.266000000000002</v>
      </c>
      <c r="BT88" s="118">
        <f>OOC!H88</f>
        <v>22.206</v>
      </c>
      <c r="BU88" s="2" t="e">
        <f t="shared" si="19"/>
        <v>#REF!</v>
      </c>
      <c r="BV88" s="2" t="e">
        <f t="shared" si="20"/>
        <v>#REF!</v>
      </c>
      <c r="BW88" s="2" t="e">
        <f t="shared" si="21"/>
        <v>#REF!</v>
      </c>
      <c r="BX88" s="119"/>
    </row>
    <row r="89" spans="1:76" ht="15" customHeight="1">
      <c r="A89" s="16">
        <v>41</v>
      </c>
      <c r="B89" s="76" t="s">
        <v>260</v>
      </c>
      <c r="C89" s="69" t="s">
        <v>471</v>
      </c>
      <c r="D89" s="20" t="s">
        <v>57</v>
      </c>
      <c r="E89" s="78">
        <v>1.33</v>
      </c>
      <c r="F89" s="11" t="s">
        <v>29</v>
      </c>
      <c r="G89" s="83">
        <v>22.236000000000001</v>
      </c>
      <c r="H89" s="13">
        <f>IF(OOC!S89=0,"",OOC!S89)</f>
        <v>0.03</v>
      </c>
      <c r="I89" s="13">
        <f>IF(OOC!T89=0,"",OOC!T89)</f>
        <v>-0.03</v>
      </c>
      <c r="J89" s="92" t="s">
        <v>263</v>
      </c>
      <c r="K89" s="64" t="s">
        <v>49</v>
      </c>
      <c r="L89" s="17">
        <f t="shared" si="26"/>
        <v>22.266000000000002</v>
      </c>
      <c r="M89" s="17">
        <f t="shared" si="27"/>
        <v>22.206</v>
      </c>
      <c r="N89" s="25"/>
      <c r="O89" s="2" t="e">
        <f t="shared" si="28"/>
        <v>#REF!</v>
      </c>
      <c r="P89" s="2" t="e">
        <f t="shared" si="29"/>
        <v>#REF!</v>
      </c>
      <c r="Q89" s="2" t="e">
        <f t="shared" si="30"/>
        <v>#REF!</v>
      </c>
      <c r="R89" s="3" t="e">
        <f t="shared" si="31"/>
        <v>#REF!</v>
      </c>
      <c r="S89" s="4" t="e">
        <f t="shared" si="10"/>
        <v>#REF!</v>
      </c>
      <c r="T89" s="67" t="e">
        <f t="shared" si="11"/>
        <v>#REF!</v>
      </c>
      <c r="U89" s="67" t="e">
        <f t="shared" si="12"/>
        <v>#REF!</v>
      </c>
      <c r="V89" s="4" t="e">
        <f t="shared" si="32"/>
        <v>#REF!</v>
      </c>
      <c r="W89" s="4" t="e">
        <f t="shared" si="33"/>
        <v>#REF!</v>
      </c>
      <c r="X89" s="4" t="e">
        <f t="shared" si="34"/>
        <v>#REF!</v>
      </c>
      <c r="Y89" s="62" t="e">
        <f t="shared" si="35"/>
        <v>#REF!</v>
      </c>
      <c r="Z89" s="28" t="e">
        <f t="shared" si="36"/>
        <v>#REF!</v>
      </c>
      <c r="AA89" s="28" t="e">
        <f t="shared" si="37"/>
        <v>#REF!</v>
      </c>
      <c r="AB89" s="28" t="e">
        <f t="shared" si="38"/>
        <v>#REF!</v>
      </c>
      <c r="AC89" s="28" t="e">
        <f t="shared" si="7"/>
        <v>#REF!</v>
      </c>
      <c r="AD89" s="26"/>
      <c r="AE89" s="19" t="str">
        <f t="shared" si="39"/>
        <v/>
      </c>
      <c r="AF89" s="65"/>
      <c r="AG89" s="54"/>
      <c r="AH89" s="54"/>
      <c r="AI89" s="55"/>
      <c r="AJ89" s="18"/>
      <c r="AK89" s="73" t="e">
        <f>#REF!</f>
        <v>#REF!</v>
      </c>
      <c r="AL89" s="73" t="e">
        <f>#REF!</f>
        <v>#REF!</v>
      </c>
      <c r="AM89" s="73" t="e">
        <f>#REF!</f>
        <v>#REF!</v>
      </c>
      <c r="AN89" s="73" t="e">
        <f>#REF!</f>
        <v>#REF!</v>
      </c>
      <c r="AO89" s="73" t="e">
        <f>#REF!</f>
        <v>#REF!</v>
      </c>
      <c r="AP89" s="73" t="e">
        <f>#REF!</f>
        <v>#REF!</v>
      </c>
      <c r="AQ89" s="73" t="e">
        <f>#REF!</f>
        <v>#REF!</v>
      </c>
      <c r="AR89" s="73" t="e">
        <f>#REF!</f>
        <v>#REF!</v>
      </c>
      <c r="AS89" s="73" t="e">
        <f>#REF!</f>
        <v>#REF!</v>
      </c>
      <c r="AT89" s="73" t="e">
        <f>#REF!</f>
        <v>#REF!</v>
      </c>
      <c r="AU89" s="73" t="e">
        <f>#REF!</f>
        <v>#REF!</v>
      </c>
      <c r="AV89" s="73" t="e">
        <f>#REF!</f>
        <v>#REF!</v>
      </c>
      <c r="AW89" s="73" t="e">
        <f>#REF!</f>
        <v>#REF!</v>
      </c>
      <c r="AX89" s="73" t="e">
        <f>#REF!</f>
        <v>#REF!</v>
      </c>
      <c r="AY89" s="73" t="e">
        <f>#REF!</f>
        <v>#REF!</v>
      </c>
      <c r="AZ89" s="73" t="e">
        <f>#REF!</f>
        <v>#REF!</v>
      </c>
      <c r="BA89" s="73" t="e">
        <f>#REF!</f>
        <v>#REF!</v>
      </c>
      <c r="BB89" s="73" t="e">
        <f>#REF!</f>
        <v>#REF!</v>
      </c>
      <c r="BC89" s="73" t="e">
        <f>#REF!</f>
        <v>#REF!</v>
      </c>
      <c r="BD89" s="73" t="e">
        <f>#REF!</f>
        <v>#REF!</v>
      </c>
      <c r="BE89" s="73" t="e">
        <f>#REF!</f>
        <v>#REF!</v>
      </c>
      <c r="BF89" s="73" t="e">
        <f>#REF!</f>
        <v>#REF!</v>
      </c>
      <c r="BG89" s="73" t="e">
        <f>#REF!</f>
        <v>#REF!</v>
      </c>
      <c r="BH89" s="73" t="e">
        <f>#REF!</f>
        <v>#REF!</v>
      </c>
      <c r="BI89" s="73" t="e">
        <f>#REF!</f>
        <v>#REF!</v>
      </c>
      <c r="BJ89" s="73" t="e">
        <f>#REF!</f>
        <v>#REF!</v>
      </c>
      <c r="BK89" s="73" t="e">
        <f>#REF!</f>
        <v>#REF!</v>
      </c>
      <c r="BL89" s="73" t="e">
        <f>#REF!</f>
        <v>#REF!</v>
      </c>
      <c r="BM89" s="73" t="e">
        <f>#REF!</f>
        <v>#REF!</v>
      </c>
      <c r="BN89" s="73" t="e">
        <f>#REF!</f>
        <v>#REF!</v>
      </c>
      <c r="BO89" s="73" t="e">
        <f>#REF!</f>
        <v>#REF!</v>
      </c>
      <c r="BP89" s="73" t="e">
        <f>#REF!</f>
        <v>#REF!</v>
      </c>
      <c r="BR89" s="117" t="str">
        <f t="shared" si="18"/>
        <v>31-2 (P52)</v>
      </c>
      <c r="BS89" s="118">
        <f>OOC!G89</f>
        <v>22.266000000000002</v>
      </c>
      <c r="BT89" s="118">
        <f>OOC!H89</f>
        <v>22.206</v>
      </c>
      <c r="BU89" s="2" t="e">
        <f t="shared" si="19"/>
        <v>#REF!</v>
      </c>
      <c r="BV89" s="2" t="e">
        <f t="shared" si="20"/>
        <v>#REF!</v>
      </c>
      <c r="BW89" s="2" t="e">
        <f t="shared" si="21"/>
        <v>#REF!</v>
      </c>
      <c r="BX89" s="119"/>
    </row>
    <row r="90" spans="1:76" ht="15" customHeight="1">
      <c r="A90" s="16">
        <v>41</v>
      </c>
      <c r="B90" s="76" t="s">
        <v>260</v>
      </c>
      <c r="C90" s="69" t="s">
        <v>472</v>
      </c>
      <c r="D90" s="20" t="s">
        <v>57</v>
      </c>
      <c r="E90" s="78">
        <v>1.33</v>
      </c>
      <c r="F90" s="11" t="s">
        <v>29</v>
      </c>
      <c r="G90" s="83">
        <v>22.236000000000001</v>
      </c>
      <c r="H90" s="13">
        <f>IF(OOC!S90=0,"",OOC!S90)</f>
        <v>0.03</v>
      </c>
      <c r="I90" s="13">
        <f>IF(OOC!T90=0,"",OOC!T90)</f>
        <v>-0.03</v>
      </c>
      <c r="J90" s="92" t="s">
        <v>263</v>
      </c>
      <c r="K90" s="64" t="s">
        <v>49</v>
      </c>
      <c r="L90" s="17">
        <f t="shared" si="26"/>
        <v>22.266000000000002</v>
      </c>
      <c r="M90" s="17">
        <f t="shared" si="27"/>
        <v>22.206</v>
      </c>
      <c r="N90" s="25"/>
      <c r="O90" s="2" t="e">
        <f t="shared" si="28"/>
        <v>#REF!</v>
      </c>
      <c r="P90" s="2" t="e">
        <f t="shared" si="29"/>
        <v>#REF!</v>
      </c>
      <c r="Q90" s="2" t="e">
        <f t="shared" si="30"/>
        <v>#REF!</v>
      </c>
      <c r="R90" s="3" t="e">
        <f t="shared" si="31"/>
        <v>#REF!</v>
      </c>
      <c r="S90" s="4" t="e">
        <f t="shared" si="10"/>
        <v>#REF!</v>
      </c>
      <c r="T90" s="67" t="e">
        <f t="shared" si="11"/>
        <v>#REF!</v>
      </c>
      <c r="U90" s="67" t="e">
        <f t="shared" si="12"/>
        <v>#REF!</v>
      </c>
      <c r="V90" s="4" t="e">
        <f t="shared" si="32"/>
        <v>#REF!</v>
      </c>
      <c r="W90" s="4" t="e">
        <f t="shared" si="33"/>
        <v>#REF!</v>
      </c>
      <c r="X90" s="4" t="e">
        <f t="shared" si="34"/>
        <v>#REF!</v>
      </c>
      <c r="Y90" s="62" t="e">
        <f t="shared" si="35"/>
        <v>#REF!</v>
      </c>
      <c r="Z90" s="28" t="e">
        <f t="shared" si="36"/>
        <v>#REF!</v>
      </c>
      <c r="AA90" s="28" t="e">
        <f t="shared" si="37"/>
        <v>#REF!</v>
      </c>
      <c r="AB90" s="28" t="e">
        <f t="shared" si="38"/>
        <v>#REF!</v>
      </c>
      <c r="AC90" s="28" t="e">
        <f t="shared" si="7"/>
        <v>#REF!</v>
      </c>
      <c r="AD90" s="26"/>
      <c r="AE90" s="19" t="str">
        <f t="shared" si="39"/>
        <v/>
      </c>
      <c r="AF90" s="65"/>
      <c r="AG90" s="54"/>
      <c r="AH90" s="54"/>
      <c r="AI90" s="55"/>
      <c r="AJ90" s="18"/>
      <c r="AK90" s="73" t="e">
        <f>#REF!</f>
        <v>#REF!</v>
      </c>
      <c r="AL90" s="73" t="e">
        <f>#REF!</f>
        <v>#REF!</v>
      </c>
      <c r="AM90" s="73" t="e">
        <f>#REF!</f>
        <v>#REF!</v>
      </c>
      <c r="AN90" s="73" t="e">
        <f>#REF!</f>
        <v>#REF!</v>
      </c>
      <c r="AO90" s="73" t="e">
        <f>#REF!</f>
        <v>#REF!</v>
      </c>
      <c r="AP90" s="73" t="e">
        <f>#REF!</f>
        <v>#REF!</v>
      </c>
      <c r="AQ90" s="73" t="e">
        <f>#REF!</f>
        <v>#REF!</v>
      </c>
      <c r="AR90" s="73" t="e">
        <f>#REF!</f>
        <v>#REF!</v>
      </c>
      <c r="AS90" s="73" t="e">
        <f>#REF!</f>
        <v>#REF!</v>
      </c>
      <c r="AT90" s="73" t="e">
        <f>#REF!</f>
        <v>#REF!</v>
      </c>
      <c r="AU90" s="73" t="e">
        <f>#REF!</f>
        <v>#REF!</v>
      </c>
      <c r="AV90" s="73" t="e">
        <f>#REF!</f>
        <v>#REF!</v>
      </c>
      <c r="AW90" s="73" t="e">
        <f>#REF!</f>
        <v>#REF!</v>
      </c>
      <c r="AX90" s="73" t="e">
        <f>#REF!</f>
        <v>#REF!</v>
      </c>
      <c r="AY90" s="73" t="e">
        <f>#REF!</f>
        <v>#REF!</v>
      </c>
      <c r="AZ90" s="73" t="e">
        <f>#REF!</f>
        <v>#REF!</v>
      </c>
      <c r="BA90" s="73" t="e">
        <f>#REF!</f>
        <v>#REF!</v>
      </c>
      <c r="BB90" s="73" t="e">
        <f>#REF!</f>
        <v>#REF!</v>
      </c>
      <c r="BC90" s="73" t="e">
        <f>#REF!</f>
        <v>#REF!</v>
      </c>
      <c r="BD90" s="73" t="e">
        <f>#REF!</f>
        <v>#REF!</v>
      </c>
      <c r="BE90" s="73" t="e">
        <f>#REF!</f>
        <v>#REF!</v>
      </c>
      <c r="BF90" s="73" t="e">
        <f>#REF!</f>
        <v>#REF!</v>
      </c>
      <c r="BG90" s="73" t="e">
        <f>#REF!</f>
        <v>#REF!</v>
      </c>
      <c r="BH90" s="73" t="e">
        <f>#REF!</f>
        <v>#REF!</v>
      </c>
      <c r="BI90" s="73" t="e">
        <f>#REF!</f>
        <v>#REF!</v>
      </c>
      <c r="BJ90" s="73" t="e">
        <f>#REF!</f>
        <v>#REF!</v>
      </c>
      <c r="BK90" s="73" t="e">
        <f>#REF!</f>
        <v>#REF!</v>
      </c>
      <c r="BL90" s="73" t="e">
        <f>#REF!</f>
        <v>#REF!</v>
      </c>
      <c r="BM90" s="73" t="e">
        <f>#REF!</f>
        <v>#REF!</v>
      </c>
      <c r="BN90" s="73" t="e">
        <f>#REF!</f>
        <v>#REF!</v>
      </c>
      <c r="BO90" s="73" t="e">
        <f>#REF!</f>
        <v>#REF!</v>
      </c>
      <c r="BP90" s="73" t="e">
        <f>#REF!</f>
        <v>#REF!</v>
      </c>
      <c r="BR90" s="117" t="str">
        <f t="shared" si="18"/>
        <v>31-3 (P36)</v>
      </c>
      <c r="BS90" s="118">
        <f>OOC!G90</f>
        <v>22.266000000000002</v>
      </c>
      <c r="BT90" s="118">
        <f>OOC!H90</f>
        <v>22.206</v>
      </c>
      <c r="BU90" s="2" t="e">
        <f t="shared" si="19"/>
        <v>#REF!</v>
      </c>
      <c r="BV90" s="2" t="e">
        <f t="shared" si="20"/>
        <v>#REF!</v>
      </c>
      <c r="BW90" s="2" t="e">
        <f t="shared" si="21"/>
        <v>#REF!</v>
      </c>
      <c r="BX90" s="119"/>
    </row>
    <row r="91" spans="1:76" ht="15" customHeight="1">
      <c r="A91" s="16">
        <v>41</v>
      </c>
      <c r="B91" s="76" t="s">
        <v>260</v>
      </c>
      <c r="C91" s="69" t="s">
        <v>473</v>
      </c>
      <c r="D91" s="20" t="s">
        <v>57</v>
      </c>
      <c r="E91" s="78">
        <v>1.33</v>
      </c>
      <c r="F91" s="11" t="s">
        <v>29</v>
      </c>
      <c r="G91" s="83">
        <v>22.236000000000001</v>
      </c>
      <c r="H91" s="13">
        <f>IF(OOC!S91=0,"",OOC!S91)</f>
        <v>0.03</v>
      </c>
      <c r="I91" s="13">
        <f>IF(OOC!T91=0,"",OOC!T91)</f>
        <v>-0.03</v>
      </c>
      <c r="J91" s="92" t="s">
        <v>263</v>
      </c>
      <c r="K91" s="64" t="s">
        <v>49</v>
      </c>
      <c r="L91" s="17">
        <f t="shared" si="26"/>
        <v>22.266000000000002</v>
      </c>
      <c r="M91" s="17">
        <f t="shared" si="27"/>
        <v>22.206</v>
      </c>
      <c r="N91" s="25"/>
      <c r="O91" s="2" t="e">
        <f t="shared" si="28"/>
        <v>#REF!</v>
      </c>
      <c r="P91" s="2" t="e">
        <f t="shared" si="29"/>
        <v>#REF!</v>
      </c>
      <c r="Q91" s="2" t="e">
        <f t="shared" si="30"/>
        <v>#REF!</v>
      </c>
      <c r="R91" s="3" t="e">
        <f t="shared" si="31"/>
        <v>#REF!</v>
      </c>
      <c r="S91" s="4" t="e">
        <f t="shared" si="10"/>
        <v>#REF!</v>
      </c>
      <c r="T91" s="67" t="e">
        <f t="shared" si="11"/>
        <v>#REF!</v>
      </c>
      <c r="U91" s="67" t="e">
        <f t="shared" si="12"/>
        <v>#REF!</v>
      </c>
      <c r="V91" s="4" t="e">
        <f t="shared" si="32"/>
        <v>#REF!</v>
      </c>
      <c r="W91" s="4" t="e">
        <f t="shared" si="33"/>
        <v>#REF!</v>
      </c>
      <c r="X91" s="4" t="e">
        <f t="shared" si="34"/>
        <v>#REF!</v>
      </c>
      <c r="Y91" s="62" t="e">
        <f t="shared" si="35"/>
        <v>#REF!</v>
      </c>
      <c r="Z91" s="28" t="e">
        <f t="shared" si="36"/>
        <v>#REF!</v>
      </c>
      <c r="AA91" s="28" t="e">
        <f t="shared" si="37"/>
        <v>#REF!</v>
      </c>
      <c r="AB91" s="28" t="e">
        <f t="shared" si="38"/>
        <v>#REF!</v>
      </c>
      <c r="AC91" s="28" t="e">
        <f t="shared" si="7"/>
        <v>#REF!</v>
      </c>
      <c r="AD91" s="26"/>
      <c r="AE91" s="19" t="str">
        <f t="shared" si="39"/>
        <v/>
      </c>
      <c r="AF91" s="65"/>
      <c r="AG91" s="54"/>
      <c r="AH91" s="54"/>
      <c r="AI91" s="55"/>
      <c r="AJ91" s="18"/>
      <c r="AK91" s="73" t="e">
        <f>#REF!</f>
        <v>#REF!</v>
      </c>
      <c r="AL91" s="73" t="e">
        <f>#REF!</f>
        <v>#REF!</v>
      </c>
      <c r="AM91" s="73" t="e">
        <f>#REF!</f>
        <v>#REF!</v>
      </c>
      <c r="AN91" s="73" t="e">
        <f>#REF!</f>
        <v>#REF!</v>
      </c>
      <c r="AO91" s="73" t="e">
        <f>#REF!</f>
        <v>#REF!</v>
      </c>
      <c r="AP91" s="73" t="e">
        <f>#REF!</f>
        <v>#REF!</v>
      </c>
      <c r="AQ91" s="73" t="e">
        <f>#REF!</f>
        <v>#REF!</v>
      </c>
      <c r="AR91" s="73" t="e">
        <f>#REF!</f>
        <v>#REF!</v>
      </c>
      <c r="AS91" s="73" t="e">
        <f>#REF!</f>
        <v>#REF!</v>
      </c>
      <c r="AT91" s="73" t="e">
        <f>#REF!</f>
        <v>#REF!</v>
      </c>
      <c r="AU91" s="73" t="e">
        <f>#REF!</f>
        <v>#REF!</v>
      </c>
      <c r="AV91" s="73" t="e">
        <f>#REF!</f>
        <v>#REF!</v>
      </c>
      <c r="AW91" s="73" t="e">
        <f>#REF!</f>
        <v>#REF!</v>
      </c>
      <c r="AX91" s="73" t="e">
        <f>#REF!</f>
        <v>#REF!</v>
      </c>
      <c r="AY91" s="73" t="e">
        <f>#REF!</f>
        <v>#REF!</v>
      </c>
      <c r="AZ91" s="73" t="e">
        <f>#REF!</f>
        <v>#REF!</v>
      </c>
      <c r="BA91" s="73" t="e">
        <f>#REF!</f>
        <v>#REF!</v>
      </c>
      <c r="BB91" s="73" t="e">
        <f>#REF!</f>
        <v>#REF!</v>
      </c>
      <c r="BC91" s="73" t="e">
        <f>#REF!</f>
        <v>#REF!</v>
      </c>
      <c r="BD91" s="73" t="e">
        <f>#REF!</f>
        <v>#REF!</v>
      </c>
      <c r="BE91" s="73" t="e">
        <f>#REF!</f>
        <v>#REF!</v>
      </c>
      <c r="BF91" s="73" t="e">
        <f>#REF!</f>
        <v>#REF!</v>
      </c>
      <c r="BG91" s="73" t="e">
        <f>#REF!</f>
        <v>#REF!</v>
      </c>
      <c r="BH91" s="73" t="e">
        <f>#REF!</f>
        <v>#REF!</v>
      </c>
      <c r="BI91" s="73" t="e">
        <f>#REF!</f>
        <v>#REF!</v>
      </c>
      <c r="BJ91" s="73" t="e">
        <f>#REF!</f>
        <v>#REF!</v>
      </c>
      <c r="BK91" s="73" t="e">
        <f>#REF!</f>
        <v>#REF!</v>
      </c>
      <c r="BL91" s="73" t="e">
        <f>#REF!</f>
        <v>#REF!</v>
      </c>
      <c r="BM91" s="73" t="e">
        <f>#REF!</f>
        <v>#REF!</v>
      </c>
      <c r="BN91" s="73" t="e">
        <f>#REF!</f>
        <v>#REF!</v>
      </c>
      <c r="BO91" s="73" t="e">
        <f>#REF!</f>
        <v>#REF!</v>
      </c>
      <c r="BP91" s="73" t="e">
        <f>#REF!</f>
        <v>#REF!</v>
      </c>
      <c r="BR91" s="117" t="str">
        <f t="shared" si="18"/>
        <v>31-4 (P31)</v>
      </c>
      <c r="BS91" s="118">
        <f>OOC!G91</f>
        <v>22.266000000000002</v>
      </c>
      <c r="BT91" s="118">
        <f>OOC!H91</f>
        <v>22.206</v>
      </c>
      <c r="BU91" s="2" t="e">
        <f t="shared" si="19"/>
        <v>#REF!</v>
      </c>
      <c r="BV91" s="2" t="e">
        <f t="shared" si="20"/>
        <v>#REF!</v>
      </c>
      <c r="BW91" s="2" t="e">
        <f t="shared" si="21"/>
        <v>#REF!</v>
      </c>
      <c r="BX91" s="119"/>
    </row>
    <row r="92" spans="1:76" ht="15" customHeight="1">
      <c r="A92" s="16">
        <v>41</v>
      </c>
      <c r="B92" s="76" t="s">
        <v>260</v>
      </c>
      <c r="C92" s="69" t="s">
        <v>474</v>
      </c>
      <c r="D92" s="20" t="s">
        <v>57</v>
      </c>
      <c r="E92" s="78">
        <v>1.33</v>
      </c>
      <c r="F92" s="11" t="s">
        <v>29</v>
      </c>
      <c r="G92" s="83">
        <v>22.236000000000001</v>
      </c>
      <c r="H92" s="13">
        <f>IF(OOC!S92=0,"",OOC!S92)</f>
        <v>0.03</v>
      </c>
      <c r="I92" s="13">
        <f>IF(OOC!T92=0,"",OOC!T92)</f>
        <v>-0.03</v>
      </c>
      <c r="J92" s="92" t="s">
        <v>263</v>
      </c>
      <c r="K92" s="64" t="s">
        <v>49</v>
      </c>
      <c r="L92" s="17">
        <f t="shared" si="26"/>
        <v>22.266000000000002</v>
      </c>
      <c r="M92" s="17">
        <f t="shared" si="27"/>
        <v>22.206</v>
      </c>
      <c r="N92" s="25"/>
      <c r="O92" s="2" t="e">
        <f t="shared" si="28"/>
        <v>#REF!</v>
      </c>
      <c r="P92" s="2" t="e">
        <f t="shared" si="29"/>
        <v>#REF!</v>
      </c>
      <c r="Q92" s="2" t="e">
        <f t="shared" si="30"/>
        <v>#REF!</v>
      </c>
      <c r="R92" s="3" t="e">
        <f t="shared" si="31"/>
        <v>#REF!</v>
      </c>
      <c r="S92" s="4" t="e">
        <f t="shared" si="10"/>
        <v>#REF!</v>
      </c>
      <c r="T92" s="67" t="e">
        <f t="shared" si="11"/>
        <v>#REF!</v>
      </c>
      <c r="U92" s="67" t="e">
        <f t="shared" si="12"/>
        <v>#REF!</v>
      </c>
      <c r="V92" s="4" t="e">
        <f t="shared" si="32"/>
        <v>#REF!</v>
      </c>
      <c r="W92" s="4" t="e">
        <f t="shared" si="33"/>
        <v>#REF!</v>
      </c>
      <c r="X92" s="4" t="e">
        <f t="shared" si="34"/>
        <v>#REF!</v>
      </c>
      <c r="Y92" s="62" t="e">
        <f t="shared" si="35"/>
        <v>#REF!</v>
      </c>
      <c r="Z92" s="28" t="e">
        <f t="shared" si="36"/>
        <v>#REF!</v>
      </c>
      <c r="AA92" s="28" t="e">
        <f t="shared" si="37"/>
        <v>#REF!</v>
      </c>
      <c r="AB92" s="28" t="e">
        <f t="shared" si="38"/>
        <v>#REF!</v>
      </c>
      <c r="AC92" s="28" t="e">
        <f t="shared" si="7"/>
        <v>#REF!</v>
      </c>
      <c r="AD92" s="26"/>
      <c r="AE92" s="19" t="str">
        <f t="shared" si="39"/>
        <v/>
      </c>
      <c r="AF92" s="65"/>
      <c r="AG92" s="54"/>
      <c r="AH92" s="54"/>
      <c r="AI92" s="55"/>
      <c r="AJ92" s="18"/>
      <c r="AK92" s="73" t="e">
        <f>#REF!</f>
        <v>#REF!</v>
      </c>
      <c r="AL92" s="73" t="e">
        <f>#REF!</f>
        <v>#REF!</v>
      </c>
      <c r="AM92" s="73" t="e">
        <f>#REF!</f>
        <v>#REF!</v>
      </c>
      <c r="AN92" s="73" t="e">
        <f>#REF!</f>
        <v>#REF!</v>
      </c>
      <c r="AO92" s="73" t="e">
        <f>#REF!</f>
        <v>#REF!</v>
      </c>
      <c r="AP92" s="73" t="e">
        <f>#REF!</f>
        <v>#REF!</v>
      </c>
      <c r="AQ92" s="73" t="e">
        <f>#REF!</f>
        <v>#REF!</v>
      </c>
      <c r="AR92" s="73" t="e">
        <f>#REF!</f>
        <v>#REF!</v>
      </c>
      <c r="AS92" s="73" t="e">
        <f>#REF!</f>
        <v>#REF!</v>
      </c>
      <c r="AT92" s="73" t="e">
        <f>#REF!</f>
        <v>#REF!</v>
      </c>
      <c r="AU92" s="73" t="e">
        <f>#REF!</f>
        <v>#REF!</v>
      </c>
      <c r="AV92" s="73" t="e">
        <f>#REF!</f>
        <v>#REF!</v>
      </c>
      <c r="AW92" s="73" t="e">
        <f>#REF!</f>
        <v>#REF!</v>
      </c>
      <c r="AX92" s="73" t="e">
        <f>#REF!</f>
        <v>#REF!</v>
      </c>
      <c r="AY92" s="73" t="e">
        <f>#REF!</f>
        <v>#REF!</v>
      </c>
      <c r="AZ92" s="73" t="e">
        <f>#REF!</f>
        <v>#REF!</v>
      </c>
      <c r="BA92" s="73" t="e">
        <f>#REF!</f>
        <v>#REF!</v>
      </c>
      <c r="BB92" s="73" t="e">
        <f>#REF!</f>
        <v>#REF!</v>
      </c>
      <c r="BC92" s="73" t="e">
        <f>#REF!</f>
        <v>#REF!</v>
      </c>
      <c r="BD92" s="73" t="e">
        <f>#REF!</f>
        <v>#REF!</v>
      </c>
      <c r="BE92" s="73" t="e">
        <f>#REF!</f>
        <v>#REF!</v>
      </c>
      <c r="BF92" s="73" t="e">
        <f>#REF!</f>
        <v>#REF!</v>
      </c>
      <c r="BG92" s="73" t="e">
        <f>#REF!</f>
        <v>#REF!</v>
      </c>
      <c r="BH92" s="73" t="e">
        <f>#REF!</f>
        <v>#REF!</v>
      </c>
      <c r="BI92" s="73" t="e">
        <f>#REF!</f>
        <v>#REF!</v>
      </c>
      <c r="BJ92" s="73" t="e">
        <f>#REF!</f>
        <v>#REF!</v>
      </c>
      <c r="BK92" s="73" t="e">
        <f>#REF!</f>
        <v>#REF!</v>
      </c>
      <c r="BL92" s="73" t="e">
        <f>#REF!</f>
        <v>#REF!</v>
      </c>
      <c r="BM92" s="73" t="e">
        <f>#REF!</f>
        <v>#REF!</v>
      </c>
      <c r="BN92" s="73" t="e">
        <f>#REF!</f>
        <v>#REF!</v>
      </c>
      <c r="BO92" s="73" t="e">
        <f>#REF!</f>
        <v>#REF!</v>
      </c>
      <c r="BP92" s="73" t="e">
        <f>#REF!</f>
        <v>#REF!</v>
      </c>
      <c r="BR92" s="117" t="str">
        <f t="shared" si="18"/>
        <v>31-5 (P2)</v>
      </c>
      <c r="BS92" s="118">
        <f>OOC!G92</f>
        <v>22.266000000000002</v>
      </c>
      <c r="BT92" s="118">
        <f>OOC!H92</f>
        <v>22.206</v>
      </c>
      <c r="BU92" s="2" t="e">
        <f t="shared" si="19"/>
        <v>#REF!</v>
      </c>
      <c r="BV92" s="2" t="e">
        <f t="shared" si="20"/>
        <v>#REF!</v>
      </c>
      <c r="BW92" s="2" t="e">
        <f t="shared" si="21"/>
        <v>#REF!</v>
      </c>
      <c r="BX92" s="119"/>
    </row>
    <row r="93" spans="1:76" ht="15" customHeight="1">
      <c r="A93" s="16">
        <v>41</v>
      </c>
      <c r="B93" s="76" t="s">
        <v>260</v>
      </c>
      <c r="C93" s="69" t="s">
        <v>475</v>
      </c>
      <c r="D93" s="20" t="s">
        <v>57</v>
      </c>
      <c r="E93" s="78">
        <v>1.33</v>
      </c>
      <c r="F93" s="11" t="s">
        <v>29</v>
      </c>
      <c r="G93" s="83">
        <v>22.236000000000001</v>
      </c>
      <c r="H93" s="13">
        <f>IF(OOC!S93=0,"",OOC!S93)</f>
        <v>0.03</v>
      </c>
      <c r="I93" s="13">
        <f>IF(OOC!T93=0,"",OOC!T93)</f>
        <v>-0.03</v>
      </c>
      <c r="J93" s="92" t="s">
        <v>263</v>
      </c>
      <c r="K93" s="64" t="s">
        <v>49</v>
      </c>
      <c r="L93" s="17">
        <f t="shared" si="26"/>
        <v>22.266000000000002</v>
      </c>
      <c r="M93" s="17">
        <f t="shared" si="27"/>
        <v>22.206</v>
      </c>
      <c r="N93" s="25"/>
      <c r="O93" s="2" t="e">
        <f t="shared" si="28"/>
        <v>#REF!</v>
      </c>
      <c r="P93" s="2" t="e">
        <f t="shared" si="29"/>
        <v>#REF!</v>
      </c>
      <c r="Q93" s="2" t="e">
        <f t="shared" si="30"/>
        <v>#REF!</v>
      </c>
      <c r="R93" s="3" t="e">
        <f t="shared" si="31"/>
        <v>#REF!</v>
      </c>
      <c r="S93" s="4" t="e">
        <f t="shared" si="10"/>
        <v>#REF!</v>
      </c>
      <c r="T93" s="67" t="e">
        <f t="shared" si="11"/>
        <v>#REF!</v>
      </c>
      <c r="U93" s="67" t="e">
        <f t="shared" si="12"/>
        <v>#REF!</v>
      </c>
      <c r="V93" s="4" t="e">
        <f t="shared" si="32"/>
        <v>#REF!</v>
      </c>
      <c r="W93" s="4" t="e">
        <f t="shared" si="33"/>
        <v>#REF!</v>
      </c>
      <c r="X93" s="4" t="e">
        <f t="shared" si="34"/>
        <v>#REF!</v>
      </c>
      <c r="Y93" s="62" t="e">
        <f t="shared" si="35"/>
        <v>#REF!</v>
      </c>
      <c r="Z93" s="28" t="e">
        <f t="shared" si="36"/>
        <v>#REF!</v>
      </c>
      <c r="AA93" s="28" t="e">
        <f t="shared" si="37"/>
        <v>#REF!</v>
      </c>
      <c r="AB93" s="28" t="e">
        <f t="shared" si="38"/>
        <v>#REF!</v>
      </c>
      <c r="AC93" s="28" t="e">
        <f t="shared" si="7"/>
        <v>#REF!</v>
      </c>
      <c r="AD93" s="26"/>
      <c r="AE93" s="19" t="str">
        <f t="shared" si="39"/>
        <v/>
      </c>
      <c r="AF93" s="65"/>
      <c r="AG93" s="54"/>
      <c r="AH93" s="54"/>
      <c r="AI93" s="55"/>
      <c r="AJ93" s="18"/>
      <c r="AK93" s="73" t="e">
        <f>#REF!</f>
        <v>#REF!</v>
      </c>
      <c r="AL93" s="73" t="e">
        <f>#REF!</f>
        <v>#REF!</v>
      </c>
      <c r="AM93" s="73" t="e">
        <f>#REF!</f>
        <v>#REF!</v>
      </c>
      <c r="AN93" s="73" t="e">
        <f>#REF!</f>
        <v>#REF!</v>
      </c>
      <c r="AO93" s="73" t="e">
        <f>#REF!</f>
        <v>#REF!</v>
      </c>
      <c r="AP93" s="73" t="e">
        <f>#REF!</f>
        <v>#REF!</v>
      </c>
      <c r="AQ93" s="73" t="e">
        <f>#REF!</f>
        <v>#REF!</v>
      </c>
      <c r="AR93" s="73" t="e">
        <f>#REF!</f>
        <v>#REF!</v>
      </c>
      <c r="AS93" s="73" t="e">
        <f>#REF!</f>
        <v>#REF!</v>
      </c>
      <c r="AT93" s="73" t="e">
        <f>#REF!</f>
        <v>#REF!</v>
      </c>
      <c r="AU93" s="73" t="e">
        <f>#REF!</f>
        <v>#REF!</v>
      </c>
      <c r="AV93" s="73" t="e">
        <f>#REF!</f>
        <v>#REF!</v>
      </c>
      <c r="AW93" s="73" t="e">
        <f>#REF!</f>
        <v>#REF!</v>
      </c>
      <c r="AX93" s="73" t="e">
        <f>#REF!</f>
        <v>#REF!</v>
      </c>
      <c r="AY93" s="73" t="e">
        <f>#REF!</f>
        <v>#REF!</v>
      </c>
      <c r="AZ93" s="73" t="e">
        <f>#REF!</f>
        <v>#REF!</v>
      </c>
      <c r="BA93" s="73" t="e">
        <f>#REF!</f>
        <v>#REF!</v>
      </c>
      <c r="BB93" s="73" t="e">
        <f>#REF!</f>
        <v>#REF!</v>
      </c>
      <c r="BC93" s="73" t="e">
        <f>#REF!</f>
        <v>#REF!</v>
      </c>
      <c r="BD93" s="73" t="e">
        <f>#REF!</f>
        <v>#REF!</v>
      </c>
      <c r="BE93" s="73" t="e">
        <f>#REF!</f>
        <v>#REF!</v>
      </c>
      <c r="BF93" s="73" t="e">
        <f>#REF!</f>
        <v>#REF!</v>
      </c>
      <c r="BG93" s="73" t="e">
        <f>#REF!</f>
        <v>#REF!</v>
      </c>
      <c r="BH93" s="73" t="e">
        <f>#REF!</f>
        <v>#REF!</v>
      </c>
      <c r="BI93" s="73" t="e">
        <f>#REF!</f>
        <v>#REF!</v>
      </c>
      <c r="BJ93" s="73" t="e">
        <f>#REF!</f>
        <v>#REF!</v>
      </c>
      <c r="BK93" s="73" t="e">
        <f>#REF!</f>
        <v>#REF!</v>
      </c>
      <c r="BL93" s="73" t="e">
        <f>#REF!</f>
        <v>#REF!</v>
      </c>
      <c r="BM93" s="73" t="e">
        <f>#REF!</f>
        <v>#REF!</v>
      </c>
      <c r="BN93" s="73" t="e">
        <f>#REF!</f>
        <v>#REF!</v>
      </c>
      <c r="BO93" s="73" t="e">
        <f>#REF!</f>
        <v>#REF!</v>
      </c>
      <c r="BP93" s="73" t="e">
        <f>#REF!</f>
        <v>#REF!</v>
      </c>
      <c r="BR93" s="117" t="str">
        <f t="shared" si="18"/>
        <v>31-6 (P1)</v>
      </c>
      <c r="BS93" s="118">
        <f>OOC!G93</f>
        <v>22.266000000000002</v>
      </c>
      <c r="BT93" s="118">
        <f>OOC!H93</f>
        <v>22.206</v>
      </c>
      <c r="BU93" s="2" t="e">
        <f t="shared" si="19"/>
        <v>#REF!</v>
      </c>
      <c r="BV93" s="2" t="e">
        <f t="shared" si="20"/>
        <v>#REF!</v>
      </c>
      <c r="BW93" s="2" t="e">
        <f t="shared" si="21"/>
        <v>#REF!</v>
      </c>
      <c r="BX93" s="119"/>
    </row>
    <row r="94" spans="1:76" ht="15" customHeight="1">
      <c r="A94" s="16"/>
      <c r="B94" s="76" t="s">
        <v>112</v>
      </c>
      <c r="C94" s="69" t="s">
        <v>113</v>
      </c>
      <c r="D94" s="20" t="s">
        <v>57</v>
      </c>
      <c r="E94" s="78">
        <v>1.5</v>
      </c>
      <c r="F94" s="11" t="s">
        <v>29</v>
      </c>
      <c r="G94" s="83">
        <v>23.802</v>
      </c>
      <c r="H94" s="13" t="e">
        <f>IF(OOC!S94=0,"",OOC!S94)</f>
        <v>#REF!</v>
      </c>
      <c r="I94" s="13" t="e">
        <f>IF(OOC!T94=0,"",OOC!T94)</f>
        <v>#REF!</v>
      </c>
      <c r="J94" s="14" t="s">
        <v>12</v>
      </c>
      <c r="K94" s="64" t="s">
        <v>49</v>
      </c>
      <c r="L94" s="17" t="e">
        <f t="shared" si="8"/>
        <v>#REF!</v>
      </c>
      <c r="M94" s="17" t="e">
        <f t="shared" si="9"/>
        <v>#REF!</v>
      </c>
      <c r="N94" s="25"/>
      <c r="O94" s="2" t="e">
        <f t="shared" si="22"/>
        <v>#REF!</v>
      </c>
      <c r="P94" s="2" t="e">
        <f t="shared" si="23"/>
        <v>#REF!</v>
      </c>
      <c r="Q94" s="2" t="e">
        <f t="shared" si="24"/>
        <v>#REF!</v>
      </c>
      <c r="R94" s="3" t="e">
        <f t="shared" si="25"/>
        <v>#REF!</v>
      </c>
      <c r="S94" s="4" t="e">
        <f t="shared" si="10"/>
        <v>#REF!</v>
      </c>
      <c r="T94" s="67" t="e">
        <f t="shared" si="11"/>
        <v>#REF!</v>
      </c>
      <c r="U94" s="67" t="e">
        <f t="shared" si="12"/>
        <v>#REF!</v>
      </c>
      <c r="V94" s="4" t="e">
        <f t="shared" si="4"/>
        <v>#REF!</v>
      </c>
      <c r="W94" s="4" t="e">
        <f t="shared" si="5"/>
        <v>#REF!</v>
      </c>
      <c r="X94" s="4" t="e">
        <f t="shared" si="13"/>
        <v>#REF!</v>
      </c>
      <c r="Y94" s="62" t="e">
        <f t="shared" si="6"/>
        <v>#REF!</v>
      </c>
      <c r="Z94" s="28"/>
      <c r="AA94" s="28"/>
      <c r="AB94" s="28"/>
      <c r="AC94" s="28"/>
      <c r="AD94" s="26"/>
      <c r="AE94" s="19"/>
      <c r="AF94" s="65"/>
      <c r="AG94" s="54"/>
      <c r="AH94" s="54"/>
      <c r="AI94" s="55"/>
      <c r="AJ94" s="18"/>
      <c r="AK94" s="73" t="e">
        <f>#REF!</f>
        <v>#REF!</v>
      </c>
      <c r="AL94" s="73" t="e">
        <f>#REF!</f>
        <v>#REF!</v>
      </c>
      <c r="AM94" s="73" t="e">
        <f>#REF!</f>
        <v>#REF!</v>
      </c>
      <c r="AN94" s="73" t="e">
        <f>#REF!</f>
        <v>#REF!</v>
      </c>
      <c r="AO94" s="73" t="e">
        <f>#REF!</f>
        <v>#REF!</v>
      </c>
      <c r="AP94" s="73" t="e">
        <f>#REF!</f>
        <v>#REF!</v>
      </c>
      <c r="AQ94" s="73" t="e">
        <f>#REF!</f>
        <v>#REF!</v>
      </c>
      <c r="AR94" s="73" t="e">
        <f>#REF!</f>
        <v>#REF!</v>
      </c>
      <c r="AS94" s="73" t="e">
        <f>#REF!</f>
        <v>#REF!</v>
      </c>
      <c r="AT94" s="73" t="e">
        <f>#REF!</f>
        <v>#REF!</v>
      </c>
      <c r="AU94" s="73" t="e">
        <f>#REF!</f>
        <v>#REF!</v>
      </c>
      <c r="AV94" s="73" t="e">
        <f>#REF!</f>
        <v>#REF!</v>
      </c>
      <c r="AW94" s="73" t="e">
        <f>#REF!</f>
        <v>#REF!</v>
      </c>
      <c r="AX94" s="73" t="e">
        <f>#REF!</f>
        <v>#REF!</v>
      </c>
      <c r="AY94" s="73" t="e">
        <f>#REF!</f>
        <v>#REF!</v>
      </c>
      <c r="AZ94" s="73" t="e">
        <f>#REF!</f>
        <v>#REF!</v>
      </c>
      <c r="BA94" s="73" t="e">
        <f>#REF!</f>
        <v>#REF!</v>
      </c>
      <c r="BB94" s="73" t="e">
        <f>#REF!</f>
        <v>#REF!</v>
      </c>
      <c r="BC94" s="73" t="e">
        <f>#REF!</f>
        <v>#REF!</v>
      </c>
      <c r="BD94" s="73" t="e">
        <f>#REF!</f>
        <v>#REF!</v>
      </c>
      <c r="BE94" s="73" t="e">
        <f>#REF!</f>
        <v>#REF!</v>
      </c>
      <c r="BF94" s="73" t="e">
        <f>#REF!</f>
        <v>#REF!</v>
      </c>
      <c r="BG94" s="73" t="e">
        <f>#REF!</f>
        <v>#REF!</v>
      </c>
      <c r="BH94" s="73" t="e">
        <f>#REF!</f>
        <v>#REF!</v>
      </c>
      <c r="BI94" s="73" t="e">
        <f>#REF!</f>
        <v>#REF!</v>
      </c>
      <c r="BJ94" s="73" t="e">
        <f>#REF!</f>
        <v>#REF!</v>
      </c>
      <c r="BK94" s="73" t="e">
        <f>#REF!</f>
        <v>#REF!</v>
      </c>
      <c r="BL94" s="73" t="e">
        <f>#REF!</f>
        <v>#REF!</v>
      </c>
      <c r="BM94" s="73" t="e">
        <f>#REF!</f>
        <v>#REF!</v>
      </c>
      <c r="BN94" s="73" t="e">
        <f>#REF!</f>
        <v>#REF!</v>
      </c>
      <c r="BO94" s="73" t="e">
        <f>#REF!</f>
        <v>#REF!</v>
      </c>
      <c r="BP94" s="73" t="e">
        <f>#REF!</f>
        <v>#REF!</v>
      </c>
      <c r="BR94" s="117" t="str">
        <f t="shared" si="18"/>
        <v>32-1</v>
      </c>
      <c r="BS94" s="118">
        <f>OOC!G94</f>
        <v>23.832000000000001</v>
      </c>
      <c r="BT94" s="118">
        <f>OOC!H94</f>
        <v>23.771999999999998</v>
      </c>
      <c r="BU94" s="2" t="e">
        <f t="shared" si="19"/>
        <v>#REF!</v>
      </c>
      <c r="BV94" s="2" t="e">
        <f t="shared" si="20"/>
        <v>#REF!</v>
      </c>
      <c r="BW94" s="2" t="e">
        <f t="shared" si="21"/>
        <v>#REF!</v>
      </c>
      <c r="BX94" s="119" t="e">
        <f>IF(AND(IF(OOC!G94="",0,OOC!G94) &gt;= IF(O94="",0,O94), IF(O94="",0,O94) &gt; IF(L94="",0,L94)), "OOC",
IF(AND(IF(M94="",0,M94) &gt; IF(P94="",0,P94), IF(P94="",0,P94) &gt;= IF(OOC!H94="",0,OOC!H94)), "OOC",
IF(IF(O94="",0,O94) &gt; IF(OOC!G94="",0,OOC!G94), "OOS",
IF(IF(OOC!H94="",0,OOC!H94) &gt; IF(P94="",0,P94), "OOS", "OK"))))</f>
        <v>#REF!</v>
      </c>
    </row>
    <row r="95" spans="1:76" ht="15" customHeight="1">
      <c r="A95" s="16"/>
      <c r="B95" s="76" t="s">
        <v>112</v>
      </c>
      <c r="C95" s="69" t="s">
        <v>114</v>
      </c>
      <c r="D95" s="20" t="s">
        <v>57</v>
      </c>
      <c r="E95" s="78">
        <v>1.5</v>
      </c>
      <c r="F95" s="11" t="s">
        <v>29</v>
      </c>
      <c r="G95" s="83">
        <v>23.802</v>
      </c>
      <c r="H95" s="13" t="e">
        <f>IF(OOC!S95=0,"",OOC!S95)</f>
        <v>#REF!</v>
      </c>
      <c r="I95" s="13" t="e">
        <f>IF(OOC!T95=0,"",OOC!T95)</f>
        <v>#REF!</v>
      </c>
      <c r="J95" s="14" t="s">
        <v>12</v>
      </c>
      <c r="K95" s="64" t="s">
        <v>49</v>
      </c>
      <c r="L95" s="17" t="e">
        <f t="shared" si="8"/>
        <v>#REF!</v>
      </c>
      <c r="M95" s="17" t="e">
        <f t="shared" si="9"/>
        <v>#REF!</v>
      </c>
      <c r="N95" s="25"/>
      <c r="O95" s="2" t="e">
        <f t="shared" si="22"/>
        <v>#REF!</v>
      </c>
      <c r="P95" s="2" t="e">
        <f t="shared" si="23"/>
        <v>#REF!</v>
      </c>
      <c r="Q95" s="2" t="e">
        <f t="shared" si="24"/>
        <v>#REF!</v>
      </c>
      <c r="R95" s="3" t="e">
        <f t="shared" si="25"/>
        <v>#REF!</v>
      </c>
      <c r="S95" s="4" t="e">
        <f t="shared" si="10"/>
        <v>#REF!</v>
      </c>
      <c r="T95" s="67" t="e">
        <f t="shared" si="11"/>
        <v>#REF!</v>
      </c>
      <c r="U95" s="67" t="e">
        <f t="shared" si="12"/>
        <v>#REF!</v>
      </c>
      <c r="V95" s="4" t="e">
        <f t="shared" si="4"/>
        <v>#REF!</v>
      </c>
      <c r="W95" s="4" t="e">
        <f t="shared" si="5"/>
        <v>#REF!</v>
      </c>
      <c r="X95" s="4" t="e">
        <f t="shared" si="13"/>
        <v>#REF!</v>
      </c>
      <c r="Y95" s="62" t="e">
        <f t="shared" si="6"/>
        <v>#REF!</v>
      </c>
      <c r="Z95" s="28"/>
      <c r="AA95" s="28"/>
      <c r="AB95" s="28"/>
      <c r="AC95" s="28"/>
      <c r="AD95" s="26"/>
      <c r="AE95" s="19"/>
      <c r="AF95" s="65"/>
      <c r="AG95" s="54"/>
      <c r="AH95" s="54"/>
      <c r="AI95" s="55"/>
      <c r="AJ95" s="18"/>
      <c r="AK95" s="73" t="e">
        <f>#REF!</f>
        <v>#REF!</v>
      </c>
      <c r="AL95" s="73" t="e">
        <f>#REF!</f>
        <v>#REF!</v>
      </c>
      <c r="AM95" s="73" t="e">
        <f>#REF!</f>
        <v>#REF!</v>
      </c>
      <c r="AN95" s="73" t="e">
        <f>#REF!</f>
        <v>#REF!</v>
      </c>
      <c r="AO95" s="73" t="e">
        <f>#REF!</f>
        <v>#REF!</v>
      </c>
      <c r="AP95" s="73" t="e">
        <f>#REF!</f>
        <v>#REF!</v>
      </c>
      <c r="AQ95" s="73" t="e">
        <f>#REF!</f>
        <v>#REF!</v>
      </c>
      <c r="AR95" s="73" t="e">
        <f>#REF!</f>
        <v>#REF!</v>
      </c>
      <c r="AS95" s="73" t="e">
        <f>#REF!</f>
        <v>#REF!</v>
      </c>
      <c r="AT95" s="73" t="e">
        <f>#REF!</f>
        <v>#REF!</v>
      </c>
      <c r="AU95" s="73" t="e">
        <f>#REF!</f>
        <v>#REF!</v>
      </c>
      <c r="AV95" s="73" t="e">
        <f>#REF!</f>
        <v>#REF!</v>
      </c>
      <c r="AW95" s="73" t="e">
        <f>#REF!</f>
        <v>#REF!</v>
      </c>
      <c r="AX95" s="73" t="e">
        <f>#REF!</f>
        <v>#REF!</v>
      </c>
      <c r="AY95" s="73" t="e">
        <f>#REF!</f>
        <v>#REF!</v>
      </c>
      <c r="AZ95" s="73" t="e">
        <f>#REF!</f>
        <v>#REF!</v>
      </c>
      <c r="BA95" s="73" t="e">
        <f>#REF!</f>
        <v>#REF!</v>
      </c>
      <c r="BB95" s="73" t="e">
        <f>#REF!</f>
        <v>#REF!</v>
      </c>
      <c r="BC95" s="73" t="e">
        <f>#REF!</f>
        <v>#REF!</v>
      </c>
      <c r="BD95" s="73" t="e">
        <f>#REF!</f>
        <v>#REF!</v>
      </c>
      <c r="BE95" s="73" t="e">
        <f>#REF!</f>
        <v>#REF!</v>
      </c>
      <c r="BF95" s="73" t="e">
        <f>#REF!</f>
        <v>#REF!</v>
      </c>
      <c r="BG95" s="73" t="e">
        <f>#REF!</f>
        <v>#REF!</v>
      </c>
      <c r="BH95" s="73" t="e">
        <f>#REF!</f>
        <v>#REF!</v>
      </c>
      <c r="BI95" s="73" t="e">
        <f>#REF!</f>
        <v>#REF!</v>
      </c>
      <c r="BJ95" s="73" t="e">
        <f>#REF!</f>
        <v>#REF!</v>
      </c>
      <c r="BK95" s="73" t="e">
        <f>#REF!</f>
        <v>#REF!</v>
      </c>
      <c r="BL95" s="73" t="e">
        <f>#REF!</f>
        <v>#REF!</v>
      </c>
      <c r="BM95" s="73" t="e">
        <f>#REF!</f>
        <v>#REF!</v>
      </c>
      <c r="BN95" s="73" t="e">
        <f>#REF!</f>
        <v>#REF!</v>
      </c>
      <c r="BO95" s="73" t="e">
        <f>#REF!</f>
        <v>#REF!</v>
      </c>
      <c r="BP95" s="73" t="e">
        <f>#REF!</f>
        <v>#REF!</v>
      </c>
      <c r="BR95" s="117" t="str">
        <f t="shared" si="18"/>
        <v>32-2</v>
      </c>
      <c r="BS95" s="118">
        <f>OOC!G95</f>
        <v>23.832000000000001</v>
      </c>
      <c r="BT95" s="118">
        <f>OOC!H95</f>
        <v>23.771999999999998</v>
      </c>
      <c r="BU95" s="2" t="e">
        <f t="shared" si="19"/>
        <v>#REF!</v>
      </c>
      <c r="BV95" s="2" t="e">
        <f t="shared" si="20"/>
        <v>#REF!</v>
      </c>
      <c r="BW95" s="2" t="e">
        <f t="shared" si="21"/>
        <v>#REF!</v>
      </c>
      <c r="BX95" s="119" t="e">
        <f>IF(AND(IF(OOC!G95="",0,OOC!G95) &gt;= IF(O95="",0,O95), IF(O95="",0,O95) &gt; IF(L95="",0,L95)), "OOC",
IF(AND(IF(M95="",0,M95) &gt; IF(P95="",0,P95), IF(P95="",0,P95) &gt;= IF(OOC!H95="",0,OOC!H95)), "OOC",
IF(IF(O95="",0,O95) &gt; IF(OOC!G95="",0,OOC!G95), "OOS",
IF(IF(OOC!H95="",0,OOC!H95) &gt; IF(P95="",0,P95), "OOS", "OK"))))</f>
        <v>#REF!</v>
      </c>
    </row>
    <row r="96" spans="1:76" ht="15" customHeight="1">
      <c r="A96" s="16">
        <v>43</v>
      </c>
      <c r="B96" s="76" t="s">
        <v>260</v>
      </c>
      <c r="C96" s="69" t="s">
        <v>113</v>
      </c>
      <c r="D96" s="20" t="s">
        <v>57</v>
      </c>
      <c r="E96" s="78"/>
      <c r="F96" s="11" t="s">
        <v>29</v>
      </c>
      <c r="G96" s="83">
        <v>23.802</v>
      </c>
      <c r="H96" s="13">
        <f>IF(OOC!S96=0,"",OOC!S96)</f>
        <v>0.03</v>
      </c>
      <c r="I96" s="13">
        <f>IF(OOC!T96=0,"",OOC!T96)</f>
        <v>-0.03</v>
      </c>
      <c r="J96" s="14" t="s">
        <v>12</v>
      </c>
      <c r="K96" s="64" t="s">
        <v>49</v>
      </c>
      <c r="L96" s="17">
        <f t="shared" si="8"/>
        <v>23.832000000000001</v>
      </c>
      <c r="M96" s="17">
        <f t="shared" si="9"/>
        <v>23.771999999999998</v>
      </c>
      <c r="N96" s="25"/>
      <c r="O96" s="2" t="e">
        <f t="shared" si="22"/>
        <v>#REF!</v>
      </c>
      <c r="P96" s="2" t="e">
        <f t="shared" si="23"/>
        <v>#REF!</v>
      </c>
      <c r="Q96" s="2" t="e">
        <f t="shared" si="24"/>
        <v>#REF!</v>
      </c>
      <c r="R96" s="3" t="e">
        <f t="shared" si="25"/>
        <v>#REF!</v>
      </c>
      <c r="S96" s="4" t="e">
        <f t="shared" si="10"/>
        <v>#REF!</v>
      </c>
      <c r="T96" s="67" t="e">
        <f t="shared" si="11"/>
        <v>#REF!</v>
      </c>
      <c r="U96" s="67" t="e">
        <f t="shared" si="12"/>
        <v>#REF!</v>
      </c>
      <c r="V96" s="4" t="e">
        <f t="shared" si="4"/>
        <v>#REF!</v>
      </c>
      <c r="W96" s="4" t="e">
        <f t="shared" si="5"/>
        <v>#REF!</v>
      </c>
      <c r="X96" s="4" t="e">
        <f t="shared" si="13"/>
        <v>#REF!</v>
      </c>
      <c r="Y96" s="62" t="e">
        <f t="shared" si="6"/>
        <v>#REF!</v>
      </c>
      <c r="Z96" s="28" t="e">
        <f t="shared" si="14"/>
        <v>#REF!</v>
      </c>
      <c r="AA96" s="28" t="e">
        <f t="shared" si="15"/>
        <v>#REF!</v>
      </c>
      <c r="AB96" s="28" t="e">
        <f t="shared" si="16"/>
        <v>#REF!</v>
      </c>
      <c r="AC96" s="28" t="e">
        <f t="shared" si="7"/>
        <v>#REF!</v>
      </c>
      <c r="AD96" s="26"/>
      <c r="AE96" s="19" t="str">
        <f t="shared" si="17"/>
        <v/>
      </c>
      <c r="AF96" s="65"/>
      <c r="AG96" s="54"/>
      <c r="AH96" s="54"/>
      <c r="AI96" s="55"/>
      <c r="AJ96" s="18"/>
      <c r="AK96" s="73" t="e">
        <f>#REF!</f>
        <v>#REF!</v>
      </c>
      <c r="AL96" s="73" t="e">
        <f>#REF!</f>
        <v>#REF!</v>
      </c>
      <c r="AM96" s="73" t="e">
        <f>#REF!</f>
        <v>#REF!</v>
      </c>
      <c r="AN96" s="73" t="e">
        <f>#REF!</f>
        <v>#REF!</v>
      </c>
      <c r="AO96" s="73" t="e">
        <f>#REF!</f>
        <v>#REF!</v>
      </c>
      <c r="AP96" s="73" t="e">
        <f>#REF!</f>
        <v>#REF!</v>
      </c>
      <c r="AQ96" s="73" t="e">
        <f>#REF!</f>
        <v>#REF!</v>
      </c>
      <c r="AR96" s="73" t="e">
        <f>#REF!</f>
        <v>#REF!</v>
      </c>
      <c r="AS96" s="73" t="e">
        <f>#REF!</f>
        <v>#REF!</v>
      </c>
      <c r="AT96" s="73" t="e">
        <f>#REF!</f>
        <v>#REF!</v>
      </c>
      <c r="AU96" s="73" t="e">
        <f>#REF!</f>
        <v>#REF!</v>
      </c>
      <c r="AV96" s="73" t="e">
        <f>#REF!</f>
        <v>#REF!</v>
      </c>
      <c r="AW96" s="73" t="e">
        <f>#REF!</f>
        <v>#REF!</v>
      </c>
      <c r="AX96" s="73" t="e">
        <f>#REF!</f>
        <v>#REF!</v>
      </c>
      <c r="AY96" s="73" t="e">
        <f>#REF!</f>
        <v>#REF!</v>
      </c>
      <c r="AZ96" s="73" t="e">
        <f>#REF!</f>
        <v>#REF!</v>
      </c>
      <c r="BA96" s="73" t="e">
        <f>#REF!</f>
        <v>#REF!</v>
      </c>
      <c r="BB96" s="73" t="e">
        <f>#REF!</f>
        <v>#REF!</v>
      </c>
      <c r="BC96" s="73" t="e">
        <f>#REF!</f>
        <v>#REF!</v>
      </c>
      <c r="BD96" s="73" t="e">
        <f>#REF!</f>
        <v>#REF!</v>
      </c>
      <c r="BE96" s="73" t="e">
        <f>#REF!</f>
        <v>#REF!</v>
      </c>
      <c r="BF96" s="73" t="e">
        <f>#REF!</f>
        <v>#REF!</v>
      </c>
      <c r="BG96" s="73" t="e">
        <f>#REF!</f>
        <v>#REF!</v>
      </c>
      <c r="BH96" s="73" t="e">
        <f>#REF!</f>
        <v>#REF!</v>
      </c>
      <c r="BI96" s="73" t="e">
        <f>#REF!</f>
        <v>#REF!</v>
      </c>
      <c r="BJ96" s="73" t="e">
        <f>#REF!</f>
        <v>#REF!</v>
      </c>
      <c r="BK96" s="73" t="e">
        <f>#REF!</f>
        <v>#REF!</v>
      </c>
      <c r="BL96" s="73" t="e">
        <f>#REF!</f>
        <v>#REF!</v>
      </c>
      <c r="BM96" s="73" t="e">
        <f>#REF!</f>
        <v>#REF!</v>
      </c>
      <c r="BN96" s="73" t="e">
        <f>#REF!</f>
        <v>#REF!</v>
      </c>
      <c r="BO96" s="73" t="e">
        <f>#REF!</f>
        <v>#REF!</v>
      </c>
      <c r="BP96" s="73" t="e">
        <f>#REF!</f>
        <v>#REF!</v>
      </c>
      <c r="BR96" s="117" t="str">
        <f t="shared" si="18"/>
        <v>32-1</v>
      </c>
      <c r="BS96" s="118">
        <f>OOC!G96</f>
        <v>23.832000000000001</v>
      </c>
      <c r="BT96" s="118">
        <f>OOC!H96</f>
        <v>23.771999999999998</v>
      </c>
      <c r="BU96" s="2" t="e">
        <f t="shared" si="19"/>
        <v>#REF!</v>
      </c>
      <c r="BV96" s="2" t="e">
        <f t="shared" si="20"/>
        <v>#REF!</v>
      </c>
      <c r="BW96" s="2" t="e">
        <f t="shared" si="21"/>
        <v>#REF!</v>
      </c>
      <c r="BX96" s="119"/>
    </row>
    <row r="97" spans="1:76" ht="15" customHeight="1">
      <c r="A97" s="16">
        <v>44</v>
      </c>
      <c r="B97" s="76" t="s">
        <v>260</v>
      </c>
      <c r="C97" s="69" t="s">
        <v>114</v>
      </c>
      <c r="D97" s="20" t="s">
        <v>57</v>
      </c>
      <c r="E97" s="78"/>
      <c r="F97" s="11" t="s">
        <v>29</v>
      </c>
      <c r="G97" s="83">
        <v>23.802</v>
      </c>
      <c r="H97" s="13">
        <f>IF(OOC!S97=0,"",OOC!S97)</f>
        <v>0.03</v>
      </c>
      <c r="I97" s="13">
        <f>IF(OOC!T97=0,"",OOC!T97)</f>
        <v>-0.03</v>
      </c>
      <c r="J97" s="14" t="s">
        <v>12</v>
      </c>
      <c r="K97" s="64" t="s">
        <v>49</v>
      </c>
      <c r="L97" s="17">
        <f t="shared" si="8"/>
        <v>23.832000000000001</v>
      </c>
      <c r="M97" s="17">
        <f t="shared" si="9"/>
        <v>23.771999999999998</v>
      </c>
      <c r="N97" s="25"/>
      <c r="O97" s="2" t="e">
        <f t="shared" si="22"/>
        <v>#REF!</v>
      </c>
      <c r="P97" s="2" t="e">
        <f t="shared" si="23"/>
        <v>#REF!</v>
      </c>
      <c r="Q97" s="2" t="e">
        <f t="shared" si="24"/>
        <v>#REF!</v>
      </c>
      <c r="R97" s="3" t="e">
        <f t="shared" si="25"/>
        <v>#REF!</v>
      </c>
      <c r="S97" s="4" t="e">
        <f t="shared" si="10"/>
        <v>#REF!</v>
      </c>
      <c r="T97" s="67" t="e">
        <f t="shared" si="11"/>
        <v>#REF!</v>
      </c>
      <c r="U97" s="67" t="e">
        <f t="shared" si="12"/>
        <v>#REF!</v>
      </c>
      <c r="V97" s="4" t="e">
        <f t="shared" si="4"/>
        <v>#REF!</v>
      </c>
      <c r="W97" s="4" t="e">
        <f t="shared" si="5"/>
        <v>#REF!</v>
      </c>
      <c r="X97" s="4" t="e">
        <f t="shared" si="13"/>
        <v>#REF!</v>
      </c>
      <c r="Y97" s="62" t="e">
        <f t="shared" si="6"/>
        <v>#REF!</v>
      </c>
      <c r="Z97" s="28" t="e">
        <f t="shared" si="14"/>
        <v>#REF!</v>
      </c>
      <c r="AA97" s="28" t="e">
        <f t="shared" si="15"/>
        <v>#REF!</v>
      </c>
      <c r="AB97" s="28" t="e">
        <f t="shared" si="16"/>
        <v>#REF!</v>
      </c>
      <c r="AC97" s="28" t="e">
        <f t="shared" si="7"/>
        <v>#REF!</v>
      </c>
      <c r="AD97" s="26"/>
      <c r="AE97" s="19" t="str">
        <f t="shared" si="17"/>
        <v/>
      </c>
      <c r="AF97" s="65"/>
      <c r="AG97" s="54"/>
      <c r="AH97" s="54"/>
      <c r="AI97" s="55"/>
      <c r="AJ97" s="18"/>
      <c r="AK97" s="73" t="e">
        <f>#REF!</f>
        <v>#REF!</v>
      </c>
      <c r="AL97" s="73" t="e">
        <f>#REF!</f>
        <v>#REF!</v>
      </c>
      <c r="AM97" s="73" t="e">
        <f>#REF!</f>
        <v>#REF!</v>
      </c>
      <c r="AN97" s="73" t="e">
        <f>#REF!</f>
        <v>#REF!</v>
      </c>
      <c r="AO97" s="73" t="e">
        <f>#REF!</f>
        <v>#REF!</v>
      </c>
      <c r="AP97" s="73" t="e">
        <f>#REF!</f>
        <v>#REF!</v>
      </c>
      <c r="AQ97" s="73" t="e">
        <f>#REF!</f>
        <v>#REF!</v>
      </c>
      <c r="AR97" s="73" t="e">
        <f>#REF!</f>
        <v>#REF!</v>
      </c>
      <c r="AS97" s="73" t="e">
        <f>#REF!</f>
        <v>#REF!</v>
      </c>
      <c r="AT97" s="73" t="e">
        <f>#REF!</f>
        <v>#REF!</v>
      </c>
      <c r="AU97" s="73" t="e">
        <f>#REF!</f>
        <v>#REF!</v>
      </c>
      <c r="AV97" s="73" t="e">
        <f>#REF!</f>
        <v>#REF!</v>
      </c>
      <c r="AW97" s="73" t="e">
        <f>#REF!</f>
        <v>#REF!</v>
      </c>
      <c r="AX97" s="73" t="e">
        <f>#REF!</f>
        <v>#REF!</v>
      </c>
      <c r="AY97" s="73" t="e">
        <f>#REF!</f>
        <v>#REF!</v>
      </c>
      <c r="AZ97" s="73" t="e">
        <f>#REF!</f>
        <v>#REF!</v>
      </c>
      <c r="BA97" s="73" t="e">
        <f>#REF!</f>
        <v>#REF!</v>
      </c>
      <c r="BB97" s="73" t="e">
        <f>#REF!</f>
        <v>#REF!</v>
      </c>
      <c r="BC97" s="73" t="e">
        <f>#REF!</f>
        <v>#REF!</v>
      </c>
      <c r="BD97" s="73" t="e">
        <f>#REF!</f>
        <v>#REF!</v>
      </c>
      <c r="BE97" s="73" t="e">
        <f>#REF!</f>
        <v>#REF!</v>
      </c>
      <c r="BF97" s="73" t="e">
        <f>#REF!</f>
        <v>#REF!</v>
      </c>
      <c r="BG97" s="73" t="e">
        <f>#REF!</f>
        <v>#REF!</v>
      </c>
      <c r="BH97" s="73" t="e">
        <f>#REF!</f>
        <v>#REF!</v>
      </c>
      <c r="BI97" s="73" t="e">
        <f>#REF!</f>
        <v>#REF!</v>
      </c>
      <c r="BJ97" s="73" t="e">
        <f>#REF!</f>
        <v>#REF!</v>
      </c>
      <c r="BK97" s="73" t="e">
        <f>#REF!</f>
        <v>#REF!</v>
      </c>
      <c r="BL97" s="73" t="e">
        <f>#REF!</f>
        <v>#REF!</v>
      </c>
      <c r="BM97" s="73" t="e">
        <f>#REF!</f>
        <v>#REF!</v>
      </c>
      <c r="BN97" s="73" t="e">
        <f>#REF!</f>
        <v>#REF!</v>
      </c>
      <c r="BO97" s="73" t="e">
        <f>#REF!</f>
        <v>#REF!</v>
      </c>
      <c r="BP97" s="73" t="e">
        <f>#REF!</f>
        <v>#REF!</v>
      </c>
      <c r="BR97" s="117" t="str">
        <f t="shared" si="18"/>
        <v>32-2</v>
      </c>
      <c r="BS97" s="118">
        <f>OOC!G97</f>
        <v>23.832000000000001</v>
      </c>
      <c r="BT97" s="118">
        <f>OOC!H97</f>
        <v>23.771999999999998</v>
      </c>
      <c r="BU97" s="2" t="e">
        <f t="shared" si="19"/>
        <v>#REF!</v>
      </c>
      <c r="BV97" s="2" t="e">
        <f t="shared" si="20"/>
        <v>#REF!</v>
      </c>
      <c r="BW97" s="2" t="e">
        <f t="shared" si="21"/>
        <v>#REF!</v>
      </c>
      <c r="BX97" s="119"/>
    </row>
    <row r="98" spans="1:76" ht="15" customHeight="1">
      <c r="A98" s="16"/>
      <c r="B98" s="76"/>
      <c r="C98" s="69" t="s">
        <v>115</v>
      </c>
      <c r="D98" s="20" t="s">
        <v>57</v>
      </c>
      <c r="E98" s="78"/>
      <c r="F98" s="11" t="s">
        <v>29</v>
      </c>
      <c r="G98" s="83">
        <v>24.17</v>
      </c>
      <c r="H98" s="13" t="e">
        <f>IF(OOC!S98=0,"",OOC!S98)</f>
        <v>#REF!</v>
      </c>
      <c r="I98" s="13" t="e">
        <f>IF(OOC!T98=0,"",OOC!T98)</f>
        <v>#REF!</v>
      </c>
      <c r="J98" s="14" t="s">
        <v>12</v>
      </c>
      <c r="K98" s="64" t="s">
        <v>49</v>
      </c>
      <c r="L98" s="17" t="e">
        <f t="shared" si="8"/>
        <v>#REF!</v>
      </c>
      <c r="M98" s="17" t="e">
        <f t="shared" si="9"/>
        <v>#REF!</v>
      </c>
      <c r="N98" s="25"/>
      <c r="O98" s="2" t="e">
        <f t="shared" si="22"/>
        <v>#REF!</v>
      </c>
      <c r="P98" s="2" t="e">
        <f t="shared" si="23"/>
        <v>#REF!</v>
      </c>
      <c r="Q98" s="2" t="e">
        <f t="shared" si="24"/>
        <v>#REF!</v>
      </c>
      <c r="R98" s="3" t="e">
        <f t="shared" si="25"/>
        <v>#REF!</v>
      </c>
      <c r="S98" s="4" t="e">
        <f t="shared" si="10"/>
        <v>#REF!</v>
      </c>
      <c r="T98" s="67" t="e">
        <f t="shared" si="11"/>
        <v>#REF!</v>
      </c>
      <c r="U98" s="67" t="e">
        <f t="shared" si="12"/>
        <v>#REF!</v>
      </c>
      <c r="V98" s="4" t="e">
        <f t="shared" si="4"/>
        <v>#REF!</v>
      </c>
      <c r="W98" s="4" t="e">
        <f t="shared" si="5"/>
        <v>#REF!</v>
      </c>
      <c r="X98" s="4" t="e">
        <f t="shared" si="13"/>
        <v>#REF!</v>
      </c>
      <c r="Y98" s="62" t="e">
        <f t="shared" si="6"/>
        <v>#REF!</v>
      </c>
      <c r="Z98" s="28" t="e">
        <f t="shared" si="14"/>
        <v>#REF!</v>
      </c>
      <c r="AA98" s="28" t="e">
        <f t="shared" si="15"/>
        <v>#REF!</v>
      </c>
      <c r="AB98" s="28" t="e">
        <f t="shared" si="16"/>
        <v>#REF!</v>
      </c>
      <c r="AC98" s="28" t="e">
        <f t="shared" si="7"/>
        <v>#REF!</v>
      </c>
      <c r="AD98" s="26"/>
      <c r="AE98" s="19" t="str">
        <f t="shared" si="17"/>
        <v/>
      </c>
      <c r="AF98" s="65"/>
      <c r="AG98" s="54"/>
      <c r="AH98" s="54"/>
      <c r="AI98" s="55"/>
      <c r="AJ98" s="18"/>
      <c r="AK98" s="73" t="e">
        <f>#REF!</f>
        <v>#REF!</v>
      </c>
      <c r="AL98" s="73" t="e">
        <f>#REF!</f>
        <v>#REF!</v>
      </c>
      <c r="AM98" s="73" t="e">
        <f>#REF!</f>
        <v>#REF!</v>
      </c>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R98" s="117" t="str">
        <f t="shared" si="18"/>
        <v>33-1</v>
      </c>
      <c r="BS98" s="118">
        <f>OOC!G98</f>
        <v>24.200000000000003</v>
      </c>
      <c r="BT98" s="118">
        <f>OOC!H98</f>
        <v>24.14</v>
      </c>
      <c r="BU98" s="2" t="e">
        <f t="shared" si="19"/>
        <v>#REF!</v>
      </c>
      <c r="BV98" s="2" t="e">
        <f t="shared" si="20"/>
        <v>#REF!</v>
      </c>
      <c r="BW98" s="2" t="e">
        <f t="shared" si="21"/>
        <v>#REF!</v>
      </c>
      <c r="BX98" s="119" t="e">
        <f>IF(AND(IF(OOC!G98="",0,OOC!G98) &gt;= IF(O98="",0,O98), IF(O98="",0,O98) &gt; IF(L98="",0,L98)), "OOC",
IF(AND(IF(M98="",0,M98) &gt; IF(P98="",0,P98), IF(P98="",0,P98) &gt;= IF(OOC!H98="",0,OOC!H98)), "OOC",
IF(IF(O98="",0,O98) &gt; IF(OOC!G98="",0,OOC!G98), "OOS",
IF(IF(OOC!H98="",0,OOC!H98) &gt; IF(P98="",0,P98), "OOS", "OK"))))</f>
        <v>#REF!</v>
      </c>
    </row>
    <row r="99" spans="1:76" ht="15" customHeight="1">
      <c r="A99" s="16">
        <v>45</v>
      </c>
      <c r="B99" s="76"/>
      <c r="C99" s="69" t="s">
        <v>116</v>
      </c>
      <c r="D99" s="20" t="s">
        <v>57</v>
      </c>
      <c r="E99" s="78"/>
      <c r="F99" s="11" t="s">
        <v>29</v>
      </c>
      <c r="G99" s="83">
        <v>24.17</v>
      </c>
      <c r="H99" s="13" t="e">
        <f>IF(OOC!S99=0,"",OOC!S99)</f>
        <v>#REF!</v>
      </c>
      <c r="I99" s="13" t="e">
        <f>IF(OOC!T99=0,"",OOC!T99)</f>
        <v>#REF!</v>
      </c>
      <c r="J99" s="14" t="s">
        <v>12</v>
      </c>
      <c r="K99" s="64" t="s">
        <v>49</v>
      </c>
      <c r="L99" s="17" t="e">
        <f t="shared" si="8"/>
        <v>#REF!</v>
      </c>
      <c r="M99" s="17" t="e">
        <f t="shared" si="9"/>
        <v>#REF!</v>
      </c>
      <c r="N99" s="25"/>
      <c r="O99" s="2" t="e">
        <f t="shared" si="22"/>
        <v>#REF!</v>
      </c>
      <c r="P99" s="2" t="e">
        <f t="shared" si="23"/>
        <v>#REF!</v>
      </c>
      <c r="Q99" s="2" t="e">
        <f t="shared" si="24"/>
        <v>#REF!</v>
      </c>
      <c r="R99" s="3" t="e">
        <f t="shared" si="25"/>
        <v>#REF!</v>
      </c>
      <c r="S99" s="4" t="e">
        <f t="shared" ref="S99:S185" si="40">IF(OR($AK99="",ISNUMBER($AK99)=FALSE),"",IF(AND(G99=0,I99=""),V99,IF(AND(G99="",H99=""),W99,(H99+ABS(I99))/(6*R99))))</f>
        <v>#REF!</v>
      </c>
      <c r="T99" s="67" t="e">
        <f t="shared" si="11"/>
        <v>#REF!</v>
      </c>
      <c r="U99" s="67" t="e">
        <f t="shared" si="12"/>
        <v>#REF!</v>
      </c>
      <c r="V99" s="4" t="e">
        <f t="shared" si="4"/>
        <v>#REF!</v>
      </c>
      <c r="W99" s="4" t="e">
        <f t="shared" si="5"/>
        <v>#REF!</v>
      </c>
      <c r="X99" s="4" t="e">
        <f t="shared" si="13"/>
        <v>#REF!</v>
      </c>
      <c r="Y99" s="62" t="e">
        <f t="shared" si="6"/>
        <v>#REF!</v>
      </c>
      <c r="Z99" s="28" t="e">
        <f t="shared" si="14"/>
        <v>#REF!</v>
      </c>
      <c r="AA99" s="28" t="e">
        <f t="shared" si="15"/>
        <v>#REF!</v>
      </c>
      <c r="AB99" s="28" t="e">
        <f t="shared" si="16"/>
        <v>#REF!</v>
      </c>
      <c r="AC99" s="28" t="e">
        <f t="shared" si="7"/>
        <v>#REF!</v>
      </c>
      <c r="AD99" s="26"/>
      <c r="AE99" s="19" t="str">
        <f t="shared" si="17"/>
        <v/>
      </c>
      <c r="AF99" s="65"/>
      <c r="AG99" s="54"/>
      <c r="AH99" s="54"/>
      <c r="AI99" s="55"/>
      <c r="AJ99" s="18"/>
      <c r="AK99" s="73" t="e">
        <f>#REF!</f>
        <v>#REF!</v>
      </c>
      <c r="AL99" s="73" t="e">
        <f>#REF!</f>
        <v>#REF!</v>
      </c>
      <c r="AM99" s="73" t="e">
        <f>#REF!</f>
        <v>#REF!</v>
      </c>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R99" s="117" t="str">
        <f t="shared" ref="BR99:BR185" si="41">C99</f>
        <v>33-2</v>
      </c>
      <c r="BS99" s="118">
        <f>OOC!G99</f>
        <v>24.200000000000003</v>
      </c>
      <c r="BT99" s="118">
        <f>OOC!H99</f>
        <v>24.14</v>
      </c>
      <c r="BU99" s="2" t="e">
        <f t="shared" ref="BU99:BU185" si="42">IF(OR($AK99="",ISNUMBER($AK99)=FALSE),"",MAX(AK99:BP99))</f>
        <v>#REF!</v>
      </c>
      <c r="BV99" s="2" t="e">
        <f t="shared" ref="BV99:BV185" si="43">IF(OR($AK99="",ISNUMBER($AK99)=FALSE),"",MIN(AK99:BP99))</f>
        <v>#REF!</v>
      </c>
      <c r="BW99" s="2" t="e">
        <f t="shared" ref="BW99:BW185" si="44">IF(OR($AK99="",ISNUMBER($AK99)=FALSE),"",AVERAGE(AK99:BP99))</f>
        <v>#REF!</v>
      </c>
      <c r="BX99" s="119" t="e">
        <f>IF(AND(IF(OOC!G99="",0,OOC!G99) &gt;= IF(O99="",0,O99), IF(O99="",0,O99) &gt; IF(L99="",0,L99)), "OOC",
IF(AND(IF(M99="",0,M99) &gt; IF(P99="",0,P99), IF(P99="",0,P99) &gt;= IF(OOC!H99="",0,OOC!H99)), "OOC",
IF(IF(O99="",0,O99) &gt; IF(OOC!G99="",0,OOC!G99), "OOS",
IF(IF(OOC!H99="",0,OOC!H99) &gt; IF(P99="",0,P99), "OOS", "OK"))))</f>
        <v>#REF!</v>
      </c>
    </row>
    <row r="100" spans="1:76" ht="15" customHeight="1">
      <c r="A100" s="16"/>
      <c r="B100" s="76"/>
      <c r="C100" s="69"/>
      <c r="D100" s="20"/>
      <c r="E100" s="78"/>
      <c r="F100" s="11"/>
      <c r="G100" s="83"/>
      <c r="H100" s="13"/>
      <c r="I100" s="13"/>
      <c r="J100" s="14"/>
      <c r="K100" s="64"/>
      <c r="L100" s="17"/>
      <c r="M100" s="17"/>
      <c r="N100" s="25"/>
      <c r="O100" s="2"/>
      <c r="P100" s="2"/>
      <c r="Q100" s="2"/>
      <c r="R100" s="3"/>
      <c r="S100" s="4"/>
      <c r="T100" s="67"/>
      <c r="U100" s="67"/>
      <c r="V100" s="4"/>
      <c r="W100" s="4"/>
      <c r="X100" s="4"/>
      <c r="Y100" s="62"/>
      <c r="Z100" s="28"/>
      <c r="AA100" s="28"/>
      <c r="AB100" s="28"/>
      <c r="AC100" s="28"/>
      <c r="AD100" s="26"/>
      <c r="AE100" s="19"/>
      <c r="AF100" s="65"/>
      <c r="AG100" s="54"/>
      <c r="AH100" s="54"/>
      <c r="AI100" s="55"/>
      <c r="AJ100" s="18"/>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R100" s="117"/>
      <c r="BS100" s="118"/>
      <c r="BT100" s="118"/>
      <c r="BU100" s="2"/>
      <c r="BV100" s="2"/>
      <c r="BW100" s="2"/>
      <c r="BX100" s="119"/>
    </row>
    <row r="101" spans="1:76" ht="15" customHeight="1">
      <c r="A101" s="16">
        <v>46</v>
      </c>
      <c r="B101" s="76" t="s">
        <v>118</v>
      </c>
      <c r="C101" s="84" t="s">
        <v>119</v>
      </c>
      <c r="D101" s="20" t="s">
        <v>57</v>
      </c>
      <c r="E101" s="78">
        <v>1.33</v>
      </c>
      <c r="F101" s="11" t="s">
        <v>29</v>
      </c>
      <c r="G101" s="83">
        <v>8.4719999999999995</v>
      </c>
      <c r="H101" s="13" t="e">
        <f>IF(OOC!S101=0,"",OOC!S101)</f>
        <v>#REF!</v>
      </c>
      <c r="I101" s="13" t="e">
        <f>IF(OOC!T101=0,"",OOC!T101)</f>
        <v>#REF!</v>
      </c>
      <c r="J101" s="14" t="s">
        <v>12</v>
      </c>
      <c r="K101" s="64" t="s">
        <v>49</v>
      </c>
      <c r="L101" s="17" t="e">
        <f t="shared" si="8"/>
        <v>#REF!</v>
      </c>
      <c r="M101" s="17" t="e">
        <f t="shared" si="9"/>
        <v>#REF!</v>
      </c>
      <c r="N101" s="25"/>
      <c r="O101" s="2" t="e">
        <f t="shared" si="22"/>
        <v>#REF!</v>
      </c>
      <c r="P101" s="2" t="e">
        <f t="shared" si="23"/>
        <v>#REF!</v>
      </c>
      <c r="Q101" s="2" t="e">
        <f t="shared" si="24"/>
        <v>#REF!</v>
      </c>
      <c r="R101" s="3" t="e">
        <f t="shared" si="25"/>
        <v>#REF!</v>
      </c>
      <c r="S101" s="4" t="e">
        <f t="shared" si="40"/>
        <v>#REF!</v>
      </c>
      <c r="T101" s="67" t="e">
        <f t="shared" si="11"/>
        <v>#REF!</v>
      </c>
      <c r="U101" s="67" t="e">
        <f t="shared" si="12"/>
        <v>#REF!</v>
      </c>
      <c r="V101" s="4" t="e">
        <f t="shared" si="4"/>
        <v>#REF!</v>
      </c>
      <c r="W101" s="4" t="e">
        <f t="shared" si="5"/>
        <v>#REF!</v>
      </c>
      <c r="X101" s="4" t="e">
        <f t="shared" si="13"/>
        <v>#REF!</v>
      </c>
      <c r="Y101" s="62" t="e">
        <f t="shared" si="6"/>
        <v>#REF!</v>
      </c>
      <c r="Z101" s="28" t="e">
        <f t="shared" si="14"/>
        <v>#REF!</v>
      </c>
      <c r="AA101" s="28" t="e">
        <f t="shared" si="15"/>
        <v>#REF!</v>
      </c>
      <c r="AB101" s="28" t="e">
        <f t="shared" si="16"/>
        <v>#REF!</v>
      </c>
      <c r="AC101" s="28" t="e">
        <f t="shared" si="7"/>
        <v>#REF!</v>
      </c>
      <c r="AD101" s="26"/>
      <c r="AE101" s="19" t="str">
        <f t="shared" si="17"/>
        <v/>
      </c>
      <c r="AF101" s="65"/>
      <c r="AG101" s="54"/>
      <c r="AH101" s="54"/>
      <c r="AI101" s="55"/>
      <c r="AJ101" s="18"/>
      <c r="AK101" s="73" t="e">
        <f>#REF!</f>
        <v>#REF!</v>
      </c>
      <c r="AL101" s="73" t="e">
        <f>#REF!</f>
        <v>#REF!</v>
      </c>
      <c r="AM101" s="73" t="e">
        <f>#REF!</f>
        <v>#REF!</v>
      </c>
      <c r="AN101" s="73" t="e">
        <f>#REF!</f>
        <v>#REF!</v>
      </c>
      <c r="AO101" s="73" t="e">
        <f>#REF!</f>
        <v>#REF!</v>
      </c>
      <c r="AP101" s="73" t="e">
        <f>#REF!</f>
        <v>#REF!</v>
      </c>
      <c r="AQ101" s="73" t="e">
        <f>#REF!</f>
        <v>#REF!</v>
      </c>
      <c r="AR101" s="73" t="e">
        <f>#REF!</f>
        <v>#REF!</v>
      </c>
      <c r="AS101" s="73" t="e">
        <f>#REF!</f>
        <v>#REF!</v>
      </c>
      <c r="AT101" s="73" t="e">
        <f>#REF!</f>
        <v>#REF!</v>
      </c>
      <c r="AU101" s="73" t="e">
        <f>#REF!</f>
        <v>#REF!</v>
      </c>
      <c r="AV101" s="73" t="e">
        <f>#REF!</f>
        <v>#REF!</v>
      </c>
      <c r="AW101" s="73" t="e">
        <f>#REF!</f>
        <v>#REF!</v>
      </c>
      <c r="AX101" s="73" t="e">
        <f>#REF!</f>
        <v>#REF!</v>
      </c>
      <c r="AY101" s="73" t="e">
        <f>#REF!</f>
        <v>#REF!</v>
      </c>
      <c r="AZ101" s="73" t="e">
        <f>#REF!</f>
        <v>#REF!</v>
      </c>
      <c r="BA101" s="73" t="e">
        <f>#REF!</f>
        <v>#REF!</v>
      </c>
      <c r="BB101" s="73" t="e">
        <f>#REF!</f>
        <v>#REF!</v>
      </c>
      <c r="BC101" s="73" t="e">
        <f>#REF!</f>
        <v>#REF!</v>
      </c>
      <c r="BD101" s="73" t="e">
        <f>#REF!</f>
        <v>#REF!</v>
      </c>
      <c r="BE101" s="73" t="e">
        <f>#REF!</f>
        <v>#REF!</v>
      </c>
      <c r="BF101" s="73" t="e">
        <f>#REF!</f>
        <v>#REF!</v>
      </c>
      <c r="BG101" s="73" t="e">
        <f>#REF!</f>
        <v>#REF!</v>
      </c>
      <c r="BH101" s="73" t="e">
        <f>#REF!</f>
        <v>#REF!</v>
      </c>
      <c r="BI101" s="73" t="e">
        <f>#REF!</f>
        <v>#REF!</v>
      </c>
      <c r="BJ101" s="73" t="e">
        <f>#REF!</f>
        <v>#REF!</v>
      </c>
      <c r="BK101" s="73" t="e">
        <f>#REF!</f>
        <v>#REF!</v>
      </c>
      <c r="BL101" s="73" t="e">
        <f>#REF!</f>
        <v>#REF!</v>
      </c>
      <c r="BM101" s="73" t="e">
        <f>#REF!</f>
        <v>#REF!</v>
      </c>
      <c r="BN101" s="73" t="e">
        <f>#REF!</f>
        <v>#REF!</v>
      </c>
      <c r="BO101" s="73" t="e">
        <f>#REF!</f>
        <v>#REF!</v>
      </c>
      <c r="BP101" s="73" t="e">
        <f>#REF!</f>
        <v>#REF!</v>
      </c>
      <c r="BR101" s="117" t="str">
        <f t="shared" si="41"/>
        <v>35-1</v>
      </c>
      <c r="BS101" s="118">
        <f>OOC!G101</f>
        <v>8.5019999999999989</v>
      </c>
      <c r="BT101" s="118">
        <f>OOC!H101</f>
        <v>8.4420000000000002</v>
      </c>
      <c r="BU101" s="2" t="e">
        <f t="shared" si="42"/>
        <v>#REF!</v>
      </c>
      <c r="BV101" s="2" t="e">
        <f t="shared" si="43"/>
        <v>#REF!</v>
      </c>
      <c r="BW101" s="2" t="e">
        <f t="shared" si="44"/>
        <v>#REF!</v>
      </c>
      <c r="BX101" s="119" t="e">
        <f>IF(AND(IF(OOC!G101="",0,OOC!G101) &gt;= IF(O101="",0,O101), IF(O101="",0,O101) &gt; IF(L101="",0,L101)), "OOC",
IF(AND(IF(M101="",0,M101) &gt; IF(P101="",0,P101), IF(P101="",0,P101) &gt;= IF(OOC!H101="",0,OOC!H101)), "OOC",
IF(IF(O101="",0,O101) &gt; IF(OOC!G101="",0,OOC!G101), "OOS",
IF(IF(OOC!H101="",0,OOC!H101) &gt; IF(P101="",0,P101), "OOS", "OK"))))</f>
        <v>#REF!</v>
      </c>
    </row>
    <row r="102" spans="1:76" ht="15" customHeight="1">
      <c r="A102" s="16">
        <v>47</v>
      </c>
      <c r="B102" s="76" t="s">
        <v>118</v>
      </c>
      <c r="C102" s="69" t="s">
        <v>120</v>
      </c>
      <c r="D102" s="20" t="s">
        <v>57</v>
      </c>
      <c r="E102" s="78">
        <v>1.33</v>
      </c>
      <c r="F102" s="11" t="s">
        <v>29</v>
      </c>
      <c r="G102" s="83">
        <v>8.4719999999999995</v>
      </c>
      <c r="H102" s="13" t="e">
        <f>IF(OOC!S102=0,"",OOC!S102)</f>
        <v>#REF!</v>
      </c>
      <c r="I102" s="13" t="e">
        <f>IF(OOC!T102=0,"",OOC!T102)</f>
        <v>#REF!</v>
      </c>
      <c r="J102" s="14" t="s">
        <v>12</v>
      </c>
      <c r="K102" s="64" t="s">
        <v>49</v>
      </c>
      <c r="L102" s="17" t="e">
        <f t="shared" si="8"/>
        <v>#REF!</v>
      </c>
      <c r="M102" s="17" t="e">
        <f t="shared" si="9"/>
        <v>#REF!</v>
      </c>
      <c r="N102" s="25"/>
      <c r="O102" s="2" t="e">
        <f t="shared" si="22"/>
        <v>#REF!</v>
      </c>
      <c r="P102" s="2" t="e">
        <f t="shared" si="23"/>
        <v>#REF!</v>
      </c>
      <c r="Q102" s="2" t="e">
        <f t="shared" si="24"/>
        <v>#REF!</v>
      </c>
      <c r="R102" s="3" t="e">
        <f t="shared" si="25"/>
        <v>#REF!</v>
      </c>
      <c r="S102" s="4" t="e">
        <f t="shared" si="40"/>
        <v>#REF!</v>
      </c>
      <c r="T102" s="67" t="e">
        <f t="shared" si="11"/>
        <v>#REF!</v>
      </c>
      <c r="U102" s="67" t="e">
        <f t="shared" si="12"/>
        <v>#REF!</v>
      </c>
      <c r="V102" s="4" t="e">
        <f t="shared" si="4"/>
        <v>#REF!</v>
      </c>
      <c r="W102" s="4" t="e">
        <f t="shared" si="5"/>
        <v>#REF!</v>
      </c>
      <c r="X102" s="4" t="e">
        <f t="shared" si="13"/>
        <v>#REF!</v>
      </c>
      <c r="Y102" s="62" t="e">
        <f t="shared" si="6"/>
        <v>#REF!</v>
      </c>
      <c r="Z102" s="28" t="e">
        <f t="shared" si="14"/>
        <v>#REF!</v>
      </c>
      <c r="AA102" s="28" t="e">
        <f t="shared" si="15"/>
        <v>#REF!</v>
      </c>
      <c r="AB102" s="28" t="e">
        <f t="shared" si="16"/>
        <v>#REF!</v>
      </c>
      <c r="AC102" s="28" t="e">
        <f t="shared" si="7"/>
        <v>#REF!</v>
      </c>
      <c r="AD102" s="26"/>
      <c r="AE102" s="19" t="str">
        <f t="shared" si="17"/>
        <v/>
      </c>
      <c r="AF102" s="65"/>
      <c r="AG102" s="54"/>
      <c r="AH102" s="54"/>
      <c r="AI102" s="55"/>
      <c r="AJ102" s="18"/>
      <c r="AK102" s="73" t="e">
        <f>#REF!</f>
        <v>#REF!</v>
      </c>
      <c r="AL102" s="73" t="e">
        <f>#REF!</f>
        <v>#REF!</v>
      </c>
      <c r="AM102" s="73" t="e">
        <f>#REF!</f>
        <v>#REF!</v>
      </c>
      <c r="AN102" s="73" t="e">
        <f>#REF!</f>
        <v>#REF!</v>
      </c>
      <c r="AO102" s="73" t="e">
        <f>#REF!</f>
        <v>#REF!</v>
      </c>
      <c r="AP102" s="73" t="e">
        <f>#REF!</f>
        <v>#REF!</v>
      </c>
      <c r="AQ102" s="73" t="e">
        <f>#REF!</f>
        <v>#REF!</v>
      </c>
      <c r="AR102" s="73" t="e">
        <f>#REF!</f>
        <v>#REF!</v>
      </c>
      <c r="AS102" s="73" t="e">
        <f>#REF!</f>
        <v>#REF!</v>
      </c>
      <c r="AT102" s="73" t="e">
        <f>#REF!</f>
        <v>#REF!</v>
      </c>
      <c r="AU102" s="73" t="e">
        <f>#REF!</f>
        <v>#REF!</v>
      </c>
      <c r="AV102" s="73" t="e">
        <f>#REF!</f>
        <v>#REF!</v>
      </c>
      <c r="AW102" s="73" t="e">
        <f>#REF!</f>
        <v>#REF!</v>
      </c>
      <c r="AX102" s="73" t="e">
        <f>#REF!</f>
        <v>#REF!</v>
      </c>
      <c r="AY102" s="73" t="e">
        <f>#REF!</f>
        <v>#REF!</v>
      </c>
      <c r="AZ102" s="73" t="e">
        <f>#REF!</f>
        <v>#REF!</v>
      </c>
      <c r="BA102" s="73" t="e">
        <f>#REF!</f>
        <v>#REF!</v>
      </c>
      <c r="BB102" s="73" t="e">
        <f>#REF!</f>
        <v>#REF!</v>
      </c>
      <c r="BC102" s="73" t="e">
        <f>#REF!</f>
        <v>#REF!</v>
      </c>
      <c r="BD102" s="73" t="e">
        <f>#REF!</f>
        <v>#REF!</v>
      </c>
      <c r="BE102" s="73" t="e">
        <f>#REF!</f>
        <v>#REF!</v>
      </c>
      <c r="BF102" s="73" t="e">
        <f>#REF!</f>
        <v>#REF!</v>
      </c>
      <c r="BG102" s="73" t="e">
        <f>#REF!</f>
        <v>#REF!</v>
      </c>
      <c r="BH102" s="73" t="e">
        <f>#REF!</f>
        <v>#REF!</v>
      </c>
      <c r="BI102" s="73" t="e">
        <f>#REF!</f>
        <v>#REF!</v>
      </c>
      <c r="BJ102" s="73" t="e">
        <f>#REF!</f>
        <v>#REF!</v>
      </c>
      <c r="BK102" s="73" t="e">
        <f>#REF!</f>
        <v>#REF!</v>
      </c>
      <c r="BL102" s="73" t="e">
        <f>#REF!</f>
        <v>#REF!</v>
      </c>
      <c r="BM102" s="73" t="e">
        <f>#REF!</f>
        <v>#REF!</v>
      </c>
      <c r="BN102" s="73" t="e">
        <f>#REF!</f>
        <v>#REF!</v>
      </c>
      <c r="BO102" s="73" t="e">
        <f>#REF!</f>
        <v>#REF!</v>
      </c>
      <c r="BP102" s="73" t="e">
        <f>#REF!</f>
        <v>#REF!</v>
      </c>
      <c r="BR102" s="117" t="str">
        <f t="shared" si="41"/>
        <v>35-2</v>
      </c>
      <c r="BS102" s="118">
        <f>OOC!G102</f>
        <v>8.5019999999999989</v>
      </c>
      <c r="BT102" s="118">
        <f>OOC!H102</f>
        <v>8.4420000000000002</v>
      </c>
      <c r="BU102" s="2" t="e">
        <f t="shared" si="42"/>
        <v>#REF!</v>
      </c>
      <c r="BV102" s="2" t="e">
        <f t="shared" si="43"/>
        <v>#REF!</v>
      </c>
      <c r="BW102" s="2" t="e">
        <f t="shared" si="44"/>
        <v>#REF!</v>
      </c>
      <c r="BX102" s="119" t="e">
        <f>IF(AND(IF(OOC!G102="",0,OOC!G102) &gt;= IF(O102="",0,O102), IF(O102="",0,O102) &gt; IF(L102="",0,L102)), "OOC",
IF(AND(IF(M102="",0,M102) &gt; IF(P102="",0,P102), IF(P102="",0,P102) &gt;= IF(OOC!H102="",0,OOC!H102)), "OOC",
IF(IF(O102="",0,O102) &gt; IF(OOC!G102="",0,OOC!G102), "OOS",
IF(IF(OOC!H102="",0,OOC!H102) &gt; IF(P102="",0,P102), "OOS", "OK"))))</f>
        <v>#REF!</v>
      </c>
    </row>
    <row r="103" spans="1:76" ht="15" customHeight="1">
      <c r="A103" s="16"/>
      <c r="B103" s="76"/>
      <c r="C103" s="69"/>
      <c r="D103" s="20"/>
      <c r="E103" s="78"/>
      <c r="F103" s="11"/>
      <c r="G103" s="83"/>
      <c r="H103" s="13"/>
      <c r="I103" s="13"/>
      <c r="J103" s="14"/>
      <c r="K103" s="64"/>
      <c r="L103" s="17"/>
      <c r="M103" s="17"/>
      <c r="N103" s="25"/>
      <c r="O103" s="2"/>
      <c r="P103" s="2"/>
      <c r="Q103" s="2"/>
      <c r="R103" s="3"/>
      <c r="S103" s="4"/>
      <c r="T103" s="67"/>
      <c r="U103" s="67"/>
      <c r="V103" s="4"/>
      <c r="W103" s="4"/>
      <c r="X103" s="4"/>
      <c r="Y103" s="62"/>
      <c r="Z103" s="28"/>
      <c r="AA103" s="28"/>
      <c r="AB103" s="28"/>
      <c r="AC103" s="28"/>
      <c r="AD103" s="26"/>
      <c r="AE103" s="19"/>
      <c r="AF103" s="65"/>
      <c r="AG103" s="54"/>
      <c r="AH103" s="54"/>
      <c r="AI103" s="55"/>
      <c r="AJ103" s="18"/>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R103" s="117"/>
      <c r="BS103" s="118"/>
      <c r="BT103" s="118"/>
      <c r="BU103" s="2"/>
      <c r="BV103" s="2"/>
      <c r="BW103" s="2"/>
      <c r="BX103" s="119"/>
    </row>
    <row r="104" spans="1:76" ht="15" customHeight="1">
      <c r="A104" s="16">
        <v>2</v>
      </c>
      <c r="B104" s="76" t="s">
        <v>121</v>
      </c>
      <c r="C104" s="69" t="s">
        <v>122</v>
      </c>
      <c r="D104" s="20" t="s">
        <v>57</v>
      </c>
      <c r="E104" s="78">
        <v>1.33</v>
      </c>
      <c r="F104" s="11" t="s">
        <v>29</v>
      </c>
      <c r="G104" s="83">
        <v>23.006</v>
      </c>
      <c r="H104" s="13" t="e">
        <f>IF(OOC!S104=0,"",OOC!S104)</f>
        <v>#REF!</v>
      </c>
      <c r="I104" s="13" t="e">
        <f>IF(OOC!T104=0,"",OOC!T104)</f>
        <v>#REF!</v>
      </c>
      <c r="J104" s="14" t="s">
        <v>12</v>
      </c>
      <c r="K104" s="64" t="s">
        <v>49</v>
      </c>
      <c r="L104" s="17" t="e">
        <f t="shared" si="8"/>
        <v>#REF!</v>
      </c>
      <c r="M104" s="17" t="e">
        <f t="shared" si="9"/>
        <v>#REF!</v>
      </c>
      <c r="N104" s="25"/>
      <c r="O104" s="2" t="e">
        <f t="shared" si="22"/>
        <v>#REF!</v>
      </c>
      <c r="P104" s="2" t="e">
        <f t="shared" si="23"/>
        <v>#REF!</v>
      </c>
      <c r="Q104" s="2" t="e">
        <f t="shared" si="24"/>
        <v>#REF!</v>
      </c>
      <c r="R104" s="3" t="e">
        <f t="shared" si="25"/>
        <v>#REF!</v>
      </c>
      <c r="S104" s="4" t="e">
        <f t="shared" si="40"/>
        <v>#REF!</v>
      </c>
      <c r="T104" s="67" t="e">
        <f t="shared" si="11"/>
        <v>#REF!</v>
      </c>
      <c r="U104" s="67" t="e">
        <f t="shared" si="12"/>
        <v>#REF!</v>
      </c>
      <c r="V104" s="4" t="e">
        <f t="shared" si="4"/>
        <v>#REF!</v>
      </c>
      <c r="W104" s="4" t="e">
        <f t="shared" si="5"/>
        <v>#REF!</v>
      </c>
      <c r="X104" s="4" t="e">
        <f t="shared" si="13"/>
        <v>#REF!</v>
      </c>
      <c r="Y104" s="62" t="e">
        <f t="shared" si="6"/>
        <v>#REF!</v>
      </c>
      <c r="Z104" s="28" t="e">
        <f t="shared" si="14"/>
        <v>#REF!</v>
      </c>
      <c r="AA104" s="28" t="e">
        <f t="shared" si="15"/>
        <v>#REF!</v>
      </c>
      <c r="AB104" s="28" t="e">
        <f t="shared" si="16"/>
        <v>#REF!</v>
      </c>
      <c r="AC104" s="28" t="e">
        <f t="shared" si="7"/>
        <v>#REF!</v>
      </c>
      <c r="AD104" s="26"/>
      <c r="AE104" s="19" t="str">
        <f t="shared" si="17"/>
        <v/>
      </c>
      <c r="AF104" s="65"/>
      <c r="AG104" s="54"/>
      <c r="AH104" s="54"/>
      <c r="AI104" s="55"/>
      <c r="AJ104" s="21"/>
      <c r="AK104" s="73" t="e">
        <f>#REF!</f>
        <v>#REF!</v>
      </c>
      <c r="AL104" s="73" t="e">
        <f>#REF!</f>
        <v>#REF!</v>
      </c>
      <c r="AM104" s="73" t="e">
        <f>#REF!</f>
        <v>#REF!</v>
      </c>
      <c r="AN104" s="73" t="e">
        <f>#REF!</f>
        <v>#REF!</v>
      </c>
      <c r="AO104" s="73" t="e">
        <f>#REF!</f>
        <v>#REF!</v>
      </c>
      <c r="AP104" s="73" t="e">
        <f>#REF!</f>
        <v>#REF!</v>
      </c>
      <c r="AQ104" s="73" t="e">
        <f>#REF!</f>
        <v>#REF!</v>
      </c>
      <c r="AR104" s="73" t="e">
        <f>#REF!</f>
        <v>#REF!</v>
      </c>
      <c r="AS104" s="73" t="e">
        <f>#REF!</f>
        <v>#REF!</v>
      </c>
      <c r="AT104" s="73" t="e">
        <f>#REF!</f>
        <v>#REF!</v>
      </c>
      <c r="AU104" s="73" t="e">
        <f>#REF!</f>
        <v>#REF!</v>
      </c>
      <c r="AV104" s="73" t="e">
        <f>#REF!</f>
        <v>#REF!</v>
      </c>
      <c r="AW104" s="73" t="e">
        <f>#REF!</f>
        <v>#REF!</v>
      </c>
      <c r="AX104" s="73" t="e">
        <f>#REF!</f>
        <v>#REF!</v>
      </c>
      <c r="AY104" s="73" t="e">
        <f>#REF!</f>
        <v>#REF!</v>
      </c>
      <c r="AZ104" s="73" t="e">
        <f>#REF!</f>
        <v>#REF!</v>
      </c>
      <c r="BA104" s="73" t="e">
        <f>#REF!</f>
        <v>#REF!</v>
      </c>
      <c r="BB104" s="73" t="e">
        <f>#REF!</f>
        <v>#REF!</v>
      </c>
      <c r="BC104" s="73" t="e">
        <f>#REF!</f>
        <v>#REF!</v>
      </c>
      <c r="BD104" s="73" t="e">
        <f>#REF!</f>
        <v>#REF!</v>
      </c>
      <c r="BE104" s="73" t="e">
        <f>#REF!</f>
        <v>#REF!</v>
      </c>
      <c r="BF104" s="73" t="e">
        <f>#REF!</f>
        <v>#REF!</v>
      </c>
      <c r="BG104" s="73" t="e">
        <f>#REF!</f>
        <v>#REF!</v>
      </c>
      <c r="BH104" s="73" t="e">
        <f>#REF!</f>
        <v>#REF!</v>
      </c>
      <c r="BI104" s="73" t="e">
        <f>#REF!</f>
        <v>#REF!</v>
      </c>
      <c r="BJ104" s="73" t="e">
        <f>#REF!</f>
        <v>#REF!</v>
      </c>
      <c r="BK104" s="73" t="e">
        <f>#REF!</f>
        <v>#REF!</v>
      </c>
      <c r="BL104" s="73" t="e">
        <f>#REF!</f>
        <v>#REF!</v>
      </c>
      <c r="BM104" s="73" t="e">
        <f>#REF!</f>
        <v>#REF!</v>
      </c>
      <c r="BN104" s="73" t="e">
        <f>#REF!</f>
        <v>#REF!</v>
      </c>
      <c r="BO104" s="73" t="e">
        <f>#REF!</f>
        <v>#REF!</v>
      </c>
      <c r="BP104" s="73" t="e">
        <f>#REF!</f>
        <v>#REF!</v>
      </c>
      <c r="BR104" s="117" t="str">
        <f t="shared" si="41"/>
        <v>37-1</v>
      </c>
      <c r="BS104" s="118">
        <f>OOC!G104</f>
        <v>23.036000000000001</v>
      </c>
      <c r="BT104" s="118">
        <f>OOC!H104</f>
        <v>22.975999999999999</v>
      </c>
      <c r="BU104" s="2" t="e">
        <f t="shared" si="42"/>
        <v>#REF!</v>
      </c>
      <c r="BV104" s="2" t="e">
        <f t="shared" si="43"/>
        <v>#REF!</v>
      </c>
      <c r="BW104" s="2" t="e">
        <f t="shared" si="44"/>
        <v>#REF!</v>
      </c>
      <c r="BX104" s="119" t="e">
        <f>IF(AND(IF(OOC!G104="",0,OOC!G104) &gt;= IF(O104="",0,O104), IF(O104="",0,O104) &gt; IF(L104="",0,L104)), "OOC",
IF(AND(IF(M104="",0,M104) &gt; IF(P104="",0,P104), IF(P104="",0,P104) &gt;= IF(OOC!H104="",0,OOC!H104)), "OOC",
IF(IF(O104="",0,O104) &gt; IF(OOC!G104="",0,OOC!G104), "OOS",
IF(IF(OOC!H104="",0,OOC!H104) &gt; IF(P104="",0,P104), "OOS", "OK"))))</f>
        <v>#REF!</v>
      </c>
    </row>
    <row r="105" spans="1:76" ht="15" customHeight="1">
      <c r="A105" s="16">
        <v>12</v>
      </c>
      <c r="B105" s="76" t="s">
        <v>121</v>
      </c>
      <c r="C105" s="69" t="s">
        <v>123</v>
      </c>
      <c r="D105" s="20" t="s">
        <v>57</v>
      </c>
      <c r="E105" s="78">
        <v>1.33</v>
      </c>
      <c r="F105" s="11" t="s">
        <v>29</v>
      </c>
      <c r="G105" s="83">
        <v>23.006</v>
      </c>
      <c r="H105" s="13" t="e">
        <f>IF(OOC!S105=0,"",OOC!S105)</f>
        <v>#REF!</v>
      </c>
      <c r="I105" s="13" t="e">
        <f>IF(OOC!T105=0,"",OOC!T105)</f>
        <v>#REF!</v>
      </c>
      <c r="J105" s="14" t="s">
        <v>12</v>
      </c>
      <c r="K105" s="64" t="s">
        <v>49</v>
      </c>
      <c r="L105" s="17" t="e">
        <f t="shared" si="8"/>
        <v>#REF!</v>
      </c>
      <c r="M105" s="17" t="e">
        <f t="shared" si="9"/>
        <v>#REF!</v>
      </c>
      <c r="N105" s="25"/>
      <c r="O105" s="2" t="e">
        <f t="shared" si="22"/>
        <v>#REF!</v>
      </c>
      <c r="P105" s="2" t="e">
        <f t="shared" si="23"/>
        <v>#REF!</v>
      </c>
      <c r="Q105" s="2" t="e">
        <f t="shared" si="24"/>
        <v>#REF!</v>
      </c>
      <c r="R105" s="3" t="e">
        <f t="shared" si="25"/>
        <v>#REF!</v>
      </c>
      <c r="S105" s="4" t="e">
        <f t="shared" si="40"/>
        <v>#REF!</v>
      </c>
      <c r="T105" s="67" t="e">
        <f t="shared" si="11"/>
        <v>#REF!</v>
      </c>
      <c r="U105" s="67" t="e">
        <f t="shared" si="12"/>
        <v>#REF!</v>
      </c>
      <c r="V105" s="4" t="e">
        <f t="shared" si="4"/>
        <v>#REF!</v>
      </c>
      <c r="W105" s="4" t="e">
        <f t="shared" si="5"/>
        <v>#REF!</v>
      </c>
      <c r="X105" s="4" t="e">
        <f t="shared" si="13"/>
        <v>#REF!</v>
      </c>
      <c r="Y105" s="62" t="e">
        <f t="shared" si="6"/>
        <v>#REF!</v>
      </c>
      <c r="Z105" s="28" t="e">
        <f t="shared" si="14"/>
        <v>#REF!</v>
      </c>
      <c r="AA105" s="28" t="e">
        <f t="shared" si="15"/>
        <v>#REF!</v>
      </c>
      <c r="AB105" s="28" t="e">
        <f t="shared" si="16"/>
        <v>#REF!</v>
      </c>
      <c r="AC105" s="28" t="e">
        <f t="shared" si="7"/>
        <v>#REF!</v>
      </c>
      <c r="AD105" s="26"/>
      <c r="AE105" s="19" t="str">
        <f t="shared" si="17"/>
        <v/>
      </c>
      <c r="AF105" s="65"/>
      <c r="AG105" s="54"/>
      <c r="AH105" s="54"/>
      <c r="AI105" s="55"/>
      <c r="AJ105" s="18"/>
      <c r="AK105" s="73" t="e">
        <f>#REF!</f>
        <v>#REF!</v>
      </c>
      <c r="AL105" s="73" t="e">
        <f>#REF!</f>
        <v>#REF!</v>
      </c>
      <c r="AM105" s="73" t="e">
        <f>#REF!</f>
        <v>#REF!</v>
      </c>
      <c r="AN105" s="73" t="e">
        <f>#REF!</f>
        <v>#REF!</v>
      </c>
      <c r="AO105" s="73" t="e">
        <f>#REF!</f>
        <v>#REF!</v>
      </c>
      <c r="AP105" s="73" t="e">
        <f>#REF!</f>
        <v>#REF!</v>
      </c>
      <c r="AQ105" s="73" t="e">
        <f>#REF!</f>
        <v>#REF!</v>
      </c>
      <c r="AR105" s="73" t="e">
        <f>#REF!</f>
        <v>#REF!</v>
      </c>
      <c r="AS105" s="73" t="e">
        <f>#REF!</f>
        <v>#REF!</v>
      </c>
      <c r="AT105" s="73" t="e">
        <f>#REF!</f>
        <v>#REF!</v>
      </c>
      <c r="AU105" s="73" t="e">
        <f>#REF!</f>
        <v>#REF!</v>
      </c>
      <c r="AV105" s="73" t="e">
        <f>#REF!</f>
        <v>#REF!</v>
      </c>
      <c r="AW105" s="73" t="e">
        <f>#REF!</f>
        <v>#REF!</v>
      </c>
      <c r="AX105" s="73" t="e">
        <f>#REF!</f>
        <v>#REF!</v>
      </c>
      <c r="AY105" s="73" t="e">
        <f>#REF!</f>
        <v>#REF!</v>
      </c>
      <c r="AZ105" s="73" t="e">
        <f>#REF!</f>
        <v>#REF!</v>
      </c>
      <c r="BA105" s="73" t="e">
        <f>#REF!</f>
        <v>#REF!</v>
      </c>
      <c r="BB105" s="73" t="e">
        <f>#REF!</f>
        <v>#REF!</v>
      </c>
      <c r="BC105" s="73" t="e">
        <f>#REF!</f>
        <v>#REF!</v>
      </c>
      <c r="BD105" s="73" t="e">
        <f>#REF!</f>
        <v>#REF!</v>
      </c>
      <c r="BE105" s="73" t="e">
        <f>#REF!</f>
        <v>#REF!</v>
      </c>
      <c r="BF105" s="73" t="e">
        <f>#REF!</f>
        <v>#REF!</v>
      </c>
      <c r="BG105" s="73" t="e">
        <f>#REF!</f>
        <v>#REF!</v>
      </c>
      <c r="BH105" s="73" t="e">
        <f>#REF!</f>
        <v>#REF!</v>
      </c>
      <c r="BI105" s="73" t="e">
        <f>#REF!</f>
        <v>#REF!</v>
      </c>
      <c r="BJ105" s="73" t="e">
        <f>#REF!</f>
        <v>#REF!</v>
      </c>
      <c r="BK105" s="73" t="e">
        <f>#REF!</f>
        <v>#REF!</v>
      </c>
      <c r="BL105" s="73" t="e">
        <f>#REF!</f>
        <v>#REF!</v>
      </c>
      <c r="BM105" s="73" t="e">
        <f>#REF!</f>
        <v>#REF!</v>
      </c>
      <c r="BN105" s="73" t="e">
        <f>#REF!</f>
        <v>#REF!</v>
      </c>
      <c r="BO105" s="73" t="e">
        <f>#REF!</f>
        <v>#REF!</v>
      </c>
      <c r="BP105" s="73" t="e">
        <f>#REF!</f>
        <v>#REF!</v>
      </c>
      <c r="BR105" s="117" t="str">
        <f t="shared" si="41"/>
        <v>37-2</v>
      </c>
      <c r="BS105" s="118">
        <f>OOC!G105</f>
        <v>23.036000000000001</v>
      </c>
      <c r="BT105" s="118">
        <f>OOC!H105</f>
        <v>22.975999999999999</v>
      </c>
      <c r="BU105" s="2" t="e">
        <f t="shared" si="42"/>
        <v>#REF!</v>
      </c>
      <c r="BV105" s="2" t="e">
        <f t="shared" si="43"/>
        <v>#REF!</v>
      </c>
      <c r="BW105" s="2" t="e">
        <f t="shared" si="44"/>
        <v>#REF!</v>
      </c>
      <c r="BX105" s="119" t="e">
        <f>IF(AND(IF(OOC!G105="",0,OOC!G105) &gt;= IF(O105="",0,O105), IF(O105="",0,O105) &gt; IF(L105="",0,L105)), "OOC",
IF(AND(IF(M105="",0,M105) &gt; IF(P105="",0,P105), IF(P105="",0,P105) &gt;= IF(OOC!H105="",0,OOC!H105)), "OOC",
IF(IF(O105="",0,O105) &gt; IF(OOC!G105="",0,OOC!G105), "OOS",
IF(IF(OOC!H105="",0,OOC!H105) &gt; IF(P105="",0,P105), "OOS", "OK"))))</f>
        <v>#REF!</v>
      </c>
    </row>
    <row r="106" spans="1:76" ht="15" customHeight="1">
      <c r="A106" s="16">
        <v>13</v>
      </c>
      <c r="B106" s="76" t="s">
        <v>121</v>
      </c>
      <c r="C106" s="69" t="s">
        <v>124</v>
      </c>
      <c r="D106" s="20" t="s">
        <v>57</v>
      </c>
      <c r="E106" s="78">
        <v>1.33</v>
      </c>
      <c r="F106" s="11" t="s">
        <v>29</v>
      </c>
      <c r="G106" s="83">
        <v>23.006</v>
      </c>
      <c r="H106" s="13" t="e">
        <f>IF(OOC!S106=0,"",OOC!S106)</f>
        <v>#REF!</v>
      </c>
      <c r="I106" s="13" t="e">
        <f>IF(OOC!T106=0,"",OOC!T106)</f>
        <v>#REF!</v>
      </c>
      <c r="J106" s="14" t="s">
        <v>12</v>
      </c>
      <c r="K106" s="64" t="s">
        <v>49</v>
      </c>
      <c r="L106" s="17" t="e">
        <f t="shared" si="8"/>
        <v>#REF!</v>
      </c>
      <c r="M106" s="17" t="e">
        <f t="shared" si="9"/>
        <v>#REF!</v>
      </c>
      <c r="N106" s="25"/>
      <c r="O106" s="2" t="e">
        <f t="shared" si="22"/>
        <v>#REF!</v>
      </c>
      <c r="P106" s="2" t="e">
        <f t="shared" si="23"/>
        <v>#REF!</v>
      </c>
      <c r="Q106" s="2" t="e">
        <f t="shared" si="24"/>
        <v>#REF!</v>
      </c>
      <c r="R106" s="3" t="e">
        <f t="shared" si="25"/>
        <v>#REF!</v>
      </c>
      <c r="S106" s="4" t="e">
        <f t="shared" si="40"/>
        <v>#REF!</v>
      </c>
      <c r="T106" s="67" t="e">
        <f t="shared" si="11"/>
        <v>#REF!</v>
      </c>
      <c r="U106" s="67" t="e">
        <f t="shared" si="12"/>
        <v>#REF!</v>
      </c>
      <c r="V106" s="4" t="e">
        <f t="shared" si="4"/>
        <v>#REF!</v>
      </c>
      <c r="W106" s="4" t="e">
        <f t="shared" si="5"/>
        <v>#REF!</v>
      </c>
      <c r="X106" s="4" t="e">
        <f t="shared" si="13"/>
        <v>#REF!</v>
      </c>
      <c r="Y106" s="62" t="e">
        <f t="shared" si="6"/>
        <v>#REF!</v>
      </c>
      <c r="Z106" s="28" t="e">
        <f t="shared" si="14"/>
        <v>#REF!</v>
      </c>
      <c r="AA106" s="28" t="e">
        <f t="shared" si="15"/>
        <v>#REF!</v>
      </c>
      <c r="AB106" s="28" t="e">
        <f t="shared" si="16"/>
        <v>#REF!</v>
      </c>
      <c r="AC106" s="28" t="e">
        <f t="shared" si="7"/>
        <v>#REF!</v>
      </c>
      <c r="AD106" s="26"/>
      <c r="AE106" s="19" t="str">
        <f t="shared" si="17"/>
        <v/>
      </c>
      <c r="AF106" s="65"/>
      <c r="AG106" s="54"/>
      <c r="AH106" s="54"/>
      <c r="AI106" s="55"/>
      <c r="AJ106" s="18"/>
      <c r="AK106" s="73" t="e">
        <f>#REF!</f>
        <v>#REF!</v>
      </c>
      <c r="AL106" s="73" t="e">
        <f>#REF!</f>
        <v>#REF!</v>
      </c>
      <c r="AM106" s="73" t="e">
        <f>#REF!</f>
        <v>#REF!</v>
      </c>
      <c r="AN106" s="73" t="e">
        <f>#REF!</f>
        <v>#REF!</v>
      </c>
      <c r="AO106" s="73" t="e">
        <f>#REF!</f>
        <v>#REF!</v>
      </c>
      <c r="AP106" s="73" t="e">
        <f>#REF!</f>
        <v>#REF!</v>
      </c>
      <c r="AQ106" s="73" t="e">
        <f>#REF!</f>
        <v>#REF!</v>
      </c>
      <c r="AR106" s="73" t="e">
        <f>#REF!</f>
        <v>#REF!</v>
      </c>
      <c r="AS106" s="73" t="e">
        <f>#REF!</f>
        <v>#REF!</v>
      </c>
      <c r="AT106" s="73" t="e">
        <f>#REF!</f>
        <v>#REF!</v>
      </c>
      <c r="AU106" s="73" t="e">
        <f>#REF!</f>
        <v>#REF!</v>
      </c>
      <c r="AV106" s="73" t="e">
        <f>#REF!</f>
        <v>#REF!</v>
      </c>
      <c r="AW106" s="73" t="e">
        <f>#REF!</f>
        <v>#REF!</v>
      </c>
      <c r="AX106" s="73" t="e">
        <f>#REF!</f>
        <v>#REF!</v>
      </c>
      <c r="AY106" s="73" t="e">
        <f>#REF!</f>
        <v>#REF!</v>
      </c>
      <c r="AZ106" s="73" t="e">
        <f>#REF!</f>
        <v>#REF!</v>
      </c>
      <c r="BA106" s="73" t="e">
        <f>#REF!</f>
        <v>#REF!</v>
      </c>
      <c r="BB106" s="73" t="e">
        <f>#REF!</f>
        <v>#REF!</v>
      </c>
      <c r="BC106" s="73" t="e">
        <f>#REF!</f>
        <v>#REF!</v>
      </c>
      <c r="BD106" s="73" t="e">
        <f>#REF!</f>
        <v>#REF!</v>
      </c>
      <c r="BE106" s="73" t="e">
        <f>#REF!</f>
        <v>#REF!</v>
      </c>
      <c r="BF106" s="73" t="e">
        <f>#REF!</f>
        <v>#REF!</v>
      </c>
      <c r="BG106" s="73" t="e">
        <f>#REF!</f>
        <v>#REF!</v>
      </c>
      <c r="BH106" s="73" t="e">
        <f>#REF!</f>
        <v>#REF!</v>
      </c>
      <c r="BI106" s="73" t="e">
        <f>#REF!</f>
        <v>#REF!</v>
      </c>
      <c r="BJ106" s="73" t="e">
        <f>#REF!</f>
        <v>#REF!</v>
      </c>
      <c r="BK106" s="73" t="e">
        <f>#REF!</f>
        <v>#REF!</v>
      </c>
      <c r="BL106" s="73" t="e">
        <f>#REF!</f>
        <v>#REF!</v>
      </c>
      <c r="BM106" s="73" t="e">
        <f>#REF!</f>
        <v>#REF!</v>
      </c>
      <c r="BN106" s="73" t="e">
        <f>#REF!</f>
        <v>#REF!</v>
      </c>
      <c r="BO106" s="73" t="e">
        <f>#REF!</f>
        <v>#REF!</v>
      </c>
      <c r="BP106" s="73" t="e">
        <f>#REF!</f>
        <v>#REF!</v>
      </c>
      <c r="BR106" s="117" t="str">
        <f t="shared" si="41"/>
        <v>37-3</v>
      </c>
      <c r="BS106" s="118">
        <f>OOC!G106</f>
        <v>23.036000000000001</v>
      </c>
      <c r="BT106" s="118">
        <f>OOC!H106</f>
        <v>22.975999999999999</v>
      </c>
      <c r="BU106" s="2" t="e">
        <f t="shared" si="42"/>
        <v>#REF!</v>
      </c>
      <c r="BV106" s="2" t="e">
        <f t="shared" si="43"/>
        <v>#REF!</v>
      </c>
      <c r="BW106" s="2" t="e">
        <f t="shared" si="44"/>
        <v>#REF!</v>
      </c>
      <c r="BX106" s="119" t="e">
        <f>IF(AND(IF(OOC!G106="",0,OOC!G106) &gt;= IF(O106="",0,O106), IF(O106="",0,O106) &gt; IF(L106="",0,L106)), "OOC",
IF(AND(IF(M106="",0,M106) &gt; IF(P106="",0,P106), IF(P106="",0,P106) &gt;= IF(OOC!H106="",0,OOC!H106)), "OOC",
IF(IF(O106="",0,O106) &gt; IF(OOC!G106="",0,OOC!G106), "OOS",
IF(IF(OOC!H106="",0,OOC!H106) &gt; IF(P106="",0,P106), "OOS", "OK"))))</f>
        <v>#REF!</v>
      </c>
    </row>
    <row r="107" spans="1:76" ht="15" customHeight="1">
      <c r="A107" s="16">
        <v>14</v>
      </c>
      <c r="B107" s="76" t="s">
        <v>125</v>
      </c>
      <c r="C107" s="69" t="s">
        <v>126</v>
      </c>
      <c r="D107" s="20" t="s">
        <v>57</v>
      </c>
      <c r="E107" s="78">
        <v>1.33</v>
      </c>
      <c r="F107" s="11" t="s">
        <v>29</v>
      </c>
      <c r="G107" s="83">
        <v>23.385999999999999</v>
      </c>
      <c r="H107" s="13" t="e">
        <f>IF(OOC!S107=0,"",OOC!S107)</f>
        <v>#REF!</v>
      </c>
      <c r="I107" s="13" t="e">
        <f>IF(OOC!T107=0,"",OOC!T107)</f>
        <v>#REF!</v>
      </c>
      <c r="J107" s="14" t="s">
        <v>12</v>
      </c>
      <c r="K107" s="64" t="s">
        <v>49</v>
      </c>
      <c r="L107" s="17" t="e">
        <f t="shared" si="8"/>
        <v>#REF!</v>
      </c>
      <c r="M107" s="17" t="e">
        <f t="shared" si="9"/>
        <v>#REF!</v>
      </c>
      <c r="N107" s="25"/>
      <c r="O107" s="2" t="e">
        <f t="shared" si="22"/>
        <v>#REF!</v>
      </c>
      <c r="P107" s="2" t="e">
        <f t="shared" si="23"/>
        <v>#REF!</v>
      </c>
      <c r="Q107" s="2" t="e">
        <f t="shared" si="24"/>
        <v>#REF!</v>
      </c>
      <c r="R107" s="3" t="e">
        <f t="shared" si="25"/>
        <v>#REF!</v>
      </c>
      <c r="S107" s="4" t="e">
        <f t="shared" si="40"/>
        <v>#REF!</v>
      </c>
      <c r="T107" s="67" t="e">
        <f t="shared" si="11"/>
        <v>#REF!</v>
      </c>
      <c r="U107" s="67" t="e">
        <f t="shared" si="12"/>
        <v>#REF!</v>
      </c>
      <c r="V107" s="4" t="e">
        <f t="shared" si="4"/>
        <v>#REF!</v>
      </c>
      <c r="W107" s="4" t="e">
        <f t="shared" si="5"/>
        <v>#REF!</v>
      </c>
      <c r="X107" s="4" t="e">
        <f t="shared" si="13"/>
        <v>#REF!</v>
      </c>
      <c r="Y107" s="62" t="e">
        <f t="shared" si="6"/>
        <v>#REF!</v>
      </c>
      <c r="Z107" s="28" t="e">
        <f t="shared" si="14"/>
        <v>#REF!</v>
      </c>
      <c r="AA107" s="28" t="e">
        <f t="shared" si="15"/>
        <v>#REF!</v>
      </c>
      <c r="AB107" s="28" t="e">
        <f t="shared" si="16"/>
        <v>#REF!</v>
      </c>
      <c r="AC107" s="28" t="e">
        <f t="shared" si="7"/>
        <v>#REF!</v>
      </c>
      <c r="AD107" s="26"/>
      <c r="AE107" s="19" t="str">
        <f t="shared" si="17"/>
        <v/>
      </c>
      <c r="AF107" s="65"/>
      <c r="AG107" s="54"/>
      <c r="AH107" s="54"/>
      <c r="AI107" s="55"/>
      <c r="AJ107" s="21"/>
      <c r="AK107" s="73" t="e">
        <f>#REF!</f>
        <v>#REF!</v>
      </c>
      <c r="AL107" s="73" t="e">
        <f>#REF!</f>
        <v>#REF!</v>
      </c>
      <c r="AM107" s="73" t="e">
        <f>#REF!</f>
        <v>#REF!</v>
      </c>
      <c r="AN107" s="73" t="e">
        <f>#REF!</f>
        <v>#REF!</v>
      </c>
      <c r="AO107" s="73" t="e">
        <f>#REF!</f>
        <v>#REF!</v>
      </c>
      <c r="AP107" s="73" t="e">
        <f>#REF!</f>
        <v>#REF!</v>
      </c>
      <c r="AQ107" s="73" t="e">
        <f>#REF!</f>
        <v>#REF!</v>
      </c>
      <c r="AR107" s="73" t="e">
        <f>#REF!</f>
        <v>#REF!</v>
      </c>
      <c r="AS107" s="73" t="e">
        <f>#REF!</f>
        <v>#REF!</v>
      </c>
      <c r="AT107" s="73" t="e">
        <f>#REF!</f>
        <v>#REF!</v>
      </c>
      <c r="AU107" s="73" t="e">
        <f>#REF!</f>
        <v>#REF!</v>
      </c>
      <c r="AV107" s="73" t="e">
        <f>#REF!</f>
        <v>#REF!</v>
      </c>
      <c r="AW107" s="73" t="e">
        <f>#REF!</f>
        <v>#REF!</v>
      </c>
      <c r="AX107" s="73" t="e">
        <f>#REF!</f>
        <v>#REF!</v>
      </c>
      <c r="AY107" s="73" t="e">
        <f>#REF!</f>
        <v>#REF!</v>
      </c>
      <c r="AZ107" s="73" t="e">
        <f>#REF!</f>
        <v>#REF!</v>
      </c>
      <c r="BA107" s="73" t="e">
        <f>#REF!</f>
        <v>#REF!</v>
      </c>
      <c r="BB107" s="73" t="e">
        <f>#REF!</f>
        <v>#REF!</v>
      </c>
      <c r="BC107" s="73" t="e">
        <f>#REF!</f>
        <v>#REF!</v>
      </c>
      <c r="BD107" s="73" t="e">
        <f>#REF!</f>
        <v>#REF!</v>
      </c>
      <c r="BE107" s="73" t="e">
        <f>#REF!</f>
        <v>#REF!</v>
      </c>
      <c r="BF107" s="73" t="e">
        <f>#REF!</f>
        <v>#REF!</v>
      </c>
      <c r="BG107" s="73" t="e">
        <f>#REF!</f>
        <v>#REF!</v>
      </c>
      <c r="BH107" s="73" t="e">
        <f>#REF!</f>
        <v>#REF!</v>
      </c>
      <c r="BI107" s="73" t="e">
        <f>#REF!</f>
        <v>#REF!</v>
      </c>
      <c r="BJ107" s="73" t="e">
        <f>#REF!</f>
        <v>#REF!</v>
      </c>
      <c r="BK107" s="73" t="e">
        <f>#REF!</f>
        <v>#REF!</v>
      </c>
      <c r="BL107" s="73" t="e">
        <f>#REF!</f>
        <v>#REF!</v>
      </c>
      <c r="BM107" s="73" t="e">
        <f>#REF!</f>
        <v>#REF!</v>
      </c>
      <c r="BN107" s="73" t="e">
        <f>#REF!</f>
        <v>#REF!</v>
      </c>
      <c r="BO107" s="73" t="e">
        <f>#REF!</f>
        <v>#REF!</v>
      </c>
      <c r="BP107" s="73" t="e">
        <f>#REF!</f>
        <v>#REF!</v>
      </c>
      <c r="BR107" s="117" t="str">
        <f t="shared" si="41"/>
        <v>38-1</v>
      </c>
      <c r="BS107" s="118">
        <f>OOC!G107</f>
        <v>23.420999999999999</v>
      </c>
      <c r="BT107" s="118">
        <f>OOC!H107</f>
        <v>23.350999999999999</v>
      </c>
      <c r="BU107" s="2" t="e">
        <f t="shared" si="42"/>
        <v>#REF!</v>
      </c>
      <c r="BV107" s="2" t="e">
        <f t="shared" si="43"/>
        <v>#REF!</v>
      </c>
      <c r="BW107" s="2" t="e">
        <f t="shared" si="44"/>
        <v>#REF!</v>
      </c>
      <c r="BX107" s="119" t="e">
        <f>IF(AND(IF(OOC!G107="",0,OOC!G107) &gt;= IF(O107="",0,O107), IF(O107="",0,O107) &gt; IF(L107="",0,L107)), "OOC",
IF(AND(IF(M107="",0,M107) &gt; IF(P107="",0,P107), IF(P107="",0,P107) &gt;= IF(OOC!H107="",0,OOC!H107)), "OOC",
IF(IF(O107="",0,O107) &gt; IF(OOC!G107="",0,OOC!G107), "OOS",
IF(IF(OOC!H107="",0,OOC!H107) &gt; IF(P107="",0,P107), "OOS", "OK"))))</f>
        <v>#REF!</v>
      </c>
    </row>
    <row r="108" spans="1:76" ht="15" customHeight="1">
      <c r="A108" s="16">
        <v>12</v>
      </c>
      <c r="B108" s="76" t="s">
        <v>125</v>
      </c>
      <c r="C108" s="69" t="s">
        <v>65</v>
      </c>
      <c r="D108" s="20" t="s">
        <v>57</v>
      </c>
      <c r="E108" s="78">
        <v>1.33</v>
      </c>
      <c r="F108" s="11" t="s">
        <v>29</v>
      </c>
      <c r="G108" s="83">
        <v>23.385999999999999</v>
      </c>
      <c r="H108" s="13" t="e">
        <f>IF(OOC!S108=0,"",OOC!S108)</f>
        <v>#REF!</v>
      </c>
      <c r="I108" s="13" t="e">
        <f>IF(OOC!T108=0,"",OOC!T108)</f>
        <v>#REF!</v>
      </c>
      <c r="J108" s="14" t="s">
        <v>12</v>
      </c>
      <c r="K108" s="64" t="s">
        <v>49</v>
      </c>
      <c r="L108" s="17" t="e">
        <f t="shared" si="8"/>
        <v>#REF!</v>
      </c>
      <c r="M108" s="17" t="e">
        <f t="shared" si="9"/>
        <v>#REF!</v>
      </c>
      <c r="N108" s="25"/>
      <c r="O108" s="2" t="e">
        <f t="shared" si="22"/>
        <v>#REF!</v>
      </c>
      <c r="P108" s="2" t="e">
        <f t="shared" si="23"/>
        <v>#REF!</v>
      </c>
      <c r="Q108" s="2" t="e">
        <f t="shared" si="24"/>
        <v>#REF!</v>
      </c>
      <c r="R108" s="3" t="e">
        <f t="shared" si="25"/>
        <v>#REF!</v>
      </c>
      <c r="S108" s="4" t="e">
        <f t="shared" si="40"/>
        <v>#REF!</v>
      </c>
      <c r="T108" s="67" t="e">
        <f t="shared" si="11"/>
        <v>#REF!</v>
      </c>
      <c r="U108" s="67" t="e">
        <f t="shared" si="12"/>
        <v>#REF!</v>
      </c>
      <c r="V108" s="4" t="e">
        <f t="shared" si="4"/>
        <v>#REF!</v>
      </c>
      <c r="W108" s="4" t="e">
        <f t="shared" si="5"/>
        <v>#REF!</v>
      </c>
      <c r="X108" s="4" t="e">
        <f t="shared" si="13"/>
        <v>#REF!</v>
      </c>
      <c r="Y108" s="62" t="e">
        <f t="shared" si="6"/>
        <v>#REF!</v>
      </c>
      <c r="Z108" s="28" t="e">
        <f t="shared" si="14"/>
        <v>#REF!</v>
      </c>
      <c r="AA108" s="28" t="e">
        <f t="shared" si="15"/>
        <v>#REF!</v>
      </c>
      <c r="AB108" s="28" t="e">
        <f t="shared" si="16"/>
        <v>#REF!</v>
      </c>
      <c r="AC108" s="28" t="e">
        <f t="shared" si="7"/>
        <v>#REF!</v>
      </c>
      <c r="AD108" s="26"/>
      <c r="AE108" s="19" t="str">
        <f t="shared" si="17"/>
        <v/>
      </c>
      <c r="AF108" s="65"/>
      <c r="AG108" s="54"/>
      <c r="AH108" s="54"/>
      <c r="AI108" s="55"/>
      <c r="AJ108" s="18"/>
      <c r="AK108" s="73" t="e">
        <f>#REF!</f>
        <v>#REF!</v>
      </c>
      <c r="AL108" s="73" t="e">
        <f>#REF!</f>
        <v>#REF!</v>
      </c>
      <c r="AM108" s="73" t="e">
        <f>#REF!</f>
        <v>#REF!</v>
      </c>
      <c r="AN108" s="73" t="e">
        <f>#REF!</f>
        <v>#REF!</v>
      </c>
      <c r="AO108" s="73" t="e">
        <f>#REF!</f>
        <v>#REF!</v>
      </c>
      <c r="AP108" s="73" t="e">
        <f>#REF!</f>
        <v>#REF!</v>
      </c>
      <c r="AQ108" s="73" t="e">
        <f>#REF!</f>
        <v>#REF!</v>
      </c>
      <c r="AR108" s="73" t="e">
        <f>#REF!</f>
        <v>#REF!</v>
      </c>
      <c r="AS108" s="73" t="e">
        <f>#REF!</f>
        <v>#REF!</v>
      </c>
      <c r="AT108" s="73" t="e">
        <f>#REF!</f>
        <v>#REF!</v>
      </c>
      <c r="AU108" s="73" t="e">
        <f>#REF!</f>
        <v>#REF!</v>
      </c>
      <c r="AV108" s="73" t="e">
        <f>#REF!</f>
        <v>#REF!</v>
      </c>
      <c r="AW108" s="73" t="e">
        <f>#REF!</f>
        <v>#REF!</v>
      </c>
      <c r="AX108" s="73" t="e">
        <f>#REF!</f>
        <v>#REF!</v>
      </c>
      <c r="AY108" s="73" t="e">
        <f>#REF!</f>
        <v>#REF!</v>
      </c>
      <c r="AZ108" s="73" t="e">
        <f>#REF!</f>
        <v>#REF!</v>
      </c>
      <c r="BA108" s="73" t="e">
        <f>#REF!</f>
        <v>#REF!</v>
      </c>
      <c r="BB108" s="73" t="e">
        <f>#REF!</f>
        <v>#REF!</v>
      </c>
      <c r="BC108" s="73" t="e">
        <f>#REF!</f>
        <v>#REF!</v>
      </c>
      <c r="BD108" s="73" t="e">
        <f>#REF!</f>
        <v>#REF!</v>
      </c>
      <c r="BE108" s="73" t="e">
        <f>#REF!</f>
        <v>#REF!</v>
      </c>
      <c r="BF108" s="73" t="e">
        <f>#REF!</f>
        <v>#REF!</v>
      </c>
      <c r="BG108" s="73" t="e">
        <f>#REF!</f>
        <v>#REF!</v>
      </c>
      <c r="BH108" s="73" t="e">
        <f>#REF!</f>
        <v>#REF!</v>
      </c>
      <c r="BI108" s="73" t="e">
        <f>#REF!</f>
        <v>#REF!</v>
      </c>
      <c r="BJ108" s="73" t="e">
        <f>#REF!</f>
        <v>#REF!</v>
      </c>
      <c r="BK108" s="73" t="e">
        <f>#REF!</f>
        <v>#REF!</v>
      </c>
      <c r="BL108" s="73" t="e">
        <f>#REF!</f>
        <v>#REF!</v>
      </c>
      <c r="BM108" s="73" t="e">
        <f>#REF!</f>
        <v>#REF!</v>
      </c>
      <c r="BN108" s="73" t="e">
        <f>#REF!</f>
        <v>#REF!</v>
      </c>
      <c r="BO108" s="73" t="e">
        <f>#REF!</f>
        <v>#REF!</v>
      </c>
      <c r="BP108" s="73" t="e">
        <f>#REF!</f>
        <v>#REF!</v>
      </c>
      <c r="BR108" s="117" t="str">
        <f t="shared" si="41"/>
        <v>38-2</v>
      </c>
      <c r="BS108" s="118">
        <f>OOC!G108</f>
        <v>23.420999999999999</v>
      </c>
      <c r="BT108" s="118">
        <f>OOC!H108</f>
        <v>23.350999999999999</v>
      </c>
      <c r="BU108" s="2" t="e">
        <f t="shared" si="42"/>
        <v>#REF!</v>
      </c>
      <c r="BV108" s="2" t="e">
        <f t="shared" si="43"/>
        <v>#REF!</v>
      </c>
      <c r="BW108" s="2" t="e">
        <f t="shared" si="44"/>
        <v>#REF!</v>
      </c>
      <c r="BX108" s="119" t="e">
        <f>IF(AND(IF(OOC!G108="",0,OOC!G108) &gt;= IF(O108="",0,O108), IF(O108="",0,O108) &gt; IF(L108="",0,L108)), "OOC",
IF(AND(IF(M108="",0,M108) &gt; IF(P108="",0,P108), IF(P108="",0,P108) &gt;= IF(OOC!H108="",0,OOC!H108)), "OOC",
IF(IF(O108="",0,O108) &gt; IF(OOC!G108="",0,OOC!G108), "OOS",
IF(IF(OOC!H108="",0,OOC!H108) &gt; IF(P108="",0,P108), "OOS", "OK"))))</f>
        <v>#REF!</v>
      </c>
    </row>
    <row r="109" spans="1:76" ht="15" customHeight="1">
      <c r="A109" s="16">
        <v>13</v>
      </c>
      <c r="B109" s="76"/>
      <c r="C109" s="70" t="s">
        <v>127</v>
      </c>
      <c r="D109" s="20" t="s">
        <v>57</v>
      </c>
      <c r="E109" s="78"/>
      <c r="F109" s="11" t="s">
        <v>29</v>
      </c>
      <c r="G109" s="83">
        <v>15.667</v>
      </c>
      <c r="H109" s="13" t="e">
        <f>IF(OOC!S109=0,"",OOC!S109)</f>
        <v>#REF!</v>
      </c>
      <c r="I109" s="13" t="e">
        <f>IF(OOC!T109=0,"",OOC!T109)</f>
        <v>#REF!</v>
      </c>
      <c r="J109" s="14" t="s">
        <v>12</v>
      </c>
      <c r="K109" s="64" t="s">
        <v>49</v>
      </c>
      <c r="L109" s="17" t="e">
        <f t="shared" si="8"/>
        <v>#REF!</v>
      </c>
      <c r="M109" s="17" t="e">
        <f t="shared" si="9"/>
        <v>#REF!</v>
      </c>
      <c r="N109" s="25"/>
      <c r="O109" s="2" t="e">
        <f t="shared" si="22"/>
        <v>#REF!</v>
      </c>
      <c r="P109" s="2" t="e">
        <f t="shared" si="23"/>
        <v>#REF!</v>
      </c>
      <c r="Q109" s="2" t="e">
        <f t="shared" si="24"/>
        <v>#REF!</v>
      </c>
      <c r="R109" s="3" t="e">
        <f t="shared" si="25"/>
        <v>#REF!</v>
      </c>
      <c r="S109" s="4" t="e">
        <f t="shared" si="40"/>
        <v>#REF!</v>
      </c>
      <c r="T109" s="67" t="e">
        <f t="shared" si="11"/>
        <v>#REF!</v>
      </c>
      <c r="U109" s="67" t="e">
        <f t="shared" si="12"/>
        <v>#REF!</v>
      </c>
      <c r="V109" s="4" t="e">
        <f t="shared" si="4"/>
        <v>#REF!</v>
      </c>
      <c r="W109" s="4" t="e">
        <f t="shared" si="5"/>
        <v>#REF!</v>
      </c>
      <c r="X109" s="4" t="e">
        <f t="shared" si="13"/>
        <v>#REF!</v>
      </c>
      <c r="Y109" s="62" t="e">
        <f t="shared" si="6"/>
        <v>#REF!</v>
      </c>
      <c r="Z109" s="28" t="e">
        <f t="shared" si="14"/>
        <v>#REF!</v>
      </c>
      <c r="AA109" s="28" t="e">
        <f t="shared" si="15"/>
        <v>#REF!</v>
      </c>
      <c r="AB109" s="28" t="e">
        <f t="shared" si="16"/>
        <v>#REF!</v>
      </c>
      <c r="AC109" s="28" t="e">
        <f t="shared" si="7"/>
        <v>#REF!</v>
      </c>
      <c r="AD109" s="26"/>
      <c r="AE109" s="19" t="str">
        <f t="shared" si="17"/>
        <v/>
      </c>
      <c r="AF109" s="65"/>
      <c r="AG109" s="54"/>
      <c r="AH109" s="54"/>
      <c r="AI109" s="55"/>
      <c r="AJ109" s="18"/>
      <c r="AK109" s="73" t="e">
        <f>#REF!</f>
        <v>#REF!</v>
      </c>
      <c r="AL109" s="73" t="e">
        <f>#REF!</f>
        <v>#REF!</v>
      </c>
      <c r="AM109" s="73" t="e">
        <f>#REF!</f>
        <v>#REF!</v>
      </c>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R109" s="117" t="str">
        <f t="shared" si="41"/>
        <v>39-1</v>
      </c>
      <c r="BS109" s="118">
        <f>OOC!G109</f>
        <v>15.696999999999999</v>
      </c>
      <c r="BT109" s="118">
        <f>OOC!H109</f>
        <v>15.637</v>
      </c>
      <c r="BU109" s="2" t="e">
        <f t="shared" si="42"/>
        <v>#REF!</v>
      </c>
      <c r="BV109" s="2" t="e">
        <f t="shared" si="43"/>
        <v>#REF!</v>
      </c>
      <c r="BW109" s="2" t="e">
        <f t="shared" si="44"/>
        <v>#REF!</v>
      </c>
      <c r="BX109" s="119" t="e">
        <f>IF(AND(IF(OOC!G109="",0,OOC!G109) &gt;= IF(O109="",0,O109), IF(O109="",0,O109) &gt; IF(L109="",0,L109)), "OOC",
IF(AND(IF(M109="",0,M109) &gt; IF(P109="",0,P109), IF(P109="",0,P109) &gt;= IF(OOC!H109="",0,OOC!H109)), "OOC",
IF(IF(O109="",0,O109) &gt; IF(OOC!G109="",0,OOC!G109), "OOS",
IF(IF(OOC!H109="",0,OOC!H109) &gt; IF(P109="",0,P109), "OOS", "OK"))))</f>
        <v>#REF!</v>
      </c>
    </row>
    <row r="110" spans="1:76" ht="15" customHeight="1">
      <c r="A110" s="16">
        <v>14</v>
      </c>
      <c r="B110" s="76"/>
      <c r="C110" s="70" t="s">
        <v>128</v>
      </c>
      <c r="D110" s="20" t="s">
        <v>57</v>
      </c>
      <c r="E110" s="78"/>
      <c r="F110" s="11" t="s">
        <v>29</v>
      </c>
      <c r="G110" s="83">
        <v>15.667</v>
      </c>
      <c r="H110" s="13" t="e">
        <f>IF(OOC!S110=0,"",OOC!S110)</f>
        <v>#REF!</v>
      </c>
      <c r="I110" s="13" t="e">
        <f>IF(OOC!T110=0,"",OOC!T110)</f>
        <v>#REF!</v>
      </c>
      <c r="J110" s="14" t="s">
        <v>12</v>
      </c>
      <c r="K110" s="64" t="s">
        <v>49</v>
      </c>
      <c r="L110" s="17" t="e">
        <f t="shared" si="8"/>
        <v>#REF!</v>
      </c>
      <c r="M110" s="17" t="e">
        <f t="shared" si="9"/>
        <v>#REF!</v>
      </c>
      <c r="N110" s="25"/>
      <c r="O110" s="2" t="e">
        <f t="shared" si="22"/>
        <v>#REF!</v>
      </c>
      <c r="P110" s="2" t="e">
        <f t="shared" si="23"/>
        <v>#REF!</v>
      </c>
      <c r="Q110" s="2" t="e">
        <f t="shared" si="24"/>
        <v>#REF!</v>
      </c>
      <c r="R110" s="3" t="e">
        <f t="shared" si="25"/>
        <v>#REF!</v>
      </c>
      <c r="S110" s="4" t="e">
        <f t="shared" si="40"/>
        <v>#REF!</v>
      </c>
      <c r="T110" s="67" t="e">
        <f t="shared" si="11"/>
        <v>#REF!</v>
      </c>
      <c r="U110" s="67" t="e">
        <f t="shared" si="12"/>
        <v>#REF!</v>
      </c>
      <c r="V110" s="4" t="e">
        <f t="shared" si="4"/>
        <v>#REF!</v>
      </c>
      <c r="W110" s="4" t="e">
        <f t="shared" si="5"/>
        <v>#REF!</v>
      </c>
      <c r="X110" s="4" t="e">
        <f t="shared" si="13"/>
        <v>#REF!</v>
      </c>
      <c r="Y110" s="62" t="e">
        <f t="shared" si="6"/>
        <v>#REF!</v>
      </c>
      <c r="Z110" s="28" t="e">
        <f t="shared" si="14"/>
        <v>#REF!</v>
      </c>
      <c r="AA110" s="28" t="e">
        <f t="shared" si="15"/>
        <v>#REF!</v>
      </c>
      <c r="AB110" s="28" t="e">
        <f t="shared" si="16"/>
        <v>#REF!</v>
      </c>
      <c r="AC110" s="28" t="e">
        <f t="shared" si="7"/>
        <v>#REF!</v>
      </c>
      <c r="AD110" s="26"/>
      <c r="AE110" s="19" t="str">
        <f t="shared" si="17"/>
        <v/>
      </c>
      <c r="AF110" s="65"/>
      <c r="AG110" s="54"/>
      <c r="AH110" s="54"/>
      <c r="AI110" s="55"/>
      <c r="AJ110" s="21"/>
      <c r="AK110" s="73" t="e">
        <f>#REF!</f>
        <v>#REF!</v>
      </c>
      <c r="AL110" s="73" t="e">
        <f>#REF!</f>
        <v>#REF!</v>
      </c>
      <c r="AM110" s="73" t="e">
        <f>#REF!</f>
        <v>#REF!</v>
      </c>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R110" s="117" t="str">
        <f t="shared" si="41"/>
        <v>39-2</v>
      </c>
      <c r="BS110" s="118">
        <f>OOC!G110</f>
        <v>15.696999999999999</v>
      </c>
      <c r="BT110" s="118">
        <f>OOC!H110</f>
        <v>15.637</v>
      </c>
      <c r="BU110" s="2" t="e">
        <f t="shared" si="42"/>
        <v>#REF!</v>
      </c>
      <c r="BV110" s="2" t="e">
        <f t="shared" si="43"/>
        <v>#REF!</v>
      </c>
      <c r="BW110" s="2" t="e">
        <f t="shared" si="44"/>
        <v>#REF!</v>
      </c>
      <c r="BX110" s="119" t="e">
        <f>IF(AND(IF(OOC!G110="",0,OOC!G110) &gt;= IF(O110="",0,O110), IF(O110="",0,O110) &gt; IF(L110="",0,L110)), "OOC",
IF(AND(IF(M110="",0,M110) &gt; IF(P110="",0,P110), IF(P110="",0,P110) &gt;= IF(OOC!H110="",0,OOC!H110)), "OOC",
IF(IF(O110="",0,O110) &gt; IF(OOC!G110="",0,OOC!G110), "OOS",
IF(IF(OOC!H110="",0,OOC!H110) &gt; IF(P110="",0,P110), "OOS", "OK"))))</f>
        <v>#REF!</v>
      </c>
    </row>
    <row r="111" spans="1:76" ht="15" customHeight="1">
      <c r="A111" s="16">
        <v>15</v>
      </c>
      <c r="B111" s="76" t="s">
        <v>129</v>
      </c>
      <c r="C111" s="70" t="s">
        <v>130</v>
      </c>
      <c r="D111" s="20" t="s">
        <v>57</v>
      </c>
      <c r="E111" s="78">
        <v>1.33</v>
      </c>
      <c r="F111" s="11" t="s">
        <v>29</v>
      </c>
      <c r="G111" s="83">
        <v>18.323</v>
      </c>
      <c r="H111" s="13" t="e">
        <f>IF(OOC!S111=0,"",OOC!S111)</f>
        <v>#REF!</v>
      </c>
      <c r="I111" s="13" t="e">
        <f>IF(OOC!T111=0,"",OOC!T111)</f>
        <v>#REF!</v>
      </c>
      <c r="J111" s="14" t="s">
        <v>12</v>
      </c>
      <c r="K111" s="64" t="s">
        <v>49</v>
      </c>
      <c r="L111" s="17" t="e">
        <f t="shared" si="8"/>
        <v>#REF!</v>
      </c>
      <c r="M111" s="17" t="e">
        <f t="shared" si="9"/>
        <v>#REF!</v>
      </c>
      <c r="N111" s="25"/>
      <c r="O111" s="2" t="e">
        <f t="shared" si="22"/>
        <v>#REF!</v>
      </c>
      <c r="P111" s="2" t="e">
        <f t="shared" si="23"/>
        <v>#REF!</v>
      </c>
      <c r="Q111" s="2" t="e">
        <f t="shared" si="24"/>
        <v>#REF!</v>
      </c>
      <c r="R111" s="3" t="e">
        <f t="shared" si="25"/>
        <v>#REF!</v>
      </c>
      <c r="S111" s="4" t="e">
        <f t="shared" si="40"/>
        <v>#REF!</v>
      </c>
      <c r="T111" s="67" t="e">
        <f t="shared" si="11"/>
        <v>#REF!</v>
      </c>
      <c r="U111" s="67" t="e">
        <f t="shared" si="12"/>
        <v>#REF!</v>
      </c>
      <c r="V111" s="4" t="e">
        <f t="shared" si="4"/>
        <v>#REF!</v>
      </c>
      <c r="W111" s="4" t="e">
        <f t="shared" si="5"/>
        <v>#REF!</v>
      </c>
      <c r="X111" s="4" t="e">
        <f t="shared" si="13"/>
        <v>#REF!</v>
      </c>
      <c r="Y111" s="62" t="e">
        <f t="shared" si="6"/>
        <v>#REF!</v>
      </c>
      <c r="Z111" s="28" t="e">
        <f t="shared" si="14"/>
        <v>#REF!</v>
      </c>
      <c r="AA111" s="28" t="e">
        <f t="shared" si="15"/>
        <v>#REF!</v>
      </c>
      <c r="AB111" s="28" t="e">
        <f t="shared" si="16"/>
        <v>#REF!</v>
      </c>
      <c r="AC111" s="28" t="e">
        <f t="shared" si="7"/>
        <v>#REF!</v>
      </c>
      <c r="AD111" s="26"/>
      <c r="AE111" s="19" t="str">
        <f t="shared" si="17"/>
        <v/>
      </c>
      <c r="AF111" s="65"/>
      <c r="AG111" s="54"/>
      <c r="AH111" s="54"/>
      <c r="AI111" s="55"/>
      <c r="AJ111" s="21"/>
      <c r="AK111" s="73" t="e">
        <f>#REF!</f>
        <v>#REF!</v>
      </c>
      <c r="AL111" s="73" t="e">
        <f>#REF!</f>
        <v>#REF!</v>
      </c>
      <c r="AM111" s="73" t="e">
        <f>#REF!</f>
        <v>#REF!</v>
      </c>
      <c r="AN111" s="73" t="e">
        <f>#REF!</f>
        <v>#REF!</v>
      </c>
      <c r="AO111" s="73" t="e">
        <f>#REF!</f>
        <v>#REF!</v>
      </c>
      <c r="AP111" s="73" t="e">
        <f>#REF!</f>
        <v>#REF!</v>
      </c>
      <c r="AQ111" s="73" t="e">
        <f>#REF!</f>
        <v>#REF!</v>
      </c>
      <c r="AR111" s="73" t="e">
        <f>#REF!</f>
        <v>#REF!</v>
      </c>
      <c r="AS111" s="73" t="e">
        <f>#REF!</f>
        <v>#REF!</v>
      </c>
      <c r="AT111" s="73" t="e">
        <f>#REF!</f>
        <v>#REF!</v>
      </c>
      <c r="AU111" s="73" t="e">
        <f>#REF!</f>
        <v>#REF!</v>
      </c>
      <c r="AV111" s="73" t="e">
        <f>#REF!</f>
        <v>#REF!</v>
      </c>
      <c r="AW111" s="73" t="e">
        <f>#REF!</f>
        <v>#REF!</v>
      </c>
      <c r="AX111" s="73" t="e">
        <f>#REF!</f>
        <v>#REF!</v>
      </c>
      <c r="AY111" s="73" t="e">
        <f>#REF!</f>
        <v>#REF!</v>
      </c>
      <c r="AZ111" s="73" t="e">
        <f>#REF!</f>
        <v>#REF!</v>
      </c>
      <c r="BA111" s="73" t="e">
        <f>#REF!</f>
        <v>#REF!</v>
      </c>
      <c r="BB111" s="73" t="e">
        <f>#REF!</f>
        <v>#REF!</v>
      </c>
      <c r="BC111" s="73" t="e">
        <f>#REF!</f>
        <v>#REF!</v>
      </c>
      <c r="BD111" s="73" t="e">
        <f>#REF!</f>
        <v>#REF!</v>
      </c>
      <c r="BE111" s="73" t="e">
        <f>#REF!</f>
        <v>#REF!</v>
      </c>
      <c r="BF111" s="73" t="e">
        <f>#REF!</f>
        <v>#REF!</v>
      </c>
      <c r="BG111" s="73" t="e">
        <f>#REF!</f>
        <v>#REF!</v>
      </c>
      <c r="BH111" s="73" t="e">
        <f>#REF!</f>
        <v>#REF!</v>
      </c>
      <c r="BI111" s="73" t="e">
        <f>#REF!</f>
        <v>#REF!</v>
      </c>
      <c r="BJ111" s="73" t="e">
        <f>#REF!</f>
        <v>#REF!</v>
      </c>
      <c r="BK111" s="73" t="e">
        <f>#REF!</f>
        <v>#REF!</v>
      </c>
      <c r="BL111" s="73" t="e">
        <f>#REF!</f>
        <v>#REF!</v>
      </c>
      <c r="BM111" s="73" t="e">
        <f>#REF!</f>
        <v>#REF!</v>
      </c>
      <c r="BN111" s="73" t="e">
        <f>#REF!</f>
        <v>#REF!</v>
      </c>
      <c r="BO111" s="73" t="e">
        <f>#REF!</f>
        <v>#REF!</v>
      </c>
      <c r="BP111" s="73" t="e">
        <f>#REF!</f>
        <v>#REF!</v>
      </c>
      <c r="BR111" s="117" t="str">
        <f t="shared" si="41"/>
        <v>40-1</v>
      </c>
      <c r="BS111" s="118">
        <f>OOC!G111</f>
        <v>18.358000000000001</v>
      </c>
      <c r="BT111" s="118">
        <f>OOC!H111</f>
        <v>18.288</v>
      </c>
      <c r="BU111" s="2" t="e">
        <f t="shared" si="42"/>
        <v>#REF!</v>
      </c>
      <c r="BV111" s="2" t="e">
        <f t="shared" si="43"/>
        <v>#REF!</v>
      </c>
      <c r="BW111" s="2" t="e">
        <f t="shared" si="44"/>
        <v>#REF!</v>
      </c>
      <c r="BX111" s="119" t="e">
        <f>IF(AND(IF(OOC!G111="",0,OOC!G111) &gt;= IF(O111="",0,O111), IF(O111="",0,O111) &gt; IF(L111="",0,L111)), "OOC",
IF(AND(IF(M111="",0,M111) &gt; IF(P111="",0,P111), IF(P111="",0,P111) &gt;= IF(OOC!H111="",0,OOC!H111)), "OOC",
IF(IF(O111="",0,O111) &gt; IF(OOC!G111="",0,OOC!G111), "OOS",
IF(IF(OOC!H111="",0,OOC!H111) &gt; IF(P111="",0,P111), "OOS", "OK"))))</f>
        <v>#REF!</v>
      </c>
    </row>
    <row r="112" spans="1:76" ht="15" customHeight="1">
      <c r="A112" s="16">
        <v>15</v>
      </c>
      <c r="B112" s="76" t="s">
        <v>129</v>
      </c>
      <c r="C112" s="70" t="s">
        <v>131</v>
      </c>
      <c r="D112" s="20" t="s">
        <v>57</v>
      </c>
      <c r="E112" s="78">
        <v>1.33</v>
      </c>
      <c r="F112" s="11" t="s">
        <v>29</v>
      </c>
      <c r="G112" s="83">
        <v>18.323</v>
      </c>
      <c r="H112" s="13" t="e">
        <f>IF(OOC!S112=0,"",OOC!S112)</f>
        <v>#REF!</v>
      </c>
      <c r="I112" s="13" t="e">
        <f>IF(OOC!T112=0,"",OOC!T112)</f>
        <v>#REF!</v>
      </c>
      <c r="J112" s="14" t="s">
        <v>12</v>
      </c>
      <c r="K112" s="64" t="s">
        <v>49</v>
      </c>
      <c r="L112" s="17" t="e">
        <f t="shared" si="8"/>
        <v>#REF!</v>
      </c>
      <c r="M112" s="17" t="e">
        <f t="shared" si="9"/>
        <v>#REF!</v>
      </c>
      <c r="N112" s="25"/>
      <c r="O112" s="2" t="e">
        <f t="shared" si="22"/>
        <v>#REF!</v>
      </c>
      <c r="P112" s="2" t="e">
        <f t="shared" si="23"/>
        <v>#REF!</v>
      </c>
      <c r="Q112" s="2" t="e">
        <f t="shared" si="24"/>
        <v>#REF!</v>
      </c>
      <c r="R112" s="3" t="e">
        <f t="shared" si="25"/>
        <v>#REF!</v>
      </c>
      <c r="S112" s="4" t="e">
        <f t="shared" si="40"/>
        <v>#REF!</v>
      </c>
      <c r="T112" s="67" t="e">
        <f t="shared" si="11"/>
        <v>#REF!</v>
      </c>
      <c r="U112" s="67" t="e">
        <f t="shared" si="12"/>
        <v>#REF!</v>
      </c>
      <c r="V112" s="4" t="e">
        <f t="shared" si="4"/>
        <v>#REF!</v>
      </c>
      <c r="W112" s="4" t="e">
        <f t="shared" si="5"/>
        <v>#REF!</v>
      </c>
      <c r="X112" s="4" t="e">
        <f t="shared" si="13"/>
        <v>#REF!</v>
      </c>
      <c r="Y112" s="62" t="e">
        <f t="shared" si="6"/>
        <v>#REF!</v>
      </c>
      <c r="Z112" s="28" t="e">
        <f t="shared" si="14"/>
        <v>#REF!</v>
      </c>
      <c r="AA112" s="28" t="e">
        <f t="shared" si="15"/>
        <v>#REF!</v>
      </c>
      <c r="AB112" s="28" t="e">
        <f t="shared" si="16"/>
        <v>#REF!</v>
      </c>
      <c r="AC112" s="28" t="e">
        <f t="shared" si="7"/>
        <v>#REF!</v>
      </c>
      <c r="AD112" s="26"/>
      <c r="AE112" s="19" t="str">
        <f t="shared" si="17"/>
        <v/>
      </c>
      <c r="AF112" s="65"/>
      <c r="AG112" s="54"/>
      <c r="AH112" s="54"/>
      <c r="AI112" s="55"/>
      <c r="AJ112" s="21"/>
      <c r="AK112" s="73" t="e">
        <f>#REF!</f>
        <v>#REF!</v>
      </c>
      <c r="AL112" s="73" t="e">
        <f>#REF!</f>
        <v>#REF!</v>
      </c>
      <c r="AM112" s="73" t="e">
        <f>#REF!</f>
        <v>#REF!</v>
      </c>
      <c r="AN112" s="73" t="e">
        <f>#REF!</f>
        <v>#REF!</v>
      </c>
      <c r="AO112" s="73" t="e">
        <f>#REF!</f>
        <v>#REF!</v>
      </c>
      <c r="AP112" s="73" t="e">
        <f>#REF!</f>
        <v>#REF!</v>
      </c>
      <c r="AQ112" s="73" t="e">
        <f>#REF!</f>
        <v>#REF!</v>
      </c>
      <c r="AR112" s="73" t="e">
        <f>#REF!</f>
        <v>#REF!</v>
      </c>
      <c r="AS112" s="73" t="e">
        <f>#REF!</f>
        <v>#REF!</v>
      </c>
      <c r="AT112" s="73" t="e">
        <f>#REF!</f>
        <v>#REF!</v>
      </c>
      <c r="AU112" s="73" t="e">
        <f>#REF!</f>
        <v>#REF!</v>
      </c>
      <c r="AV112" s="73" t="e">
        <f>#REF!</f>
        <v>#REF!</v>
      </c>
      <c r="AW112" s="73" t="e">
        <f>#REF!</f>
        <v>#REF!</v>
      </c>
      <c r="AX112" s="73" t="e">
        <f>#REF!</f>
        <v>#REF!</v>
      </c>
      <c r="AY112" s="73" t="e">
        <f>#REF!</f>
        <v>#REF!</v>
      </c>
      <c r="AZ112" s="73" t="e">
        <f>#REF!</f>
        <v>#REF!</v>
      </c>
      <c r="BA112" s="73" t="e">
        <f>#REF!</f>
        <v>#REF!</v>
      </c>
      <c r="BB112" s="73" t="e">
        <f>#REF!</f>
        <v>#REF!</v>
      </c>
      <c r="BC112" s="73" t="e">
        <f>#REF!</f>
        <v>#REF!</v>
      </c>
      <c r="BD112" s="73" t="e">
        <f>#REF!</f>
        <v>#REF!</v>
      </c>
      <c r="BE112" s="73" t="e">
        <f>#REF!</f>
        <v>#REF!</v>
      </c>
      <c r="BF112" s="73" t="e">
        <f>#REF!</f>
        <v>#REF!</v>
      </c>
      <c r="BG112" s="73" t="e">
        <f>#REF!</f>
        <v>#REF!</v>
      </c>
      <c r="BH112" s="73" t="e">
        <f>#REF!</f>
        <v>#REF!</v>
      </c>
      <c r="BI112" s="73" t="e">
        <f>#REF!</f>
        <v>#REF!</v>
      </c>
      <c r="BJ112" s="73" t="e">
        <f>#REF!</f>
        <v>#REF!</v>
      </c>
      <c r="BK112" s="73" t="e">
        <f>#REF!</f>
        <v>#REF!</v>
      </c>
      <c r="BL112" s="73" t="e">
        <f>#REF!</f>
        <v>#REF!</v>
      </c>
      <c r="BM112" s="73" t="e">
        <f>#REF!</f>
        <v>#REF!</v>
      </c>
      <c r="BN112" s="73" t="e">
        <f>#REF!</f>
        <v>#REF!</v>
      </c>
      <c r="BO112" s="73" t="e">
        <f>#REF!</f>
        <v>#REF!</v>
      </c>
      <c r="BP112" s="73" t="e">
        <f>#REF!</f>
        <v>#REF!</v>
      </c>
      <c r="BR112" s="117" t="str">
        <f t="shared" si="41"/>
        <v>40-2</v>
      </c>
      <c r="BS112" s="118">
        <f>OOC!G112</f>
        <v>18.358000000000001</v>
      </c>
      <c r="BT112" s="118">
        <f>OOC!H112</f>
        <v>18.288</v>
      </c>
      <c r="BU112" s="2" t="e">
        <f t="shared" si="42"/>
        <v>#REF!</v>
      </c>
      <c r="BV112" s="2" t="e">
        <f t="shared" si="43"/>
        <v>#REF!</v>
      </c>
      <c r="BW112" s="2" t="e">
        <f t="shared" si="44"/>
        <v>#REF!</v>
      </c>
      <c r="BX112" s="119" t="e">
        <f>IF(AND(IF(OOC!G112="",0,OOC!G112) &gt;= IF(O112="",0,O112), IF(O112="",0,O112) &gt; IF(L112="",0,L112)), "OOC",
IF(AND(IF(M112="",0,M112) &gt; IF(P112="",0,P112), IF(P112="",0,P112) &gt;= IF(OOC!H112="",0,OOC!H112)), "OOC",
IF(IF(O112="",0,O112) &gt; IF(OOC!G112="",0,OOC!G112), "OOS",
IF(IF(OOC!H112="",0,OOC!H112) &gt; IF(P112="",0,P112), "OOS", "OK"))))</f>
        <v>#REF!</v>
      </c>
    </row>
    <row r="113" spans="1:76" ht="15" customHeight="1">
      <c r="A113" s="16">
        <v>15</v>
      </c>
      <c r="B113" s="76" t="s">
        <v>129</v>
      </c>
      <c r="C113" s="70" t="s">
        <v>132</v>
      </c>
      <c r="D113" s="20" t="s">
        <v>57</v>
      </c>
      <c r="E113" s="78">
        <v>1.33</v>
      </c>
      <c r="F113" s="11" t="s">
        <v>29</v>
      </c>
      <c r="G113" s="83">
        <v>18.323</v>
      </c>
      <c r="H113" s="13" t="e">
        <f>IF(OOC!S113=0,"",OOC!S113)</f>
        <v>#REF!</v>
      </c>
      <c r="I113" s="13" t="e">
        <f>IF(OOC!T113=0,"",OOC!T113)</f>
        <v>#REF!</v>
      </c>
      <c r="J113" s="14" t="s">
        <v>12</v>
      </c>
      <c r="K113" s="64" t="s">
        <v>49</v>
      </c>
      <c r="L113" s="17" t="e">
        <f t="shared" si="8"/>
        <v>#REF!</v>
      </c>
      <c r="M113" s="17" t="e">
        <f t="shared" si="9"/>
        <v>#REF!</v>
      </c>
      <c r="N113" s="25"/>
      <c r="O113" s="2" t="e">
        <f t="shared" ref="O113:O129" si="45">IF(OR($AK113="",ISNUMBER($AK113)=FALSE),"",MAX(AK113:BP113))</f>
        <v>#REF!</v>
      </c>
      <c r="P113" s="2" t="e">
        <f t="shared" ref="P113:P129" si="46">IF(OR($AK113="",ISNUMBER($AK113)=FALSE),"",MIN(AK113:BP113))</f>
        <v>#REF!</v>
      </c>
      <c r="Q113" s="2" t="e">
        <f t="shared" ref="Q113:Q129" si="47">IF(OR($AK113="",ISNUMBER($AK113)=FALSE),"",AVERAGE(AK113:BP113))</f>
        <v>#REF!</v>
      </c>
      <c r="R113" s="3" t="e">
        <f t="shared" ref="R113:R129" si="48">IF(OR($AK113="",ISNUMBER($AK113)=FALSE),"",STDEV(AK113:BP113))</f>
        <v>#REF!</v>
      </c>
      <c r="S113" s="4" t="e">
        <f t="shared" si="40"/>
        <v>#REF!</v>
      </c>
      <c r="T113" s="67" t="e">
        <f t="shared" si="11"/>
        <v>#REF!</v>
      </c>
      <c r="U113" s="67" t="e">
        <f t="shared" si="12"/>
        <v>#REF!</v>
      </c>
      <c r="V113" s="4" t="e">
        <f t="shared" ref="V113:V198" si="49">IF(OR($AK113="",ISNUMBER($AK113)=FALSE),"",IF(H113="","",(L113-Q113)/(3*R113)))</f>
        <v>#REF!</v>
      </c>
      <c r="W113" s="4" t="e">
        <f t="shared" ref="W113:W198" si="50">IF(OR($AK113="",ISNUMBER($AK113)=FALSE),"",IF(I113="","",(Q113-M113)/(3*R113)))</f>
        <v>#REF!</v>
      </c>
      <c r="X113" s="4" t="e">
        <f t="shared" si="13"/>
        <v>#REF!</v>
      </c>
      <c r="Y113" s="62" t="e">
        <f t="shared" ref="Y113:Y198" si="51">IF(OR($AK113="",ISNUMBER($AK113)=FALSE),"",IF(AND(G113=0,I113=0),NORMSDIST(3*X113),NORMSDIST(3*X113)+NORMSDIST(6*S113-3*X113)-1))</f>
        <v>#REF!</v>
      </c>
      <c r="Z113" s="28" t="e">
        <f t="shared" si="14"/>
        <v>#REF!</v>
      </c>
      <c r="AA113" s="28" t="e">
        <f t="shared" si="15"/>
        <v>#REF!</v>
      </c>
      <c r="AB113" s="28" t="e">
        <f t="shared" si="16"/>
        <v>#REF!</v>
      </c>
      <c r="AC113" s="28" t="e">
        <f t="shared" si="7"/>
        <v>#REF!</v>
      </c>
      <c r="AD113" s="26"/>
      <c r="AE113" s="19" t="str">
        <f t="shared" si="17"/>
        <v/>
      </c>
      <c r="AF113" s="65"/>
      <c r="AG113" s="54"/>
      <c r="AH113" s="54"/>
      <c r="AI113" s="55"/>
      <c r="AJ113" s="21"/>
      <c r="AK113" s="73" t="e">
        <f>#REF!</f>
        <v>#REF!</v>
      </c>
      <c r="AL113" s="73" t="e">
        <f>#REF!</f>
        <v>#REF!</v>
      </c>
      <c r="AM113" s="73" t="e">
        <f>#REF!</f>
        <v>#REF!</v>
      </c>
      <c r="AN113" s="73" t="e">
        <f>#REF!</f>
        <v>#REF!</v>
      </c>
      <c r="AO113" s="73" t="e">
        <f>#REF!</f>
        <v>#REF!</v>
      </c>
      <c r="AP113" s="73" t="e">
        <f>#REF!</f>
        <v>#REF!</v>
      </c>
      <c r="AQ113" s="73" t="e">
        <f>#REF!</f>
        <v>#REF!</v>
      </c>
      <c r="AR113" s="73" t="e">
        <f>#REF!</f>
        <v>#REF!</v>
      </c>
      <c r="AS113" s="73" t="e">
        <f>#REF!</f>
        <v>#REF!</v>
      </c>
      <c r="AT113" s="73" t="e">
        <f>#REF!</f>
        <v>#REF!</v>
      </c>
      <c r="AU113" s="73" t="e">
        <f>#REF!</f>
        <v>#REF!</v>
      </c>
      <c r="AV113" s="73" t="e">
        <f>#REF!</f>
        <v>#REF!</v>
      </c>
      <c r="AW113" s="73" t="e">
        <f>#REF!</f>
        <v>#REF!</v>
      </c>
      <c r="AX113" s="73" t="e">
        <f>#REF!</f>
        <v>#REF!</v>
      </c>
      <c r="AY113" s="73" t="e">
        <f>#REF!</f>
        <v>#REF!</v>
      </c>
      <c r="AZ113" s="73" t="e">
        <f>#REF!</f>
        <v>#REF!</v>
      </c>
      <c r="BA113" s="73" t="e">
        <f>#REF!</f>
        <v>#REF!</v>
      </c>
      <c r="BB113" s="73" t="e">
        <f>#REF!</f>
        <v>#REF!</v>
      </c>
      <c r="BC113" s="73" t="e">
        <f>#REF!</f>
        <v>#REF!</v>
      </c>
      <c r="BD113" s="73" t="e">
        <f>#REF!</f>
        <v>#REF!</v>
      </c>
      <c r="BE113" s="73" t="e">
        <f>#REF!</f>
        <v>#REF!</v>
      </c>
      <c r="BF113" s="73" t="e">
        <f>#REF!</f>
        <v>#REF!</v>
      </c>
      <c r="BG113" s="73" t="e">
        <f>#REF!</f>
        <v>#REF!</v>
      </c>
      <c r="BH113" s="73" t="e">
        <f>#REF!</f>
        <v>#REF!</v>
      </c>
      <c r="BI113" s="73" t="e">
        <f>#REF!</f>
        <v>#REF!</v>
      </c>
      <c r="BJ113" s="73" t="e">
        <f>#REF!</f>
        <v>#REF!</v>
      </c>
      <c r="BK113" s="73" t="e">
        <f>#REF!</f>
        <v>#REF!</v>
      </c>
      <c r="BL113" s="73" t="e">
        <f>#REF!</f>
        <v>#REF!</v>
      </c>
      <c r="BM113" s="73" t="e">
        <f>#REF!</f>
        <v>#REF!</v>
      </c>
      <c r="BN113" s="73" t="e">
        <f>#REF!</f>
        <v>#REF!</v>
      </c>
      <c r="BO113" s="73" t="e">
        <f>#REF!</f>
        <v>#REF!</v>
      </c>
      <c r="BP113" s="73" t="e">
        <f>#REF!</f>
        <v>#REF!</v>
      </c>
      <c r="BR113" s="117" t="str">
        <f t="shared" si="41"/>
        <v>40-3</v>
      </c>
      <c r="BS113" s="118">
        <f>OOC!G113</f>
        <v>18.358000000000001</v>
      </c>
      <c r="BT113" s="118">
        <f>OOC!H113</f>
        <v>18.288</v>
      </c>
      <c r="BU113" s="2" t="e">
        <f t="shared" si="42"/>
        <v>#REF!</v>
      </c>
      <c r="BV113" s="2" t="e">
        <f t="shared" si="43"/>
        <v>#REF!</v>
      </c>
      <c r="BW113" s="2" t="e">
        <f t="shared" si="44"/>
        <v>#REF!</v>
      </c>
      <c r="BX113" s="119" t="e">
        <f>IF(AND(IF(OOC!G113="",0,OOC!G113) &gt;= IF(O113="",0,O113), IF(O113="",0,O113) &gt; IF(L113="",0,L113)), "OOC",
IF(AND(IF(M113="",0,M113) &gt; IF(P113="",0,P113), IF(P113="",0,P113) &gt;= IF(OOC!H113="",0,OOC!H113)), "OOC",
IF(IF(O113="",0,O113) &gt; IF(OOC!G113="",0,OOC!G113), "OOS",
IF(IF(OOC!H113="",0,OOC!H113) &gt; IF(P113="",0,P113), "OOS", "OK"))))</f>
        <v>#REF!</v>
      </c>
    </row>
    <row r="114" spans="1:76" ht="15" customHeight="1">
      <c r="A114" s="16">
        <v>15</v>
      </c>
      <c r="B114" s="76" t="s">
        <v>133</v>
      </c>
      <c r="C114" s="70" t="s">
        <v>134</v>
      </c>
      <c r="D114" s="20" t="s">
        <v>57</v>
      </c>
      <c r="E114" s="78">
        <v>1.33</v>
      </c>
      <c r="F114" s="11" t="s">
        <v>29</v>
      </c>
      <c r="G114" s="83">
        <v>1.5249999999999999</v>
      </c>
      <c r="H114" s="13" t="e">
        <f>IF(OOC!S114=0,"",OOC!S114)</f>
        <v>#REF!</v>
      </c>
      <c r="I114" s="13" t="e">
        <f>IF(OOC!T114=0,"",OOC!T114)</f>
        <v>#REF!</v>
      </c>
      <c r="J114" s="14" t="s">
        <v>12</v>
      </c>
      <c r="K114" s="64" t="s">
        <v>49</v>
      </c>
      <c r="L114" s="17" t="e">
        <f t="shared" ref="L114:L199" si="52">IF(AND(G114="",H114=""),"",IF(G114="",H114,G114+H114))</f>
        <v>#REF!</v>
      </c>
      <c r="M114" s="17" t="e">
        <f t="shared" ref="M114:M199" si="53">IF(AND(G114="",I114=""),"",IF(G114="",I114,G114+I114))</f>
        <v>#REF!</v>
      </c>
      <c r="N114" s="25"/>
      <c r="O114" s="2" t="e">
        <f t="shared" si="45"/>
        <v>#REF!</v>
      </c>
      <c r="P114" s="2" t="e">
        <f t="shared" si="46"/>
        <v>#REF!</v>
      </c>
      <c r="Q114" s="2" t="e">
        <f t="shared" si="47"/>
        <v>#REF!</v>
      </c>
      <c r="R114" s="3" t="e">
        <f t="shared" si="48"/>
        <v>#REF!</v>
      </c>
      <c r="S114" s="4" t="e">
        <f t="shared" si="40"/>
        <v>#REF!</v>
      </c>
      <c r="T114" s="67" t="e">
        <f t="shared" ref="T114:T200" si="54">IF(OR($AK114="",ISNUMBER($AK114)=FALSE),"",IF(AND($F114="Tolerance",$G114&lt;&gt;""),($Q114-$G114)/(($L114-$M114)/2),IF(AND($F114="GD&amp;T",$H114&lt;&gt;""),$Q114/$H114,"")))</f>
        <v>#REF!</v>
      </c>
      <c r="U114" s="67" t="e">
        <f t="shared" ref="U114:U200" si="55">IF($T114="","",IF(ABS($T114)&lt;=0.125, "Level A",IF(AND(ABS($T114)&gt;0.125,ABS($T114)&lt;=0.25), "Level B",IF(AND(ABS($T114)&gt;0.25,ABS($T114)&lt;=0.5), "Level C", IF(ABS($T114)&gt;0.5, "Level D")))))</f>
        <v>#REF!</v>
      </c>
      <c r="V114" s="4" t="e">
        <f t="shared" si="49"/>
        <v>#REF!</v>
      </c>
      <c r="W114" s="4" t="e">
        <f t="shared" si="50"/>
        <v>#REF!</v>
      </c>
      <c r="X114" s="4" t="e">
        <f t="shared" ref="X114:X199" si="56">IF(OR($AK114="",ISNUMBER($AK114)=FALSE),"",IF(AND(G114=0,I114=0),((H114)-(Q114))/(3*R114),MIN(V114:W114)))</f>
        <v>#REF!</v>
      </c>
      <c r="Y114" s="62" t="e">
        <f t="shared" si="51"/>
        <v>#REF!</v>
      </c>
      <c r="Z114" s="28" t="e">
        <f t="shared" si="14"/>
        <v>#REF!</v>
      </c>
      <c r="AA114" s="28" t="e">
        <f t="shared" si="15"/>
        <v>#REF!</v>
      </c>
      <c r="AB114" s="28" t="e">
        <f t="shared" si="16"/>
        <v>#REF!</v>
      </c>
      <c r="AC114" s="28" t="e">
        <f t="shared" si="7"/>
        <v>#REF!</v>
      </c>
      <c r="AD114" s="26"/>
      <c r="AE114" s="19" t="str">
        <f t="shared" si="17"/>
        <v/>
      </c>
      <c r="AF114" s="65"/>
      <c r="AG114" s="54"/>
      <c r="AH114" s="54"/>
      <c r="AI114" s="55"/>
      <c r="AJ114" s="21"/>
      <c r="AK114" s="73" t="e">
        <f>#REF!</f>
        <v>#REF!</v>
      </c>
      <c r="AL114" s="73" t="e">
        <f>#REF!</f>
        <v>#REF!</v>
      </c>
      <c r="AM114" s="73" t="e">
        <f>#REF!</f>
        <v>#REF!</v>
      </c>
      <c r="AN114" s="73" t="e">
        <f>#REF!</f>
        <v>#REF!</v>
      </c>
      <c r="AO114" s="73" t="e">
        <f>#REF!</f>
        <v>#REF!</v>
      </c>
      <c r="AP114" s="73" t="e">
        <f>#REF!</f>
        <v>#REF!</v>
      </c>
      <c r="AQ114" s="73" t="e">
        <f>#REF!</f>
        <v>#REF!</v>
      </c>
      <c r="AR114" s="73" t="e">
        <f>#REF!</f>
        <v>#REF!</v>
      </c>
      <c r="AS114" s="73" t="e">
        <f>#REF!</f>
        <v>#REF!</v>
      </c>
      <c r="AT114" s="73" t="e">
        <f>#REF!</f>
        <v>#REF!</v>
      </c>
      <c r="AU114" s="73" t="e">
        <f>#REF!</f>
        <v>#REF!</v>
      </c>
      <c r="AV114" s="73" t="e">
        <f>#REF!</f>
        <v>#REF!</v>
      </c>
      <c r="AW114" s="73" t="e">
        <f>#REF!</f>
        <v>#REF!</v>
      </c>
      <c r="AX114" s="73" t="e">
        <f>#REF!</f>
        <v>#REF!</v>
      </c>
      <c r="AY114" s="73" t="e">
        <f>#REF!</f>
        <v>#REF!</v>
      </c>
      <c r="AZ114" s="73" t="e">
        <f>#REF!</f>
        <v>#REF!</v>
      </c>
      <c r="BA114" s="73" t="e">
        <f>#REF!</f>
        <v>#REF!</v>
      </c>
      <c r="BB114" s="73" t="e">
        <f>#REF!</f>
        <v>#REF!</v>
      </c>
      <c r="BC114" s="73" t="e">
        <f>#REF!</f>
        <v>#REF!</v>
      </c>
      <c r="BD114" s="73" t="e">
        <f>#REF!</f>
        <v>#REF!</v>
      </c>
      <c r="BE114" s="73" t="e">
        <f>#REF!</f>
        <v>#REF!</v>
      </c>
      <c r="BF114" s="73" t="e">
        <f>#REF!</f>
        <v>#REF!</v>
      </c>
      <c r="BG114" s="73" t="e">
        <f>#REF!</f>
        <v>#REF!</v>
      </c>
      <c r="BH114" s="73" t="e">
        <f>#REF!</f>
        <v>#REF!</v>
      </c>
      <c r="BI114" s="73" t="e">
        <f>#REF!</f>
        <v>#REF!</v>
      </c>
      <c r="BJ114" s="73" t="e">
        <f>#REF!</f>
        <v>#REF!</v>
      </c>
      <c r="BK114" s="73" t="e">
        <f>#REF!</f>
        <v>#REF!</v>
      </c>
      <c r="BL114" s="73" t="e">
        <f>#REF!</f>
        <v>#REF!</v>
      </c>
      <c r="BM114" s="73" t="e">
        <f>#REF!</f>
        <v>#REF!</v>
      </c>
      <c r="BN114" s="73" t="e">
        <f>#REF!</f>
        <v>#REF!</v>
      </c>
      <c r="BO114" s="73" t="e">
        <f>#REF!</f>
        <v>#REF!</v>
      </c>
      <c r="BP114" s="73" t="e">
        <f>#REF!</f>
        <v>#REF!</v>
      </c>
      <c r="BR114" s="117" t="str">
        <f t="shared" si="41"/>
        <v>41-1</v>
      </c>
      <c r="BS114" s="118">
        <f>OOC!G114</f>
        <v>1.5549999999999999</v>
      </c>
      <c r="BT114" s="118">
        <f>OOC!H114</f>
        <v>1.4949999999999999</v>
      </c>
      <c r="BU114" s="2" t="e">
        <f t="shared" si="42"/>
        <v>#REF!</v>
      </c>
      <c r="BV114" s="2" t="e">
        <f t="shared" si="43"/>
        <v>#REF!</v>
      </c>
      <c r="BW114" s="2" t="e">
        <f t="shared" si="44"/>
        <v>#REF!</v>
      </c>
      <c r="BX114" s="119" t="e">
        <f>IF(AND(IF(OOC!G114="",0,OOC!G114) &gt;= IF(O114="",0,O114), IF(O114="",0,O114) &gt; IF(L114="",0,L114)), "OOC",
IF(AND(IF(M114="",0,M114) &gt; IF(P114="",0,P114), IF(P114="",0,P114) &gt;= IF(OOC!H114="",0,OOC!H114)), "OOC",
IF(IF(O114="",0,O114) &gt; IF(OOC!G114="",0,OOC!G114), "OOS",
IF(IF(OOC!H114="",0,OOC!H114) &gt; IF(P114="",0,P114), "OOS", "OK"))))</f>
        <v>#REF!</v>
      </c>
    </row>
    <row r="115" spans="1:76" ht="15" customHeight="1">
      <c r="A115" s="16">
        <v>15</v>
      </c>
      <c r="B115" s="76" t="s">
        <v>133</v>
      </c>
      <c r="C115" s="70" t="s">
        <v>66</v>
      </c>
      <c r="D115" s="20" t="s">
        <v>57</v>
      </c>
      <c r="E115" s="78">
        <v>1.33</v>
      </c>
      <c r="F115" s="11" t="s">
        <v>29</v>
      </c>
      <c r="G115" s="83">
        <v>1.5249999999999999</v>
      </c>
      <c r="H115" s="13" t="e">
        <f>IF(OOC!S115=0,"",OOC!S115)</f>
        <v>#REF!</v>
      </c>
      <c r="I115" s="13" t="e">
        <f>IF(OOC!T115=0,"",OOC!T115)</f>
        <v>#REF!</v>
      </c>
      <c r="J115" s="14" t="s">
        <v>12</v>
      </c>
      <c r="K115" s="64" t="s">
        <v>49</v>
      </c>
      <c r="L115" s="17" t="e">
        <f t="shared" si="52"/>
        <v>#REF!</v>
      </c>
      <c r="M115" s="17" t="e">
        <f t="shared" si="53"/>
        <v>#REF!</v>
      </c>
      <c r="N115" s="25"/>
      <c r="O115" s="2" t="e">
        <f t="shared" si="45"/>
        <v>#REF!</v>
      </c>
      <c r="P115" s="2" t="e">
        <f t="shared" si="46"/>
        <v>#REF!</v>
      </c>
      <c r="Q115" s="2" t="e">
        <f t="shared" si="47"/>
        <v>#REF!</v>
      </c>
      <c r="R115" s="3" t="e">
        <f t="shared" si="48"/>
        <v>#REF!</v>
      </c>
      <c r="S115" s="4" t="e">
        <f t="shared" si="40"/>
        <v>#REF!</v>
      </c>
      <c r="T115" s="67" t="e">
        <f t="shared" si="54"/>
        <v>#REF!</v>
      </c>
      <c r="U115" s="67" t="e">
        <f t="shared" si="55"/>
        <v>#REF!</v>
      </c>
      <c r="V115" s="4" t="e">
        <f t="shared" si="49"/>
        <v>#REF!</v>
      </c>
      <c r="W115" s="4" t="e">
        <f t="shared" si="50"/>
        <v>#REF!</v>
      </c>
      <c r="X115" s="4" t="e">
        <f t="shared" si="56"/>
        <v>#REF!</v>
      </c>
      <c r="Y115" s="62" t="e">
        <f t="shared" si="51"/>
        <v>#REF!</v>
      </c>
      <c r="Z115" s="28" t="e">
        <f t="shared" si="14"/>
        <v>#REF!</v>
      </c>
      <c r="AA115" s="28" t="e">
        <f t="shared" si="15"/>
        <v>#REF!</v>
      </c>
      <c r="AB115" s="28" t="e">
        <f t="shared" si="16"/>
        <v>#REF!</v>
      </c>
      <c r="AC115" s="28" t="e">
        <f t="shared" si="7"/>
        <v>#REF!</v>
      </c>
      <c r="AD115" s="26"/>
      <c r="AE115" s="19" t="str">
        <f t="shared" si="17"/>
        <v/>
      </c>
      <c r="AF115" s="65"/>
      <c r="AG115" s="54"/>
      <c r="AH115" s="54"/>
      <c r="AI115" s="55"/>
      <c r="AJ115" s="21"/>
      <c r="AK115" s="73" t="e">
        <f>#REF!</f>
        <v>#REF!</v>
      </c>
      <c r="AL115" s="73" t="e">
        <f>#REF!</f>
        <v>#REF!</v>
      </c>
      <c r="AM115" s="73" t="e">
        <f>#REF!</f>
        <v>#REF!</v>
      </c>
      <c r="AN115" s="73" t="e">
        <f>#REF!</f>
        <v>#REF!</v>
      </c>
      <c r="AO115" s="73" t="e">
        <f>#REF!</f>
        <v>#REF!</v>
      </c>
      <c r="AP115" s="73" t="e">
        <f>#REF!</f>
        <v>#REF!</v>
      </c>
      <c r="AQ115" s="73" t="e">
        <f>#REF!</f>
        <v>#REF!</v>
      </c>
      <c r="AR115" s="73" t="e">
        <f>#REF!</f>
        <v>#REF!</v>
      </c>
      <c r="AS115" s="73" t="e">
        <f>#REF!</f>
        <v>#REF!</v>
      </c>
      <c r="AT115" s="73" t="e">
        <f>#REF!</f>
        <v>#REF!</v>
      </c>
      <c r="AU115" s="73" t="e">
        <f>#REF!</f>
        <v>#REF!</v>
      </c>
      <c r="AV115" s="73" t="e">
        <f>#REF!</f>
        <v>#REF!</v>
      </c>
      <c r="AW115" s="73" t="e">
        <f>#REF!</f>
        <v>#REF!</v>
      </c>
      <c r="AX115" s="73" t="e">
        <f>#REF!</f>
        <v>#REF!</v>
      </c>
      <c r="AY115" s="73" t="e">
        <f>#REF!</f>
        <v>#REF!</v>
      </c>
      <c r="AZ115" s="73" t="e">
        <f>#REF!</f>
        <v>#REF!</v>
      </c>
      <c r="BA115" s="73" t="e">
        <f>#REF!</f>
        <v>#REF!</v>
      </c>
      <c r="BB115" s="73" t="e">
        <f>#REF!</f>
        <v>#REF!</v>
      </c>
      <c r="BC115" s="73" t="e">
        <f>#REF!</f>
        <v>#REF!</v>
      </c>
      <c r="BD115" s="73" t="e">
        <f>#REF!</f>
        <v>#REF!</v>
      </c>
      <c r="BE115" s="73" t="e">
        <f>#REF!</f>
        <v>#REF!</v>
      </c>
      <c r="BF115" s="73" t="e">
        <f>#REF!</f>
        <v>#REF!</v>
      </c>
      <c r="BG115" s="73" t="e">
        <f>#REF!</f>
        <v>#REF!</v>
      </c>
      <c r="BH115" s="73" t="e">
        <f>#REF!</f>
        <v>#REF!</v>
      </c>
      <c r="BI115" s="73" t="e">
        <f>#REF!</f>
        <v>#REF!</v>
      </c>
      <c r="BJ115" s="73" t="e">
        <f>#REF!</f>
        <v>#REF!</v>
      </c>
      <c r="BK115" s="73" t="e">
        <f>#REF!</f>
        <v>#REF!</v>
      </c>
      <c r="BL115" s="73" t="e">
        <f>#REF!</f>
        <v>#REF!</v>
      </c>
      <c r="BM115" s="73" t="e">
        <f>#REF!</f>
        <v>#REF!</v>
      </c>
      <c r="BN115" s="73" t="e">
        <f>#REF!</f>
        <v>#REF!</v>
      </c>
      <c r="BO115" s="73" t="e">
        <f>#REF!</f>
        <v>#REF!</v>
      </c>
      <c r="BP115" s="73" t="e">
        <f>#REF!</f>
        <v>#REF!</v>
      </c>
      <c r="BR115" s="117" t="str">
        <f t="shared" si="41"/>
        <v>41-2</v>
      </c>
      <c r="BS115" s="118">
        <f>OOC!G115</f>
        <v>1.5549999999999999</v>
      </c>
      <c r="BT115" s="118">
        <f>OOC!H115</f>
        <v>1.4949999999999999</v>
      </c>
      <c r="BU115" s="2" t="e">
        <f t="shared" si="42"/>
        <v>#REF!</v>
      </c>
      <c r="BV115" s="2" t="e">
        <f t="shared" si="43"/>
        <v>#REF!</v>
      </c>
      <c r="BW115" s="2" t="e">
        <f t="shared" si="44"/>
        <v>#REF!</v>
      </c>
      <c r="BX115" s="119" t="e">
        <f>IF(AND(IF(OOC!G115="",0,OOC!G115) &gt;= IF(O115="",0,O115), IF(O115="",0,O115) &gt; IF(L115="",0,L115)), "OOC",
IF(AND(IF(M115="",0,M115) &gt; IF(P115="",0,P115), IF(P115="",0,P115) &gt;= IF(OOC!H115="",0,OOC!H115)), "OOC",
IF(IF(O115="",0,O115) &gt; IF(OOC!G115="",0,OOC!G115), "OOS",
IF(IF(OOC!H115="",0,OOC!H115) &gt; IF(P115="",0,P115), "OOS", "OK"))))</f>
        <v>#REF!</v>
      </c>
    </row>
    <row r="116" spans="1:76" ht="15" customHeight="1">
      <c r="A116" s="16">
        <v>15</v>
      </c>
      <c r="B116" s="76" t="s">
        <v>133</v>
      </c>
      <c r="C116" s="70" t="s">
        <v>135</v>
      </c>
      <c r="D116" s="20" t="s">
        <v>57</v>
      </c>
      <c r="E116" s="78">
        <v>1.33</v>
      </c>
      <c r="F116" s="11" t="s">
        <v>29</v>
      </c>
      <c r="G116" s="83">
        <v>1.5249999999999999</v>
      </c>
      <c r="H116" s="13" t="e">
        <f>IF(OOC!S116=0,"",OOC!S116)</f>
        <v>#REF!</v>
      </c>
      <c r="I116" s="13" t="e">
        <f>IF(OOC!T116=0,"",OOC!T116)</f>
        <v>#REF!</v>
      </c>
      <c r="J116" s="14" t="s">
        <v>12</v>
      </c>
      <c r="K116" s="64" t="s">
        <v>49</v>
      </c>
      <c r="L116" s="17" t="e">
        <f t="shared" si="52"/>
        <v>#REF!</v>
      </c>
      <c r="M116" s="17" t="e">
        <f t="shared" si="53"/>
        <v>#REF!</v>
      </c>
      <c r="N116" s="25"/>
      <c r="O116" s="2" t="e">
        <f t="shared" si="45"/>
        <v>#REF!</v>
      </c>
      <c r="P116" s="2" t="e">
        <f t="shared" si="46"/>
        <v>#REF!</v>
      </c>
      <c r="Q116" s="2" t="e">
        <f t="shared" si="47"/>
        <v>#REF!</v>
      </c>
      <c r="R116" s="3" t="e">
        <f t="shared" si="48"/>
        <v>#REF!</v>
      </c>
      <c r="S116" s="4" t="e">
        <f t="shared" si="40"/>
        <v>#REF!</v>
      </c>
      <c r="T116" s="67" t="e">
        <f t="shared" si="54"/>
        <v>#REF!</v>
      </c>
      <c r="U116" s="67" t="e">
        <f t="shared" si="55"/>
        <v>#REF!</v>
      </c>
      <c r="V116" s="4" t="e">
        <f t="shared" si="49"/>
        <v>#REF!</v>
      </c>
      <c r="W116" s="4" t="e">
        <f t="shared" si="50"/>
        <v>#REF!</v>
      </c>
      <c r="X116" s="4" t="e">
        <f t="shared" si="56"/>
        <v>#REF!</v>
      </c>
      <c r="Y116" s="62" t="e">
        <f t="shared" si="51"/>
        <v>#REF!</v>
      </c>
      <c r="Z116" s="28" t="e">
        <f t="shared" si="14"/>
        <v>#REF!</v>
      </c>
      <c r="AA116" s="28" t="e">
        <f t="shared" si="15"/>
        <v>#REF!</v>
      </c>
      <c r="AB116" s="28" t="e">
        <f t="shared" si="16"/>
        <v>#REF!</v>
      </c>
      <c r="AC116" s="28" t="e">
        <f t="shared" si="7"/>
        <v>#REF!</v>
      </c>
      <c r="AD116" s="26"/>
      <c r="AE116" s="19" t="str">
        <f t="shared" si="17"/>
        <v/>
      </c>
      <c r="AF116" s="65"/>
      <c r="AG116" s="54"/>
      <c r="AH116" s="54"/>
      <c r="AI116" s="55"/>
      <c r="AJ116" s="21"/>
      <c r="AK116" s="73" t="e">
        <f>#REF!</f>
        <v>#REF!</v>
      </c>
      <c r="AL116" s="73" t="e">
        <f>#REF!</f>
        <v>#REF!</v>
      </c>
      <c r="AM116" s="73" t="e">
        <f>#REF!</f>
        <v>#REF!</v>
      </c>
      <c r="AN116" s="73" t="e">
        <f>#REF!</f>
        <v>#REF!</v>
      </c>
      <c r="AO116" s="73" t="e">
        <f>#REF!</f>
        <v>#REF!</v>
      </c>
      <c r="AP116" s="73" t="e">
        <f>#REF!</f>
        <v>#REF!</v>
      </c>
      <c r="AQ116" s="73" t="e">
        <f>#REF!</f>
        <v>#REF!</v>
      </c>
      <c r="AR116" s="73" t="e">
        <f>#REF!</f>
        <v>#REF!</v>
      </c>
      <c r="AS116" s="73" t="e">
        <f>#REF!</f>
        <v>#REF!</v>
      </c>
      <c r="AT116" s="73" t="e">
        <f>#REF!</f>
        <v>#REF!</v>
      </c>
      <c r="AU116" s="73" t="e">
        <f>#REF!</f>
        <v>#REF!</v>
      </c>
      <c r="AV116" s="73" t="e">
        <f>#REF!</f>
        <v>#REF!</v>
      </c>
      <c r="AW116" s="73" t="e">
        <f>#REF!</f>
        <v>#REF!</v>
      </c>
      <c r="AX116" s="73" t="e">
        <f>#REF!</f>
        <v>#REF!</v>
      </c>
      <c r="AY116" s="73" t="e">
        <f>#REF!</f>
        <v>#REF!</v>
      </c>
      <c r="AZ116" s="73" t="e">
        <f>#REF!</f>
        <v>#REF!</v>
      </c>
      <c r="BA116" s="73" t="e">
        <f>#REF!</f>
        <v>#REF!</v>
      </c>
      <c r="BB116" s="73" t="e">
        <f>#REF!</f>
        <v>#REF!</v>
      </c>
      <c r="BC116" s="73" t="e">
        <f>#REF!</f>
        <v>#REF!</v>
      </c>
      <c r="BD116" s="73" t="e">
        <f>#REF!</f>
        <v>#REF!</v>
      </c>
      <c r="BE116" s="73" t="e">
        <f>#REF!</f>
        <v>#REF!</v>
      </c>
      <c r="BF116" s="73" t="e">
        <f>#REF!</f>
        <v>#REF!</v>
      </c>
      <c r="BG116" s="73" t="e">
        <f>#REF!</f>
        <v>#REF!</v>
      </c>
      <c r="BH116" s="73" t="e">
        <f>#REF!</f>
        <v>#REF!</v>
      </c>
      <c r="BI116" s="73" t="e">
        <f>#REF!</f>
        <v>#REF!</v>
      </c>
      <c r="BJ116" s="73" t="e">
        <f>#REF!</f>
        <v>#REF!</v>
      </c>
      <c r="BK116" s="73" t="e">
        <f>#REF!</f>
        <v>#REF!</v>
      </c>
      <c r="BL116" s="73" t="e">
        <f>#REF!</f>
        <v>#REF!</v>
      </c>
      <c r="BM116" s="73" t="e">
        <f>#REF!</f>
        <v>#REF!</v>
      </c>
      <c r="BN116" s="73" t="e">
        <f>#REF!</f>
        <v>#REF!</v>
      </c>
      <c r="BO116" s="73" t="e">
        <f>#REF!</f>
        <v>#REF!</v>
      </c>
      <c r="BP116" s="73" t="e">
        <f>#REF!</f>
        <v>#REF!</v>
      </c>
      <c r="BR116" s="117" t="str">
        <f t="shared" si="41"/>
        <v>41-3</v>
      </c>
      <c r="BS116" s="118">
        <f>OOC!G116</f>
        <v>1.5549999999999999</v>
      </c>
      <c r="BT116" s="118">
        <f>OOC!H116</f>
        <v>1.4949999999999999</v>
      </c>
      <c r="BU116" s="2" t="e">
        <f t="shared" si="42"/>
        <v>#REF!</v>
      </c>
      <c r="BV116" s="2" t="e">
        <f t="shared" si="43"/>
        <v>#REF!</v>
      </c>
      <c r="BW116" s="2" t="e">
        <f t="shared" si="44"/>
        <v>#REF!</v>
      </c>
      <c r="BX116" s="119" t="e">
        <f>IF(AND(IF(OOC!G116="",0,OOC!G116) &gt;= IF(O116="",0,O116), IF(O116="",0,O116) &gt; IF(L116="",0,L116)), "OOC",
IF(AND(IF(M116="",0,M116) &gt; IF(P116="",0,P116), IF(P116="",0,P116) &gt;= IF(OOC!H116="",0,OOC!H116)), "OOC",
IF(IF(O116="",0,O116) &gt; IF(OOC!G116="",0,OOC!G116), "OOS",
IF(IF(OOC!H116="",0,OOC!H116) &gt; IF(P116="",0,P116), "OOS", "OK"))))</f>
        <v>#REF!</v>
      </c>
    </row>
    <row r="117" spans="1:76" ht="15.75" customHeight="1">
      <c r="A117" s="16">
        <v>17</v>
      </c>
      <c r="B117" s="76" t="s">
        <v>133</v>
      </c>
      <c r="C117" s="70" t="s">
        <v>136</v>
      </c>
      <c r="D117" s="20" t="s">
        <v>57</v>
      </c>
      <c r="E117" s="78">
        <v>1.33</v>
      </c>
      <c r="F117" s="11" t="s">
        <v>29</v>
      </c>
      <c r="G117" s="83">
        <v>1.5249999999999999</v>
      </c>
      <c r="H117" s="13" t="e">
        <f>IF(OOC!S117=0,"",OOC!S117)</f>
        <v>#REF!</v>
      </c>
      <c r="I117" s="13" t="e">
        <f>IF(OOC!T117=0,"",OOC!T117)</f>
        <v>#REF!</v>
      </c>
      <c r="J117" s="14" t="s">
        <v>12</v>
      </c>
      <c r="K117" s="64" t="s">
        <v>49</v>
      </c>
      <c r="L117" s="17" t="e">
        <f t="shared" si="52"/>
        <v>#REF!</v>
      </c>
      <c r="M117" s="17" t="e">
        <f t="shared" si="53"/>
        <v>#REF!</v>
      </c>
      <c r="N117" s="25"/>
      <c r="O117" s="2" t="e">
        <f t="shared" si="45"/>
        <v>#REF!</v>
      </c>
      <c r="P117" s="2" t="e">
        <f t="shared" si="46"/>
        <v>#REF!</v>
      </c>
      <c r="Q117" s="2" t="e">
        <f t="shared" si="47"/>
        <v>#REF!</v>
      </c>
      <c r="R117" s="3" t="e">
        <f t="shared" si="48"/>
        <v>#REF!</v>
      </c>
      <c r="S117" s="4" t="e">
        <f t="shared" si="40"/>
        <v>#REF!</v>
      </c>
      <c r="T117" s="67" t="e">
        <f t="shared" si="54"/>
        <v>#REF!</v>
      </c>
      <c r="U117" s="67" t="e">
        <f t="shared" si="55"/>
        <v>#REF!</v>
      </c>
      <c r="V117" s="4" t="e">
        <f t="shared" si="49"/>
        <v>#REF!</v>
      </c>
      <c r="W117" s="4" t="e">
        <f t="shared" si="50"/>
        <v>#REF!</v>
      </c>
      <c r="X117" s="4" t="e">
        <f t="shared" si="56"/>
        <v>#REF!</v>
      </c>
      <c r="Y117" s="62" t="e">
        <f t="shared" si="51"/>
        <v>#REF!</v>
      </c>
      <c r="Z117" s="28" t="e">
        <f t="shared" ref="Z117:Z212" si="57">IF($Q117="","",IF(F117="Tolerance",IF(($E117*3*R117+Q117)-G117&lt;H117,"",($E117*3*R117+Q117)-G117),IF(OR(F117="GD&amp;T",F117="MAX"),IF(($E117*3*R117+Q117)&lt;H117,"",($E117*3*R117+Q117)),"")))</f>
        <v>#REF!</v>
      </c>
      <c r="AA117" s="28" t="e">
        <f t="shared" ref="AA117:AA212" si="58">IF(Q117="","",IF(F117="Tolerance",IF(-(($E117*3*R117)-Q117)-G117&gt;I117,"",-(($E117*3*R117)-Q117)-G117),IF(F117="MIN",IF(-(($E117*3*R117)-Q117)&gt;I117,"",-(($E117*3*R117)-Q117)),"")))</f>
        <v>#REF!</v>
      </c>
      <c r="AB117" s="28" t="e">
        <f t="shared" ref="AB117:AB212" si="59">IF(OR(G117="",Q117=""),"",(L117+M117)/2-Q117)</f>
        <v>#REF!</v>
      </c>
      <c r="AC117" s="28" t="e">
        <f t="shared" si="7"/>
        <v>#REF!</v>
      </c>
      <c r="AD117" s="26"/>
      <c r="AE117" s="19" t="str">
        <f t="shared" ref="AE117:AE212" si="60">IF(AD117="","",IF(AD117&gt;=0.966,"Normal","Not Normal"))</f>
        <v/>
      </c>
      <c r="AF117" s="65"/>
      <c r="AG117" s="54"/>
      <c r="AH117" s="54"/>
      <c r="AI117" s="55"/>
      <c r="AJ117" s="18"/>
      <c r="AK117" s="73" t="e">
        <f>#REF!</f>
        <v>#REF!</v>
      </c>
      <c r="AL117" s="73" t="e">
        <f>#REF!</f>
        <v>#REF!</v>
      </c>
      <c r="AM117" s="73" t="e">
        <f>#REF!</f>
        <v>#REF!</v>
      </c>
      <c r="AN117" s="73" t="e">
        <f>#REF!</f>
        <v>#REF!</v>
      </c>
      <c r="AO117" s="73" t="e">
        <f>#REF!</f>
        <v>#REF!</v>
      </c>
      <c r="AP117" s="73" t="e">
        <f>#REF!</f>
        <v>#REF!</v>
      </c>
      <c r="AQ117" s="73" t="e">
        <f>#REF!</f>
        <v>#REF!</v>
      </c>
      <c r="AR117" s="73" t="e">
        <f>#REF!</f>
        <v>#REF!</v>
      </c>
      <c r="AS117" s="73" t="e">
        <f>#REF!</f>
        <v>#REF!</v>
      </c>
      <c r="AT117" s="73" t="e">
        <f>#REF!</f>
        <v>#REF!</v>
      </c>
      <c r="AU117" s="73" t="e">
        <f>#REF!</f>
        <v>#REF!</v>
      </c>
      <c r="AV117" s="73" t="e">
        <f>#REF!</f>
        <v>#REF!</v>
      </c>
      <c r="AW117" s="73" t="e">
        <f>#REF!</f>
        <v>#REF!</v>
      </c>
      <c r="AX117" s="73" t="e">
        <f>#REF!</f>
        <v>#REF!</v>
      </c>
      <c r="AY117" s="73" t="e">
        <f>#REF!</f>
        <v>#REF!</v>
      </c>
      <c r="AZ117" s="73" t="e">
        <f>#REF!</f>
        <v>#REF!</v>
      </c>
      <c r="BA117" s="73" t="e">
        <f>#REF!</f>
        <v>#REF!</v>
      </c>
      <c r="BB117" s="73" t="e">
        <f>#REF!</f>
        <v>#REF!</v>
      </c>
      <c r="BC117" s="73" t="e">
        <f>#REF!</f>
        <v>#REF!</v>
      </c>
      <c r="BD117" s="73" t="e">
        <f>#REF!</f>
        <v>#REF!</v>
      </c>
      <c r="BE117" s="73" t="e">
        <f>#REF!</f>
        <v>#REF!</v>
      </c>
      <c r="BF117" s="73" t="e">
        <f>#REF!</f>
        <v>#REF!</v>
      </c>
      <c r="BG117" s="73" t="e">
        <f>#REF!</f>
        <v>#REF!</v>
      </c>
      <c r="BH117" s="73" t="e">
        <f>#REF!</f>
        <v>#REF!</v>
      </c>
      <c r="BI117" s="73" t="e">
        <f>#REF!</f>
        <v>#REF!</v>
      </c>
      <c r="BJ117" s="73" t="e">
        <f>#REF!</f>
        <v>#REF!</v>
      </c>
      <c r="BK117" s="73" t="e">
        <f>#REF!</f>
        <v>#REF!</v>
      </c>
      <c r="BL117" s="73" t="e">
        <f>#REF!</f>
        <v>#REF!</v>
      </c>
      <c r="BM117" s="73" t="e">
        <f>#REF!</f>
        <v>#REF!</v>
      </c>
      <c r="BN117" s="73" t="e">
        <f>#REF!</f>
        <v>#REF!</v>
      </c>
      <c r="BO117" s="73" t="e">
        <f>#REF!</f>
        <v>#REF!</v>
      </c>
      <c r="BP117" s="73" t="e">
        <f>#REF!</f>
        <v>#REF!</v>
      </c>
      <c r="BR117" s="117" t="str">
        <f t="shared" si="41"/>
        <v>41-4</v>
      </c>
      <c r="BS117" s="118">
        <f>OOC!G117</f>
        <v>1.5549999999999999</v>
      </c>
      <c r="BT117" s="118">
        <f>OOC!H117</f>
        <v>1.4949999999999999</v>
      </c>
      <c r="BU117" s="2" t="e">
        <f t="shared" si="42"/>
        <v>#REF!</v>
      </c>
      <c r="BV117" s="2" t="e">
        <f t="shared" si="43"/>
        <v>#REF!</v>
      </c>
      <c r="BW117" s="2" t="e">
        <f t="shared" si="44"/>
        <v>#REF!</v>
      </c>
      <c r="BX117" s="119" t="e">
        <f>IF(AND(IF(OOC!G117="",0,OOC!G117) &gt;= IF(O117="",0,O117), IF(O117="",0,O117) &gt; IF(L117="",0,L117)), "OOC",
IF(AND(IF(M117="",0,M117) &gt; IF(P117="",0,P117), IF(P117="",0,P117) &gt;= IF(OOC!H117="",0,OOC!H117)), "OOC",
IF(IF(O117="",0,O117) &gt; IF(OOC!G117="",0,OOC!G117), "OOS",
IF(IF(OOC!H117="",0,OOC!H117) &gt; IF(P117="",0,P117), "OOS", "OK"))))</f>
        <v>#REF!</v>
      </c>
    </row>
    <row r="118" spans="1:76" ht="15" customHeight="1">
      <c r="A118" s="16">
        <v>23</v>
      </c>
      <c r="B118" s="76" t="s">
        <v>93</v>
      </c>
      <c r="C118" s="70" t="s">
        <v>138</v>
      </c>
      <c r="D118" s="77" t="s">
        <v>141</v>
      </c>
      <c r="E118" s="78">
        <v>1.33</v>
      </c>
      <c r="F118" s="11" t="s">
        <v>29</v>
      </c>
      <c r="G118" s="83">
        <v>0.72499999999999998</v>
      </c>
      <c r="H118" s="13" t="e">
        <f>IF(OOC!S118=0,"",OOC!S118)</f>
        <v>#REF!</v>
      </c>
      <c r="I118" s="13" t="e">
        <f>IF(OOC!T118=0,"",OOC!T118)</f>
        <v>#REF!</v>
      </c>
      <c r="J118" s="14" t="s">
        <v>12</v>
      </c>
      <c r="K118" s="64" t="s">
        <v>49</v>
      </c>
      <c r="L118" s="17" t="e">
        <f t="shared" si="52"/>
        <v>#REF!</v>
      </c>
      <c r="M118" s="17" t="e">
        <f t="shared" si="53"/>
        <v>#REF!</v>
      </c>
      <c r="N118" s="25"/>
      <c r="O118" s="2" t="e">
        <f t="shared" si="45"/>
        <v>#REF!</v>
      </c>
      <c r="P118" s="2" t="e">
        <f t="shared" si="46"/>
        <v>#REF!</v>
      </c>
      <c r="Q118" s="2" t="e">
        <f t="shared" si="47"/>
        <v>#REF!</v>
      </c>
      <c r="R118" s="3" t="e">
        <f t="shared" si="48"/>
        <v>#REF!</v>
      </c>
      <c r="S118" s="4" t="e">
        <f t="shared" si="40"/>
        <v>#REF!</v>
      </c>
      <c r="T118" s="67" t="e">
        <f t="shared" si="54"/>
        <v>#REF!</v>
      </c>
      <c r="U118" s="67" t="e">
        <f t="shared" si="55"/>
        <v>#REF!</v>
      </c>
      <c r="V118" s="4" t="e">
        <f t="shared" si="49"/>
        <v>#REF!</v>
      </c>
      <c r="W118" s="4" t="e">
        <f t="shared" si="50"/>
        <v>#REF!</v>
      </c>
      <c r="X118" s="4" t="e">
        <f t="shared" si="56"/>
        <v>#REF!</v>
      </c>
      <c r="Y118" s="62" t="e">
        <f t="shared" si="51"/>
        <v>#REF!</v>
      </c>
      <c r="Z118" s="28" t="e">
        <f t="shared" si="57"/>
        <v>#REF!</v>
      </c>
      <c r="AA118" s="28" t="e">
        <f t="shared" si="58"/>
        <v>#REF!</v>
      </c>
      <c r="AB118" s="28" t="e">
        <f t="shared" si="59"/>
        <v>#REF!</v>
      </c>
      <c r="AC118" s="28" t="e">
        <f t="shared" si="7"/>
        <v>#REF!</v>
      </c>
      <c r="AD118" s="26"/>
      <c r="AE118" s="19" t="str">
        <f t="shared" si="60"/>
        <v/>
      </c>
      <c r="AF118" s="65"/>
      <c r="AG118" s="54"/>
      <c r="AH118" s="54"/>
      <c r="AI118" s="55"/>
      <c r="AJ118" s="18"/>
      <c r="AK118" s="73" t="e">
        <f>#REF!</f>
        <v>#REF!</v>
      </c>
      <c r="AL118" s="73" t="e">
        <f>#REF!</f>
        <v>#REF!</v>
      </c>
      <c r="AM118" s="73" t="e">
        <f>#REF!</f>
        <v>#REF!</v>
      </c>
      <c r="AN118" s="73" t="e">
        <f>#REF!</f>
        <v>#REF!</v>
      </c>
      <c r="AO118" s="73" t="e">
        <f>#REF!</f>
        <v>#REF!</v>
      </c>
      <c r="AP118" s="73" t="e">
        <f>#REF!</f>
        <v>#REF!</v>
      </c>
      <c r="AQ118" s="73" t="e">
        <f>#REF!</f>
        <v>#REF!</v>
      </c>
      <c r="AR118" s="73" t="e">
        <f>#REF!</f>
        <v>#REF!</v>
      </c>
      <c r="AS118" s="73" t="e">
        <f>#REF!</f>
        <v>#REF!</v>
      </c>
      <c r="AT118" s="73" t="e">
        <f>#REF!</f>
        <v>#REF!</v>
      </c>
      <c r="AU118" s="73" t="e">
        <f>#REF!</f>
        <v>#REF!</v>
      </c>
      <c r="AV118" s="73" t="e">
        <f>#REF!</f>
        <v>#REF!</v>
      </c>
      <c r="AW118" s="73" t="e">
        <f>#REF!</f>
        <v>#REF!</v>
      </c>
      <c r="AX118" s="73" t="e">
        <f>#REF!</f>
        <v>#REF!</v>
      </c>
      <c r="AY118" s="73" t="e">
        <f>#REF!</f>
        <v>#REF!</v>
      </c>
      <c r="AZ118" s="73" t="e">
        <f>#REF!</f>
        <v>#REF!</v>
      </c>
      <c r="BA118" s="73" t="e">
        <f>#REF!</f>
        <v>#REF!</v>
      </c>
      <c r="BB118" s="73" t="e">
        <f>#REF!</f>
        <v>#REF!</v>
      </c>
      <c r="BC118" s="73" t="e">
        <f>#REF!</f>
        <v>#REF!</v>
      </c>
      <c r="BD118" s="73" t="e">
        <f>#REF!</f>
        <v>#REF!</v>
      </c>
      <c r="BE118" s="73" t="e">
        <f>#REF!</f>
        <v>#REF!</v>
      </c>
      <c r="BF118" s="73" t="e">
        <f>#REF!</f>
        <v>#REF!</v>
      </c>
      <c r="BG118" s="73" t="e">
        <f>#REF!</f>
        <v>#REF!</v>
      </c>
      <c r="BH118" s="73" t="e">
        <f>#REF!</f>
        <v>#REF!</v>
      </c>
      <c r="BI118" s="73" t="e">
        <f>#REF!</f>
        <v>#REF!</v>
      </c>
      <c r="BJ118" s="73" t="e">
        <f>#REF!</f>
        <v>#REF!</v>
      </c>
      <c r="BK118" s="73" t="e">
        <f>#REF!</f>
        <v>#REF!</v>
      </c>
      <c r="BL118" s="73" t="e">
        <f>#REF!</f>
        <v>#REF!</v>
      </c>
      <c r="BM118" s="73" t="e">
        <f>#REF!</f>
        <v>#REF!</v>
      </c>
      <c r="BN118" s="73" t="e">
        <f>#REF!</f>
        <v>#REF!</v>
      </c>
      <c r="BO118" s="73" t="e">
        <f>#REF!</f>
        <v>#REF!</v>
      </c>
      <c r="BP118" s="73" t="e">
        <f>#REF!</f>
        <v>#REF!</v>
      </c>
      <c r="BR118" s="117" t="str">
        <f t="shared" si="41"/>
        <v>42-1</v>
      </c>
      <c r="BS118" s="118">
        <f>OOC!G118</f>
        <v>0.755</v>
      </c>
      <c r="BT118" s="118">
        <f>OOC!H118</f>
        <v>0.69499999999999995</v>
      </c>
      <c r="BU118" s="2" t="e">
        <f t="shared" si="42"/>
        <v>#REF!</v>
      </c>
      <c r="BV118" s="2" t="e">
        <f t="shared" si="43"/>
        <v>#REF!</v>
      </c>
      <c r="BW118" s="2" t="e">
        <f t="shared" si="44"/>
        <v>#REF!</v>
      </c>
      <c r="BX118" s="119" t="e">
        <f>IF(AND(IF(OOC!G118="",0,OOC!G118) &gt;= IF(O118="",0,O118), IF(O118="",0,O118) &gt; IF(L118="",0,L118)), "OOC",
IF(AND(IF(M118="",0,M118) &gt; IF(P118="",0,P118), IF(P118="",0,P118) &gt;= IF(OOC!H118="",0,OOC!H118)), "OOC",
IF(IF(O118="",0,O118) &gt; IF(OOC!G118="",0,OOC!G118), "OOS",
IF(IF(OOC!H118="",0,OOC!H118) &gt; IF(P118="",0,P118), "OOS", "OK"))))</f>
        <v>#REF!</v>
      </c>
    </row>
    <row r="119" spans="1:76" ht="15" customHeight="1">
      <c r="A119" s="16">
        <v>24</v>
      </c>
      <c r="B119" s="76" t="s">
        <v>93</v>
      </c>
      <c r="C119" s="70" t="s">
        <v>139</v>
      </c>
      <c r="D119" s="77" t="s">
        <v>141</v>
      </c>
      <c r="E119" s="78">
        <v>1.33</v>
      </c>
      <c r="F119" s="11" t="s">
        <v>29</v>
      </c>
      <c r="G119" s="83">
        <v>0.72499999999999998</v>
      </c>
      <c r="H119" s="13" t="e">
        <f>IF(OOC!S119=0,"",OOC!S119)</f>
        <v>#REF!</v>
      </c>
      <c r="I119" s="13" t="e">
        <f>IF(OOC!T119=0,"",OOC!T119)</f>
        <v>#REF!</v>
      </c>
      <c r="J119" s="14" t="s">
        <v>12</v>
      </c>
      <c r="K119" s="64" t="s">
        <v>49</v>
      </c>
      <c r="L119" s="17" t="e">
        <f t="shared" si="52"/>
        <v>#REF!</v>
      </c>
      <c r="M119" s="17" t="e">
        <f t="shared" si="53"/>
        <v>#REF!</v>
      </c>
      <c r="N119" s="25"/>
      <c r="O119" s="2" t="e">
        <f t="shared" si="45"/>
        <v>#REF!</v>
      </c>
      <c r="P119" s="2" t="e">
        <f t="shared" si="46"/>
        <v>#REF!</v>
      </c>
      <c r="Q119" s="2" t="e">
        <f t="shared" si="47"/>
        <v>#REF!</v>
      </c>
      <c r="R119" s="3" t="e">
        <f t="shared" si="48"/>
        <v>#REF!</v>
      </c>
      <c r="S119" s="4" t="e">
        <f t="shared" si="40"/>
        <v>#REF!</v>
      </c>
      <c r="T119" s="67" t="e">
        <f t="shared" si="54"/>
        <v>#REF!</v>
      </c>
      <c r="U119" s="67" t="e">
        <f t="shared" si="55"/>
        <v>#REF!</v>
      </c>
      <c r="V119" s="4" t="e">
        <f t="shared" si="49"/>
        <v>#REF!</v>
      </c>
      <c r="W119" s="4" t="e">
        <f t="shared" si="50"/>
        <v>#REF!</v>
      </c>
      <c r="X119" s="4" t="e">
        <f t="shared" si="56"/>
        <v>#REF!</v>
      </c>
      <c r="Y119" s="62" t="e">
        <f t="shared" si="51"/>
        <v>#REF!</v>
      </c>
      <c r="Z119" s="28" t="e">
        <f t="shared" si="57"/>
        <v>#REF!</v>
      </c>
      <c r="AA119" s="28" t="e">
        <f t="shared" si="58"/>
        <v>#REF!</v>
      </c>
      <c r="AB119" s="28" t="e">
        <f t="shared" si="59"/>
        <v>#REF!</v>
      </c>
      <c r="AC119" s="28" t="e">
        <f t="shared" si="7"/>
        <v>#REF!</v>
      </c>
      <c r="AD119" s="26"/>
      <c r="AE119" s="19" t="str">
        <f t="shared" si="60"/>
        <v/>
      </c>
      <c r="AF119" s="65"/>
      <c r="AG119" s="54"/>
      <c r="AH119" s="54"/>
      <c r="AI119" s="55"/>
      <c r="AJ119" s="18"/>
      <c r="AK119" s="73" t="e">
        <f>#REF!</f>
        <v>#REF!</v>
      </c>
      <c r="AL119" s="73" t="e">
        <f>#REF!</f>
        <v>#REF!</v>
      </c>
      <c r="AM119" s="73" t="e">
        <f>#REF!</f>
        <v>#REF!</v>
      </c>
      <c r="AN119" s="73" t="e">
        <f>#REF!</f>
        <v>#REF!</v>
      </c>
      <c r="AO119" s="73" t="e">
        <f>#REF!</f>
        <v>#REF!</v>
      </c>
      <c r="AP119" s="73" t="e">
        <f>#REF!</f>
        <v>#REF!</v>
      </c>
      <c r="AQ119" s="73" t="e">
        <f>#REF!</f>
        <v>#REF!</v>
      </c>
      <c r="AR119" s="73" t="e">
        <f>#REF!</f>
        <v>#REF!</v>
      </c>
      <c r="AS119" s="73" t="e">
        <f>#REF!</f>
        <v>#REF!</v>
      </c>
      <c r="AT119" s="73" t="e">
        <f>#REF!</f>
        <v>#REF!</v>
      </c>
      <c r="AU119" s="73" t="e">
        <f>#REF!</f>
        <v>#REF!</v>
      </c>
      <c r="AV119" s="73" t="e">
        <f>#REF!</f>
        <v>#REF!</v>
      </c>
      <c r="AW119" s="73" t="e">
        <f>#REF!</f>
        <v>#REF!</v>
      </c>
      <c r="AX119" s="73" t="e">
        <f>#REF!</f>
        <v>#REF!</v>
      </c>
      <c r="AY119" s="73" t="e">
        <f>#REF!</f>
        <v>#REF!</v>
      </c>
      <c r="AZ119" s="73" t="e">
        <f>#REF!</f>
        <v>#REF!</v>
      </c>
      <c r="BA119" s="73" t="e">
        <f>#REF!</f>
        <v>#REF!</v>
      </c>
      <c r="BB119" s="73" t="e">
        <f>#REF!</f>
        <v>#REF!</v>
      </c>
      <c r="BC119" s="73" t="e">
        <f>#REF!</f>
        <v>#REF!</v>
      </c>
      <c r="BD119" s="73" t="e">
        <f>#REF!</f>
        <v>#REF!</v>
      </c>
      <c r="BE119" s="73" t="e">
        <f>#REF!</f>
        <v>#REF!</v>
      </c>
      <c r="BF119" s="73" t="e">
        <f>#REF!</f>
        <v>#REF!</v>
      </c>
      <c r="BG119" s="73" t="e">
        <f>#REF!</f>
        <v>#REF!</v>
      </c>
      <c r="BH119" s="73" t="e">
        <f>#REF!</f>
        <v>#REF!</v>
      </c>
      <c r="BI119" s="73" t="e">
        <f>#REF!</f>
        <v>#REF!</v>
      </c>
      <c r="BJ119" s="73" t="e">
        <f>#REF!</f>
        <v>#REF!</v>
      </c>
      <c r="BK119" s="73" t="e">
        <f>#REF!</f>
        <v>#REF!</v>
      </c>
      <c r="BL119" s="73" t="e">
        <f>#REF!</f>
        <v>#REF!</v>
      </c>
      <c r="BM119" s="73" t="e">
        <f>#REF!</f>
        <v>#REF!</v>
      </c>
      <c r="BN119" s="73" t="e">
        <f>#REF!</f>
        <v>#REF!</v>
      </c>
      <c r="BO119" s="73" t="e">
        <f>#REF!</f>
        <v>#REF!</v>
      </c>
      <c r="BP119" s="73" t="e">
        <f>#REF!</f>
        <v>#REF!</v>
      </c>
      <c r="BR119" s="117" t="str">
        <f t="shared" si="41"/>
        <v>42-2</v>
      </c>
      <c r="BS119" s="118">
        <f>OOC!G119</f>
        <v>0.755</v>
      </c>
      <c r="BT119" s="118">
        <f>OOC!H119</f>
        <v>0.69499999999999995</v>
      </c>
      <c r="BU119" s="2" t="e">
        <f t="shared" si="42"/>
        <v>#REF!</v>
      </c>
      <c r="BV119" s="2" t="e">
        <f t="shared" si="43"/>
        <v>#REF!</v>
      </c>
      <c r="BW119" s="2" t="e">
        <f t="shared" si="44"/>
        <v>#REF!</v>
      </c>
      <c r="BX119" s="119" t="e">
        <f>IF(AND(IF(OOC!G119="",0,OOC!G119) &gt;= IF(O119="",0,O119), IF(O119="",0,O119) &gt; IF(L119="",0,L119)), "OOC",
IF(AND(IF(M119="",0,M119) &gt; IF(P119="",0,P119), IF(P119="",0,P119) &gt;= IF(OOC!H119="",0,OOC!H119)), "OOC",
IF(IF(O119="",0,O119) &gt; IF(OOC!G119="",0,OOC!G119), "OOS",
IF(IF(OOC!H119="",0,OOC!H119) &gt; IF(P119="",0,P119), "OOS", "OK"))))</f>
        <v>#REF!</v>
      </c>
    </row>
    <row r="120" spans="1:76" ht="15" customHeight="1">
      <c r="A120" s="16">
        <v>29</v>
      </c>
      <c r="B120" s="76" t="s">
        <v>93</v>
      </c>
      <c r="C120" s="70" t="s">
        <v>140</v>
      </c>
      <c r="D120" s="77" t="s">
        <v>141</v>
      </c>
      <c r="E120" s="78">
        <v>1.33</v>
      </c>
      <c r="F120" s="11" t="s">
        <v>29</v>
      </c>
      <c r="G120" s="83">
        <v>0.72499999999999998</v>
      </c>
      <c r="H120" s="13" t="e">
        <f>IF(OOC!S120=0,"",OOC!S120)</f>
        <v>#REF!</v>
      </c>
      <c r="I120" s="13" t="e">
        <f>IF(OOC!T120=0,"",OOC!T120)</f>
        <v>#REF!</v>
      </c>
      <c r="J120" s="14" t="s">
        <v>12</v>
      </c>
      <c r="K120" s="64" t="s">
        <v>49</v>
      </c>
      <c r="L120" s="17" t="e">
        <f t="shared" si="52"/>
        <v>#REF!</v>
      </c>
      <c r="M120" s="17" t="e">
        <f t="shared" si="53"/>
        <v>#REF!</v>
      </c>
      <c r="N120" s="25"/>
      <c r="O120" s="2" t="e">
        <f t="shared" si="45"/>
        <v>#REF!</v>
      </c>
      <c r="P120" s="2" t="e">
        <f t="shared" si="46"/>
        <v>#REF!</v>
      </c>
      <c r="Q120" s="2" t="e">
        <f t="shared" si="47"/>
        <v>#REF!</v>
      </c>
      <c r="R120" s="3" t="e">
        <f t="shared" si="48"/>
        <v>#REF!</v>
      </c>
      <c r="S120" s="4" t="e">
        <f t="shared" si="40"/>
        <v>#REF!</v>
      </c>
      <c r="T120" s="67" t="e">
        <f t="shared" si="54"/>
        <v>#REF!</v>
      </c>
      <c r="U120" s="67" t="e">
        <f t="shared" si="55"/>
        <v>#REF!</v>
      </c>
      <c r="V120" s="4" t="e">
        <f t="shared" si="49"/>
        <v>#REF!</v>
      </c>
      <c r="W120" s="4" t="e">
        <f t="shared" si="50"/>
        <v>#REF!</v>
      </c>
      <c r="X120" s="4" t="e">
        <f t="shared" si="56"/>
        <v>#REF!</v>
      </c>
      <c r="Y120" s="62" t="e">
        <f t="shared" si="51"/>
        <v>#REF!</v>
      </c>
      <c r="Z120" s="28" t="e">
        <f t="shared" si="57"/>
        <v>#REF!</v>
      </c>
      <c r="AA120" s="28" t="e">
        <f t="shared" si="58"/>
        <v>#REF!</v>
      </c>
      <c r="AB120" s="28" t="e">
        <f t="shared" si="59"/>
        <v>#REF!</v>
      </c>
      <c r="AC120" s="28" t="e">
        <f t="shared" si="7"/>
        <v>#REF!</v>
      </c>
      <c r="AD120" s="26"/>
      <c r="AE120" s="19" t="str">
        <f t="shared" si="60"/>
        <v/>
      </c>
      <c r="AF120" s="65"/>
      <c r="AG120" s="54"/>
      <c r="AH120" s="54"/>
      <c r="AI120" s="55"/>
      <c r="AJ120" s="18"/>
      <c r="AK120" s="73" t="e">
        <f>#REF!</f>
        <v>#REF!</v>
      </c>
      <c r="AL120" s="73" t="e">
        <f>#REF!</f>
        <v>#REF!</v>
      </c>
      <c r="AM120" s="73" t="e">
        <f>#REF!</f>
        <v>#REF!</v>
      </c>
      <c r="AN120" s="73" t="e">
        <f>#REF!</f>
        <v>#REF!</v>
      </c>
      <c r="AO120" s="73" t="e">
        <f>#REF!</f>
        <v>#REF!</v>
      </c>
      <c r="AP120" s="73" t="e">
        <f>#REF!</f>
        <v>#REF!</v>
      </c>
      <c r="AQ120" s="73" t="e">
        <f>#REF!</f>
        <v>#REF!</v>
      </c>
      <c r="AR120" s="73" t="e">
        <f>#REF!</f>
        <v>#REF!</v>
      </c>
      <c r="AS120" s="73" t="e">
        <f>#REF!</f>
        <v>#REF!</v>
      </c>
      <c r="AT120" s="73" t="e">
        <f>#REF!</f>
        <v>#REF!</v>
      </c>
      <c r="AU120" s="73" t="e">
        <f>#REF!</f>
        <v>#REF!</v>
      </c>
      <c r="AV120" s="73" t="e">
        <f>#REF!</f>
        <v>#REF!</v>
      </c>
      <c r="AW120" s="73" t="e">
        <f>#REF!</f>
        <v>#REF!</v>
      </c>
      <c r="AX120" s="73" t="e">
        <f>#REF!</f>
        <v>#REF!</v>
      </c>
      <c r="AY120" s="73" t="e">
        <f>#REF!</f>
        <v>#REF!</v>
      </c>
      <c r="AZ120" s="73" t="e">
        <f>#REF!</f>
        <v>#REF!</v>
      </c>
      <c r="BA120" s="73" t="e">
        <f>#REF!</f>
        <v>#REF!</v>
      </c>
      <c r="BB120" s="73" t="e">
        <f>#REF!</f>
        <v>#REF!</v>
      </c>
      <c r="BC120" s="73" t="e">
        <f>#REF!</f>
        <v>#REF!</v>
      </c>
      <c r="BD120" s="73" t="e">
        <f>#REF!</f>
        <v>#REF!</v>
      </c>
      <c r="BE120" s="73" t="e">
        <f>#REF!</f>
        <v>#REF!</v>
      </c>
      <c r="BF120" s="73" t="e">
        <f>#REF!</f>
        <v>#REF!</v>
      </c>
      <c r="BG120" s="73" t="e">
        <f>#REF!</f>
        <v>#REF!</v>
      </c>
      <c r="BH120" s="73" t="e">
        <f>#REF!</f>
        <v>#REF!</v>
      </c>
      <c r="BI120" s="73" t="e">
        <f>#REF!</f>
        <v>#REF!</v>
      </c>
      <c r="BJ120" s="73" t="e">
        <f>#REF!</f>
        <v>#REF!</v>
      </c>
      <c r="BK120" s="73" t="e">
        <f>#REF!</f>
        <v>#REF!</v>
      </c>
      <c r="BL120" s="73" t="e">
        <f>#REF!</f>
        <v>#REF!</v>
      </c>
      <c r="BM120" s="73" t="e">
        <f>#REF!</f>
        <v>#REF!</v>
      </c>
      <c r="BN120" s="73" t="e">
        <f>#REF!</f>
        <v>#REF!</v>
      </c>
      <c r="BO120" s="73" t="e">
        <f>#REF!</f>
        <v>#REF!</v>
      </c>
      <c r="BP120" s="73" t="e">
        <f>#REF!</f>
        <v>#REF!</v>
      </c>
      <c r="BR120" s="117" t="str">
        <f t="shared" si="41"/>
        <v>42-3</v>
      </c>
      <c r="BS120" s="118">
        <f>OOC!G120</f>
        <v>0.755</v>
      </c>
      <c r="BT120" s="118">
        <f>OOC!H120</f>
        <v>0.69499999999999995</v>
      </c>
      <c r="BU120" s="2" t="e">
        <f t="shared" si="42"/>
        <v>#REF!</v>
      </c>
      <c r="BV120" s="2" t="e">
        <f t="shared" si="43"/>
        <v>#REF!</v>
      </c>
      <c r="BW120" s="2" t="e">
        <f t="shared" si="44"/>
        <v>#REF!</v>
      </c>
      <c r="BX120" s="119" t="e">
        <f>IF(AND(IF(OOC!G120="",0,OOC!G120) &gt;= IF(O120="",0,O120), IF(O120="",0,O120) &gt; IF(L120="",0,L120)), "OOC",
IF(AND(IF(M120="",0,M120) &gt; IF(P120="",0,P120), IF(P120="",0,P120) &gt;= IF(OOC!H120="",0,OOC!H120)), "OOC",
IF(IF(O120="",0,O120) &gt; IF(OOC!G120="",0,OOC!G120), "OOS",
IF(IF(OOC!H120="",0,OOC!H120) &gt; IF(P120="",0,P120), "OOS", "OK"))))</f>
        <v>#REF!</v>
      </c>
    </row>
    <row r="121" spans="1:76" ht="15" customHeight="1">
      <c r="A121" s="16">
        <v>23</v>
      </c>
      <c r="B121" s="76" t="s">
        <v>260</v>
      </c>
      <c r="C121" s="70" t="s">
        <v>138</v>
      </c>
      <c r="D121" s="77" t="s">
        <v>141</v>
      </c>
      <c r="E121" s="78"/>
      <c r="F121" s="11" t="s">
        <v>29</v>
      </c>
      <c r="G121" s="83">
        <v>0.72499999999999998</v>
      </c>
      <c r="H121" s="13">
        <f>IF(OOC!S121=0,"",OOC!S121)</f>
        <v>0.03</v>
      </c>
      <c r="I121" s="13">
        <f>IF(OOC!T121=0,"",OOC!T121)</f>
        <v>-0.03</v>
      </c>
      <c r="J121" s="14" t="s">
        <v>12</v>
      </c>
      <c r="K121" s="64" t="s">
        <v>49</v>
      </c>
      <c r="L121" s="17">
        <f t="shared" si="52"/>
        <v>0.755</v>
      </c>
      <c r="M121" s="17">
        <f t="shared" si="53"/>
        <v>0.69499999999999995</v>
      </c>
      <c r="N121" s="25"/>
      <c r="O121" s="2" t="e">
        <f t="shared" si="45"/>
        <v>#REF!</v>
      </c>
      <c r="P121" s="2" t="e">
        <f t="shared" si="46"/>
        <v>#REF!</v>
      </c>
      <c r="Q121" s="2" t="e">
        <f t="shared" si="47"/>
        <v>#REF!</v>
      </c>
      <c r="R121" s="3" t="e">
        <f t="shared" si="48"/>
        <v>#REF!</v>
      </c>
      <c r="S121" s="4" t="e">
        <f t="shared" si="40"/>
        <v>#REF!</v>
      </c>
      <c r="T121" s="67" t="e">
        <f t="shared" si="54"/>
        <v>#REF!</v>
      </c>
      <c r="U121" s="67" t="e">
        <f t="shared" si="55"/>
        <v>#REF!</v>
      </c>
      <c r="V121" s="4" t="e">
        <f t="shared" si="49"/>
        <v>#REF!</v>
      </c>
      <c r="W121" s="4" t="e">
        <f t="shared" si="50"/>
        <v>#REF!</v>
      </c>
      <c r="X121" s="4" t="e">
        <f t="shared" si="56"/>
        <v>#REF!</v>
      </c>
      <c r="Y121" s="62" t="e">
        <f t="shared" si="51"/>
        <v>#REF!</v>
      </c>
      <c r="Z121" s="28" t="e">
        <f t="shared" si="57"/>
        <v>#REF!</v>
      </c>
      <c r="AA121" s="28" t="e">
        <f t="shared" si="58"/>
        <v>#REF!</v>
      </c>
      <c r="AB121" s="28" t="e">
        <f t="shared" si="59"/>
        <v>#REF!</v>
      </c>
      <c r="AC121" s="28" t="e">
        <f t="shared" si="7"/>
        <v>#REF!</v>
      </c>
      <c r="AD121" s="26"/>
      <c r="AE121" s="19" t="str">
        <f t="shared" si="60"/>
        <v/>
      </c>
      <c r="AF121" s="65"/>
      <c r="AG121" s="54"/>
      <c r="AH121" s="54"/>
      <c r="AI121" s="55"/>
      <c r="AJ121" s="18"/>
      <c r="AK121" s="73" t="e">
        <f>#REF!</f>
        <v>#REF!</v>
      </c>
      <c r="AL121" s="73" t="e">
        <f>#REF!</f>
        <v>#REF!</v>
      </c>
      <c r="AM121" s="73" t="e">
        <f>#REF!</f>
        <v>#REF!</v>
      </c>
      <c r="AN121" s="73" t="e">
        <f>#REF!</f>
        <v>#REF!</v>
      </c>
      <c r="AO121" s="73" t="e">
        <f>#REF!</f>
        <v>#REF!</v>
      </c>
      <c r="AP121" s="73" t="e">
        <f>#REF!</f>
        <v>#REF!</v>
      </c>
      <c r="AQ121" s="73" t="e">
        <f>#REF!</f>
        <v>#REF!</v>
      </c>
      <c r="AR121" s="73" t="e">
        <f>#REF!</f>
        <v>#REF!</v>
      </c>
      <c r="AS121" s="73" t="e">
        <f>#REF!</f>
        <v>#REF!</v>
      </c>
      <c r="AT121" s="73" t="e">
        <f>#REF!</f>
        <v>#REF!</v>
      </c>
      <c r="AU121" s="73" t="e">
        <f>#REF!</f>
        <v>#REF!</v>
      </c>
      <c r="AV121" s="73" t="e">
        <f>#REF!</f>
        <v>#REF!</v>
      </c>
      <c r="AW121" s="73" t="e">
        <f>#REF!</f>
        <v>#REF!</v>
      </c>
      <c r="AX121" s="73" t="e">
        <f>#REF!</f>
        <v>#REF!</v>
      </c>
      <c r="AY121" s="73" t="e">
        <f>#REF!</f>
        <v>#REF!</v>
      </c>
      <c r="AZ121" s="73" t="e">
        <f>#REF!</f>
        <v>#REF!</v>
      </c>
      <c r="BA121" s="73" t="e">
        <f>#REF!</f>
        <v>#REF!</v>
      </c>
      <c r="BB121" s="73" t="e">
        <f>#REF!</f>
        <v>#REF!</v>
      </c>
      <c r="BC121" s="73" t="e">
        <f>#REF!</f>
        <v>#REF!</v>
      </c>
      <c r="BD121" s="73" t="e">
        <f>#REF!</f>
        <v>#REF!</v>
      </c>
      <c r="BE121" s="73" t="e">
        <f>#REF!</f>
        <v>#REF!</v>
      </c>
      <c r="BF121" s="73" t="e">
        <f>#REF!</f>
        <v>#REF!</v>
      </c>
      <c r="BG121" s="73" t="e">
        <f>#REF!</f>
        <v>#REF!</v>
      </c>
      <c r="BH121" s="73" t="e">
        <f>#REF!</f>
        <v>#REF!</v>
      </c>
      <c r="BI121" s="73" t="e">
        <f>#REF!</f>
        <v>#REF!</v>
      </c>
      <c r="BJ121" s="73" t="e">
        <f>#REF!</f>
        <v>#REF!</v>
      </c>
      <c r="BK121" s="73" t="e">
        <f>#REF!</f>
        <v>#REF!</v>
      </c>
      <c r="BL121" s="73" t="e">
        <f>#REF!</f>
        <v>#REF!</v>
      </c>
      <c r="BM121" s="73" t="e">
        <f>#REF!</f>
        <v>#REF!</v>
      </c>
      <c r="BN121" s="73" t="e">
        <f>#REF!</f>
        <v>#REF!</v>
      </c>
      <c r="BO121" s="73" t="e">
        <f>#REF!</f>
        <v>#REF!</v>
      </c>
      <c r="BP121" s="73" t="e">
        <f>#REF!</f>
        <v>#REF!</v>
      </c>
      <c r="BR121" s="117" t="str">
        <f t="shared" si="41"/>
        <v>42-1</v>
      </c>
      <c r="BS121" s="118">
        <f>OOC!G121</f>
        <v>0.755</v>
      </c>
      <c r="BT121" s="118">
        <f>OOC!H121</f>
        <v>0.69499999999999995</v>
      </c>
      <c r="BU121" s="2" t="e">
        <f t="shared" si="42"/>
        <v>#REF!</v>
      </c>
      <c r="BV121" s="2" t="e">
        <f t="shared" si="43"/>
        <v>#REF!</v>
      </c>
      <c r="BW121" s="2" t="e">
        <f t="shared" si="44"/>
        <v>#REF!</v>
      </c>
      <c r="BX121" s="119"/>
    </row>
    <row r="122" spans="1:76" ht="15" customHeight="1">
      <c r="A122" s="16">
        <v>24</v>
      </c>
      <c r="B122" s="76" t="s">
        <v>260</v>
      </c>
      <c r="C122" s="70" t="s">
        <v>139</v>
      </c>
      <c r="D122" s="77" t="s">
        <v>141</v>
      </c>
      <c r="E122" s="78"/>
      <c r="F122" s="11" t="s">
        <v>29</v>
      </c>
      <c r="G122" s="83">
        <v>0.72499999999999998</v>
      </c>
      <c r="H122" s="13">
        <f>IF(OOC!S122=0,"",OOC!S122)</f>
        <v>0.03</v>
      </c>
      <c r="I122" s="13">
        <f>IF(OOC!T122=0,"",OOC!T122)</f>
        <v>-0.03</v>
      </c>
      <c r="J122" s="14" t="s">
        <v>12</v>
      </c>
      <c r="K122" s="64" t="s">
        <v>49</v>
      </c>
      <c r="L122" s="17">
        <f t="shared" si="52"/>
        <v>0.755</v>
      </c>
      <c r="M122" s="17">
        <f t="shared" si="53"/>
        <v>0.69499999999999995</v>
      </c>
      <c r="N122" s="25"/>
      <c r="O122" s="2" t="e">
        <f t="shared" si="45"/>
        <v>#REF!</v>
      </c>
      <c r="P122" s="2" t="e">
        <f t="shared" si="46"/>
        <v>#REF!</v>
      </c>
      <c r="Q122" s="2" t="e">
        <f t="shared" si="47"/>
        <v>#REF!</v>
      </c>
      <c r="R122" s="3" t="e">
        <f t="shared" si="48"/>
        <v>#REF!</v>
      </c>
      <c r="S122" s="4" t="e">
        <f t="shared" si="40"/>
        <v>#REF!</v>
      </c>
      <c r="T122" s="67" t="e">
        <f t="shared" si="54"/>
        <v>#REF!</v>
      </c>
      <c r="U122" s="67" t="e">
        <f t="shared" si="55"/>
        <v>#REF!</v>
      </c>
      <c r="V122" s="4" t="e">
        <f t="shared" si="49"/>
        <v>#REF!</v>
      </c>
      <c r="W122" s="4" t="e">
        <f t="shared" si="50"/>
        <v>#REF!</v>
      </c>
      <c r="X122" s="4" t="e">
        <f t="shared" si="56"/>
        <v>#REF!</v>
      </c>
      <c r="Y122" s="62" t="e">
        <f t="shared" si="51"/>
        <v>#REF!</v>
      </c>
      <c r="Z122" s="28" t="e">
        <f t="shared" si="57"/>
        <v>#REF!</v>
      </c>
      <c r="AA122" s="28" t="e">
        <f t="shared" si="58"/>
        <v>#REF!</v>
      </c>
      <c r="AB122" s="28" t="e">
        <f t="shared" si="59"/>
        <v>#REF!</v>
      </c>
      <c r="AC122" s="28" t="e">
        <f t="shared" ref="AC122:AC220" si="61">IF(OR($S122&gt;$AC$9,$R122=""),"",$AC$9*6*$R122)</f>
        <v>#REF!</v>
      </c>
      <c r="AD122" s="26"/>
      <c r="AE122" s="19" t="str">
        <f t="shared" si="60"/>
        <v/>
      </c>
      <c r="AF122" s="65"/>
      <c r="AG122" s="54"/>
      <c r="AH122" s="54"/>
      <c r="AI122" s="55"/>
      <c r="AJ122" s="18"/>
      <c r="AK122" s="73" t="e">
        <f>#REF!</f>
        <v>#REF!</v>
      </c>
      <c r="AL122" s="73" t="e">
        <f>#REF!</f>
        <v>#REF!</v>
      </c>
      <c r="AM122" s="73" t="e">
        <f>#REF!</f>
        <v>#REF!</v>
      </c>
      <c r="AN122" s="73" t="e">
        <f>#REF!</f>
        <v>#REF!</v>
      </c>
      <c r="AO122" s="73" t="e">
        <f>#REF!</f>
        <v>#REF!</v>
      </c>
      <c r="AP122" s="73" t="e">
        <f>#REF!</f>
        <v>#REF!</v>
      </c>
      <c r="AQ122" s="73" t="e">
        <f>#REF!</f>
        <v>#REF!</v>
      </c>
      <c r="AR122" s="73" t="e">
        <f>#REF!</f>
        <v>#REF!</v>
      </c>
      <c r="AS122" s="73" t="e">
        <f>#REF!</f>
        <v>#REF!</v>
      </c>
      <c r="AT122" s="73" t="e">
        <f>#REF!</f>
        <v>#REF!</v>
      </c>
      <c r="AU122" s="73" t="e">
        <f>#REF!</f>
        <v>#REF!</v>
      </c>
      <c r="AV122" s="73" t="e">
        <f>#REF!</f>
        <v>#REF!</v>
      </c>
      <c r="AW122" s="73" t="e">
        <f>#REF!</f>
        <v>#REF!</v>
      </c>
      <c r="AX122" s="73" t="e">
        <f>#REF!</f>
        <v>#REF!</v>
      </c>
      <c r="AY122" s="73" t="e">
        <f>#REF!</f>
        <v>#REF!</v>
      </c>
      <c r="AZ122" s="73" t="e">
        <f>#REF!</f>
        <v>#REF!</v>
      </c>
      <c r="BA122" s="73" t="e">
        <f>#REF!</f>
        <v>#REF!</v>
      </c>
      <c r="BB122" s="73" t="e">
        <f>#REF!</f>
        <v>#REF!</v>
      </c>
      <c r="BC122" s="73" t="e">
        <f>#REF!</f>
        <v>#REF!</v>
      </c>
      <c r="BD122" s="73" t="e">
        <f>#REF!</f>
        <v>#REF!</v>
      </c>
      <c r="BE122" s="73" t="e">
        <f>#REF!</f>
        <v>#REF!</v>
      </c>
      <c r="BF122" s="73" t="e">
        <f>#REF!</f>
        <v>#REF!</v>
      </c>
      <c r="BG122" s="73" t="e">
        <f>#REF!</f>
        <v>#REF!</v>
      </c>
      <c r="BH122" s="73" t="e">
        <f>#REF!</f>
        <v>#REF!</v>
      </c>
      <c r="BI122" s="73" t="e">
        <f>#REF!</f>
        <v>#REF!</v>
      </c>
      <c r="BJ122" s="73" t="e">
        <f>#REF!</f>
        <v>#REF!</v>
      </c>
      <c r="BK122" s="73" t="e">
        <f>#REF!</f>
        <v>#REF!</v>
      </c>
      <c r="BL122" s="73" t="e">
        <f>#REF!</f>
        <v>#REF!</v>
      </c>
      <c r="BM122" s="73" t="e">
        <f>#REF!</f>
        <v>#REF!</v>
      </c>
      <c r="BN122" s="73" t="e">
        <f>#REF!</f>
        <v>#REF!</v>
      </c>
      <c r="BO122" s="73" t="e">
        <f>#REF!</f>
        <v>#REF!</v>
      </c>
      <c r="BP122" s="73" t="e">
        <f>#REF!</f>
        <v>#REF!</v>
      </c>
      <c r="BR122" s="117" t="str">
        <f t="shared" si="41"/>
        <v>42-2</v>
      </c>
      <c r="BS122" s="118">
        <f>OOC!G122</f>
        <v>0.755</v>
      </c>
      <c r="BT122" s="118">
        <f>OOC!H122</f>
        <v>0.69499999999999995</v>
      </c>
      <c r="BU122" s="2" t="e">
        <f t="shared" si="42"/>
        <v>#REF!</v>
      </c>
      <c r="BV122" s="2" t="e">
        <f t="shared" si="43"/>
        <v>#REF!</v>
      </c>
      <c r="BW122" s="2" t="e">
        <f t="shared" si="44"/>
        <v>#REF!</v>
      </c>
      <c r="BX122" s="119"/>
    </row>
    <row r="123" spans="1:76" ht="15" customHeight="1">
      <c r="A123" s="16">
        <v>29</v>
      </c>
      <c r="B123" s="76" t="s">
        <v>260</v>
      </c>
      <c r="C123" s="70" t="s">
        <v>140</v>
      </c>
      <c r="D123" s="77" t="s">
        <v>141</v>
      </c>
      <c r="E123" s="78"/>
      <c r="F123" s="11" t="s">
        <v>29</v>
      </c>
      <c r="G123" s="83">
        <v>0.72499999999999998</v>
      </c>
      <c r="H123" s="13">
        <f>IF(OOC!S123=0,"",OOC!S123)</f>
        <v>0.03</v>
      </c>
      <c r="I123" s="13">
        <f>IF(OOC!T123=0,"",OOC!T123)</f>
        <v>-0.03</v>
      </c>
      <c r="J123" s="14" t="s">
        <v>12</v>
      </c>
      <c r="K123" s="64" t="s">
        <v>49</v>
      </c>
      <c r="L123" s="17">
        <f t="shared" si="52"/>
        <v>0.755</v>
      </c>
      <c r="M123" s="17">
        <f t="shared" si="53"/>
        <v>0.69499999999999995</v>
      </c>
      <c r="N123" s="25"/>
      <c r="O123" s="2" t="e">
        <f t="shared" si="45"/>
        <v>#REF!</v>
      </c>
      <c r="P123" s="2" t="e">
        <f t="shared" si="46"/>
        <v>#REF!</v>
      </c>
      <c r="Q123" s="2" t="e">
        <f t="shared" si="47"/>
        <v>#REF!</v>
      </c>
      <c r="R123" s="3" t="e">
        <f t="shared" si="48"/>
        <v>#REF!</v>
      </c>
      <c r="S123" s="4" t="e">
        <f t="shared" si="40"/>
        <v>#REF!</v>
      </c>
      <c r="T123" s="67" t="e">
        <f t="shared" si="54"/>
        <v>#REF!</v>
      </c>
      <c r="U123" s="67" t="e">
        <f t="shared" si="55"/>
        <v>#REF!</v>
      </c>
      <c r="V123" s="4" t="e">
        <f t="shared" si="49"/>
        <v>#REF!</v>
      </c>
      <c r="W123" s="4" t="e">
        <f t="shared" si="50"/>
        <v>#REF!</v>
      </c>
      <c r="X123" s="4" t="e">
        <f t="shared" si="56"/>
        <v>#REF!</v>
      </c>
      <c r="Y123" s="62" t="e">
        <f t="shared" si="51"/>
        <v>#REF!</v>
      </c>
      <c r="Z123" s="28" t="e">
        <f t="shared" si="57"/>
        <v>#REF!</v>
      </c>
      <c r="AA123" s="28" t="e">
        <f t="shared" si="58"/>
        <v>#REF!</v>
      </c>
      <c r="AB123" s="28" t="e">
        <f t="shared" si="59"/>
        <v>#REF!</v>
      </c>
      <c r="AC123" s="28" t="e">
        <f t="shared" si="61"/>
        <v>#REF!</v>
      </c>
      <c r="AD123" s="26"/>
      <c r="AE123" s="19" t="str">
        <f t="shared" si="60"/>
        <v/>
      </c>
      <c r="AF123" s="65"/>
      <c r="AG123" s="54"/>
      <c r="AH123" s="54"/>
      <c r="AI123" s="55"/>
      <c r="AJ123" s="18"/>
      <c r="AK123" s="73" t="e">
        <f>#REF!</f>
        <v>#REF!</v>
      </c>
      <c r="AL123" s="73" t="e">
        <f>#REF!</f>
        <v>#REF!</v>
      </c>
      <c r="AM123" s="73" t="e">
        <f>#REF!</f>
        <v>#REF!</v>
      </c>
      <c r="AN123" s="73" t="e">
        <f>#REF!</f>
        <v>#REF!</v>
      </c>
      <c r="AO123" s="73" t="e">
        <f>#REF!</f>
        <v>#REF!</v>
      </c>
      <c r="AP123" s="73" t="e">
        <f>#REF!</f>
        <v>#REF!</v>
      </c>
      <c r="AQ123" s="73" t="e">
        <f>#REF!</f>
        <v>#REF!</v>
      </c>
      <c r="AR123" s="73" t="e">
        <f>#REF!</f>
        <v>#REF!</v>
      </c>
      <c r="AS123" s="73" t="e">
        <f>#REF!</f>
        <v>#REF!</v>
      </c>
      <c r="AT123" s="73" t="e">
        <f>#REF!</f>
        <v>#REF!</v>
      </c>
      <c r="AU123" s="73" t="e">
        <f>#REF!</f>
        <v>#REF!</v>
      </c>
      <c r="AV123" s="73" t="e">
        <f>#REF!</f>
        <v>#REF!</v>
      </c>
      <c r="AW123" s="73" t="e">
        <f>#REF!</f>
        <v>#REF!</v>
      </c>
      <c r="AX123" s="73" t="e">
        <f>#REF!</f>
        <v>#REF!</v>
      </c>
      <c r="AY123" s="73" t="e">
        <f>#REF!</f>
        <v>#REF!</v>
      </c>
      <c r="AZ123" s="73" t="e">
        <f>#REF!</f>
        <v>#REF!</v>
      </c>
      <c r="BA123" s="73" t="e">
        <f>#REF!</f>
        <v>#REF!</v>
      </c>
      <c r="BB123" s="73" t="e">
        <f>#REF!</f>
        <v>#REF!</v>
      </c>
      <c r="BC123" s="73" t="e">
        <f>#REF!</f>
        <v>#REF!</v>
      </c>
      <c r="BD123" s="73" t="e">
        <f>#REF!</f>
        <v>#REF!</v>
      </c>
      <c r="BE123" s="73" t="e">
        <f>#REF!</f>
        <v>#REF!</v>
      </c>
      <c r="BF123" s="73" t="e">
        <f>#REF!</f>
        <v>#REF!</v>
      </c>
      <c r="BG123" s="73" t="e">
        <f>#REF!</f>
        <v>#REF!</v>
      </c>
      <c r="BH123" s="73" t="e">
        <f>#REF!</f>
        <v>#REF!</v>
      </c>
      <c r="BI123" s="73" t="e">
        <f>#REF!</f>
        <v>#REF!</v>
      </c>
      <c r="BJ123" s="73" t="e">
        <f>#REF!</f>
        <v>#REF!</v>
      </c>
      <c r="BK123" s="73" t="e">
        <f>#REF!</f>
        <v>#REF!</v>
      </c>
      <c r="BL123" s="73" t="e">
        <f>#REF!</f>
        <v>#REF!</v>
      </c>
      <c r="BM123" s="73" t="e">
        <f>#REF!</f>
        <v>#REF!</v>
      </c>
      <c r="BN123" s="73" t="e">
        <f>#REF!</f>
        <v>#REF!</v>
      </c>
      <c r="BO123" s="73" t="e">
        <f>#REF!</f>
        <v>#REF!</v>
      </c>
      <c r="BP123" s="73" t="e">
        <f>#REF!</f>
        <v>#REF!</v>
      </c>
      <c r="BR123" s="117" t="str">
        <f t="shared" si="41"/>
        <v>42-3</v>
      </c>
      <c r="BS123" s="118">
        <f>OOC!G123</f>
        <v>0.755</v>
      </c>
      <c r="BT123" s="118">
        <f>OOC!H123</f>
        <v>0.69499999999999995</v>
      </c>
      <c r="BU123" s="2" t="e">
        <f t="shared" si="42"/>
        <v>#REF!</v>
      </c>
      <c r="BV123" s="2" t="e">
        <f t="shared" si="43"/>
        <v>#REF!</v>
      </c>
      <c r="BW123" s="2" t="e">
        <f t="shared" si="44"/>
        <v>#REF!</v>
      </c>
      <c r="BX123" s="119"/>
    </row>
    <row r="124" spans="1:76" ht="15" customHeight="1">
      <c r="A124" s="16">
        <v>29</v>
      </c>
      <c r="B124" s="76" t="s">
        <v>260</v>
      </c>
      <c r="C124" s="70" t="s">
        <v>244</v>
      </c>
      <c r="D124" s="77" t="s">
        <v>141</v>
      </c>
      <c r="E124" s="78"/>
      <c r="F124" s="11" t="s">
        <v>29</v>
      </c>
      <c r="G124" s="83">
        <v>0.72499999999999998</v>
      </c>
      <c r="H124" s="13">
        <f>IF(OOC!S124=0,"",OOC!S124)</f>
        <v>0.03</v>
      </c>
      <c r="I124" s="13">
        <f>IF(OOC!T124=0,"",OOC!T124)</f>
        <v>-0.03</v>
      </c>
      <c r="J124" s="14" t="s">
        <v>12</v>
      </c>
      <c r="K124" s="64" t="s">
        <v>49</v>
      </c>
      <c r="L124" s="17">
        <f t="shared" si="52"/>
        <v>0.755</v>
      </c>
      <c r="M124" s="17">
        <f t="shared" si="53"/>
        <v>0.69499999999999995</v>
      </c>
      <c r="N124" s="25"/>
      <c r="O124" s="2" t="e">
        <f t="shared" si="45"/>
        <v>#REF!</v>
      </c>
      <c r="P124" s="2" t="e">
        <f t="shared" si="46"/>
        <v>#REF!</v>
      </c>
      <c r="Q124" s="2" t="e">
        <f t="shared" si="47"/>
        <v>#REF!</v>
      </c>
      <c r="R124" s="3" t="e">
        <f t="shared" si="48"/>
        <v>#REF!</v>
      </c>
      <c r="S124" s="4" t="e">
        <f t="shared" si="40"/>
        <v>#REF!</v>
      </c>
      <c r="T124" s="67" t="e">
        <f t="shared" si="54"/>
        <v>#REF!</v>
      </c>
      <c r="U124" s="67" t="e">
        <f t="shared" si="55"/>
        <v>#REF!</v>
      </c>
      <c r="V124" s="4" t="e">
        <f t="shared" si="49"/>
        <v>#REF!</v>
      </c>
      <c r="W124" s="4" t="e">
        <f t="shared" si="50"/>
        <v>#REF!</v>
      </c>
      <c r="X124" s="4" t="e">
        <f t="shared" si="56"/>
        <v>#REF!</v>
      </c>
      <c r="Y124" s="62" t="e">
        <f t="shared" si="51"/>
        <v>#REF!</v>
      </c>
      <c r="Z124" s="28" t="e">
        <f t="shared" si="57"/>
        <v>#REF!</v>
      </c>
      <c r="AA124" s="28" t="e">
        <f t="shared" si="58"/>
        <v>#REF!</v>
      </c>
      <c r="AB124" s="28" t="e">
        <f t="shared" si="59"/>
        <v>#REF!</v>
      </c>
      <c r="AC124" s="28" t="e">
        <f t="shared" si="61"/>
        <v>#REF!</v>
      </c>
      <c r="AD124" s="26"/>
      <c r="AE124" s="19" t="str">
        <f t="shared" si="60"/>
        <v/>
      </c>
      <c r="AF124" s="65"/>
      <c r="AG124" s="54"/>
      <c r="AH124" s="54"/>
      <c r="AI124" s="55"/>
      <c r="AJ124" s="18"/>
      <c r="AK124" s="73" t="e">
        <f>#REF!</f>
        <v>#REF!</v>
      </c>
      <c r="AL124" s="73" t="e">
        <f>#REF!</f>
        <v>#REF!</v>
      </c>
      <c r="AM124" s="73" t="e">
        <f>#REF!</f>
        <v>#REF!</v>
      </c>
      <c r="AN124" s="73" t="e">
        <f>#REF!</f>
        <v>#REF!</v>
      </c>
      <c r="AO124" s="73" t="e">
        <f>#REF!</f>
        <v>#REF!</v>
      </c>
      <c r="AP124" s="73" t="e">
        <f>#REF!</f>
        <v>#REF!</v>
      </c>
      <c r="AQ124" s="73" t="e">
        <f>#REF!</f>
        <v>#REF!</v>
      </c>
      <c r="AR124" s="73" t="e">
        <f>#REF!</f>
        <v>#REF!</v>
      </c>
      <c r="AS124" s="73" t="e">
        <f>#REF!</f>
        <v>#REF!</v>
      </c>
      <c r="AT124" s="73" t="e">
        <f>#REF!</f>
        <v>#REF!</v>
      </c>
      <c r="AU124" s="73" t="e">
        <f>#REF!</f>
        <v>#REF!</v>
      </c>
      <c r="AV124" s="73" t="e">
        <f>#REF!</f>
        <v>#REF!</v>
      </c>
      <c r="AW124" s="73" t="e">
        <f>#REF!</f>
        <v>#REF!</v>
      </c>
      <c r="AX124" s="73" t="e">
        <f>#REF!</f>
        <v>#REF!</v>
      </c>
      <c r="AY124" s="73" t="e">
        <f>#REF!</f>
        <v>#REF!</v>
      </c>
      <c r="AZ124" s="73" t="e">
        <f>#REF!</f>
        <v>#REF!</v>
      </c>
      <c r="BA124" s="73" t="e">
        <f>#REF!</f>
        <v>#REF!</v>
      </c>
      <c r="BB124" s="73" t="e">
        <f>#REF!</f>
        <v>#REF!</v>
      </c>
      <c r="BC124" s="73" t="e">
        <f>#REF!</f>
        <v>#REF!</v>
      </c>
      <c r="BD124" s="73" t="e">
        <f>#REF!</f>
        <v>#REF!</v>
      </c>
      <c r="BE124" s="73" t="e">
        <f>#REF!</f>
        <v>#REF!</v>
      </c>
      <c r="BF124" s="73" t="e">
        <f>#REF!</f>
        <v>#REF!</v>
      </c>
      <c r="BG124" s="73" t="e">
        <f>#REF!</f>
        <v>#REF!</v>
      </c>
      <c r="BH124" s="73" t="e">
        <f>#REF!</f>
        <v>#REF!</v>
      </c>
      <c r="BI124" s="73" t="e">
        <f>#REF!</f>
        <v>#REF!</v>
      </c>
      <c r="BJ124" s="73" t="e">
        <f>#REF!</f>
        <v>#REF!</v>
      </c>
      <c r="BK124" s="73" t="e">
        <f>#REF!</f>
        <v>#REF!</v>
      </c>
      <c r="BL124" s="73" t="e">
        <f>#REF!</f>
        <v>#REF!</v>
      </c>
      <c r="BM124" s="73" t="e">
        <f>#REF!</f>
        <v>#REF!</v>
      </c>
      <c r="BN124" s="73" t="e">
        <f>#REF!</f>
        <v>#REF!</v>
      </c>
      <c r="BO124" s="73" t="e">
        <f>#REF!</f>
        <v>#REF!</v>
      </c>
      <c r="BP124" s="73" t="e">
        <f>#REF!</f>
        <v>#REF!</v>
      </c>
      <c r="BR124" s="117" t="str">
        <f t="shared" si="41"/>
        <v>42-4</v>
      </c>
      <c r="BS124" s="118">
        <f>OOC!G124</f>
        <v>0.755</v>
      </c>
      <c r="BT124" s="118">
        <f>OOC!H124</f>
        <v>0.69499999999999995</v>
      </c>
      <c r="BU124" s="2" t="e">
        <f t="shared" si="42"/>
        <v>#REF!</v>
      </c>
      <c r="BV124" s="2" t="e">
        <f t="shared" si="43"/>
        <v>#REF!</v>
      </c>
      <c r="BW124" s="2" t="e">
        <f t="shared" si="44"/>
        <v>#REF!</v>
      </c>
      <c r="BX124" s="119"/>
    </row>
    <row r="125" spans="1:76" ht="15" customHeight="1">
      <c r="A125" s="16">
        <v>30</v>
      </c>
      <c r="B125" s="76"/>
      <c r="C125" s="70">
        <v>43</v>
      </c>
      <c r="D125" s="20" t="s">
        <v>57</v>
      </c>
      <c r="E125" s="78"/>
      <c r="F125" s="11" t="s">
        <v>29</v>
      </c>
      <c r="G125" s="83">
        <v>18.573</v>
      </c>
      <c r="H125" s="13" t="e">
        <f>IF(OOC!S125=0,"",OOC!S125)</f>
        <v>#REF!</v>
      </c>
      <c r="I125" s="13" t="e">
        <f>IF(OOC!T125=0,"",OOC!T125)</f>
        <v>#REF!</v>
      </c>
      <c r="J125" s="14" t="s">
        <v>12</v>
      </c>
      <c r="K125" s="64" t="s">
        <v>49</v>
      </c>
      <c r="L125" s="17" t="e">
        <f t="shared" si="52"/>
        <v>#REF!</v>
      </c>
      <c r="M125" s="17" t="e">
        <f t="shared" si="53"/>
        <v>#REF!</v>
      </c>
      <c r="N125" s="25"/>
      <c r="O125" s="2" t="e">
        <f t="shared" si="45"/>
        <v>#REF!</v>
      </c>
      <c r="P125" s="2" t="e">
        <f t="shared" si="46"/>
        <v>#REF!</v>
      </c>
      <c r="Q125" s="2" t="e">
        <f t="shared" si="47"/>
        <v>#REF!</v>
      </c>
      <c r="R125" s="3" t="e">
        <f t="shared" si="48"/>
        <v>#REF!</v>
      </c>
      <c r="S125" s="4" t="e">
        <f t="shared" si="40"/>
        <v>#REF!</v>
      </c>
      <c r="T125" s="67" t="e">
        <f t="shared" si="54"/>
        <v>#REF!</v>
      </c>
      <c r="U125" s="67" t="e">
        <f t="shared" si="55"/>
        <v>#REF!</v>
      </c>
      <c r="V125" s="4" t="e">
        <f t="shared" si="49"/>
        <v>#REF!</v>
      </c>
      <c r="W125" s="4" t="e">
        <f t="shared" si="50"/>
        <v>#REF!</v>
      </c>
      <c r="X125" s="4" t="e">
        <f t="shared" si="56"/>
        <v>#REF!</v>
      </c>
      <c r="Y125" s="62" t="e">
        <f t="shared" si="51"/>
        <v>#REF!</v>
      </c>
      <c r="Z125" s="28" t="e">
        <f t="shared" si="57"/>
        <v>#REF!</v>
      </c>
      <c r="AA125" s="28" t="e">
        <f t="shared" si="58"/>
        <v>#REF!</v>
      </c>
      <c r="AB125" s="28" t="e">
        <f t="shared" si="59"/>
        <v>#REF!</v>
      </c>
      <c r="AC125" s="28" t="e">
        <f t="shared" si="61"/>
        <v>#REF!</v>
      </c>
      <c r="AD125" s="26"/>
      <c r="AE125" s="19" t="str">
        <f t="shared" si="60"/>
        <v/>
      </c>
      <c r="AF125" s="65"/>
      <c r="AG125" s="54"/>
      <c r="AH125" s="54"/>
      <c r="AI125" s="55"/>
      <c r="AJ125" s="18"/>
      <c r="AK125" s="73" t="e">
        <f>#REF!</f>
        <v>#REF!</v>
      </c>
      <c r="AL125" s="73" t="e">
        <f>#REF!</f>
        <v>#REF!</v>
      </c>
      <c r="AM125" s="73" t="e">
        <f>#REF!</f>
        <v>#REF!</v>
      </c>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R125" s="117">
        <f t="shared" si="41"/>
        <v>43</v>
      </c>
      <c r="BS125" s="118">
        <f>OOC!G125</f>
        <v>18.603000000000002</v>
      </c>
      <c r="BT125" s="118">
        <f>OOC!H125</f>
        <v>18.542999999999999</v>
      </c>
      <c r="BU125" s="2" t="e">
        <f t="shared" si="42"/>
        <v>#REF!</v>
      </c>
      <c r="BV125" s="2" t="e">
        <f t="shared" si="43"/>
        <v>#REF!</v>
      </c>
      <c r="BW125" s="2" t="e">
        <f t="shared" si="44"/>
        <v>#REF!</v>
      </c>
      <c r="BX125" s="119" t="e">
        <f>IF(AND(IF(OOC!G125="",0,OOC!G125) &gt;= IF(O125="",0,O125), IF(O125="",0,O125) &gt; IF(L125="",0,L125)), "OOC",
IF(AND(IF(M125="",0,M125) &gt; IF(P125="",0,P125), IF(P125="",0,P125) &gt;= IF(OOC!H125="",0,OOC!H125)), "OOC",
IF(IF(O125="",0,O125) &gt; IF(OOC!G125="",0,OOC!G125), "OOS",
IF(IF(OOC!H125="",0,OOC!H125) &gt; IF(P125="",0,P125), "OOS", "OK"))))</f>
        <v>#REF!</v>
      </c>
    </row>
    <row r="126" spans="1:76" ht="15" customHeight="1">
      <c r="A126" s="16">
        <v>33</v>
      </c>
      <c r="B126" s="76" t="s">
        <v>81</v>
      </c>
      <c r="C126" s="82" t="s">
        <v>456</v>
      </c>
      <c r="D126" s="20" t="s">
        <v>57</v>
      </c>
      <c r="E126" s="78">
        <v>1.33</v>
      </c>
      <c r="F126" s="11" t="s">
        <v>29</v>
      </c>
      <c r="G126" s="83">
        <v>0.93899999999999995</v>
      </c>
      <c r="H126" s="13" t="e">
        <f>IF(OOC!S126=0,"",OOC!S126)</f>
        <v>#REF!</v>
      </c>
      <c r="I126" s="13" t="e">
        <f>IF(OOC!T126=0,"",OOC!T126)</f>
        <v>#REF!</v>
      </c>
      <c r="J126" s="92" t="s">
        <v>84</v>
      </c>
      <c r="K126" s="64" t="s">
        <v>49</v>
      </c>
      <c r="L126" s="17" t="e">
        <f t="shared" si="52"/>
        <v>#REF!</v>
      </c>
      <c r="M126" s="17" t="e">
        <f t="shared" si="53"/>
        <v>#REF!</v>
      </c>
      <c r="N126" s="25"/>
      <c r="O126" s="2" t="e">
        <f t="shared" si="45"/>
        <v>#REF!</v>
      </c>
      <c r="P126" s="2" t="e">
        <f t="shared" si="46"/>
        <v>#REF!</v>
      </c>
      <c r="Q126" s="2" t="e">
        <f t="shared" si="47"/>
        <v>#REF!</v>
      </c>
      <c r="R126" s="3" t="e">
        <f t="shared" si="48"/>
        <v>#REF!</v>
      </c>
      <c r="S126" s="4" t="e">
        <f t="shared" si="40"/>
        <v>#REF!</v>
      </c>
      <c r="T126" s="67" t="e">
        <f t="shared" si="54"/>
        <v>#REF!</v>
      </c>
      <c r="U126" s="67" t="e">
        <f t="shared" si="55"/>
        <v>#REF!</v>
      </c>
      <c r="V126" s="4" t="e">
        <f t="shared" si="49"/>
        <v>#REF!</v>
      </c>
      <c r="W126" s="4" t="e">
        <f t="shared" si="50"/>
        <v>#REF!</v>
      </c>
      <c r="X126" s="4" t="e">
        <f t="shared" si="56"/>
        <v>#REF!</v>
      </c>
      <c r="Y126" s="62" t="e">
        <f t="shared" si="51"/>
        <v>#REF!</v>
      </c>
      <c r="Z126" s="28" t="e">
        <f t="shared" si="57"/>
        <v>#REF!</v>
      </c>
      <c r="AA126" s="28" t="e">
        <f t="shared" si="58"/>
        <v>#REF!</v>
      </c>
      <c r="AB126" s="28" t="e">
        <f t="shared" si="59"/>
        <v>#REF!</v>
      </c>
      <c r="AC126" s="28" t="e">
        <f t="shared" si="61"/>
        <v>#REF!</v>
      </c>
      <c r="AD126" s="26"/>
      <c r="AE126" s="19" t="str">
        <f t="shared" si="60"/>
        <v/>
      </c>
      <c r="AF126" s="65"/>
      <c r="AG126" s="54"/>
      <c r="AH126" s="54"/>
      <c r="AI126" s="55"/>
      <c r="AJ126" s="18"/>
      <c r="AK126" s="73" t="e">
        <f>#REF!</f>
        <v>#REF!</v>
      </c>
      <c r="AL126" s="73" t="e">
        <f>#REF!</f>
        <v>#REF!</v>
      </c>
      <c r="AM126" s="73" t="e">
        <f>#REF!</f>
        <v>#REF!</v>
      </c>
      <c r="AN126" s="73" t="e">
        <f>#REF!</f>
        <v>#REF!</v>
      </c>
      <c r="AO126" s="73" t="e">
        <f>#REF!</f>
        <v>#REF!</v>
      </c>
      <c r="AP126" s="73" t="e">
        <f>#REF!</f>
        <v>#REF!</v>
      </c>
      <c r="AQ126" s="73" t="e">
        <f>#REF!</f>
        <v>#REF!</v>
      </c>
      <c r="AR126" s="73" t="e">
        <f>#REF!</f>
        <v>#REF!</v>
      </c>
      <c r="AS126" s="73" t="e">
        <f>#REF!</f>
        <v>#REF!</v>
      </c>
      <c r="AT126" s="73" t="e">
        <f>#REF!</f>
        <v>#REF!</v>
      </c>
      <c r="AU126" s="73" t="e">
        <f>#REF!</f>
        <v>#REF!</v>
      </c>
      <c r="AV126" s="73" t="e">
        <f>#REF!</f>
        <v>#REF!</v>
      </c>
      <c r="AW126" s="73" t="e">
        <f>#REF!</f>
        <v>#REF!</v>
      </c>
      <c r="AX126" s="73" t="e">
        <f>#REF!</f>
        <v>#REF!</v>
      </c>
      <c r="AY126" s="73" t="e">
        <f>#REF!</f>
        <v>#REF!</v>
      </c>
      <c r="AZ126" s="73" t="e">
        <f>#REF!</f>
        <v>#REF!</v>
      </c>
      <c r="BA126" s="73" t="e">
        <f>#REF!</f>
        <v>#REF!</v>
      </c>
      <c r="BB126" s="73" t="e">
        <f>#REF!</f>
        <v>#REF!</v>
      </c>
      <c r="BC126" s="73" t="e">
        <f>#REF!</f>
        <v>#REF!</v>
      </c>
      <c r="BD126" s="73" t="e">
        <f>#REF!</f>
        <v>#REF!</v>
      </c>
      <c r="BE126" s="73" t="e">
        <f>#REF!</f>
        <v>#REF!</v>
      </c>
      <c r="BF126" s="73" t="e">
        <f>#REF!</f>
        <v>#REF!</v>
      </c>
      <c r="BG126" s="73" t="e">
        <f>#REF!</f>
        <v>#REF!</v>
      </c>
      <c r="BH126" s="73" t="e">
        <f>#REF!</f>
        <v>#REF!</v>
      </c>
      <c r="BI126" s="73" t="e">
        <f>#REF!</f>
        <v>#REF!</v>
      </c>
      <c r="BJ126" s="73" t="e">
        <f>#REF!</f>
        <v>#REF!</v>
      </c>
      <c r="BK126" s="73" t="e">
        <f>#REF!</f>
        <v>#REF!</v>
      </c>
      <c r="BL126" s="73" t="e">
        <f>#REF!</f>
        <v>#REF!</v>
      </c>
      <c r="BM126" s="73" t="e">
        <f>#REF!</f>
        <v>#REF!</v>
      </c>
      <c r="BN126" s="73" t="e">
        <f>#REF!</f>
        <v>#REF!</v>
      </c>
      <c r="BO126" s="73" t="e">
        <f>#REF!</f>
        <v>#REF!</v>
      </c>
      <c r="BP126" s="73" t="e">
        <f>#REF!</f>
        <v>#REF!</v>
      </c>
      <c r="BR126" s="117" t="str">
        <f t="shared" si="41"/>
        <v>44-1 (P73)</v>
      </c>
      <c r="BS126" s="118">
        <f>OOC!G126</f>
        <v>0.96899999999999997</v>
      </c>
      <c r="BT126" s="118">
        <f>OOC!H126</f>
        <v>0.91899999999999993</v>
      </c>
      <c r="BU126" s="2" t="e">
        <f t="shared" si="42"/>
        <v>#REF!</v>
      </c>
      <c r="BV126" s="2" t="e">
        <f t="shared" si="43"/>
        <v>#REF!</v>
      </c>
      <c r="BW126" s="2" t="e">
        <f t="shared" si="44"/>
        <v>#REF!</v>
      </c>
      <c r="BX126" s="119" t="e">
        <f>IF(AND(IF(OOC!G126="",0,OOC!G126) &gt;= IF(O126="",0,O126), IF(O126="",0,O126) &gt; IF(L126="",0,L126)), "OOC",
IF(AND(IF(M126="",0,M126) &gt; IF(P126="",0,P126), IF(P126="",0,P126) &gt;= IF(OOC!H126="",0,OOC!H126)), "OOC",
IF(IF(O126="",0,O126) &gt; IF(OOC!G126="",0,OOC!G126), "OOS",
IF(IF(OOC!H126="",0,OOC!H126) &gt; IF(P126="",0,P126), "OOS", "OK"))))</f>
        <v>#REF!</v>
      </c>
    </row>
    <row r="127" spans="1:76" ht="15" customHeight="1">
      <c r="A127" s="16">
        <v>34</v>
      </c>
      <c r="B127" s="76" t="s">
        <v>81</v>
      </c>
      <c r="C127" s="82" t="s">
        <v>457</v>
      </c>
      <c r="D127" s="20" t="s">
        <v>57</v>
      </c>
      <c r="E127" s="78">
        <v>1.33</v>
      </c>
      <c r="F127" s="11" t="s">
        <v>29</v>
      </c>
      <c r="G127" s="83">
        <v>0.93899999999999995</v>
      </c>
      <c r="H127" s="13" t="e">
        <f>IF(OOC!S127=0,"",OOC!S127)</f>
        <v>#REF!</v>
      </c>
      <c r="I127" s="13" t="e">
        <f>IF(OOC!T127=0,"",OOC!T127)</f>
        <v>#REF!</v>
      </c>
      <c r="J127" s="92" t="s">
        <v>84</v>
      </c>
      <c r="K127" s="64" t="s">
        <v>49</v>
      </c>
      <c r="L127" s="17" t="e">
        <f t="shared" si="52"/>
        <v>#REF!</v>
      </c>
      <c r="M127" s="17" t="e">
        <f t="shared" si="53"/>
        <v>#REF!</v>
      </c>
      <c r="N127" s="25"/>
      <c r="O127" s="2" t="e">
        <f t="shared" si="45"/>
        <v>#REF!</v>
      </c>
      <c r="P127" s="2" t="e">
        <f t="shared" si="46"/>
        <v>#REF!</v>
      </c>
      <c r="Q127" s="2" t="e">
        <f t="shared" si="47"/>
        <v>#REF!</v>
      </c>
      <c r="R127" s="3" t="e">
        <f t="shared" si="48"/>
        <v>#REF!</v>
      </c>
      <c r="S127" s="4" t="e">
        <f t="shared" si="40"/>
        <v>#REF!</v>
      </c>
      <c r="T127" s="67" t="e">
        <f t="shared" si="54"/>
        <v>#REF!</v>
      </c>
      <c r="U127" s="67" t="e">
        <f t="shared" si="55"/>
        <v>#REF!</v>
      </c>
      <c r="V127" s="4" t="e">
        <f t="shared" si="49"/>
        <v>#REF!</v>
      </c>
      <c r="W127" s="4" t="e">
        <f t="shared" si="50"/>
        <v>#REF!</v>
      </c>
      <c r="X127" s="4" t="e">
        <f t="shared" si="56"/>
        <v>#REF!</v>
      </c>
      <c r="Y127" s="62" t="e">
        <f t="shared" si="51"/>
        <v>#REF!</v>
      </c>
      <c r="Z127" s="28" t="e">
        <f t="shared" si="57"/>
        <v>#REF!</v>
      </c>
      <c r="AA127" s="28" t="e">
        <f t="shared" si="58"/>
        <v>#REF!</v>
      </c>
      <c r="AB127" s="28" t="e">
        <f t="shared" si="59"/>
        <v>#REF!</v>
      </c>
      <c r="AC127" s="28" t="e">
        <f t="shared" si="61"/>
        <v>#REF!</v>
      </c>
      <c r="AD127" s="26"/>
      <c r="AE127" s="19" t="str">
        <f t="shared" si="60"/>
        <v/>
      </c>
      <c r="AF127" s="65"/>
      <c r="AG127" s="54"/>
      <c r="AH127" s="54"/>
      <c r="AI127" s="55"/>
      <c r="AJ127" s="18"/>
      <c r="AK127" s="73" t="e">
        <f>#REF!</f>
        <v>#REF!</v>
      </c>
      <c r="AL127" s="73" t="e">
        <f>#REF!</f>
        <v>#REF!</v>
      </c>
      <c r="AM127" s="73" t="e">
        <f>#REF!</f>
        <v>#REF!</v>
      </c>
      <c r="AN127" s="73" t="e">
        <f>#REF!</f>
        <v>#REF!</v>
      </c>
      <c r="AO127" s="73" t="e">
        <f>#REF!</f>
        <v>#REF!</v>
      </c>
      <c r="AP127" s="73" t="e">
        <f>#REF!</f>
        <v>#REF!</v>
      </c>
      <c r="AQ127" s="73" t="e">
        <f>#REF!</f>
        <v>#REF!</v>
      </c>
      <c r="AR127" s="73" t="e">
        <f>#REF!</f>
        <v>#REF!</v>
      </c>
      <c r="AS127" s="73" t="e">
        <f>#REF!</f>
        <v>#REF!</v>
      </c>
      <c r="AT127" s="73" t="e">
        <f>#REF!</f>
        <v>#REF!</v>
      </c>
      <c r="AU127" s="73" t="e">
        <f>#REF!</f>
        <v>#REF!</v>
      </c>
      <c r="AV127" s="73" t="e">
        <f>#REF!</f>
        <v>#REF!</v>
      </c>
      <c r="AW127" s="73" t="e">
        <f>#REF!</f>
        <v>#REF!</v>
      </c>
      <c r="AX127" s="73" t="e">
        <f>#REF!</f>
        <v>#REF!</v>
      </c>
      <c r="AY127" s="73" t="e">
        <f>#REF!</f>
        <v>#REF!</v>
      </c>
      <c r="AZ127" s="73" t="e">
        <f>#REF!</f>
        <v>#REF!</v>
      </c>
      <c r="BA127" s="73" t="e">
        <f>#REF!</f>
        <v>#REF!</v>
      </c>
      <c r="BB127" s="73" t="e">
        <f>#REF!</f>
        <v>#REF!</v>
      </c>
      <c r="BC127" s="73" t="e">
        <f>#REF!</f>
        <v>#REF!</v>
      </c>
      <c r="BD127" s="73" t="e">
        <f>#REF!</f>
        <v>#REF!</v>
      </c>
      <c r="BE127" s="73" t="e">
        <f>#REF!</f>
        <v>#REF!</v>
      </c>
      <c r="BF127" s="73" t="e">
        <f>#REF!</f>
        <v>#REF!</v>
      </c>
      <c r="BG127" s="73" t="e">
        <f>#REF!</f>
        <v>#REF!</v>
      </c>
      <c r="BH127" s="73" t="e">
        <f>#REF!</f>
        <v>#REF!</v>
      </c>
      <c r="BI127" s="73" t="e">
        <f>#REF!</f>
        <v>#REF!</v>
      </c>
      <c r="BJ127" s="73" t="e">
        <f>#REF!</f>
        <v>#REF!</v>
      </c>
      <c r="BK127" s="73" t="e">
        <f>#REF!</f>
        <v>#REF!</v>
      </c>
      <c r="BL127" s="73" t="e">
        <f>#REF!</f>
        <v>#REF!</v>
      </c>
      <c r="BM127" s="73" t="e">
        <f>#REF!</f>
        <v>#REF!</v>
      </c>
      <c r="BN127" s="73" t="e">
        <f>#REF!</f>
        <v>#REF!</v>
      </c>
      <c r="BO127" s="73" t="e">
        <f>#REF!</f>
        <v>#REF!</v>
      </c>
      <c r="BP127" s="73" t="e">
        <f>#REF!</f>
        <v>#REF!</v>
      </c>
      <c r="BR127" s="117" t="str">
        <f t="shared" si="41"/>
        <v>44-2 (P52)</v>
      </c>
      <c r="BS127" s="118">
        <f>OOC!G127</f>
        <v>0.96899999999999997</v>
      </c>
      <c r="BT127" s="118">
        <f>OOC!H127</f>
        <v>0.91899999999999993</v>
      </c>
      <c r="BU127" s="2" t="e">
        <f t="shared" si="42"/>
        <v>#REF!</v>
      </c>
      <c r="BV127" s="2" t="e">
        <f t="shared" si="43"/>
        <v>#REF!</v>
      </c>
      <c r="BW127" s="2" t="e">
        <f t="shared" si="44"/>
        <v>#REF!</v>
      </c>
      <c r="BX127" s="119" t="e">
        <f>IF(AND(IF(OOC!G127="",0,OOC!G127) &gt;= IF(O127="",0,O127), IF(O127="",0,O127) &gt; IF(L127="",0,L127)), "OOC",
IF(AND(IF(M127="",0,M127) &gt; IF(P127="",0,P127), IF(P127="",0,P127) &gt;= IF(OOC!H127="",0,OOC!H127)), "OOC",
IF(IF(O127="",0,O127) &gt; IF(OOC!G127="",0,OOC!G127), "OOS",
IF(IF(OOC!H127="",0,OOC!H127) &gt; IF(P127="",0,P127), "OOS", "OK"))))</f>
        <v>#REF!</v>
      </c>
    </row>
    <row r="128" spans="1:76" ht="15" customHeight="1">
      <c r="A128" s="16">
        <v>35</v>
      </c>
      <c r="B128" s="76" t="s">
        <v>81</v>
      </c>
      <c r="C128" s="82" t="s">
        <v>458</v>
      </c>
      <c r="D128" s="20" t="s">
        <v>57</v>
      </c>
      <c r="E128" s="78">
        <v>1.33</v>
      </c>
      <c r="F128" s="11" t="s">
        <v>29</v>
      </c>
      <c r="G128" s="83">
        <v>0.93899999999999995</v>
      </c>
      <c r="H128" s="13" t="e">
        <f>IF(OOC!S128=0,"",OOC!S128)</f>
        <v>#REF!</v>
      </c>
      <c r="I128" s="13" t="e">
        <f>IF(OOC!T128=0,"",OOC!T128)</f>
        <v>#REF!</v>
      </c>
      <c r="J128" s="92" t="s">
        <v>84</v>
      </c>
      <c r="K128" s="64" t="s">
        <v>49</v>
      </c>
      <c r="L128" s="17" t="e">
        <f t="shared" si="52"/>
        <v>#REF!</v>
      </c>
      <c r="M128" s="17" t="e">
        <f t="shared" si="53"/>
        <v>#REF!</v>
      </c>
      <c r="N128" s="25"/>
      <c r="O128" s="2" t="e">
        <f t="shared" si="45"/>
        <v>#REF!</v>
      </c>
      <c r="P128" s="2" t="e">
        <f t="shared" si="46"/>
        <v>#REF!</v>
      </c>
      <c r="Q128" s="2" t="e">
        <f t="shared" si="47"/>
        <v>#REF!</v>
      </c>
      <c r="R128" s="3" t="e">
        <f t="shared" si="48"/>
        <v>#REF!</v>
      </c>
      <c r="S128" s="4" t="e">
        <f t="shared" si="40"/>
        <v>#REF!</v>
      </c>
      <c r="T128" s="67" t="e">
        <f t="shared" si="54"/>
        <v>#REF!</v>
      </c>
      <c r="U128" s="67" t="e">
        <f t="shared" si="55"/>
        <v>#REF!</v>
      </c>
      <c r="V128" s="4" t="e">
        <f t="shared" si="49"/>
        <v>#REF!</v>
      </c>
      <c r="W128" s="4" t="e">
        <f t="shared" si="50"/>
        <v>#REF!</v>
      </c>
      <c r="X128" s="4" t="e">
        <f t="shared" si="56"/>
        <v>#REF!</v>
      </c>
      <c r="Y128" s="62" t="e">
        <f t="shared" si="51"/>
        <v>#REF!</v>
      </c>
      <c r="Z128" s="28" t="e">
        <f t="shared" si="57"/>
        <v>#REF!</v>
      </c>
      <c r="AA128" s="28" t="e">
        <f t="shared" si="58"/>
        <v>#REF!</v>
      </c>
      <c r="AB128" s="28" t="e">
        <f t="shared" si="59"/>
        <v>#REF!</v>
      </c>
      <c r="AC128" s="28" t="e">
        <f t="shared" si="61"/>
        <v>#REF!</v>
      </c>
      <c r="AD128" s="26"/>
      <c r="AE128" s="19" t="str">
        <f t="shared" si="60"/>
        <v/>
      </c>
      <c r="AF128" s="65"/>
      <c r="AG128" s="54"/>
      <c r="AH128" s="54"/>
      <c r="AI128" s="55"/>
      <c r="AJ128" s="18"/>
      <c r="AK128" s="73" t="e">
        <f>#REF!</f>
        <v>#REF!</v>
      </c>
      <c r="AL128" s="73" t="e">
        <f>#REF!</f>
        <v>#REF!</v>
      </c>
      <c r="AM128" s="73" t="e">
        <f>#REF!</f>
        <v>#REF!</v>
      </c>
      <c r="AN128" s="73" t="e">
        <f>#REF!</f>
        <v>#REF!</v>
      </c>
      <c r="AO128" s="73" t="e">
        <f>#REF!</f>
        <v>#REF!</v>
      </c>
      <c r="AP128" s="73" t="e">
        <f>#REF!</f>
        <v>#REF!</v>
      </c>
      <c r="AQ128" s="73" t="e">
        <f>#REF!</f>
        <v>#REF!</v>
      </c>
      <c r="AR128" s="73" t="e">
        <f>#REF!</f>
        <v>#REF!</v>
      </c>
      <c r="AS128" s="73" t="e">
        <f>#REF!</f>
        <v>#REF!</v>
      </c>
      <c r="AT128" s="73" t="e">
        <f>#REF!</f>
        <v>#REF!</v>
      </c>
      <c r="AU128" s="73" t="e">
        <f>#REF!</f>
        <v>#REF!</v>
      </c>
      <c r="AV128" s="73" t="e">
        <f>#REF!</f>
        <v>#REF!</v>
      </c>
      <c r="AW128" s="73" t="e">
        <f>#REF!</f>
        <v>#REF!</v>
      </c>
      <c r="AX128" s="73" t="e">
        <f>#REF!</f>
        <v>#REF!</v>
      </c>
      <c r="AY128" s="73" t="e">
        <f>#REF!</f>
        <v>#REF!</v>
      </c>
      <c r="AZ128" s="73" t="e">
        <f>#REF!</f>
        <v>#REF!</v>
      </c>
      <c r="BA128" s="73" t="e">
        <f>#REF!</f>
        <v>#REF!</v>
      </c>
      <c r="BB128" s="73" t="e">
        <f>#REF!</f>
        <v>#REF!</v>
      </c>
      <c r="BC128" s="73" t="e">
        <f>#REF!</f>
        <v>#REF!</v>
      </c>
      <c r="BD128" s="73" t="e">
        <f>#REF!</f>
        <v>#REF!</v>
      </c>
      <c r="BE128" s="73" t="e">
        <f>#REF!</f>
        <v>#REF!</v>
      </c>
      <c r="BF128" s="73" t="e">
        <f>#REF!</f>
        <v>#REF!</v>
      </c>
      <c r="BG128" s="73" t="e">
        <f>#REF!</f>
        <v>#REF!</v>
      </c>
      <c r="BH128" s="73" t="e">
        <f>#REF!</f>
        <v>#REF!</v>
      </c>
      <c r="BI128" s="73" t="e">
        <f>#REF!</f>
        <v>#REF!</v>
      </c>
      <c r="BJ128" s="73" t="e">
        <f>#REF!</f>
        <v>#REF!</v>
      </c>
      <c r="BK128" s="73" t="e">
        <f>#REF!</f>
        <v>#REF!</v>
      </c>
      <c r="BL128" s="73" t="e">
        <f>#REF!</f>
        <v>#REF!</v>
      </c>
      <c r="BM128" s="73" t="e">
        <f>#REF!</f>
        <v>#REF!</v>
      </c>
      <c r="BN128" s="73" t="e">
        <f>#REF!</f>
        <v>#REF!</v>
      </c>
      <c r="BO128" s="73" t="e">
        <f>#REF!</f>
        <v>#REF!</v>
      </c>
      <c r="BP128" s="73" t="e">
        <f>#REF!</f>
        <v>#REF!</v>
      </c>
      <c r="BR128" s="117" t="str">
        <f t="shared" si="41"/>
        <v>44-3 (P36)</v>
      </c>
      <c r="BS128" s="118">
        <f>OOC!G128</f>
        <v>0.96899999999999997</v>
      </c>
      <c r="BT128" s="118">
        <f>OOC!H128</f>
        <v>0.91899999999999993</v>
      </c>
      <c r="BU128" s="2" t="e">
        <f t="shared" si="42"/>
        <v>#REF!</v>
      </c>
      <c r="BV128" s="2" t="e">
        <f t="shared" si="43"/>
        <v>#REF!</v>
      </c>
      <c r="BW128" s="2" t="e">
        <f t="shared" si="44"/>
        <v>#REF!</v>
      </c>
      <c r="BX128" s="119" t="e">
        <f>IF(AND(IF(OOC!G128="",0,OOC!G128) &gt;= IF(O128="",0,O128), IF(O128="",0,O128) &gt; IF(L128="",0,L128)), "OOC",
IF(AND(IF(M128="",0,M128) &gt; IF(P128="",0,P128), IF(P128="",0,P128) &gt;= IF(OOC!H128="",0,OOC!H128)), "OOC",
IF(IF(O128="",0,O128) &gt; IF(OOC!G128="",0,OOC!G128), "OOS",
IF(IF(OOC!H128="",0,OOC!H128) &gt; IF(P128="",0,P128), "OOS", "OK"))))</f>
        <v>#REF!</v>
      </c>
    </row>
    <row r="129" spans="1:76" ht="15" customHeight="1">
      <c r="A129" s="66">
        <v>36</v>
      </c>
      <c r="B129" s="76" t="s">
        <v>81</v>
      </c>
      <c r="C129" s="82" t="s">
        <v>459</v>
      </c>
      <c r="D129" s="20" t="s">
        <v>141</v>
      </c>
      <c r="E129" s="78">
        <v>1.33</v>
      </c>
      <c r="F129" s="11" t="s">
        <v>29</v>
      </c>
      <c r="G129" s="83">
        <v>0.93899999999999995</v>
      </c>
      <c r="H129" s="13" t="e">
        <f>IF(OOC!S129=0,"",OOC!S129)</f>
        <v>#REF!</v>
      </c>
      <c r="I129" s="13" t="e">
        <f>IF(OOC!T129=0,"",OOC!T129)</f>
        <v>#REF!</v>
      </c>
      <c r="J129" s="92" t="s">
        <v>84</v>
      </c>
      <c r="K129" s="64" t="s">
        <v>49</v>
      </c>
      <c r="L129" s="17" t="e">
        <f t="shared" si="52"/>
        <v>#REF!</v>
      </c>
      <c r="M129" s="17" t="e">
        <f t="shared" si="53"/>
        <v>#REF!</v>
      </c>
      <c r="N129" s="25"/>
      <c r="O129" s="2" t="e">
        <f t="shared" si="45"/>
        <v>#REF!</v>
      </c>
      <c r="P129" s="2" t="e">
        <f t="shared" si="46"/>
        <v>#REF!</v>
      </c>
      <c r="Q129" s="2" t="e">
        <f t="shared" si="47"/>
        <v>#REF!</v>
      </c>
      <c r="R129" s="3" t="e">
        <f t="shared" si="48"/>
        <v>#REF!</v>
      </c>
      <c r="S129" s="4" t="e">
        <f t="shared" si="40"/>
        <v>#REF!</v>
      </c>
      <c r="T129" s="67" t="e">
        <f t="shared" si="54"/>
        <v>#REF!</v>
      </c>
      <c r="U129" s="67" t="e">
        <f t="shared" si="55"/>
        <v>#REF!</v>
      </c>
      <c r="V129" s="4" t="e">
        <f t="shared" si="49"/>
        <v>#REF!</v>
      </c>
      <c r="W129" s="4" t="e">
        <f t="shared" si="50"/>
        <v>#REF!</v>
      </c>
      <c r="X129" s="4" t="e">
        <f t="shared" si="56"/>
        <v>#REF!</v>
      </c>
      <c r="Y129" s="62" t="e">
        <f t="shared" si="51"/>
        <v>#REF!</v>
      </c>
      <c r="Z129" s="28" t="e">
        <f t="shared" si="57"/>
        <v>#REF!</v>
      </c>
      <c r="AA129" s="28" t="e">
        <f t="shared" si="58"/>
        <v>#REF!</v>
      </c>
      <c r="AB129" s="28" t="e">
        <f t="shared" si="59"/>
        <v>#REF!</v>
      </c>
      <c r="AC129" s="28" t="e">
        <f t="shared" si="61"/>
        <v>#REF!</v>
      </c>
      <c r="AD129" s="26"/>
      <c r="AE129" s="19" t="str">
        <f t="shared" si="60"/>
        <v/>
      </c>
      <c r="AF129" s="65"/>
      <c r="AG129" s="54"/>
      <c r="AH129" s="54"/>
      <c r="AI129" s="55"/>
      <c r="AJ129" s="18"/>
      <c r="AK129" s="73" t="e">
        <f>#REF!</f>
        <v>#REF!</v>
      </c>
      <c r="AL129" s="73" t="e">
        <f>#REF!</f>
        <v>#REF!</v>
      </c>
      <c r="AM129" s="73" t="e">
        <f>#REF!</f>
        <v>#REF!</v>
      </c>
      <c r="AN129" s="73" t="e">
        <f>#REF!</f>
        <v>#REF!</v>
      </c>
      <c r="AO129" s="73" t="e">
        <f>#REF!</f>
        <v>#REF!</v>
      </c>
      <c r="AP129" s="73" t="e">
        <f>#REF!</f>
        <v>#REF!</v>
      </c>
      <c r="AQ129" s="73" t="e">
        <f>#REF!</f>
        <v>#REF!</v>
      </c>
      <c r="AR129" s="73" t="e">
        <f>#REF!</f>
        <v>#REF!</v>
      </c>
      <c r="AS129" s="73" t="e">
        <f>#REF!</f>
        <v>#REF!</v>
      </c>
      <c r="AT129" s="73" t="e">
        <f>#REF!</f>
        <v>#REF!</v>
      </c>
      <c r="AU129" s="73" t="e">
        <f>#REF!</f>
        <v>#REF!</v>
      </c>
      <c r="AV129" s="73" t="e">
        <f>#REF!</f>
        <v>#REF!</v>
      </c>
      <c r="AW129" s="73" t="e">
        <f>#REF!</f>
        <v>#REF!</v>
      </c>
      <c r="AX129" s="73" t="e">
        <f>#REF!</f>
        <v>#REF!</v>
      </c>
      <c r="AY129" s="73" t="e">
        <f>#REF!</f>
        <v>#REF!</v>
      </c>
      <c r="AZ129" s="73" t="e">
        <f>#REF!</f>
        <v>#REF!</v>
      </c>
      <c r="BA129" s="73" t="e">
        <f>#REF!</f>
        <v>#REF!</v>
      </c>
      <c r="BB129" s="73" t="e">
        <f>#REF!</f>
        <v>#REF!</v>
      </c>
      <c r="BC129" s="73" t="e">
        <f>#REF!</f>
        <v>#REF!</v>
      </c>
      <c r="BD129" s="73" t="e">
        <f>#REF!</f>
        <v>#REF!</v>
      </c>
      <c r="BE129" s="73" t="e">
        <f>#REF!</f>
        <v>#REF!</v>
      </c>
      <c r="BF129" s="73" t="e">
        <f>#REF!</f>
        <v>#REF!</v>
      </c>
      <c r="BG129" s="73" t="e">
        <f>#REF!</f>
        <v>#REF!</v>
      </c>
      <c r="BH129" s="73" t="e">
        <f>#REF!</f>
        <v>#REF!</v>
      </c>
      <c r="BI129" s="73" t="e">
        <f>#REF!</f>
        <v>#REF!</v>
      </c>
      <c r="BJ129" s="73" t="e">
        <f>#REF!</f>
        <v>#REF!</v>
      </c>
      <c r="BK129" s="73" t="e">
        <f>#REF!</f>
        <v>#REF!</v>
      </c>
      <c r="BL129" s="73" t="e">
        <f>#REF!</f>
        <v>#REF!</v>
      </c>
      <c r="BM129" s="73" t="e">
        <f>#REF!</f>
        <v>#REF!</v>
      </c>
      <c r="BN129" s="73" t="e">
        <f>#REF!</f>
        <v>#REF!</v>
      </c>
      <c r="BO129" s="73" t="e">
        <f>#REF!</f>
        <v>#REF!</v>
      </c>
      <c r="BP129" s="73" t="e">
        <f>#REF!</f>
        <v>#REF!</v>
      </c>
      <c r="BR129" s="117" t="str">
        <f t="shared" si="41"/>
        <v>44-4 (P44)</v>
      </c>
      <c r="BS129" s="118">
        <f>OOC!G129</f>
        <v>0.96899999999999997</v>
      </c>
      <c r="BT129" s="118">
        <f>OOC!H129</f>
        <v>0.91899999999999993</v>
      </c>
      <c r="BU129" s="2" t="e">
        <f t="shared" si="42"/>
        <v>#REF!</v>
      </c>
      <c r="BV129" s="2" t="e">
        <f t="shared" si="43"/>
        <v>#REF!</v>
      </c>
      <c r="BW129" s="2" t="e">
        <f t="shared" si="44"/>
        <v>#REF!</v>
      </c>
      <c r="BX129" s="119" t="e">
        <f>IF(AND(IF(OOC!G129="",0,OOC!G129) &gt;= IF(O129="",0,O129), IF(O129="",0,O129) &gt; IF(L129="",0,L129)), "OOC",
IF(AND(IF(M129="",0,M129) &gt; IF(P129="",0,P129), IF(P129="",0,P129) &gt;= IF(OOC!H129="",0,OOC!H129)), "OOC",
IF(IF(O129="",0,O129) &gt; IF(OOC!G129="",0,OOC!G129), "OOS",
IF(IF(OOC!H129="",0,OOC!H129) &gt; IF(P129="",0,P129), "OOS", "OK"))))</f>
        <v>#REF!</v>
      </c>
    </row>
    <row r="130" spans="1:76" ht="15" customHeight="1">
      <c r="A130" s="66">
        <v>36</v>
      </c>
      <c r="B130" s="76" t="s">
        <v>81</v>
      </c>
      <c r="C130" s="82" t="s">
        <v>460</v>
      </c>
      <c r="D130" s="20" t="s">
        <v>141</v>
      </c>
      <c r="E130" s="78">
        <v>1.33</v>
      </c>
      <c r="F130" s="11" t="s">
        <v>29</v>
      </c>
      <c r="G130" s="83">
        <v>0.93899999999999995</v>
      </c>
      <c r="H130" s="13" t="e">
        <f>IF(OOC!S130=0,"",OOC!S130)</f>
        <v>#REF!</v>
      </c>
      <c r="I130" s="13" t="e">
        <f>IF(OOC!T130=0,"",OOC!T130)</f>
        <v>#REF!</v>
      </c>
      <c r="J130" s="92" t="s">
        <v>84</v>
      </c>
      <c r="K130" s="64" t="s">
        <v>49</v>
      </c>
      <c r="L130" s="17" t="e">
        <f t="shared" si="52"/>
        <v>#REF!</v>
      </c>
      <c r="M130" s="17" t="e">
        <f t="shared" si="53"/>
        <v>#REF!</v>
      </c>
      <c r="N130" s="25"/>
      <c r="O130" s="2" t="e">
        <f t="shared" ref="O130:O137" si="62">IF(OR($AK130="",ISNUMBER($AK130)=FALSE),"",MAX(AK130:BP130))</f>
        <v>#REF!</v>
      </c>
      <c r="P130" s="2" t="e">
        <f t="shared" ref="P130:P137" si="63">IF(OR($AK130="",ISNUMBER($AK130)=FALSE),"",MIN(AK130:BP130))</f>
        <v>#REF!</v>
      </c>
      <c r="Q130" s="2" t="e">
        <f t="shared" ref="Q130:Q137" si="64">IF(OR($AK130="",ISNUMBER($AK130)=FALSE),"",AVERAGE(AK130:BP130))</f>
        <v>#REF!</v>
      </c>
      <c r="R130" s="3" t="e">
        <f t="shared" ref="R130:R137" si="65">IF(OR($AK130="",ISNUMBER($AK130)=FALSE),"",STDEV(AK130:BP130))</f>
        <v>#REF!</v>
      </c>
      <c r="S130" s="4" t="e">
        <f t="shared" si="40"/>
        <v>#REF!</v>
      </c>
      <c r="T130" s="67" t="e">
        <f t="shared" si="54"/>
        <v>#REF!</v>
      </c>
      <c r="U130" s="67" t="e">
        <f t="shared" si="55"/>
        <v>#REF!</v>
      </c>
      <c r="V130" s="4" t="e">
        <f t="shared" si="49"/>
        <v>#REF!</v>
      </c>
      <c r="W130" s="4" t="e">
        <f t="shared" si="50"/>
        <v>#REF!</v>
      </c>
      <c r="X130" s="4" t="e">
        <f t="shared" si="56"/>
        <v>#REF!</v>
      </c>
      <c r="Y130" s="62" t="e">
        <f t="shared" si="51"/>
        <v>#REF!</v>
      </c>
      <c r="Z130" s="28" t="e">
        <f t="shared" si="57"/>
        <v>#REF!</v>
      </c>
      <c r="AA130" s="28" t="e">
        <f t="shared" si="58"/>
        <v>#REF!</v>
      </c>
      <c r="AB130" s="28" t="e">
        <f t="shared" si="59"/>
        <v>#REF!</v>
      </c>
      <c r="AC130" s="28" t="e">
        <f t="shared" si="61"/>
        <v>#REF!</v>
      </c>
      <c r="AD130" s="26"/>
      <c r="AE130" s="19" t="str">
        <f t="shared" si="60"/>
        <v/>
      </c>
      <c r="AF130" s="65"/>
      <c r="AG130" s="54"/>
      <c r="AH130" s="54"/>
      <c r="AI130" s="55"/>
      <c r="AJ130" s="18"/>
      <c r="AK130" s="73" t="e">
        <f>#REF!</f>
        <v>#REF!</v>
      </c>
      <c r="AL130" s="73" t="e">
        <f>#REF!</f>
        <v>#REF!</v>
      </c>
      <c r="AM130" s="73" t="e">
        <f>#REF!</f>
        <v>#REF!</v>
      </c>
      <c r="AN130" s="73" t="e">
        <f>#REF!</f>
        <v>#REF!</v>
      </c>
      <c r="AO130" s="73" t="e">
        <f>#REF!</f>
        <v>#REF!</v>
      </c>
      <c r="AP130" s="73" t="e">
        <f>#REF!</f>
        <v>#REF!</v>
      </c>
      <c r="AQ130" s="73" t="e">
        <f>#REF!</f>
        <v>#REF!</v>
      </c>
      <c r="AR130" s="73" t="e">
        <f>#REF!</f>
        <v>#REF!</v>
      </c>
      <c r="AS130" s="73" t="e">
        <f>#REF!</f>
        <v>#REF!</v>
      </c>
      <c r="AT130" s="73" t="e">
        <f>#REF!</f>
        <v>#REF!</v>
      </c>
      <c r="AU130" s="73" t="e">
        <f>#REF!</f>
        <v>#REF!</v>
      </c>
      <c r="AV130" s="73" t="e">
        <f>#REF!</f>
        <v>#REF!</v>
      </c>
      <c r="AW130" s="73" t="e">
        <f>#REF!</f>
        <v>#REF!</v>
      </c>
      <c r="AX130" s="73" t="e">
        <f>#REF!</f>
        <v>#REF!</v>
      </c>
      <c r="AY130" s="73" t="e">
        <f>#REF!</f>
        <v>#REF!</v>
      </c>
      <c r="AZ130" s="73" t="e">
        <f>#REF!</f>
        <v>#REF!</v>
      </c>
      <c r="BA130" s="73" t="e">
        <f>#REF!</f>
        <v>#REF!</v>
      </c>
      <c r="BB130" s="73" t="e">
        <f>#REF!</f>
        <v>#REF!</v>
      </c>
      <c r="BC130" s="73" t="e">
        <f>#REF!</f>
        <v>#REF!</v>
      </c>
      <c r="BD130" s="73" t="e">
        <f>#REF!</f>
        <v>#REF!</v>
      </c>
      <c r="BE130" s="73" t="e">
        <f>#REF!</f>
        <v>#REF!</v>
      </c>
      <c r="BF130" s="73" t="e">
        <f>#REF!</f>
        <v>#REF!</v>
      </c>
      <c r="BG130" s="73" t="e">
        <f>#REF!</f>
        <v>#REF!</v>
      </c>
      <c r="BH130" s="73" t="e">
        <f>#REF!</f>
        <v>#REF!</v>
      </c>
      <c r="BI130" s="73" t="e">
        <f>#REF!</f>
        <v>#REF!</v>
      </c>
      <c r="BJ130" s="73" t="e">
        <f>#REF!</f>
        <v>#REF!</v>
      </c>
      <c r="BK130" s="73" t="e">
        <f>#REF!</f>
        <v>#REF!</v>
      </c>
      <c r="BL130" s="73" t="e">
        <f>#REF!</f>
        <v>#REF!</v>
      </c>
      <c r="BM130" s="73" t="e">
        <f>#REF!</f>
        <v>#REF!</v>
      </c>
      <c r="BN130" s="73" t="e">
        <f>#REF!</f>
        <v>#REF!</v>
      </c>
      <c r="BO130" s="73" t="e">
        <f>#REF!</f>
        <v>#REF!</v>
      </c>
      <c r="BP130" s="73" t="e">
        <f>#REF!</f>
        <v>#REF!</v>
      </c>
      <c r="BR130" s="117" t="str">
        <f t="shared" si="41"/>
        <v>44-5 (P2)</v>
      </c>
      <c r="BS130" s="118">
        <f>OOC!G130</f>
        <v>0.96899999999999997</v>
      </c>
      <c r="BT130" s="118">
        <f>OOC!H130</f>
        <v>0.91899999999999993</v>
      </c>
      <c r="BU130" s="2" t="e">
        <f t="shared" si="42"/>
        <v>#REF!</v>
      </c>
      <c r="BV130" s="2" t="e">
        <f t="shared" si="43"/>
        <v>#REF!</v>
      </c>
      <c r="BW130" s="2" t="e">
        <f t="shared" si="44"/>
        <v>#REF!</v>
      </c>
      <c r="BX130" s="119" t="e">
        <f>IF(AND(IF(OOC!G130="",0,OOC!G130) &gt;= IF(O130="",0,O130), IF(O130="",0,O130) &gt; IF(L130="",0,L130)), "OOC",
IF(AND(IF(M130="",0,M130) &gt; IF(P130="",0,P130), IF(P130="",0,P130) &gt;= IF(OOC!H130="",0,OOC!H130)), "OOC",
IF(IF(O130="",0,O130) &gt; IF(OOC!G130="",0,OOC!G130), "OOS",
IF(IF(OOC!H130="",0,OOC!H130) &gt; IF(P130="",0,P130), "OOS", "OK"))))</f>
        <v>#REF!</v>
      </c>
    </row>
    <row r="131" spans="1:76" ht="15" customHeight="1">
      <c r="A131" s="66"/>
      <c r="B131" s="76" t="s">
        <v>81</v>
      </c>
      <c r="C131" s="82" t="s">
        <v>461</v>
      </c>
      <c r="D131" s="20" t="s">
        <v>141</v>
      </c>
      <c r="E131" s="78">
        <v>1.33</v>
      </c>
      <c r="F131" s="11" t="s">
        <v>29</v>
      </c>
      <c r="G131" s="83">
        <v>0.93899999999999995</v>
      </c>
      <c r="H131" s="13" t="e">
        <f>IF(OOC!S131=0,"",OOC!S131)</f>
        <v>#REF!</v>
      </c>
      <c r="I131" s="13" t="e">
        <f>IF(OOC!T131=0,"",OOC!T131)</f>
        <v>#REF!</v>
      </c>
      <c r="J131" s="92" t="s">
        <v>84</v>
      </c>
      <c r="K131" s="64" t="s">
        <v>49</v>
      </c>
      <c r="L131" s="17" t="e">
        <f t="shared" si="52"/>
        <v>#REF!</v>
      </c>
      <c r="M131" s="17" t="e">
        <f t="shared" si="53"/>
        <v>#REF!</v>
      </c>
      <c r="N131" s="25"/>
      <c r="O131" s="2" t="e">
        <f t="shared" si="62"/>
        <v>#REF!</v>
      </c>
      <c r="P131" s="2" t="e">
        <f t="shared" si="63"/>
        <v>#REF!</v>
      </c>
      <c r="Q131" s="2" t="e">
        <f t="shared" si="64"/>
        <v>#REF!</v>
      </c>
      <c r="R131" s="3" t="e">
        <f t="shared" si="65"/>
        <v>#REF!</v>
      </c>
      <c r="S131" s="4" t="e">
        <f t="shared" si="40"/>
        <v>#REF!</v>
      </c>
      <c r="T131" s="67" t="e">
        <f t="shared" si="54"/>
        <v>#REF!</v>
      </c>
      <c r="U131" s="67" t="e">
        <f t="shared" si="55"/>
        <v>#REF!</v>
      </c>
      <c r="V131" s="4" t="e">
        <f t="shared" si="49"/>
        <v>#REF!</v>
      </c>
      <c r="W131" s="4" t="e">
        <f t="shared" si="50"/>
        <v>#REF!</v>
      </c>
      <c r="X131" s="4" t="e">
        <f t="shared" si="56"/>
        <v>#REF!</v>
      </c>
      <c r="Y131" s="62" t="e">
        <f t="shared" si="51"/>
        <v>#REF!</v>
      </c>
      <c r="Z131" s="28"/>
      <c r="AA131" s="28"/>
      <c r="AB131" s="28"/>
      <c r="AC131" s="28"/>
      <c r="AD131" s="26"/>
      <c r="AE131" s="19"/>
      <c r="AF131" s="65"/>
      <c r="AG131" s="54"/>
      <c r="AH131" s="54"/>
      <c r="AI131" s="55"/>
      <c r="AJ131" s="18"/>
      <c r="AK131" s="73" t="e">
        <f>#REF!</f>
        <v>#REF!</v>
      </c>
      <c r="AL131" s="73" t="e">
        <f>#REF!</f>
        <v>#REF!</v>
      </c>
      <c r="AM131" s="73" t="e">
        <f>#REF!</f>
        <v>#REF!</v>
      </c>
      <c r="AN131" s="73" t="e">
        <f>#REF!</f>
        <v>#REF!</v>
      </c>
      <c r="AO131" s="73" t="e">
        <f>#REF!</f>
        <v>#REF!</v>
      </c>
      <c r="AP131" s="73" t="e">
        <f>#REF!</f>
        <v>#REF!</v>
      </c>
      <c r="AQ131" s="73" t="e">
        <f>#REF!</f>
        <v>#REF!</v>
      </c>
      <c r="AR131" s="73" t="e">
        <f>#REF!</f>
        <v>#REF!</v>
      </c>
      <c r="AS131" s="73" t="e">
        <f>#REF!</f>
        <v>#REF!</v>
      </c>
      <c r="AT131" s="73" t="e">
        <f>#REF!</f>
        <v>#REF!</v>
      </c>
      <c r="AU131" s="73" t="e">
        <f>#REF!</f>
        <v>#REF!</v>
      </c>
      <c r="AV131" s="73" t="e">
        <f>#REF!</f>
        <v>#REF!</v>
      </c>
      <c r="AW131" s="73" t="e">
        <f>#REF!</f>
        <v>#REF!</v>
      </c>
      <c r="AX131" s="73" t="e">
        <f>#REF!</f>
        <v>#REF!</v>
      </c>
      <c r="AY131" s="73" t="e">
        <f>#REF!</f>
        <v>#REF!</v>
      </c>
      <c r="AZ131" s="73" t="e">
        <f>#REF!</f>
        <v>#REF!</v>
      </c>
      <c r="BA131" s="73" t="e">
        <f>#REF!</f>
        <v>#REF!</v>
      </c>
      <c r="BB131" s="73" t="e">
        <f>#REF!</f>
        <v>#REF!</v>
      </c>
      <c r="BC131" s="73" t="e">
        <f>#REF!</f>
        <v>#REF!</v>
      </c>
      <c r="BD131" s="73" t="e">
        <f>#REF!</f>
        <v>#REF!</v>
      </c>
      <c r="BE131" s="73" t="e">
        <f>#REF!</f>
        <v>#REF!</v>
      </c>
      <c r="BF131" s="73" t="e">
        <f>#REF!</f>
        <v>#REF!</v>
      </c>
      <c r="BG131" s="73" t="e">
        <f>#REF!</f>
        <v>#REF!</v>
      </c>
      <c r="BH131" s="73" t="e">
        <f>#REF!</f>
        <v>#REF!</v>
      </c>
      <c r="BI131" s="73" t="e">
        <f>#REF!</f>
        <v>#REF!</v>
      </c>
      <c r="BJ131" s="73" t="e">
        <f>#REF!</f>
        <v>#REF!</v>
      </c>
      <c r="BK131" s="73" t="e">
        <f>#REF!</f>
        <v>#REF!</v>
      </c>
      <c r="BL131" s="73" t="e">
        <f>#REF!</f>
        <v>#REF!</v>
      </c>
      <c r="BM131" s="73" t="e">
        <f>#REF!</f>
        <v>#REF!</v>
      </c>
      <c r="BN131" s="73" t="e">
        <f>#REF!</f>
        <v>#REF!</v>
      </c>
      <c r="BO131" s="73" t="e">
        <f>#REF!</f>
        <v>#REF!</v>
      </c>
      <c r="BP131" s="73" t="e">
        <f>#REF!</f>
        <v>#REF!</v>
      </c>
      <c r="BR131" s="117" t="str">
        <f t="shared" si="41"/>
        <v>44-6 (P1)</v>
      </c>
      <c r="BS131" s="118">
        <f>OOC!G131</f>
        <v>0.96899999999999997</v>
      </c>
      <c r="BT131" s="118">
        <f>OOC!H131</f>
        <v>0.91899999999999993</v>
      </c>
      <c r="BU131" s="2" t="e">
        <f t="shared" si="42"/>
        <v>#REF!</v>
      </c>
      <c r="BV131" s="2" t="e">
        <f t="shared" si="43"/>
        <v>#REF!</v>
      </c>
      <c r="BW131" s="2" t="e">
        <f t="shared" si="44"/>
        <v>#REF!</v>
      </c>
      <c r="BX131" s="119" t="e">
        <f>IF(AND(IF(OOC!G131="",0,OOC!G131) &gt;= IF(O131="",0,O131), IF(O131="",0,O131) &gt; IF(L131="",0,L131)), "OOC",
IF(AND(IF(M131="",0,M131) &gt; IF(P131="",0,P131), IF(P131="",0,P131) &gt;= IF(OOC!H131="",0,OOC!H131)), "OOC",
IF(IF(O131="",0,O131) &gt; IF(OOC!G131="",0,OOC!G131), "OOS",
IF(IF(OOC!H131="",0,OOC!H131) &gt; IF(P131="",0,P131), "OOS", "OK"))))</f>
        <v>#REF!</v>
      </c>
    </row>
    <row r="132" spans="1:76" ht="15" customHeight="1">
      <c r="A132" s="16">
        <v>37</v>
      </c>
      <c r="B132" s="76" t="s">
        <v>94</v>
      </c>
      <c r="C132" s="70" t="s">
        <v>145</v>
      </c>
      <c r="D132" s="20" t="s">
        <v>141</v>
      </c>
      <c r="E132" s="78">
        <v>1.5</v>
      </c>
      <c r="F132" s="11" t="s">
        <v>29</v>
      </c>
      <c r="G132" s="83">
        <v>18.419</v>
      </c>
      <c r="H132" s="13" t="e">
        <f>IF(OOC!S132=0,"",OOC!S132)</f>
        <v>#REF!</v>
      </c>
      <c r="I132" s="13" t="e">
        <f>IF(OOC!T132=0,"",OOC!T132)</f>
        <v>#REF!</v>
      </c>
      <c r="J132" s="14" t="s">
        <v>12</v>
      </c>
      <c r="K132" s="64" t="s">
        <v>49</v>
      </c>
      <c r="L132" s="17" t="e">
        <f t="shared" si="52"/>
        <v>#REF!</v>
      </c>
      <c r="M132" s="17" t="e">
        <f t="shared" si="53"/>
        <v>#REF!</v>
      </c>
      <c r="N132" s="25"/>
      <c r="O132" s="2" t="e">
        <f t="shared" si="62"/>
        <v>#REF!</v>
      </c>
      <c r="P132" s="2" t="e">
        <f t="shared" si="63"/>
        <v>#REF!</v>
      </c>
      <c r="Q132" s="2" t="e">
        <f t="shared" si="64"/>
        <v>#REF!</v>
      </c>
      <c r="R132" s="3" t="e">
        <f t="shared" si="65"/>
        <v>#REF!</v>
      </c>
      <c r="S132" s="4" t="e">
        <f t="shared" si="40"/>
        <v>#REF!</v>
      </c>
      <c r="T132" s="67" t="e">
        <f t="shared" si="54"/>
        <v>#REF!</v>
      </c>
      <c r="U132" s="67" t="e">
        <f t="shared" si="55"/>
        <v>#REF!</v>
      </c>
      <c r="V132" s="4" t="e">
        <f t="shared" si="49"/>
        <v>#REF!</v>
      </c>
      <c r="W132" s="4" t="e">
        <f t="shared" si="50"/>
        <v>#REF!</v>
      </c>
      <c r="X132" s="4" t="e">
        <f t="shared" si="56"/>
        <v>#REF!</v>
      </c>
      <c r="Y132" s="62" t="e">
        <f t="shared" si="51"/>
        <v>#REF!</v>
      </c>
      <c r="Z132" s="28" t="e">
        <f t="shared" si="57"/>
        <v>#REF!</v>
      </c>
      <c r="AA132" s="28" t="e">
        <f t="shared" si="58"/>
        <v>#REF!</v>
      </c>
      <c r="AB132" s="28" t="e">
        <f t="shared" si="59"/>
        <v>#REF!</v>
      </c>
      <c r="AC132" s="28" t="e">
        <f t="shared" si="61"/>
        <v>#REF!</v>
      </c>
      <c r="AD132" s="26"/>
      <c r="AE132" s="19" t="str">
        <f t="shared" si="60"/>
        <v/>
      </c>
      <c r="AF132" s="65"/>
      <c r="AG132" s="54"/>
      <c r="AH132" s="54"/>
      <c r="AI132" s="55"/>
      <c r="AJ132" s="18"/>
      <c r="AK132" s="73" t="e">
        <f>#REF!</f>
        <v>#REF!</v>
      </c>
      <c r="AL132" s="73" t="e">
        <f>#REF!</f>
        <v>#REF!</v>
      </c>
      <c r="AM132" s="73" t="e">
        <f>#REF!</f>
        <v>#REF!</v>
      </c>
      <c r="AN132" s="73" t="e">
        <f>#REF!</f>
        <v>#REF!</v>
      </c>
      <c r="AO132" s="73" t="e">
        <f>#REF!</f>
        <v>#REF!</v>
      </c>
      <c r="AP132" s="73" t="e">
        <f>#REF!</f>
        <v>#REF!</v>
      </c>
      <c r="AQ132" s="73" t="e">
        <f>#REF!</f>
        <v>#REF!</v>
      </c>
      <c r="AR132" s="73" t="e">
        <f>#REF!</f>
        <v>#REF!</v>
      </c>
      <c r="AS132" s="73" t="e">
        <f>#REF!</f>
        <v>#REF!</v>
      </c>
      <c r="AT132" s="73" t="e">
        <f>#REF!</f>
        <v>#REF!</v>
      </c>
      <c r="AU132" s="73" t="e">
        <f>#REF!</f>
        <v>#REF!</v>
      </c>
      <c r="AV132" s="73" t="e">
        <f>#REF!</f>
        <v>#REF!</v>
      </c>
      <c r="AW132" s="73" t="e">
        <f>#REF!</f>
        <v>#REF!</v>
      </c>
      <c r="AX132" s="73" t="e">
        <f>#REF!</f>
        <v>#REF!</v>
      </c>
      <c r="AY132" s="73" t="e">
        <f>#REF!</f>
        <v>#REF!</v>
      </c>
      <c r="AZ132" s="73" t="e">
        <f>#REF!</f>
        <v>#REF!</v>
      </c>
      <c r="BA132" s="73" t="e">
        <f>#REF!</f>
        <v>#REF!</v>
      </c>
      <c r="BB132" s="73" t="e">
        <f>#REF!</f>
        <v>#REF!</v>
      </c>
      <c r="BC132" s="73" t="e">
        <f>#REF!</f>
        <v>#REF!</v>
      </c>
      <c r="BD132" s="73" t="e">
        <f>#REF!</f>
        <v>#REF!</v>
      </c>
      <c r="BE132" s="73" t="e">
        <f>#REF!</f>
        <v>#REF!</v>
      </c>
      <c r="BF132" s="73" t="e">
        <f>#REF!</f>
        <v>#REF!</v>
      </c>
      <c r="BG132" s="73" t="e">
        <f>#REF!</f>
        <v>#REF!</v>
      </c>
      <c r="BH132" s="73" t="e">
        <f>#REF!</f>
        <v>#REF!</v>
      </c>
      <c r="BI132" s="73" t="e">
        <f>#REF!</f>
        <v>#REF!</v>
      </c>
      <c r="BJ132" s="73" t="e">
        <f>#REF!</f>
        <v>#REF!</v>
      </c>
      <c r="BK132" s="73" t="e">
        <f>#REF!</f>
        <v>#REF!</v>
      </c>
      <c r="BL132" s="73" t="e">
        <f>#REF!</f>
        <v>#REF!</v>
      </c>
      <c r="BM132" s="73" t="e">
        <f>#REF!</f>
        <v>#REF!</v>
      </c>
      <c r="BN132" s="73" t="e">
        <f>#REF!</f>
        <v>#REF!</v>
      </c>
      <c r="BO132" s="73" t="e">
        <f>#REF!</f>
        <v>#REF!</v>
      </c>
      <c r="BP132" s="73" t="e">
        <f>#REF!</f>
        <v>#REF!</v>
      </c>
      <c r="BR132" s="117" t="str">
        <f t="shared" si="41"/>
        <v>45-1</v>
      </c>
      <c r="BS132" s="118">
        <f>OOC!G132</f>
        <v>18.449000000000002</v>
      </c>
      <c r="BT132" s="118">
        <f>OOC!H132</f>
        <v>18.388999999999999</v>
      </c>
      <c r="BU132" s="2" t="e">
        <f t="shared" si="42"/>
        <v>#REF!</v>
      </c>
      <c r="BV132" s="2" t="e">
        <f t="shared" si="43"/>
        <v>#REF!</v>
      </c>
      <c r="BW132" s="2" t="e">
        <f t="shared" si="44"/>
        <v>#REF!</v>
      </c>
      <c r="BX132" s="119" t="e">
        <f>IF(AND(IF(OOC!G132="",0,OOC!G132) &gt;= IF(O132="",0,O132), IF(O132="",0,O132) &gt; IF(L132="",0,L132)), "OOC",
IF(AND(IF(M132="",0,M132) &gt; IF(P132="",0,P132), IF(P132="",0,P132) &gt;= IF(OOC!H132="",0,OOC!H132)), "OOC",
IF(IF(O132="",0,O132) &gt; IF(OOC!G132="",0,OOC!G132), "OOS",
IF(IF(OOC!H132="",0,OOC!H132) &gt; IF(P132="",0,P132), "OOS", "OK"))))</f>
        <v>#REF!</v>
      </c>
    </row>
    <row r="133" spans="1:76" ht="15" customHeight="1">
      <c r="A133" s="16">
        <v>38</v>
      </c>
      <c r="B133" s="76" t="s">
        <v>94</v>
      </c>
      <c r="C133" s="70" t="s">
        <v>146</v>
      </c>
      <c r="D133" s="20" t="s">
        <v>57</v>
      </c>
      <c r="E133" s="78">
        <v>1.5</v>
      </c>
      <c r="F133" s="11" t="s">
        <v>29</v>
      </c>
      <c r="G133" s="83">
        <v>18.419</v>
      </c>
      <c r="H133" s="13" t="e">
        <f>IF(OOC!S133=0,"",OOC!S133)</f>
        <v>#REF!</v>
      </c>
      <c r="I133" s="13" t="e">
        <f>IF(OOC!T133=0,"",OOC!T133)</f>
        <v>#REF!</v>
      </c>
      <c r="J133" s="14" t="s">
        <v>12</v>
      </c>
      <c r="K133" s="64" t="s">
        <v>49</v>
      </c>
      <c r="L133" s="17" t="e">
        <f t="shared" si="52"/>
        <v>#REF!</v>
      </c>
      <c r="M133" s="17" t="e">
        <f t="shared" si="53"/>
        <v>#REF!</v>
      </c>
      <c r="N133" s="25"/>
      <c r="O133" s="2" t="e">
        <f t="shared" si="62"/>
        <v>#REF!</v>
      </c>
      <c r="P133" s="2" t="e">
        <f t="shared" si="63"/>
        <v>#REF!</v>
      </c>
      <c r="Q133" s="2" t="e">
        <f t="shared" si="64"/>
        <v>#REF!</v>
      </c>
      <c r="R133" s="3" t="e">
        <f t="shared" si="65"/>
        <v>#REF!</v>
      </c>
      <c r="S133" s="4" t="e">
        <f t="shared" si="40"/>
        <v>#REF!</v>
      </c>
      <c r="T133" s="67" t="e">
        <f t="shared" si="54"/>
        <v>#REF!</v>
      </c>
      <c r="U133" s="67" t="e">
        <f t="shared" si="55"/>
        <v>#REF!</v>
      </c>
      <c r="V133" s="4" t="e">
        <f t="shared" si="49"/>
        <v>#REF!</v>
      </c>
      <c r="W133" s="4" t="e">
        <f t="shared" si="50"/>
        <v>#REF!</v>
      </c>
      <c r="X133" s="4" t="e">
        <f t="shared" si="56"/>
        <v>#REF!</v>
      </c>
      <c r="Y133" s="62" t="e">
        <f t="shared" si="51"/>
        <v>#REF!</v>
      </c>
      <c r="Z133" s="28" t="e">
        <f t="shared" si="57"/>
        <v>#REF!</v>
      </c>
      <c r="AA133" s="28" t="e">
        <f t="shared" si="58"/>
        <v>#REF!</v>
      </c>
      <c r="AB133" s="28" t="e">
        <f t="shared" si="59"/>
        <v>#REF!</v>
      </c>
      <c r="AC133" s="28" t="e">
        <f t="shared" si="61"/>
        <v>#REF!</v>
      </c>
      <c r="AD133" s="26"/>
      <c r="AE133" s="19" t="str">
        <f t="shared" si="60"/>
        <v/>
      </c>
      <c r="AF133" s="65"/>
      <c r="AG133" s="54"/>
      <c r="AH133" s="54"/>
      <c r="AI133" s="55"/>
      <c r="AJ133" s="18"/>
      <c r="AK133" s="73" t="e">
        <f>#REF!</f>
        <v>#REF!</v>
      </c>
      <c r="AL133" s="73" t="e">
        <f>#REF!</f>
        <v>#REF!</v>
      </c>
      <c r="AM133" s="73" t="e">
        <f>#REF!</f>
        <v>#REF!</v>
      </c>
      <c r="AN133" s="73" t="e">
        <f>#REF!</f>
        <v>#REF!</v>
      </c>
      <c r="AO133" s="73" t="e">
        <f>#REF!</f>
        <v>#REF!</v>
      </c>
      <c r="AP133" s="73" t="e">
        <f>#REF!</f>
        <v>#REF!</v>
      </c>
      <c r="AQ133" s="73" t="e">
        <f>#REF!</f>
        <v>#REF!</v>
      </c>
      <c r="AR133" s="73" t="e">
        <f>#REF!</f>
        <v>#REF!</v>
      </c>
      <c r="AS133" s="73" t="e">
        <f>#REF!</f>
        <v>#REF!</v>
      </c>
      <c r="AT133" s="73" t="e">
        <f>#REF!</f>
        <v>#REF!</v>
      </c>
      <c r="AU133" s="73" t="e">
        <f>#REF!</f>
        <v>#REF!</v>
      </c>
      <c r="AV133" s="73" t="e">
        <f>#REF!</f>
        <v>#REF!</v>
      </c>
      <c r="AW133" s="73" t="e">
        <f>#REF!</f>
        <v>#REF!</v>
      </c>
      <c r="AX133" s="73" t="e">
        <f>#REF!</f>
        <v>#REF!</v>
      </c>
      <c r="AY133" s="73" t="e">
        <f>#REF!</f>
        <v>#REF!</v>
      </c>
      <c r="AZ133" s="73" t="e">
        <f>#REF!</f>
        <v>#REF!</v>
      </c>
      <c r="BA133" s="73" t="e">
        <f>#REF!</f>
        <v>#REF!</v>
      </c>
      <c r="BB133" s="73" t="e">
        <f>#REF!</f>
        <v>#REF!</v>
      </c>
      <c r="BC133" s="73" t="e">
        <f>#REF!</f>
        <v>#REF!</v>
      </c>
      <c r="BD133" s="73" t="e">
        <f>#REF!</f>
        <v>#REF!</v>
      </c>
      <c r="BE133" s="73" t="e">
        <f>#REF!</f>
        <v>#REF!</v>
      </c>
      <c r="BF133" s="73" t="e">
        <f>#REF!</f>
        <v>#REF!</v>
      </c>
      <c r="BG133" s="73" t="e">
        <f>#REF!</f>
        <v>#REF!</v>
      </c>
      <c r="BH133" s="73" t="e">
        <f>#REF!</f>
        <v>#REF!</v>
      </c>
      <c r="BI133" s="73" t="e">
        <f>#REF!</f>
        <v>#REF!</v>
      </c>
      <c r="BJ133" s="73" t="e">
        <f>#REF!</f>
        <v>#REF!</v>
      </c>
      <c r="BK133" s="73" t="e">
        <f>#REF!</f>
        <v>#REF!</v>
      </c>
      <c r="BL133" s="73" t="e">
        <f>#REF!</f>
        <v>#REF!</v>
      </c>
      <c r="BM133" s="73" t="e">
        <f>#REF!</f>
        <v>#REF!</v>
      </c>
      <c r="BN133" s="73" t="e">
        <f>#REF!</f>
        <v>#REF!</v>
      </c>
      <c r="BO133" s="73" t="e">
        <f>#REF!</f>
        <v>#REF!</v>
      </c>
      <c r="BP133" s="73" t="e">
        <f>#REF!</f>
        <v>#REF!</v>
      </c>
      <c r="BR133" s="117" t="str">
        <f t="shared" si="41"/>
        <v>45-2</v>
      </c>
      <c r="BS133" s="118">
        <f>OOC!G133</f>
        <v>18.449000000000002</v>
      </c>
      <c r="BT133" s="118">
        <f>OOC!H133</f>
        <v>18.388999999999999</v>
      </c>
      <c r="BU133" s="2" t="e">
        <f t="shared" si="42"/>
        <v>#REF!</v>
      </c>
      <c r="BV133" s="2" t="e">
        <f t="shared" si="43"/>
        <v>#REF!</v>
      </c>
      <c r="BW133" s="2" t="e">
        <f t="shared" si="44"/>
        <v>#REF!</v>
      </c>
      <c r="BX133" s="119" t="e">
        <f>IF(AND(IF(OOC!G133="",0,OOC!G133) &gt;= IF(O133="",0,O133), IF(O133="",0,O133) &gt; IF(L133="",0,L133)), "OOC",
IF(AND(IF(M133="",0,M133) &gt; IF(P133="",0,P133), IF(P133="",0,P133) &gt;= IF(OOC!H133="",0,OOC!H133)), "OOC",
IF(IF(O133="",0,O133) &gt; IF(OOC!G133="",0,OOC!G133), "OOS",
IF(IF(OOC!H133="",0,OOC!H133) &gt; IF(P133="",0,P133), "OOS", "OK"))))</f>
        <v>#REF!</v>
      </c>
    </row>
    <row r="134" spans="1:76" ht="15" customHeight="1">
      <c r="A134" s="16">
        <v>39</v>
      </c>
      <c r="B134" s="76" t="s">
        <v>94</v>
      </c>
      <c r="C134" s="70" t="s">
        <v>147</v>
      </c>
      <c r="D134" s="20" t="s">
        <v>57</v>
      </c>
      <c r="E134" s="78">
        <v>1.5</v>
      </c>
      <c r="F134" s="11" t="s">
        <v>29</v>
      </c>
      <c r="G134" s="83">
        <v>18.419</v>
      </c>
      <c r="H134" s="13" t="e">
        <f>IF(OOC!S134=0,"",OOC!S134)</f>
        <v>#REF!</v>
      </c>
      <c r="I134" s="13" t="e">
        <f>IF(OOC!T134=0,"",OOC!T134)</f>
        <v>#REF!</v>
      </c>
      <c r="J134" s="14" t="s">
        <v>12</v>
      </c>
      <c r="K134" s="64" t="s">
        <v>49</v>
      </c>
      <c r="L134" s="17" t="e">
        <f t="shared" si="52"/>
        <v>#REF!</v>
      </c>
      <c r="M134" s="17" t="e">
        <f t="shared" si="53"/>
        <v>#REF!</v>
      </c>
      <c r="N134" s="25"/>
      <c r="O134" s="2" t="e">
        <f t="shared" si="62"/>
        <v>#REF!</v>
      </c>
      <c r="P134" s="2" t="e">
        <f t="shared" si="63"/>
        <v>#REF!</v>
      </c>
      <c r="Q134" s="2" t="e">
        <f t="shared" si="64"/>
        <v>#REF!</v>
      </c>
      <c r="R134" s="3" t="e">
        <f t="shared" si="65"/>
        <v>#REF!</v>
      </c>
      <c r="S134" s="4" t="e">
        <f t="shared" si="40"/>
        <v>#REF!</v>
      </c>
      <c r="T134" s="67" t="e">
        <f t="shared" si="54"/>
        <v>#REF!</v>
      </c>
      <c r="U134" s="67" t="e">
        <f t="shared" si="55"/>
        <v>#REF!</v>
      </c>
      <c r="V134" s="4" t="e">
        <f t="shared" si="49"/>
        <v>#REF!</v>
      </c>
      <c r="W134" s="4" t="e">
        <f t="shared" si="50"/>
        <v>#REF!</v>
      </c>
      <c r="X134" s="4" t="e">
        <f t="shared" si="56"/>
        <v>#REF!</v>
      </c>
      <c r="Y134" s="62" t="e">
        <f t="shared" si="51"/>
        <v>#REF!</v>
      </c>
      <c r="Z134" s="28" t="e">
        <f t="shared" si="57"/>
        <v>#REF!</v>
      </c>
      <c r="AA134" s="28" t="e">
        <f t="shared" si="58"/>
        <v>#REF!</v>
      </c>
      <c r="AB134" s="28" t="e">
        <f t="shared" si="59"/>
        <v>#REF!</v>
      </c>
      <c r="AC134" s="28" t="e">
        <f t="shared" si="61"/>
        <v>#REF!</v>
      </c>
      <c r="AD134" s="26"/>
      <c r="AE134" s="19" t="str">
        <f t="shared" si="60"/>
        <v/>
      </c>
      <c r="AF134" s="65"/>
      <c r="AG134" s="54"/>
      <c r="AH134" s="54"/>
      <c r="AI134" s="55"/>
      <c r="AJ134" s="18"/>
      <c r="AK134" s="73" t="e">
        <f>#REF!</f>
        <v>#REF!</v>
      </c>
      <c r="AL134" s="73" t="e">
        <f>#REF!</f>
        <v>#REF!</v>
      </c>
      <c r="AM134" s="73" t="e">
        <f>#REF!</f>
        <v>#REF!</v>
      </c>
      <c r="AN134" s="73" t="e">
        <f>#REF!</f>
        <v>#REF!</v>
      </c>
      <c r="AO134" s="73" t="e">
        <f>#REF!</f>
        <v>#REF!</v>
      </c>
      <c r="AP134" s="73" t="e">
        <f>#REF!</f>
        <v>#REF!</v>
      </c>
      <c r="AQ134" s="73" t="e">
        <f>#REF!</f>
        <v>#REF!</v>
      </c>
      <c r="AR134" s="73" t="e">
        <f>#REF!</f>
        <v>#REF!</v>
      </c>
      <c r="AS134" s="73" t="e">
        <f>#REF!</f>
        <v>#REF!</v>
      </c>
      <c r="AT134" s="73" t="e">
        <f>#REF!</f>
        <v>#REF!</v>
      </c>
      <c r="AU134" s="73" t="e">
        <f>#REF!</f>
        <v>#REF!</v>
      </c>
      <c r="AV134" s="73" t="e">
        <f>#REF!</f>
        <v>#REF!</v>
      </c>
      <c r="AW134" s="73" t="e">
        <f>#REF!</f>
        <v>#REF!</v>
      </c>
      <c r="AX134" s="73" t="e">
        <f>#REF!</f>
        <v>#REF!</v>
      </c>
      <c r="AY134" s="73" t="e">
        <f>#REF!</f>
        <v>#REF!</v>
      </c>
      <c r="AZ134" s="73" t="e">
        <f>#REF!</f>
        <v>#REF!</v>
      </c>
      <c r="BA134" s="73" t="e">
        <f>#REF!</f>
        <v>#REF!</v>
      </c>
      <c r="BB134" s="73" t="e">
        <f>#REF!</f>
        <v>#REF!</v>
      </c>
      <c r="BC134" s="73" t="e">
        <f>#REF!</f>
        <v>#REF!</v>
      </c>
      <c r="BD134" s="73" t="e">
        <f>#REF!</f>
        <v>#REF!</v>
      </c>
      <c r="BE134" s="73" t="e">
        <f>#REF!</f>
        <v>#REF!</v>
      </c>
      <c r="BF134" s="73" t="e">
        <f>#REF!</f>
        <v>#REF!</v>
      </c>
      <c r="BG134" s="73" t="e">
        <f>#REF!</f>
        <v>#REF!</v>
      </c>
      <c r="BH134" s="73" t="e">
        <f>#REF!</f>
        <v>#REF!</v>
      </c>
      <c r="BI134" s="73" t="e">
        <f>#REF!</f>
        <v>#REF!</v>
      </c>
      <c r="BJ134" s="73" t="e">
        <f>#REF!</f>
        <v>#REF!</v>
      </c>
      <c r="BK134" s="73" t="e">
        <f>#REF!</f>
        <v>#REF!</v>
      </c>
      <c r="BL134" s="73" t="e">
        <f>#REF!</f>
        <v>#REF!</v>
      </c>
      <c r="BM134" s="73" t="e">
        <f>#REF!</f>
        <v>#REF!</v>
      </c>
      <c r="BN134" s="73" t="e">
        <f>#REF!</f>
        <v>#REF!</v>
      </c>
      <c r="BO134" s="73" t="e">
        <f>#REF!</f>
        <v>#REF!</v>
      </c>
      <c r="BP134" s="73" t="e">
        <f>#REF!</f>
        <v>#REF!</v>
      </c>
      <c r="BR134" s="117" t="str">
        <f t="shared" si="41"/>
        <v>45-3</v>
      </c>
      <c r="BS134" s="118">
        <f>OOC!G134</f>
        <v>18.449000000000002</v>
      </c>
      <c r="BT134" s="118">
        <f>OOC!H134</f>
        <v>18.388999999999999</v>
      </c>
      <c r="BU134" s="2" t="e">
        <f t="shared" si="42"/>
        <v>#REF!</v>
      </c>
      <c r="BV134" s="2" t="e">
        <f t="shared" si="43"/>
        <v>#REF!</v>
      </c>
      <c r="BW134" s="2" t="e">
        <f t="shared" si="44"/>
        <v>#REF!</v>
      </c>
      <c r="BX134" s="119" t="e">
        <f>IF(AND(IF(OOC!G134="",0,OOC!G134) &gt;= IF(O134="",0,O134), IF(O134="",0,O134) &gt; IF(L134="",0,L134)), "OOC",
IF(AND(IF(M134="",0,M134) &gt; IF(P134="",0,P134), IF(P134="",0,P134) &gt;= IF(OOC!H134="",0,OOC!H134)), "OOC",
IF(IF(O134="",0,O134) &gt; IF(OOC!G134="",0,OOC!G134), "OOS",
IF(IF(OOC!H134="",0,OOC!H134) &gt; IF(P134="",0,P134), "OOS", "OK"))))</f>
        <v>#REF!</v>
      </c>
    </row>
    <row r="135" spans="1:76" ht="15" customHeight="1">
      <c r="A135" s="16">
        <v>37</v>
      </c>
      <c r="B135" s="76" t="s">
        <v>260</v>
      </c>
      <c r="C135" s="70" t="s">
        <v>145</v>
      </c>
      <c r="D135" s="20" t="s">
        <v>141</v>
      </c>
      <c r="E135" s="78"/>
      <c r="F135" s="11" t="s">
        <v>29</v>
      </c>
      <c r="G135" s="83">
        <v>18.419</v>
      </c>
      <c r="H135" s="13">
        <f>IF(OOC!S135=0,"",OOC!S135)</f>
        <v>0.03</v>
      </c>
      <c r="I135" s="13">
        <f>IF(OOC!T135=0,"",OOC!T135)</f>
        <v>-0.03</v>
      </c>
      <c r="J135" s="14" t="s">
        <v>12</v>
      </c>
      <c r="K135" s="64" t="s">
        <v>49</v>
      </c>
      <c r="L135" s="17">
        <f t="shared" si="52"/>
        <v>18.449000000000002</v>
      </c>
      <c r="M135" s="17">
        <f t="shared" si="53"/>
        <v>18.388999999999999</v>
      </c>
      <c r="N135" s="25"/>
      <c r="O135" s="2" t="e">
        <f t="shared" si="62"/>
        <v>#REF!</v>
      </c>
      <c r="P135" s="2" t="e">
        <f t="shared" si="63"/>
        <v>#REF!</v>
      </c>
      <c r="Q135" s="2" t="e">
        <f t="shared" si="64"/>
        <v>#REF!</v>
      </c>
      <c r="R135" s="3" t="e">
        <f t="shared" si="65"/>
        <v>#REF!</v>
      </c>
      <c r="S135" s="4" t="e">
        <f t="shared" si="40"/>
        <v>#REF!</v>
      </c>
      <c r="T135" s="67" t="e">
        <f t="shared" si="54"/>
        <v>#REF!</v>
      </c>
      <c r="U135" s="67" t="e">
        <f t="shared" si="55"/>
        <v>#REF!</v>
      </c>
      <c r="V135" s="4" t="e">
        <f t="shared" si="49"/>
        <v>#REF!</v>
      </c>
      <c r="W135" s="4" t="e">
        <f t="shared" si="50"/>
        <v>#REF!</v>
      </c>
      <c r="X135" s="4" t="e">
        <f t="shared" si="56"/>
        <v>#REF!</v>
      </c>
      <c r="Y135" s="62" t="e">
        <f t="shared" si="51"/>
        <v>#REF!</v>
      </c>
      <c r="Z135" s="28" t="e">
        <f t="shared" si="57"/>
        <v>#REF!</v>
      </c>
      <c r="AA135" s="28" t="e">
        <f t="shared" si="58"/>
        <v>#REF!</v>
      </c>
      <c r="AB135" s="28" t="e">
        <f t="shared" si="59"/>
        <v>#REF!</v>
      </c>
      <c r="AC135" s="28" t="e">
        <f t="shared" si="61"/>
        <v>#REF!</v>
      </c>
      <c r="AD135" s="26"/>
      <c r="AE135" s="19" t="str">
        <f t="shared" si="60"/>
        <v/>
      </c>
      <c r="AF135" s="65"/>
      <c r="AG135" s="54"/>
      <c r="AH135" s="54"/>
      <c r="AI135" s="55"/>
      <c r="AJ135" s="18"/>
      <c r="AK135" s="73" t="e">
        <f>#REF!</f>
        <v>#REF!</v>
      </c>
      <c r="AL135" s="73" t="e">
        <f>#REF!</f>
        <v>#REF!</v>
      </c>
      <c r="AM135" s="73" t="e">
        <f>#REF!</f>
        <v>#REF!</v>
      </c>
      <c r="AN135" s="73" t="e">
        <f>#REF!</f>
        <v>#REF!</v>
      </c>
      <c r="AO135" s="73" t="e">
        <f>#REF!</f>
        <v>#REF!</v>
      </c>
      <c r="AP135" s="73" t="e">
        <f>#REF!</f>
        <v>#REF!</v>
      </c>
      <c r="AQ135" s="73" t="e">
        <f>#REF!</f>
        <v>#REF!</v>
      </c>
      <c r="AR135" s="73" t="e">
        <f>#REF!</f>
        <v>#REF!</v>
      </c>
      <c r="AS135" s="73" t="e">
        <f>#REF!</f>
        <v>#REF!</v>
      </c>
      <c r="AT135" s="73" t="e">
        <f>#REF!</f>
        <v>#REF!</v>
      </c>
      <c r="AU135" s="73" t="e">
        <f>#REF!</f>
        <v>#REF!</v>
      </c>
      <c r="AV135" s="73" t="e">
        <f>#REF!</f>
        <v>#REF!</v>
      </c>
      <c r="AW135" s="73" t="e">
        <f>#REF!</f>
        <v>#REF!</v>
      </c>
      <c r="AX135" s="73" t="e">
        <f>#REF!</f>
        <v>#REF!</v>
      </c>
      <c r="AY135" s="73" t="e">
        <f>#REF!</f>
        <v>#REF!</v>
      </c>
      <c r="AZ135" s="73" t="e">
        <f>#REF!</f>
        <v>#REF!</v>
      </c>
      <c r="BA135" s="73" t="e">
        <f>#REF!</f>
        <v>#REF!</v>
      </c>
      <c r="BB135" s="73" t="e">
        <f>#REF!</f>
        <v>#REF!</v>
      </c>
      <c r="BC135" s="73" t="e">
        <f>#REF!</f>
        <v>#REF!</v>
      </c>
      <c r="BD135" s="73" t="e">
        <f>#REF!</f>
        <v>#REF!</v>
      </c>
      <c r="BE135" s="73" t="e">
        <f>#REF!</f>
        <v>#REF!</v>
      </c>
      <c r="BF135" s="73" t="e">
        <f>#REF!</f>
        <v>#REF!</v>
      </c>
      <c r="BG135" s="73" t="e">
        <f>#REF!</f>
        <v>#REF!</v>
      </c>
      <c r="BH135" s="73" t="e">
        <f>#REF!</f>
        <v>#REF!</v>
      </c>
      <c r="BI135" s="73" t="e">
        <f>#REF!</f>
        <v>#REF!</v>
      </c>
      <c r="BJ135" s="73" t="e">
        <f>#REF!</f>
        <v>#REF!</v>
      </c>
      <c r="BK135" s="73" t="e">
        <f>#REF!</f>
        <v>#REF!</v>
      </c>
      <c r="BL135" s="73" t="e">
        <f>#REF!</f>
        <v>#REF!</v>
      </c>
      <c r="BM135" s="73" t="e">
        <f>#REF!</f>
        <v>#REF!</v>
      </c>
      <c r="BN135" s="73" t="e">
        <f>#REF!</f>
        <v>#REF!</v>
      </c>
      <c r="BO135" s="73" t="e">
        <f>#REF!</f>
        <v>#REF!</v>
      </c>
      <c r="BP135" s="73" t="e">
        <f>#REF!</f>
        <v>#REF!</v>
      </c>
      <c r="BR135" s="117" t="str">
        <f t="shared" si="41"/>
        <v>45-1</v>
      </c>
      <c r="BS135" s="118">
        <f>OOC!G135</f>
        <v>18.449000000000002</v>
      </c>
      <c r="BT135" s="118">
        <f>OOC!H135</f>
        <v>18.388999999999999</v>
      </c>
      <c r="BU135" s="2" t="e">
        <f t="shared" si="42"/>
        <v>#REF!</v>
      </c>
      <c r="BV135" s="2" t="e">
        <f t="shared" si="43"/>
        <v>#REF!</v>
      </c>
      <c r="BW135" s="2" t="e">
        <f t="shared" si="44"/>
        <v>#REF!</v>
      </c>
      <c r="BX135" s="119"/>
    </row>
    <row r="136" spans="1:76" ht="15" customHeight="1">
      <c r="A136" s="16">
        <v>38</v>
      </c>
      <c r="B136" s="76" t="s">
        <v>260</v>
      </c>
      <c r="C136" s="70" t="s">
        <v>146</v>
      </c>
      <c r="D136" s="20" t="s">
        <v>57</v>
      </c>
      <c r="E136" s="78"/>
      <c r="F136" s="11" t="s">
        <v>29</v>
      </c>
      <c r="G136" s="83">
        <v>18.419</v>
      </c>
      <c r="H136" s="13">
        <f>IF(OOC!S136=0,"",OOC!S136)</f>
        <v>0.03</v>
      </c>
      <c r="I136" s="13">
        <f>IF(OOC!T136=0,"",OOC!T136)</f>
        <v>-0.03</v>
      </c>
      <c r="J136" s="14" t="s">
        <v>12</v>
      </c>
      <c r="K136" s="64" t="s">
        <v>49</v>
      </c>
      <c r="L136" s="17">
        <f t="shared" si="52"/>
        <v>18.449000000000002</v>
      </c>
      <c r="M136" s="17">
        <f t="shared" si="53"/>
        <v>18.388999999999999</v>
      </c>
      <c r="N136" s="25"/>
      <c r="O136" s="2" t="e">
        <f t="shared" si="62"/>
        <v>#REF!</v>
      </c>
      <c r="P136" s="2" t="e">
        <f t="shared" si="63"/>
        <v>#REF!</v>
      </c>
      <c r="Q136" s="2" t="e">
        <f t="shared" si="64"/>
        <v>#REF!</v>
      </c>
      <c r="R136" s="3" t="e">
        <f t="shared" si="65"/>
        <v>#REF!</v>
      </c>
      <c r="S136" s="4" t="e">
        <f t="shared" si="40"/>
        <v>#REF!</v>
      </c>
      <c r="T136" s="67" t="e">
        <f t="shared" si="54"/>
        <v>#REF!</v>
      </c>
      <c r="U136" s="67" t="e">
        <f t="shared" si="55"/>
        <v>#REF!</v>
      </c>
      <c r="V136" s="4" t="e">
        <f t="shared" si="49"/>
        <v>#REF!</v>
      </c>
      <c r="W136" s="4" t="e">
        <f t="shared" si="50"/>
        <v>#REF!</v>
      </c>
      <c r="X136" s="4" t="e">
        <f t="shared" si="56"/>
        <v>#REF!</v>
      </c>
      <c r="Y136" s="62" t="e">
        <f t="shared" si="51"/>
        <v>#REF!</v>
      </c>
      <c r="Z136" s="28" t="e">
        <f t="shared" si="57"/>
        <v>#REF!</v>
      </c>
      <c r="AA136" s="28" t="e">
        <f t="shared" si="58"/>
        <v>#REF!</v>
      </c>
      <c r="AB136" s="28" t="e">
        <f t="shared" si="59"/>
        <v>#REF!</v>
      </c>
      <c r="AC136" s="28" t="e">
        <f t="shared" si="61"/>
        <v>#REF!</v>
      </c>
      <c r="AD136" s="26"/>
      <c r="AE136" s="19" t="str">
        <f t="shared" si="60"/>
        <v/>
      </c>
      <c r="AF136" s="65"/>
      <c r="AG136" s="54"/>
      <c r="AH136" s="54"/>
      <c r="AI136" s="55"/>
      <c r="AJ136" s="18"/>
      <c r="AK136" s="73" t="e">
        <f>#REF!</f>
        <v>#REF!</v>
      </c>
      <c r="AL136" s="73" t="e">
        <f>#REF!</f>
        <v>#REF!</v>
      </c>
      <c r="AM136" s="73" t="e">
        <f>#REF!</f>
        <v>#REF!</v>
      </c>
      <c r="AN136" s="73" t="e">
        <f>#REF!</f>
        <v>#REF!</v>
      </c>
      <c r="AO136" s="73" t="e">
        <f>#REF!</f>
        <v>#REF!</v>
      </c>
      <c r="AP136" s="73" t="e">
        <f>#REF!</f>
        <v>#REF!</v>
      </c>
      <c r="AQ136" s="73" t="e">
        <f>#REF!</f>
        <v>#REF!</v>
      </c>
      <c r="AR136" s="73" t="e">
        <f>#REF!</f>
        <v>#REF!</v>
      </c>
      <c r="AS136" s="73" t="e">
        <f>#REF!</f>
        <v>#REF!</v>
      </c>
      <c r="AT136" s="73" t="e">
        <f>#REF!</f>
        <v>#REF!</v>
      </c>
      <c r="AU136" s="73" t="e">
        <f>#REF!</f>
        <v>#REF!</v>
      </c>
      <c r="AV136" s="73" t="e">
        <f>#REF!</f>
        <v>#REF!</v>
      </c>
      <c r="AW136" s="73" t="e">
        <f>#REF!</f>
        <v>#REF!</v>
      </c>
      <c r="AX136" s="73" t="e">
        <f>#REF!</f>
        <v>#REF!</v>
      </c>
      <c r="AY136" s="73" t="e">
        <f>#REF!</f>
        <v>#REF!</v>
      </c>
      <c r="AZ136" s="73" t="e">
        <f>#REF!</f>
        <v>#REF!</v>
      </c>
      <c r="BA136" s="73" t="e">
        <f>#REF!</f>
        <v>#REF!</v>
      </c>
      <c r="BB136" s="73" t="e">
        <f>#REF!</f>
        <v>#REF!</v>
      </c>
      <c r="BC136" s="73" t="e">
        <f>#REF!</f>
        <v>#REF!</v>
      </c>
      <c r="BD136" s="73" t="e">
        <f>#REF!</f>
        <v>#REF!</v>
      </c>
      <c r="BE136" s="73" t="e">
        <f>#REF!</f>
        <v>#REF!</v>
      </c>
      <c r="BF136" s="73" t="e">
        <f>#REF!</f>
        <v>#REF!</v>
      </c>
      <c r="BG136" s="73" t="e">
        <f>#REF!</f>
        <v>#REF!</v>
      </c>
      <c r="BH136" s="73" t="e">
        <f>#REF!</f>
        <v>#REF!</v>
      </c>
      <c r="BI136" s="73" t="e">
        <f>#REF!</f>
        <v>#REF!</v>
      </c>
      <c r="BJ136" s="73" t="e">
        <f>#REF!</f>
        <v>#REF!</v>
      </c>
      <c r="BK136" s="73" t="e">
        <f>#REF!</f>
        <v>#REF!</v>
      </c>
      <c r="BL136" s="73" t="e">
        <f>#REF!</f>
        <v>#REF!</v>
      </c>
      <c r="BM136" s="73" t="e">
        <f>#REF!</f>
        <v>#REF!</v>
      </c>
      <c r="BN136" s="73" t="e">
        <f>#REF!</f>
        <v>#REF!</v>
      </c>
      <c r="BO136" s="73" t="e">
        <f>#REF!</f>
        <v>#REF!</v>
      </c>
      <c r="BP136" s="73" t="e">
        <f>#REF!</f>
        <v>#REF!</v>
      </c>
      <c r="BR136" s="117" t="str">
        <f t="shared" si="41"/>
        <v>45-2</v>
      </c>
      <c r="BS136" s="118">
        <f>OOC!G136</f>
        <v>18.449000000000002</v>
      </c>
      <c r="BT136" s="118">
        <f>OOC!H136</f>
        <v>18.388999999999999</v>
      </c>
      <c r="BU136" s="2" t="e">
        <f t="shared" si="42"/>
        <v>#REF!</v>
      </c>
      <c r="BV136" s="2" t="e">
        <f t="shared" si="43"/>
        <v>#REF!</v>
      </c>
      <c r="BW136" s="2" t="e">
        <f t="shared" si="44"/>
        <v>#REF!</v>
      </c>
      <c r="BX136" s="119"/>
    </row>
    <row r="137" spans="1:76" ht="15" customHeight="1">
      <c r="A137" s="16">
        <v>39</v>
      </c>
      <c r="B137" s="76" t="s">
        <v>260</v>
      </c>
      <c r="C137" s="70" t="s">
        <v>147</v>
      </c>
      <c r="D137" s="20" t="s">
        <v>57</v>
      </c>
      <c r="E137" s="78"/>
      <c r="F137" s="11" t="s">
        <v>29</v>
      </c>
      <c r="G137" s="83">
        <v>18.419</v>
      </c>
      <c r="H137" s="13">
        <f>IF(OOC!S137=0,"",OOC!S137)</f>
        <v>0.03</v>
      </c>
      <c r="I137" s="13">
        <f>IF(OOC!T137=0,"",OOC!T137)</f>
        <v>-0.03</v>
      </c>
      <c r="J137" s="14" t="s">
        <v>12</v>
      </c>
      <c r="K137" s="64" t="s">
        <v>49</v>
      </c>
      <c r="L137" s="17">
        <f t="shared" si="52"/>
        <v>18.449000000000002</v>
      </c>
      <c r="M137" s="17">
        <f t="shared" si="53"/>
        <v>18.388999999999999</v>
      </c>
      <c r="N137" s="25"/>
      <c r="O137" s="2" t="e">
        <f t="shared" si="62"/>
        <v>#REF!</v>
      </c>
      <c r="P137" s="2" t="e">
        <f t="shared" si="63"/>
        <v>#REF!</v>
      </c>
      <c r="Q137" s="2" t="e">
        <f t="shared" si="64"/>
        <v>#REF!</v>
      </c>
      <c r="R137" s="3" t="e">
        <f t="shared" si="65"/>
        <v>#REF!</v>
      </c>
      <c r="S137" s="4" t="e">
        <f t="shared" si="40"/>
        <v>#REF!</v>
      </c>
      <c r="T137" s="67" t="e">
        <f t="shared" si="54"/>
        <v>#REF!</v>
      </c>
      <c r="U137" s="67" t="e">
        <f t="shared" si="55"/>
        <v>#REF!</v>
      </c>
      <c r="V137" s="4" t="e">
        <f t="shared" si="49"/>
        <v>#REF!</v>
      </c>
      <c r="W137" s="4" t="e">
        <f t="shared" si="50"/>
        <v>#REF!</v>
      </c>
      <c r="X137" s="4" t="e">
        <f t="shared" si="56"/>
        <v>#REF!</v>
      </c>
      <c r="Y137" s="62" t="e">
        <f t="shared" si="51"/>
        <v>#REF!</v>
      </c>
      <c r="Z137" s="28" t="e">
        <f t="shared" si="57"/>
        <v>#REF!</v>
      </c>
      <c r="AA137" s="28" t="e">
        <f t="shared" si="58"/>
        <v>#REF!</v>
      </c>
      <c r="AB137" s="28" t="e">
        <f t="shared" si="59"/>
        <v>#REF!</v>
      </c>
      <c r="AC137" s="28" t="e">
        <f t="shared" si="61"/>
        <v>#REF!</v>
      </c>
      <c r="AD137" s="26"/>
      <c r="AE137" s="19" t="str">
        <f t="shared" si="60"/>
        <v/>
      </c>
      <c r="AF137" s="65"/>
      <c r="AG137" s="54"/>
      <c r="AH137" s="54"/>
      <c r="AI137" s="55"/>
      <c r="AJ137" s="18"/>
      <c r="AK137" s="73" t="e">
        <f>#REF!</f>
        <v>#REF!</v>
      </c>
      <c r="AL137" s="73" t="e">
        <f>#REF!</f>
        <v>#REF!</v>
      </c>
      <c r="AM137" s="73" t="e">
        <f>#REF!</f>
        <v>#REF!</v>
      </c>
      <c r="AN137" s="73" t="e">
        <f>#REF!</f>
        <v>#REF!</v>
      </c>
      <c r="AO137" s="73" t="e">
        <f>#REF!</f>
        <v>#REF!</v>
      </c>
      <c r="AP137" s="73" t="e">
        <f>#REF!</f>
        <v>#REF!</v>
      </c>
      <c r="AQ137" s="73" t="e">
        <f>#REF!</f>
        <v>#REF!</v>
      </c>
      <c r="AR137" s="73" t="e">
        <f>#REF!</f>
        <v>#REF!</v>
      </c>
      <c r="AS137" s="73" t="e">
        <f>#REF!</f>
        <v>#REF!</v>
      </c>
      <c r="AT137" s="73" t="e">
        <f>#REF!</f>
        <v>#REF!</v>
      </c>
      <c r="AU137" s="73" t="e">
        <f>#REF!</f>
        <v>#REF!</v>
      </c>
      <c r="AV137" s="73" t="e">
        <f>#REF!</f>
        <v>#REF!</v>
      </c>
      <c r="AW137" s="73" t="e">
        <f>#REF!</f>
        <v>#REF!</v>
      </c>
      <c r="AX137" s="73" t="e">
        <f>#REF!</f>
        <v>#REF!</v>
      </c>
      <c r="AY137" s="73" t="e">
        <f>#REF!</f>
        <v>#REF!</v>
      </c>
      <c r="AZ137" s="73" t="e">
        <f>#REF!</f>
        <v>#REF!</v>
      </c>
      <c r="BA137" s="73" t="e">
        <f>#REF!</f>
        <v>#REF!</v>
      </c>
      <c r="BB137" s="73" t="e">
        <f>#REF!</f>
        <v>#REF!</v>
      </c>
      <c r="BC137" s="73" t="e">
        <f>#REF!</f>
        <v>#REF!</v>
      </c>
      <c r="BD137" s="73" t="e">
        <f>#REF!</f>
        <v>#REF!</v>
      </c>
      <c r="BE137" s="73" t="e">
        <f>#REF!</f>
        <v>#REF!</v>
      </c>
      <c r="BF137" s="73" t="e">
        <f>#REF!</f>
        <v>#REF!</v>
      </c>
      <c r="BG137" s="73" t="e">
        <f>#REF!</f>
        <v>#REF!</v>
      </c>
      <c r="BH137" s="73" t="e">
        <f>#REF!</f>
        <v>#REF!</v>
      </c>
      <c r="BI137" s="73" t="e">
        <f>#REF!</f>
        <v>#REF!</v>
      </c>
      <c r="BJ137" s="73" t="e">
        <f>#REF!</f>
        <v>#REF!</v>
      </c>
      <c r="BK137" s="73" t="e">
        <f>#REF!</f>
        <v>#REF!</v>
      </c>
      <c r="BL137" s="73" t="e">
        <f>#REF!</f>
        <v>#REF!</v>
      </c>
      <c r="BM137" s="73" t="e">
        <f>#REF!</f>
        <v>#REF!</v>
      </c>
      <c r="BN137" s="73" t="e">
        <f>#REF!</f>
        <v>#REF!</v>
      </c>
      <c r="BO137" s="73" t="e">
        <f>#REF!</f>
        <v>#REF!</v>
      </c>
      <c r="BP137" s="73" t="e">
        <f>#REF!</f>
        <v>#REF!</v>
      </c>
      <c r="BR137" s="117" t="str">
        <f t="shared" si="41"/>
        <v>45-3</v>
      </c>
      <c r="BS137" s="118">
        <f>OOC!G137</f>
        <v>18.449000000000002</v>
      </c>
      <c r="BT137" s="118">
        <f>OOC!H137</f>
        <v>18.388999999999999</v>
      </c>
      <c r="BU137" s="2" t="e">
        <f t="shared" si="42"/>
        <v>#REF!</v>
      </c>
      <c r="BV137" s="2" t="e">
        <f t="shared" si="43"/>
        <v>#REF!</v>
      </c>
      <c r="BW137" s="2" t="e">
        <f t="shared" si="44"/>
        <v>#REF!</v>
      </c>
      <c r="BX137" s="119"/>
    </row>
    <row r="138" spans="1:76" ht="15" customHeight="1">
      <c r="A138" s="16">
        <v>39</v>
      </c>
      <c r="B138" s="76" t="s">
        <v>260</v>
      </c>
      <c r="C138" s="70" t="s">
        <v>243</v>
      </c>
      <c r="D138" s="20" t="s">
        <v>57</v>
      </c>
      <c r="E138" s="78"/>
      <c r="F138" s="11" t="s">
        <v>29</v>
      </c>
      <c r="G138" s="83">
        <v>18.419</v>
      </c>
      <c r="H138" s="13">
        <f>IF(OOC!S138=0,"",OOC!S138)</f>
        <v>0.03</v>
      </c>
      <c r="I138" s="13">
        <f>IF(OOC!T138=0,"",OOC!T138)</f>
        <v>-0.03</v>
      </c>
      <c r="J138" s="14" t="s">
        <v>12</v>
      </c>
      <c r="K138" s="64" t="s">
        <v>49</v>
      </c>
      <c r="L138" s="17">
        <f t="shared" si="52"/>
        <v>18.449000000000002</v>
      </c>
      <c r="M138" s="17">
        <f t="shared" si="53"/>
        <v>18.388999999999999</v>
      </c>
      <c r="N138" s="25"/>
      <c r="O138" s="2" t="e">
        <f t="shared" ref="O138:O190" si="66">IF(OR($AK138="",ISNUMBER($AK138)=FALSE),"",MAX(AK138:BP138))</f>
        <v>#REF!</v>
      </c>
      <c r="P138" s="2" t="e">
        <f t="shared" ref="P138:P190" si="67">IF(OR($AK138="",ISNUMBER($AK138)=FALSE),"",MIN(AK138:BP138))</f>
        <v>#REF!</v>
      </c>
      <c r="Q138" s="2" t="e">
        <f t="shared" ref="Q138:Q190" si="68">IF(OR($AK138="",ISNUMBER($AK138)=FALSE),"",AVERAGE(AK138:BP138))</f>
        <v>#REF!</v>
      </c>
      <c r="R138" s="3" t="e">
        <f t="shared" ref="R138:R190" si="69">IF(OR($AK138="",ISNUMBER($AK138)=FALSE),"",STDEV(AK138:BP138))</f>
        <v>#REF!</v>
      </c>
      <c r="S138" s="4" t="e">
        <f t="shared" si="40"/>
        <v>#REF!</v>
      </c>
      <c r="T138" s="67" t="e">
        <f t="shared" si="54"/>
        <v>#REF!</v>
      </c>
      <c r="U138" s="67" t="e">
        <f t="shared" si="55"/>
        <v>#REF!</v>
      </c>
      <c r="V138" s="4" t="e">
        <f t="shared" si="49"/>
        <v>#REF!</v>
      </c>
      <c r="W138" s="4" t="e">
        <f t="shared" si="50"/>
        <v>#REF!</v>
      </c>
      <c r="X138" s="4" t="e">
        <f t="shared" si="56"/>
        <v>#REF!</v>
      </c>
      <c r="Y138" s="62" t="e">
        <f t="shared" si="51"/>
        <v>#REF!</v>
      </c>
      <c r="Z138" s="28" t="e">
        <f t="shared" si="57"/>
        <v>#REF!</v>
      </c>
      <c r="AA138" s="28" t="e">
        <f t="shared" si="58"/>
        <v>#REF!</v>
      </c>
      <c r="AB138" s="28" t="e">
        <f t="shared" si="59"/>
        <v>#REF!</v>
      </c>
      <c r="AC138" s="28" t="e">
        <f t="shared" si="61"/>
        <v>#REF!</v>
      </c>
      <c r="AD138" s="26"/>
      <c r="AE138" s="19" t="str">
        <f t="shared" si="60"/>
        <v/>
      </c>
      <c r="AF138" s="65"/>
      <c r="AG138" s="54"/>
      <c r="AH138" s="54"/>
      <c r="AI138" s="55"/>
      <c r="AJ138" s="18"/>
      <c r="AK138" s="73" t="e">
        <f>#REF!</f>
        <v>#REF!</v>
      </c>
      <c r="AL138" s="73" t="e">
        <f>#REF!</f>
        <v>#REF!</v>
      </c>
      <c r="AM138" s="73" t="e">
        <f>#REF!</f>
        <v>#REF!</v>
      </c>
      <c r="AN138" s="73" t="e">
        <f>#REF!</f>
        <v>#REF!</v>
      </c>
      <c r="AO138" s="73" t="e">
        <f>#REF!</f>
        <v>#REF!</v>
      </c>
      <c r="AP138" s="73" t="e">
        <f>#REF!</f>
        <v>#REF!</v>
      </c>
      <c r="AQ138" s="73" t="e">
        <f>#REF!</f>
        <v>#REF!</v>
      </c>
      <c r="AR138" s="73" t="e">
        <f>#REF!</f>
        <v>#REF!</v>
      </c>
      <c r="AS138" s="73" t="e">
        <f>#REF!</f>
        <v>#REF!</v>
      </c>
      <c r="AT138" s="73" t="e">
        <f>#REF!</f>
        <v>#REF!</v>
      </c>
      <c r="AU138" s="73" t="e">
        <f>#REF!</f>
        <v>#REF!</v>
      </c>
      <c r="AV138" s="73" t="e">
        <f>#REF!</f>
        <v>#REF!</v>
      </c>
      <c r="AW138" s="73" t="e">
        <f>#REF!</f>
        <v>#REF!</v>
      </c>
      <c r="AX138" s="73" t="e">
        <f>#REF!</f>
        <v>#REF!</v>
      </c>
      <c r="AY138" s="73" t="e">
        <f>#REF!</f>
        <v>#REF!</v>
      </c>
      <c r="AZ138" s="73" t="e">
        <f>#REF!</f>
        <v>#REF!</v>
      </c>
      <c r="BA138" s="73" t="e">
        <f>#REF!</f>
        <v>#REF!</v>
      </c>
      <c r="BB138" s="73" t="e">
        <f>#REF!</f>
        <v>#REF!</v>
      </c>
      <c r="BC138" s="73" t="e">
        <f>#REF!</f>
        <v>#REF!</v>
      </c>
      <c r="BD138" s="73" t="e">
        <f>#REF!</f>
        <v>#REF!</v>
      </c>
      <c r="BE138" s="73" t="e">
        <f>#REF!</f>
        <v>#REF!</v>
      </c>
      <c r="BF138" s="73" t="e">
        <f>#REF!</f>
        <v>#REF!</v>
      </c>
      <c r="BG138" s="73" t="e">
        <f>#REF!</f>
        <v>#REF!</v>
      </c>
      <c r="BH138" s="73" t="e">
        <f>#REF!</f>
        <v>#REF!</v>
      </c>
      <c r="BI138" s="73" t="e">
        <f>#REF!</f>
        <v>#REF!</v>
      </c>
      <c r="BJ138" s="73" t="e">
        <f>#REF!</f>
        <v>#REF!</v>
      </c>
      <c r="BK138" s="73" t="e">
        <f>#REF!</f>
        <v>#REF!</v>
      </c>
      <c r="BL138" s="73" t="e">
        <f>#REF!</f>
        <v>#REF!</v>
      </c>
      <c r="BM138" s="73" t="e">
        <f>#REF!</f>
        <v>#REF!</v>
      </c>
      <c r="BN138" s="73" t="e">
        <f>#REF!</f>
        <v>#REF!</v>
      </c>
      <c r="BO138" s="73" t="e">
        <f>#REF!</f>
        <v>#REF!</v>
      </c>
      <c r="BP138" s="73" t="e">
        <f>#REF!</f>
        <v>#REF!</v>
      </c>
      <c r="BR138" s="117" t="str">
        <f t="shared" si="41"/>
        <v>45-4</v>
      </c>
      <c r="BS138" s="118">
        <f>OOC!G138</f>
        <v>18.449000000000002</v>
      </c>
      <c r="BT138" s="118">
        <f>OOC!H138</f>
        <v>18.388999999999999</v>
      </c>
      <c r="BU138" s="2" t="e">
        <f t="shared" si="42"/>
        <v>#REF!</v>
      </c>
      <c r="BV138" s="2" t="e">
        <f t="shared" si="43"/>
        <v>#REF!</v>
      </c>
      <c r="BW138" s="2" t="e">
        <f t="shared" si="44"/>
        <v>#REF!</v>
      </c>
      <c r="BX138" s="119"/>
    </row>
    <row r="139" spans="1:76" ht="15" customHeight="1">
      <c r="A139" s="16">
        <v>40</v>
      </c>
      <c r="B139" s="76"/>
      <c r="C139" s="70" t="s">
        <v>240</v>
      </c>
      <c r="D139" s="20" t="s">
        <v>57</v>
      </c>
      <c r="E139" s="78"/>
      <c r="F139" s="11" t="s">
        <v>29</v>
      </c>
      <c r="G139" s="83">
        <v>4.3440000000000003</v>
      </c>
      <c r="H139" s="13" t="e">
        <f>IF(OOC!S139=0,"",OOC!S139)</f>
        <v>#REF!</v>
      </c>
      <c r="I139" s="13" t="e">
        <f>IF(OOC!T139=0,"",OOC!T139)</f>
        <v>#REF!</v>
      </c>
      <c r="J139" s="14" t="s">
        <v>12</v>
      </c>
      <c r="K139" s="64" t="s">
        <v>49</v>
      </c>
      <c r="L139" s="17" t="e">
        <f t="shared" si="52"/>
        <v>#REF!</v>
      </c>
      <c r="M139" s="17" t="e">
        <f t="shared" si="53"/>
        <v>#REF!</v>
      </c>
      <c r="N139" s="25"/>
      <c r="O139" s="2" t="e">
        <f t="shared" si="66"/>
        <v>#REF!</v>
      </c>
      <c r="P139" s="2" t="e">
        <f t="shared" si="67"/>
        <v>#REF!</v>
      </c>
      <c r="Q139" s="2" t="e">
        <f t="shared" si="68"/>
        <v>#REF!</v>
      </c>
      <c r="R139" s="3" t="e">
        <f t="shared" si="69"/>
        <v>#REF!</v>
      </c>
      <c r="S139" s="4" t="e">
        <f t="shared" si="40"/>
        <v>#REF!</v>
      </c>
      <c r="T139" s="67" t="e">
        <f t="shared" si="54"/>
        <v>#REF!</v>
      </c>
      <c r="U139" s="67" t="e">
        <f t="shared" si="55"/>
        <v>#REF!</v>
      </c>
      <c r="V139" s="4" t="e">
        <f t="shared" si="49"/>
        <v>#REF!</v>
      </c>
      <c r="W139" s="4" t="e">
        <f t="shared" si="50"/>
        <v>#REF!</v>
      </c>
      <c r="X139" s="4" t="e">
        <f t="shared" si="56"/>
        <v>#REF!</v>
      </c>
      <c r="Y139" s="62" t="e">
        <f t="shared" si="51"/>
        <v>#REF!</v>
      </c>
      <c r="Z139" s="28" t="e">
        <f t="shared" si="57"/>
        <v>#REF!</v>
      </c>
      <c r="AA139" s="28" t="e">
        <f t="shared" si="58"/>
        <v>#REF!</v>
      </c>
      <c r="AB139" s="28" t="e">
        <f t="shared" si="59"/>
        <v>#REF!</v>
      </c>
      <c r="AC139" s="28" t="e">
        <f t="shared" si="61"/>
        <v>#REF!</v>
      </c>
      <c r="AD139" s="26"/>
      <c r="AE139" s="19" t="str">
        <f t="shared" si="60"/>
        <v/>
      </c>
      <c r="AF139" s="65"/>
      <c r="AG139" s="54"/>
      <c r="AH139" s="54"/>
      <c r="AI139" s="55"/>
      <c r="AJ139" s="18"/>
      <c r="AK139" s="73" t="e">
        <f>#REF!</f>
        <v>#REF!</v>
      </c>
      <c r="AL139" s="73" t="e">
        <f>#REF!</f>
        <v>#REF!</v>
      </c>
      <c r="AM139" s="73" t="e">
        <f>#REF!</f>
        <v>#REF!</v>
      </c>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R139" s="117" t="str">
        <f t="shared" si="41"/>
        <v>46-1</v>
      </c>
      <c r="BS139" s="118">
        <f>OOC!G139</f>
        <v>4.3740000000000006</v>
      </c>
      <c r="BT139" s="118">
        <f>OOC!H139</f>
        <v>4.3140000000000001</v>
      </c>
      <c r="BU139" s="2" t="e">
        <f t="shared" si="42"/>
        <v>#REF!</v>
      </c>
      <c r="BV139" s="2" t="e">
        <f t="shared" si="43"/>
        <v>#REF!</v>
      </c>
      <c r="BW139" s="2" t="e">
        <f t="shared" si="44"/>
        <v>#REF!</v>
      </c>
      <c r="BX139" s="119" t="e">
        <f>IF(AND(IF(OOC!G139="",0,OOC!G139) &gt;= IF(O139="",0,O139), IF(O139="",0,O139) &gt; IF(L139="",0,L139)), "OOC",
IF(AND(IF(M139="",0,M139) &gt; IF(P139="",0,P139), IF(P139="",0,P139) &gt;= IF(OOC!H139="",0,OOC!H139)), "OOC",
IF(IF(O139="",0,O139) &gt; IF(OOC!G139="",0,OOC!G139), "OOS",
IF(IF(OOC!H139="",0,OOC!H139) &gt; IF(P139="",0,P139), "OOS", "OK"))))</f>
        <v>#REF!</v>
      </c>
    </row>
    <row r="140" spans="1:76" ht="15" customHeight="1">
      <c r="A140" s="16">
        <v>40</v>
      </c>
      <c r="B140" s="76"/>
      <c r="C140" s="70" t="s">
        <v>241</v>
      </c>
      <c r="D140" s="20" t="s">
        <v>57</v>
      </c>
      <c r="E140" s="78"/>
      <c r="F140" s="11" t="s">
        <v>29</v>
      </c>
      <c r="G140" s="83">
        <v>4.3440000000000003</v>
      </c>
      <c r="H140" s="13" t="e">
        <f>IF(OOC!S140=0,"",OOC!S140)</f>
        <v>#REF!</v>
      </c>
      <c r="I140" s="13" t="e">
        <f>IF(OOC!T140=0,"",OOC!T140)</f>
        <v>#REF!</v>
      </c>
      <c r="J140" s="14" t="s">
        <v>12</v>
      </c>
      <c r="K140" s="64" t="s">
        <v>49</v>
      </c>
      <c r="L140" s="17" t="e">
        <f t="shared" si="52"/>
        <v>#REF!</v>
      </c>
      <c r="M140" s="17" t="e">
        <f t="shared" si="53"/>
        <v>#REF!</v>
      </c>
      <c r="N140" s="25"/>
      <c r="O140" s="2" t="e">
        <f t="shared" si="66"/>
        <v>#REF!</v>
      </c>
      <c r="P140" s="2" t="e">
        <f t="shared" si="67"/>
        <v>#REF!</v>
      </c>
      <c r="Q140" s="2" t="e">
        <f t="shared" si="68"/>
        <v>#REF!</v>
      </c>
      <c r="R140" s="3" t="e">
        <f t="shared" si="69"/>
        <v>#REF!</v>
      </c>
      <c r="S140" s="4" t="e">
        <f t="shared" si="40"/>
        <v>#REF!</v>
      </c>
      <c r="T140" s="67" t="e">
        <f t="shared" si="54"/>
        <v>#REF!</v>
      </c>
      <c r="U140" s="67" t="e">
        <f t="shared" si="55"/>
        <v>#REF!</v>
      </c>
      <c r="V140" s="4" t="e">
        <f t="shared" si="49"/>
        <v>#REF!</v>
      </c>
      <c r="W140" s="4" t="e">
        <f t="shared" si="50"/>
        <v>#REF!</v>
      </c>
      <c r="X140" s="4" t="e">
        <f t="shared" si="56"/>
        <v>#REF!</v>
      </c>
      <c r="Y140" s="62" t="e">
        <f t="shared" si="51"/>
        <v>#REF!</v>
      </c>
      <c r="Z140" s="28" t="e">
        <f t="shared" si="57"/>
        <v>#REF!</v>
      </c>
      <c r="AA140" s="28" t="e">
        <f t="shared" si="58"/>
        <v>#REF!</v>
      </c>
      <c r="AB140" s="28" t="e">
        <f t="shared" si="59"/>
        <v>#REF!</v>
      </c>
      <c r="AC140" s="28" t="e">
        <f t="shared" si="61"/>
        <v>#REF!</v>
      </c>
      <c r="AD140" s="26"/>
      <c r="AE140" s="19" t="str">
        <f t="shared" si="60"/>
        <v/>
      </c>
      <c r="AF140" s="65"/>
      <c r="AG140" s="54"/>
      <c r="AH140" s="54"/>
      <c r="AI140" s="55"/>
      <c r="AJ140" s="18"/>
      <c r="AK140" s="73" t="e">
        <f>#REF!</f>
        <v>#REF!</v>
      </c>
      <c r="AL140" s="73" t="e">
        <f>#REF!</f>
        <v>#REF!</v>
      </c>
      <c r="AM140" s="73" t="e">
        <f>#REF!</f>
        <v>#REF!</v>
      </c>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R140" s="117" t="str">
        <f t="shared" si="41"/>
        <v>46-2</v>
      </c>
      <c r="BS140" s="118">
        <f>OOC!G140</f>
        <v>4.3740000000000006</v>
      </c>
      <c r="BT140" s="118">
        <f>OOC!H140</f>
        <v>4.3140000000000001</v>
      </c>
      <c r="BU140" s="2" t="e">
        <f t="shared" si="42"/>
        <v>#REF!</v>
      </c>
      <c r="BV140" s="2" t="e">
        <f t="shared" si="43"/>
        <v>#REF!</v>
      </c>
      <c r="BW140" s="2" t="e">
        <f t="shared" si="44"/>
        <v>#REF!</v>
      </c>
      <c r="BX140" s="119" t="e">
        <f>IF(AND(IF(OOC!G140="",0,OOC!G140) &gt;= IF(O140="",0,O140), IF(O140="",0,O140) &gt; IF(L140="",0,L140)), "OOC",
IF(AND(IF(M140="",0,M140) &gt; IF(P140="",0,P140), IF(P140="",0,P140) &gt;= IF(OOC!H140="",0,OOC!H140)), "OOC",
IF(IF(O140="",0,O140) &gt; IF(OOC!G140="",0,OOC!G140), "OOS",
IF(IF(OOC!H140="",0,OOC!H140) &gt; IF(P140="",0,P140), "OOS", "OK"))))</f>
        <v>#REF!</v>
      </c>
    </row>
    <row r="141" spans="1:76" ht="15" customHeight="1">
      <c r="A141" s="16"/>
      <c r="B141" s="76"/>
      <c r="C141" s="70"/>
      <c r="D141" s="20"/>
      <c r="E141" s="78"/>
      <c r="F141" s="11"/>
      <c r="G141" s="83"/>
      <c r="H141" s="13"/>
      <c r="I141" s="13"/>
      <c r="J141" s="14"/>
      <c r="K141" s="64"/>
      <c r="L141" s="17"/>
      <c r="M141" s="17"/>
      <c r="N141" s="25"/>
      <c r="O141" s="2"/>
      <c r="P141" s="2"/>
      <c r="Q141" s="2"/>
      <c r="R141" s="3"/>
      <c r="S141" s="4"/>
      <c r="T141" s="67"/>
      <c r="U141" s="67"/>
      <c r="V141" s="4"/>
      <c r="W141" s="4"/>
      <c r="X141" s="4"/>
      <c r="Y141" s="62"/>
      <c r="Z141" s="28"/>
      <c r="AA141" s="28"/>
      <c r="AB141" s="28"/>
      <c r="AC141" s="28"/>
      <c r="AD141" s="26"/>
      <c r="AE141" s="19"/>
      <c r="AF141" s="65"/>
      <c r="AG141" s="54"/>
      <c r="AH141" s="54"/>
      <c r="AI141" s="55"/>
      <c r="AJ141" s="18"/>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R141" s="117"/>
      <c r="BS141" s="118"/>
      <c r="BT141" s="118"/>
      <c r="BU141" s="2"/>
      <c r="BV141" s="2"/>
      <c r="BW141" s="2"/>
      <c r="BX141" s="119"/>
    </row>
    <row r="142" spans="1:76" ht="15" customHeight="1">
      <c r="A142" s="16"/>
      <c r="B142" s="76"/>
      <c r="C142" s="70"/>
      <c r="D142" s="20"/>
      <c r="E142" s="78"/>
      <c r="F142" s="11"/>
      <c r="G142" s="83"/>
      <c r="H142" s="13"/>
      <c r="I142" s="13"/>
      <c r="J142" s="14"/>
      <c r="K142" s="64"/>
      <c r="L142" s="17"/>
      <c r="M142" s="17"/>
      <c r="N142" s="25"/>
      <c r="O142" s="2"/>
      <c r="P142" s="2"/>
      <c r="Q142" s="2"/>
      <c r="R142" s="3"/>
      <c r="S142" s="4"/>
      <c r="T142" s="67"/>
      <c r="U142" s="67"/>
      <c r="V142" s="4"/>
      <c r="W142" s="4"/>
      <c r="X142" s="4"/>
      <c r="Y142" s="62"/>
      <c r="Z142" s="28"/>
      <c r="AA142" s="28"/>
      <c r="AB142" s="28"/>
      <c r="AC142" s="28"/>
      <c r="AD142" s="26"/>
      <c r="AE142" s="19"/>
      <c r="AF142" s="65"/>
      <c r="AG142" s="54"/>
      <c r="AH142" s="54"/>
      <c r="AI142" s="55"/>
      <c r="AJ142" s="18"/>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R142" s="117"/>
      <c r="BS142" s="118"/>
      <c r="BT142" s="118"/>
      <c r="BU142" s="2"/>
      <c r="BV142" s="2"/>
      <c r="BW142" s="2"/>
      <c r="BX142" s="119"/>
    </row>
    <row r="143" spans="1:76" ht="15" customHeight="1">
      <c r="A143" s="16"/>
      <c r="B143" s="76"/>
      <c r="C143" s="70"/>
      <c r="D143" s="20"/>
      <c r="E143" s="78"/>
      <c r="F143" s="11"/>
      <c r="G143" s="83"/>
      <c r="H143" s="13"/>
      <c r="I143" s="13"/>
      <c r="J143" s="14"/>
      <c r="K143" s="64"/>
      <c r="L143" s="17"/>
      <c r="M143" s="17"/>
      <c r="N143" s="25"/>
      <c r="O143" s="2"/>
      <c r="P143" s="2"/>
      <c r="Q143" s="2"/>
      <c r="R143" s="3"/>
      <c r="S143" s="4"/>
      <c r="T143" s="67"/>
      <c r="U143" s="67"/>
      <c r="V143" s="4"/>
      <c r="W143" s="4"/>
      <c r="X143" s="4"/>
      <c r="Y143" s="62"/>
      <c r="Z143" s="28"/>
      <c r="AA143" s="28"/>
      <c r="AB143" s="28"/>
      <c r="AC143" s="28"/>
      <c r="AD143" s="26"/>
      <c r="AE143" s="19"/>
      <c r="AF143" s="65"/>
      <c r="AG143" s="54"/>
      <c r="AH143" s="54"/>
      <c r="AI143" s="55"/>
      <c r="AJ143" s="18"/>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R143" s="117"/>
      <c r="BS143" s="118"/>
      <c r="BT143" s="118"/>
      <c r="BU143" s="2"/>
      <c r="BV143" s="2"/>
      <c r="BW143" s="2"/>
      <c r="BX143" s="119"/>
    </row>
    <row r="144" spans="1:76" ht="15" customHeight="1">
      <c r="A144" s="16"/>
      <c r="B144" s="76"/>
      <c r="C144" s="70"/>
      <c r="D144" s="20"/>
      <c r="E144" s="78"/>
      <c r="F144" s="11"/>
      <c r="G144" s="83"/>
      <c r="H144" s="13"/>
      <c r="I144" s="13"/>
      <c r="J144" s="14"/>
      <c r="K144" s="64"/>
      <c r="L144" s="17"/>
      <c r="M144" s="17"/>
      <c r="N144" s="25"/>
      <c r="O144" s="2"/>
      <c r="P144" s="2"/>
      <c r="Q144" s="2"/>
      <c r="R144" s="3"/>
      <c r="S144" s="4"/>
      <c r="T144" s="67"/>
      <c r="U144" s="67"/>
      <c r="V144" s="4"/>
      <c r="W144" s="4"/>
      <c r="X144" s="4"/>
      <c r="Y144" s="62"/>
      <c r="Z144" s="28"/>
      <c r="AA144" s="28"/>
      <c r="AB144" s="28"/>
      <c r="AC144" s="28"/>
      <c r="AD144" s="26"/>
      <c r="AE144" s="19"/>
      <c r="AF144" s="65"/>
      <c r="AG144" s="54"/>
      <c r="AH144" s="54"/>
      <c r="AI144" s="55"/>
      <c r="AJ144" s="18"/>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R144" s="117"/>
      <c r="BS144" s="118"/>
      <c r="BT144" s="118"/>
      <c r="BU144" s="2"/>
      <c r="BV144" s="2"/>
      <c r="BW144" s="2"/>
      <c r="BX144" s="119"/>
    </row>
    <row r="145" spans="1:76" ht="15" customHeight="1">
      <c r="A145" s="16"/>
      <c r="B145" s="76"/>
      <c r="C145" s="70"/>
      <c r="D145" s="20"/>
      <c r="E145" s="78"/>
      <c r="F145" s="11"/>
      <c r="G145" s="83"/>
      <c r="H145" s="13"/>
      <c r="I145" s="13"/>
      <c r="J145" s="14"/>
      <c r="K145" s="64"/>
      <c r="L145" s="17"/>
      <c r="M145" s="17"/>
      <c r="N145" s="25"/>
      <c r="O145" s="2"/>
      <c r="P145" s="2"/>
      <c r="Q145" s="2"/>
      <c r="R145" s="3"/>
      <c r="S145" s="4"/>
      <c r="T145" s="67"/>
      <c r="U145" s="67"/>
      <c r="V145" s="4"/>
      <c r="W145" s="4"/>
      <c r="X145" s="4"/>
      <c r="Y145" s="62"/>
      <c r="Z145" s="28"/>
      <c r="AA145" s="28"/>
      <c r="AB145" s="28"/>
      <c r="AC145" s="28"/>
      <c r="AD145" s="26"/>
      <c r="AE145" s="19"/>
      <c r="AF145" s="65"/>
      <c r="AG145" s="54"/>
      <c r="AH145" s="54"/>
      <c r="AI145" s="55"/>
      <c r="AJ145" s="18"/>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R145" s="117"/>
      <c r="BS145" s="118"/>
      <c r="BT145" s="118"/>
      <c r="BU145" s="2"/>
      <c r="BV145" s="2"/>
      <c r="BW145" s="2"/>
      <c r="BX145" s="119"/>
    </row>
    <row r="146" spans="1:76" ht="15" customHeight="1">
      <c r="A146" s="16"/>
      <c r="B146" s="76"/>
      <c r="C146" s="70"/>
      <c r="D146" s="20"/>
      <c r="E146" s="78"/>
      <c r="F146" s="11"/>
      <c r="G146" s="83"/>
      <c r="H146" s="13"/>
      <c r="I146" s="13"/>
      <c r="J146" s="14"/>
      <c r="K146" s="64"/>
      <c r="L146" s="17"/>
      <c r="M146" s="17"/>
      <c r="N146" s="25"/>
      <c r="O146" s="2"/>
      <c r="P146" s="2"/>
      <c r="Q146" s="2"/>
      <c r="R146" s="3"/>
      <c r="S146" s="4"/>
      <c r="T146" s="67"/>
      <c r="U146" s="67"/>
      <c r="V146" s="4"/>
      <c r="W146" s="4"/>
      <c r="X146" s="4"/>
      <c r="Y146" s="62"/>
      <c r="Z146" s="28"/>
      <c r="AA146" s="28"/>
      <c r="AB146" s="28"/>
      <c r="AC146" s="28"/>
      <c r="AD146" s="26"/>
      <c r="AE146" s="19"/>
      <c r="AF146" s="65"/>
      <c r="AG146" s="54"/>
      <c r="AH146" s="54"/>
      <c r="AI146" s="55"/>
      <c r="AJ146" s="18"/>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R146" s="117"/>
      <c r="BS146" s="118"/>
      <c r="BT146" s="118"/>
      <c r="BU146" s="2"/>
      <c r="BV146" s="2"/>
      <c r="BW146" s="2"/>
      <c r="BX146" s="119"/>
    </row>
    <row r="147" spans="1:76" ht="15" customHeight="1">
      <c r="A147" s="16"/>
      <c r="B147" s="76"/>
      <c r="C147" s="70"/>
      <c r="D147" s="20"/>
      <c r="E147" s="78"/>
      <c r="F147" s="11"/>
      <c r="G147" s="83"/>
      <c r="H147" s="13"/>
      <c r="I147" s="13"/>
      <c r="J147" s="14"/>
      <c r="K147" s="64"/>
      <c r="L147" s="17"/>
      <c r="M147" s="17"/>
      <c r="N147" s="25"/>
      <c r="O147" s="2"/>
      <c r="P147" s="2"/>
      <c r="Q147" s="2"/>
      <c r="R147" s="3"/>
      <c r="S147" s="4"/>
      <c r="T147" s="67"/>
      <c r="U147" s="67"/>
      <c r="V147" s="4"/>
      <c r="W147" s="4"/>
      <c r="X147" s="4"/>
      <c r="Y147" s="62"/>
      <c r="Z147" s="28"/>
      <c r="AA147" s="28"/>
      <c r="AB147" s="28"/>
      <c r="AC147" s="28"/>
      <c r="AD147" s="26"/>
      <c r="AE147" s="19"/>
      <c r="AF147" s="65"/>
      <c r="AG147" s="54"/>
      <c r="AH147" s="54"/>
      <c r="AI147" s="55"/>
      <c r="AJ147" s="18"/>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R147" s="117"/>
      <c r="BS147" s="118"/>
      <c r="BT147" s="118"/>
      <c r="BU147" s="2"/>
      <c r="BV147" s="2"/>
      <c r="BW147" s="2"/>
      <c r="BX147" s="119"/>
    </row>
    <row r="148" spans="1:76" ht="15" customHeight="1">
      <c r="A148" s="16"/>
      <c r="B148" s="76"/>
      <c r="C148" s="70"/>
      <c r="D148" s="20"/>
      <c r="E148" s="78"/>
      <c r="F148" s="11"/>
      <c r="G148" s="83"/>
      <c r="H148" s="13"/>
      <c r="I148" s="13"/>
      <c r="J148" s="14"/>
      <c r="K148" s="64"/>
      <c r="L148" s="17"/>
      <c r="M148" s="17"/>
      <c r="N148" s="25"/>
      <c r="O148" s="2"/>
      <c r="P148" s="2"/>
      <c r="Q148" s="2"/>
      <c r="R148" s="3"/>
      <c r="S148" s="4"/>
      <c r="T148" s="67"/>
      <c r="U148" s="67"/>
      <c r="V148" s="4"/>
      <c r="W148" s="4"/>
      <c r="X148" s="4"/>
      <c r="Y148" s="62"/>
      <c r="Z148" s="28"/>
      <c r="AA148" s="28"/>
      <c r="AB148" s="28"/>
      <c r="AC148" s="28"/>
      <c r="AD148" s="26"/>
      <c r="AE148" s="19"/>
      <c r="AF148" s="65"/>
      <c r="AG148" s="54"/>
      <c r="AH148" s="54"/>
      <c r="AI148" s="55"/>
      <c r="AJ148" s="18"/>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R148" s="117"/>
      <c r="BS148" s="118"/>
      <c r="BT148" s="118"/>
      <c r="BU148" s="2"/>
      <c r="BV148" s="2"/>
      <c r="BW148" s="2"/>
      <c r="BX148" s="119"/>
    </row>
    <row r="149" spans="1:76" ht="15" customHeight="1">
      <c r="A149" s="16"/>
      <c r="B149" s="76"/>
      <c r="C149" s="70"/>
      <c r="D149" s="20"/>
      <c r="E149" s="78"/>
      <c r="F149" s="11"/>
      <c r="G149" s="83"/>
      <c r="H149" s="13"/>
      <c r="I149" s="13"/>
      <c r="J149" s="14"/>
      <c r="K149" s="64"/>
      <c r="L149" s="17"/>
      <c r="M149" s="17"/>
      <c r="N149" s="25"/>
      <c r="O149" s="2"/>
      <c r="P149" s="2"/>
      <c r="Q149" s="2"/>
      <c r="R149" s="3"/>
      <c r="S149" s="4"/>
      <c r="T149" s="67"/>
      <c r="U149" s="67"/>
      <c r="V149" s="4"/>
      <c r="W149" s="4"/>
      <c r="X149" s="4"/>
      <c r="Y149" s="62"/>
      <c r="Z149" s="28"/>
      <c r="AA149" s="28"/>
      <c r="AB149" s="28"/>
      <c r="AC149" s="28"/>
      <c r="AD149" s="26"/>
      <c r="AE149" s="19"/>
      <c r="AF149" s="65"/>
      <c r="AG149" s="54"/>
      <c r="AH149" s="54"/>
      <c r="AI149" s="55"/>
      <c r="AJ149" s="18"/>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R149" s="117"/>
      <c r="BS149" s="118"/>
      <c r="BT149" s="118"/>
      <c r="BU149" s="2"/>
      <c r="BV149" s="2"/>
      <c r="BW149" s="2"/>
      <c r="BX149" s="119"/>
    </row>
    <row r="150" spans="1:76" ht="15" customHeight="1">
      <c r="A150" s="16"/>
      <c r="B150" s="76"/>
      <c r="C150" s="70"/>
      <c r="D150" s="20"/>
      <c r="E150" s="78"/>
      <c r="F150" s="11"/>
      <c r="G150" s="83"/>
      <c r="H150" s="13"/>
      <c r="I150" s="13"/>
      <c r="J150" s="14"/>
      <c r="K150" s="64"/>
      <c r="L150" s="17"/>
      <c r="M150" s="17"/>
      <c r="N150" s="25"/>
      <c r="O150" s="2"/>
      <c r="P150" s="2"/>
      <c r="Q150" s="2"/>
      <c r="R150" s="3"/>
      <c r="S150" s="4"/>
      <c r="T150" s="67"/>
      <c r="U150" s="67"/>
      <c r="V150" s="4"/>
      <c r="W150" s="4"/>
      <c r="X150" s="4"/>
      <c r="Y150" s="62"/>
      <c r="Z150" s="28"/>
      <c r="AA150" s="28"/>
      <c r="AB150" s="28"/>
      <c r="AC150" s="28"/>
      <c r="AD150" s="26"/>
      <c r="AE150" s="19"/>
      <c r="AF150" s="65"/>
      <c r="AG150" s="54"/>
      <c r="AH150" s="54"/>
      <c r="AI150" s="55"/>
      <c r="AJ150" s="18"/>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R150" s="117"/>
      <c r="BS150" s="118"/>
      <c r="BT150" s="118"/>
      <c r="BU150" s="2"/>
      <c r="BV150" s="2"/>
      <c r="BW150" s="2"/>
      <c r="BX150" s="119"/>
    </row>
    <row r="151" spans="1:76" ht="15" customHeight="1">
      <c r="A151" s="16"/>
      <c r="B151" s="76"/>
      <c r="C151" s="70"/>
      <c r="D151" s="20"/>
      <c r="E151" s="78"/>
      <c r="F151" s="11"/>
      <c r="G151" s="83"/>
      <c r="H151" s="13"/>
      <c r="I151" s="13"/>
      <c r="J151" s="14"/>
      <c r="K151" s="64"/>
      <c r="L151" s="17"/>
      <c r="M151" s="17"/>
      <c r="N151" s="25"/>
      <c r="O151" s="2"/>
      <c r="P151" s="2"/>
      <c r="Q151" s="2"/>
      <c r="R151" s="3"/>
      <c r="S151" s="4"/>
      <c r="T151" s="67"/>
      <c r="U151" s="67"/>
      <c r="V151" s="4"/>
      <c r="W151" s="4"/>
      <c r="X151" s="4"/>
      <c r="Y151" s="62"/>
      <c r="Z151" s="28"/>
      <c r="AA151" s="28"/>
      <c r="AB151" s="28"/>
      <c r="AC151" s="28"/>
      <c r="AD151" s="26"/>
      <c r="AE151" s="19"/>
      <c r="AF151" s="65"/>
      <c r="AG151" s="54"/>
      <c r="AH151" s="54"/>
      <c r="AI151" s="55"/>
      <c r="AJ151" s="18"/>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R151" s="117"/>
      <c r="BS151" s="118"/>
      <c r="BT151" s="118"/>
      <c r="BU151" s="2"/>
      <c r="BV151" s="2"/>
      <c r="BW151" s="2"/>
      <c r="BX151" s="119"/>
    </row>
    <row r="152" spans="1:76" ht="15" customHeight="1">
      <c r="A152" s="16"/>
      <c r="B152" s="76"/>
      <c r="C152" s="70"/>
      <c r="D152" s="20"/>
      <c r="E152" s="78"/>
      <c r="F152" s="11"/>
      <c r="G152" s="83"/>
      <c r="H152" s="13"/>
      <c r="I152" s="13"/>
      <c r="J152" s="14"/>
      <c r="K152" s="64"/>
      <c r="L152" s="17"/>
      <c r="M152" s="17"/>
      <c r="N152" s="25"/>
      <c r="O152" s="2"/>
      <c r="P152" s="2"/>
      <c r="Q152" s="2"/>
      <c r="R152" s="3"/>
      <c r="S152" s="4"/>
      <c r="T152" s="67"/>
      <c r="U152" s="67"/>
      <c r="V152" s="4"/>
      <c r="W152" s="4"/>
      <c r="X152" s="4"/>
      <c r="Y152" s="62"/>
      <c r="Z152" s="28"/>
      <c r="AA152" s="28"/>
      <c r="AB152" s="28"/>
      <c r="AC152" s="28"/>
      <c r="AD152" s="26"/>
      <c r="AE152" s="19"/>
      <c r="AF152" s="65"/>
      <c r="AG152" s="54"/>
      <c r="AH152" s="54"/>
      <c r="AI152" s="55"/>
      <c r="AJ152" s="18"/>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R152" s="117"/>
      <c r="BS152" s="118"/>
      <c r="BT152" s="118"/>
      <c r="BU152" s="2"/>
      <c r="BV152" s="2"/>
      <c r="BW152" s="2"/>
      <c r="BX152" s="119"/>
    </row>
    <row r="153" spans="1:76" ht="15" customHeight="1">
      <c r="A153" s="16"/>
      <c r="B153" s="76"/>
      <c r="C153" s="70"/>
      <c r="D153" s="20"/>
      <c r="E153" s="78"/>
      <c r="F153" s="11"/>
      <c r="G153" s="83"/>
      <c r="H153" s="13"/>
      <c r="I153" s="13"/>
      <c r="J153" s="14"/>
      <c r="K153" s="64"/>
      <c r="L153" s="17"/>
      <c r="M153" s="17"/>
      <c r="N153" s="25"/>
      <c r="O153" s="2"/>
      <c r="P153" s="2"/>
      <c r="Q153" s="2"/>
      <c r="R153" s="3"/>
      <c r="S153" s="4"/>
      <c r="T153" s="67"/>
      <c r="U153" s="67"/>
      <c r="V153" s="4"/>
      <c r="W153" s="4"/>
      <c r="X153" s="4"/>
      <c r="Y153" s="62"/>
      <c r="Z153" s="28"/>
      <c r="AA153" s="28"/>
      <c r="AB153" s="28"/>
      <c r="AC153" s="28"/>
      <c r="AD153" s="26"/>
      <c r="AE153" s="19"/>
      <c r="AF153" s="65"/>
      <c r="AG153" s="54"/>
      <c r="AH153" s="54"/>
      <c r="AI153" s="55"/>
      <c r="AJ153" s="18"/>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R153" s="117"/>
      <c r="BS153" s="118"/>
      <c r="BT153" s="118"/>
      <c r="BU153" s="2"/>
      <c r="BV153" s="2"/>
      <c r="BW153" s="2"/>
      <c r="BX153" s="119"/>
    </row>
    <row r="154" spans="1:76" ht="15" customHeight="1">
      <c r="A154" s="16"/>
      <c r="B154" s="76"/>
      <c r="C154" s="70"/>
      <c r="D154" s="20"/>
      <c r="E154" s="78"/>
      <c r="F154" s="11"/>
      <c r="G154" s="83"/>
      <c r="H154" s="13"/>
      <c r="I154" s="13"/>
      <c r="J154" s="14"/>
      <c r="K154" s="64"/>
      <c r="L154" s="17"/>
      <c r="M154" s="17"/>
      <c r="N154" s="25"/>
      <c r="O154" s="2"/>
      <c r="P154" s="2"/>
      <c r="Q154" s="2"/>
      <c r="R154" s="3"/>
      <c r="S154" s="4"/>
      <c r="T154" s="67"/>
      <c r="U154" s="67"/>
      <c r="V154" s="4"/>
      <c r="W154" s="4"/>
      <c r="X154" s="4"/>
      <c r="Y154" s="62"/>
      <c r="Z154" s="28"/>
      <c r="AA154" s="28"/>
      <c r="AB154" s="28"/>
      <c r="AC154" s="28"/>
      <c r="AD154" s="26"/>
      <c r="AE154" s="19"/>
      <c r="AF154" s="65"/>
      <c r="AG154" s="54"/>
      <c r="AH154" s="54"/>
      <c r="AI154" s="55"/>
      <c r="AJ154" s="18"/>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R154" s="117"/>
      <c r="BS154" s="118"/>
      <c r="BT154" s="118"/>
      <c r="BU154" s="2"/>
      <c r="BV154" s="2"/>
      <c r="BW154" s="2"/>
      <c r="BX154" s="119"/>
    </row>
    <row r="155" spans="1:76" ht="15" customHeight="1">
      <c r="A155" s="16">
        <v>12</v>
      </c>
      <c r="B155" s="76"/>
      <c r="C155" s="70">
        <v>60</v>
      </c>
      <c r="D155" s="20" t="s">
        <v>137</v>
      </c>
      <c r="E155" s="78"/>
      <c r="F155" s="11" t="s">
        <v>28</v>
      </c>
      <c r="G155" s="12"/>
      <c r="H155" s="13" t="e">
        <f>IF(OOC!S155=0,"",OOC!S155)</f>
        <v>#REF!</v>
      </c>
      <c r="I155" s="13" t="e">
        <f>IF(OOC!T155=0,"",OOC!T155)</f>
        <v>#REF!</v>
      </c>
      <c r="J155" s="14" t="s">
        <v>12</v>
      </c>
      <c r="K155" s="64" t="s">
        <v>49</v>
      </c>
      <c r="L155" s="17" t="e">
        <f t="shared" si="52"/>
        <v>#REF!</v>
      </c>
      <c r="M155" s="17" t="e">
        <f t="shared" si="53"/>
        <v>#REF!</v>
      </c>
      <c r="N155" s="25"/>
      <c r="O155" s="2" t="e">
        <f t="shared" si="66"/>
        <v>#REF!</v>
      </c>
      <c r="P155" s="2" t="e">
        <f t="shared" si="67"/>
        <v>#REF!</v>
      </c>
      <c r="Q155" s="2" t="e">
        <f t="shared" si="68"/>
        <v>#REF!</v>
      </c>
      <c r="R155" s="3" t="e">
        <f t="shared" si="69"/>
        <v>#REF!</v>
      </c>
      <c r="S155" s="4" t="e">
        <f t="shared" si="40"/>
        <v>#REF!</v>
      </c>
      <c r="T155" s="67" t="e">
        <f t="shared" si="54"/>
        <v>#REF!</v>
      </c>
      <c r="U155" s="67" t="e">
        <f t="shared" si="55"/>
        <v>#REF!</v>
      </c>
      <c r="V155" s="4" t="e">
        <f t="shared" si="49"/>
        <v>#REF!</v>
      </c>
      <c r="W155" s="4" t="e">
        <f t="shared" si="50"/>
        <v>#REF!</v>
      </c>
      <c r="X155" s="4" t="e">
        <f t="shared" si="56"/>
        <v>#REF!</v>
      </c>
      <c r="Y155" s="62" t="e">
        <f t="shared" si="51"/>
        <v>#REF!</v>
      </c>
      <c r="Z155" s="28" t="e">
        <f t="shared" si="57"/>
        <v>#REF!</v>
      </c>
      <c r="AA155" s="28" t="e">
        <f t="shared" si="58"/>
        <v>#REF!</v>
      </c>
      <c r="AB155" s="28" t="e">
        <f t="shared" si="59"/>
        <v>#REF!</v>
      </c>
      <c r="AC155" s="28" t="e">
        <f t="shared" si="61"/>
        <v>#REF!</v>
      </c>
      <c r="AD155" s="26"/>
      <c r="AE155" s="19" t="str">
        <f t="shared" si="60"/>
        <v/>
      </c>
      <c r="AF155" s="65"/>
      <c r="AG155" s="54"/>
      <c r="AH155" s="54"/>
      <c r="AI155" s="55"/>
      <c r="AJ155" s="18"/>
      <c r="AK155" s="73" t="e">
        <f>#REF!</f>
        <v>#REF!</v>
      </c>
      <c r="AL155" s="73" t="e">
        <f>#REF!</f>
        <v>#REF!</v>
      </c>
      <c r="AM155" s="73" t="e">
        <f>#REF!</f>
        <v>#REF!</v>
      </c>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R155" s="117">
        <f t="shared" si="41"/>
        <v>60</v>
      </c>
      <c r="BS155" s="118">
        <f>OOC!G155</f>
        <v>0.05</v>
      </c>
      <c r="BT155" s="118" t="str">
        <f>OOC!H155</f>
        <v/>
      </c>
      <c r="BU155" s="2" t="e">
        <f t="shared" si="42"/>
        <v>#REF!</v>
      </c>
      <c r="BV155" s="2" t="e">
        <f t="shared" si="43"/>
        <v>#REF!</v>
      </c>
      <c r="BW155" s="2" t="e">
        <f t="shared" si="44"/>
        <v>#REF!</v>
      </c>
      <c r="BX155" s="119" t="e">
        <f>IF(AND(IF(OOC!G155="",0,OOC!G155) &gt;= IF(O155="",0,O155), IF(O155="",0,O155) &gt; IF(L155="",0,L155)), "OOC",
IF(AND(IF(M155="",0,M155) &gt; IF(P155="",0,P155), IF(P155="",0,P155) &gt;= IF(OOC!H155="",0,OOC!H155)), "OOC",
IF(IF(O155="",0,O155) &gt; IF(OOC!G155="",0,OOC!G155), "OOS",
IF(IF(OOC!H155="",0,OOC!H155) &gt; IF(P155="",0,P155), "OOS", "OK"))))</f>
        <v>#REF!</v>
      </c>
    </row>
    <row r="156" spans="1:76" ht="15" customHeight="1">
      <c r="A156" s="16"/>
      <c r="B156" s="76"/>
      <c r="C156" s="70"/>
      <c r="D156" s="20"/>
      <c r="E156" s="78"/>
      <c r="F156" s="11"/>
      <c r="G156" s="12"/>
      <c r="H156" s="13"/>
      <c r="I156" s="13"/>
      <c r="J156" s="14"/>
      <c r="K156" s="64"/>
      <c r="L156" s="17"/>
      <c r="M156" s="17"/>
      <c r="N156" s="25"/>
      <c r="O156" s="2"/>
      <c r="P156" s="2"/>
      <c r="Q156" s="2"/>
      <c r="R156" s="3"/>
      <c r="S156" s="4"/>
      <c r="T156" s="67"/>
      <c r="U156" s="67"/>
      <c r="V156" s="4"/>
      <c r="W156" s="4"/>
      <c r="X156" s="4"/>
      <c r="Y156" s="62"/>
      <c r="Z156" s="28"/>
      <c r="AA156" s="28"/>
      <c r="AB156" s="28"/>
      <c r="AC156" s="28"/>
      <c r="AD156" s="26"/>
      <c r="AE156" s="19"/>
      <c r="AF156" s="65"/>
      <c r="AG156" s="54"/>
      <c r="AH156" s="54"/>
      <c r="AI156" s="55"/>
      <c r="AJ156" s="18"/>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R156" s="117"/>
      <c r="BS156" s="118"/>
      <c r="BT156" s="118"/>
      <c r="BU156" s="2"/>
      <c r="BV156" s="2"/>
      <c r="BW156" s="2"/>
      <c r="BX156" s="119"/>
    </row>
    <row r="157" spans="1:76" ht="15" customHeight="1">
      <c r="A157" s="16">
        <v>13</v>
      </c>
      <c r="B157" s="76"/>
      <c r="C157" s="70" t="s">
        <v>151</v>
      </c>
      <c r="D157" s="20" t="s">
        <v>57</v>
      </c>
      <c r="E157" s="78"/>
      <c r="F157" s="11" t="s">
        <v>29</v>
      </c>
      <c r="G157" s="83">
        <v>8.9339999999999993</v>
      </c>
      <c r="H157" s="13" t="e">
        <f>IF(OOC!S157=0,"",OOC!S157)</f>
        <v>#REF!</v>
      </c>
      <c r="I157" s="13" t="e">
        <f>IF(OOC!T157=0,"",OOC!T157)</f>
        <v>#REF!</v>
      </c>
      <c r="J157" s="14" t="s">
        <v>12</v>
      </c>
      <c r="K157" s="64" t="s">
        <v>49</v>
      </c>
      <c r="L157" s="17" t="e">
        <f t="shared" si="52"/>
        <v>#REF!</v>
      </c>
      <c r="M157" s="17" t="e">
        <f t="shared" si="53"/>
        <v>#REF!</v>
      </c>
      <c r="N157" s="25"/>
      <c r="O157" s="2" t="e">
        <f t="shared" si="66"/>
        <v>#REF!</v>
      </c>
      <c r="P157" s="2" t="e">
        <f t="shared" si="67"/>
        <v>#REF!</v>
      </c>
      <c r="Q157" s="2" t="e">
        <f t="shared" si="68"/>
        <v>#REF!</v>
      </c>
      <c r="R157" s="3" t="e">
        <f t="shared" si="69"/>
        <v>#REF!</v>
      </c>
      <c r="S157" s="4" t="e">
        <f t="shared" si="40"/>
        <v>#REF!</v>
      </c>
      <c r="T157" s="67" t="e">
        <f t="shared" si="54"/>
        <v>#REF!</v>
      </c>
      <c r="U157" s="67" t="e">
        <f t="shared" si="55"/>
        <v>#REF!</v>
      </c>
      <c r="V157" s="4" t="e">
        <f t="shared" si="49"/>
        <v>#REF!</v>
      </c>
      <c r="W157" s="4" t="e">
        <f t="shared" si="50"/>
        <v>#REF!</v>
      </c>
      <c r="X157" s="4" t="e">
        <f t="shared" si="56"/>
        <v>#REF!</v>
      </c>
      <c r="Y157" s="62" t="e">
        <f t="shared" si="51"/>
        <v>#REF!</v>
      </c>
      <c r="Z157" s="28" t="e">
        <f t="shared" si="57"/>
        <v>#REF!</v>
      </c>
      <c r="AA157" s="28" t="e">
        <f t="shared" si="58"/>
        <v>#REF!</v>
      </c>
      <c r="AB157" s="28" t="e">
        <f t="shared" si="59"/>
        <v>#REF!</v>
      </c>
      <c r="AC157" s="28" t="e">
        <f t="shared" si="61"/>
        <v>#REF!</v>
      </c>
      <c r="AD157" s="26"/>
      <c r="AE157" s="19" t="str">
        <f t="shared" si="60"/>
        <v/>
      </c>
      <c r="AF157" s="65"/>
      <c r="AG157" s="54"/>
      <c r="AH157" s="54"/>
      <c r="AI157" s="55"/>
      <c r="AJ157" s="18"/>
      <c r="AK157" s="73" t="e">
        <f>#REF!</f>
        <v>#REF!</v>
      </c>
      <c r="AL157" s="73" t="e">
        <f>#REF!</f>
        <v>#REF!</v>
      </c>
      <c r="AM157" s="73" t="e">
        <f>#REF!</f>
        <v>#REF!</v>
      </c>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R157" s="117" t="str">
        <f t="shared" si="41"/>
        <v>61-1</v>
      </c>
      <c r="BS157" s="118">
        <f>OOC!G157</f>
        <v>8.9539999999999988</v>
      </c>
      <c r="BT157" s="118">
        <f>OOC!H157</f>
        <v>8.9139999999999997</v>
      </c>
      <c r="BU157" s="2" t="e">
        <f t="shared" si="42"/>
        <v>#REF!</v>
      </c>
      <c r="BV157" s="2" t="e">
        <f t="shared" si="43"/>
        <v>#REF!</v>
      </c>
      <c r="BW157" s="2" t="e">
        <f t="shared" si="44"/>
        <v>#REF!</v>
      </c>
      <c r="BX157" s="119" t="e">
        <f>IF(AND(IF(OOC!G157="",0,OOC!G157) &gt;= IF(O157="",0,O157), IF(O157="",0,O157) &gt; IF(L157="",0,L157)), "OOC",
IF(AND(IF(M157="",0,M157) &gt; IF(P157="",0,P157), IF(P157="",0,P157) &gt;= IF(OOC!H157="",0,OOC!H157)), "OOC",
IF(IF(O157="",0,O157) &gt; IF(OOC!G157="",0,OOC!G157), "OOS",
IF(IF(OOC!H157="",0,OOC!H157) &gt; IF(P157="",0,P157), "OOS", "OK"))))</f>
        <v>#REF!</v>
      </c>
    </row>
    <row r="158" spans="1:76" ht="15" customHeight="1">
      <c r="A158" s="16">
        <v>14</v>
      </c>
      <c r="B158" s="76"/>
      <c r="C158" s="70" t="s">
        <v>153</v>
      </c>
      <c r="D158" s="20" t="s">
        <v>57</v>
      </c>
      <c r="E158" s="78"/>
      <c r="F158" s="11" t="s">
        <v>29</v>
      </c>
      <c r="G158" s="83">
        <v>8.9339999999999993</v>
      </c>
      <c r="H158" s="13" t="e">
        <f>IF(OOC!S158=0,"",OOC!S158)</f>
        <v>#REF!</v>
      </c>
      <c r="I158" s="13" t="e">
        <f>IF(OOC!T158=0,"",OOC!T158)</f>
        <v>#REF!</v>
      </c>
      <c r="J158" s="14" t="s">
        <v>12</v>
      </c>
      <c r="K158" s="64" t="s">
        <v>49</v>
      </c>
      <c r="L158" s="17" t="e">
        <f t="shared" si="52"/>
        <v>#REF!</v>
      </c>
      <c r="M158" s="17" t="e">
        <f t="shared" si="53"/>
        <v>#REF!</v>
      </c>
      <c r="N158" s="25"/>
      <c r="O158" s="2" t="e">
        <f t="shared" si="66"/>
        <v>#REF!</v>
      </c>
      <c r="P158" s="2" t="e">
        <f t="shared" si="67"/>
        <v>#REF!</v>
      </c>
      <c r="Q158" s="2" t="e">
        <f t="shared" si="68"/>
        <v>#REF!</v>
      </c>
      <c r="R158" s="3" t="e">
        <f t="shared" si="69"/>
        <v>#REF!</v>
      </c>
      <c r="S158" s="4" t="e">
        <f t="shared" si="40"/>
        <v>#REF!</v>
      </c>
      <c r="T158" s="67" t="e">
        <f t="shared" si="54"/>
        <v>#REF!</v>
      </c>
      <c r="U158" s="67" t="e">
        <f t="shared" si="55"/>
        <v>#REF!</v>
      </c>
      <c r="V158" s="4" t="e">
        <f t="shared" si="49"/>
        <v>#REF!</v>
      </c>
      <c r="W158" s="4" t="e">
        <f t="shared" si="50"/>
        <v>#REF!</v>
      </c>
      <c r="X158" s="4" t="e">
        <f t="shared" si="56"/>
        <v>#REF!</v>
      </c>
      <c r="Y158" s="62" t="e">
        <f t="shared" si="51"/>
        <v>#REF!</v>
      </c>
      <c r="Z158" s="28" t="e">
        <f t="shared" si="57"/>
        <v>#REF!</v>
      </c>
      <c r="AA158" s="28" t="e">
        <f t="shared" si="58"/>
        <v>#REF!</v>
      </c>
      <c r="AB158" s="28" t="e">
        <f t="shared" si="59"/>
        <v>#REF!</v>
      </c>
      <c r="AC158" s="28" t="e">
        <f t="shared" si="61"/>
        <v>#REF!</v>
      </c>
      <c r="AD158" s="26"/>
      <c r="AE158" s="19" t="str">
        <f t="shared" si="60"/>
        <v/>
      </c>
      <c r="AF158" s="65"/>
      <c r="AG158" s="54"/>
      <c r="AH158" s="54"/>
      <c r="AI158" s="55"/>
      <c r="AJ158" s="21"/>
      <c r="AK158" s="73" t="e">
        <f>#REF!</f>
        <v>#REF!</v>
      </c>
      <c r="AL158" s="73" t="e">
        <f>#REF!</f>
        <v>#REF!</v>
      </c>
      <c r="AM158" s="73" t="e">
        <f>#REF!</f>
        <v>#REF!</v>
      </c>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R158" s="117" t="str">
        <f t="shared" si="41"/>
        <v>61-2</v>
      </c>
      <c r="BS158" s="118">
        <f>OOC!G158</f>
        <v>8.9539999999999988</v>
      </c>
      <c r="BT158" s="118">
        <f>OOC!H158</f>
        <v>8.9139999999999997</v>
      </c>
      <c r="BU158" s="2" t="e">
        <f t="shared" si="42"/>
        <v>#REF!</v>
      </c>
      <c r="BV158" s="2" t="e">
        <f t="shared" si="43"/>
        <v>#REF!</v>
      </c>
      <c r="BW158" s="2" t="e">
        <f t="shared" si="44"/>
        <v>#REF!</v>
      </c>
      <c r="BX158" s="119" t="e">
        <f>IF(AND(IF(OOC!G158="",0,OOC!G158) &gt;= IF(O158="",0,O158), IF(O158="",0,O158) &gt; IF(L158="",0,L158)), "OOC",
IF(AND(IF(M158="",0,M158) &gt; IF(P158="",0,P158), IF(P158="",0,P158) &gt;= IF(OOC!H158="",0,OOC!H158)), "OOC",
IF(IF(O158="",0,O158) &gt; IF(OOC!G158="",0,OOC!G158), "OOS",
IF(IF(OOC!H158="",0,OOC!H158) &gt; IF(P158="",0,P158), "OOS", "OK"))))</f>
        <v>#REF!</v>
      </c>
    </row>
    <row r="159" spans="1:76" ht="15" customHeight="1">
      <c r="A159" s="16">
        <v>15</v>
      </c>
      <c r="B159" s="76"/>
      <c r="C159" s="70" t="s">
        <v>152</v>
      </c>
      <c r="D159" s="20" t="s">
        <v>57</v>
      </c>
      <c r="E159" s="78"/>
      <c r="F159" s="11" t="s">
        <v>29</v>
      </c>
      <c r="G159" s="83">
        <v>8.9339999999999993</v>
      </c>
      <c r="H159" s="13" t="e">
        <f>IF(OOC!S159=0,"",OOC!S159)</f>
        <v>#REF!</v>
      </c>
      <c r="I159" s="13" t="e">
        <f>IF(OOC!T159=0,"",OOC!T159)</f>
        <v>#REF!</v>
      </c>
      <c r="J159" s="14" t="s">
        <v>12</v>
      </c>
      <c r="K159" s="64" t="s">
        <v>49</v>
      </c>
      <c r="L159" s="17" t="e">
        <f t="shared" si="52"/>
        <v>#REF!</v>
      </c>
      <c r="M159" s="17" t="e">
        <f t="shared" si="53"/>
        <v>#REF!</v>
      </c>
      <c r="N159" s="25"/>
      <c r="O159" s="2" t="e">
        <f t="shared" si="66"/>
        <v>#REF!</v>
      </c>
      <c r="P159" s="2" t="e">
        <f t="shared" si="67"/>
        <v>#REF!</v>
      </c>
      <c r="Q159" s="2" t="e">
        <f t="shared" si="68"/>
        <v>#REF!</v>
      </c>
      <c r="R159" s="3" t="e">
        <f t="shared" si="69"/>
        <v>#REF!</v>
      </c>
      <c r="S159" s="4" t="e">
        <f t="shared" si="40"/>
        <v>#REF!</v>
      </c>
      <c r="T159" s="67" t="e">
        <f t="shared" si="54"/>
        <v>#REF!</v>
      </c>
      <c r="U159" s="67" t="e">
        <f t="shared" si="55"/>
        <v>#REF!</v>
      </c>
      <c r="V159" s="4" t="e">
        <f t="shared" si="49"/>
        <v>#REF!</v>
      </c>
      <c r="W159" s="4" t="e">
        <f t="shared" si="50"/>
        <v>#REF!</v>
      </c>
      <c r="X159" s="4" t="e">
        <f t="shared" si="56"/>
        <v>#REF!</v>
      </c>
      <c r="Y159" s="62" t="e">
        <f t="shared" si="51"/>
        <v>#REF!</v>
      </c>
      <c r="Z159" s="28" t="e">
        <f t="shared" si="57"/>
        <v>#REF!</v>
      </c>
      <c r="AA159" s="28" t="e">
        <f t="shared" si="58"/>
        <v>#REF!</v>
      </c>
      <c r="AB159" s="28" t="e">
        <f t="shared" si="59"/>
        <v>#REF!</v>
      </c>
      <c r="AC159" s="28" t="e">
        <f t="shared" si="61"/>
        <v>#REF!</v>
      </c>
      <c r="AD159" s="26"/>
      <c r="AE159" s="19" t="str">
        <f t="shared" si="60"/>
        <v/>
      </c>
      <c r="AF159" s="65"/>
      <c r="AG159" s="54"/>
      <c r="AH159" s="54"/>
      <c r="AI159" s="55"/>
      <c r="AJ159" s="21"/>
      <c r="AK159" s="73" t="e">
        <f>#REF!</f>
        <v>#REF!</v>
      </c>
      <c r="AL159" s="73" t="e">
        <f>#REF!</f>
        <v>#REF!</v>
      </c>
      <c r="AM159" s="73" t="e">
        <f>#REF!</f>
        <v>#REF!</v>
      </c>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R159" s="117" t="str">
        <f t="shared" si="41"/>
        <v>61-3</v>
      </c>
      <c r="BS159" s="118">
        <f>OOC!G159</f>
        <v>8.9539999999999988</v>
      </c>
      <c r="BT159" s="118">
        <f>OOC!H159</f>
        <v>8.9139999999999997</v>
      </c>
      <c r="BU159" s="2" t="e">
        <f t="shared" si="42"/>
        <v>#REF!</v>
      </c>
      <c r="BV159" s="2" t="e">
        <f t="shared" si="43"/>
        <v>#REF!</v>
      </c>
      <c r="BW159" s="2" t="e">
        <f t="shared" si="44"/>
        <v>#REF!</v>
      </c>
      <c r="BX159" s="119" t="e">
        <f>IF(AND(IF(OOC!G159="",0,OOC!G159) &gt;= IF(O159="",0,O159), IF(O159="",0,O159) &gt; IF(L159="",0,L159)), "OOC",
IF(AND(IF(M159="",0,M159) &gt; IF(P159="",0,P159), IF(P159="",0,P159) &gt;= IF(OOC!H159="",0,OOC!H159)), "OOC",
IF(IF(O159="",0,O159) &gt; IF(OOC!G159="",0,OOC!G159), "OOS",
IF(IF(OOC!H159="",0,OOC!H159) &gt; IF(P159="",0,P159), "OOS", "OK"))))</f>
        <v>#REF!</v>
      </c>
    </row>
    <row r="160" spans="1:76" ht="15" customHeight="1">
      <c r="A160" s="16"/>
      <c r="B160" s="76"/>
      <c r="C160" s="70"/>
      <c r="D160" s="20"/>
      <c r="E160" s="78"/>
      <c r="F160" s="11"/>
      <c r="G160" s="83"/>
      <c r="H160" s="13"/>
      <c r="I160" s="13"/>
      <c r="J160" s="14"/>
      <c r="K160" s="64"/>
      <c r="L160" s="17"/>
      <c r="M160" s="17"/>
      <c r="N160" s="25"/>
      <c r="O160" s="2"/>
      <c r="P160" s="2"/>
      <c r="Q160" s="2"/>
      <c r="R160" s="3"/>
      <c r="S160" s="4"/>
      <c r="T160" s="67"/>
      <c r="U160" s="67"/>
      <c r="V160" s="4"/>
      <c r="W160" s="4"/>
      <c r="X160" s="4"/>
      <c r="Y160" s="62"/>
      <c r="Z160" s="28"/>
      <c r="AA160" s="28"/>
      <c r="AB160" s="28"/>
      <c r="AC160" s="28"/>
      <c r="AD160" s="26"/>
      <c r="AE160" s="19"/>
      <c r="AF160" s="65"/>
      <c r="AG160" s="54"/>
      <c r="AH160" s="54"/>
      <c r="AI160" s="55"/>
      <c r="AJ160" s="21"/>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R160" s="117"/>
      <c r="BS160" s="118"/>
      <c r="BT160" s="118"/>
      <c r="BU160" s="2"/>
      <c r="BV160" s="2"/>
      <c r="BW160" s="2"/>
      <c r="BX160" s="119"/>
    </row>
    <row r="161" spans="1:76" ht="15" customHeight="1">
      <c r="A161" s="16"/>
      <c r="B161" s="76"/>
      <c r="C161" s="70"/>
      <c r="D161" s="20"/>
      <c r="E161" s="78"/>
      <c r="F161" s="11"/>
      <c r="G161" s="83"/>
      <c r="H161" s="13"/>
      <c r="I161" s="13"/>
      <c r="J161" s="14"/>
      <c r="K161" s="64"/>
      <c r="L161" s="17"/>
      <c r="M161" s="17"/>
      <c r="N161" s="25"/>
      <c r="O161" s="2"/>
      <c r="P161" s="2"/>
      <c r="Q161" s="2"/>
      <c r="R161" s="3"/>
      <c r="S161" s="4"/>
      <c r="T161" s="67"/>
      <c r="U161" s="67"/>
      <c r="V161" s="4"/>
      <c r="W161" s="4"/>
      <c r="X161" s="4"/>
      <c r="Y161" s="62"/>
      <c r="Z161" s="28"/>
      <c r="AA161" s="28"/>
      <c r="AB161" s="28"/>
      <c r="AC161" s="28"/>
      <c r="AD161" s="26"/>
      <c r="AE161" s="19"/>
      <c r="AF161" s="65"/>
      <c r="AG161" s="54"/>
      <c r="AH161" s="54"/>
      <c r="AI161" s="55"/>
      <c r="AJ161" s="21"/>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R161" s="117"/>
      <c r="BS161" s="118"/>
      <c r="BT161" s="118"/>
      <c r="BU161" s="2"/>
      <c r="BV161" s="2"/>
      <c r="BW161" s="2"/>
      <c r="BX161" s="119"/>
    </row>
    <row r="162" spans="1:76" ht="15" customHeight="1">
      <c r="A162" s="16">
        <v>32</v>
      </c>
      <c r="B162" s="76"/>
      <c r="C162" s="70">
        <v>63</v>
      </c>
      <c r="D162" s="20" t="s">
        <v>137</v>
      </c>
      <c r="E162" s="78"/>
      <c r="F162" s="11" t="s">
        <v>28</v>
      </c>
      <c r="G162" s="12"/>
      <c r="H162" s="13" t="e">
        <f>IF(OOC!S162=0,"",OOC!S162)</f>
        <v>#REF!</v>
      </c>
      <c r="I162" s="13" t="e">
        <f>IF(OOC!T162=0,"",OOC!T162)</f>
        <v>#REF!</v>
      </c>
      <c r="J162" s="14" t="s">
        <v>12</v>
      </c>
      <c r="K162" s="64" t="s">
        <v>49</v>
      </c>
      <c r="L162" s="17" t="e">
        <f t="shared" si="52"/>
        <v>#REF!</v>
      </c>
      <c r="M162" s="17" t="e">
        <f t="shared" si="53"/>
        <v>#REF!</v>
      </c>
      <c r="N162" s="25"/>
      <c r="O162" s="2" t="e">
        <f t="shared" si="66"/>
        <v>#REF!</v>
      </c>
      <c r="P162" s="2" t="e">
        <f t="shared" si="67"/>
        <v>#REF!</v>
      </c>
      <c r="Q162" s="2" t="e">
        <f t="shared" si="68"/>
        <v>#REF!</v>
      </c>
      <c r="R162" s="3" t="e">
        <f t="shared" si="69"/>
        <v>#REF!</v>
      </c>
      <c r="S162" s="4" t="e">
        <f t="shared" si="40"/>
        <v>#REF!</v>
      </c>
      <c r="T162" s="67" t="e">
        <f t="shared" si="54"/>
        <v>#REF!</v>
      </c>
      <c r="U162" s="67" t="e">
        <f t="shared" si="55"/>
        <v>#REF!</v>
      </c>
      <c r="V162" s="4" t="e">
        <f t="shared" si="49"/>
        <v>#REF!</v>
      </c>
      <c r="W162" s="4" t="e">
        <f t="shared" si="50"/>
        <v>#REF!</v>
      </c>
      <c r="X162" s="4" t="e">
        <f t="shared" si="56"/>
        <v>#REF!</v>
      </c>
      <c r="Y162" s="62" t="e">
        <f t="shared" si="51"/>
        <v>#REF!</v>
      </c>
      <c r="Z162" s="28" t="e">
        <f t="shared" si="57"/>
        <v>#REF!</v>
      </c>
      <c r="AA162" s="28" t="e">
        <f t="shared" si="58"/>
        <v>#REF!</v>
      </c>
      <c r="AB162" s="28" t="e">
        <f t="shared" si="59"/>
        <v>#REF!</v>
      </c>
      <c r="AC162" s="28" t="e">
        <f t="shared" si="61"/>
        <v>#REF!</v>
      </c>
      <c r="AD162" s="26"/>
      <c r="AE162" s="19" t="str">
        <f t="shared" si="60"/>
        <v/>
      </c>
      <c r="AF162" s="65"/>
      <c r="AG162" s="54"/>
      <c r="AH162" s="54"/>
      <c r="AI162" s="55"/>
      <c r="AJ162" s="18"/>
      <c r="AK162" s="73" t="e">
        <f>#REF!</f>
        <v>#REF!</v>
      </c>
      <c r="AL162" s="73" t="e">
        <f>#REF!</f>
        <v>#REF!</v>
      </c>
      <c r="AM162" s="73" t="e">
        <f>#REF!</f>
        <v>#REF!</v>
      </c>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R162" s="117">
        <f t="shared" si="41"/>
        <v>63</v>
      </c>
      <c r="BS162" s="118">
        <f>OOC!G162</f>
        <v>0.05</v>
      </c>
      <c r="BT162" s="118" t="str">
        <f>OOC!H162</f>
        <v/>
      </c>
      <c r="BU162" s="2" t="e">
        <f t="shared" si="42"/>
        <v>#REF!</v>
      </c>
      <c r="BV162" s="2" t="e">
        <f t="shared" si="43"/>
        <v>#REF!</v>
      </c>
      <c r="BW162" s="2" t="e">
        <f t="shared" si="44"/>
        <v>#REF!</v>
      </c>
      <c r="BX162" s="119" t="e">
        <f>IF(AND(IF(OOC!G162="",0,OOC!G162) &gt;= IF(O162="",0,O162), IF(O162="",0,O162) &gt; IF(L162="",0,L162)), "OOC",
IF(AND(IF(M162="",0,M162) &gt; IF(P162="",0,P162), IF(P162="",0,P162) &gt;= IF(OOC!H162="",0,OOC!H162)), "OOC",
IF(IF(O162="",0,O162) &gt; IF(OOC!G162="",0,OOC!G162), "OOS",
IF(IF(OOC!H162="",0,OOC!H162) &gt; IF(P162="",0,P162), "OOS", "OK"))))</f>
        <v>#REF!</v>
      </c>
    </row>
    <row r="163" spans="1:76" ht="15" customHeight="1">
      <c r="A163" s="16"/>
      <c r="B163" s="76"/>
      <c r="C163" s="70"/>
      <c r="D163" s="20"/>
      <c r="E163" s="78"/>
      <c r="F163" s="11"/>
      <c r="G163" s="12"/>
      <c r="H163" s="13"/>
      <c r="I163" s="13"/>
      <c r="J163" s="14"/>
      <c r="K163" s="64"/>
      <c r="L163" s="17"/>
      <c r="M163" s="17"/>
      <c r="N163" s="25"/>
      <c r="O163" s="2"/>
      <c r="P163" s="2"/>
      <c r="Q163" s="2"/>
      <c r="R163" s="3"/>
      <c r="S163" s="4"/>
      <c r="T163" s="67"/>
      <c r="U163" s="67"/>
      <c r="V163" s="4"/>
      <c r="W163" s="4"/>
      <c r="X163" s="4"/>
      <c r="Y163" s="62"/>
      <c r="Z163" s="28"/>
      <c r="AA163" s="28"/>
      <c r="AB163" s="28"/>
      <c r="AC163" s="28"/>
      <c r="AD163" s="26"/>
      <c r="AE163" s="19"/>
      <c r="AF163" s="65"/>
      <c r="AG163" s="54"/>
      <c r="AH163" s="54"/>
      <c r="AI163" s="55"/>
      <c r="AJ163" s="18"/>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R163" s="117"/>
      <c r="BS163" s="118"/>
      <c r="BT163" s="118"/>
      <c r="BU163" s="2"/>
      <c r="BV163" s="2"/>
      <c r="BW163" s="2"/>
      <c r="BX163" s="119"/>
    </row>
    <row r="164" spans="1:76" ht="15" customHeight="1">
      <c r="A164" s="16">
        <v>33</v>
      </c>
      <c r="B164" s="76"/>
      <c r="C164" s="71" t="s">
        <v>154</v>
      </c>
      <c r="D164" s="20" t="s">
        <v>57</v>
      </c>
      <c r="E164" s="78"/>
      <c r="F164" s="11" t="s">
        <v>29</v>
      </c>
      <c r="G164" s="83">
        <v>8.5380000000000003</v>
      </c>
      <c r="H164" s="13" t="e">
        <f>IF(OOC!S164=0,"",OOC!S164)</f>
        <v>#REF!</v>
      </c>
      <c r="I164" s="13" t="e">
        <f>IF(OOC!T164=0,"",OOC!T164)</f>
        <v>#REF!</v>
      </c>
      <c r="J164" s="14" t="s">
        <v>12</v>
      </c>
      <c r="K164" s="64" t="s">
        <v>49</v>
      </c>
      <c r="L164" s="17" t="e">
        <f t="shared" si="52"/>
        <v>#REF!</v>
      </c>
      <c r="M164" s="17" t="e">
        <f t="shared" si="53"/>
        <v>#REF!</v>
      </c>
      <c r="N164" s="25"/>
      <c r="O164" s="2" t="e">
        <f t="shared" si="66"/>
        <v>#REF!</v>
      </c>
      <c r="P164" s="2" t="e">
        <f t="shared" si="67"/>
        <v>#REF!</v>
      </c>
      <c r="Q164" s="2" t="e">
        <f t="shared" si="68"/>
        <v>#REF!</v>
      </c>
      <c r="R164" s="3" t="e">
        <f t="shared" si="69"/>
        <v>#REF!</v>
      </c>
      <c r="S164" s="4" t="e">
        <f t="shared" si="40"/>
        <v>#REF!</v>
      </c>
      <c r="T164" s="67" t="e">
        <f t="shared" si="54"/>
        <v>#REF!</v>
      </c>
      <c r="U164" s="67" t="e">
        <f t="shared" si="55"/>
        <v>#REF!</v>
      </c>
      <c r="V164" s="4" t="e">
        <f t="shared" si="49"/>
        <v>#REF!</v>
      </c>
      <c r="W164" s="4" t="e">
        <f t="shared" si="50"/>
        <v>#REF!</v>
      </c>
      <c r="X164" s="4" t="e">
        <f t="shared" si="56"/>
        <v>#REF!</v>
      </c>
      <c r="Y164" s="62" t="e">
        <f t="shared" si="51"/>
        <v>#REF!</v>
      </c>
      <c r="Z164" s="28" t="e">
        <f t="shared" si="57"/>
        <v>#REF!</v>
      </c>
      <c r="AA164" s="28" t="e">
        <f t="shared" si="58"/>
        <v>#REF!</v>
      </c>
      <c r="AB164" s="28" t="e">
        <f t="shared" si="59"/>
        <v>#REF!</v>
      </c>
      <c r="AC164" s="28" t="e">
        <f t="shared" si="61"/>
        <v>#REF!</v>
      </c>
      <c r="AD164" s="26"/>
      <c r="AE164" s="19" t="str">
        <f t="shared" si="60"/>
        <v/>
      </c>
      <c r="AF164" s="65"/>
      <c r="AG164" s="54"/>
      <c r="AH164" s="54"/>
      <c r="AI164" s="55"/>
      <c r="AJ164" s="18"/>
      <c r="AK164" s="73" t="e">
        <f>#REF!</f>
        <v>#REF!</v>
      </c>
      <c r="AL164" s="73" t="e">
        <f>#REF!</f>
        <v>#REF!</v>
      </c>
      <c r="AM164" s="73" t="e">
        <f>#REF!</f>
        <v>#REF!</v>
      </c>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R164" s="117" t="str">
        <f t="shared" si="41"/>
        <v>64-1</v>
      </c>
      <c r="BS164" s="118">
        <f>OOC!G164</f>
        <v>8.5579999999999998</v>
      </c>
      <c r="BT164" s="118">
        <f>OOC!H164</f>
        <v>8.5180000000000007</v>
      </c>
      <c r="BU164" s="2" t="e">
        <f t="shared" si="42"/>
        <v>#REF!</v>
      </c>
      <c r="BV164" s="2" t="e">
        <f t="shared" si="43"/>
        <v>#REF!</v>
      </c>
      <c r="BW164" s="2" t="e">
        <f t="shared" si="44"/>
        <v>#REF!</v>
      </c>
      <c r="BX164" s="119" t="e">
        <f>IF(AND(IF(OOC!G164="",0,OOC!G164) &gt;= IF(O164="",0,O164), IF(O164="",0,O164) &gt; IF(L164="",0,L164)), "OOC",
IF(AND(IF(M164="",0,M164) &gt; IF(P164="",0,P164), IF(P164="",0,P164) &gt;= IF(OOC!H164="",0,OOC!H164)), "OOC",
IF(IF(O164="",0,O164) &gt; IF(OOC!G164="",0,OOC!G164), "OOS",
IF(IF(OOC!H164="",0,OOC!H164) &gt; IF(P164="",0,P164), "OOS", "OK"))))</f>
        <v>#REF!</v>
      </c>
    </row>
    <row r="165" spans="1:76" ht="15" customHeight="1">
      <c r="A165" s="16">
        <v>34</v>
      </c>
      <c r="B165" s="76"/>
      <c r="C165" s="71" t="s">
        <v>155</v>
      </c>
      <c r="D165" s="20" t="s">
        <v>57</v>
      </c>
      <c r="E165" s="78"/>
      <c r="F165" s="11" t="s">
        <v>29</v>
      </c>
      <c r="G165" s="83">
        <v>8.5380000000000003</v>
      </c>
      <c r="H165" s="13" t="e">
        <f>IF(OOC!S165=0,"",OOC!S165)</f>
        <v>#REF!</v>
      </c>
      <c r="I165" s="13" t="e">
        <f>IF(OOC!T165=0,"",OOC!T165)</f>
        <v>#REF!</v>
      </c>
      <c r="J165" s="14" t="s">
        <v>12</v>
      </c>
      <c r="K165" s="64" t="s">
        <v>49</v>
      </c>
      <c r="L165" s="17" t="e">
        <f t="shared" si="52"/>
        <v>#REF!</v>
      </c>
      <c r="M165" s="17" t="e">
        <f t="shared" si="53"/>
        <v>#REF!</v>
      </c>
      <c r="N165" s="25"/>
      <c r="O165" s="2" t="e">
        <f t="shared" si="66"/>
        <v>#REF!</v>
      </c>
      <c r="P165" s="2" t="e">
        <f t="shared" si="67"/>
        <v>#REF!</v>
      </c>
      <c r="Q165" s="2" t="e">
        <f t="shared" si="68"/>
        <v>#REF!</v>
      </c>
      <c r="R165" s="3" t="e">
        <f t="shared" si="69"/>
        <v>#REF!</v>
      </c>
      <c r="S165" s="4" t="e">
        <f t="shared" si="40"/>
        <v>#REF!</v>
      </c>
      <c r="T165" s="67" t="e">
        <f t="shared" si="54"/>
        <v>#REF!</v>
      </c>
      <c r="U165" s="67" t="e">
        <f t="shared" si="55"/>
        <v>#REF!</v>
      </c>
      <c r="V165" s="4" t="e">
        <f t="shared" si="49"/>
        <v>#REF!</v>
      </c>
      <c r="W165" s="4" t="e">
        <f t="shared" si="50"/>
        <v>#REF!</v>
      </c>
      <c r="X165" s="4" t="e">
        <f t="shared" si="56"/>
        <v>#REF!</v>
      </c>
      <c r="Y165" s="62" t="e">
        <f t="shared" si="51"/>
        <v>#REF!</v>
      </c>
      <c r="Z165" s="28" t="e">
        <f t="shared" si="57"/>
        <v>#REF!</v>
      </c>
      <c r="AA165" s="28" t="e">
        <f t="shared" si="58"/>
        <v>#REF!</v>
      </c>
      <c r="AB165" s="28" t="e">
        <f t="shared" si="59"/>
        <v>#REF!</v>
      </c>
      <c r="AC165" s="28" t="e">
        <f t="shared" si="61"/>
        <v>#REF!</v>
      </c>
      <c r="AD165" s="26"/>
      <c r="AE165" s="19" t="str">
        <f t="shared" si="60"/>
        <v/>
      </c>
      <c r="AF165" s="65"/>
      <c r="AG165" s="54"/>
      <c r="AH165" s="54"/>
      <c r="AI165" s="55"/>
      <c r="AJ165" s="18"/>
      <c r="AK165" s="73" t="e">
        <f>#REF!</f>
        <v>#REF!</v>
      </c>
      <c r="AL165" s="73" t="e">
        <f>#REF!</f>
        <v>#REF!</v>
      </c>
      <c r="AM165" s="73" t="e">
        <f>#REF!</f>
        <v>#REF!</v>
      </c>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R165" s="117" t="str">
        <f t="shared" si="41"/>
        <v>64-2</v>
      </c>
      <c r="BS165" s="118">
        <f>OOC!G165</f>
        <v>8.5579999999999998</v>
      </c>
      <c r="BT165" s="118">
        <f>OOC!H165</f>
        <v>8.5180000000000007</v>
      </c>
      <c r="BU165" s="2" t="e">
        <f t="shared" si="42"/>
        <v>#REF!</v>
      </c>
      <c r="BV165" s="2" t="e">
        <f t="shared" si="43"/>
        <v>#REF!</v>
      </c>
      <c r="BW165" s="2" t="e">
        <f t="shared" si="44"/>
        <v>#REF!</v>
      </c>
      <c r="BX165" s="119" t="e">
        <f>IF(AND(IF(OOC!G165="",0,OOC!G165) &gt;= IF(O165="",0,O165), IF(O165="",0,O165) &gt; IF(L165="",0,L165)), "OOC",
IF(AND(IF(M165="",0,M165) &gt; IF(P165="",0,P165), IF(P165="",0,P165) &gt;= IF(OOC!H165="",0,OOC!H165)), "OOC",
IF(IF(O165="",0,O165) &gt; IF(OOC!G165="",0,OOC!G165), "OOS",
IF(IF(OOC!H165="",0,OOC!H165) &gt; IF(P165="",0,P165), "OOS", "OK"))))</f>
        <v>#REF!</v>
      </c>
    </row>
    <row r="166" spans="1:76" ht="15" customHeight="1">
      <c r="A166" s="16">
        <v>35</v>
      </c>
      <c r="B166" s="76"/>
      <c r="C166" s="71" t="s">
        <v>156</v>
      </c>
      <c r="D166" s="20" t="s">
        <v>57</v>
      </c>
      <c r="E166" s="78"/>
      <c r="F166" s="11" t="s">
        <v>29</v>
      </c>
      <c r="G166" s="83">
        <v>8.5380000000000003</v>
      </c>
      <c r="H166" s="13" t="e">
        <f>IF(OOC!S166=0,"",OOC!S166)</f>
        <v>#REF!</v>
      </c>
      <c r="I166" s="13" t="e">
        <f>IF(OOC!T166=0,"",OOC!T166)</f>
        <v>#REF!</v>
      </c>
      <c r="J166" s="14" t="s">
        <v>12</v>
      </c>
      <c r="K166" s="64" t="s">
        <v>49</v>
      </c>
      <c r="L166" s="17" t="e">
        <f t="shared" si="52"/>
        <v>#REF!</v>
      </c>
      <c r="M166" s="17" t="e">
        <f t="shared" si="53"/>
        <v>#REF!</v>
      </c>
      <c r="N166" s="25"/>
      <c r="O166" s="2" t="e">
        <f t="shared" si="66"/>
        <v>#REF!</v>
      </c>
      <c r="P166" s="2" t="e">
        <f t="shared" si="67"/>
        <v>#REF!</v>
      </c>
      <c r="Q166" s="2" t="e">
        <f t="shared" si="68"/>
        <v>#REF!</v>
      </c>
      <c r="R166" s="3" t="e">
        <f t="shared" si="69"/>
        <v>#REF!</v>
      </c>
      <c r="S166" s="4" t="e">
        <f t="shared" si="40"/>
        <v>#REF!</v>
      </c>
      <c r="T166" s="67" t="e">
        <f t="shared" si="54"/>
        <v>#REF!</v>
      </c>
      <c r="U166" s="67" t="e">
        <f t="shared" si="55"/>
        <v>#REF!</v>
      </c>
      <c r="V166" s="4" t="e">
        <f t="shared" si="49"/>
        <v>#REF!</v>
      </c>
      <c r="W166" s="4" t="e">
        <f t="shared" si="50"/>
        <v>#REF!</v>
      </c>
      <c r="X166" s="4" t="e">
        <f t="shared" si="56"/>
        <v>#REF!</v>
      </c>
      <c r="Y166" s="62" t="e">
        <f t="shared" si="51"/>
        <v>#REF!</v>
      </c>
      <c r="Z166" s="28" t="e">
        <f t="shared" si="57"/>
        <v>#REF!</v>
      </c>
      <c r="AA166" s="28" t="e">
        <f t="shared" si="58"/>
        <v>#REF!</v>
      </c>
      <c r="AB166" s="28" t="e">
        <f t="shared" si="59"/>
        <v>#REF!</v>
      </c>
      <c r="AC166" s="28" t="e">
        <f t="shared" si="61"/>
        <v>#REF!</v>
      </c>
      <c r="AD166" s="26"/>
      <c r="AE166" s="19" t="str">
        <f t="shared" si="60"/>
        <v/>
      </c>
      <c r="AF166" s="65"/>
      <c r="AG166" s="54"/>
      <c r="AH166" s="54"/>
      <c r="AI166" s="55"/>
      <c r="AJ166" s="18"/>
      <c r="AK166" s="73" t="e">
        <f>#REF!</f>
        <v>#REF!</v>
      </c>
      <c r="AL166" s="73" t="e">
        <f>#REF!</f>
        <v>#REF!</v>
      </c>
      <c r="AM166" s="73" t="e">
        <f>#REF!</f>
        <v>#REF!</v>
      </c>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R166" s="117" t="str">
        <f t="shared" si="41"/>
        <v>64-3</v>
      </c>
      <c r="BS166" s="118">
        <f>OOC!G166</f>
        <v>8.5579999999999998</v>
      </c>
      <c r="BT166" s="118">
        <f>OOC!H166</f>
        <v>8.5180000000000007</v>
      </c>
      <c r="BU166" s="2" t="e">
        <f t="shared" si="42"/>
        <v>#REF!</v>
      </c>
      <c r="BV166" s="2" t="e">
        <f t="shared" si="43"/>
        <v>#REF!</v>
      </c>
      <c r="BW166" s="2" t="e">
        <f t="shared" si="44"/>
        <v>#REF!</v>
      </c>
      <c r="BX166" s="119" t="e">
        <f>IF(AND(IF(OOC!G166="",0,OOC!G166) &gt;= IF(O166="",0,O166), IF(O166="",0,O166) &gt; IF(L166="",0,L166)), "OOC",
IF(AND(IF(M166="",0,M166) &gt; IF(P166="",0,P166), IF(P166="",0,P166) &gt;= IF(OOC!H166="",0,OOC!H166)), "OOC",
IF(IF(O166="",0,O166) &gt; IF(OOC!G166="",0,OOC!G166), "OOS",
IF(IF(OOC!H166="",0,OOC!H166) &gt; IF(P166="",0,P166), "OOS", "OK"))))</f>
        <v>#REF!</v>
      </c>
    </row>
    <row r="167" spans="1:76" ht="15" customHeight="1">
      <c r="A167" s="66">
        <v>36</v>
      </c>
      <c r="B167" s="76"/>
      <c r="C167" s="70" t="s">
        <v>157</v>
      </c>
      <c r="D167" s="20" t="s">
        <v>57</v>
      </c>
      <c r="E167" s="78"/>
      <c r="F167" s="11" t="s">
        <v>29</v>
      </c>
      <c r="G167" s="83">
        <v>8.827</v>
      </c>
      <c r="H167" s="13" t="e">
        <f>IF(OOC!S167=0,"",OOC!S167)</f>
        <v>#REF!</v>
      </c>
      <c r="I167" s="13" t="e">
        <f>IF(OOC!T167=0,"",OOC!T167)</f>
        <v>#REF!</v>
      </c>
      <c r="J167" s="14" t="s">
        <v>12</v>
      </c>
      <c r="K167" s="64" t="s">
        <v>49</v>
      </c>
      <c r="L167" s="17" t="e">
        <f t="shared" si="52"/>
        <v>#REF!</v>
      </c>
      <c r="M167" s="17" t="e">
        <f t="shared" si="53"/>
        <v>#REF!</v>
      </c>
      <c r="N167" s="25"/>
      <c r="O167" s="2" t="e">
        <f t="shared" si="66"/>
        <v>#REF!</v>
      </c>
      <c r="P167" s="2" t="e">
        <f t="shared" si="67"/>
        <v>#REF!</v>
      </c>
      <c r="Q167" s="2" t="e">
        <f t="shared" si="68"/>
        <v>#REF!</v>
      </c>
      <c r="R167" s="3" t="e">
        <f t="shared" si="69"/>
        <v>#REF!</v>
      </c>
      <c r="S167" s="4" t="e">
        <f t="shared" si="40"/>
        <v>#REF!</v>
      </c>
      <c r="T167" s="67" t="e">
        <f t="shared" si="54"/>
        <v>#REF!</v>
      </c>
      <c r="U167" s="67" t="e">
        <f t="shared" si="55"/>
        <v>#REF!</v>
      </c>
      <c r="V167" s="4" t="e">
        <f t="shared" si="49"/>
        <v>#REF!</v>
      </c>
      <c r="W167" s="4" t="e">
        <f t="shared" si="50"/>
        <v>#REF!</v>
      </c>
      <c r="X167" s="4" t="e">
        <f t="shared" si="56"/>
        <v>#REF!</v>
      </c>
      <c r="Y167" s="62" t="e">
        <f t="shared" si="51"/>
        <v>#REF!</v>
      </c>
      <c r="Z167" s="28" t="e">
        <f t="shared" si="57"/>
        <v>#REF!</v>
      </c>
      <c r="AA167" s="28" t="e">
        <f t="shared" si="58"/>
        <v>#REF!</v>
      </c>
      <c r="AB167" s="28" t="e">
        <f t="shared" si="59"/>
        <v>#REF!</v>
      </c>
      <c r="AC167" s="28" t="e">
        <f t="shared" si="61"/>
        <v>#REF!</v>
      </c>
      <c r="AD167" s="26"/>
      <c r="AE167" s="19" t="str">
        <f t="shared" si="60"/>
        <v/>
      </c>
      <c r="AF167" s="65"/>
      <c r="AG167" s="54"/>
      <c r="AH167" s="54"/>
      <c r="AI167" s="55"/>
      <c r="AJ167" s="18"/>
      <c r="AK167" s="73" t="e">
        <f>#REF!</f>
        <v>#REF!</v>
      </c>
      <c r="AL167" s="73" t="e">
        <f>#REF!</f>
        <v>#REF!</v>
      </c>
      <c r="AM167" s="73" t="e">
        <f>#REF!</f>
        <v>#REF!</v>
      </c>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R167" s="117" t="str">
        <f t="shared" si="41"/>
        <v>65-1</v>
      </c>
      <c r="BS167" s="118">
        <f>OOC!G167</f>
        <v>8.8469999999999995</v>
      </c>
      <c r="BT167" s="118">
        <f>OOC!H167</f>
        <v>8.8070000000000004</v>
      </c>
      <c r="BU167" s="2" t="e">
        <f t="shared" si="42"/>
        <v>#REF!</v>
      </c>
      <c r="BV167" s="2" t="e">
        <f t="shared" si="43"/>
        <v>#REF!</v>
      </c>
      <c r="BW167" s="2" t="e">
        <f t="shared" si="44"/>
        <v>#REF!</v>
      </c>
      <c r="BX167" s="119" t="e">
        <f>IF(AND(IF(OOC!G167="",0,OOC!G167) &gt;= IF(O167="",0,O167), IF(O167="",0,O167) &gt; IF(L167="",0,L167)), "OOC",
IF(AND(IF(M167="",0,M167) &gt; IF(P167="",0,P167), IF(P167="",0,P167) &gt;= IF(OOC!H167="",0,OOC!H167)), "OOC",
IF(IF(O167="",0,O167) &gt; IF(OOC!G167="",0,OOC!G167), "OOS",
IF(IF(OOC!H167="",0,OOC!H167) &gt; IF(P167="",0,P167), "OOS", "OK"))))</f>
        <v>#REF!</v>
      </c>
    </row>
    <row r="168" spans="1:76" ht="15" customHeight="1">
      <c r="A168" s="16">
        <v>37</v>
      </c>
      <c r="B168" s="76"/>
      <c r="C168" s="70" t="s">
        <v>158</v>
      </c>
      <c r="D168" s="20" t="s">
        <v>57</v>
      </c>
      <c r="E168" s="78"/>
      <c r="F168" s="11" t="s">
        <v>29</v>
      </c>
      <c r="G168" s="83">
        <v>8.827</v>
      </c>
      <c r="H168" s="13" t="e">
        <f>IF(OOC!S168=0,"",OOC!S168)</f>
        <v>#REF!</v>
      </c>
      <c r="I168" s="13" t="e">
        <f>IF(OOC!T168=0,"",OOC!T168)</f>
        <v>#REF!</v>
      </c>
      <c r="J168" s="14" t="s">
        <v>12</v>
      </c>
      <c r="K168" s="64" t="s">
        <v>49</v>
      </c>
      <c r="L168" s="17" t="e">
        <f t="shared" si="52"/>
        <v>#REF!</v>
      </c>
      <c r="M168" s="17" t="e">
        <f t="shared" si="53"/>
        <v>#REF!</v>
      </c>
      <c r="N168" s="25"/>
      <c r="O168" s="2" t="e">
        <f t="shared" si="66"/>
        <v>#REF!</v>
      </c>
      <c r="P168" s="2" t="e">
        <f t="shared" si="67"/>
        <v>#REF!</v>
      </c>
      <c r="Q168" s="2" t="e">
        <f t="shared" si="68"/>
        <v>#REF!</v>
      </c>
      <c r="R168" s="3" t="e">
        <f t="shared" si="69"/>
        <v>#REF!</v>
      </c>
      <c r="S168" s="4" t="e">
        <f t="shared" si="40"/>
        <v>#REF!</v>
      </c>
      <c r="T168" s="67" t="e">
        <f t="shared" si="54"/>
        <v>#REF!</v>
      </c>
      <c r="U168" s="67" t="e">
        <f t="shared" si="55"/>
        <v>#REF!</v>
      </c>
      <c r="V168" s="4" t="e">
        <f t="shared" si="49"/>
        <v>#REF!</v>
      </c>
      <c r="W168" s="4" t="e">
        <f t="shared" si="50"/>
        <v>#REF!</v>
      </c>
      <c r="X168" s="4" t="e">
        <f t="shared" si="56"/>
        <v>#REF!</v>
      </c>
      <c r="Y168" s="62" t="e">
        <f t="shared" si="51"/>
        <v>#REF!</v>
      </c>
      <c r="Z168" s="28" t="e">
        <f t="shared" si="57"/>
        <v>#REF!</v>
      </c>
      <c r="AA168" s="28" t="e">
        <f t="shared" si="58"/>
        <v>#REF!</v>
      </c>
      <c r="AB168" s="28" t="e">
        <f t="shared" si="59"/>
        <v>#REF!</v>
      </c>
      <c r="AC168" s="28" t="e">
        <f t="shared" si="61"/>
        <v>#REF!</v>
      </c>
      <c r="AD168" s="26"/>
      <c r="AE168" s="19" t="str">
        <f t="shared" si="60"/>
        <v/>
      </c>
      <c r="AF168" s="65"/>
      <c r="AG168" s="54"/>
      <c r="AH168" s="54"/>
      <c r="AI168" s="55"/>
      <c r="AJ168" s="18"/>
      <c r="AK168" s="73" t="e">
        <f>#REF!</f>
        <v>#REF!</v>
      </c>
      <c r="AL168" s="73" t="e">
        <f>#REF!</f>
        <v>#REF!</v>
      </c>
      <c r="AM168" s="73" t="e">
        <f>#REF!</f>
        <v>#REF!</v>
      </c>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R168" s="117" t="str">
        <f t="shared" si="41"/>
        <v>65-2</v>
      </c>
      <c r="BS168" s="118">
        <f>OOC!G168</f>
        <v>8.8469999999999995</v>
      </c>
      <c r="BT168" s="118">
        <f>OOC!H168</f>
        <v>8.8070000000000004</v>
      </c>
      <c r="BU168" s="2" t="e">
        <f t="shared" si="42"/>
        <v>#REF!</v>
      </c>
      <c r="BV168" s="2" t="e">
        <f t="shared" si="43"/>
        <v>#REF!</v>
      </c>
      <c r="BW168" s="2" t="e">
        <f t="shared" si="44"/>
        <v>#REF!</v>
      </c>
      <c r="BX168" s="119" t="e">
        <f>IF(AND(IF(OOC!G168="",0,OOC!G168) &gt;= IF(O168="",0,O168), IF(O168="",0,O168) &gt; IF(L168="",0,L168)), "OOC",
IF(AND(IF(M168="",0,M168) &gt; IF(P168="",0,P168), IF(P168="",0,P168) &gt;= IF(OOC!H168="",0,OOC!H168)), "OOC",
IF(IF(O168="",0,O168) &gt; IF(OOC!G168="",0,OOC!G168), "OOS",
IF(IF(OOC!H168="",0,OOC!H168) &gt; IF(P168="",0,P168), "OOS", "OK"))))</f>
        <v>#REF!</v>
      </c>
    </row>
    <row r="169" spans="1:76" ht="15" customHeight="1">
      <c r="A169" s="16">
        <v>38</v>
      </c>
      <c r="B169" s="76"/>
      <c r="C169" s="70" t="s">
        <v>159</v>
      </c>
      <c r="D169" s="20" t="s">
        <v>57</v>
      </c>
      <c r="E169" s="78"/>
      <c r="F169" s="11" t="s">
        <v>29</v>
      </c>
      <c r="G169" s="83">
        <v>8.827</v>
      </c>
      <c r="H169" s="13" t="e">
        <f>IF(OOC!S169=0,"",OOC!S169)</f>
        <v>#REF!</v>
      </c>
      <c r="I169" s="13" t="e">
        <f>IF(OOC!T169=0,"",OOC!T169)</f>
        <v>#REF!</v>
      </c>
      <c r="J169" s="14" t="s">
        <v>12</v>
      </c>
      <c r="K169" s="64" t="s">
        <v>49</v>
      </c>
      <c r="L169" s="17" t="e">
        <f t="shared" si="52"/>
        <v>#REF!</v>
      </c>
      <c r="M169" s="17" t="e">
        <f t="shared" si="53"/>
        <v>#REF!</v>
      </c>
      <c r="N169" s="25"/>
      <c r="O169" s="2" t="e">
        <f t="shared" si="66"/>
        <v>#REF!</v>
      </c>
      <c r="P169" s="2" t="e">
        <f t="shared" si="67"/>
        <v>#REF!</v>
      </c>
      <c r="Q169" s="2" t="e">
        <f t="shared" si="68"/>
        <v>#REF!</v>
      </c>
      <c r="R169" s="3" t="e">
        <f t="shared" si="69"/>
        <v>#REF!</v>
      </c>
      <c r="S169" s="4" t="e">
        <f t="shared" si="40"/>
        <v>#REF!</v>
      </c>
      <c r="T169" s="67" t="e">
        <f t="shared" si="54"/>
        <v>#REF!</v>
      </c>
      <c r="U169" s="67" t="e">
        <f t="shared" si="55"/>
        <v>#REF!</v>
      </c>
      <c r="V169" s="4" t="e">
        <f t="shared" si="49"/>
        <v>#REF!</v>
      </c>
      <c r="W169" s="4" t="e">
        <f t="shared" si="50"/>
        <v>#REF!</v>
      </c>
      <c r="X169" s="4" t="e">
        <f t="shared" si="56"/>
        <v>#REF!</v>
      </c>
      <c r="Y169" s="62" t="e">
        <f t="shared" si="51"/>
        <v>#REF!</v>
      </c>
      <c r="Z169" s="28" t="e">
        <f t="shared" si="57"/>
        <v>#REF!</v>
      </c>
      <c r="AA169" s="28" t="e">
        <f t="shared" si="58"/>
        <v>#REF!</v>
      </c>
      <c r="AB169" s="28" t="e">
        <f t="shared" si="59"/>
        <v>#REF!</v>
      </c>
      <c r="AC169" s="28" t="e">
        <f t="shared" si="61"/>
        <v>#REF!</v>
      </c>
      <c r="AD169" s="26"/>
      <c r="AE169" s="19" t="str">
        <f t="shared" si="60"/>
        <v/>
      </c>
      <c r="AF169" s="65"/>
      <c r="AG169" s="54"/>
      <c r="AH169" s="54"/>
      <c r="AI169" s="55"/>
      <c r="AJ169" s="18"/>
      <c r="AK169" s="73" t="e">
        <f>#REF!</f>
        <v>#REF!</v>
      </c>
      <c r="AL169" s="73" t="e">
        <f>#REF!</f>
        <v>#REF!</v>
      </c>
      <c r="AM169" s="73" t="e">
        <f>#REF!</f>
        <v>#REF!</v>
      </c>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R169" s="117" t="str">
        <f t="shared" si="41"/>
        <v>65-3</v>
      </c>
      <c r="BS169" s="118">
        <f>OOC!G169</f>
        <v>8.8469999999999995</v>
      </c>
      <c r="BT169" s="118">
        <f>OOC!H169</f>
        <v>8.8070000000000004</v>
      </c>
      <c r="BU169" s="2" t="e">
        <f t="shared" si="42"/>
        <v>#REF!</v>
      </c>
      <c r="BV169" s="2" t="e">
        <f t="shared" si="43"/>
        <v>#REF!</v>
      </c>
      <c r="BW169" s="2" t="e">
        <f t="shared" si="44"/>
        <v>#REF!</v>
      </c>
      <c r="BX169" s="119" t="e">
        <f>IF(AND(IF(OOC!G169="",0,OOC!G169) &gt;= IF(O169="",0,O169), IF(O169="",0,O169) &gt; IF(L169="",0,L169)), "OOC",
IF(AND(IF(M169="",0,M169) &gt; IF(P169="",0,P169), IF(P169="",0,P169) &gt;= IF(OOC!H169="",0,OOC!H169)), "OOC",
IF(IF(O169="",0,O169) &gt; IF(OOC!G169="",0,OOC!G169), "OOS",
IF(IF(OOC!H169="",0,OOC!H169) &gt; IF(P169="",0,P169), "OOS", "OK"))))</f>
        <v>#REF!</v>
      </c>
    </row>
    <row r="170" spans="1:76" ht="15" customHeight="1">
      <c r="A170" s="16">
        <v>39</v>
      </c>
      <c r="B170" s="76"/>
      <c r="C170" s="71" t="s">
        <v>149</v>
      </c>
      <c r="D170" s="20" t="s">
        <v>137</v>
      </c>
      <c r="E170" s="78"/>
      <c r="F170" s="11" t="s">
        <v>28</v>
      </c>
      <c r="G170" s="12"/>
      <c r="H170" s="13" t="e">
        <f>IF(OOC!S170=0,"",OOC!S170)</f>
        <v>#REF!</v>
      </c>
      <c r="I170" s="13" t="e">
        <f>IF(OOC!T170=0,"",OOC!T170)</f>
        <v>#REF!</v>
      </c>
      <c r="J170" s="14" t="s">
        <v>12</v>
      </c>
      <c r="K170" s="64" t="s">
        <v>49</v>
      </c>
      <c r="L170" s="17" t="e">
        <f t="shared" si="52"/>
        <v>#REF!</v>
      </c>
      <c r="M170" s="17" t="e">
        <f t="shared" si="53"/>
        <v>#REF!</v>
      </c>
      <c r="N170" s="25"/>
      <c r="O170" s="2" t="e">
        <f t="shared" si="66"/>
        <v>#REF!</v>
      </c>
      <c r="P170" s="2" t="e">
        <f t="shared" si="67"/>
        <v>#REF!</v>
      </c>
      <c r="Q170" s="2" t="e">
        <f t="shared" si="68"/>
        <v>#REF!</v>
      </c>
      <c r="R170" s="3" t="e">
        <f t="shared" si="69"/>
        <v>#REF!</v>
      </c>
      <c r="S170" s="4" t="e">
        <f t="shared" si="40"/>
        <v>#REF!</v>
      </c>
      <c r="T170" s="67" t="e">
        <f t="shared" si="54"/>
        <v>#REF!</v>
      </c>
      <c r="U170" s="67" t="e">
        <f t="shared" si="55"/>
        <v>#REF!</v>
      </c>
      <c r="V170" s="4" t="e">
        <f t="shared" si="49"/>
        <v>#REF!</v>
      </c>
      <c r="W170" s="4" t="e">
        <f t="shared" si="50"/>
        <v>#REF!</v>
      </c>
      <c r="X170" s="4" t="e">
        <f t="shared" si="56"/>
        <v>#REF!</v>
      </c>
      <c r="Y170" s="62" t="e">
        <f t="shared" si="51"/>
        <v>#REF!</v>
      </c>
      <c r="Z170" s="28" t="e">
        <f t="shared" si="57"/>
        <v>#REF!</v>
      </c>
      <c r="AA170" s="28" t="e">
        <f t="shared" si="58"/>
        <v>#REF!</v>
      </c>
      <c r="AB170" s="28" t="e">
        <f t="shared" si="59"/>
        <v>#REF!</v>
      </c>
      <c r="AC170" s="28" t="e">
        <f t="shared" si="61"/>
        <v>#REF!</v>
      </c>
      <c r="AD170" s="26"/>
      <c r="AE170" s="19" t="str">
        <f t="shared" si="60"/>
        <v/>
      </c>
      <c r="AF170" s="65"/>
      <c r="AG170" s="54"/>
      <c r="AH170" s="54"/>
      <c r="AI170" s="55"/>
      <c r="AJ170" s="18"/>
      <c r="AK170" s="73" t="e">
        <f>#REF!</f>
        <v>#REF!</v>
      </c>
      <c r="AL170" s="73" t="e">
        <f>#REF!</f>
        <v>#REF!</v>
      </c>
      <c r="AM170" s="73" t="e">
        <f>#REF!</f>
        <v>#REF!</v>
      </c>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R170" s="117" t="str">
        <f t="shared" si="41"/>
        <v>66</v>
      </c>
      <c r="BS170" s="118">
        <f>OOC!G170</f>
        <v>0.05</v>
      </c>
      <c r="BT170" s="118" t="str">
        <f>OOC!H170</f>
        <v/>
      </c>
      <c r="BU170" s="2" t="e">
        <f t="shared" si="42"/>
        <v>#REF!</v>
      </c>
      <c r="BV170" s="2" t="e">
        <f t="shared" si="43"/>
        <v>#REF!</v>
      </c>
      <c r="BW170" s="2" t="e">
        <f t="shared" si="44"/>
        <v>#REF!</v>
      </c>
      <c r="BX170" s="119" t="e">
        <f>IF(AND(IF(OOC!G170="",0,OOC!G170) &gt;= IF(O170="",0,O170), IF(O170="",0,O170) &gt; IF(L170="",0,L170)), "OOC",
IF(AND(IF(M170="",0,M170) &gt; IF(P170="",0,P170), IF(P170="",0,P170) &gt;= IF(OOC!H170="",0,OOC!H170)), "OOC",
IF(IF(O170="",0,O170) &gt; IF(OOC!G170="",0,OOC!G170), "OOS",
IF(IF(OOC!H170="",0,OOC!H170) &gt; IF(P170="",0,P170), "OOS", "OK"))))</f>
        <v>#REF!</v>
      </c>
    </row>
    <row r="171" spans="1:76" ht="15" customHeight="1">
      <c r="A171" s="16"/>
      <c r="B171" s="76"/>
      <c r="C171" s="71"/>
      <c r="D171" s="20"/>
      <c r="E171" s="78"/>
      <c r="F171" s="11"/>
      <c r="G171" s="12"/>
      <c r="H171" s="13"/>
      <c r="I171" s="13"/>
      <c r="J171" s="14"/>
      <c r="K171" s="64"/>
      <c r="L171" s="17"/>
      <c r="M171" s="17"/>
      <c r="N171" s="25"/>
      <c r="O171" s="2"/>
      <c r="P171" s="2"/>
      <c r="Q171" s="2"/>
      <c r="R171" s="3"/>
      <c r="S171" s="4"/>
      <c r="T171" s="67"/>
      <c r="U171" s="67"/>
      <c r="V171" s="4"/>
      <c r="W171" s="4"/>
      <c r="X171" s="4"/>
      <c r="Y171" s="62"/>
      <c r="Z171" s="28"/>
      <c r="AA171" s="28"/>
      <c r="AB171" s="28"/>
      <c r="AC171" s="28"/>
      <c r="AD171" s="26"/>
      <c r="AE171" s="19"/>
      <c r="AF171" s="65"/>
      <c r="AG171" s="54"/>
      <c r="AH171" s="54"/>
      <c r="AI171" s="55"/>
      <c r="AJ171" s="18"/>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R171" s="117"/>
      <c r="BS171" s="118"/>
      <c r="BT171" s="118"/>
      <c r="BU171" s="2"/>
      <c r="BV171" s="2"/>
      <c r="BW171" s="2"/>
      <c r="BX171" s="119"/>
    </row>
    <row r="172" spans="1:76" ht="15" customHeight="1">
      <c r="A172" s="16">
        <v>40</v>
      </c>
      <c r="B172" s="76"/>
      <c r="C172" s="86" t="s">
        <v>150</v>
      </c>
      <c r="D172" s="20" t="s">
        <v>137</v>
      </c>
      <c r="E172" s="78"/>
      <c r="F172" s="11" t="s">
        <v>28</v>
      </c>
      <c r="G172" s="12"/>
      <c r="H172" s="13" t="e">
        <f>IF(OOC!S172=0,"",OOC!S172)</f>
        <v>#REF!</v>
      </c>
      <c r="I172" s="13" t="e">
        <f>IF(OOC!T172=0,"",OOC!T172)</f>
        <v>#REF!</v>
      </c>
      <c r="J172" s="14" t="s">
        <v>12</v>
      </c>
      <c r="K172" s="64" t="s">
        <v>49</v>
      </c>
      <c r="L172" s="17" t="e">
        <f t="shared" si="52"/>
        <v>#REF!</v>
      </c>
      <c r="M172" s="17" t="e">
        <f t="shared" si="53"/>
        <v>#REF!</v>
      </c>
      <c r="N172" s="25"/>
      <c r="O172" s="2" t="e">
        <f t="shared" si="66"/>
        <v>#REF!</v>
      </c>
      <c r="P172" s="2" t="e">
        <f t="shared" si="67"/>
        <v>#REF!</v>
      </c>
      <c r="Q172" s="2" t="e">
        <f t="shared" si="68"/>
        <v>#REF!</v>
      </c>
      <c r="R172" s="3" t="e">
        <f t="shared" si="69"/>
        <v>#REF!</v>
      </c>
      <c r="S172" s="4" t="e">
        <f t="shared" si="40"/>
        <v>#REF!</v>
      </c>
      <c r="T172" s="67" t="e">
        <f t="shared" si="54"/>
        <v>#REF!</v>
      </c>
      <c r="U172" s="67" t="e">
        <f t="shared" si="55"/>
        <v>#REF!</v>
      </c>
      <c r="V172" s="4" t="e">
        <f t="shared" si="49"/>
        <v>#REF!</v>
      </c>
      <c r="W172" s="4" t="e">
        <f t="shared" si="50"/>
        <v>#REF!</v>
      </c>
      <c r="X172" s="4" t="e">
        <f t="shared" si="56"/>
        <v>#REF!</v>
      </c>
      <c r="Y172" s="62" t="e">
        <f t="shared" si="51"/>
        <v>#REF!</v>
      </c>
      <c r="Z172" s="28" t="e">
        <f t="shared" si="57"/>
        <v>#REF!</v>
      </c>
      <c r="AA172" s="28" t="e">
        <f t="shared" si="58"/>
        <v>#REF!</v>
      </c>
      <c r="AB172" s="28" t="e">
        <f t="shared" si="59"/>
        <v>#REF!</v>
      </c>
      <c r="AC172" s="28" t="e">
        <f t="shared" si="61"/>
        <v>#REF!</v>
      </c>
      <c r="AD172" s="26"/>
      <c r="AE172" s="19" t="str">
        <f t="shared" si="60"/>
        <v/>
      </c>
      <c r="AF172" s="65"/>
      <c r="AG172" s="54"/>
      <c r="AH172" s="54"/>
      <c r="AI172" s="55"/>
      <c r="AJ172" s="18"/>
      <c r="AK172" s="73" t="e">
        <f>#REF!</f>
        <v>#REF!</v>
      </c>
      <c r="AL172" s="73" t="e">
        <f>#REF!</f>
        <v>#REF!</v>
      </c>
      <c r="AM172" s="73" t="e">
        <f>#REF!</f>
        <v>#REF!</v>
      </c>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R172" s="117" t="str">
        <f t="shared" si="41"/>
        <v>67</v>
      </c>
      <c r="BS172" s="118">
        <f>OOC!G172</f>
        <v>0.05</v>
      </c>
      <c r="BT172" s="118" t="str">
        <f>OOC!H172</f>
        <v/>
      </c>
      <c r="BU172" s="2" t="e">
        <f t="shared" si="42"/>
        <v>#REF!</v>
      </c>
      <c r="BV172" s="2" t="e">
        <f t="shared" si="43"/>
        <v>#REF!</v>
      </c>
      <c r="BW172" s="2" t="e">
        <f t="shared" si="44"/>
        <v>#REF!</v>
      </c>
      <c r="BX172" s="119" t="e">
        <f>IF(AND(IF(OOC!G172="",0,OOC!G172) &gt;= IF(O172="",0,O172), IF(O172="",0,O172) &gt; IF(L172="",0,L172)), "OOC",
IF(AND(IF(M172="",0,M172) &gt; IF(P172="",0,P172), IF(P172="",0,P172) &gt;= IF(OOC!H172="",0,OOC!H172)), "OOC",
IF(IF(O172="",0,O172) &gt; IF(OOC!G172="",0,OOC!G172), "OOS",
IF(IF(OOC!H172="",0,OOC!H172) &gt; IF(P172="",0,P172), "OOS", "OK"))))</f>
        <v>#REF!</v>
      </c>
    </row>
    <row r="173" spans="1:76" ht="15" customHeight="1">
      <c r="A173" s="16"/>
      <c r="B173" s="76"/>
      <c r="C173" s="86"/>
      <c r="D173" s="20"/>
      <c r="E173" s="78"/>
      <c r="F173" s="11"/>
      <c r="G173" s="12"/>
      <c r="H173" s="13"/>
      <c r="I173" s="13"/>
      <c r="J173" s="14"/>
      <c r="K173" s="64"/>
      <c r="L173" s="17"/>
      <c r="M173" s="17"/>
      <c r="N173" s="25"/>
      <c r="O173" s="2"/>
      <c r="P173" s="2"/>
      <c r="Q173" s="2"/>
      <c r="R173" s="3"/>
      <c r="S173" s="4"/>
      <c r="T173" s="67"/>
      <c r="U173" s="67"/>
      <c r="V173" s="4"/>
      <c r="W173" s="4"/>
      <c r="X173" s="4"/>
      <c r="Y173" s="62"/>
      <c r="Z173" s="28"/>
      <c r="AA173" s="28"/>
      <c r="AB173" s="28"/>
      <c r="AC173" s="28"/>
      <c r="AD173" s="26"/>
      <c r="AE173" s="19"/>
      <c r="AF173" s="65"/>
      <c r="AG173" s="54"/>
      <c r="AH173" s="54"/>
      <c r="AI173" s="55"/>
      <c r="AJ173" s="18"/>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R173" s="117"/>
      <c r="BS173" s="118"/>
      <c r="BT173" s="118"/>
      <c r="BU173" s="2"/>
      <c r="BV173" s="2"/>
      <c r="BW173" s="2"/>
      <c r="BX173" s="119"/>
    </row>
    <row r="174" spans="1:76" ht="15" customHeight="1">
      <c r="A174" s="16">
        <v>41</v>
      </c>
      <c r="B174" s="76"/>
      <c r="C174" s="87" t="s">
        <v>160</v>
      </c>
      <c r="D174" s="20" t="s">
        <v>57</v>
      </c>
      <c r="E174" s="78"/>
      <c r="F174" s="11" t="s">
        <v>29</v>
      </c>
      <c r="G174" s="12">
        <v>2.927</v>
      </c>
      <c r="H174" s="13" t="e">
        <f>IF(OOC!S174=0,"",OOC!S174)</f>
        <v>#REF!</v>
      </c>
      <c r="I174" s="13" t="e">
        <f>IF(OOC!T174=0,"",OOC!T174)</f>
        <v>#REF!</v>
      </c>
      <c r="J174" s="14" t="s">
        <v>12</v>
      </c>
      <c r="K174" s="64" t="s">
        <v>49</v>
      </c>
      <c r="L174" s="17" t="e">
        <f t="shared" si="52"/>
        <v>#REF!</v>
      </c>
      <c r="M174" s="17" t="e">
        <f t="shared" si="53"/>
        <v>#REF!</v>
      </c>
      <c r="N174" s="25"/>
      <c r="O174" s="2" t="e">
        <f t="shared" si="66"/>
        <v>#REF!</v>
      </c>
      <c r="P174" s="2" t="e">
        <f t="shared" si="67"/>
        <v>#REF!</v>
      </c>
      <c r="Q174" s="2" t="e">
        <f t="shared" si="68"/>
        <v>#REF!</v>
      </c>
      <c r="R174" s="3" t="e">
        <f t="shared" si="69"/>
        <v>#REF!</v>
      </c>
      <c r="S174" s="4" t="e">
        <f t="shared" si="40"/>
        <v>#REF!</v>
      </c>
      <c r="T174" s="67" t="e">
        <f t="shared" si="54"/>
        <v>#REF!</v>
      </c>
      <c r="U174" s="67" t="e">
        <f t="shared" si="55"/>
        <v>#REF!</v>
      </c>
      <c r="V174" s="4" t="e">
        <f t="shared" si="49"/>
        <v>#REF!</v>
      </c>
      <c r="W174" s="4" t="e">
        <f t="shared" si="50"/>
        <v>#REF!</v>
      </c>
      <c r="X174" s="4" t="e">
        <f t="shared" si="56"/>
        <v>#REF!</v>
      </c>
      <c r="Y174" s="62" t="e">
        <f t="shared" si="51"/>
        <v>#REF!</v>
      </c>
      <c r="Z174" s="28" t="e">
        <f t="shared" si="57"/>
        <v>#REF!</v>
      </c>
      <c r="AA174" s="28" t="e">
        <f t="shared" si="58"/>
        <v>#REF!</v>
      </c>
      <c r="AB174" s="28" t="e">
        <f t="shared" si="59"/>
        <v>#REF!</v>
      </c>
      <c r="AC174" s="28" t="e">
        <f t="shared" si="61"/>
        <v>#REF!</v>
      </c>
      <c r="AD174" s="26"/>
      <c r="AE174" s="19" t="str">
        <f t="shared" si="60"/>
        <v/>
      </c>
      <c r="AF174" s="65"/>
      <c r="AG174" s="54"/>
      <c r="AH174" s="54"/>
      <c r="AI174" s="55"/>
      <c r="AJ174" s="18"/>
      <c r="AK174" s="73" t="e">
        <f>#REF!</f>
        <v>#REF!</v>
      </c>
      <c r="AL174" s="73" t="e">
        <f>#REF!</f>
        <v>#REF!</v>
      </c>
      <c r="AM174" s="73" t="e">
        <f>#REF!</f>
        <v>#REF!</v>
      </c>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R174" s="117" t="str">
        <f t="shared" si="41"/>
        <v>68-1</v>
      </c>
      <c r="BS174" s="118">
        <f>OOC!G174</f>
        <v>2.9470000000000001</v>
      </c>
      <c r="BT174" s="118">
        <f>OOC!H174</f>
        <v>2.907</v>
      </c>
      <c r="BU174" s="2" t="e">
        <f t="shared" si="42"/>
        <v>#REF!</v>
      </c>
      <c r="BV174" s="2" t="e">
        <f t="shared" si="43"/>
        <v>#REF!</v>
      </c>
      <c r="BW174" s="2" t="e">
        <f t="shared" si="44"/>
        <v>#REF!</v>
      </c>
      <c r="BX174" s="119" t="e">
        <f>IF(AND(IF(OOC!G174="",0,OOC!G174) &gt;= IF(O174="",0,O174), IF(O174="",0,O174) &gt; IF(L174="",0,L174)), "OOC",
IF(AND(IF(M174="",0,M174) &gt; IF(P174="",0,P174), IF(P174="",0,P174) &gt;= IF(OOC!H174="",0,OOC!H174)), "OOC",
IF(IF(O174="",0,O174) &gt; IF(OOC!G174="",0,OOC!G174), "OOS",
IF(IF(OOC!H174="",0,OOC!H174) &gt; IF(P174="",0,P174), "OOS", "OK"))))</f>
        <v>#REF!</v>
      </c>
    </row>
    <row r="175" spans="1:76" ht="15" customHeight="1">
      <c r="A175" s="16">
        <v>42</v>
      </c>
      <c r="B175" s="76"/>
      <c r="C175" s="87" t="s">
        <v>161</v>
      </c>
      <c r="D175" s="20" t="s">
        <v>57</v>
      </c>
      <c r="E175" s="78"/>
      <c r="F175" s="11" t="s">
        <v>29</v>
      </c>
      <c r="G175" s="12">
        <v>2.927</v>
      </c>
      <c r="H175" s="13" t="e">
        <f>IF(OOC!S175=0,"",OOC!S175)</f>
        <v>#REF!</v>
      </c>
      <c r="I175" s="13" t="e">
        <f>IF(OOC!T175=0,"",OOC!T175)</f>
        <v>#REF!</v>
      </c>
      <c r="J175" s="14" t="s">
        <v>12</v>
      </c>
      <c r="K175" s="64" t="s">
        <v>49</v>
      </c>
      <c r="L175" s="17" t="e">
        <f t="shared" si="52"/>
        <v>#REF!</v>
      </c>
      <c r="M175" s="17" t="e">
        <f t="shared" si="53"/>
        <v>#REF!</v>
      </c>
      <c r="N175" s="25"/>
      <c r="O175" s="2" t="e">
        <f t="shared" si="66"/>
        <v>#REF!</v>
      </c>
      <c r="P175" s="2" t="e">
        <f t="shared" si="67"/>
        <v>#REF!</v>
      </c>
      <c r="Q175" s="2" t="e">
        <f t="shared" si="68"/>
        <v>#REF!</v>
      </c>
      <c r="R175" s="3" t="e">
        <f t="shared" si="69"/>
        <v>#REF!</v>
      </c>
      <c r="S175" s="4" t="e">
        <f t="shared" si="40"/>
        <v>#REF!</v>
      </c>
      <c r="T175" s="67" t="e">
        <f t="shared" si="54"/>
        <v>#REF!</v>
      </c>
      <c r="U175" s="67" t="e">
        <f t="shared" si="55"/>
        <v>#REF!</v>
      </c>
      <c r="V175" s="4" t="e">
        <f t="shared" si="49"/>
        <v>#REF!</v>
      </c>
      <c r="W175" s="4" t="e">
        <f t="shared" si="50"/>
        <v>#REF!</v>
      </c>
      <c r="X175" s="4" t="e">
        <f t="shared" si="56"/>
        <v>#REF!</v>
      </c>
      <c r="Y175" s="62" t="e">
        <f t="shared" si="51"/>
        <v>#REF!</v>
      </c>
      <c r="Z175" s="28" t="e">
        <f t="shared" si="57"/>
        <v>#REF!</v>
      </c>
      <c r="AA175" s="28" t="e">
        <f t="shared" si="58"/>
        <v>#REF!</v>
      </c>
      <c r="AB175" s="28" t="e">
        <f t="shared" si="59"/>
        <v>#REF!</v>
      </c>
      <c r="AC175" s="28" t="e">
        <f t="shared" si="61"/>
        <v>#REF!</v>
      </c>
      <c r="AD175" s="26"/>
      <c r="AE175" s="19" t="str">
        <f t="shared" si="60"/>
        <v/>
      </c>
      <c r="AF175" s="65"/>
      <c r="AG175" s="54"/>
      <c r="AH175" s="54"/>
      <c r="AI175" s="55"/>
      <c r="AJ175" s="18"/>
      <c r="AK175" s="73" t="e">
        <f>#REF!</f>
        <v>#REF!</v>
      </c>
      <c r="AL175" s="73" t="e">
        <f>#REF!</f>
        <v>#REF!</v>
      </c>
      <c r="AM175" s="73" t="e">
        <f>#REF!</f>
        <v>#REF!</v>
      </c>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R175" s="117" t="str">
        <f t="shared" si="41"/>
        <v>68-2</v>
      </c>
      <c r="BS175" s="118">
        <f>OOC!G175</f>
        <v>2.9470000000000001</v>
      </c>
      <c r="BT175" s="118">
        <f>OOC!H175</f>
        <v>2.907</v>
      </c>
      <c r="BU175" s="2" t="e">
        <f t="shared" si="42"/>
        <v>#REF!</v>
      </c>
      <c r="BV175" s="2" t="e">
        <f t="shared" si="43"/>
        <v>#REF!</v>
      </c>
      <c r="BW175" s="2" t="e">
        <f t="shared" si="44"/>
        <v>#REF!</v>
      </c>
      <c r="BX175" s="119" t="e">
        <f>IF(AND(IF(OOC!G175="",0,OOC!G175) &gt;= IF(O175="",0,O175), IF(O175="",0,O175) &gt; IF(L175="",0,L175)), "OOC",
IF(AND(IF(M175="",0,M175) &gt; IF(P175="",0,P175), IF(P175="",0,P175) &gt;= IF(OOC!H175="",0,OOC!H175)), "OOC",
IF(IF(O175="",0,O175) &gt; IF(OOC!G175="",0,OOC!G175), "OOS",
IF(IF(OOC!H175="",0,OOC!H175) &gt; IF(P175="",0,P175), "OOS", "OK"))))</f>
        <v>#REF!</v>
      </c>
    </row>
    <row r="176" spans="1:76" ht="15" customHeight="1">
      <c r="A176" s="16">
        <v>38</v>
      </c>
      <c r="B176" s="76"/>
      <c r="C176" s="87" t="s">
        <v>162</v>
      </c>
      <c r="D176" s="20" t="s">
        <v>57</v>
      </c>
      <c r="E176" s="78"/>
      <c r="F176" s="11" t="s">
        <v>29</v>
      </c>
      <c r="G176" s="12">
        <v>2.927</v>
      </c>
      <c r="H176" s="13" t="e">
        <f>IF(OOC!S176=0,"",OOC!S176)</f>
        <v>#REF!</v>
      </c>
      <c r="I176" s="13" t="e">
        <f>IF(OOC!T176=0,"",OOC!T176)</f>
        <v>#REF!</v>
      </c>
      <c r="J176" s="14" t="s">
        <v>12</v>
      </c>
      <c r="K176" s="64" t="s">
        <v>49</v>
      </c>
      <c r="L176" s="17" t="e">
        <f t="shared" si="52"/>
        <v>#REF!</v>
      </c>
      <c r="M176" s="17" t="e">
        <f t="shared" si="53"/>
        <v>#REF!</v>
      </c>
      <c r="N176" s="25"/>
      <c r="O176" s="2" t="e">
        <f t="shared" si="66"/>
        <v>#REF!</v>
      </c>
      <c r="P176" s="2" t="e">
        <f t="shared" si="67"/>
        <v>#REF!</v>
      </c>
      <c r="Q176" s="2" t="e">
        <f t="shared" si="68"/>
        <v>#REF!</v>
      </c>
      <c r="R176" s="3" t="e">
        <f t="shared" si="69"/>
        <v>#REF!</v>
      </c>
      <c r="S176" s="4" t="e">
        <f t="shared" si="40"/>
        <v>#REF!</v>
      </c>
      <c r="T176" s="67" t="e">
        <f t="shared" si="54"/>
        <v>#REF!</v>
      </c>
      <c r="U176" s="67" t="e">
        <f t="shared" si="55"/>
        <v>#REF!</v>
      </c>
      <c r="V176" s="4" t="e">
        <f t="shared" si="49"/>
        <v>#REF!</v>
      </c>
      <c r="W176" s="4" t="e">
        <f t="shared" si="50"/>
        <v>#REF!</v>
      </c>
      <c r="X176" s="4" t="e">
        <f t="shared" si="56"/>
        <v>#REF!</v>
      </c>
      <c r="Y176" s="62" t="e">
        <f t="shared" si="51"/>
        <v>#REF!</v>
      </c>
      <c r="Z176" s="28" t="e">
        <f t="shared" si="57"/>
        <v>#REF!</v>
      </c>
      <c r="AA176" s="28" t="e">
        <f t="shared" si="58"/>
        <v>#REF!</v>
      </c>
      <c r="AB176" s="28" t="e">
        <f t="shared" si="59"/>
        <v>#REF!</v>
      </c>
      <c r="AC176" s="28" t="e">
        <f t="shared" si="61"/>
        <v>#REF!</v>
      </c>
      <c r="AD176" s="26"/>
      <c r="AE176" s="19" t="str">
        <f t="shared" si="60"/>
        <v/>
      </c>
      <c r="AF176" s="65"/>
      <c r="AG176" s="54"/>
      <c r="AH176" s="54"/>
      <c r="AI176" s="55"/>
      <c r="AJ176" s="18"/>
      <c r="AK176" s="73" t="e">
        <f>#REF!</f>
        <v>#REF!</v>
      </c>
      <c r="AL176" s="73" t="e">
        <f>#REF!</f>
        <v>#REF!</v>
      </c>
      <c r="AM176" s="73" t="e">
        <f>#REF!</f>
        <v>#REF!</v>
      </c>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R176" s="117" t="str">
        <f t="shared" si="41"/>
        <v>68-3</v>
      </c>
      <c r="BS176" s="118">
        <f>OOC!G176</f>
        <v>2.9470000000000001</v>
      </c>
      <c r="BT176" s="118">
        <f>OOC!H176</f>
        <v>2.907</v>
      </c>
      <c r="BU176" s="2" t="e">
        <f t="shared" si="42"/>
        <v>#REF!</v>
      </c>
      <c r="BV176" s="2" t="e">
        <f t="shared" si="43"/>
        <v>#REF!</v>
      </c>
      <c r="BW176" s="2" t="e">
        <f t="shared" si="44"/>
        <v>#REF!</v>
      </c>
      <c r="BX176" s="119" t="e">
        <f>IF(AND(IF(OOC!G176="",0,OOC!G176) &gt;= IF(O176="",0,O176), IF(O176="",0,O176) &gt; IF(L176="",0,L176)), "OOC",
IF(AND(IF(M176="",0,M176) &gt; IF(P176="",0,P176), IF(P176="",0,P176) &gt;= IF(OOC!H176="",0,OOC!H176)), "OOC",
IF(IF(O176="",0,O176) &gt; IF(OOC!G176="",0,OOC!G176), "OOS",
IF(IF(OOC!H176="",0,OOC!H176) &gt; IF(P176="",0,P176), "OOS", "OK"))))</f>
        <v>#REF!</v>
      </c>
    </row>
    <row r="177" spans="1:76" ht="15" customHeight="1">
      <c r="A177" s="16">
        <v>39</v>
      </c>
      <c r="B177" s="76"/>
      <c r="C177" s="70" t="s">
        <v>165</v>
      </c>
      <c r="D177" s="20" t="s">
        <v>57</v>
      </c>
      <c r="E177" s="78"/>
      <c r="F177" s="11" t="s">
        <v>29</v>
      </c>
      <c r="G177" s="83">
        <v>3.2679999999999998</v>
      </c>
      <c r="H177" s="13" t="e">
        <f>IF(OOC!S177=0,"",OOC!S177)</f>
        <v>#REF!</v>
      </c>
      <c r="I177" s="13" t="e">
        <f>IF(OOC!T177=0,"",OOC!T177)</f>
        <v>#REF!</v>
      </c>
      <c r="J177" s="14" t="s">
        <v>12</v>
      </c>
      <c r="K177" s="64" t="s">
        <v>49</v>
      </c>
      <c r="L177" s="17" t="e">
        <f t="shared" si="52"/>
        <v>#REF!</v>
      </c>
      <c r="M177" s="17" t="e">
        <f t="shared" si="53"/>
        <v>#REF!</v>
      </c>
      <c r="N177" s="25"/>
      <c r="O177" s="2" t="e">
        <f t="shared" si="66"/>
        <v>#REF!</v>
      </c>
      <c r="P177" s="2" t="e">
        <f t="shared" si="67"/>
        <v>#REF!</v>
      </c>
      <c r="Q177" s="2" t="e">
        <f t="shared" si="68"/>
        <v>#REF!</v>
      </c>
      <c r="R177" s="3" t="e">
        <f t="shared" si="69"/>
        <v>#REF!</v>
      </c>
      <c r="S177" s="4" t="e">
        <f t="shared" si="40"/>
        <v>#REF!</v>
      </c>
      <c r="T177" s="67" t="e">
        <f t="shared" si="54"/>
        <v>#REF!</v>
      </c>
      <c r="U177" s="67" t="e">
        <f t="shared" si="55"/>
        <v>#REF!</v>
      </c>
      <c r="V177" s="4" t="e">
        <f t="shared" si="49"/>
        <v>#REF!</v>
      </c>
      <c r="W177" s="4" t="e">
        <f t="shared" si="50"/>
        <v>#REF!</v>
      </c>
      <c r="X177" s="4" t="e">
        <f t="shared" si="56"/>
        <v>#REF!</v>
      </c>
      <c r="Y177" s="62" t="e">
        <f t="shared" si="51"/>
        <v>#REF!</v>
      </c>
      <c r="Z177" s="28" t="e">
        <f t="shared" si="57"/>
        <v>#REF!</v>
      </c>
      <c r="AA177" s="28" t="e">
        <f t="shared" si="58"/>
        <v>#REF!</v>
      </c>
      <c r="AB177" s="28" t="e">
        <f t="shared" si="59"/>
        <v>#REF!</v>
      </c>
      <c r="AC177" s="28" t="e">
        <f t="shared" si="61"/>
        <v>#REF!</v>
      </c>
      <c r="AD177" s="26"/>
      <c r="AE177" s="19" t="str">
        <f t="shared" si="60"/>
        <v/>
      </c>
      <c r="AF177" s="65"/>
      <c r="AG177" s="54"/>
      <c r="AH177" s="54"/>
      <c r="AI177" s="55"/>
      <c r="AJ177" s="18"/>
      <c r="AK177" s="73" t="e">
        <f>#REF!</f>
        <v>#REF!</v>
      </c>
      <c r="AL177" s="73" t="e">
        <f>#REF!</f>
        <v>#REF!</v>
      </c>
      <c r="AM177" s="73" t="e">
        <f>#REF!</f>
        <v>#REF!</v>
      </c>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R177" s="117" t="str">
        <f t="shared" si="41"/>
        <v>69-1</v>
      </c>
      <c r="BS177" s="118">
        <f>OOC!G177</f>
        <v>3.2879999999999998</v>
      </c>
      <c r="BT177" s="118">
        <f>OOC!H177</f>
        <v>3.2479999999999998</v>
      </c>
      <c r="BU177" s="2" t="e">
        <f t="shared" si="42"/>
        <v>#REF!</v>
      </c>
      <c r="BV177" s="2" t="e">
        <f t="shared" si="43"/>
        <v>#REF!</v>
      </c>
      <c r="BW177" s="2" t="e">
        <f t="shared" si="44"/>
        <v>#REF!</v>
      </c>
      <c r="BX177" s="119" t="e">
        <f>IF(AND(IF(OOC!G177="",0,OOC!G177) &gt;= IF(O177="",0,O177), IF(O177="",0,O177) &gt; IF(L177="",0,L177)), "OOC",
IF(AND(IF(M177="",0,M177) &gt; IF(P177="",0,P177), IF(P177="",0,P177) &gt;= IF(OOC!H177="",0,OOC!H177)), "OOC",
IF(IF(O177="",0,O177) &gt; IF(OOC!G177="",0,OOC!G177), "OOS",
IF(IF(OOC!H177="",0,OOC!H177) &gt; IF(P177="",0,P177), "OOS", "OK"))))</f>
        <v>#REF!</v>
      </c>
    </row>
    <row r="178" spans="1:76" ht="15" customHeight="1">
      <c r="A178" s="16">
        <v>40</v>
      </c>
      <c r="B178" s="76"/>
      <c r="C178" s="70" t="s">
        <v>163</v>
      </c>
      <c r="D178" s="20" t="s">
        <v>57</v>
      </c>
      <c r="E178" s="78"/>
      <c r="F178" s="11" t="s">
        <v>29</v>
      </c>
      <c r="G178" s="83">
        <v>3.2679999999999998</v>
      </c>
      <c r="H178" s="13" t="e">
        <f>IF(OOC!S178=0,"",OOC!S178)</f>
        <v>#REF!</v>
      </c>
      <c r="I178" s="13" t="e">
        <f>IF(OOC!T178=0,"",OOC!T178)</f>
        <v>#REF!</v>
      </c>
      <c r="J178" s="14" t="s">
        <v>12</v>
      </c>
      <c r="K178" s="64" t="s">
        <v>49</v>
      </c>
      <c r="L178" s="17" t="e">
        <f t="shared" si="52"/>
        <v>#REF!</v>
      </c>
      <c r="M178" s="17" t="e">
        <f t="shared" si="53"/>
        <v>#REF!</v>
      </c>
      <c r="N178" s="25"/>
      <c r="O178" s="2" t="e">
        <f t="shared" si="66"/>
        <v>#REF!</v>
      </c>
      <c r="P178" s="2" t="e">
        <f t="shared" si="67"/>
        <v>#REF!</v>
      </c>
      <c r="Q178" s="2" t="e">
        <f t="shared" si="68"/>
        <v>#REF!</v>
      </c>
      <c r="R178" s="3" t="e">
        <f t="shared" si="69"/>
        <v>#REF!</v>
      </c>
      <c r="S178" s="4" t="e">
        <f t="shared" si="40"/>
        <v>#REF!</v>
      </c>
      <c r="T178" s="67" t="e">
        <f t="shared" si="54"/>
        <v>#REF!</v>
      </c>
      <c r="U178" s="67" t="e">
        <f t="shared" si="55"/>
        <v>#REF!</v>
      </c>
      <c r="V178" s="4" t="e">
        <f t="shared" si="49"/>
        <v>#REF!</v>
      </c>
      <c r="W178" s="4" t="e">
        <f t="shared" si="50"/>
        <v>#REF!</v>
      </c>
      <c r="X178" s="4" t="e">
        <f t="shared" si="56"/>
        <v>#REF!</v>
      </c>
      <c r="Y178" s="62" t="e">
        <f t="shared" si="51"/>
        <v>#REF!</v>
      </c>
      <c r="Z178" s="28" t="e">
        <f t="shared" si="57"/>
        <v>#REF!</v>
      </c>
      <c r="AA178" s="28" t="e">
        <f t="shared" si="58"/>
        <v>#REF!</v>
      </c>
      <c r="AB178" s="28" t="e">
        <f t="shared" si="59"/>
        <v>#REF!</v>
      </c>
      <c r="AC178" s="28" t="e">
        <f t="shared" si="61"/>
        <v>#REF!</v>
      </c>
      <c r="AD178" s="26"/>
      <c r="AE178" s="19" t="str">
        <f t="shared" si="60"/>
        <v/>
      </c>
      <c r="AF178" s="65"/>
      <c r="AG178" s="54"/>
      <c r="AH178" s="54"/>
      <c r="AI178" s="55"/>
      <c r="AJ178" s="18"/>
      <c r="AK178" s="73" t="e">
        <f>#REF!</f>
        <v>#REF!</v>
      </c>
      <c r="AL178" s="73" t="e">
        <f>#REF!</f>
        <v>#REF!</v>
      </c>
      <c r="AM178" s="73" t="e">
        <f>#REF!</f>
        <v>#REF!</v>
      </c>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R178" s="117" t="str">
        <f t="shared" si="41"/>
        <v>69-2</v>
      </c>
      <c r="BS178" s="118">
        <f>OOC!G178</f>
        <v>3.2879999999999998</v>
      </c>
      <c r="BT178" s="118">
        <f>OOC!H178</f>
        <v>3.2479999999999998</v>
      </c>
      <c r="BU178" s="2" t="e">
        <f t="shared" si="42"/>
        <v>#REF!</v>
      </c>
      <c r="BV178" s="2" t="e">
        <f t="shared" si="43"/>
        <v>#REF!</v>
      </c>
      <c r="BW178" s="2" t="e">
        <f t="shared" si="44"/>
        <v>#REF!</v>
      </c>
      <c r="BX178" s="119" t="e">
        <f>IF(AND(IF(OOC!G178="",0,OOC!G178) &gt;= IF(O178="",0,O178), IF(O178="",0,O178) &gt; IF(L178="",0,L178)), "OOC",
IF(AND(IF(M178="",0,M178) &gt; IF(P178="",0,P178), IF(P178="",0,P178) &gt;= IF(OOC!H178="",0,OOC!H178)), "OOC",
IF(IF(O178="",0,O178) &gt; IF(OOC!G178="",0,OOC!G178), "OOS",
IF(IF(OOC!H178="",0,OOC!H178) &gt; IF(P178="",0,P178), "OOS", "OK"))))</f>
        <v>#REF!</v>
      </c>
    </row>
    <row r="179" spans="1:76" ht="15" customHeight="1">
      <c r="A179" s="16">
        <v>41</v>
      </c>
      <c r="B179" s="76"/>
      <c r="C179" s="70" t="s">
        <v>164</v>
      </c>
      <c r="D179" s="20" t="s">
        <v>57</v>
      </c>
      <c r="E179" s="78"/>
      <c r="F179" s="11" t="s">
        <v>29</v>
      </c>
      <c r="G179" s="83">
        <v>3.2679999999999998</v>
      </c>
      <c r="H179" s="13" t="e">
        <f>IF(OOC!S179=0,"",OOC!S179)</f>
        <v>#REF!</v>
      </c>
      <c r="I179" s="13" t="e">
        <f>IF(OOC!T179=0,"",OOC!T179)</f>
        <v>#REF!</v>
      </c>
      <c r="J179" s="14" t="s">
        <v>12</v>
      </c>
      <c r="K179" s="64" t="s">
        <v>49</v>
      </c>
      <c r="L179" s="17" t="e">
        <f t="shared" si="52"/>
        <v>#REF!</v>
      </c>
      <c r="M179" s="17" t="e">
        <f t="shared" si="53"/>
        <v>#REF!</v>
      </c>
      <c r="N179" s="25"/>
      <c r="O179" s="2" t="e">
        <f t="shared" si="66"/>
        <v>#REF!</v>
      </c>
      <c r="P179" s="2" t="e">
        <f t="shared" si="67"/>
        <v>#REF!</v>
      </c>
      <c r="Q179" s="2" t="e">
        <f t="shared" si="68"/>
        <v>#REF!</v>
      </c>
      <c r="R179" s="3" t="e">
        <f t="shared" si="69"/>
        <v>#REF!</v>
      </c>
      <c r="S179" s="4" t="e">
        <f t="shared" si="40"/>
        <v>#REF!</v>
      </c>
      <c r="T179" s="67" t="e">
        <f t="shared" si="54"/>
        <v>#REF!</v>
      </c>
      <c r="U179" s="67" t="e">
        <f t="shared" si="55"/>
        <v>#REF!</v>
      </c>
      <c r="V179" s="4" t="e">
        <f t="shared" si="49"/>
        <v>#REF!</v>
      </c>
      <c r="W179" s="4" t="e">
        <f t="shared" si="50"/>
        <v>#REF!</v>
      </c>
      <c r="X179" s="4" t="e">
        <f t="shared" si="56"/>
        <v>#REF!</v>
      </c>
      <c r="Y179" s="62" t="e">
        <f t="shared" si="51"/>
        <v>#REF!</v>
      </c>
      <c r="Z179" s="28" t="e">
        <f t="shared" si="57"/>
        <v>#REF!</v>
      </c>
      <c r="AA179" s="28" t="e">
        <f t="shared" si="58"/>
        <v>#REF!</v>
      </c>
      <c r="AB179" s="28" t="e">
        <f t="shared" si="59"/>
        <v>#REF!</v>
      </c>
      <c r="AC179" s="28" t="e">
        <f t="shared" si="61"/>
        <v>#REF!</v>
      </c>
      <c r="AD179" s="26"/>
      <c r="AE179" s="19" t="str">
        <f t="shared" si="60"/>
        <v/>
      </c>
      <c r="AF179" s="65"/>
      <c r="AG179" s="54"/>
      <c r="AH179" s="54"/>
      <c r="AI179" s="55"/>
      <c r="AJ179" s="18"/>
      <c r="AK179" s="73" t="e">
        <f>#REF!</f>
        <v>#REF!</v>
      </c>
      <c r="AL179" s="73" t="e">
        <f>#REF!</f>
        <v>#REF!</v>
      </c>
      <c r="AM179" s="73" t="e">
        <f>#REF!</f>
        <v>#REF!</v>
      </c>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R179" s="117" t="str">
        <f t="shared" si="41"/>
        <v>69-3</v>
      </c>
      <c r="BS179" s="118">
        <f>OOC!G179</f>
        <v>3.2879999999999998</v>
      </c>
      <c r="BT179" s="118">
        <f>OOC!H179</f>
        <v>3.2479999999999998</v>
      </c>
      <c r="BU179" s="2" t="e">
        <f t="shared" si="42"/>
        <v>#REF!</v>
      </c>
      <c r="BV179" s="2" t="e">
        <f t="shared" si="43"/>
        <v>#REF!</v>
      </c>
      <c r="BW179" s="2" t="e">
        <f t="shared" si="44"/>
        <v>#REF!</v>
      </c>
      <c r="BX179" s="119" t="e">
        <f>IF(AND(IF(OOC!G179="",0,OOC!G179) &gt;= IF(O179="",0,O179), IF(O179="",0,O179) &gt; IF(L179="",0,L179)), "OOC",
IF(AND(IF(M179="",0,M179) &gt; IF(P179="",0,P179), IF(P179="",0,P179) &gt;= IF(OOC!H179="",0,OOC!H179)), "OOC",
IF(IF(O179="",0,O179) &gt; IF(OOC!G179="",0,OOC!G179), "OOS",
IF(IF(OOC!H179="",0,OOC!H179) &gt; IF(P179="",0,P179), "OOS", "OK"))))</f>
        <v>#REF!</v>
      </c>
    </row>
    <row r="180" spans="1:76" ht="15" customHeight="1">
      <c r="A180" s="16">
        <v>42</v>
      </c>
      <c r="B180" s="76"/>
      <c r="C180" s="70" t="s">
        <v>166</v>
      </c>
      <c r="D180" s="20" t="s">
        <v>137</v>
      </c>
      <c r="E180" s="78"/>
      <c r="F180" s="11" t="s">
        <v>28</v>
      </c>
      <c r="G180" s="12"/>
      <c r="H180" s="13" t="e">
        <f>IF(OOC!S180=0,"",OOC!S180)</f>
        <v>#REF!</v>
      </c>
      <c r="I180" s="13" t="e">
        <f>IF(OOC!T180=0,"",OOC!T180)</f>
        <v>#REF!</v>
      </c>
      <c r="J180" s="14" t="s">
        <v>12</v>
      </c>
      <c r="K180" s="64" t="s">
        <v>49</v>
      </c>
      <c r="L180" s="17" t="e">
        <f t="shared" si="52"/>
        <v>#REF!</v>
      </c>
      <c r="M180" s="17" t="e">
        <f t="shared" si="53"/>
        <v>#REF!</v>
      </c>
      <c r="N180" s="25"/>
      <c r="O180" s="2" t="e">
        <f t="shared" si="66"/>
        <v>#REF!</v>
      </c>
      <c r="P180" s="2" t="e">
        <f t="shared" si="67"/>
        <v>#REF!</v>
      </c>
      <c r="Q180" s="2" t="e">
        <f t="shared" si="68"/>
        <v>#REF!</v>
      </c>
      <c r="R180" s="3" t="e">
        <f t="shared" si="69"/>
        <v>#REF!</v>
      </c>
      <c r="S180" s="4" t="e">
        <f t="shared" si="40"/>
        <v>#REF!</v>
      </c>
      <c r="T180" s="67" t="e">
        <f t="shared" si="54"/>
        <v>#REF!</v>
      </c>
      <c r="U180" s="67" t="e">
        <f t="shared" si="55"/>
        <v>#REF!</v>
      </c>
      <c r="V180" s="4" t="e">
        <f t="shared" si="49"/>
        <v>#REF!</v>
      </c>
      <c r="W180" s="4" t="e">
        <f t="shared" si="50"/>
        <v>#REF!</v>
      </c>
      <c r="X180" s="4" t="e">
        <f t="shared" si="56"/>
        <v>#REF!</v>
      </c>
      <c r="Y180" s="62" t="e">
        <f t="shared" si="51"/>
        <v>#REF!</v>
      </c>
      <c r="Z180" s="28" t="e">
        <f t="shared" si="57"/>
        <v>#REF!</v>
      </c>
      <c r="AA180" s="28" t="e">
        <f t="shared" si="58"/>
        <v>#REF!</v>
      </c>
      <c r="AB180" s="28" t="e">
        <f t="shared" si="59"/>
        <v>#REF!</v>
      </c>
      <c r="AC180" s="28" t="e">
        <f t="shared" si="61"/>
        <v>#REF!</v>
      </c>
      <c r="AD180" s="26"/>
      <c r="AE180" s="19" t="str">
        <f t="shared" si="60"/>
        <v/>
      </c>
      <c r="AF180" s="65"/>
      <c r="AG180" s="54"/>
      <c r="AH180" s="54"/>
      <c r="AI180" s="55"/>
      <c r="AJ180" s="18"/>
      <c r="AK180" s="73" t="e">
        <f>#REF!</f>
        <v>#REF!</v>
      </c>
      <c r="AL180" s="73" t="e">
        <f>#REF!</f>
        <v>#REF!</v>
      </c>
      <c r="AM180" s="73" t="e">
        <f>#REF!</f>
        <v>#REF!</v>
      </c>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R180" s="117" t="str">
        <f t="shared" si="41"/>
        <v>70</v>
      </c>
      <c r="BS180" s="118">
        <f>OOC!G180</f>
        <v>0.05</v>
      </c>
      <c r="BT180" s="118" t="str">
        <f>OOC!H180</f>
        <v/>
      </c>
      <c r="BU180" s="2" t="e">
        <f t="shared" si="42"/>
        <v>#REF!</v>
      </c>
      <c r="BV180" s="2" t="e">
        <f t="shared" si="43"/>
        <v>#REF!</v>
      </c>
      <c r="BW180" s="2" t="e">
        <f t="shared" si="44"/>
        <v>#REF!</v>
      </c>
      <c r="BX180" s="119" t="e">
        <f>IF(AND(IF(OOC!G180="",0,OOC!G180) &gt;= IF(O180="",0,O180), IF(O180="",0,O180) &gt; IF(L180="",0,L180)), "OOC",
IF(AND(IF(M180="",0,M180) &gt; IF(P180="",0,P180), IF(P180="",0,P180) &gt;= IF(OOC!H180="",0,OOC!H180)), "OOC",
IF(IF(O180="",0,O180) &gt; IF(OOC!G180="",0,OOC!G180), "OOS",
IF(IF(OOC!H180="",0,OOC!H180) &gt; IF(P180="",0,P180), "OOS", "OK"))))</f>
        <v>#REF!</v>
      </c>
    </row>
    <row r="181" spans="1:76" ht="15" customHeight="1">
      <c r="A181" s="16"/>
      <c r="B181" s="76"/>
      <c r="C181" s="70"/>
      <c r="D181" s="20"/>
      <c r="E181" s="78"/>
      <c r="F181" s="11"/>
      <c r="G181" s="12"/>
      <c r="H181" s="13"/>
      <c r="I181" s="13"/>
      <c r="J181" s="14"/>
      <c r="K181" s="64"/>
      <c r="L181" s="17"/>
      <c r="M181" s="17"/>
      <c r="N181" s="25"/>
      <c r="O181" s="2"/>
      <c r="P181" s="2"/>
      <c r="Q181" s="2"/>
      <c r="R181" s="3"/>
      <c r="S181" s="4"/>
      <c r="T181" s="67"/>
      <c r="U181" s="67"/>
      <c r="V181" s="4"/>
      <c r="W181" s="4"/>
      <c r="X181" s="4"/>
      <c r="Y181" s="62"/>
      <c r="Z181" s="28"/>
      <c r="AA181" s="28"/>
      <c r="AB181" s="28"/>
      <c r="AC181" s="28"/>
      <c r="AD181" s="26"/>
      <c r="AE181" s="19"/>
      <c r="AF181" s="65"/>
      <c r="AG181" s="54"/>
      <c r="AH181" s="54"/>
      <c r="AI181" s="55"/>
      <c r="AJ181" s="18"/>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R181" s="117"/>
      <c r="BS181" s="118"/>
      <c r="BT181" s="118"/>
      <c r="BU181" s="2"/>
      <c r="BV181" s="2"/>
      <c r="BW181" s="2"/>
      <c r="BX181" s="119"/>
    </row>
    <row r="182" spans="1:76" ht="15" customHeight="1">
      <c r="A182" s="16">
        <v>43</v>
      </c>
      <c r="B182" s="76" t="s">
        <v>167</v>
      </c>
      <c r="C182" s="70" t="s">
        <v>168</v>
      </c>
      <c r="D182" s="20" t="s">
        <v>57</v>
      </c>
      <c r="E182" s="78">
        <v>1.33</v>
      </c>
      <c r="F182" s="11" t="s">
        <v>29</v>
      </c>
      <c r="G182" s="83">
        <v>15.433999999999999</v>
      </c>
      <c r="H182" s="13" t="e">
        <f>IF(OOC!S182=0,"",OOC!S182)</f>
        <v>#REF!</v>
      </c>
      <c r="I182" s="13" t="e">
        <f>IF(OOC!T182=0,"",OOC!T182)</f>
        <v>#REF!</v>
      </c>
      <c r="J182" s="14" t="s">
        <v>12</v>
      </c>
      <c r="K182" s="64" t="s">
        <v>49</v>
      </c>
      <c r="L182" s="17" t="e">
        <f t="shared" si="52"/>
        <v>#REF!</v>
      </c>
      <c r="M182" s="17" t="e">
        <f t="shared" si="53"/>
        <v>#REF!</v>
      </c>
      <c r="N182" s="25"/>
      <c r="O182" s="2" t="e">
        <f t="shared" si="66"/>
        <v>#REF!</v>
      </c>
      <c r="P182" s="2" t="e">
        <f t="shared" si="67"/>
        <v>#REF!</v>
      </c>
      <c r="Q182" s="2" t="e">
        <f t="shared" si="68"/>
        <v>#REF!</v>
      </c>
      <c r="R182" s="3" t="e">
        <f t="shared" si="69"/>
        <v>#REF!</v>
      </c>
      <c r="S182" s="4" t="e">
        <f t="shared" si="40"/>
        <v>#REF!</v>
      </c>
      <c r="T182" s="67" t="e">
        <f t="shared" si="54"/>
        <v>#REF!</v>
      </c>
      <c r="U182" s="67" t="e">
        <f t="shared" si="55"/>
        <v>#REF!</v>
      </c>
      <c r="V182" s="4" t="e">
        <f t="shared" si="49"/>
        <v>#REF!</v>
      </c>
      <c r="W182" s="4" t="e">
        <f t="shared" si="50"/>
        <v>#REF!</v>
      </c>
      <c r="X182" s="4" t="e">
        <f t="shared" si="56"/>
        <v>#REF!</v>
      </c>
      <c r="Y182" s="62" t="e">
        <f t="shared" si="51"/>
        <v>#REF!</v>
      </c>
      <c r="Z182" s="28" t="e">
        <f t="shared" si="57"/>
        <v>#REF!</v>
      </c>
      <c r="AA182" s="28" t="e">
        <f t="shared" si="58"/>
        <v>#REF!</v>
      </c>
      <c r="AB182" s="28" t="e">
        <f t="shared" si="59"/>
        <v>#REF!</v>
      </c>
      <c r="AC182" s="28" t="e">
        <f t="shared" si="61"/>
        <v>#REF!</v>
      </c>
      <c r="AD182" s="26"/>
      <c r="AE182" s="19" t="str">
        <f t="shared" si="60"/>
        <v/>
      </c>
      <c r="AF182" s="65"/>
      <c r="AG182" s="54"/>
      <c r="AH182" s="54"/>
      <c r="AI182" s="55"/>
      <c r="AJ182" s="18"/>
      <c r="AK182" s="73" t="e">
        <f>#REF!</f>
        <v>#REF!</v>
      </c>
      <c r="AL182" s="73" t="e">
        <f>#REF!</f>
        <v>#REF!</v>
      </c>
      <c r="AM182" s="73" t="e">
        <f>#REF!</f>
        <v>#REF!</v>
      </c>
      <c r="AN182" s="73" t="e">
        <f>#REF!</f>
        <v>#REF!</v>
      </c>
      <c r="AO182" s="73" t="e">
        <f>#REF!</f>
        <v>#REF!</v>
      </c>
      <c r="AP182" s="73" t="e">
        <f>#REF!</f>
        <v>#REF!</v>
      </c>
      <c r="AQ182" s="73" t="e">
        <f>#REF!</f>
        <v>#REF!</v>
      </c>
      <c r="AR182" s="73" t="e">
        <f>#REF!</f>
        <v>#REF!</v>
      </c>
      <c r="AS182" s="73" t="e">
        <f>#REF!</f>
        <v>#REF!</v>
      </c>
      <c r="AT182" s="73" t="e">
        <f>#REF!</f>
        <v>#REF!</v>
      </c>
      <c r="AU182" s="73" t="e">
        <f>#REF!</f>
        <v>#REF!</v>
      </c>
      <c r="AV182" s="73" t="e">
        <f>#REF!</f>
        <v>#REF!</v>
      </c>
      <c r="AW182" s="73" t="e">
        <f>#REF!</f>
        <v>#REF!</v>
      </c>
      <c r="AX182" s="73" t="e">
        <f>#REF!</f>
        <v>#REF!</v>
      </c>
      <c r="AY182" s="73" t="e">
        <f>#REF!</f>
        <v>#REF!</v>
      </c>
      <c r="AZ182" s="73" t="e">
        <f>#REF!</f>
        <v>#REF!</v>
      </c>
      <c r="BA182" s="73" t="e">
        <f>#REF!</f>
        <v>#REF!</v>
      </c>
      <c r="BB182" s="73" t="e">
        <f>#REF!</f>
        <v>#REF!</v>
      </c>
      <c r="BC182" s="73" t="e">
        <f>#REF!</f>
        <v>#REF!</v>
      </c>
      <c r="BD182" s="73" t="e">
        <f>#REF!</f>
        <v>#REF!</v>
      </c>
      <c r="BE182" s="73" t="e">
        <f>#REF!</f>
        <v>#REF!</v>
      </c>
      <c r="BF182" s="73" t="e">
        <f>#REF!</f>
        <v>#REF!</v>
      </c>
      <c r="BG182" s="73" t="e">
        <f>#REF!</f>
        <v>#REF!</v>
      </c>
      <c r="BH182" s="73" t="e">
        <f>#REF!</f>
        <v>#REF!</v>
      </c>
      <c r="BI182" s="73" t="e">
        <f>#REF!</f>
        <v>#REF!</v>
      </c>
      <c r="BJ182" s="73" t="e">
        <f>#REF!</f>
        <v>#REF!</v>
      </c>
      <c r="BK182" s="73" t="e">
        <f>#REF!</f>
        <v>#REF!</v>
      </c>
      <c r="BL182" s="73" t="e">
        <f>#REF!</f>
        <v>#REF!</v>
      </c>
      <c r="BM182" s="73" t="e">
        <f>#REF!</f>
        <v>#REF!</v>
      </c>
      <c r="BN182" s="73" t="e">
        <f>#REF!</f>
        <v>#REF!</v>
      </c>
      <c r="BO182" s="73" t="e">
        <f>#REF!</f>
        <v>#REF!</v>
      </c>
      <c r="BP182" s="73" t="e">
        <f>#REF!</f>
        <v>#REF!</v>
      </c>
      <c r="BR182" s="117" t="str">
        <f t="shared" si="41"/>
        <v>71-1</v>
      </c>
      <c r="BS182" s="118">
        <f>OOC!G182</f>
        <v>15.463999999999999</v>
      </c>
      <c r="BT182" s="118">
        <f>OOC!H182</f>
        <v>15.404</v>
      </c>
      <c r="BU182" s="2" t="e">
        <f t="shared" si="42"/>
        <v>#REF!</v>
      </c>
      <c r="BV182" s="2" t="e">
        <f t="shared" si="43"/>
        <v>#REF!</v>
      </c>
      <c r="BW182" s="2" t="e">
        <f t="shared" si="44"/>
        <v>#REF!</v>
      </c>
      <c r="BX182" s="119" t="e">
        <f>IF(AND(IF(OOC!G182="",0,OOC!G182) &gt;= IF(O182="",0,O182), IF(O182="",0,O182) &gt; IF(L182="",0,L182)), "OOC",
IF(AND(IF(M182="",0,M182) &gt; IF(P182="",0,P182), IF(P182="",0,P182) &gt;= IF(OOC!H182="",0,OOC!H182)), "OOC",
IF(IF(O182="",0,O182) &gt; IF(OOC!G182="",0,OOC!G182), "OOS",
IF(IF(OOC!H182="",0,OOC!H182) &gt; IF(P182="",0,P182), "OOS", "OK"))))</f>
        <v>#REF!</v>
      </c>
    </row>
    <row r="183" spans="1:76" ht="15" customHeight="1">
      <c r="A183" s="16">
        <v>44</v>
      </c>
      <c r="B183" s="76" t="s">
        <v>167</v>
      </c>
      <c r="C183" s="70" t="s">
        <v>169</v>
      </c>
      <c r="D183" s="20" t="s">
        <v>57</v>
      </c>
      <c r="E183" s="78">
        <v>1.33</v>
      </c>
      <c r="F183" s="11" t="s">
        <v>29</v>
      </c>
      <c r="G183" s="83">
        <v>15.433999999999999</v>
      </c>
      <c r="H183" s="13" t="e">
        <f>IF(OOC!S183=0,"",OOC!S183)</f>
        <v>#REF!</v>
      </c>
      <c r="I183" s="13" t="e">
        <f>IF(OOC!T183=0,"",OOC!T183)</f>
        <v>#REF!</v>
      </c>
      <c r="J183" s="14" t="s">
        <v>12</v>
      </c>
      <c r="K183" s="64" t="s">
        <v>49</v>
      </c>
      <c r="L183" s="17" t="e">
        <f t="shared" si="52"/>
        <v>#REF!</v>
      </c>
      <c r="M183" s="17" t="e">
        <f t="shared" si="53"/>
        <v>#REF!</v>
      </c>
      <c r="N183" s="25"/>
      <c r="O183" s="2" t="e">
        <f t="shared" si="66"/>
        <v>#REF!</v>
      </c>
      <c r="P183" s="2" t="e">
        <f t="shared" si="67"/>
        <v>#REF!</v>
      </c>
      <c r="Q183" s="2" t="e">
        <f t="shared" si="68"/>
        <v>#REF!</v>
      </c>
      <c r="R183" s="3" t="e">
        <f t="shared" si="69"/>
        <v>#REF!</v>
      </c>
      <c r="S183" s="4" t="e">
        <f t="shared" si="40"/>
        <v>#REF!</v>
      </c>
      <c r="T183" s="67" t="e">
        <f t="shared" si="54"/>
        <v>#REF!</v>
      </c>
      <c r="U183" s="67" t="e">
        <f t="shared" si="55"/>
        <v>#REF!</v>
      </c>
      <c r="V183" s="4" t="e">
        <f t="shared" si="49"/>
        <v>#REF!</v>
      </c>
      <c r="W183" s="4" t="e">
        <f t="shared" si="50"/>
        <v>#REF!</v>
      </c>
      <c r="X183" s="4" t="e">
        <f t="shared" si="56"/>
        <v>#REF!</v>
      </c>
      <c r="Y183" s="62" t="e">
        <f t="shared" si="51"/>
        <v>#REF!</v>
      </c>
      <c r="Z183" s="28" t="e">
        <f t="shared" si="57"/>
        <v>#REF!</v>
      </c>
      <c r="AA183" s="28" t="e">
        <f t="shared" si="58"/>
        <v>#REF!</v>
      </c>
      <c r="AB183" s="28" t="e">
        <f t="shared" si="59"/>
        <v>#REF!</v>
      </c>
      <c r="AC183" s="28" t="e">
        <f t="shared" si="61"/>
        <v>#REF!</v>
      </c>
      <c r="AD183" s="26"/>
      <c r="AE183" s="19" t="str">
        <f t="shared" si="60"/>
        <v/>
      </c>
      <c r="AF183" s="65"/>
      <c r="AG183" s="54"/>
      <c r="AH183" s="54"/>
      <c r="AI183" s="55"/>
      <c r="AJ183" s="18"/>
      <c r="AK183" s="73" t="e">
        <f>#REF!</f>
        <v>#REF!</v>
      </c>
      <c r="AL183" s="73" t="e">
        <f>#REF!</f>
        <v>#REF!</v>
      </c>
      <c r="AM183" s="73" t="e">
        <f>#REF!</f>
        <v>#REF!</v>
      </c>
      <c r="AN183" s="73" t="e">
        <f>#REF!</f>
        <v>#REF!</v>
      </c>
      <c r="AO183" s="73" t="e">
        <f>#REF!</f>
        <v>#REF!</v>
      </c>
      <c r="AP183" s="73" t="e">
        <f>#REF!</f>
        <v>#REF!</v>
      </c>
      <c r="AQ183" s="73" t="e">
        <f>#REF!</f>
        <v>#REF!</v>
      </c>
      <c r="AR183" s="73" t="e">
        <f>#REF!</f>
        <v>#REF!</v>
      </c>
      <c r="AS183" s="73" t="e">
        <f>#REF!</f>
        <v>#REF!</v>
      </c>
      <c r="AT183" s="73" t="e">
        <f>#REF!</f>
        <v>#REF!</v>
      </c>
      <c r="AU183" s="73" t="e">
        <f>#REF!</f>
        <v>#REF!</v>
      </c>
      <c r="AV183" s="73" t="e">
        <f>#REF!</f>
        <v>#REF!</v>
      </c>
      <c r="AW183" s="73" t="e">
        <f>#REF!</f>
        <v>#REF!</v>
      </c>
      <c r="AX183" s="73" t="e">
        <f>#REF!</f>
        <v>#REF!</v>
      </c>
      <c r="AY183" s="73" t="e">
        <f>#REF!</f>
        <v>#REF!</v>
      </c>
      <c r="AZ183" s="73" t="e">
        <f>#REF!</f>
        <v>#REF!</v>
      </c>
      <c r="BA183" s="73" t="e">
        <f>#REF!</f>
        <v>#REF!</v>
      </c>
      <c r="BB183" s="73" t="e">
        <f>#REF!</f>
        <v>#REF!</v>
      </c>
      <c r="BC183" s="73" t="e">
        <f>#REF!</f>
        <v>#REF!</v>
      </c>
      <c r="BD183" s="73" t="e">
        <f>#REF!</f>
        <v>#REF!</v>
      </c>
      <c r="BE183" s="73" t="e">
        <f>#REF!</f>
        <v>#REF!</v>
      </c>
      <c r="BF183" s="73" t="e">
        <f>#REF!</f>
        <v>#REF!</v>
      </c>
      <c r="BG183" s="73" t="e">
        <f>#REF!</f>
        <v>#REF!</v>
      </c>
      <c r="BH183" s="73" t="e">
        <f>#REF!</f>
        <v>#REF!</v>
      </c>
      <c r="BI183" s="73" t="e">
        <f>#REF!</f>
        <v>#REF!</v>
      </c>
      <c r="BJ183" s="73" t="e">
        <f>#REF!</f>
        <v>#REF!</v>
      </c>
      <c r="BK183" s="73" t="e">
        <f>#REF!</f>
        <v>#REF!</v>
      </c>
      <c r="BL183" s="73" t="e">
        <f>#REF!</f>
        <v>#REF!</v>
      </c>
      <c r="BM183" s="73" t="e">
        <f>#REF!</f>
        <v>#REF!</v>
      </c>
      <c r="BN183" s="73" t="e">
        <f>#REF!</f>
        <v>#REF!</v>
      </c>
      <c r="BO183" s="73" t="e">
        <f>#REF!</f>
        <v>#REF!</v>
      </c>
      <c r="BP183" s="73" t="e">
        <f>#REF!</f>
        <v>#REF!</v>
      </c>
      <c r="BR183" s="117" t="str">
        <f t="shared" si="41"/>
        <v>71-2</v>
      </c>
      <c r="BS183" s="118">
        <f>OOC!G183</f>
        <v>15.463999999999999</v>
      </c>
      <c r="BT183" s="118">
        <f>OOC!H183</f>
        <v>15.404</v>
      </c>
      <c r="BU183" s="2" t="e">
        <f t="shared" si="42"/>
        <v>#REF!</v>
      </c>
      <c r="BV183" s="2" t="e">
        <f t="shared" si="43"/>
        <v>#REF!</v>
      </c>
      <c r="BW183" s="2" t="e">
        <f t="shared" si="44"/>
        <v>#REF!</v>
      </c>
      <c r="BX183" s="119" t="e">
        <f>IF(AND(IF(OOC!G183="",0,OOC!G183) &gt;= IF(O183="",0,O183), IF(O183="",0,O183) &gt; IF(L183="",0,L183)), "OOC",
IF(AND(IF(M183="",0,M183) &gt; IF(P183="",0,P183), IF(P183="",0,P183) &gt;= IF(OOC!H183="",0,OOC!H183)), "OOC",
IF(IF(O183="",0,O183) &gt; IF(OOC!G183="",0,OOC!G183), "OOS",
IF(IF(OOC!H183="",0,OOC!H183) &gt; IF(P183="",0,P183), "OOS", "OK"))))</f>
        <v>#REF!</v>
      </c>
    </row>
    <row r="184" spans="1:76" ht="15" customHeight="1">
      <c r="A184" s="16">
        <v>45</v>
      </c>
      <c r="B184" s="76" t="s">
        <v>170</v>
      </c>
      <c r="C184" s="70" t="s">
        <v>171</v>
      </c>
      <c r="D184" s="20" t="s">
        <v>57</v>
      </c>
      <c r="E184" s="78">
        <v>1.33</v>
      </c>
      <c r="F184" s="11" t="s">
        <v>29</v>
      </c>
      <c r="G184" s="83">
        <v>4.5739999999999998</v>
      </c>
      <c r="H184" s="13" t="e">
        <f>IF(OOC!S184=0,"",OOC!S184)</f>
        <v>#REF!</v>
      </c>
      <c r="I184" s="13" t="e">
        <f>IF(OOC!T184=0,"",OOC!T184)</f>
        <v>#REF!</v>
      </c>
      <c r="J184" s="14" t="s">
        <v>12</v>
      </c>
      <c r="K184" s="64" t="s">
        <v>49</v>
      </c>
      <c r="L184" s="17" t="e">
        <f t="shared" si="52"/>
        <v>#REF!</v>
      </c>
      <c r="M184" s="17" t="e">
        <f t="shared" si="53"/>
        <v>#REF!</v>
      </c>
      <c r="N184" s="25"/>
      <c r="O184" s="2" t="e">
        <f t="shared" si="66"/>
        <v>#REF!</v>
      </c>
      <c r="P184" s="2" t="e">
        <f t="shared" si="67"/>
        <v>#REF!</v>
      </c>
      <c r="Q184" s="2" t="e">
        <f t="shared" si="68"/>
        <v>#REF!</v>
      </c>
      <c r="R184" s="3" t="e">
        <f t="shared" si="69"/>
        <v>#REF!</v>
      </c>
      <c r="S184" s="4" t="e">
        <f t="shared" si="40"/>
        <v>#REF!</v>
      </c>
      <c r="T184" s="67" t="e">
        <f t="shared" si="54"/>
        <v>#REF!</v>
      </c>
      <c r="U184" s="67" t="e">
        <f t="shared" si="55"/>
        <v>#REF!</v>
      </c>
      <c r="V184" s="4" t="e">
        <f t="shared" si="49"/>
        <v>#REF!</v>
      </c>
      <c r="W184" s="4" t="e">
        <f t="shared" si="50"/>
        <v>#REF!</v>
      </c>
      <c r="X184" s="4" t="e">
        <f t="shared" si="56"/>
        <v>#REF!</v>
      </c>
      <c r="Y184" s="62" t="e">
        <f t="shared" si="51"/>
        <v>#REF!</v>
      </c>
      <c r="Z184" s="28" t="e">
        <f t="shared" si="57"/>
        <v>#REF!</v>
      </c>
      <c r="AA184" s="28" t="e">
        <f t="shared" si="58"/>
        <v>#REF!</v>
      </c>
      <c r="AB184" s="28" t="e">
        <f t="shared" si="59"/>
        <v>#REF!</v>
      </c>
      <c r="AC184" s="28" t="e">
        <f t="shared" si="61"/>
        <v>#REF!</v>
      </c>
      <c r="AD184" s="26"/>
      <c r="AE184" s="19" t="str">
        <f t="shared" si="60"/>
        <v/>
      </c>
      <c r="AF184" s="65"/>
      <c r="AG184" s="54"/>
      <c r="AH184" s="54"/>
      <c r="AI184" s="55"/>
      <c r="AJ184" s="18"/>
      <c r="AK184" s="73" t="e">
        <f>#REF!</f>
        <v>#REF!</v>
      </c>
      <c r="AL184" s="73" t="e">
        <f>#REF!</f>
        <v>#REF!</v>
      </c>
      <c r="AM184" s="73" t="e">
        <f>#REF!</f>
        <v>#REF!</v>
      </c>
      <c r="AN184" s="73" t="e">
        <f>#REF!</f>
        <v>#REF!</v>
      </c>
      <c r="AO184" s="73" t="e">
        <f>#REF!</f>
        <v>#REF!</v>
      </c>
      <c r="AP184" s="73" t="e">
        <f>#REF!</f>
        <v>#REF!</v>
      </c>
      <c r="AQ184" s="73" t="e">
        <f>#REF!</f>
        <v>#REF!</v>
      </c>
      <c r="AR184" s="73" t="e">
        <f>#REF!</f>
        <v>#REF!</v>
      </c>
      <c r="AS184" s="73" t="e">
        <f>#REF!</f>
        <v>#REF!</v>
      </c>
      <c r="AT184" s="73" t="e">
        <f>#REF!</f>
        <v>#REF!</v>
      </c>
      <c r="AU184" s="73" t="e">
        <f>#REF!</f>
        <v>#REF!</v>
      </c>
      <c r="AV184" s="73" t="e">
        <f>#REF!</f>
        <v>#REF!</v>
      </c>
      <c r="AW184" s="73" t="e">
        <f>#REF!</f>
        <v>#REF!</v>
      </c>
      <c r="AX184" s="73" t="e">
        <f>#REF!</f>
        <v>#REF!</v>
      </c>
      <c r="AY184" s="73" t="e">
        <f>#REF!</f>
        <v>#REF!</v>
      </c>
      <c r="AZ184" s="73" t="e">
        <f>#REF!</f>
        <v>#REF!</v>
      </c>
      <c r="BA184" s="73" t="e">
        <f>#REF!</f>
        <v>#REF!</v>
      </c>
      <c r="BB184" s="73" t="e">
        <f>#REF!</f>
        <v>#REF!</v>
      </c>
      <c r="BC184" s="73" t="e">
        <f>#REF!</f>
        <v>#REF!</v>
      </c>
      <c r="BD184" s="73" t="e">
        <f>#REF!</f>
        <v>#REF!</v>
      </c>
      <c r="BE184" s="73" t="e">
        <f>#REF!</f>
        <v>#REF!</v>
      </c>
      <c r="BF184" s="73" t="e">
        <f>#REF!</f>
        <v>#REF!</v>
      </c>
      <c r="BG184" s="73" t="e">
        <f>#REF!</f>
        <v>#REF!</v>
      </c>
      <c r="BH184" s="73" t="e">
        <f>#REF!</f>
        <v>#REF!</v>
      </c>
      <c r="BI184" s="73" t="e">
        <f>#REF!</f>
        <v>#REF!</v>
      </c>
      <c r="BJ184" s="73" t="e">
        <f>#REF!</f>
        <v>#REF!</v>
      </c>
      <c r="BK184" s="73" t="e">
        <f>#REF!</f>
        <v>#REF!</v>
      </c>
      <c r="BL184" s="73" t="e">
        <f>#REF!</f>
        <v>#REF!</v>
      </c>
      <c r="BM184" s="73" t="e">
        <f>#REF!</f>
        <v>#REF!</v>
      </c>
      <c r="BN184" s="73" t="e">
        <f>#REF!</f>
        <v>#REF!</v>
      </c>
      <c r="BO184" s="73" t="e">
        <f>#REF!</f>
        <v>#REF!</v>
      </c>
      <c r="BP184" s="73" t="e">
        <f>#REF!</f>
        <v>#REF!</v>
      </c>
      <c r="BR184" s="117" t="str">
        <f t="shared" si="41"/>
        <v>72-1</v>
      </c>
      <c r="BS184" s="118">
        <f>OOC!G184</f>
        <v>4.6139999999999999</v>
      </c>
      <c r="BT184" s="118">
        <f>OOC!H184</f>
        <v>4.5339999999999998</v>
      </c>
      <c r="BU184" s="2" t="e">
        <f t="shared" si="42"/>
        <v>#REF!</v>
      </c>
      <c r="BV184" s="2" t="e">
        <f t="shared" si="43"/>
        <v>#REF!</v>
      </c>
      <c r="BW184" s="2" t="e">
        <f t="shared" si="44"/>
        <v>#REF!</v>
      </c>
      <c r="BX184" s="119" t="e">
        <f>IF(AND(IF(OOC!G184="",0,OOC!G184) &gt;= IF(O184="",0,O184), IF(O184="",0,O184) &gt; IF(L184="",0,L184)), "OOC",
IF(AND(IF(M184="",0,M184) &gt; IF(P184="",0,P184), IF(P184="",0,P184) &gt;= IF(OOC!H184="",0,OOC!H184)), "OOC",
IF(IF(O184="",0,O184) &gt; IF(OOC!G184="",0,OOC!G184), "OOS",
IF(IF(OOC!H184="",0,OOC!H184) &gt; IF(P184="",0,P184), "OOS", "OK"))))</f>
        <v>#REF!</v>
      </c>
    </row>
    <row r="185" spans="1:76" ht="15" customHeight="1">
      <c r="A185" s="16">
        <v>46</v>
      </c>
      <c r="B185" s="76" t="s">
        <v>170</v>
      </c>
      <c r="C185" s="70" t="s">
        <v>172</v>
      </c>
      <c r="D185" s="20" t="s">
        <v>57</v>
      </c>
      <c r="E185" s="78">
        <v>1.33</v>
      </c>
      <c r="F185" s="11" t="s">
        <v>29</v>
      </c>
      <c r="G185" s="83">
        <v>4.5739999999999998</v>
      </c>
      <c r="H185" s="13" t="e">
        <f>IF(OOC!S185=0,"",OOC!S185)</f>
        <v>#REF!</v>
      </c>
      <c r="I185" s="13" t="e">
        <f>IF(OOC!T185=0,"",OOC!T185)</f>
        <v>#REF!</v>
      </c>
      <c r="J185" s="14" t="s">
        <v>12</v>
      </c>
      <c r="K185" s="64" t="s">
        <v>49</v>
      </c>
      <c r="L185" s="17" t="e">
        <f t="shared" si="52"/>
        <v>#REF!</v>
      </c>
      <c r="M185" s="17" t="e">
        <f t="shared" si="53"/>
        <v>#REF!</v>
      </c>
      <c r="N185" s="25"/>
      <c r="O185" s="2" t="e">
        <f t="shared" si="66"/>
        <v>#REF!</v>
      </c>
      <c r="P185" s="2" t="e">
        <f t="shared" si="67"/>
        <v>#REF!</v>
      </c>
      <c r="Q185" s="2" t="e">
        <f t="shared" si="68"/>
        <v>#REF!</v>
      </c>
      <c r="R185" s="3" t="e">
        <f t="shared" si="69"/>
        <v>#REF!</v>
      </c>
      <c r="S185" s="4" t="e">
        <f t="shared" si="40"/>
        <v>#REF!</v>
      </c>
      <c r="T185" s="67" t="e">
        <f t="shared" si="54"/>
        <v>#REF!</v>
      </c>
      <c r="U185" s="67" t="e">
        <f t="shared" si="55"/>
        <v>#REF!</v>
      </c>
      <c r="V185" s="4" t="e">
        <f t="shared" si="49"/>
        <v>#REF!</v>
      </c>
      <c r="W185" s="4" t="e">
        <f t="shared" si="50"/>
        <v>#REF!</v>
      </c>
      <c r="X185" s="4" t="e">
        <f t="shared" si="56"/>
        <v>#REF!</v>
      </c>
      <c r="Y185" s="62" t="e">
        <f t="shared" si="51"/>
        <v>#REF!</v>
      </c>
      <c r="Z185" s="28" t="e">
        <f t="shared" si="57"/>
        <v>#REF!</v>
      </c>
      <c r="AA185" s="28" t="e">
        <f t="shared" si="58"/>
        <v>#REF!</v>
      </c>
      <c r="AB185" s="28" t="e">
        <f t="shared" si="59"/>
        <v>#REF!</v>
      </c>
      <c r="AC185" s="28" t="e">
        <f t="shared" si="61"/>
        <v>#REF!</v>
      </c>
      <c r="AD185" s="26"/>
      <c r="AE185" s="19" t="str">
        <f t="shared" si="60"/>
        <v/>
      </c>
      <c r="AF185" s="65"/>
      <c r="AG185" s="54"/>
      <c r="AH185" s="54"/>
      <c r="AI185" s="55"/>
      <c r="AJ185" s="18"/>
      <c r="AK185" s="73" t="e">
        <f>#REF!</f>
        <v>#REF!</v>
      </c>
      <c r="AL185" s="73" t="e">
        <f>#REF!</f>
        <v>#REF!</v>
      </c>
      <c r="AM185" s="73" t="e">
        <f>#REF!</f>
        <v>#REF!</v>
      </c>
      <c r="AN185" s="73" t="e">
        <f>#REF!</f>
        <v>#REF!</v>
      </c>
      <c r="AO185" s="73" t="e">
        <f>#REF!</f>
        <v>#REF!</v>
      </c>
      <c r="AP185" s="73" t="e">
        <f>#REF!</f>
        <v>#REF!</v>
      </c>
      <c r="AQ185" s="73" t="e">
        <f>#REF!</f>
        <v>#REF!</v>
      </c>
      <c r="AR185" s="73" t="e">
        <f>#REF!</f>
        <v>#REF!</v>
      </c>
      <c r="AS185" s="73" t="e">
        <f>#REF!</f>
        <v>#REF!</v>
      </c>
      <c r="AT185" s="73" t="e">
        <f>#REF!</f>
        <v>#REF!</v>
      </c>
      <c r="AU185" s="73" t="e">
        <f>#REF!</f>
        <v>#REF!</v>
      </c>
      <c r="AV185" s="73" t="e">
        <f>#REF!</f>
        <v>#REF!</v>
      </c>
      <c r="AW185" s="73" t="e">
        <f>#REF!</f>
        <v>#REF!</v>
      </c>
      <c r="AX185" s="73" t="e">
        <f>#REF!</f>
        <v>#REF!</v>
      </c>
      <c r="AY185" s="73" t="e">
        <f>#REF!</f>
        <v>#REF!</v>
      </c>
      <c r="AZ185" s="73" t="e">
        <f>#REF!</f>
        <v>#REF!</v>
      </c>
      <c r="BA185" s="73" t="e">
        <f>#REF!</f>
        <v>#REF!</v>
      </c>
      <c r="BB185" s="73" t="e">
        <f>#REF!</f>
        <v>#REF!</v>
      </c>
      <c r="BC185" s="73" t="e">
        <f>#REF!</f>
        <v>#REF!</v>
      </c>
      <c r="BD185" s="73" t="e">
        <f>#REF!</f>
        <v>#REF!</v>
      </c>
      <c r="BE185" s="73" t="e">
        <f>#REF!</f>
        <v>#REF!</v>
      </c>
      <c r="BF185" s="73" t="e">
        <f>#REF!</f>
        <v>#REF!</v>
      </c>
      <c r="BG185" s="73" t="e">
        <f>#REF!</f>
        <v>#REF!</v>
      </c>
      <c r="BH185" s="73" t="e">
        <f>#REF!</f>
        <v>#REF!</v>
      </c>
      <c r="BI185" s="73" t="e">
        <f>#REF!</f>
        <v>#REF!</v>
      </c>
      <c r="BJ185" s="73" t="e">
        <f>#REF!</f>
        <v>#REF!</v>
      </c>
      <c r="BK185" s="73" t="e">
        <f>#REF!</f>
        <v>#REF!</v>
      </c>
      <c r="BL185" s="73" t="e">
        <f>#REF!</f>
        <v>#REF!</v>
      </c>
      <c r="BM185" s="73" t="e">
        <f>#REF!</f>
        <v>#REF!</v>
      </c>
      <c r="BN185" s="73" t="e">
        <f>#REF!</f>
        <v>#REF!</v>
      </c>
      <c r="BO185" s="73" t="e">
        <f>#REF!</f>
        <v>#REF!</v>
      </c>
      <c r="BP185" s="73" t="e">
        <f>#REF!</f>
        <v>#REF!</v>
      </c>
      <c r="BR185" s="117" t="str">
        <f t="shared" si="41"/>
        <v>72-2</v>
      </c>
      <c r="BS185" s="118">
        <f>OOC!G185</f>
        <v>4.6139999999999999</v>
      </c>
      <c r="BT185" s="118">
        <f>OOC!H185</f>
        <v>4.5339999999999998</v>
      </c>
      <c r="BU185" s="2" t="e">
        <f t="shared" si="42"/>
        <v>#REF!</v>
      </c>
      <c r="BV185" s="2" t="e">
        <f t="shared" si="43"/>
        <v>#REF!</v>
      </c>
      <c r="BW185" s="2" t="e">
        <f t="shared" si="44"/>
        <v>#REF!</v>
      </c>
      <c r="BX185" s="119" t="e">
        <f>IF(AND(IF(OOC!G185="",0,OOC!G185) &gt;= IF(O185="",0,O185), IF(O185="",0,O185) &gt; IF(L185="",0,L185)), "OOC",
IF(AND(IF(M185="",0,M185) &gt; IF(P185="",0,P185), IF(P185="",0,P185) &gt;= IF(OOC!H185="",0,OOC!H185)), "OOC",
IF(IF(O185="",0,O185) &gt; IF(OOC!G185="",0,OOC!G185), "OOS",
IF(IF(OOC!H185="",0,OOC!H185) &gt; IF(P185="",0,P185), "OOS", "OK"))))</f>
        <v>#REF!</v>
      </c>
    </row>
    <row r="186" spans="1:76" ht="15" customHeight="1">
      <c r="A186" s="16">
        <v>47</v>
      </c>
      <c r="B186" s="79" t="s">
        <v>173</v>
      </c>
      <c r="C186" s="85" t="s">
        <v>174</v>
      </c>
      <c r="D186" s="20" t="s">
        <v>57</v>
      </c>
      <c r="E186" s="78">
        <v>1.33</v>
      </c>
      <c r="F186" s="11" t="s">
        <v>29</v>
      </c>
      <c r="G186" s="12">
        <v>19.952000000000002</v>
      </c>
      <c r="H186" s="13" t="e">
        <f>IF(OOC!S186=0,"",OOC!S186)</f>
        <v>#REF!</v>
      </c>
      <c r="I186" s="13" t="e">
        <f>IF(OOC!T186=0,"",OOC!T186)</f>
        <v>#REF!</v>
      </c>
      <c r="J186" s="14" t="s">
        <v>12</v>
      </c>
      <c r="K186" s="64" t="s">
        <v>49</v>
      </c>
      <c r="L186" s="17" t="e">
        <f t="shared" si="52"/>
        <v>#REF!</v>
      </c>
      <c r="M186" s="17" t="e">
        <f t="shared" si="53"/>
        <v>#REF!</v>
      </c>
      <c r="N186" s="25"/>
      <c r="O186" s="2" t="e">
        <f t="shared" si="66"/>
        <v>#REF!</v>
      </c>
      <c r="P186" s="2" t="e">
        <f t="shared" si="67"/>
        <v>#REF!</v>
      </c>
      <c r="Q186" s="2" t="e">
        <f t="shared" si="68"/>
        <v>#REF!</v>
      </c>
      <c r="R186" s="3" t="e">
        <f t="shared" si="69"/>
        <v>#REF!</v>
      </c>
      <c r="S186" s="4" t="e">
        <f t="shared" ref="S186:S268" si="70">IF(OR($AK186="",ISNUMBER($AK186)=FALSE),"",IF(AND(G186=0,I186=""),V186,IF(AND(G186="",H186=""),W186,(H186+ABS(I186))/(6*R186))))</f>
        <v>#REF!</v>
      </c>
      <c r="T186" s="67" t="e">
        <f t="shared" si="54"/>
        <v>#REF!</v>
      </c>
      <c r="U186" s="67" t="e">
        <f t="shared" si="55"/>
        <v>#REF!</v>
      </c>
      <c r="V186" s="4" t="e">
        <f t="shared" si="49"/>
        <v>#REF!</v>
      </c>
      <c r="W186" s="4" t="e">
        <f t="shared" si="50"/>
        <v>#REF!</v>
      </c>
      <c r="X186" s="4" t="e">
        <f t="shared" si="56"/>
        <v>#REF!</v>
      </c>
      <c r="Y186" s="62" t="e">
        <f t="shared" si="51"/>
        <v>#REF!</v>
      </c>
      <c r="Z186" s="28" t="e">
        <f t="shared" si="57"/>
        <v>#REF!</v>
      </c>
      <c r="AA186" s="28" t="e">
        <f t="shared" si="58"/>
        <v>#REF!</v>
      </c>
      <c r="AB186" s="28" t="e">
        <f t="shared" si="59"/>
        <v>#REF!</v>
      </c>
      <c r="AC186" s="28" t="e">
        <f t="shared" si="61"/>
        <v>#REF!</v>
      </c>
      <c r="AD186" s="26"/>
      <c r="AE186" s="19" t="str">
        <f t="shared" si="60"/>
        <v/>
      </c>
      <c r="AF186" s="65"/>
      <c r="AG186" s="54"/>
      <c r="AH186" s="54"/>
      <c r="AI186" s="55"/>
      <c r="AJ186" s="18"/>
      <c r="AK186" s="73" t="e">
        <f>#REF!</f>
        <v>#REF!</v>
      </c>
      <c r="AL186" s="73" t="e">
        <f>#REF!</f>
        <v>#REF!</v>
      </c>
      <c r="AM186" s="73" t="e">
        <f>#REF!</f>
        <v>#REF!</v>
      </c>
      <c r="AN186" s="73" t="e">
        <f>#REF!</f>
        <v>#REF!</v>
      </c>
      <c r="AO186" s="73" t="e">
        <f>#REF!</f>
        <v>#REF!</v>
      </c>
      <c r="AP186" s="73" t="e">
        <f>#REF!</f>
        <v>#REF!</v>
      </c>
      <c r="AQ186" s="73" t="e">
        <f>#REF!</f>
        <v>#REF!</v>
      </c>
      <c r="AR186" s="73" t="e">
        <f>#REF!</f>
        <v>#REF!</v>
      </c>
      <c r="AS186" s="73" t="e">
        <f>#REF!</f>
        <v>#REF!</v>
      </c>
      <c r="AT186" s="73" t="e">
        <f>#REF!</f>
        <v>#REF!</v>
      </c>
      <c r="AU186" s="73" t="e">
        <f>#REF!</f>
        <v>#REF!</v>
      </c>
      <c r="AV186" s="73" t="e">
        <f>#REF!</f>
        <v>#REF!</v>
      </c>
      <c r="AW186" s="73" t="e">
        <f>#REF!</f>
        <v>#REF!</v>
      </c>
      <c r="AX186" s="73" t="e">
        <f>#REF!</f>
        <v>#REF!</v>
      </c>
      <c r="AY186" s="73" t="e">
        <f>#REF!</f>
        <v>#REF!</v>
      </c>
      <c r="AZ186" s="73" t="e">
        <f>#REF!</f>
        <v>#REF!</v>
      </c>
      <c r="BA186" s="73" t="e">
        <f>#REF!</f>
        <v>#REF!</v>
      </c>
      <c r="BB186" s="73" t="e">
        <f>#REF!</f>
        <v>#REF!</v>
      </c>
      <c r="BC186" s="73" t="e">
        <f>#REF!</f>
        <v>#REF!</v>
      </c>
      <c r="BD186" s="73" t="e">
        <f>#REF!</f>
        <v>#REF!</v>
      </c>
      <c r="BE186" s="73" t="e">
        <f>#REF!</f>
        <v>#REF!</v>
      </c>
      <c r="BF186" s="73" t="e">
        <f>#REF!</f>
        <v>#REF!</v>
      </c>
      <c r="BG186" s="73" t="e">
        <f>#REF!</f>
        <v>#REF!</v>
      </c>
      <c r="BH186" s="73" t="e">
        <f>#REF!</f>
        <v>#REF!</v>
      </c>
      <c r="BI186" s="73" t="e">
        <f>#REF!</f>
        <v>#REF!</v>
      </c>
      <c r="BJ186" s="73" t="e">
        <f>#REF!</f>
        <v>#REF!</v>
      </c>
      <c r="BK186" s="73" t="e">
        <f>#REF!</f>
        <v>#REF!</v>
      </c>
      <c r="BL186" s="73" t="e">
        <f>#REF!</f>
        <v>#REF!</v>
      </c>
      <c r="BM186" s="73" t="e">
        <f>#REF!</f>
        <v>#REF!</v>
      </c>
      <c r="BN186" s="73" t="e">
        <f>#REF!</f>
        <v>#REF!</v>
      </c>
      <c r="BO186" s="73" t="e">
        <f>#REF!</f>
        <v>#REF!</v>
      </c>
      <c r="BP186" s="73" t="e">
        <f>#REF!</f>
        <v>#REF!</v>
      </c>
      <c r="BR186" s="117" t="str">
        <f t="shared" ref="BR186:BR268" si="71">C186</f>
        <v>73-1</v>
      </c>
      <c r="BS186" s="118">
        <f>OOC!G186</f>
        <v>19.982000000000003</v>
      </c>
      <c r="BT186" s="118">
        <f>OOC!H186</f>
        <v>19.922000000000001</v>
      </c>
      <c r="BU186" s="2" t="e">
        <f t="shared" ref="BU186:BU268" si="72">IF(OR($AK186="",ISNUMBER($AK186)=FALSE),"",MAX(AK186:BP186))</f>
        <v>#REF!</v>
      </c>
      <c r="BV186" s="2" t="e">
        <f t="shared" ref="BV186:BV268" si="73">IF(OR($AK186="",ISNUMBER($AK186)=FALSE),"",MIN(AK186:BP186))</f>
        <v>#REF!</v>
      </c>
      <c r="BW186" s="2" t="e">
        <f t="shared" ref="BW186:BW268" si="74">IF(OR($AK186="",ISNUMBER($AK186)=FALSE),"",AVERAGE(AK186:BP186))</f>
        <v>#REF!</v>
      </c>
      <c r="BX186" s="119" t="e">
        <f>IF(AND(IF(OOC!G186="",0,OOC!G186) &gt;= IF(O186="",0,O186), IF(O186="",0,O186) &gt; IF(L186="",0,L186)), "OOC",
IF(AND(IF(M186="",0,M186) &gt; IF(P186="",0,P186), IF(P186="",0,P186) &gt;= IF(OOC!H186="",0,OOC!H186)), "OOC",
IF(IF(O186="",0,O186) &gt; IF(OOC!G186="",0,OOC!G186), "OOS",
IF(IF(OOC!H186="",0,OOC!H186) &gt; IF(P186="",0,P186), "OOS", "OK"))))</f>
        <v>#REF!</v>
      </c>
    </row>
    <row r="187" spans="1:76" ht="15" customHeight="1">
      <c r="A187" s="16">
        <v>48</v>
      </c>
      <c r="B187" s="79" t="s">
        <v>173</v>
      </c>
      <c r="C187" s="85" t="s">
        <v>175</v>
      </c>
      <c r="D187" s="20" t="s">
        <v>57</v>
      </c>
      <c r="E187" s="78">
        <v>1.33</v>
      </c>
      <c r="F187" s="11" t="s">
        <v>29</v>
      </c>
      <c r="G187" s="12">
        <v>19.952000000000002</v>
      </c>
      <c r="H187" s="13" t="e">
        <f>IF(OOC!S187=0,"",OOC!S187)</f>
        <v>#REF!</v>
      </c>
      <c r="I187" s="13" t="e">
        <f>IF(OOC!T187=0,"",OOC!T187)</f>
        <v>#REF!</v>
      </c>
      <c r="J187" s="14" t="s">
        <v>12</v>
      </c>
      <c r="K187" s="64" t="s">
        <v>49</v>
      </c>
      <c r="L187" s="17" t="e">
        <f t="shared" si="52"/>
        <v>#REF!</v>
      </c>
      <c r="M187" s="17" t="e">
        <f t="shared" si="53"/>
        <v>#REF!</v>
      </c>
      <c r="N187" s="25"/>
      <c r="O187" s="2" t="e">
        <f t="shared" si="66"/>
        <v>#REF!</v>
      </c>
      <c r="P187" s="2" t="e">
        <f t="shared" si="67"/>
        <v>#REF!</v>
      </c>
      <c r="Q187" s="2" t="e">
        <f t="shared" si="68"/>
        <v>#REF!</v>
      </c>
      <c r="R187" s="3" t="e">
        <f t="shared" si="69"/>
        <v>#REF!</v>
      </c>
      <c r="S187" s="4" t="e">
        <f t="shared" si="70"/>
        <v>#REF!</v>
      </c>
      <c r="T187" s="67" t="e">
        <f t="shared" si="54"/>
        <v>#REF!</v>
      </c>
      <c r="U187" s="67" t="e">
        <f t="shared" si="55"/>
        <v>#REF!</v>
      </c>
      <c r="V187" s="4" t="e">
        <f t="shared" si="49"/>
        <v>#REF!</v>
      </c>
      <c r="W187" s="4" t="e">
        <f t="shared" si="50"/>
        <v>#REF!</v>
      </c>
      <c r="X187" s="4" t="e">
        <f t="shared" si="56"/>
        <v>#REF!</v>
      </c>
      <c r="Y187" s="62" t="e">
        <f t="shared" si="51"/>
        <v>#REF!</v>
      </c>
      <c r="Z187" s="28" t="e">
        <f t="shared" si="57"/>
        <v>#REF!</v>
      </c>
      <c r="AA187" s="28" t="e">
        <f t="shared" si="58"/>
        <v>#REF!</v>
      </c>
      <c r="AB187" s="28" t="e">
        <f t="shared" si="59"/>
        <v>#REF!</v>
      </c>
      <c r="AC187" s="28" t="e">
        <f t="shared" si="61"/>
        <v>#REF!</v>
      </c>
      <c r="AD187" s="26"/>
      <c r="AE187" s="19" t="str">
        <f t="shared" si="60"/>
        <v/>
      </c>
      <c r="AF187" s="65"/>
      <c r="AG187" s="54"/>
      <c r="AH187" s="54"/>
      <c r="AI187" s="55"/>
      <c r="AJ187" s="18"/>
      <c r="AK187" s="73" t="e">
        <f>#REF!</f>
        <v>#REF!</v>
      </c>
      <c r="AL187" s="73" t="e">
        <f>#REF!</f>
        <v>#REF!</v>
      </c>
      <c r="AM187" s="73" t="e">
        <f>#REF!</f>
        <v>#REF!</v>
      </c>
      <c r="AN187" s="73" t="e">
        <f>#REF!</f>
        <v>#REF!</v>
      </c>
      <c r="AO187" s="73" t="e">
        <f>#REF!</f>
        <v>#REF!</v>
      </c>
      <c r="AP187" s="73" t="e">
        <f>#REF!</f>
        <v>#REF!</v>
      </c>
      <c r="AQ187" s="73" t="e">
        <f>#REF!</f>
        <v>#REF!</v>
      </c>
      <c r="AR187" s="73" t="e">
        <f>#REF!</f>
        <v>#REF!</v>
      </c>
      <c r="AS187" s="73" t="e">
        <f>#REF!</f>
        <v>#REF!</v>
      </c>
      <c r="AT187" s="73" t="e">
        <f>#REF!</f>
        <v>#REF!</v>
      </c>
      <c r="AU187" s="73" t="e">
        <f>#REF!</f>
        <v>#REF!</v>
      </c>
      <c r="AV187" s="73" t="e">
        <f>#REF!</f>
        <v>#REF!</v>
      </c>
      <c r="AW187" s="73" t="e">
        <f>#REF!</f>
        <v>#REF!</v>
      </c>
      <c r="AX187" s="73" t="e">
        <f>#REF!</f>
        <v>#REF!</v>
      </c>
      <c r="AY187" s="73" t="e">
        <f>#REF!</f>
        <v>#REF!</v>
      </c>
      <c r="AZ187" s="73" t="e">
        <f>#REF!</f>
        <v>#REF!</v>
      </c>
      <c r="BA187" s="73" t="e">
        <f>#REF!</f>
        <v>#REF!</v>
      </c>
      <c r="BB187" s="73" t="e">
        <f>#REF!</f>
        <v>#REF!</v>
      </c>
      <c r="BC187" s="73" t="e">
        <f>#REF!</f>
        <v>#REF!</v>
      </c>
      <c r="BD187" s="73" t="e">
        <f>#REF!</f>
        <v>#REF!</v>
      </c>
      <c r="BE187" s="73" t="e">
        <f>#REF!</f>
        <v>#REF!</v>
      </c>
      <c r="BF187" s="73" t="e">
        <f>#REF!</f>
        <v>#REF!</v>
      </c>
      <c r="BG187" s="73" t="e">
        <f>#REF!</f>
        <v>#REF!</v>
      </c>
      <c r="BH187" s="73" t="e">
        <f>#REF!</f>
        <v>#REF!</v>
      </c>
      <c r="BI187" s="73" t="e">
        <f>#REF!</f>
        <v>#REF!</v>
      </c>
      <c r="BJ187" s="73" t="e">
        <f>#REF!</f>
        <v>#REF!</v>
      </c>
      <c r="BK187" s="73" t="e">
        <f>#REF!</f>
        <v>#REF!</v>
      </c>
      <c r="BL187" s="73" t="e">
        <f>#REF!</f>
        <v>#REF!</v>
      </c>
      <c r="BM187" s="73" t="e">
        <f>#REF!</f>
        <v>#REF!</v>
      </c>
      <c r="BN187" s="73" t="e">
        <f>#REF!</f>
        <v>#REF!</v>
      </c>
      <c r="BO187" s="73" t="e">
        <f>#REF!</f>
        <v>#REF!</v>
      </c>
      <c r="BP187" s="73" t="e">
        <f>#REF!</f>
        <v>#REF!</v>
      </c>
      <c r="BR187" s="117" t="str">
        <f t="shared" si="71"/>
        <v>73-2</v>
      </c>
      <c r="BS187" s="118">
        <f>OOC!G187</f>
        <v>19.982000000000003</v>
      </c>
      <c r="BT187" s="118">
        <f>OOC!H187</f>
        <v>19.922000000000001</v>
      </c>
      <c r="BU187" s="2" t="e">
        <f t="shared" si="72"/>
        <v>#REF!</v>
      </c>
      <c r="BV187" s="2" t="e">
        <f t="shared" si="73"/>
        <v>#REF!</v>
      </c>
      <c r="BW187" s="2" t="e">
        <f t="shared" si="74"/>
        <v>#REF!</v>
      </c>
      <c r="BX187" s="119" t="e">
        <f>IF(AND(IF(OOC!G187="",0,OOC!G187) &gt;= IF(O187="",0,O187), IF(O187="",0,O187) &gt; IF(L187="",0,L187)), "OOC",
IF(AND(IF(M187="",0,M187) &gt; IF(P187="",0,P187), IF(P187="",0,P187) &gt;= IF(OOC!H187="",0,OOC!H187)), "OOC",
IF(IF(O187="",0,O187) &gt; IF(OOC!G187="",0,OOC!G187), "OOS",
IF(IF(OOC!H187="",0,OOC!H187) &gt; IF(P187="",0,P187), "OOS", "OK"))))</f>
        <v>#REF!</v>
      </c>
    </row>
    <row r="188" spans="1:76" ht="15" customHeight="1">
      <c r="A188" s="16">
        <v>2</v>
      </c>
      <c r="B188" s="76"/>
      <c r="C188" s="85" t="s">
        <v>176</v>
      </c>
      <c r="D188" s="20" t="s">
        <v>57</v>
      </c>
      <c r="E188" s="78"/>
      <c r="F188" s="11" t="s">
        <v>29</v>
      </c>
      <c r="G188" s="12">
        <v>8.1219999999999999</v>
      </c>
      <c r="H188" s="13" t="e">
        <f>IF(OOC!S188=0,"",OOC!S188)</f>
        <v>#REF!</v>
      </c>
      <c r="I188" s="13" t="e">
        <f>IF(OOC!T188=0,"",OOC!T188)</f>
        <v>#REF!</v>
      </c>
      <c r="J188" s="14" t="s">
        <v>12</v>
      </c>
      <c r="K188" s="64" t="s">
        <v>49</v>
      </c>
      <c r="L188" s="17" t="e">
        <f t="shared" si="52"/>
        <v>#REF!</v>
      </c>
      <c r="M188" s="17" t="e">
        <f t="shared" si="53"/>
        <v>#REF!</v>
      </c>
      <c r="N188" s="25"/>
      <c r="O188" s="2" t="e">
        <f t="shared" si="66"/>
        <v>#REF!</v>
      </c>
      <c r="P188" s="2" t="e">
        <f t="shared" si="67"/>
        <v>#REF!</v>
      </c>
      <c r="Q188" s="2" t="e">
        <f t="shared" si="68"/>
        <v>#REF!</v>
      </c>
      <c r="R188" s="3" t="e">
        <f t="shared" si="69"/>
        <v>#REF!</v>
      </c>
      <c r="S188" s="4" t="e">
        <f t="shared" si="70"/>
        <v>#REF!</v>
      </c>
      <c r="T188" s="67" t="e">
        <f t="shared" si="54"/>
        <v>#REF!</v>
      </c>
      <c r="U188" s="67" t="e">
        <f t="shared" si="55"/>
        <v>#REF!</v>
      </c>
      <c r="V188" s="4" t="e">
        <f t="shared" si="49"/>
        <v>#REF!</v>
      </c>
      <c r="W188" s="4" t="e">
        <f t="shared" si="50"/>
        <v>#REF!</v>
      </c>
      <c r="X188" s="4" t="e">
        <f t="shared" si="56"/>
        <v>#REF!</v>
      </c>
      <c r="Y188" s="62" t="e">
        <f t="shared" si="51"/>
        <v>#REF!</v>
      </c>
      <c r="Z188" s="28" t="e">
        <f t="shared" si="57"/>
        <v>#REF!</v>
      </c>
      <c r="AA188" s="28" t="e">
        <f t="shared" si="58"/>
        <v>#REF!</v>
      </c>
      <c r="AB188" s="28" t="e">
        <f t="shared" si="59"/>
        <v>#REF!</v>
      </c>
      <c r="AC188" s="28" t="e">
        <f t="shared" si="61"/>
        <v>#REF!</v>
      </c>
      <c r="AD188" s="26"/>
      <c r="AE188" s="19" t="str">
        <f t="shared" si="60"/>
        <v/>
      </c>
      <c r="AF188" s="65"/>
      <c r="AG188" s="54"/>
      <c r="AH188" s="54"/>
      <c r="AI188" s="55"/>
      <c r="AJ188" s="21"/>
      <c r="AK188" s="73" t="e">
        <f>#REF!</f>
        <v>#REF!</v>
      </c>
      <c r="AL188" s="73" t="e">
        <f>#REF!</f>
        <v>#REF!</v>
      </c>
      <c r="AM188" s="73" t="e">
        <f>#REF!</f>
        <v>#REF!</v>
      </c>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R188" s="117" t="str">
        <f t="shared" si="71"/>
        <v>74-1</v>
      </c>
      <c r="BS188" s="118">
        <f>OOC!G188</f>
        <v>8.1519999999999992</v>
      </c>
      <c r="BT188" s="118">
        <f>OOC!H188</f>
        <v>8.0920000000000005</v>
      </c>
      <c r="BU188" s="2" t="e">
        <f t="shared" si="72"/>
        <v>#REF!</v>
      </c>
      <c r="BV188" s="2" t="e">
        <f t="shared" si="73"/>
        <v>#REF!</v>
      </c>
      <c r="BW188" s="2" t="e">
        <f t="shared" si="74"/>
        <v>#REF!</v>
      </c>
      <c r="BX188" s="119" t="e">
        <f>IF(AND(IF(OOC!G188="",0,OOC!G188) &gt;= IF(O188="",0,O188), IF(O188="",0,O188) &gt; IF(L188="",0,L188)), "OOC",
IF(AND(IF(M188="",0,M188) &gt; IF(P188="",0,P188), IF(P188="",0,P188) &gt;= IF(OOC!H188="",0,OOC!H188)), "OOC",
IF(IF(O188="",0,O188) &gt; IF(OOC!G188="",0,OOC!G188), "OOS",
IF(IF(OOC!H188="",0,OOC!H188) &gt; IF(P188="",0,P188), "OOS", "OK"))))</f>
        <v>#REF!</v>
      </c>
    </row>
    <row r="189" spans="1:76" ht="15" customHeight="1">
      <c r="A189" s="16">
        <v>12</v>
      </c>
      <c r="B189" s="76"/>
      <c r="C189" s="85" t="s">
        <v>177</v>
      </c>
      <c r="D189" s="20" t="s">
        <v>57</v>
      </c>
      <c r="E189" s="78"/>
      <c r="F189" s="11" t="s">
        <v>29</v>
      </c>
      <c r="G189" s="12">
        <v>8.1219999999999999</v>
      </c>
      <c r="H189" s="13" t="e">
        <f>IF(OOC!S189=0,"",OOC!S189)</f>
        <v>#REF!</v>
      </c>
      <c r="I189" s="13" t="e">
        <f>IF(OOC!T189=0,"",OOC!T189)</f>
        <v>#REF!</v>
      </c>
      <c r="J189" s="14" t="s">
        <v>12</v>
      </c>
      <c r="K189" s="64" t="s">
        <v>49</v>
      </c>
      <c r="L189" s="17" t="e">
        <f t="shared" si="52"/>
        <v>#REF!</v>
      </c>
      <c r="M189" s="17" t="e">
        <f t="shared" si="53"/>
        <v>#REF!</v>
      </c>
      <c r="N189" s="25"/>
      <c r="O189" s="2" t="e">
        <f t="shared" si="66"/>
        <v>#REF!</v>
      </c>
      <c r="P189" s="2" t="e">
        <f t="shared" si="67"/>
        <v>#REF!</v>
      </c>
      <c r="Q189" s="2" t="e">
        <f t="shared" si="68"/>
        <v>#REF!</v>
      </c>
      <c r="R189" s="3" t="e">
        <f t="shared" si="69"/>
        <v>#REF!</v>
      </c>
      <c r="S189" s="4" t="e">
        <f t="shared" si="70"/>
        <v>#REF!</v>
      </c>
      <c r="T189" s="67" t="e">
        <f t="shared" si="54"/>
        <v>#REF!</v>
      </c>
      <c r="U189" s="67" t="e">
        <f t="shared" si="55"/>
        <v>#REF!</v>
      </c>
      <c r="V189" s="4" t="e">
        <f t="shared" si="49"/>
        <v>#REF!</v>
      </c>
      <c r="W189" s="4" t="e">
        <f t="shared" si="50"/>
        <v>#REF!</v>
      </c>
      <c r="X189" s="4" t="e">
        <f t="shared" si="56"/>
        <v>#REF!</v>
      </c>
      <c r="Y189" s="62" t="e">
        <f t="shared" si="51"/>
        <v>#REF!</v>
      </c>
      <c r="Z189" s="28" t="e">
        <f t="shared" si="57"/>
        <v>#REF!</v>
      </c>
      <c r="AA189" s="28" t="e">
        <f t="shared" si="58"/>
        <v>#REF!</v>
      </c>
      <c r="AB189" s="28" t="e">
        <f t="shared" si="59"/>
        <v>#REF!</v>
      </c>
      <c r="AC189" s="28" t="e">
        <f t="shared" si="61"/>
        <v>#REF!</v>
      </c>
      <c r="AD189" s="26"/>
      <c r="AE189" s="19" t="str">
        <f t="shared" si="60"/>
        <v/>
      </c>
      <c r="AF189" s="65"/>
      <c r="AG189" s="54"/>
      <c r="AH189" s="54"/>
      <c r="AI189" s="55"/>
      <c r="AJ189" s="18"/>
      <c r="AK189" s="73" t="e">
        <f>#REF!</f>
        <v>#REF!</v>
      </c>
      <c r="AL189" s="73" t="e">
        <f>#REF!</f>
        <v>#REF!</v>
      </c>
      <c r="AM189" s="73" t="e">
        <f>#REF!</f>
        <v>#REF!</v>
      </c>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R189" s="117" t="str">
        <f t="shared" si="71"/>
        <v>74-2</v>
      </c>
      <c r="BS189" s="118">
        <f>OOC!G189</f>
        <v>8.1519999999999992</v>
      </c>
      <c r="BT189" s="118">
        <f>OOC!H189</f>
        <v>8.0920000000000005</v>
      </c>
      <c r="BU189" s="2" t="e">
        <f t="shared" si="72"/>
        <v>#REF!</v>
      </c>
      <c r="BV189" s="2" t="e">
        <f t="shared" si="73"/>
        <v>#REF!</v>
      </c>
      <c r="BW189" s="2" t="e">
        <f t="shared" si="74"/>
        <v>#REF!</v>
      </c>
      <c r="BX189" s="119" t="e">
        <f>IF(AND(IF(OOC!G189="",0,OOC!G189) &gt;= IF(O189="",0,O189), IF(O189="",0,O189) &gt; IF(L189="",0,L189)), "OOC",
IF(AND(IF(M189="",0,M189) &gt; IF(P189="",0,P189), IF(P189="",0,P189) &gt;= IF(OOC!H189="",0,OOC!H189)), "OOC",
IF(IF(O189="",0,O189) &gt; IF(OOC!G189="",0,OOC!G189), "OOS",
IF(IF(OOC!H189="",0,OOC!H189) &gt; IF(P189="",0,P189), "OOS", "OK"))))</f>
        <v>#REF!</v>
      </c>
    </row>
    <row r="190" spans="1:76" ht="15" customHeight="1">
      <c r="A190" s="16">
        <v>13</v>
      </c>
      <c r="B190" s="76"/>
      <c r="C190" s="85" t="s">
        <v>178</v>
      </c>
      <c r="D190" s="20" t="s">
        <v>57</v>
      </c>
      <c r="E190" s="78"/>
      <c r="F190" s="11" t="s">
        <v>29</v>
      </c>
      <c r="G190" s="12">
        <v>2.2429999999999999</v>
      </c>
      <c r="H190" s="13" t="e">
        <f>IF(OOC!S190=0,"",OOC!S190)</f>
        <v>#REF!</v>
      </c>
      <c r="I190" s="13" t="e">
        <f>IF(OOC!T190=0,"",OOC!T190)</f>
        <v>#REF!</v>
      </c>
      <c r="J190" s="14" t="s">
        <v>12</v>
      </c>
      <c r="K190" s="64" t="s">
        <v>49</v>
      </c>
      <c r="L190" s="17" t="e">
        <f t="shared" si="52"/>
        <v>#REF!</v>
      </c>
      <c r="M190" s="17" t="e">
        <f t="shared" si="53"/>
        <v>#REF!</v>
      </c>
      <c r="N190" s="25"/>
      <c r="O190" s="2" t="e">
        <f t="shared" si="66"/>
        <v>#REF!</v>
      </c>
      <c r="P190" s="2" t="e">
        <f t="shared" si="67"/>
        <v>#REF!</v>
      </c>
      <c r="Q190" s="2" t="e">
        <f t="shared" si="68"/>
        <v>#REF!</v>
      </c>
      <c r="R190" s="3" t="e">
        <f t="shared" si="69"/>
        <v>#REF!</v>
      </c>
      <c r="S190" s="4" t="e">
        <f t="shared" si="70"/>
        <v>#REF!</v>
      </c>
      <c r="T190" s="67" t="e">
        <f t="shared" si="54"/>
        <v>#REF!</v>
      </c>
      <c r="U190" s="67" t="e">
        <f t="shared" si="55"/>
        <v>#REF!</v>
      </c>
      <c r="V190" s="4" t="e">
        <f t="shared" si="49"/>
        <v>#REF!</v>
      </c>
      <c r="W190" s="4" t="e">
        <f t="shared" si="50"/>
        <v>#REF!</v>
      </c>
      <c r="X190" s="4" t="e">
        <f t="shared" si="56"/>
        <v>#REF!</v>
      </c>
      <c r="Y190" s="62" t="e">
        <f t="shared" si="51"/>
        <v>#REF!</v>
      </c>
      <c r="Z190" s="28" t="e">
        <f t="shared" si="57"/>
        <v>#REF!</v>
      </c>
      <c r="AA190" s="28" t="e">
        <f t="shared" si="58"/>
        <v>#REF!</v>
      </c>
      <c r="AB190" s="28" t="e">
        <f t="shared" si="59"/>
        <v>#REF!</v>
      </c>
      <c r="AC190" s="28" t="e">
        <f t="shared" si="61"/>
        <v>#REF!</v>
      </c>
      <c r="AD190" s="26"/>
      <c r="AE190" s="19" t="str">
        <f t="shared" si="60"/>
        <v/>
      </c>
      <c r="AF190" s="65"/>
      <c r="AG190" s="54"/>
      <c r="AH190" s="54"/>
      <c r="AI190" s="55"/>
      <c r="AJ190" s="18"/>
      <c r="AK190" s="73" t="e">
        <f>#REF!</f>
        <v>#REF!</v>
      </c>
      <c r="AL190" s="73" t="e">
        <f>#REF!</f>
        <v>#REF!</v>
      </c>
      <c r="AM190" s="73" t="e">
        <f>#REF!</f>
        <v>#REF!</v>
      </c>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R190" s="117" t="str">
        <f t="shared" si="71"/>
        <v>75-1</v>
      </c>
      <c r="BS190" s="118">
        <f>OOC!G190</f>
        <v>2.2729999999999997</v>
      </c>
      <c r="BT190" s="118">
        <f>OOC!H190</f>
        <v>2.2130000000000001</v>
      </c>
      <c r="BU190" s="2" t="e">
        <f t="shared" si="72"/>
        <v>#REF!</v>
      </c>
      <c r="BV190" s="2" t="e">
        <f t="shared" si="73"/>
        <v>#REF!</v>
      </c>
      <c r="BW190" s="2" t="e">
        <f t="shared" si="74"/>
        <v>#REF!</v>
      </c>
      <c r="BX190" s="119" t="e">
        <f>IF(AND(IF(OOC!G190="",0,OOC!G190) &gt;= IF(O190="",0,O190), IF(O190="",0,O190) &gt; IF(L190="",0,L190)), "OOC",
IF(AND(IF(M190="",0,M190) &gt; IF(P190="",0,P190), IF(P190="",0,P190) &gt;= IF(OOC!H190="",0,OOC!H190)), "OOC",
IF(IF(O190="",0,O190) &gt; IF(OOC!G190="",0,OOC!G190), "OOS",
IF(IF(OOC!H190="",0,OOC!H190) &gt; IF(P190="",0,P190), "OOS", "OK"))))</f>
        <v>#REF!</v>
      </c>
    </row>
    <row r="191" spans="1:76" ht="15" customHeight="1">
      <c r="A191" s="16">
        <v>14</v>
      </c>
      <c r="B191" s="76"/>
      <c r="C191" s="85" t="s">
        <v>179</v>
      </c>
      <c r="D191" s="20" t="s">
        <v>57</v>
      </c>
      <c r="E191" s="78"/>
      <c r="F191" s="11" t="s">
        <v>29</v>
      </c>
      <c r="G191" s="12">
        <v>2.2429999999999999</v>
      </c>
      <c r="H191" s="13" t="e">
        <f>IF(OOC!S191=0,"",OOC!S191)</f>
        <v>#REF!</v>
      </c>
      <c r="I191" s="13" t="e">
        <f>IF(OOC!T191=0,"",OOC!T191)</f>
        <v>#REF!</v>
      </c>
      <c r="J191" s="14" t="s">
        <v>12</v>
      </c>
      <c r="K191" s="64" t="s">
        <v>49</v>
      </c>
      <c r="L191" s="17" t="e">
        <f t="shared" si="52"/>
        <v>#REF!</v>
      </c>
      <c r="M191" s="17" t="e">
        <f t="shared" si="53"/>
        <v>#REF!</v>
      </c>
      <c r="N191" s="25"/>
      <c r="O191" s="2" t="e">
        <f t="shared" ref="O191:O235" si="75">IF(OR($AK191="",ISNUMBER($AK191)=FALSE),"",MAX(AK191:BP191))</f>
        <v>#REF!</v>
      </c>
      <c r="P191" s="2" t="e">
        <f t="shared" ref="P191:P235" si="76">IF(OR($AK191="",ISNUMBER($AK191)=FALSE),"",MIN(AK191:BP191))</f>
        <v>#REF!</v>
      </c>
      <c r="Q191" s="2" t="e">
        <f t="shared" ref="Q191:Q235" si="77">IF(OR($AK191="",ISNUMBER($AK191)=FALSE),"",AVERAGE(AK191:BP191))</f>
        <v>#REF!</v>
      </c>
      <c r="R191" s="3" t="e">
        <f t="shared" ref="R191:R235" si="78">IF(OR($AK191="",ISNUMBER($AK191)=FALSE),"",STDEV(AK191:BP191))</f>
        <v>#REF!</v>
      </c>
      <c r="S191" s="4" t="e">
        <f t="shared" si="70"/>
        <v>#REF!</v>
      </c>
      <c r="T191" s="67" t="e">
        <f t="shared" si="54"/>
        <v>#REF!</v>
      </c>
      <c r="U191" s="67" t="e">
        <f t="shared" si="55"/>
        <v>#REF!</v>
      </c>
      <c r="V191" s="4" t="e">
        <f t="shared" si="49"/>
        <v>#REF!</v>
      </c>
      <c r="W191" s="4" t="e">
        <f t="shared" si="50"/>
        <v>#REF!</v>
      </c>
      <c r="X191" s="4" t="e">
        <f t="shared" si="56"/>
        <v>#REF!</v>
      </c>
      <c r="Y191" s="62" t="e">
        <f t="shared" si="51"/>
        <v>#REF!</v>
      </c>
      <c r="Z191" s="28" t="e">
        <f t="shared" si="57"/>
        <v>#REF!</v>
      </c>
      <c r="AA191" s="28" t="e">
        <f t="shared" si="58"/>
        <v>#REF!</v>
      </c>
      <c r="AB191" s="28" t="e">
        <f t="shared" si="59"/>
        <v>#REF!</v>
      </c>
      <c r="AC191" s="28" t="e">
        <f t="shared" si="61"/>
        <v>#REF!</v>
      </c>
      <c r="AD191" s="26"/>
      <c r="AE191" s="19" t="str">
        <f t="shared" si="60"/>
        <v/>
      </c>
      <c r="AF191" s="65"/>
      <c r="AG191" s="54"/>
      <c r="AH191" s="54"/>
      <c r="AI191" s="55"/>
      <c r="AJ191" s="21"/>
      <c r="AK191" s="73" t="e">
        <f>#REF!</f>
        <v>#REF!</v>
      </c>
      <c r="AL191" s="73" t="e">
        <f>#REF!</f>
        <v>#REF!</v>
      </c>
      <c r="AM191" s="73" t="e">
        <f>#REF!</f>
        <v>#REF!</v>
      </c>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R191" s="117" t="str">
        <f t="shared" si="71"/>
        <v>75-2</v>
      </c>
      <c r="BS191" s="118">
        <f>OOC!G191</f>
        <v>2.2729999999999997</v>
      </c>
      <c r="BT191" s="118">
        <f>OOC!H191</f>
        <v>2.2130000000000001</v>
      </c>
      <c r="BU191" s="2" t="e">
        <f t="shared" si="72"/>
        <v>#REF!</v>
      </c>
      <c r="BV191" s="2" t="e">
        <f t="shared" si="73"/>
        <v>#REF!</v>
      </c>
      <c r="BW191" s="2" t="e">
        <f t="shared" si="74"/>
        <v>#REF!</v>
      </c>
      <c r="BX191" s="119" t="e">
        <f>IF(AND(IF(OOC!G191="",0,OOC!G191) &gt;= IF(O191="",0,O191), IF(O191="",0,O191) &gt; IF(L191="",0,L191)), "OOC",
IF(AND(IF(M191="",0,M191) &gt; IF(P191="",0,P191), IF(P191="",0,P191) &gt;= IF(OOC!H191="",0,OOC!H191)), "OOC",
IF(IF(O191="",0,O191) &gt; IF(OOC!G191="",0,OOC!G191), "OOS",
IF(IF(OOC!H191="",0,OOC!H191) &gt; IF(P191="",0,P191), "OOS", "OK"))))</f>
        <v>#REF!</v>
      </c>
    </row>
    <row r="192" spans="1:76" ht="15" customHeight="1">
      <c r="A192" s="16">
        <v>15</v>
      </c>
      <c r="B192" s="76"/>
      <c r="C192" s="85">
        <v>76</v>
      </c>
      <c r="D192" s="20" t="s">
        <v>57</v>
      </c>
      <c r="E192" s="78"/>
      <c r="F192" s="11" t="s">
        <v>29</v>
      </c>
      <c r="G192" s="12">
        <v>3.5779999999999998</v>
      </c>
      <c r="H192" s="13" t="e">
        <f>IF(OOC!S192=0,"",OOC!S192)</f>
        <v>#REF!</v>
      </c>
      <c r="I192" s="13" t="e">
        <f>IF(OOC!T192=0,"",OOC!T192)</f>
        <v>#REF!</v>
      </c>
      <c r="J192" s="14" t="s">
        <v>12</v>
      </c>
      <c r="K192" s="64" t="s">
        <v>49</v>
      </c>
      <c r="L192" s="17" t="e">
        <f t="shared" si="52"/>
        <v>#REF!</v>
      </c>
      <c r="M192" s="17" t="e">
        <f t="shared" si="53"/>
        <v>#REF!</v>
      </c>
      <c r="N192" s="25"/>
      <c r="O192" s="2" t="e">
        <f t="shared" si="75"/>
        <v>#REF!</v>
      </c>
      <c r="P192" s="2" t="e">
        <f t="shared" si="76"/>
        <v>#REF!</v>
      </c>
      <c r="Q192" s="2" t="e">
        <f t="shared" si="77"/>
        <v>#REF!</v>
      </c>
      <c r="R192" s="3" t="e">
        <f t="shared" si="78"/>
        <v>#REF!</v>
      </c>
      <c r="S192" s="4" t="e">
        <f t="shared" si="70"/>
        <v>#REF!</v>
      </c>
      <c r="T192" s="67" t="e">
        <f t="shared" si="54"/>
        <v>#REF!</v>
      </c>
      <c r="U192" s="67" t="e">
        <f t="shared" si="55"/>
        <v>#REF!</v>
      </c>
      <c r="V192" s="4" t="e">
        <f t="shared" si="49"/>
        <v>#REF!</v>
      </c>
      <c r="W192" s="4" t="e">
        <f t="shared" si="50"/>
        <v>#REF!</v>
      </c>
      <c r="X192" s="4" t="e">
        <f t="shared" si="56"/>
        <v>#REF!</v>
      </c>
      <c r="Y192" s="62" t="e">
        <f t="shared" si="51"/>
        <v>#REF!</v>
      </c>
      <c r="Z192" s="28" t="e">
        <f t="shared" si="57"/>
        <v>#REF!</v>
      </c>
      <c r="AA192" s="28" t="e">
        <f t="shared" si="58"/>
        <v>#REF!</v>
      </c>
      <c r="AB192" s="28" t="e">
        <f t="shared" si="59"/>
        <v>#REF!</v>
      </c>
      <c r="AC192" s="28" t="e">
        <f t="shared" si="61"/>
        <v>#REF!</v>
      </c>
      <c r="AD192" s="26"/>
      <c r="AE192" s="19" t="str">
        <f t="shared" si="60"/>
        <v/>
      </c>
      <c r="AF192" s="65"/>
      <c r="AG192" s="54"/>
      <c r="AH192" s="54"/>
      <c r="AI192" s="55"/>
      <c r="AJ192" s="21"/>
      <c r="AK192" s="73" t="e">
        <f>#REF!</f>
        <v>#REF!</v>
      </c>
      <c r="AL192" s="73" t="e">
        <f>#REF!</f>
        <v>#REF!</v>
      </c>
      <c r="AM192" s="73" t="e">
        <f>#REF!</f>
        <v>#REF!</v>
      </c>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R192" s="117">
        <f t="shared" si="71"/>
        <v>76</v>
      </c>
      <c r="BS192" s="118">
        <f>OOC!G192</f>
        <v>3.6079999999999997</v>
      </c>
      <c r="BT192" s="118">
        <f>OOC!H192</f>
        <v>3.548</v>
      </c>
      <c r="BU192" s="2" t="e">
        <f t="shared" si="72"/>
        <v>#REF!</v>
      </c>
      <c r="BV192" s="2" t="e">
        <f t="shared" si="73"/>
        <v>#REF!</v>
      </c>
      <c r="BW192" s="2" t="e">
        <f t="shared" si="74"/>
        <v>#REF!</v>
      </c>
      <c r="BX192" s="119" t="e">
        <f>IF(AND(IF(OOC!G192="",0,OOC!G192) &gt;= IF(O192="",0,O192), IF(O192="",0,O192) &gt; IF(L192="",0,L192)), "OOC",
IF(AND(IF(M192="",0,M192) &gt; IF(P192="",0,P192), IF(P192="",0,P192) &gt;= IF(OOC!H192="",0,OOC!H192)), "OOC",
IF(IF(O192="",0,O192) &gt; IF(OOC!G192="",0,OOC!G192), "OOS",
IF(IF(OOC!H192="",0,OOC!H192) &gt; IF(P192="",0,P192), "OOS", "OK"))))</f>
        <v>#REF!</v>
      </c>
    </row>
    <row r="193" spans="1:76" ht="15" customHeight="1">
      <c r="A193" s="16">
        <v>15</v>
      </c>
      <c r="B193" s="76"/>
      <c r="C193" s="71" t="s">
        <v>180</v>
      </c>
      <c r="D193" s="20" t="s">
        <v>57</v>
      </c>
      <c r="E193" s="78"/>
      <c r="F193" s="11" t="s">
        <v>29</v>
      </c>
      <c r="G193" s="90">
        <v>16.434000000000001</v>
      </c>
      <c r="H193" s="13" t="e">
        <f>IF(OOC!S193=0,"",OOC!S193)</f>
        <v>#REF!</v>
      </c>
      <c r="I193" s="13" t="e">
        <f>IF(OOC!T193=0,"",OOC!T193)</f>
        <v>#REF!</v>
      </c>
      <c r="J193" s="13" t="s">
        <v>12</v>
      </c>
      <c r="K193" s="64" t="s">
        <v>49</v>
      </c>
      <c r="L193" s="17" t="e">
        <f t="shared" si="52"/>
        <v>#REF!</v>
      </c>
      <c r="M193" s="17" t="e">
        <f t="shared" si="53"/>
        <v>#REF!</v>
      </c>
      <c r="N193" s="25"/>
      <c r="O193" s="2" t="e">
        <f t="shared" si="75"/>
        <v>#REF!</v>
      </c>
      <c r="P193" s="2" t="e">
        <f t="shared" si="76"/>
        <v>#REF!</v>
      </c>
      <c r="Q193" s="2" t="e">
        <f t="shared" si="77"/>
        <v>#REF!</v>
      </c>
      <c r="R193" s="3" t="e">
        <f t="shared" si="78"/>
        <v>#REF!</v>
      </c>
      <c r="S193" s="4" t="e">
        <f t="shared" si="70"/>
        <v>#REF!</v>
      </c>
      <c r="T193" s="67" t="e">
        <f t="shared" si="54"/>
        <v>#REF!</v>
      </c>
      <c r="U193" s="67" t="e">
        <f t="shared" si="55"/>
        <v>#REF!</v>
      </c>
      <c r="V193" s="4" t="e">
        <f t="shared" si="49"/>
        <v>#REF!</v>
      </c>
      <c r="W193" s="4" t="e">
        <f t="shared" si="50"/>
        <v>#REF!</v>
      </c>
      <c r="X193" s="4" t="e">
        <f t="shared" si="56"/>
        <v>#REF!</v>
      </c>
      <c r="Y193" s="62" t="e">
        <f t="shared" si="51"/>
        <v>#REF!</v>
      </c>
      <c r="Z193" s="28" t="e">
        <f t="shared" si="57"/>
        <v>#REF!</v>
      </c>
      <c r="AA193" s="28" t="e">
        <f t="shared" si="58"/>
        <v>#REF!</v>
      </c>
      <c r="AB193" s="28" t="e">
        <f t="shared" si="59"/>
        <v>#REF!</v>
      </c>
      <c r="AC193" s="28" t="e">
        <f t="shared" si="61"/>
        <v>#REF!</v>
      </c>
      <c r="AD193" s="26"/>
      <c r="AE193" s="19" t="str">
        <f t="shared" si="60"/>
        <v/>
      </c>
      <c r="AF193" s="65"/>
      <c r="AG193" s="54"/>
      <c r="AH193" s="54"/>
      <c r="AI193" s="55"/>
      <c r="AJ193" s="21"/>
      <c r="AK193" s="73" t="e">
        <f>#REF!</f>
        <v>#REF!</v>
      </c>
      <c r="AL193" s="73" t="e">
        <f>#REF!</f>
        <v>#REF!</v>
      </c>
      <c r="AM193" s="73" t="e">
        <f>#REF!</f>
        <v>#REF!</v>
      </c>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R193" s="117" t="str">
        <f t="shared" si="71"/>
        <v>77</v>
      </c>
      <c r="BS193" s="118">
        <f>OOC!G193</f>
        <v>16.464000000000002</v>
      </c>
      <c r="BT193" s="118">
        <f>OOC!H193</f>
        <v>16.404</v>
      </c>
      <c r="BU193" s="2" t="e">
        <f t="shared" si="72"/>
        <v>#REF!</v>
      </c>
      <c r="BV193" s="2" t="e">
        <f t="shared" si="73"/>
        <v>#REF!</v>
      </c>
      <c r="BW193" s="2" t="e">
        <f t="shared" si="74"/>
        <v>#REF!</v>
      </c>
      <c r="BX193" s="119" t="e">
        <f>IF(AND(IF(OOC!G193="",0,OOC!G193) &gt;= IF(O193="",0,O193), IF(O193="",0,O193) &gt; IF(L193="",0,L193)), "OOC",
IF(AND(IF(M193="",0,M193) &gt; IF(P193="",0,P193), IF(P193="",0,P193) &gt;= IF(OOC!H193="",0,OOC!H193)), "OOC",
IF(IF(O193="",0,O193) &gt; IF(OOC!G193="",0,OOC!G193), "OOS",
IF(IF(OOC!H193="",0,OOC!H193) &gt; IF(P193="",0,P193), "OOS", "OK"))))</f>
        <v>#REF!</v>
      </c>
    </row>
    <row r="194" spans="1:76" ht="15" customHeight="1">
      <c r="A194" s="16">
        <v>32</v>
      </c>
      <c r="B194" s="76"/>
      <c r="C194" s="72" t="s">
        <v>245</v>
      </c>
      <c r="D194" s="20" t="s">
        <v>57</v>
      </c>
      <c r="E194" s="78"/>
      <c r="F194" s="11" t="s">
        <v>29</v>
      </c>
      <c r="G194" s="83">
        <v>24.367000000000001</v>
      </c>
      <c r="H194" s="13" t="e">
        <f>IF(OOC!S194=0,"",OOC!S194)</f>
        <v>#REF!</v>
      </c>
      <c r="I194" s="13" t="e">
        <f>IF(OOC!T194=0,"",OOC!T194)</f>
        <v>#REF!</v>
      </c>
      <c r="J194" s="14" t="s">
        <v>12</v>
      </c>
      <c r="K194" s="64" t="s">
        <v>49</v>
      </c>
      <c r="L194" s="17" t="e">
        <f t="shared" si="52"/>
        <v>#REF!</v>
      </c>
      <c r="M194" s="17" t="e">
        <f t="shared" si="53"/>
        <v>#REF!</v>
      </c>
      <c r="N194" s="25"/>
      <c r="O194" s="2" t="e">
        <f t="shared" si="75"/>
        <v>#REF!</v>
      </c>
      <c r="P194" s="2" t="e">
        <f t="shared" si="76"/>
        <v>#REF!</v>
      </c>
      <c r="Q194" s="2" t="e">
        <f t="shared" si="77"/>
        <v>#REF!</v>
      </c>
      <c r="R194" s="3" t="e">
        <f t="shared" si="78"/>
        <v>#REF!</v>
      </c>
      <c r="S194" s="4" t="e">
        <f t="shared" si="70"/>
        <v>#REF!</v>
      </c>
      <c r="T194" s="67" t="e">
        <f t="shared" si="54"/>
        <v>#REF!</v>
      </c>
      <c r="U194" s="67" t="e">
        <f t="shared" si="55"/>
        <v>#REF!</v>
      </c>
      <c r="V194" s="4" t="e">
        <f t="shared" si="49"/>
        <v>#REF!</v>
      </c>
      <c r="W194" s="4" t="e">
        <f t="shared" si="50"/>
        <v>#REF!</v>
      </c>
      <c r="X194" s="4" t="e">
        <f t="shared" si="56"/>
        <v>#REF!</v>
      </c>
      <c r="Y194" s="62" t="e">
        <f t="shared" si="51"/>
        <v>#REF!</v>
      </c>
      <c r="Z194" s="28" t="e">
        <f t="shared" si="57"/>
        <v>#REF!</v>
      </c>
      <c r="AA194" s="28" t="e">
        <f t="shared" si="58"/>
        <v>#REF!</v>
      </c>
      <c r="AB194" s="28" t="e">
        <f t="shared" si="59"/>
        <v>#REF!</v>
      </c>
      <c r="AC194" s="28" t="e">
        <f t="shared" si="61"/>
        <v>#REF!</v>
      </c>
      <c r="AD194" s="26"/>
      <c r="AE194" s="19" t="str">
        <f t="shared" si="60"/>
        <v/>
      </c>
      <c r="AF194" s="65"/>
      <c r="AG194" s="54"/>
      <c r="AH194" s="54"/>
      <c r="AI194" s="55"/>
      <c r="AJ194" s="18"/>
      <c r="AK194" s="73" t="e">
        <f>#REF!</f>
        <v>#REF!</v>
      </c>
      <c r="AL194" s="73" t="e">
        <f>#REF!</f>
        <v>#REF!</v>
      </c>
      <c r="AM194" s="73" t="e">
        <f>#REF!</f>
        <v>#REF!</v>
      </c>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R194" s="117" t="str">
        <f t="shared" si="71"/>
        <v>78-1</v>
      </c>
      <c r="BS194" s="118">
        <f>OOC!G194</f>
        <v>24.397000000000002</v>
      </c>
      <c r="BT194" s="118">
        <f>OOC!H194</f>
        <v>24.317</v>
      </c>
      <c r="BU194" s="2" t="e">
        <f t="shared" si="72"/>
        <v>#REF!</v>
      </c>
      <c r="BV194" s="2" t="e">
        <f t="shared" si="73"/>
        <v>#REF!</v>
      </c>
      <c r="BW194" s="2" t="e">
        <f t="shared" si="74"/>
        <v>#REF!</v>
      </c>
      <c r="BX194" s="119" t="e">
        <f>IF(AND(IF(OOC!G194="",0,OOC!G194) &gt;= IF(O194="",0,O194), IF(O194="",0,O194) &gt; IF(L194="",0,L194)), "OOC",
IF(AND(IF(M194="",0,M194) &gt; IF(P194="",0,P194), IF(P194="",0,P194) &gt;= IF(OOC!H194="",0,OOC!H194)), "OOC",
IF(IF(O194="",0,O194) &gt; IF(OOC!G194="",0,OOC!G194), "OOS",
IF(IF(OOC!H194="",0,OOC!H194) &gt; IF(P194="",0,P194), "OOS", "OK"))))</f>
        <v>#REF!</v>
      </c>
    </row>
    <row r="195" spans="1:76" ht="15" customHeight="1">
      <c r="A195" s="16"/>
      <c r="B195" s="76"/>
      <c r="C195" s="72" t="s">
        <v>246</v>
      </c>
      <c r="D195" s="20" t="s">
        <v>57</v>
      </c>
      <c r="E195" s="78"/>
      <c r="F195" s="11" t="s">
        <v>29</v>
      </c>
      <c r="G195" s="83">
        <v>24.367000000000001</v>
      </c>
      <c r="H195" s="13" t="e">
        <f>IF(OOC!S195=0,"",OOC!S195)</f>
        <v>#REF!</v>
      </c>
      <c r="I195" s="13" t="e">
        <f>IF(OOC!T195=0,"",OOC!T195)</f>
        <v>#REF!</v>
      </c>
      <c r="J195" s="14" t="s">
        <v>12</v>
      </c>
      <c r="K195" s="64" t="s">
        <v>49</v>
      </c>
      <c r="L195" s="17" t="e">
        <f t="shared" si="52"/>
        <v>#REF!</v>
      </c>
      <c r="M195" s="17" t="e">
        <f t="shared" si="53"/>
        <v>#REF!</v>
      </c>
      <c r="N195" s="25"/>
      <c r="O195" s="2" t="e">
        <f t="shared" si="75"/>
        <v>#REF!</v>
      </c>
      <c r="P195" s="2" t="e">
        <f t="shared" si="76"/>
        <v>#REF!</v>
      </c>
      <c r="Q195" s="2" t="e">
        <f t="shared" si="77"/>
        <v>#REF!</v>
      </c>
      <c r="R195" s="3" t="e">
        <f t="shared" si="78"/>
        <v>#REF!</v>
      </c>
      <c r="S195" s="4" t="e">
        <f t="shared" si="70"/>
        <v>#REF!</v>
      </c>
      <c r="T195" s="67" t="e">
        <f t="shared" si="54"/>
        <v>#REF!</v>
      </c>
      <c r="U195" s="67" t="e">
        <f t="shared" si="55"/>
        <v>#REF!</v>
      </c>
      <c r="V195" s="4" t="e">
        <f t="shared" si="49"/>
        <v>#REF!</v>
      </c>
      <c r="W195" s="4" t="e">
        <f t="shared" si="50"/>
        <v>#REF!</v>
      </c>
      <c r="X195" s="4" t="e">
        <f t="shared" si="56"/>
        <v>#REF!</v>
      </c>
      <c r="Y195" s="62" t="e">
        <f t="shared" si="51"/>
        <v>#REF!</v>
      </c>
      <c r="Z195" s="28" t="e">
        <f t="shared" si="57"/>
        <v>#REF!</v>
      </c>
      <c r="AA195" s="28" t="e">
        <f t="shared" si="58"/>
        <v>#REF!</v>
      </c>
      <c r="AB195" s="28" t="e">
        <f t="shared" si="59"/>
        <v>#REF!</v>
      </c>
      <c r="AC195" s="28" t="e">
        <f t="shared" si="61"/>
        <v>#REF!</v>
      </c>
      <c r="AD195" s="26"/>
      <c r="AE195" s="19" t="str">
        <f t="shared" si="60"/>
        <v/>
      </c>
      <c r="AF195" s="65"/>
      <c r="AG195" s="54"/>
      <c r="AH195" s="54"/>
      <c r="AI195" s="55"/>
      <c r="AJ195" s="18"/>
      <c r="AK195" s="73" t="e">
        <f>#REF!</f>
        <v>#REF!</v>
      </c>
      <c r="AL195" s="73" t="e">
        <f>#REF!</f>
        <v>#REF!</v>
      </c>
      <c r="AM195" s="73" t="e">
        <f>#REF!</f>
        <v>#REF!</v>
      </c>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R195" s="117" t="str">
        <f t="shared" si="71"/>
        <v>78-2</v>
      </c>
      <c r="BS195" s="118">
        <f>OOC!G195</f>
        <v>24.397000000000002</v>
      </c>
      <c r="BT195" s="118">
        <f>OOC!H195</f>
        <v>24.317</v>
      </c>
      <c r="BU195" s="2" t="e">
        <f t="shared" si="72"/>
        <v>#REF!</v>
      </c>
      <c r="BV195" s="2" t="e">
        <f t="shared" si="73"/>
        <v>#REF!</v>
      </c>
      <c r="BW195" s="2" t="e">
        <f t="shared" si="74"/>
        <v>#REF!</v>
      </c>
      <c r="BX195" s="119" t="e">
        <f>IF(AND(IF(OOC!G195="",0,OOC!G195) &gt;= IF(O195="",0,O195), IF(O195="",0,O195) &gt; IF(L195="",0,L195)), "OOC",
IF(AND(IF(M195="",0,M195) &gt; IF(P195="",0,P195), IF(P195="",0,P195) &gt;= IF(OOC!H195="",0,OOC!H195)), "OOC",
IF(IF(O195="",0,O195) &gt; IF(OOC!G195="",0,OOC!G195), "OOS",
IF(IF(OOC!H195="",0,OOC!H195) &gt; IF(P195="",0,P195), "OOS", "OK"))))</f>
        <v>#REF!</v>
      </c>
    </row>
    <row r="196" spans="1:76" ht="15" customHeight="1">
      <c r="A196" s="16"/>
      <c r="B196" s="76"/>
      <c r="C196" s="72"/>
      <c r="D196" s="20"/>
      <c r="E196" s="78"/>
      <c r="F196" s="11"/>
      <c r="G196" s="83"/>
      <c r="H196" s="13"/>
      <c r="I196" s="13"/>
      <c r="J196" s="14"/>
      <c r="K196" s="64"/>
      <c r="L196" s="17"/>
      <c r="M196" s="17"/>
      <c r="N196" s="25"/>
      <c r="O196" s="2"/>
      <c r="P196" s="2"/>
      <c r="Q196" s="2"/>
      <c r="R196" s="3"/>
      <c r="S196" s="4"/>
      <c r="T196" s="67"/>
      <c r="U196" s="67"/>
      <c r="V196" s="4"/>
      <c r="W196" s="4"/>
      <c r="X196" s="4"/>
      <c r="Y196" s="62"/>
      <c r="Z196" s="28"/>
      <c r="AA196" s="28"/>
      <c r="AB196" s="28"/>
      <c r="AC196" s="28"/>
      <c r="AD196" s="26"/>
      <c r="AE196" s="19"/>
      <c r="AF196" s="65"/>
      <c r="AG196" s="54"/>
      <c r="AH196" s="54"/>
      <c r="AI196" s="55"/>
      <c r="AJ196" s="18"/>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R196" s="117"/>
      <c r="BS196" s="118"/>
      <c r="BT196" s="118"/>
      <c r="BU196" s="2"/>
      <c r="BV196" s="2"/>
      <c r="BW196" s="2"/>
      <c r="BX196" s="119"/>
    </row>
    <row r="197" spans="1:76" ht="15" customHeight="1">
      <c r="A197" s="16">
        <v>34</v>
      </c>
      <c r="B197" s="76" t="s">
        <v>181</v>
      </c>
      <c r="C197" s="72" t="s">
        <v>182</v>
      </c>
      <c r="D197" s="20" t="s">
        <v>57</v>
      </c>
      <c r="E197" s="78">
        <v>1.5</v>
      </c>
      <c r="F197" s="11" t="s">
        <v>29</v>
      </c>
      <c r="G197" s="12">
        <v>4.5609999999999999</v>
      </c>
      <c r="H197" s="13" t="e">
        <f>IF(OOC!S197=0,"",OOC!S197)</f>
        <v>#REF!</v>
      </c>
      <c r="I197" s="13" t="e">
        <f>IF(OOC!T197=0,"",OOC!T197)</f>
        <v>#REF!</v>
      </c>
      <c r="J197" s="14" t="s">
        <v>12</v>
      </c>
      <c r="K197" s="64" t="s">
        <v>49</v>
      </c>
      <c r="L197" s="17" t="e">
        <f t="shared" si="52"/>
        <v>#REF!</v>
      </c>
      <c r="M197" s="17" t="e">
        <f t="shared" si="53"/>
        <v>#REF!</v>
      </c>
      <c r="N197" s="25"/>
      <c r="O197" s="2" t="e">
        <f t="shared" si="75"/>
        <v>#REF!</v>
      </c>
      <c r="P197" s="2" t="e">
        <f t="shared" si="76"/>
        <v>#REF!</v>
      </c>
      <c r="Q197" s="2" t="e">
        <f t="shared" si="77"/>
        <v>#REF!</v>
      </c>
      <c r="R197" s="3" t="e">
        <f t="shared" si="78"/>
        <v>#REF!</v>
      </c>
      <c r="S197" s="4" t="e">
        <f t="shared" si="70"/>
        <v>#REF!</v>
      </c>
      <c r="T197" s="67" t="e">
        <f t="shared" si="54"/>
        <v>#REF!</v>
      </c>
      <c r="U197" s="67" t="e">
        <f t="shared" si="55"/>
        <v>#REF!</v>
      </c>
      <c r="V197" s="4" t="e">
        <f t="shared" si="49"/>
        <v>#REF!</v>
      </c>
      <c r="W197" s="4" t="e">
        <f t="shared" si="50"/>
        <v>#REF!</v>
      </c>
      <c r="X197" s="4" t="e">
        <f t="shared" si="56"/>
        <v>#REF!</v>
      </c>
      <c r="Y197" s="62" t="e">
        <f t="shared" si="51"/>
        <v>#REF!</v>
      </c>
      <c r="Z197" s="28" t="e">
        <f t="shared" si="57"/>
        <v>#REF!</v>
      </c>
      <c r="AA197" s="28" t="e">
        <f t="shared" si="58"/>
        <v>#REF!</v>
      </c>
      <c r="AB197" s="28" t="e">
        <f t="shared" si="59"/>
        <v>#REF!</v>
      </c>
      <c r="AC197" s="28" t="e">
        <f t="shared" si="61"/>
        <v>#REF!</v>
      </c>
      <c r="AD197" s="26"/>
      <c r="AE197" s="19" t="str">
        <f t="shared" si="60"/>
        <v/>
      </c>
      <c r="AF197" s="65"/>
      <c r="AG197" s="54"/>
      <c r="AH197" s="54"/>
      <c r="AI197" s="55"/>
      <c r="AJ197" s="18"/>
      <c r="AK197" s="73" t="e">
        <f>#REF!</f>
        <v>#REF!</v>
      </c>
      <c r="AL197" s="73" t="e">
        <f>#REF!</f>
        <v>#REF!</v>
      </c>
      <c r="AM197" s="73" t="e">
        <f>#REF!</f>
        <v>#REF!</v>
      </c>
      <c r="AN197" s="73" t="e">
        <f>#REF!</f>
        <v>#REF!</v>
      </c>
      <c r="AO197" s="73" t="e">
        <f>#REF!</f>
        <v>#REF!</v>
      </c>
      <c r="AP197" s="73" t="e">
        <f>#REF!</f>
        <v>#REF!</v>
      </c>
      <c r="AQ197" s="73" t="e">
        <f>#REF!</f>
        <v>#REF!</v>
      </c>
      <c r="AR197" s="73" t="e">
        <f>#REF!</f>
        <v>#REF!</v>
      </c>
      <c r="AS197" s="73" t="e">
        <f>#REF!</f>
        <v>#REF!</v>
      </c>
      <c r="AT197" s="73" t="e">
        <f>#REF!</f>
        <v>#REF!</v>
      </c>
      <c r="AU197" s="73" t="e">
        <f>#REF!</f>
        <v>#REF!</v>
      </c>
      <c r="AV197" s="73" t="e">
        <f>#REF!</f>
        <v>#REF!</v>
      </c>
      <c r="AW197" s="73" t="e">
        <f>#REF!</f>
        <v>#REF!</v>
      </c>
      <c r="AX197" s="73" t="e">
        <f>#REF!</f>
        <v>#REF!</v>
      </c>
      <c r="AY197" s="73" t="e">
        <f>#REF!</f>
        <v>#REF!</v>
      </c>
      <c r="AZ197" s="73" t="e">
        <f>#REF!</f>
        <v>#REF!</v>
      </c>
      <c r="BA197" s="73" t="e">
        <f>#REF!</f>
        <v>#REF!</v>
      </c>
      <c r="BB197" s="73" t="e">
        <f>#REF!</f>
        <v>#REF!</v>
      </c>
      <c r="BC197" s="73" t="e">
        <f>#REF!</f>
        <v>#REF!</v>
      </c>
      <c r="BD197" s="73" t="e">
        <f>#REF!</f>
        <v>#REF!</v>
      </c>
      <c r="BE197" s="73" t="e">
        <f>#REF!</f>
        <v>#REF!</v>
      </c>
      <c r="BF197" s="73" t="e">
        <f>#REF!</f>
        <v>#REF!</v>
      </c>
      <c r="BG197" s="73" t="e">
        <f>#REF!</f>
        <v>#REF!</v>
      </c>
      <c r="BH197" s="73" t="e">
        <f>#REF!</f>
        <v>#REF!</v>
      </c>
      <c r="BI197" s="73" t="e">
        <f>#REF!</f>
        <v>#REF!</v>
      </c>
      <c r="BJ197" s="73" t="e">
        <f>#REF!</f>
        <v>#REF!</v>
      </c>
      <c r="BK197" s="73" t="e">
        <f>#REF!</f>
        <v>#REF!</v>
      </c>
      <c r="BL197" s="73" t="e">
        <f>#REF!</f>
        <v>#REF!</v>
      </c>
      <c r="BM197" s="73" t="e">
        <f>#REF!</f>
        <v>#REF!</v>
      </c>
      <c r="BN197" s="73" t="e">
        <f>#REF!</f>
        <v>#REF!</v>
      </c>
      <c r="BO197" s="73" t="e">
        <f>#REF!</f>
        <v>#REF!</v>
      </c>
      <c r="BP197" s="73" t="e">
        <f>#REF!</f>
        <v>#REF!</v>
      </c>
      <c r="BR197" s="117" t="str">
        <f t="shared" si="71"/>
        <v>82-1</v>
      </c>
      <c r="BS197" s="118">
        <f>OOC!G197</f>
        <v>4.5910000000000002</v>
      </c>
      <c r="BT197" s="118">
        <f>OOC!H197</f>
        <v>4.5309999999999997</v>
      </c>
      <c r="BU197" s="2" t="e">
        <f t="shared" si="72"/>
        <v>#REF!</v>
      </c>
      <c r="BV197" s="2" t="e">
        <f t="shared" si="73"/>
        <v>#REF!</v>
      </c>
      <c r="BW197" s="2" t="e">
        <f t="shared" si="74"/>
        <v>#REF!</v>
      </c>
      <c r="BX197" s="119" t="e">
        <f>IF(AND(IF(OOC!G197="",0,OOC!G197) &gt;= IF(O197="",0,O197), IF(O197="",0,O197) &gt; IF(L197="",0,L197)), "OOC",
IF(AND(IF(M197="",0,M197) &gt; IF(P197="",0,P197), IF(P197="",0,P197) &gt;= IF(OOC!H197="",0,OOC!H197)), "OOC",
IF(IF(O197="",0,O197) &gt; IF(OOC!G197="",0,OOC!G197), "OOS",
IF(IF(OOC!H197="",0,OOC!H197) &gt; IF(P197="",0,P197), "OOS", "OK"))))</f>
        <v>#REF!</v>
      </c>
    </row>
    <row r="198" spans="1:76" ht="15" customHeight="1">
      <c r="A198" s="16">
        <v>35</v>
      </c>
      <c r="B198" s="76" t="s">
        <v>181</v>
      </c>
      <c r="C198" s="72" t="s">
        <v>67</v>
      </c>
      <c r="D198" s="20" t="s">
        <v>57</v>
      </c>
      <c r="E198" s="78">
        <v>1.5</v>
      </c>
      <c r="F198" s="11" t="s">
        <v>29</v>
      </c>
      <c r="G198" s="12">
        <v>4.5609999999999999</v>
      </c>
      <c r="H198" s="13" t="e">
        <f>IF(OOC!S198=0,"",OOC!S198)</f>
        <v>#REF!</v>
      </c>
      <c r="I198" s="13" t="e">
        <f>IF(OOC!T198=0,"",OOC!T198)</f>
        <v>#REF!</v>
      </c>
      <c r="J198" s="14" t="s">
        <v>12</v>
      </c>
      <c r="K198" s="64" t="s">
        <v>49</v>
      </c>
      <c r="L198" s="17" t="e">
        <f t="shared" si="52"/>
        <v>#REF!</v>
      </c>
      <c r="M198" s="17" t="e">
        <f t="shared" si="53"/>
        <v>#REF!</v>
      </c>
      <c r="N198" s="25"/>
      <c r="O198" s="2" t="e">
        <f t="shared" si="75"/>
        <v>#REF!</v>
      </c>
      <c r="P198" s="2" t="e">
        <f t="shared" si="76"/>
        <v>#REF!</v>
      </c>
      <c r="Q198" s="2" t="e">
        <f t="shared" si="77"/>
        <v>#REF!</v>
      </c>
      <c r="R198" s="3" t="e">
        <f t="shared" si="78"/>
        <v>#REF!</v>
      </c>
      <c r="S198" s="4" t="e">
        <f t="shared" si="70"/>
        <v>#REF!</v>
      </c>
      <c r="T198" s="67" t="e">
        <f t="shared" si="54"/>
        <v>#REF!</v>
      </c>
      <c r="U198" s="67" t="e">
        <f t="shared" si="55"/>
        <v>#REF!</v>
      </c>
      <c r="V198" s="4" t="e">
        <f t="shared" si="49"/>
        <v>#REF!</v>
      </c>
      <c r="W198" s="4" t="e">
        <f t="shared" si="50"/>
        <v>#REF!</v>
      </c>
      <c r="X198" s="4" t="e">
        <f t="shared" si="56"/>
        <v>#REF!</v>
      </c>
      <c r="Y198" s="62" t="e">
        <f t="shared" si="51"/>
        <v>#REF!</v>
      </c>
      <c r="Z198" s="28" t="e">
        <f t="shared" si="57"/>
        <v>#REF!</v>
      </c>
      <c r="AA198" s="28" t="e">
        <f t="shared" si="58"/>
        <v>#REF!</v>
      </c>
      <c r="AB198" s="28" t="e">
        <f t="shared" si="59"/>
        <v>#REF!</v>
      </c>
      <c r="AC198" s="28" t="e">
        <f t="shared" si="61"/>
        <v>#REF!</v>
      </c>
      <c r="AD198" s="26"/>
      <c r="AE198" s="19" t="str">
        <f t="shared" si="60"/>
        <v/>
      </c>
      <c r="AF198" s="65"/>
      <c r="AG198" s="54"/>
      <c r="AH198" s="54"/>
      <c r="AI198" s="55"/>
      <c r="AJ198" s="18"/>
      <c r="AK198" s="73" t="e">
        <f>#REF!</f>
        <v>#REF!</v>
      </c>
      <c r="AL198" s="73" t="e">
        <f>#REF!</f>
        <v>#REF!</v>
      </c>
      <c r="AM198" s="73" t="e">
        <f>#REF!</f>
        <v>#REF!</v>
      </c>
      <c r="AN198" s="73" t="e">
        <f>#REF!</f>
        <v>#REF!</v>
      </c>
      <c r="AO198" s="73" t="e">
        <f>#REF!</f>
        <v>#REF!</v>
      </c>
      <c r="AP198" s="73" t="e">
        <f>#REF!</f>
        <v>#REF!</v>
      </c>
      <c r="AQ198" s="73" t="e">
        <f>#REF!</f>
        <v>#REF!</v>
      </c>
      <c r="AR198" s="73" t="e">
        <f>#REF!</f>
        <v>#REF!</v>
      </c>
      <c r="AS198" s="73" t="e">
        <f>#REF!</f>
        <v>#REF!</v>
      </c>
      <c r="AT198" s="73" t="e">
        <f>#REF!</f>
        <v>#REF!</v>
      </c>
      <c r="AU198" s="73" t="e">
        <f>#REF!</f>
        <v>#REF!</v>
      </c>
      <c r="AV198" s="73" t="e">
        <f>#REF!</f>
        <v>#REF!</v>
      </c>
      <c r="AW198" s="73" t="e">
        <f>#REF!</f>
        <v>#REF!</v>
      </c>
      <c r="AX198" s="73" t="e">
        <f>#REF!</f>
        <v>#REF!</v>
      </c>
      <c r="AY198" s="73" t="e">
        <f>#REF!</f>
        <v>#REF!</v>
      </c>
      <c r="AZ198" s="73" t="e">
        <f>#REF!</f>
        <v>#REF!</v>
      </c>
      <c r="BA198" s="73" t="e">
        <f>#REF!</f>
        <v>#REF!</v>
      </c>
      <c r="BB198" s="73" t="e">
        <f>#REF!</f>
        <v>#REF!</v>
      </c>
      <c r="BC198" s="73" t="e">
        <f>#REF!</f>
        <v>#REF!</v>
      </c>
      <c r="BD198" s="73" t="e">
        <f>#REF!</f>
        <v>#REF!</v>
      </c>
      <c r="BE198" s="73" t="e">
        <f>#REF!</f>
        <v>#REF!</v>
      </c>
      <c r="BF198" s="73" t="e">
        <f>#REF!</f>
        <v>#REF!</v>
      </c>
      <c r="BG198" s="73" t="e">
        <f>#REF!</f>
        <v>#REF!</v>
      </c>
      <c r="BH198" s="73" t="e">
        <f>#REF!</f>
        <v>#REF!</v>
      </c>
      <c r="BI198" s="73" t="e">
        <f>#REF!</f>
        <v>#REF!</v>
      </c>
      <c r="BJ198" s="73" t="e">
        <f>#REF!</f>
        <v>#REF!</v>
      </c>
      <c r="BK198" s="73" t="e">
        <f>#REF!</f>
        <v>#REF!</v>
      </c>
      <c r="BL198" s="73" t="e">
        <f>#REF!</f>
        <v>#REF!</v>
      </c>
      <c r="BM198" s="73" t="e">
        <f>#REF!</f>
        <v>#REF!</v>
      </c>
      <c r="BN198" s="73" t="e">
        <f>#REF!</f>
        <v>#REF!</v>
      </c>
      <c r="BO198" s="73" t="e">
        <f>#REF!</f>
        <v>#REF!</v>
      </c>
      <c r="BP198" s="73" t="e">
        <f>#REF!</f>
        <v>#REF!</v>
      </c>
      <c r="BR198" s="117" t="str">
        <f t="shared" si="71"/>
        <v>82-2</v>
      </c>
      <c r="BS198" s="118">
        <f>OOC!G198</f>
        <v>4.5910000000000002</v>
      </c>
      <c r="BT198" s="118">
        <f>OOC!H198</f>
        <v>4.5309999999999997</v>
      </c>
      <c r="BU198" s="2" t="e">
        <f t="shared" si="72"/>
        <v>#REF!</v>
      </c>
      <c r="BV198" s="2" t="e">
        <f t="shared" si="73"/>
        <v>#REF!</v>
      </c>
      <c r="BW198" s="2" t="e">
        <f t="shared" si="74"/>
        <v>#REF!</v>
      </c>
      <c r="BX198" s="119" t="e">
        <f>IF(AND(IF(OOC!G198="",0,OOC!G198) &gt;= IF(O198="",0,O198), IF(O198="",0,O198) &gt; IF(L198="",0,L198)), "OOC",
IF(AND(IF(M198="",0,M198) &gt; IF(P198="",0,P198), IF(P198="",0,P198) &gt;= IF(OOC!H198="",0,OOC!H198)), "OOC",
IF(IF(O198="",0,O198) &gt; IF(OOC!G198="",0,OOC!G198), "OOS",
IF(IF(OOC!H198="",0,OOC!H198) &gt; IF(P198="",0,P198), "OOS", "OK"))))</f>
        <v>#REF!</v>
      </c>
    </row>
    <row r="199" spans="1:76" ht="15" customHeight="1">
      <c r="A199" s="66">
        <v>36</v>
      </c>
      <c r="B199" s="76" t="s">
        <v>181</v>
      </c>
      <c r="C199" s="72" t="s">
        <v>68</v>
      </c>
      <c r="D199" s="20" t="s">
        <v>57</v>
      </c>
      <c r="E199" s="78">
        <v>1.5</v>
      </c>
      <c r="F199" s="11" t="s">
        <v>29</v>
      </c>
      <c r="G199" s="12">
        <v>4.5609999999999999</v>
      </c>
      <c r="H199" s="13" t="e">
        <f>IF(OOC!S199=0,"",OOC!S199)</f>
        <v>#REF!</v>
      </c>
      <c r="I199" s="13" t="e">
        <f>IF(OOC!T199=0,"",OOC!T199)</f>
        <v>#REF!</v>
      </c>
      <c r="J199" s="14" t="s">
        <v>12</v>
      </c>
      <c r="K199" s="64" t="s">
        <v>49</v>
      </c>
      <c r="L199" s="17" t="e">
        <f t="shared" si="52"/>
        <v>#REF!</v>
      </c>
      <c r="M199" s="17" t="e">
        <f t="shared" si="53"/>
        <v>#REF!</v>
      </c>
      <c r="N199" s="25"/>
      <c r="O199" s="2" t="e">
        <f t="shared" si="75"/>
        <v>#REF!</v>
      </c>
      <c r="P199" s="2" t="e">
        <f t="shared" si="76"/>
        <v>#REF!</v>
      </c>
      <c r="Q199" s="2" t="e">
        <f t="shared" si="77"/>
        <v>#REF!</v>
      </c>
      <c r="R199" s="3" t="e">
        <f t="shared" si="78"/>
        <v>#REF!</v>
      </c>
      <c r="S199" s="4" t="e">
        <f t="shared" si="70"/>
        <v>#REF!</v>
      </c>
      <c r="T199" s="67" t="e">
        <f t="shared" si="54"/>
        <v>#REF!</v>
      </c>
      <c r="U199" s="67" t="e">
        <f t="shared" si="55"/>
        <v>#REF!</v>
      </c>
      <c r="V199" s="4" t="e">
        <f t="shared" ref="V199:V284" si="79">IF(OR($AK199="",ISNUMBER($AK199)=FALSE),"",IF(H199="","",(L199-Q199)/(3*R199)))</f>
        <v>#REF!</v>
      </c>
      <c r="W199" s="4" t="e">
        <f t="shared" ref="W199:W284" si="80">IF(OR($AK199="",ISNUMBER($AK199)=FALSE),"",IF(I199="","",(Q199-M199)/(3*R199)))</f>
        <v>#REF!</v>
      </c>
      <c r="X199" s="4" t="e">
        <f t="shared" si="56"/>
        <v>#REF!</v>
      </c>
      <c r="Y199" s="62" t="e">
        <f t="shared" ref="Y199:Y284" si="81">IF(OR($AK199="",ISNUMBER($AK199)=FALSE),"",IF(AND(G199=0,I199=0),NORMSDIST(3*X199),NORMSDIST(3*X199)+NORMSDIST(6*S199-3*X199)-1))</f>
        <v>#REF!</v>
      </c>
      <c r="Z199" s="28" t="e">
        <f t="shared" si="57"/>
        <v>#REF!</v>
      </c>
      <c r="AA199" s="28" t="e">
        <f t="shared" si="58"/>
        <v>#REF!</v>
      </c>
      <c r="AB199" s="28" t="e">
        <f t="shared" si="59"/>
        <v>#REF!</v>
      </c>
      <c r="AC199" s="28" t="e">
        <f t="shared" si="61"/>
        <v>#REF!</v>
      </c>
      <c r="AD199" s="26"/>
      <c r="AE199" s="19" t="str">
        <f t="shared" si="60"/>
        <v/>
      </c>
      <c r="AF199" s="65"/>
      <c r="AG199" s="54"/>
      <c r="AH199" s="54"/>
      <c r="AI199" s="55"/>
      <c r="AJ199" s="18"/>
      <c r="AK199" s="73" t="e">
        <f>#REF!</f>
        <v>#REF!</v>
      </c>
      <c r="AL199" s="73" t="e">
        <f>#REF!</f>
        <v>#REF!</v>
      </c>
      <c r="AM199" s="73" t="e">
        <f>#REF!</f>
        <v>#REF!</v>
      </c>
      <c r="AN199" s="73" t="e">
        <f>#REF!</f>
        <v>#REF!</v>
      </c>
      <c r="AO199" s="73" t="e">
        <f>#REF!</f>
        <v>#REF!</v>
      </c>
      <c r="AP199" s="73" t="e">
        <f>#REF!</f>
        <v>#REF!</v>
      </c>
      <c r="AQ199" s="73" t="e">
        <f>#REF!</f>
        <v>#REF!</v>
      </c>
      <c r="AR199" s="73" t="e">
        <f>#REF!</f>
        <v>#REF!</v>
      </c>
      <c r="AS199" s="73" t="e">
        <f>#REF!</f>
        <v>#REF!</v>
      </c>
      <c r="AT199" s="73" t="e">
        <f>#REF!</f>
        <v>#REF!</v>
      </c>
      <c r="AU199" s="73" t="e">
        <f>#REF!</f>
        <v>#REF!</v>
      </c>
      <c r="AV199" s="73" t="e">
        <f>#REF!</f>
        <v>#REF!</v>
      </c>
      <c r="AW199" s="73" t="e">
        <f>#REF!</f>
        <v>#REF!</v>
      </c>
      <c r="AX199" s="73" t="e">
        <f>#REF!</f>
        <v>#REF!</v>
      </c>
      <c r="AY199" s="73" t="e">
        <f>#REF!</f>
        <v>#REF!</v>
      </c>
      <c r="AZ199" s="73" t="e">
        <f>#REF!</f>
        <v>#REF!</v>
      </c>
      <c r="BA199" s="73" t="e">
        <f>#REF!</f>
        <v>#REF!</v>
      </c>
      <c r="BB199" s="73" t="e">
        <f>#REF!</f>
        <v>#REF!</v>
      </c>
      <c r="BC199" s="73" t="e">
        <f>#REF!</f>
        <v>#REF!</v>
      </c>
      <c r="BD199" s="73" t="e">
        <f>#REF!</f>
        <v>#REF!</v>
      </c>
      <c r="BE199" s="73" t="e">
        <f>#REF!</f>
        <v>#REF!</v>
      </c>
      <c r="BF199" s="73" t="e">
        <f>#REF!</f>
        <v>#REF!</v>
      </c>
      <c r="BG199" s="73" t="e">
        <f>#REF!</f>
        <v>#REF!</v>
      </c>
      <c r="BH199" s="73" t="e">
        <f>#REF!</f>
        <v>#REF!</v>
      </c>
      <c r="BI199" s="73" t="e">
        <f>#REF!</f>
        <v>#REF!</v>
      </c>
      <c r="BJ199" s="73" t="e">
        <f>#REF!</f>
        <v>#REF!</v>
      </c>
      <c r="BK199" s="73" t="e">
        <f>#REF!</f>
        <v>#REF!</v>
      </c>
      <c r="BL199" s="73" t="e">
        <f>#REF!</f>
        <v>#REF!</v>
      </c>
      <c r="BM199" s="73" t="e">
        <f>#REF!</f>
        <v>#REF!</v>
      </c>
      <c r="BN199" s="73" t="e">
        <f>#REF!</f>
        <v>#REF!</v>
      </c>
      <c r="BO199" s="73" t="e">
        <f>#REF!</f>
        <v>#REF!</v>
      </c>
      <c r="BP199" s="73" t="e">
        <f>#REF!</f>
        <v>#REF!</v>
      </c>
      <c r="BR199" s="117" t="str">
        <f t="shared" si="71"/>
        <v>82-3</v>
      </c>
      <c r="BS199" s="118">
        <f>OOC!G199</f>
        <v>4.5910000000000002</v>
      </c>
      <c r="BT199" s="118">
        <f>OOC!H199</f>
        <v>4.5309999999999997</v>
      </c>
      <c r="BU199" s="2" t="e">
        <f t="shared" si="72"/>
        <v>#REF!</v>
      </c>
      <c r="BV199" s="2" t="e">
        <f t="shared" si="73"/>
        <v>#REF!</v>
      </c>
      <c r="BW199" s="2" t="e">
        <f t="shared" si="74"/>
        <v>#REF!</v>
      </c>
      <c r="BX199" s="119" t="e">
        <f>IF(AND(IF(OOC!G199="",0,OOC!G199) &gt;= IF(O199="",0,O199), IF(O199="",0,O199) &gt; IF(L199="",0,L199)), "OOC",
IF(AND(IF(M199="",0,M199) &gt; IF(P199="",0,P199), IF(P199="",0,P199) &gt;= IF(OOC!H199="",0,OOC!H199)), "OOC",
IF(IF(O199="",0,O199) &gt; IF(OOC!G199="",0,OOC!G199), "OOS",
IF(IF(OOC!H199="",0,OOC!H199) &gt; IF(P199="",0,P199), "OOS", "OK"))))</f>
        <v>#REF!</v>
      </c>
    </row>
    <row r="200" spans="1:76" ht="15" customHeight="1">
      <c r="A200" s="16">
        <v>37</v>
      </c>
      <c r="B200" s="76" t="s">
        <v>181</v>
      </c>
      <c r="C200" s="72" t="s">
        <v>69</v>
      </c>
      <c r="D200" s="20" t="s">
        <v>57</v>
      </c>
      <c r="E200" s="78">
        <v>1.5</v>
      </c>
      <c r="F200" s="11" t="s">
        <v>29</v>
      </c>
      <c r="G200" s="12">
        <v>4.5609999999999999</v>
      </c>
      <c r="H200" s="13" t="e">
        <f>IF(OOC!S200=0,"",OOC!S200)</f>
        <v>#REF!</v>
      </c>
      <c r="I200" s="13" t="e">
        <f>IF(OOC!T200=0,"",OOC!T200)</f>
        <v>#REF!</v>
      </c>
      <c r="J200" s="14" t="s">
        <v>12</v>
      </c>
      <c r="K200" s="64" t="s">
        <v>49</v>
      </c>
      <c r="L200" s="17" t="e">
        <f t="shared" ref="L200:L303" si="82">IF(AND(G200="",H200=""),"",IF(G200="",H200,G200+H200))</f>
        <v>#REF!</v>
      </c>
      <c r="M200" s="17" t="e">
        <f t="shared" ref="M200:M303" si="83">IF(AND(G200="",I200=""),"",IF(G200="",I200,G200+I200))</f>
        <v>#REF!</v>
      </c>
      <c r="N200" s="25"/>
      <c r="O200" s="2" t="e">
        <f t="shared" si="75"/>
        <v>#REF!</v>
      </c>
      <c r="P200" s="2" t="e">
        <f t="shared" si="76"/>
        <v>#REF!</v>
      </c>
      <c r="Q200" s="2" t="e">
        <f t="shared" si="77"/>
        <v>#REF!</v>
      </c>
      <c r="R200" s="3" t="e">
        <f t="shared" si="78"/>
        <v>#REF!</v>
      </c>
      <c r="S200" s="4" t="e">
        <f t="shared" si="70"/>
        <v>#REF!</v>
      </c>
      <c r="T200" s="67" t="e">
        <f t="shared" si="54"/>
        <v>#REF!</v>
      </c>
      <c r="U200" s="67" t="e">
        <f t="shared" si="55"/>
        <v>#REF!</v>
      </c>
      <c r="V200" s="4" t="e">
        <f t="shared" si="79"/>
        <v>#REF!</v>
      </c>
      <c r="W200" s="4" t="e">
        <f t="shared" si="80"/>
        <v>#REF!</v>
      </c>
      <c r="X200" s="4" t="e">
        <f t="shared" ref="X200:X285" si="84">IF(OR($AK200="",ISNUMBER($AK200)=FALSE),"",IF(AND(G200=0,I200=0),((H200)-(Q200))/(3*R200),MIN(V200:W200)))</f>
        <v>#REF!</v>
      </c>
      <c r="Y200" s="62" t="e">
        <f t="shared" si="81"/>
        <v>#REF!</v>
      </c>
      <c r="Z200" s="28" t="e">
        <f t="shared" si="57"/>
        <v>#REF!</v>
      </c>
      <c r="AA200" s="28" t="e">
        <f t="shared" si="58"/>
        <v>#REF!</v>
      </c>
      <c r="AB200" s="28" t="e">
        <f t="shared" si="59"/>
        <v>#REF!</v>
      </c>
      <c r="AC200" s="28" t="e">
        <f t="shared" si="61"/>
        <v>#REF!</v>
      </c>
      <c r="AD200" s="26"/>
      <c r="AE200" s="19" t="str">
        <f t="shared" si="60"/>
        <v/>
      </c>
      <c r="AF200" s="65"/>
      <c r="AG200" s="54"/>
      <c r="AH200" s="54"/>
      <c r="AI200" s="55"/>
      <c r="AJ200" s="18"/>
      <c r="AK200" s="73" t="e">
        <f>#REF!</f>
        <v>#REF!</v>
      </c>
      <c r="AL200" s="73" t="e">
        <f>#REF!</f>
        <v>#REF!</v>
      </c>
      <c r="AM200" s="73" t="e">
        <f>#REF!</f>
        <v>#REF!</v>
      </c>
      <c r="AN200" s="73" t="e">
        <f>#REF!</f>
        <v>#REF!</v>
      </c>
      <c r="AO200" s="73" t="e">
        <f>#REF!</f>
        <v>#REF!</v>
      </c>
      <c r="AP200" s="73" t="e">
        <f>#REF!</f>
        <v>#REF!</v>
      </c>
      <c r="AQ200" s="73" t="e">
        <f>#REF!</f>
        <v>#REF!</v>
      </c>
      <c r="AR200" s="73" t="e">
        <f>#REF!</f>
        <v>#REF!</v>
      </c>
      <c r="AS200" s="73" t="e">
        <f>#REF!</f>
        <v>#REF!</v>
      </c>
      <c r="AT200" s="73" t="e">
        <f>#REF!</f>
        <v>#REF!</v>
      </c>
      <c r="AU200" s="73" t="e">
        <f>#REF!</f>
        <v>#REF!</v>
      </c>
      <c r="AV200" s="73" t="e">
        <f>#REF!</f>
        <v>#REF!</v>
      </c>
      <c r="AW200" s="73" t="e">
        <f>#REF!</f>
        <v>#REF!</v>
      </c>
      <c r="AX200" s="73" t="e">
        <f>#REF!</f>
        <v>#REF!</v>
      </c>
      <c r="AY200" s="73" t="e">
        <f>#REF!</f>
        <v>#REF!</v>
      </c>
      <c r="AZ200" s="73" t="e">
        <f>#REF!</f>
        <v>#REF!</v>
      </c>
      <c r="BA200" s="73" t="e">
        <f>#REF!</f>
        <v>#REF!</v>
      </c>
      <c r="BB200" s="73" t="e">
        <f>#REF!</f>
        <v>#REF!</v>
      </c>
      <c r="BC200" s="73" t="e">
        <f>#REF!</f>
        <v>#REF!</v>
      </c>
      <c r="BD200" s="73" t="e">
        <f>#REF!</f>
        <v>#REF!</v>
      </c>
      <c r="BE200" s="73" t="e">
        <f>#REF!</f>
        <v>#REF!</v>
      </c>
      <c r="BF200" s="73" t="e">
        <f>#REF!</f>
        <v>#REF!</v>
      </c>
      <c r="BG200" s="73" t="e">
        <f>#REF!</f>
        <v>#REF!</v>
      </c>
      <c r="BH200" s="73" t="e">
        <f>#REF!</f>
        <v>#REF!</v>
      </c>
      <c r="BI200" s="73" t="e">
        <f>#REF!</f>
        <v>#REF!</v>
      </c>
      <c r="BJ200" s="73" t="e">
        <f>#REF!</f>
        <v>#REF!</v>
      </c>
      <c r="BK200" s="73" t="e">
        <f>#REF!</f>
        <v>#REF!</v>
      </c>
      <c r="BL200" s="73" t="e">
        <f>#REF!</f>
        <v>#REF!</v>
      </c>
      <c r="BM200" s="73" t="e">
        <f>#REF!</f>
        <v>#REF!</v>
      </c>
      <c r="BN200" s="73" t="e">
        <f>#REF!</f>
        <v>#REF!</v>
      </c>
      <c r="BO200" s="73" t="e">
        <f>#REF!</f>
        <v>#REF!</v>
      </c>
      <c r="BP200" s="73" t="e">
        <f>#REF!</f>
        <v>#REF!</v>
      </c>
      <c r="BR200" s="117" t="str">
        <f t="shared" si="71"/>
        <v>82-4</v>
      </c>
      <c r="BS200" s="118">
        <f>OOC!G200</f>
        <v>4.5910000000000002</v>
      </c>
      <c r="BT200" s="118">
        <f>OOC!H200</f>
        <v>4.5309999999999997</v>
      </c>
      <c r="BU200" s="2" t="e">
        <f t="shared" si="72"/>
        <v>#REF!</v>
      </c>
      <c r="BV200" s="2" t="e">
        <f t="shared" si="73"/>
        <v>#REF!</v>
      </c>
      <c r="BW200" s="2" t="e">
        <f t="shared" si="74"/>
        <v>#REF!</v>
      </c>
      <c r="BX200" s="119" t="e">
        <f>IF(AND(IF(OOC!G200="",0,OOC!G200) &gt;= IF(O200="",0,O200), IF(O200="",0,O200) &gt; IF(L200="",0,L200)), "OOC",
IF(AND(IF(M200="",0,M200) &gt; IF(P200="",0,P200), IF(P200="",0,P200) &gt;= IF(OOC!H200="",0,OOC!H200)), "OOC",
IF(IF(O200="",0,O200) &gt; IF(OOC!G200="",0,OOC!G200), "OOS",
IF(IF(OOC!H200="",0,OOC!H200) &gt; IF(P200="",0,P200), "OOS", "OK"))))</f>
        <v>#REF!</v>
      </c>
    </row>
    <row r="201" spans="1:76" ht="15" customHeight="1">
      <c r="A201" s="16">
        <v>38</v>
      </c>
      <c r="B201" s="76" t="s">
        <v>181</v>
      </c>
      <c r="C201" s="72" t="s">
        <v>70</v>
      </c>
      <c r="D201" s="20" t="s">
        <v>57</v>
      </c>
      <c r="E201" s="78">
        <v>1.5</v>
      </c>
      <c r="F201" s="11" t="s">
        <v>29</v>
      </c>
      <c r="G201" s="12">
        <v>4.5609999999999999</v>
      </c>
      <c r="H201" s="13" t="e">
        <f>IF(OOC!S201=0,"",OOC!S201)</f>
        <v>#REF!</v>
      </c>
      <c r="I201" s="13" t="e">
        <f>IF(OOC!T201=0,"",OOC!T201)</f>
        <v>#REF!</v>
      </c>
      <c r="J201" s="14" t="s">
        <v>12</v>
      </c>
      <c r="K201" s="64" t="s">
        <v>49</v>
      </c>
      <c r="L201" s="17" t="e">
        <f t="shared" si="82"/>
        <v>#REF!</v>
      </c>
      <c r="M201" s="17" t="e">
        <f t="shared" si="83"/>
        <v>#REF!</v>
      </c>
      <c r="N201" s="25"/>
      <c r="O201" s="2" t="e">
        <f t="shared" si="75"/>
        <v>#REF!</v>
      </c>
      <c r="P201" s="2" t="e">
        <f t="shared" si="76"/>
        <v>#REF!</v>
      </c>
      <c r="Q201" s="2" t="e">
        <f t="shared" si="77"/>
        <v>#REF!</v>
      </c>
      <c r="R201" s="3" t="e">
        <f t="shared" si="78"/>
        <v>#REF!</v>
      </c>
      <c r="S201" s="4" t="e">
        <f t="shared" si="70"/>
        <v>#REF!</v>
      </c>
      <c r="T201" s="67" t="e">
        <f t="shared" ref="T201:T285" si="85">IF(OR($AK201="",ISNUMBER($AK201)=FALSE),"",IF(AND($F201="Tolerance",$G201&lt;&gt;""),($Q201-$G201)/(($L201-$M201)/2),IF(AND($F201="GD&amp;T",$H201&lt;&gt;""),$Q201/$H201,"")))</f>
        <v>#REF!</v>
      </c>
      <c r="U201" s="67" t="e">
        <f t="shared" ref="U201:U285" si="86">IF($T201="","",IF(ABS($T201)&lt;=0.125, "Level A",IF(AND(ABS($T201)&gt;0.125,ABS($T201)&lt;=0.25), "Level B",IF(AND(ABS($T201)&gt;0.25,ABS($T201)&lt;=0.5), "Level C", IF(ABS($T201)&gt;0.5, "Level D")))))</f>
        <v>#REF!</v>
      </c>
      <c r="V201" s="4" t="e">
        <f t="shared" si="79"/>
        <v>#REF!</v>
      </c>
      <c r="W201" s="4" t="e">
        <f t="shared" si="80"/>
        <v>#REF!</v>
      </c>
      <c r="X201" s="4" t="e">
        <f t="shared" si="84"/>
        <v>#REF!</v>
      </c>
      <c r="Y201" s="62" t="e">
        <f t="shared" si="81"/>
        <v>#REF!</v>
      </c>
      <c r="Z201" s="28" t="e">
        <f t="shared" si="57"/>
        <v>#REF!</v>
      </c>
      <c r="AA201" s="28" t="e">
        <f t="shared" si="58"/>
        <v>#REF!</v>
      </c>
      <c r="AB201" s="28" t="e">
        <f t="shared" si="59"/>
        <v>#REF!</v>
      </c>
      <c r="AC201" s="28" t="e">
        <f t="shared" si="61"/>
        <v>#REF!</v>
      </c>
      <c r="AD201" s="26"/>
      <c r="AE201" s="19" t="str">
        <f t="shared" si="60"/>
        <v/>
      </c>
      <c r="AF201" s="65"/>
      <c r="AG201" s="54"/>
      <c r="AH201" s="54"/>
      <c r="AI201" s="55"/>
      <c r="AJ201" s="18"/>
      <c r="AK201" s="73" t="e">
        <f>#REF!</f>
        <v>#REF!</v>
      </c>
      <c r="AL201" s="73" t="e">
        <f>#REF!</f>
        <v>#REF!</v>
      </c>
      <c r="AM201" s="73" t="e">
        <f>#REF!</f>
        <v>#REF!</v>
      </c>
      <c r="AN201" s="73" t="e">
        <f>#REF!</f>
        <v>#REF!</v>
      </c>
      <c r="AO201" s="73" t="e">
        <f>#REF!</f>
        <v>#REF!</v>
      </c>
      <c r="AP201" s="73" t="e">
        <f>#REF!</f>
        <v>#REF!</v>
      </c>
      <c r="AQ201" s="73" t="e">
        <f>#REF!</f>
        <v>#REF!</v>
      </c>
      <c r="AR201" s="73" t="e">
        <f>#REF!</f>
        <v>#REF!</v>
      </c>
      <c r="AS201" s="73" t="e">
        <f>#REF!</f>
        <v>#REF!</v>
      </c>
      <c r="AT201" s="73" t="e">
        <f>#REF!</f>
        <v>#REF!</v>
      </c>
      <c r="AU201" s="73" t="e">
        <f>#REF!</f>
        <v>#REF!</v>
      </c>
      <c r="AV201" s="73" t="e">
        <f>#REF!</f>
        <v>#REF!</v>
      </c>
      <c r="AW201" s="73" t="e">
        <f>#REF!</f>
        <v>#REF!</v>
      </c>
      <c r="AX201" s="73" t="e">
        <f>#REF!</f>
        <v>#REF!</v>
      </c>
      <c r="AY201" s="73" t="e">
        <f>#REF!</f>
        <v>#REF!</v>
      </c>
      <c r="AZ201" s="73" t="e">
        <f>#REF!</f>
        <v>#REF!</v>
      </c>
      <c r="BA201" s="73" t="e">
        <f>#REF!</f>
        <v>#REF!</v>
      </c>
      <c r="BB201" s="73" t="e">
        <f>#REF!</f>
        <v>#REF!</v>
      </c>
      <c r="BC201" s="73" t="e">
        <f>#REF!</f>
        <v>#REF!</v>
      </c>
      <c r="BD201" s="73" t="e">
        <f>#REF!</f>
        <v>#REF!</v>
      </c>
      <c r="BE201" s="73" t="e">
        <f>#REF!</f>
        <v>#REF!</v>
      </c>
      <c r="BF201" s="73" t="e">
        <f>#REF!</f>
        <v>#REF!</v>
      </c>
      <c r="BG201" s="73" t="e">
        <f>#REF!</f>
        <v>#REF!</v>
      </c>
      <c r="BH201" s="73" t="e">
        <f>#REF!</f>
        <v>#REF!</v>
      </c>
      <c r="BI201" s="73" t="e">
        <f>#REF!</f>
        <v>#REF!</v>
      </c>
      <c r="BJ201" s="73" t="e">
        <f>#REF!</f>
        <v>#REF!</v>
      </c>
      <c r="BK201" s="73" t="e">
        <f>#REF!</f>
        <v>#REF!</v>
      </c>
      <c r="BL201" s="73" t="e">
        <f>#REF!</f>
        <v>#REF!</v>
      </c>
      <c r="BM201" s="73" t="e">
        <f>#REF!</f>
        <v>#REF!</v>
      </c>
      <c r="BN201" s="73" t="e">
        <f>#REF!</f>
        <v>#REF!</v>
      </c>
      <c r="BO201" s="73" t="e">
        <f>#REF!</f>
        <v>#REF!</v>
      </c>
      <c r="BP201" s="73" t="e">
        <f>#REF!</f>
        <v>#REF!</v>
      </c>
      <c r="BR201" s="117" t="str">
        <f t="shared" si="71"/>
        <v>82-5</v>
      </c>
      <c r="BS201" s="118">
        <f>OOC!G201</f>
        <v>4.5910000000000002</v>
      </c>
      <c r="BT201" s="118">
        <f>OOC!H201</f>
        <v>4.5309999999999997</v>
      </c>
      <c r="BU201" s="2" t="e">
        <f t="shared" si="72"/>
        <v>#REF!</v>
      </c>
      <c r="BV201" s="2" t="e">
        <f t="shared" si="73"/>
        <v>#REF!</v>
      </c>
      <c r="BW201" s="2" t="e">
        <f t="shared" si="74"/>
        <v>#REF!</v>
      </c>
      <c r="BX201" s="119" t="e">
        <f>IF(AND(IF(OOC!G201="",0,OOC!G201) &gt;= IF(O201="",0,O201), IF(O201="",0,O201) &gt; IF(L201="",0,L201)), "OOC",
IF(AND(IF(M201="",0,M201) &gt; IF(P201="",0,P201), IF(P201="",0,P201) &gt;= IF(OOC!H201="",0,OOC!H201)), "OOC",
IF(IF(O201="",0,O201) &gt; IF(OOC!G201="",0,OOC!G201), "OOS",
IF(IF(OOC!H201="",0,OOC!H201) &gt; IF(P201="",0,P201), "OOS", "OK"))))</f>
        <v>#REF!</v>
      </c>
    </row>
    <row r="202" spans="1:76" ht="15" customHeight="1">
      <c r="A202" s="16">
        <v>39</v>
      </c>
      <c r="B202" s="76" t="s">
        <v>181</v>
      </c>
      <c r="C202" s="72" t="s">
        <v>72</v>
      </c>
      <c r="D202" s="20" t="s">
        <v>57</v>
      </c>
      <c r="E202" s="78">
        <v>1.5</v>
      </c>
      <c r="F202" s="11" t="s">
        <v>29</v>
      </c>
      <c r="G202" s="12">
        <v>4.5609999999999999</v>
      </c>
      <c r="H202" s="13" t="e">
        <f>IF(OOC!S202=0,"",OOC!S202)</f>
        <v>#REF!</v>
      </c>
      <c r="I202" s="13" t="e">
        <f>IF(OOC!T202=0,"",OOC!T202)</f>
        <v>#REF!</v>
      </c>
      <c r="J202" s="14" t="s">
        <v>12</v>
      </c>
      <c r="K202" s="64" t="s">
        <v>49</v>
      </c>
      <c r="L202" s="17" t="e">
        <f t="shared" si="82"/>
        <v>#REF!</v>
      </c>
      <c r="M202" s="17" t="e">
        <f t="shared" si="83"/>
        <v>#REF!</v>
      </c>
      <c r="N202" s="25"/>
      <c r="O202" s="2" t="e">
        <f t="shared" si="75"/>
        <v>#REF!</v>
      </c>
      <c r="P202" s="2" t="e">
        <f t="shared" si="76"/>
        <v>#REF!</v>
      </c>
      <c r="Q202" s="2" t="e">
        <f t="shared" si="77"/>
        <v>#REF!</v>
      </c>
      <c r="R202" s="3" t="e">
        <f t="shared" si="78"/>
        <v>#REF!</v>
      </c>
      <c r="S202" s="4" t="e">
        <f t="shared" si="70"/>
        <v>#REF!</v>
      </c>
      <c r="T202" s="67" t="e">
        <f t="shared" si="85"/>
        <v>#REF!</v>
      </c>
      <c r="U202" s="67" t="e">
        <f t="shared" si="86"/>
        <v>#REF!</v>
      </c>
      <c r="V202" s="4" t="e">
        <f t="shared" si="79"/>
        <v>#REF!</v>
      </c>
      <c r="W202" s="4" t="e">
        <f t="shared" si="80"/>
        <v>#REF!</v>
      </c>
      <c r="X202" s="4" t="e">
        <f t="shared" si="84"/>
        <v>#REF!</v>
      </c>
      <c r="Y202" s="62" t="e">
        <f t="shared" si="81"/>
        <v>#REF!</v>
      </c>
      <c r="Z202" s="28" t="e">
        <f t="shared" si="57"/>
        <v>#REF!</v>
      </c>
      <c r="AA202" s="28" t="e">
        <f t="shared" si="58"/>
        <v>#REF!</v>
      </c>
      <c r="AB202" s="28" t="e">
        <f t="shared" si="59"/>
        <v>#REF!</v>
      </c>
      <c r="AC202" s="28" t="e">
        <f t="shared" si="61"/>
        <v>#REF!</v>
      </c>
      <c r="AD202" s="26"/>
      <c r="AE202" s="19" t="str">
        <f t="shared" si="60"/>
        <v/>
      </c>
      <c r="AF202" s="65"/>
      <c r="AG202" s="54"/>
      <c r="AH202" s="54"/>
      <c r="AI202" s="55"/>
      <c r="AJ202" s="18"/>
      <c r="AK202" s="73" t="e">
        <f>#REF!</f>
        <v>#REF!</v>
      </c>
      <c r="AL202" s="73" t="e">
        <f>#REF!</f>
        <v>#REF!</v>
      </c>
      <c r="AM202" s="73" t="e">
        <f>#REF!</f>
        <v>#REF!</v>
      </c>
      <c r="AN202" s="73" t="e">
        <f>#REF!</f>
        <v>#REF!</v>
      </c>
      <c r="AO202" s="73" t="e">
        <f>#REF!</f>
        <v>#REF!</v>
      </c>
      <c r="AP202" s="73" t="e">
        <f>#REF!</f>
        <v>#REF!</v>
      </c>
      <c r="AQ202" s="73" t="e">
        <f>#REF!</f>
        <v>#REF!</v>
      </c>
      <c r="AR202" s="73" t="e">
        <f>#REF!</f>
        <v>#REF!</v>
      </c>
      <c r="AS202" s="73" t="e">
        <f>#REF!</f>
        <v>#REF!</v>
      </c>
      <c r="AT202" s="73" t="e">
        <f>#REF!</f>
        <v>#REF!</v>
      </c>
      <c r="AU202" s="73" t="e">
        <f>#REF!</f>
        <v>#REF!</v>
      </c>
      <c r="AV202" s="73" t="e">
        <f>#REF!</f>
        <v>#REF!</v>
      </c>
      <c r="AW202" s="73" t="e">
        <f>#REF!</f>
        <v>#REF!</v>
      </c>
      <c r="AX202" s="73" t="e">
        <f>#REF!</f>
        <v>#REF!</v>
      </c>
      <c r="AY202" s="73" t="e">
        <f>#REF!</f>
        <v>#REF!</v>
      </c>
      <c r="AZ202" s="73" t="e">
        <f>#REF!</f>
        <v>#REF!</v>
      </c>
      <c r="BA202" s="73" t="e">
        <f>#REF!</f>
        <v>#REF!</v>
      </c>
      <c r="BB202" s="73" t="e">
        <f>#REF!</f>
        <v>#REF!</v>
      </c>
      <c r="BC202" s="73" t="e">
        <f>#REF!</f>
        <v>#REF!</v>
      </c>
      <c r="BD202" s="73" t="e">
        <f>#REF!</f>
        <v>#REF!</v>
      </c>
      <c r="BE202" s="73" t="e">
        <f>#REF!</f>
        <v>#REF!</v>
      </c>
      <c r="BF202" s="73" t="e">
        <f>#REF!</f>
        <v>#REF!</v>
      </c>
      <c r="BG202" s="73" t="e">
        <f>#REF!</f>
        <v>#REF!</v>
      </c>
      <c r="BH202" s="73" t="e">
        <f>#REF!</f>
        <v>#REF!</v>
      </c>
      <c r="BI202" s="73" t="e">
        <f>#REF!</f>
        <v>#REF!</v>
      </c>
      <c r="BJ202" s="73" t="e">
        <f>#REF!</f>
        <v>#REF!</v>
      </c>
      <c r="BK202" s="73" t="e">
        <f>#REF!</f>
        <v>#REF!</v>
      </c>
      <c r="BL202" s="73" t="e">
        <f>#REF!</f>
        <v>#REF!</v>
      </c>
      <c r="BM202" s="73" t="e">
        <f>#REF!</f>
        <v>#REF!</v>
      </c>
      <c r="BN202" s="73" t="e">
        <f>#REF!</f>
        <v>#REF!</v>
      </c>
      <c r="BO202" s="73" t="e">
        <f>#REF!</f>
        <v>#REF!</v>
      </c>
      <c r="BP202" s="73" t="e">
        <f>#REF!</f>
        <v>#REF!</v>
      </c>
      <c r="BR202" s="117" t="str">
        <f t="shared" si="71"/>
        <v>82-6</v>
      </c>
      <c r="BS202" s="118">
        <f>OOC!G202</f>
        <v>4.5910000000000002</v>
      </c>
      <c r="BT202" s="118">
        <f>OOC!H202</f>
        <v>4.5309999999999997</v>
      </c>
      <c r="BU202" s="2" t="e">
        <f t="shared" si="72"/>
        <v>#REF!</v>
      </c>
      <c r="BV202" s="2" t="e">
        <f t="shared" si="73"/>
        <v>#REF!</v>
      </c>
      <c r="BW202" s="2" t="e">
        <f t="shared" si="74"/>
        <v>#REF!</v>
      </c>
      <c r="BX202" s="119" t="e">
        <f>IF(AND(IF(OOC!G202="",0,OOC!G202) &gt;= IF(O202="",0,O202), IF(O202="",0,O202) &gt; IF(L202="",0,L202)), "OOC",
IF(AND(IF(M202="",0,M202) &gt; IF(P202="",0,P202), IF(P202="",0,P202) &gt;= IF(OOC!H202="",0,OOC!H202)), "OOC",
IF(IF(O202="",0,O202) &gt; IF(OOC!G202="",0,OOC!G202), "OOS",
IF(IF(OOC!H202="",0,OOC!H202) &gt; IF(P202="",0,P202), "OOS", "OK"))))</f>
        <v>#REF!</v>
      </c>
    </row>
    <row r="203" spans="1:76" ht="15" customHeight="1">
      <c r="A203" s="16"/>
      <c r="B203" s="76"/>
      <c r="C203" s="72"/>
      <c r="D203" s="20"/>
      <c r="E203" s="78"/>
      <c r="F203" s="11"/>
      <c r="G203" s="12"/>
      <c r="H203" s="13"/>
      <c r="I203" s="13"/>
      <c r="J203" s="14"/>
      <c r="K203" s="64"/>
      <c r="L203" s="17"/>
      <c r="M203" s="17"/>
      <c r="N203" s="25"/>
      <c r="O203" s="2"/>
      <c r="P203" s="2"/>
      <c r="Q203" s="2"/>
      <c r="R203" s="3"/>
      <c r="S203" s="4"/>
      <c r="T203" s="67"/>
      <c r="U203" s="67"/>
      <c r="V203" s="4"/>
      <c r="W203" s="4"/>
      <c r="X203" s="4"/>
      <c r="Y203" s="62"/>
      <c r="Z203" s="28"/>
      <c r="AA203" s="28"/>
      <c r="AB203" s="28"/>
      <c r="AC203" s="28"/>
      <c r="AD203" s="26"/>
      <c r="AE203" s="19"/>
      <c r="AF203" s="65"/>
      <c r="AG203" s="54"/>
      <c r="AH203" s="54"/>
      <c r="AI203" s="55"/>
      <c r="AJ203" s="18"/>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c r="BI203" s="73"/>
      <c r="BJ203" s="73"/>
      <c r="BK203" s="73"/>
      <c r="BL203" s="73"/>
      <c r="BM203" s="73"/>
      <c r="BN203" s="73"/>
      <c r="BO203" s="73"/>
      <c r="BP203" s="73"/>
      <c r="BR203" s="117"/>
      <c r="BS203" s="118"/>
      <c r="BT203" s="118"/>
      <c r="BU203" s="2"/>
      <c r="BV203" s="2"/>
      <c r="BW203" s="2"/>
      <c r="BX203" s="119"/>
    </row>
    <row r="204" spans="1:76" ht="15" customHeight="1">
      <c r="A204" s="16"/>
      <c r="B204" s="76"/>
      <c r="C204" s="72"/>
      <c r="D204" s="20"/>
      <c r="E204" s="78"/>
      <c r="F204" s="11"/>
      <c r="G204" s="12"/>
      <c r="H204" s="13"/>
      <c r="I204" s="13"/>
      <c r="J204" s="14"/>
      <c r="K204" s="64"/>
      <c r="L204" s="17"/>
      <c r="M204" s="17"/>
      <c r="N204" s="25"/>
      <c r="O204" s="2"/>
      <c r="P204" s="2"/>
      <c r="Q204" s="2"/>
      <c r="R204" s="3"/>
      <c r="S204" s="4"/>
      <c r="T204" s="67"/>
      <c r="U204" s="67"/>
      <c r="V204" s="4"/>
      <c r="W204" s="4"/>
      <c r="X204" s="4"/>
      <c r="Y204" s="62"/>
      <c r="Z204" s="28"/>
      <c r="AA204" s="28"/>
      <c r="AB204" s="28"/>
      <c r="AC204" s="28"/>
      <c r="AD204" s="26"/>
      <c r="AE204" s="19"/>
      <c r="AF204" s="65"/>
      <c r="AG204" s="54"/>
      <c r="AH204" s="54"/>
      <c r="AI204" s="55"/>
      <c r="AJ204" s="18"/>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c r="BI204" s="73"/>
      <c r="BJ204" s="73"/>
      <c r="BK204" s="73"/>
      <c r="BL204" s="73"/>
      <c r="BM204" s="73"/>
      <c r="BN204" s="73"/>
      <c r="BO204" s="73"/>
      <c r="BP204" s="73"/>
      <c r="BR204" s="117"/>
      <c r="BS204" s="118"/>
      <c r="BT204" s="118"/>
      <c r="BU204" s="2"/>
      <c r="BV204" s="2"/>
      <c r="BW204" s="2"/>
      <c r="BX204" s="119"/>
    </row>
    <row r="205" spans="1:76" ht="15" customHeight="1">
      <c r="A205" s="16"/>
      <c r="B205" s="76"/>
      <c r="C205" s="72"/>
      <c r="D205" s="20"/>
      <c r="E205" s="78"/>
      <c r="F205" s="11"/>
      <c r="G205" s="12"/>
      <c r="H205" s="13"/>
      <c r="I205" s="13"/>
      <c r="J205" s="14"/>
      <c r="K205" s="64"/>
      <c r="L205" s="17"/>
      <c r="M205" s="17"/>
      <c r="N205" s="25"/>
      <c r="O205" s="2"/>
      <c r="P205" s="2"/>
      <c r="Q205" s="2"/>
      <c r="R205" s="3"/>
      <c r="S205" s="4"/>
      <c r="T205" s="67"/>
      <c r="U205" s="67"/>
      <c r="V205" s="4"/>
      <c r="W205" s="4"/>
      <c r="X205" s="4"/>
      <c r="Y205" s="62"/>
      <c r="Z205" s="28"/>
      <c r="AA205" s="28"/>
      <c r="AB205" s="28"/>
      <c r="AC205" s="28"/>
      <c r="AD205" s="26"/>
      <c r="AE205" s="19"/>
      <c r="AF205" s="65"/>
      <c r="AG205" s="54"/>
      <c r="AH205" s="54"/>
      <c r="AI205" s="55"/>
      <c r="AJ205" s="18"/>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c r="BI205" s="73"/>
      <c r="BJ205" s="73"/>
      <c r="BK205" s="73"/>
      <c r="BL205" s="73"/>
      <c r="BM205" s="73"/>
      <c r="BN205" s="73"/>
      <c r="BO205" s="73"/>
      <c r="BP205" s="73"/>
      <c r="BR205" s="117"/>
      <c r="BS205" s="118"/>
      <c r="BT205" s="118"/>
      <c r="BU205" s="2"/>
      <c r="BV205" s="2"/>
      <c r="BW205" s="2"/>
      <c r="BX205" s="119"/>
    </row>
    <row r="206" spans="1:76" ht="15" customHeight="1">
      <c r="A206" s="16"/>
      <c r="B206" s="76"/>
      <c r="C206" s="72"/>
      <c r="D206" s="20"/>
      <c r="E206" s="78"/>
      <c r="F206" s="11"/>
      <c r="G206" s="12"/>
      <c r="H206" s="13"/>
      <c r="I206" s="13"/>
      <c r="J206" s="14"/>
      <c r="K206" s="64"/>
      <c r="L206" s="17"/>
      <c r="M206" s="17"/>
      <c r="N206" s="25"/>
      <c r="O206" s="2"/>
      <c r="P206" s="2"/>
      <c r="Q206" s="2"/>
      <c r="R206" s="3"/>
      <c r="S206" s="4"/>
      <c r="T206" s="67"/>
      <c r="U206" s="67"/>
      <c r="V206" s="4"/>
      <c r="W206" s="4"/>
      <c r="X206" s="4"/>
      <c r="Y206" s="62"/>
      <c r="Z206" s="28"/>
      <c r="AA206" s="28"/>
      <c r="AB206" s="28"/>
      <c r="AC206" s="28"/>
      <c r="AD206" s="26"/>
      <c r="AE206" s="19"/>
      <c r="AF206" s="65"/>
      <c r="AG206" s="54"/>
      <c r="AH206" s="54"/>
      <c r="AI206" s="55"/>
      <c r="AJ206" s="18"/>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c r="BP206" s="73"/>
      <c r="BR206" s="117"/>
      <c r="BS206" s="118"/>
      <c r="BT206" s="118"/>
      <c r="BU206" s="2"/>
      <c r="BV206" s="2"/>
      <c r="BW206" s="2"/>
      <c r="BX206" s="119"/>
    </row>
    <row r="207" spans="1:76" ht="15" customHeight="1">
      <c r="A207" s="16"/>
      <c r="B207" s="76"/>
      <c r="C207" s="72"/>
      <c r="D207" s="20"/>
      <c r="E207" s="78"/>
      <c r="F207" s="11"/>
      <c r="G207" s="12"/>
      <c r="H207" s="13"/>
      <c r="I207" s="13"/>
      <c r="J207" s="14"/>
      <c r="K207" s="64"/>
      <c r="L207" s="17"/>
      <c r="M207" s="17"/>
      <c r="N207" s="25"/>
      <c r="O207" s="2"/>
      <c r="P207" s="2"/>
      <c r="Q207" s="2"/>
      <c r="R207" s="3"/>
      <c r="S207" s="4"/>
      <c r="T207" s="67"/>
      <c r="U207" s="67"/>
      <c r="V207" s="4"/>
      <c r="W207" s="4"/>
      <c r="X207" s="4"/>
      <c r="Y207" s="62"/>
      <c r="Z207" s="28"/>
      <c r="AA207" s="28"/>
      <c r="AB207" s="28"/>
      <c r="AC207" s="28"/>
      <c r="AD207" s="26"/>
      <c r="AE207" s="19"/>
      <c r="AF207" s="65"/>
      <c r="AG207" s="54"/>
      <c r="AH207" s="54"/>
      <c r="AI207" s="55"/>
      <c r="AJ207" s="18"/>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R207" s="117"/>
      <c r="BS207" s="118"/>
      <c r="BT207" s="118"/>
      <c r="BU207" s="2"/>
      <c r="BV207" s="2"/>
      <c r="BW207" s="2"/>
      <c r="BX207" s="119"/>
    </row>
    <row r="208" spans="1:76" ht="15" customHeight="1">
      <c r="A208" s="16"/>
      <c r="B208" s="76"/>
      <c r="C208" s="72"/>
      <c r="D208" s="20"/>
      <c r="E208" s="78"/>
      <c r="F208" s="11"/>
      <c r="G208" s="12"/>
      <c r="H208" s="13"/>
      <c r="I208" s="13"/>
      <c r="J208" s="14"/>
      <c r="K208" s="64"/>
      <c r="L208" s="17"/>
      <c r="M208" s="17"/>
      <c r="N208" s="25"/>
      <c r="O208" s="2"/>
      <c r="P208" s="2"/>
      <c r="Q208" s="2"/>
      <c r="R208" s="3"/>
      <c r="S208" s="4"/>
      <c r="T208" s="67"/>
      <c r="U208" s="67"/>
      <c r="V208" s="4"/>
      <c r="W208" s="4"/>
      <c r="X208" s="4"/>
      <c r="Y208" s="62"/>
      <c r="Z208" s="28"/>
      <c r="AA208" s="28"/>
      <c r="AB208" s="28"/>
      <c r="AC208" s="28"/>
      <c r="AD208" s="26"/>
      <c r="AE208" s="19"/>
      <c r="AF208" s="65"/>
      <c r="AG208" s="54"/>
      <c r="AH208" s="54"/>
      <c r="AI208" s="55"/>
      <c r="AJ208" s="18"/>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R208" s="117"/>
      <c r="BS208" s="118"/>
      <c r="BT208" s="118"/>
      <c r="BU208" s="2"/>
      <c r="BV208" s="2"/>
      <c r="BW208" s="2"/>
      <c r="BX208" s="119"/>
    </row>
    <row r="209" spans="1:76" ht="15" customHeight="1">
      <c r="A209" s="16"/>
      <c r="B209" s="76"/>
      <c r="C209" s="72"/>
      <c r="D209" s="20"/>
      <c r="E209" s="78"/>
      <c r="F209" s="11"/>
      <c r="G209" s="12"/>
      <c r="H209" s="13"/>
      <c r="I209" s="13"/>
      <c r="J209" s="14"/>
      <c r="K209" s="64"/>
      <c r="L209" s="17"/>
      <c r="M209" s="17"/>
      <c r="N209" s="25"/>
      <c r="O209" s="2"/>
      <c r="P209" s="2"/>
      <c r="Q209" s="2"/>
      <c r="R209" s="3"/>
      <c r="S209" s="4"/>
      <c r="T209" s="67"/>
      <c r="U209" s="67"/>
      <c r="V209" s="4"/>
      <c r="W209" s="4"/>
      <c r="X209" s="4"/>
      <c r="Y209" s="62"/>
      <c r="Z209" s="28"/>
      <c r="AA209" s="28"/>
      <c r="AB209" s="28"/>
      <c r="AC209" s="28"/>
      <c r="AD209" s="26"/>
      <c r="AE209" s="19"/>
      <c r="AF209" s="65"/>
      <c r="AG209" s="54"/>
      <c r="AH209" s="54"/>
      <c r="AI209" s="55"/>
      <c r="AJ209" s="18"/>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c r="BI209" s="73"/>
      <c r="BJ209" s="73"/>
      <c r="BK209" s="73"/>
      <c r="BL209" s="73"/>
      <c r="BM209" s="73"/>
      <c r="BN209" s="73"/>
      <c r="BO209" s="73"/>
      <c r="BP209" s="73"/>
      <c r="BR209" s="117"/>
      <c r="BS209" s="118"/>
      <c r="BT209" s="118"/>
      <c r="BU209" s="2"/>
      <c r="BV209" s="2"/>
      <c r="BW209" s="2"/>
      <c r="BX209" s="119"/>
    </row>
    <row r="210" spans="1:76" ht="15" customHeight="1">
      <c r="A210" s="16"/>
      <c r="B210" s="76"/>
      <c r="C210" s="72"/>
      <c r="D210" s="20"/>
      <c r="E210" s="78"/>
      <c r="F210" s="11"/>
      <c r="G210" s="12"/>
      <c r="H210" s="13"/>
      <c r="I210" s="13"/>
      <c r="J210" s="14"/>
      <c r="K210" s="64"/>
      <c r="L210" s="17"/>
      <c r="M210" s="17"/>
      <c r="N210" s="25"/>
      <c r="O210" s="2"/>
      <c r="P210" s="2"/>
      <c r="Q210" s="2"/>
      <c r="R210" s="3"/>
      <c r="S210" s="4"/>
      <c r="T210" s="67"/>
      <c r="U210" s="67"/>
      <c r="V210" s="4"/>
      <c r="W210" s="4"/>
      <c r="X210" s="4"/>
      <c r="Y210" s="62"/>
      <c r="Z210" s="28"/>
      <c r="AA210" s="28"/>
      <c r="AB210" s="28"/>
      <c r="AC210" s="28"/>
      <c r="AD210" s="26"/>
      <c r="AE210" s="19"/>
      <c r="AF210" s="65"/>
      <c r="AG210" s="54"/>
      <c r="AH210" s="54"/>
      <c r="AI210" s="55"/>
      <c r="AJ210" s="18"/>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c r="BP210" s="73"/>
      <c r="BR210" s="117"/>
      <c r="BS210" s="118"/>
      <c r="BT210" s="118"/>
      <c r="BU210" s="2"/>
      <c r="BV210" s="2"/>
      <c r="BW210" s="2"/>
      <c r="BX210" s="119"/>
    </row>
    <row r="211" spans="1:76" ht="15" customHeight="1">
      <c r="A211" s="16"/>
      <c r="B211" s="76"/>
      <c r="C211" s="72"/>
      <c r="D211" s="20"/>
      <c r="E211" s="78"/>
      <c r="F211" s="11"/>
      <c r="G211" s="12"/>
      <c r="H211" s="13"/>
      <c r="I211" s="13"/>
      <c r="J211" s="14"/>
      <c r="K211" s="64"/>
      <c r="L211" s="17"/>
      <c r="M211" s="17"/>
      <c r="N211" s="25"/>
      <c r="O211" s="2"/>
      <c r="P211" s="2"/>
      <c r="Q211" s="2"/>
      <c r="R211" s="3"/>
      <c r="S211" s="4"/>
      <c r="T211" s="67"/>
      <c r="U211" s="67"/>
      <c r="V211" s="4"/>
      <c r="W211" s="4"/>
      <c r="X211" s="4"/>
      <c r="Y211" s="62"/>
      <c r="Z211" s="28"/>
      <c r="AA211" s="28"/>
      <c r="AB211" s="28"/>
      <c r="AC211" s="28"/>
      <c r="AD211" s="26"/>
      <c r="AE211" s="19"/>
      <c r="AF211" s="65"/>
      <c r="AG211" s="54"/>
      <c r="AH211" s="54"/>
      <c r="AI211" s="55"/>
      <c r="AJ211" s="18"/>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c r="BI211" s="73"/>
      <c r="BJ211" s="73"/>
      <c r="BK211" s="73"/>
      <c r="BL211" s="73"/>
      <c r="BM211" s="73"/>
      <c r="BN211" s="73"/>
      <c r="BO211" s="73"/>
      <c r="BP211" s="73"/>
      <c r="BR211" s="117"/>
      <c r="BS211" s="118"/>
      <c r="BT211" s="118"/>
      <c r="BU211" s="2"/>
      <c r="BV211" s="2"/>
      <c r="BW211" s="2"/>
      <c r="BX211" s="119"/>
    </row>
    <row r="212" spans="1:76" ht="15" customHeight="1">
      <c r="A212" s="16">
        <v>47</v>
      </c>
      <c r="B212" s="76"/>
      <c r="C212" s="72" t="s">
        <v>183</v>
      </c>
      <c r="D212" s="20" t="s">
        <v>137</v>
      </c>
      <c r="E212" s="78"/>
      <c r="F212" s="11" t="s">
        <v>28</v>
      </c>
      <c r="G212" s="12"/>
      <c r="H212" s="13" t="e">
        <f>IF(OOC!S212=0,"",OOC!S212)</f>
        <v>#REF!</v>
      </c>
      <c r="I212" s="13" t="e">
        <f>IF(OOC!T212=0,"",OOC!T212)</f>
        <v>#REF!</v>
      </c>
      <c r="J212" s="14" t="s">
        <v>12</v>
      </c>
      <c r="K212" s="64" t="s">
        <v>49</v>
      </c>
      <c r="L212" s="17" t="e">
        <f t="shared" si="82"/>
        <v>#REF!</v>
      </c>
      <c r="M212" s="17" t="e">
        <f t="shared" si="83"/>
        <v>#REF!</v>
      </c>
      <c r="N212" s="25"/>
      <c r="O212" s="2" t="e">
        <f t="shared" si="75"/>
        <v>#REF!</v>
      </c>
      <c r="P212" s="2" t="e">
        <f t="shared" si="76"/>
        <v>#REF!</v>
      </c>
      <c r="Q212" s="2" t="e">
        <f t="shared" si="77"/>
        <v>#REF!</v>
      </c>
      <c r="R212" s="3" t="e">
        <f t="shared" si="78"/>
        <v>#REF!</v>
      </c>
      <c r="S212" s="4" t="e">
        <f t="shared" si="70"/>
        <v>#REF!</v>
      </c>
      <c r="T212" s="67" t="e">
        <f t="shared" si="85"/>
        <v>#REF!</v>
      </c>
      <c r="U212" s="67" t="e">
        <f t="shared" si="86"/>
        <v>#REF!</v>
      </c>
      <c r="V212" s="4" t="e">
        <f t="shared" si="79"/>
        <v>#REF!</v>
      </c>
      <c r="W212" s="4" t="e">
        <f t="shared" si="80"/>
        <v>#REF!</v>
      </c>
      <c r="X212" s="4" t="e">
        <f t="shared" si="84"/>
        <v>#REF!</v>
      </c>
      <c r="Y212" s="62" t="e">
        <f t="shared" si="81"/>
        <v>#REF!</v>
      </c>
      <c r="Z212" s="28" t="e">
        <f t="shared" si="57"/>
        <v>#REF!</v>
      </c>
      <c r="AA212" s="28" t="e">
        <f t="shared" si="58"/>
        <v>#REF!</v>
      </c>
      <c r="AB212" s="28" t="e">
        <f t="shared" si="59"/>
        <v>#REF!</v>
      </c>
      <c r="AC212" s="28" t="e">
        <f t="shared" si="61"/>
        <v>#REF!</v>
      </c>
      <c r="AD212" s="26"/>
      <c r="AE212" s="19" t="str">
        <f t="shared" si="60"/>
        <v/>
      </c>
      <c r="AF212" s="65"/>
      <c r="AG212" s="54"/>
      <c r="AH212" s="54"/>
      <c r="AI212" s="55"/>
      <c r="AJ212" s="18"/>
      <c r="AK212" s="73" t="e">
        <f>#REF!</f>
        <v>#REF!</v>
      </c>
      <c r="AL212" s="73" t="e">
        <f>#REF!</f>
        <v>#REF!</v>
      </c>
      <c r="AM212" s="73" t="e">
        <f>#REF!</f>
        <v>#REF!</v>
      </c>
      <c r="AN212" s="73"/>
      <c r="AO212" s="73"/>
      <c r="AP212" s="73"/>
      <c r="AQ212" s="73"/>
      <c r="AR212" s="73"/>
      <c r="AS212" s="73"/>
      <c r="AT212" s="73"/>
      <c r="AU212" s="73"/>
      <c r="AV212" s="73"/>
      <c r="AW212" s="73"/>
      <c r="AX212" s="73"/>
      <c r="AY212" s="73"/>
      <c r="AZ212" s="73"/>
      <c r="BA212" s="73"/>
      <c r="BB212" s="73"/>
      <c r="BC212" s="73"/>
      <c r="BD212" s="73"/>
      <c r="BE212" s="73"/>
      <c r="BF212" s="73"/>
      <c r="BG212" s="73"/>
      <c r="BH212" s="73"/>
      <c r="BI212" s="73"/>
      <c r="BJ212" s="73"/>
      <c r="BK212" s="73"/>
      <c r="BL212" s="73"/>
      <c r="BM212" s="73"/>
      <c r="BN212" s="73"/>
      <c r="BO212" s="73"/>
      <c r="BP212" s="73"/>
      <c r="BR212" s="117" t="str">
        <f t="shared" si="71"/>
        <v>86</v>
      </c>
      <c r="BS212" s="118">
        <f>OOC!G212</f>
        <v>0.05</v>
      </c>
      <c r="BT212" s="118" t="str">
        <f>OOC!H212</f>
        <v/>
      </c>
      <c r="BU212" s="2" t="e">
        <f t="shared" si="72"/>
        <v>#REF!</v>
      </c>
      <c r="BV212" s="2" t="e">
        <f t="shared" si="73"/>
        <v>#REF!</v>
      </c>
      <c r="BW212" s="2" t="e">
        <f t="shared" si="74"/>
        <v>#REF!</v>
      </c>
      <c r="BX212" s="119" t="e">
        <f>IF(AND(IF(OOC!G212="",0,OOC!G212) &gt;= IF(O212="",0,O212), IF(O212="",0,O212) &gt; IF(L212="",0,L212)), "OOC",
IF(AND(IF(M212="",0,M212) &gt; IF(P212="",0,P212), IF(P212="",0,P212) &gt;= IF(OOC!H212="",0,OOC!H212)), "OOC",
IF(IF(O212="",0,O212) &gt; IF(OOC!G212="",0,OOC!G212), "OOS",
IF(IF(OOC!H212="",0,OOC!H212) &gt; IF(P212="",0,P212), "OOS", "OK"))))</f>
        <v>#REF!</v>
      </c>
    </row>
    <row r="213" spans="1:76" ht="15" customHeight="1">
      <c r="A213" s="16"/>
      <c r="B213" s="76"/>
      <c r="C213" s="72"/>
      <c r="D213" s="20"/>
      <c r="E213" s="78"/>
      <c r="F213" s="11"/>
      <c r="G213" s="12"/>
      <c r="H213" s="13"/>
      <c r="I213" s="13"/>
      <c r="J213" s="14"/>
      <c r="K213" s="64"/>
      <c r="L213" s="17"/>
      <c r="M213" s="17"/>
      <c r="N213" s="25"/>
      <c r="O213" s="2"/>
      <c r="P213" s="2"/>
      <c r="Q213" s="2"/>
      <c r="R213" s="3"/>
      <c r="S213" s="4"/>
      <c r="T213" s="67"/>
      <c r="U213" s="67"/>
      <c r="V213" s="4"/>
      <c r="W213" s="4"/>
      <c r="X213" s="4"/>
      <c r="Y213" s="62"/>
      <c r="Z213" s="28"/>
      <c r="AA213" s="28"/>
      <c r="AB213" s="28"/>
      <c r="AC213" s="28"/>
      <c r="AD213" s="26"/>
      <c r="AE213" s="19"/>
      <c r="AF213" s="65"/>
      <c r="AG213" s="54"/>
      <c r="AH213" s="54"/>
      <c r="AI213" s="55"/>
      <c r="AJ213" s="18"/>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c r="BI213" s="73"/>
      <c r="BJ213" s="73"/>
      <c r="BK213" s="73"/>
      <c r="BL213" s="73"/>
      <c r="BM213" s="73"/>
      <c r="BN213" s="73"/>
      <c r="BO213" s="73"/>
      <c r="BP213" s="73"/>
      <c r="BR213" s="117"/>
      <c r="BS213" s="118"/>
      <c r="BT213" s="118"/>
      <c r="BU213" s="2"/>
      <c r="BV213" s="2"/>
      <c r="BW213" s="2"/>
      <c r="BX213" s="119"/>
    </row>
    <row r="214" spans="1:76" ht="15" customHeight="1">
      <c r="A214" s="16"/>
      <c r="B214" s="76"/>
      <c r="C214" s="72"/>
      <c r="D214" s="20"/>
      <c r="E214" s="78"/>
      <c r="F214" s="11"/>
      <c r="G214" s="12"/>
      <c r="H214" s="13"/>
      <c r="I214" s="13"/>
      <c r="J214" s="14"/>
      <c r="K214" s="64"/>
      <c r="L214" s="17"/>
      <c r="M214" s="17"/>
      <c r="N214" s="25"/>
      <c r="O214" s="2"/>
      <c r="P214" s="2"/>
      <c r="Q214" s="2"/>
      <c r="R214" s="3"/>
      <c r="S214" s="4"/>
      <c r="T214" s="67"/>
      <c r="U214" s="67"/>
      <c r="V214" s="4"/>
      <c r="W214" s="4"/>
      <c r="X214" s="4"/>
      <c r="Y214" s="62"/>
      <c r="Z214" s="28"/>
      <c r="AA214" s="28"/>
      <c r="AB214" s="28"/>
      <c r="AC214" s="28"/>
      <c r="AD214" s="26"/>
      <c r="AE214" s="19"/>
      <c r="AF214" s="65"/>
      <c r="AG214" s="54"/>
      <c r="AH214" s="54"/>
      <c r="AI214" s="55"/>
      <c r="AJ214" s="18"/>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c r="BI214" s="73"/>
      <c r="BJ214" s="73"/>
      <c r="BK214" s="73"/>
      <c r="BL214" s="73"/>
      <c r="BM214" s="73"/>
      <c r="BN214" s="73"/>
      <c r="BO214" s="73"/>
      <c r="BP214" s="73"/>
      <c r="BR214" s="117"/>
      <c r="BS214" s="118"/>
      <c r="BT214" s="118"/>
      <c r="BU214" s="2"/>
      <c r="BV214" s="2"/>
      <c r="BW214" s="2"/>
      <c r="BX214" s="119"/>
    </row>
    <row r="215" spans="1:76" ht="15" customHeight="1">
      <c r="A215" s="16"/>
      <c r="B215" s="76"/>
      <c r="C215" s="72"/>
      <c r="D215" s="20"/>
      <c r="E215" s="78"/>
      <c r="F215" s="11"/>
      <c r="G215" s="12"/>
      <c r="H215" s="13"/>
      <c r="I215" s="13"/>
      <c r="J215" s="14"/>
      <c r="K215" s="64"/>
      <c r="L215" s="17"/>
      <c r="M215" s="17"/>
      <c r="N215" s="25"/>
      <c r="O215" s="2"/>
      <c r="P215" s="2"/>
      <c r="Q215" s="2"/>
      <c r="R215" s="3"/>
      <c r="S215" s="4"/>
      <c r="T215" s="67"/>
      <c r="U215" s="67"/>
      <c r="V215" s="4"/>
      <c r="W215" s="4"/>
      <c r="X215" s="4"/>
      <c r="Y215" s="62"/>
      <c r="Z215" s="28"/>
      <c r="AA215" s="28"/>
      <c r="AB215" s="28"/>
      <c r="AC215" s="28"/>
      <c r="AD215" s="26"/>
      <c r="AE215" s="19"/>
      <c r="AF215" s="65"/>
      <c r="AG215" s="54"/>
      <c r="AH215" s="54"/>
      <c r="AI215" s="55"/>
      <c r="AJ215" s="18"/>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R215" s="117"/>
      <c r="BS215" s="118"/>
      <c r="BT215" s="118"/>
      <c r="BU215" s="2"/>
      <c r="BV215" s="2"/>
      <c r="BW215" s="2"/>
      <c r="BX215" s="119"/>
    </row>
    <row r="216" spans="1:76" ht="15" customHeight="1">
      <c r="A216" s="16">
        <v>47</v>
      </c>
      <c r="B216" s="76"/>
      <c r="C216" s="72" t="s">
        <v>184</v>
      </c>
      <c r="D216" s="20" t="s">
        <v>57</v>
      </c>
      <c r="E216" s="78"/>
      <c r="F216" s="11" t="s">
        <v>29</v>
      </c>
      <c r="G216" s="83">
        <v>2.9279999999999999</v>
      </c>
      <c r="H216" s="13" t="e">
        <f>IF(OOC!S216=0,"",OOC!S216)</f>
        <v>#REF!</v>
      </c>
      <c r="I216" s="13" t="e">
        <f>IF(OOC!T216=0,"",OOC!T216)</f>
        <v>#REF!</v>
      </c>
      <c r="J216" s="14" t="s">
        <v>12</v>
      </c>
      <c r="K216" s="64" t="s">
        <v>49</v>
      </c>
      <c r="L216" s="17" t="e">
        <f t="shared" si="82"/>
        <v>#REF!</v>
      </c>
      <c r="M216" s="17" t="e">
        <f t="shared" si="83"/>
        <v>#REF!</v>
      </c>
      <c r="N216" s="25"/>
      <c r="O216" s="2" t="e">
        <f t="shared" si="75"/>
        <v>#REF!</v>
      </c>
      <c r="P216" s="2" t="e">
        <f t="shared" si="76"/>
        <v>#REF!</v>
      </c>
      <c r="Q216" s="2" t="e">
        <f t="shared" si="77"/>
        <v>#REF!</v>
      </c>
      <c r="R216" s="3" t="e">
        <f t="shared" si="78"/>
        <v>#REF!</v>
      </c>
      <c r="S216" s="4" t="e">
        <f t="shared" si="70"/>
        <v>#REF!</v>
      </c>
      <c r="T216" s="67" t="e">
        <f t="shared" si="85"/>
        <v>#REF!</v>
      </c>
      <c r="U216" s="67" t="e">
        <f t="shared" si="86"/>
        <v>#REF!</v>
      </c>
      <c r="V216" s="4" t="e">
        <f t="shared" si="79"/>
        <v>#REF!</v>
      </c>
      <c r="W216" s="4" t="e">
        <f t="shared" si="80"/>
        <v>#REF!</v>
      </c>
      <c r="X216" s="4" t="e">
        <f t="shared" si="84"/>
        <v>#REF!</v>
      </c>
      <c r="Y216" s="62" t="e">
        <f t="shared" si="81"/>
        <v>#REF!</v>
      </c>
      <c r="Z216" s="28" t="e">
        <f t="shared" ref="Z216:Z288" si="87">IF($Q216="","",IF(F216="Tolerance",IF(($E216*3*R216+Q216)-G216&lt;H216,"",($E216*3*R216+Q216)-G216),IF(OR(F216="GD&amp;T",F216="MAX"),IF(($E216*3*R216+Q216)&lt;H216,"",($E216*3*R216+Q216)),"")))</f>
        <v>#REF!</v>
      </c>
      <c r="AA216" s="28" t="e">
        <f t="shared" ref="AA216:AA288" si="88">IF(Q216="","",IF(F216="Tolerance",IF(-(($E216*3*R216)-Q216)-G216&gt;I216,"",-(($E216*3*R216)-Q216)-G216),IF(F216="MIN",IF(-(($E216*3*R216)-Q216)&gt;I216,"",-(($E216*3*R216)-Q216)),"")))</f>
        <v>#REF!</v>
      </c>
      <c r="AB216" s="28" t="e">
        <f t="shared" ref="AB216:AB288" si="89">IF(OR(G216="",Q216=""),"",(L216+M216)/2-Q216)</f>
        <v>#REF!</v>
      </c>
      <c r="AC216" s="28" t="e">
        <f t="shared" si="61"/>
        <v>#REF!</v>
      </c>
      <c r="AD216" s="26"/>
      <c r="AE216" s="19" t="str">
        <f t="shared" ref="AE216:AE288" si="90">IF(AD216="","",IF(AD216&gt;=0.966,"Normal","Not Normal"))</f>
        <v/>
      </c>
      <c r="AF216" s="65"/>
      <c r="AG216" s="54"/>
      <c r="AH216" s="54"/>
      <c r="AI216" s="55"/>
      <c r="AJ216" s="18"/>
      <c r="AK216" s="73" t="e">
        <f>#REF!</f>
        <v>#REF!</v>
      </c>
      <c r="AL216" s="73" t="e">
        <f>#REF!</f>
        <v>#REF!</v>
      </c>
      <c r="AM216" s="73" t="e">
        <f>#REF!</f>
        <v>#REF!</v>
      </c>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R216" s="117" t="str">
        <f t="shared" si="71"/>
        <v>87-1</v>
      </c>
      <c r="BS216" s="118">
        <f>OOC!G216</f>
        <v>2.948</v>
      </c>
      <c r="BT216" s="118">
        <f>OOC!H216</f>
        <v>2.9079999999999999</v>
      </c>
      <c r="BU216" s="2" t="e">
        <f t="shared" si="72"/>
        <v>#REF!</v>
      </c>
      <c r="BV216" s="2" t="e">
        <f t="shared" si="73"/>
        <v>#REF!</v>
      </c>
      <c r="BW216" s="2" t="e">
        <f t="shared" si="74"/>
        <v>#REF!</v>
      </c>
      <c r="BX216" s="119" t="e">
        <f>IF(AND(IF(OOC!G216="",0,OOC!G216) &gt;= IF(O216="",0,O216), IF(O216="",0,O216) &gt; IF(L216="",0,L216)), "OOC",
IF(AND(IF(M216="",0,M216) &gt; IF(P216="",0,P216), IF(P216="",0,P216) &gt;= IF(OOC!H216="",0,OOC!H216)), "OOC",
IF(IF(O216="",0,O216) &gt; IF(OOC!G216="",0,OOC!G216), "OOS",
IF(IF(OOC!H216="",0,OOC!H216) &gt; IF(P216="",0,P216), "OOS", "OK"))))</f>
        <v>#REF!</v>
      </c>
    </row>
    <row r="217" spans="1:76" ht="15" customHeight="1">
      <c r="A217" s="16">
        <v>48</v>
      </c>
      <c r="B217" s="76"/>
      <c r="C217" s="72" t="s">
        <v>185</v>
      </c>
      <c r="D217" s="20" t="s">
        <v>57</v>
      </c>
      <c r="E217" s="78"/>
      <c r="F217" s="11" t="s">
        <v>29</v>
      </c>
      <c r="G217" s="83">
        <v>2.9279999999999999</v>
      </c>
      <c r="H217" s="13" t="e">
        <f>IF(OOC!S217=0,"",OOC!S217)</f>
        <v>#REF!</v>
      </c>
      <c r="I217" s="13" t="e">
        <f>IF(OOC!T217=0,"",OOC!T217)</f>
        <v>#REF!</v>
      </c>
      <c r="J217" s="14" t="s">
        <v>12</v>
      </c>
      <c r="K217" s="64" t="s">
        <v>49</v>
      </c>
      <c r="L217" s="17" t="e">
        <f t="shared" si="82"/>
        <v>#REF!</v>
      </c>
      <c r="M217" s="17" t="e">
        <f t="shared" si="83"/>
        <v>#REF!</v>
      </c>
      <c r="N217" s="25"/>
      <c r="O217" s="2" t="e">
        <f t="shared" si="75"/>
        <v>#REF!</v>
      </c>
      <c r="P217" s="2" t="e">
        <f t="shared" si="76"/>
        <v>#REF!</v>
      </c>
      <c r="Q217" s="2" t="e">
        <f t="shared" si="77"/>
        <v>#REF!</v>
      </c>
      <c r="R217" s="3" t="e">
        <f t="shared" si="78"/>
        <v>#REF!</v>
      </c>
      <c r="S217" s="4" t="e">
        <f t="shared" si="70"/>
        <v>#REF!</v>
      </c>
      <c r="T217" s="67" t="e">
        <f t="shared" si="85"/>
        <v>#REF!</v>
      </c>
      <c r="U217" s="67" t="e">
        <f t="shared" si="86"/>
        <v>#REF!</v>
      </c>
      <c r="V217" s="4" t="e">
        <f t="shared" si="79"/>
        <v>#REF!</v>
      </c>
      <c r="W217" s="4" t="e">
        <f t="shared" si="80"/>
        <v>#REF!</v>
      </c>
      <c r="X217" s="4" t="e">
        <f t="shared" si="84"/>
        <v>#REF!</v>
      </c>
      <c r="Y217" s="62" t="e">
        <f t="shared" si="81"/>
        <v>#REF!</v>
      </c>
      <c r="Z217" s="28" t="e">
        <f t="shared" si="87"/>
        <v>#REF!</v>
      </c>
      <c r="AA217" s="28" t="e">
        <f t="shared" si="88"/>
        <v>#REF!</v>
      </c>
      <c r="AB217" s="28" t="e">
        <f t="shared" si="89"/>
        <v>#REF!</v>
      </c>
      <c r="AC217" s="28" t="e">
        <f t="shared" si="61"/>
        <v>#REF!</v>
      </c>
      <c r="AD217" s="26"/>
      <c r="AE217" s="19" t="str">
        <f t="shared" si="90"/>
        <v/>
      </c>
      <c r="AF217" s="65"/>
      <c r="AG217" s="54"/>
      <c r="AH217" s="54"/>
      <c r="AI217" s="55"/>
      <c r="AJ217" s="18"/>
      <c r="AK217" s="73" t="e">
        <f>#REF!</f>
        <v>#REF!</v>
      </c>
      <c r="AL217" s="73" t="e">
        <f>#REF!</f>
        <v>#REF!</v>
      </c>
      <c r="AM217" s="73" t="e">
        <f>#REF!</f>
        <v>#REF!</v>
      </c>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R217" s="117" t="str">
        <f t="shared" si="71"/>
        <v>87-2</v>
      </c>
      <c r="BS217" s="118">
        <f>OOC!G217</f>
        <v>2.948</v>
      </c>
      <c r="BT217" s="118">
        <f>OOC!H217</f>
        <v>2.9079999999999999</v>
      </c>
      <c r="BU217" s="2" t="e">
        <f t="shared" si="72"/>
        <v>#REF!</v>
      </c>
      <c r="BV217" s="2" t="e">
        <f t="shared" si="73"/>
        <v>#REF!</v>
      </c>
      <c r="BW217" s="2" t="e">
        <f t="shared" si="74"/>
        <v>#REF!</v>
      </c>
      <c r="BX217" s="119" t="e">
        <f>IF(AND(IF(OOC!G217="",0,OOC!G217) &gt;= IF(O217="",0,O217), IF(O217="",0,O217) &gt; IF(L217="",0,L217)), "OOC",
IF(AND(IF(M217="",0,M217) &gt; IF(P217="",0,P217), IF(P217="",0,P217) &gt;= IF(OOC!H217="",0,OOC!H217)), "OOC",
IF(IF(O217="",0,O217) &gt; IF(OOC!G217="",0,OOC!G217), "OOS",
IF(IF(OOC!H217="",0,OOC!H217) &gt; IF(P217="",0,P217), "OOS", "OK"))))</f>
        <v>#REF!</v>
      </c>
    </row>
    <row r="218" spans="1:76" ht="15" customHeight="1">
      <c r="A218" s="16">
        <v>48</v>
      </c>
      <c r="B218" s="76"/>
      <c r="C218" s="72" t="s">
        <v>186</v>
      </c>
      <c r="D218" s="20" t="s">
        <v>57</v>
      </c>
      <c r="E218" s="78"/>
      <c r="F218" s="11" t="s">
        <v>29</v>
      </c>
      <c r="G218" s="83">
        <v>2.9279999999999999</v>
      </c>
      <c r="H218" s="13" t="e">
        <f>IF(OOC!S218=0,"",OOC!S218)</f>
        <v>#REF!</v>
      </c>
      <c r="I218" s="13" t="e">
        <f>IF(OOC!T218=0,"",OOC!T218)</f>
        <v>#REF!</v>
      </c>
      <c r="J218" s="14" t="s">
        <v>12</v>
      </c>
      <c r="K218" s="64" t="s">
        <v>49</v>
      </c>
      <c r="L218" s="17" t="e">
        <f t="shared" si="82"/>
        <v>#REF!</v>
      </c>
      <c r="M218" s="17" t="e">
        <f t="shared" si="83"/>
        <v>#REF!</v>
      </c>
      <c r="N218" s="25"/>
      <c r="O218" s="2" t="e">
        <f t="shared" si="75"/>
        <v>#REF!</v>
      </c>
      <c r="P218" s="2" t="e">
        <f t="shared" si="76"/>
        <v>#REF!</v>
      </c>
      <c r="Q218" s="2" t="e">
        <f t="shared" si="77"/>
        <v>#REF!</v>
      </c>
      <c r="R218" s="3" t="e">
        <f t="shared" si="78"/>
        <v>#REF!</v>
      </c>
      <c r="S218" s="4" t="e">
        <f t="shared" si="70"/>
        <v>#REF!</v>
      </c>
      <c r="T218" s="67" t="e">
        <f t="shared" si="85"/>
        <v>#REF!</v>
      </c>
      <c r="U218" s="67" t="e">
        <f t="shared" si="86"/>
        <v>#REF!</v>
      </c>
      <c r="V218" s="4" t="e">
        <f t="shared" si="79"/>
        <v>#REF!</v>
      </c>
      <c r="W218" s="4" t="e">
        <f t="shared" si="80"/>
        <v>#REF!</v>
      </c>
      <c r="X218" s="4" t="e">
        <f t="shared" si="84"/>
        <v>#REF!</v>
      </c>
      <c r="Y218" s="62" t="e">
        <f t="shared" si="81"/>
        <v>#REF!</v>
      </c>
      <c r="Z218" s="28" t="e">
        <f t="shared" si="87"/>
        <v>#REF!</v>
      </c>
      <c r="AA218" s="28" t="e">
        <f t="shared" si="88"/>
        <v>#REF!</v>
      </c>
      <c r="AB218" s="28" t="e">
        <f t="shared" si="89"/>
        <v>#REF!</v>
      </c>
      <c r="AC218" s="28" t="e">
        <f t="shared" si="61"/>
        <v>#REF!</v>
      </c>
      <c r="AD218" s="26"/>
      <c r="AE218" s="19" t="str">
        <f t="shared" si="90"/>
        <v/>
      </c>
      <c r="AF218" s="65"/>
      <c r="AG218" s="54"/>
      <c r="AH218" s="54"/>
      <c r="AI218" s="55"/>
      <c r="AJ218" s="18"/>
      <c r="AK218" s="73" t="e">
        <f>#REF!</f>
        <v>#REF!</v>
      </c>
      <c r="AL218" s="73" t="e">
        <f>#REF!</f>
        <v>#REF!</v>
      </c>
      <c r="AM218" s="73" t="e">
        <f>#REF!</f>
        <v>#REF!</v>
      </c>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R218" s="117" t="str">
        <f t="shared" si="71"/>
        <v>87-3</v>
      </c>
      <c r="BS218" s="118">
        <f>OOC!G218</f>
        <v>2.948</v>
      </c>
      <c r="BT218" s="118">
        <f>OOC!H218</f>
        <v>2.9079999999999999</v>
      </c>
      <c r="BU218" s="2" t="e">
        <f t="shared" si="72"/>
        <v>#REF!</v>
      </c>
      <c r="BV218" s="2" t="e">
        <f t="shared" si="73"/>
        <v>#REF!</v>
      </c>
      <c r="BW218" s="2" t="e">
        <f t="shared" si="74"/>
        <v>#REF!</v>
      </c>
      <c r="BX218" s="119" t="e">
        <f>IF(AND(IF(OOC!G218="",0,OOC!G218) &gt;= IF(O218="",0,O218), IF(O218="",0,O218) &gt; IF(L218="",0,L218)), "OOC",
IF(AND(IF(M218="",0,M218) &gt; IF(P218="",0,P218), IF(P218="",0,P218) &gt;= IF(OOC!H218="",0,OOC!H218)), "OOC",
IF(IF(O218="",0,O218) &gt; IF(OOC!G218="",0,OOC!G218), "OOS",
IF(IF(OOC!H218="",0,OOC!H218) &gt; IF(P218="",0,P218), "OOS", "OK"))))</f>
        <v>#REF!</v>
      </c>
    </row>
    <row r="219" spans="1:76" ht="15" customHeight="1">
      <c r="A219" s="16">
        <v>48</v>
      </c>
      <c r="B219" s="76" t="s">
        <v>187</v>
      </c>
      <c r="C219" s="72" t="s">
        <v>188</v>
      </c>
      <c r="D219" s="20" t="s">
        <v>57</v>
      </c>
      <c r="E219" s="78">
        <v>1.33</v>
      </c>
      <c r="F219" s="11" t="s">
        <v>29</v>
      </c>
      <c r="G219" s="83">
        <v>23.286000000000001</v>
      </c>
      <c r="H219" s="13" t="e">
        <f>IF(OOC!S219=0,"",OOC!S219)</f>
        <v>#REF!</v>
      </c>
      <c r="I219" s="13" t="e">
        <f>IF(OOC!T219=0,"",OOC!T219)</f>
        <v>#REF!</v>
      </c>
      <c r="J219" s="14" t="s">
        <v>12</v>
      </c>
      <c r="K219" s="64" t="s">
        <v>49</v>
      </c>
      <c r="L219" s="17" t="e">
        <f t="shared" si="82"/>
        <v>#REF!</v>
      </c>
      <c r="M219" s="17" t="e">
        <f t="shared" si="83"/>
        <v>#REF!</v>
      </c>
      <c r="N219" s="25"/>
      <c r="O219" s="2" t="e">
        <f t="shared" si="75"/>
        <v>#REF!</v>
      </c>
      <c r="P219" s="2" t="e">
        <f t="shared" si="76"/>
        <v>#REF!</v>
      </c>
      <c r="Q219" s="2" t="e">
        <f t="shared" si="77"/>
        <v>#REF!</v>
      </c>
      <c r="R219" s="3" t="e">
        <f t="shared" si="78"/>
        <v>#REF!</v>
      </c>
      <c r="S219" s="4" t="e">
        <f t="shared" si="70"/>
        <v>#REF!</v>
      </c>
      <c r="T219" s="67" t="e">
        <f t="shared" si="85"/>
        <v>#REF!</v>
      </c>
      <c r="U219" s="67" t="e">
        <f t="shared" si="86"/>
        <v>#REF!</v>
      </c>
      <c r="V219" s="4" t="e">
        <f t="shared" si="79"/>
        <v>#REF!</v>
      </c>
      <c r="W219" s="4" t="e">
        <f t="shared" si="80"/>
        <v>#REF!</v>
      </c>
      <c r="X219" s="4" t="e">
        <f t="shared" si="84"/>
        <v>#REF!</v>
      </c>
      <c r="Y219" s="62" t="e">
        <f t="shared" si="81"/>
        <v>#REF!</v>
      </c>
      <c r="Z219" s="28" t="e">
        <f t="shared" si="87"/>
        <v>#REF!</v>
      </c>
      <c r="AA219" s="28" t="e">
        <f t="shared" si="88"/>
        <v>#REF!</v>
      </c>
      <c r="AB219" s="28" t="e">
        <f t="shared" si="89"/>
        <v>#REF!</v>
      </c>
      <c r="AC219" s="28" t="e">
        <f t="shared" si="61"/>
        <v>#REF!</v>
      </c>
      <c r="AD219" s="26"/>
      <c r="AE219" s="19" t="str">
        <f t="shared" si="90"/>
        <v/>
      </c>
      <c r="AF219" s="65"/>
      <c r="AG219" s="54"/>
      <c r="AH219" s="54"/>
      <c r="AI219" s="55"/>
      <c r="AJ219" s="18"/>
      <c r="AK219" s="73" t="e">
        <f>#REF!</f>
        <v>#REF!</v>
      </c>
      <c r="AL219" s="73" t="e">
        <f>#REF!</f>
        <v>#REF!</v>
      </c>
      <c r="AM219" s="73" t="e">
        <f>#REF!</f>
        <v>#REF!</v>
      </c>
      <c r="AN219" s="73" t="e">
        <f>#REF!</f>
        <v>#REF!</v>
      </c>
      <c r="AO219" s="73" t="e">
        <f>#REF!</f>
        <v>#REF!</v>
      </c>
      <c r="AP219" s="73" t="e">
        <f>#REF!</f>
        <v>#REF!</v>
      </c>
      <c r="AQ219" s="73" t="e">
        <f>#REF!</f>
        <v>#REF!</v>
      </c>
      <c r="AR219" s="73" t="e">
        <f>#REF!</f>
        <v>#REF!</v>
      </c>
      <c r="AS219" s="73" t="e">
        <f>#REF!</f>
        <v>#REF!</v>
      </c>
      <c r="AT219" s="73" t="e">
        <f>#REF!</f>
        <v>#REF!</v>
      </c>
      <c r="AU219" s="73" t="e">
        <f>#REF!</f>
        <v>#REF!</v>
      </c>
      <c r="AV219" s="73" t="e">
        <f>#REF!</f>
        <v>#REF!</v>
      </c>
      <c r="AW219" s="73" t="e">
        <f>#REF!</f>
        <v>#REF!</v>
      </c>
      <c r="AX219" s="73" t="e">
        <f>#REF!</f>
        <v>#REF!</v>
      </c>
      <c r="AY219" s="73" t="e">
        <f>#REF!</f>
        <v>#REF!</v>
      </c>
      <c r="AZ219" s="73" t="e">
        <f>#REF!</f>
        <v>#REF!</v>
      </c>
      <c r="BA219" s="73" t="e">
        <f>#REF!</f>
        <v>#REF!</v>
      </c>
      <c r="BB219" s="73" t="e">
        <f>#REF!</f>
        <v>#REF!</v>
      </c>
      <c r="BC219" s="73" t="e">
        <f>#REF!</f>
        <v>#REF!</v>
      </c>
      <c r="BD219" s="73" t="e">
        <f>#REF!</f>
        <v>#REF!</v>
      </c>
      <c r="BE219" s="73" t="e">
        <f>#REF!</f>
        <v>#REF!</v>
      </c>
      <c r="BF219" s="73" t="e">
        <f>#REF!</f>
        <v>#REF!</v>
      </c>
      <c r="BG219" s="73" t="e">
        <f>#REF!</f>
        <v>#REF!</v>
      </c>
      <c r="BH219" s="73" t="e">
        <f>#REF!</f>
        <v>#REF!</v>
      </c>
      <c r="BI219" s="73" t="e">
        <f>#REF!</f>
        <v>#REF!</v>
      </c>
      <c r="BJ219" s="73" t="e">
        <f>#REF!</f>
        <v>#REF!</v>
      </c>
      <c r="BK219" s="73" t="e">
        <f>#REF!</f>
        <v>#REF!</v>
      </c>
      <c r="BL219" s="73" t="e">
        <f>#REF!</f>
        <v>#REF!</v>
      </c>
      <c r="BM219" s="73" t="e">
        <f>#REF!</f>
        <v>#REF!</v>
      </c>
      <c r="BN219" s="73" t="e">
        <f>#REF!</f>
        <v>#REF!</v>
      </c>
      <c r="BO219" s="73" t="e">
        <f>#REF!</f>
        <v>#REF!</v>
      </c>
      <c r="BP219" s="73" t="e">
        <f>#REF!</f>
        <v>#REF!</v>
      </c>
      <c r="BR219" s="117" t="str">
        <f t="shared" si="71"/>
        <v>88-1</v>
      </c>
      <c r="BS219" s="118">
        <f>OOC!G219</f>
        <v>23.316000000000003</v>
      </c>
      <c r="BT219" s="118">
        <f>OOC!H219</f>
        <v>23.256</v>
      </c>
      <c r="BU219" s="2" t="e">
        <f t="shared" si="72"/>
        <v>#REF!</v>
      </c>
      <c r="BV219" s="2" t="e">
        <f t="shared" si="73"/>
        <v>#REF!</v>
      </c>
      <c r="BW219" s="2" t="e">
        <f t="shared" si="74"/>
        <v>#REF!</v>
      </c>
      <c r="BX219" s="119" t="e">
        <f>IF(AND(IF(OOC!G219="",0,OOC!G219) &gt;= IF(O219="",0,O219), IF(O219="",0,O219) &gt; IF(L219="",0,L219)), "OOC",
IF(AND(IF(M219="",0,M219) &gt; IF(P219="",0,P219), IF(P219="",0,P219) &gt;= IF(OOC!H219="",0,OOC!H219)), "OOC",
IF(IF(O219="",0,O219) &gt; IF(OOC!G219="",0,OOC!G219), "OOS",
IF(IF(OOC!H219="",0,OOC!H219) &gt; IF(P219="",0,P219), "OOS", "OK"))))</f>
        <v>#REF!</v>
      </c>
    </row>
    <row r="220" spans="1:76" ht="15" customHeight="1">
      <c r="A220" s="16">
        <v>48</v>
      </c>
      <c r="B220" s="76" t="s">
        <v>187</v>
      </c>
      <c r="C220" s="72" t="s">
        <v>189</v>
      </c>
      <c r="D220" s="20" t="s">
        <v>57</v>
      </c>
      <c r="E220" s="78">
        <v>1.33</v>
      </c>
      <c r="F220" s="11" t="s">
        <v>29</v>
      </c>
      <c r="G220" s="83">
        <v>23.286000000000001</v>
      </c>
      <c r="H220" s="13" t="e">
        <f>IF(OOC!S220=0,"",OOC!S220)</f>
        <v>#REF!</v>
      </c>
      <c r="I220" s="13" t="e">
        <f>IF(OOC!T220=0,"",OOC!T220)</f>
        <v>#REF!</v>
      </c>
      <c r="J220" s="14" t="s">
        <v>12</v>
      </c>
      <c r="K220" s="64" t="s">
        <v>49</v>
      </c>
      <c r="L220" s="17" t="e">
        <f t="shared" si="82"/>
        <v>#REF!</v>
      </c>
      <c r="M220" s="17" t="e">
        <f t="shared" si="83"/>
        <v>#REF!</v>
      </c>
      <c r="N220" s="25"/>
      <c r="O220" s="2" t="e">
        <f t="shared" si="75"/>
        <v>#REF!</v>
      </c>
      <c r="P220" s="2" t="e">
        <f t="shared" si="76"/>
        <v>#REF!</v>
      </c>
      <c r="Q220" s="2" t="e">
        <f t="shared" si="77"/>
        <v>#REF!</v>
      </c>
      <c r="R220" s="3" t="e">
        <f t="shared" si="78"/>
        <v>#REF!</v>
      </c>
      <c r="S220" s="4" t="e">
        <f t="shared" si="70"/>
        <v>#REF!</v>
      </c>
      <c r="T220" s="67" t="e">
        <f t="shared" si="85"/>
        <v>#REF!</v>
      </c>
      <c r="U220" s="67" t="e">
        <f t="shared" si="86"/>
        <v>#REF!</v>
      </c>
      <c r="V220" s="4" t="e">
        <f t="shared" si="79"/>
        <v>#REF!</v>
      </c>
      <c r="W220" s="4" t="e">
        <f t="shared" si="80"/>
        <v>#REF!</v>
      </c>
      <c r="X220" s="4" t="e">
        <f t="shared" si="84"/>
        <v>#REF!</v>
      </c>
      <c r="Y220" s="62" t="e">
        <f t="shared" si="81"/>
        <v>#REF!</v>
      </c>
      <c r="Z220" s="28" t="e">
        <f t="shared" si="87"/>
        <v>#REF!</v>
      </c>
      <c r="AA220" s="28" t="e">
        <f t="shared" si="88"/>
        <v>#REF!</v>
      </c>
      <c r="AB220" s="28" t="e">
        <f t="shared" si="89"/>
        <v>#REF!</v>
      </c>
      <c r="AC220" s="28" t="e">
        <f t="shared" si="61"/>
        <v>#REF!</v>
      </c>
      <c r="AD220" s="26"/>
      <c r="AE220" s="19" t="str">
        <f t="shared" si="90"/>
        <v/>
      </c>
      <c r="AF220" s="65"/>
      <c r="AG220" s="54"/>
      <c r="AH220" s="54"/>
      <c r="AI220" s="55"/>
      <c r="AJ220" s="18"/>
      <c r="AK220" s="73" t="e">
        <f>#REF!</f>
        <v>#REF!</v>
      </c>
      <c r="AL220" s="73" t="e">
        <f>#REF!</f>
        <v>#REF!</v>
      </c>
      <c r="AM220" s="73" t="e">
        <f>#REF!</f>
        <v>#REF!</v>
      </c>
      <c r="AN220" s="73" t="e">
        <f>#REF!</f>
        <v>#REF!</v>
      </c>
      <c r="AO220" s="73" t="e">
        <f>#REF!</f>
        <v>#REF!</v>
      </c>
      <c r="AP220" s="73" t="e">
        <f>#REF!</f>
        <v>#REF!</v>
      </c>
      <c r="AQ220" s="73" t="e">
        <f>#REF!</f>
        <v>#REF!</v>
      </c>
      <c r="AR220" s="73" t="e">
        <f>#REF!</f>
        <v>#REF!</v>
      </c>
      <c r="AS220" s="73" t="e">
        <f>#REF!</f>
        <v>#REF!</v>
      </c>
      <c r="AT220" s="73" t="e">
        <f>#REF!</f>
        <v>#REF!</v>
      </c>
      <c r="AU220" s="73" t="e">
        <f>#REF!</f>
        <v>#REF!</v>
      </c>
      <c r="AV220" s="73" t="e">
        <f>#REF!</f>
        <v>#REF!</v>
      </c>
      <c r="AW220" s="73" t="e">
        <f>#REF!</f>
        <v>#REF!</v>
      </c>
      <c r="AX220" s="73" t="e">
        <f>#REF!</f>
        <v>#REF!</v>
      </c>
      <c r="AY220" s="73" t="e">
        <f>#REF!</f>
        <v>#REF!</v>
      </c>
      <c r="AZ220" s="73" t="e">
        <f>#REF!</f>
        <v>#REF!</v>
      </c>
      <c r="BA220" s="73" t="e">
        <f>#REF!</f>
        <v>#REF!</v>
      </c>
      <c r="BB220" s="73" t="e">
        <f>#REF!</f>
        <v>#REF!</v>
      </c>
      <c r="BC220" s="73" t="e">
        <f>#REF!</f>
        <v>#REF!</v>
      </c>
      <c r="BD220" s="73" t="e">
        <f>#REF!</f>
        <v>#REF!</v>
      </c>
      <c r="BE220" s="73" t="e">
        <f>#REF!</f>
        <v>#REF!</v>
      </c>
      <c r="BF220" s="73" t="e">
        <f>#REF!</f>
        <v>#REF!</v>
      </c>
      <c r="BG220" s="73" t="e">
        <f>#REF!</f>
        <v>#REF!</v>
      </c>
      <c r="BH220" s="73" t="e">
        <f>#REF!</f>
        <v>#REF!</v>
      </c>
      <c r="BI220" s="73" t="e">
        <f>#REF!</f>
        <v>#REF!</v>
      </c>
      <c r="BJ220" s="73" t="e">
        <f>#REF!</f>
        <v>#REF!</v>
      </c>
      <c r="BK220" s="73" t="e">
        <f>#REF!</f>
        <v>#REF!</v>
      </c>
      <c r="BL220" s="73" t="e">
        <f>#REF!</f>
        <v>#REF!</v>
      </c>
      <c r="BM220" s="73" t="e">
        <f>#REF!</f>
        <v>#REF!</v>
      </c>
      <c r="BN220" s="73" t="e">
        <f>#REF!</f>
        <v>#REF!</v>
      </c>
      <c r="BO220" s="73" t="e">
        <f>#REF!</f>
        <v>#REF!</v>
      </c>
      <c r="BP220" s="73" t="e">
        <f>#REF!</f>
        <v>#REF!</v>
      </c>
      <c r="BR220" s="117" t="str">
        <f t="shared" si="71"/>
        <v>88-2</v>
      </c>
      <c r="BS220" s="118">
        <f>OOC!G220</f>
        <v>23.316000000000003</v>
      </c>
      <c r="BT220" s="118">
        <f>OOC!H220</f>
        <v>23.256</v>
      </c>
      <c r="BU220" s="2" t="e">
        <f t="shared" si="72"/>
        <v>#REF!</v>
      </c>
      <c r="BV220" s="2" t="e">
        <f t="shared" si="73"/>
        <v>#REF!</v>
      </c>
      <c r="BW220" s="2" t="e">
        <f t="shared" si="74"/>
        <v>#REF!</v>
      </c>
      <c r="BX220" s="119" t="e">
        <f>IF(AND(IF(OOC!G220="",0,OOC!G220) &gt;= IF(O220="",0,O220), IF(O220="",0,O220) &gt; IF(L220="",0,L220)), "OOC",
IF(AND(IF(M220="",0,M220) &gt; IF(P220="",0,P220), IF(P220="",0,P220) &gt;= IF(OOC!H220="",0,OOC!H220)), "OOC",
IF(IF(O220="",0,O220) &gt; IF(OOC!G220="",0,OOC!G220), "OOS",
IF(IF(OOC!H220="",0,OOC!H220) &gt; IF(P220="",0,P220), "OOS", "OK"))))</f>
        <v>#REF!</v>
      </c>
    </row>
    <row r="221" spans="1:76" ht="15" customHeight="1">
      <c r="A221" s="16">
        <v>48</v>
      </c>
      <c r="B221" s="76"/>
      <c r="C221" s="72" t="s">
        <v>261</v>
      </c>
      <c r="D221" s="20" t="s">
        <v>57</v>
      </c>
      <c r="E221" s="78"/>
      <c r="F221" s="11" t="s">
        <v>29</v>
      </c>
      <c r="G221" s="83">
        <v>19.318999999999999</v>
      </c>
      <c r="H221" s="13" t="e">
        <f>IF(OOC!S221=0,"",OOC!S221)</f>
        <v>#REF!</v>
      </c>
      <c r="I221" s="13" t="e">
        <f>IF(OOC!T221=0,"",OOC!T221)</f>
        <v>#REF!</v>
      </c>
      <c r="J221" s="14" t="s">
        <v>12</v>
      </c>
      <c r="K221" s="64" t="s">
        <v>49</v>
      </c>
      <c r="L221" s="17" t="e">
        <f t="shared" si="82"/>
        <v>#REF!</v>
      </c>
      <c r="M221" s="17" t="e">
        <f t="shared" si="83"/>
        <v>#REF!</v>
      </c>
      <c r="N221" s="25"/>
      <c r="O221" s="2" t="e">
        <f t="shared" si="75"/>
        <v>#REF!</v>
      </c>
      <c r="P221" s="2" t="e">
        <f t="shared" si="76"/>
        <v>#REF!</v>
      </c>
      <c r="Q221" s="2" t="e">
        <f t="shared" si="77"/>
        <v>#REF!</v>
      </c>
      <c r="R221" s="3" t="e">
        <f t="shared" si="78"/>
        <v>#REF!</v>
      </c>
      <c r="S221" s="4" t="e">
        <f t="shared" si="70"/>
        <v>#REF!</v>
      </c>
      <c r="T221" s="67" t="e">
        <f t="shared" si="85"/>
        <v>#REF!</v>
      </c>
      <c r="U221" s="67" t="e">
        <f t="shared" si="86"/>
        <v>#REF!</v>
      </c>
      <c r="V221" s="4" t="e">
        <f t="shared" si="79"/>
        <v>#REF!</v>
      </c>
      <c r="W221" s="4" t="e">
        <f t="shared" si="80"/>
        <v>#REF!</v>
      </c>
      <c r="X221" s="4" t="e">
        <f t="shared" si="84"/>
        <v>#REF!</v>
      </c>
      <c r="Y221" s="62" t="e">
        <f t="shared" si="81"/>
        <v>#REF!</v>
      </c>
      <c r="Z221" s="28" t="e">
        <f t="shared" si="87"/>
        <v>#REF!</v>
      </c>
      <c r="AA221" s="28" t="e">
        <f t="shared" si="88"/>
        <v>#REF!</v>
      </c>
      <c r="AB221" s="28" t="e">
        <f t="shared" si="89"/>
        <v>#REF!</v>
      </c>
      <c r="AC221" s="28" t="e">
        <f t="shared" ref="AC221:AC293" si="91">IF(OR($S221&gt;$AC$9,$R221=""),"",$AC$9*6*$R221)</f>
        <v>#REF!</v>
      </c>
      <c r="AD221" s="26"/>
      <c r="AE221" s="19" t="str">
        <f t="shared" si="90"/>
        <v/>
      </c>
      <c r="AF221" s="65"/>
      <c r="AG221" s="54"/>
      <c r="AH221" s="54"/>
      <c r="AI221" s="55"/>
      <c r="AJ221" s="18"/>
      <c r="AK221" s="73" t="e">
        <f>#REF!</f>
        <v>#REF!</v>
      </c>
      <c r="AL221" s="73" t="e">
        <f>#REF!</f>
        <v>#REF!</v>
      </c>
      <c r="AM221" s="73" t="e">
        <f>#REF!</f>
        <v>#REF!</v>
      </c>
      <c r="AN221" s="73"/>
      <c r="AO221" s="73"/>
      <c r="AP221" s="73"/>
      <c r="AQ221" s="73"/>
      <c r="AR221" s="73"/>
      <c r="AS221" s="73"/>
      <c r="AT221" s="73"/>
      <c r="AU221" s="73"/>
      <c r="AV221" s="73"/>
      <c r="AW221" s="73"/>
      <c r="AX221" s="73"/>
      <c r="AY221" s="73"/>
      <c r="AZ221" s="73"/>
      <c r="BA221" s="73"/>
      <c r="BB221" s="73"/>
      <c r="BC221" s="73"/>
      <c r="BD221" s="73"/>
      <c r="BE221" s="73"/>
      <c r="BF221" s="73"/>
      <c r="BG221" s="73"/>
      <c r="BH221" s="73"/>
      <c r="BI221" s="73"/>
      <c r="BJ221" s="73"/>
      <c r="BK221" s="73"/>
      <c r="BL221" s="73"/>
      <c r="BM221" s="73"/>
      <c r="BN221" s="73"/>
      <c r="BO221" s="73"/>
      <c r="BP221" s="73"/>
      <c r="BR221" s="117" t="str">
        <f t="shared" si="71"/>
        <v>89-1</v>
      </c>
      <c r="BS221" s="118">
        <f>OOC!G221</f>
        <v>19.349</v>
      </c>
      <c r="BT221" s="118">
        <f>OOC!H221</f>
        <v>19.288999999999998</v>
      </c>
      <c r="BU221" s="2" t="e">
        <f t="shared" si="72"/>
        <v>#REF!</v>
      </c>
      <c r="BV221" s="2" t="e">
        <f t="shared" si="73"/>
        <v>#REF!</v>
      </c>
      <c r="BW221" s="2" t="e">
        <f t="shared" si="74"/>
        <v>#REF!</v>
      </c>
      <c r="BX221" s="119" t="e">
        <f>IF(AND(IF(OOC!G221="",0,OOC!G221) &gt;= IF(O221="",0,O221), IF(O221="",0,O221) &gt; IF(L221="",0,L221)), "OOC",
IF(AND(IF(M221="",0,M221) &gt; IF(P221="",0,P221), IF(P221="",0,P221) &gt;= IF(OOC!H221="",0,OOC!H221)), "OOC",
IF(IF(O221="",0,O221) &gt; IF(OOC!G221="",0,OOC!G221), "OOS",
IF(IF(OOC!H221="",0,OOC!H221) &gt; IF(P221="",0,P221), "OOS", "OK"))))</f>
        <v>#REF!</v>
      </c>
    </row>
    <row r="222" spans="1:76" ht="15" customHeight="1">
      <c r="A222" s="16">
        <v>48</v>
      </c>
      <c r="B222" s="76"/>
      <c r="C222" s="72" t="s">
        <v>262</v>
      </c>
      <c r="D222" s="20" t="s">
        <v>57</v>
      </c>
      <c r="E222" s="78"/>
      <c r="F222" s="11" t="s">
        <v>29</v>
      </c>
      <c r="G222" s="83">
        <v>19.318999999999999</v>
      </c>
      <c r="H222" s="13" t="e">
        <f>IF(OOC!S222=0,"",OOC!S222)</f>
        <v>#REF!</v>
      </c>
      <c r="I222" s="13" t="e">
        <f>IF(OOC!T222=0,"",OOC!T222)</f>
        <v>#REF!</v>
      </c>
      <c r="J222" s="14" t="s">
        <v>12</v>
      </c>
      <c r="K222" s="64" t="s">
        <v>49</v>
      </c>
      <c r="L222" s="17" t="e">
        <f t="shared" si="82"/>
        <v>#REF!</v>
      </c>
      <c r="M222" s="17" t="e">
        <f t="shared" si="83"/>
        <v>#REF!</v>
      </c>
      <c r="N222" s="25"/>
      <c r="O222" s="2" t="e">
        <f t="shared" si="75"/>
        <v>#REF!</v>
      </c>
      <c r="P222" s="2" t="e">
        <f t="shared" si="76"/>
        <v>#REF!</v>
      </c>
      <c r="Q222" s="2" t="e">
        <f t="shared" si="77"/>
        <v>#REF!</v>
      </c>
      <c r="R222" s="3" t="e">
        <f t="shared" si="78"/>
        <v>#REF!</v>
      </c>
      <c r="S222" s="4" t="e">
        <f t="shared" si="70"/>
        <v>#REF!</v>
      </c>
      <c r="T222" s="67" t="e">
        <f t="shared" si="85"/>
        <v>#REF!</v>
      </c>
      <c r="U222" s="67" t="e">
        <f t="shared" si="86"/>
        <v>#REF!</v>
      </c>
      <c r="V222" s="4" t="e">
        <f t="shared" si="79"/>
        <v>#REF!</v>
      </c>
      <c r="W222" s="4" t="e">
        <f t="shared" si="80"/>
        <v>#REF!</v>
      </c>
      <c r="X222" s="4" t="e">
        <f t="shared" si="84"/>
        <v>#REF!</v>
      </c>
      <c r="Y222" s="62" t="e">
        <f t="shared" si="81"/>
        <v>#REF!</v>
      </c>
      <c r="Z222" s="28" t="e">
        <f t="shared" si="87"/>
        <v>#REF!</v>
      </c>
      <c r="AA222" s="28" t="e">
        <f t="shared" si="88"/>
        <v>#REF!</v>
      </c>
      <c r="AB222" s="28" t="e">
        <f t="shared" si="89"/>
        <v>#REF!</v>
      </c>
      <c r="AC222" s="28" t="e">
        <f t="shared" si="91"/>
        <v>#REF!</v>
      </c>
      <c r="AD222" s="26"/>
      <c r="AE222" s="19" t="str">
        <f t="shared" si="90"/>
        <v/>
      </c>
      <c r="AF222" s="65"/>
      <c r="AG222" s="54"/>
      <c r="AH222" s="54"/>
      <c r="AI222" s="55"/>
      <c r="AJ222" s="18"/>
      <c r="AK222" s="73" t="e">
        <f>#REF!</f>
        <v>#REF!</v>
      </c>
      <c r="AL222" s="73" t="e">
        <f>#REF!</f>
        <v>#REF!</v>
      </c>
      <c r="AM222" s="73" t="e">
        <f>#REF!</f>
        <v>#REF!</v>
      </c>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R222" s="117" t="str">
        <f t="shared" si="71"/>
        <v>89-2</v>
      </c>
      <c r="BS222" s="118">
        <f>OOC!G222</f>
        <v>19.349</v>
      </c>
      <c r="BT222" s="118">
        <f>OOC!H222</f>
        <v>19.288999999999998</v>
      </c>
      <c r="BU222" s="2" t="e">
        <f t="shared" si="72"/>
        <v>#REF!</v>
      </c>
      <c r="BV222" s="2" t="e">
        <f t="shared" si="73"/>
        <v>#REF!</v>
      </c>
      <c r="BW222" s="2" t="e">
        <f t="shared" si="74"/>
        <v>#REF!</v>
      </c>
      <c r="BX222" s="119" t="e">
        <f>IF(AND(IF(OOC!G222="",0,OOC!G222) &gt;= IF(O222="",0,O222), IF(O222="",0,O222) &gt; IF(L222="",0,L222)), "OOC",
IF(AND(IF(M222="",0,M222) &gt; IF(P222="",0,P222), IF(P222="",0,P222) &gt;= IF(OOC!H222="",0,OOC!H222)), "OOC",
IF(IF(O222="",0,O222) &gt; IF(OOC!G222="",0,OOC!G222), "OOS",
IF(IF(OOC!H222="",0,OOC!H222) &gt; IF(P222="",0,P222), "OOS", "OK"))))</f>
        <v>#REF!</v>
      </c>
    </row>
    <row r="223" spans="1:76" ht="15" customHeight="1">
      <c r="A223" s="16">
        <v>48</v>
      </c>
      <c r="B223" s="76" t="s">
        <v>190</v>
      </c>
      <c r="C223" s="72" t="s">
        <v>191</v>
      </c>
      <c r="D223" s="20" t="s">
        <v>57</v>
      </c>
      <c r="E223" s="78">
        <v>1.33</v>
      </c>
      <c r="F223" s="11" t="s">
        <v>29</v>
      </c>
      <c r="G223" s="12">
        <v>0.04</v>
      </c>
      <c r="H223" s="13" t="e">
        <f>IF(OOC!S223=0,"",OOC!S223)</f>
        <v>#REF!</v>
      </c>
      <c r="I223" s="13" t="e">
        <f>IF(OOC!T223=0,"",OOC!T223)</f>
        <v>#REF!</v>
      </c>
      <c r="J223" s="14" t="s">
        <v>12</v>
      </c>
      <c r="K223" s="64" t="s">
        <v>49</v>
      </c>
      <c r="L223" s="17" t="e">
        <f t="shared" si="82"/>
        <v>#REF!</v>
      </c>
      <c r="M223" s="17" t="e">
        <f t="shared" si="83"/>
        <v>#REF!</v>
      </c>
      <c r="N223" s="25"/>
      <c r="O223" s="2" t="e">
        <f t="shared" si="75"/>
        <v>#REF!</v>
      </c>
      <c r="P223" s="2" t="e">
        <f t="shared" si="76"/>
        <v>#REF!</v>
      </c>
      <c r="Q223" s="2" t="e">
        <f t="shared" si="77"/>
        <v>#REF!</v>
      </c>
      <c r="R223" s="3" t="e">
        <f t="shared" si="78"/>
        <v>#REF!</v>
      </c>
      <c r="S223" s="4" t="e">
        <f t="shared" si="70"/>
        <v>#REF!</v>
      </c>
      <c r="T223" s="67" t="e">
        <f t="shared" si="85"/>
        <v>#REF!</v>
      </c>
      <c r="U223" s="67" t="e">
        <f t="shared" si="86"/>
        <v>#REF!</v>
      </c>
      <c r="V223" s="4" t="e">
        <f t="shared" si="79"/>
        <v>#REF!</v>
      </c>
      <c r="W223" s="4" t="e">
        <f t="shared" si="80"/>
        <v>#REF!</v>
      </c>
      <c r="X223" s="4" t="e">
        <f t="shared" si="84"/>
        <v>#REF!</v>
      </c>
      <c r="Y223" s="62" t="e">
        <f t="shared" si="81"/>
        <v>#REF!</v>
      </c>
      <c r="Z223" s="28" t="e">
        <f t="shared" si="87"/>
        <v>#REF!</v>
      </c>
      <c r="AA223" s="28" t="e">
        <f t="shared" si="88"/>
        <v>#REF!</v>
      </c>
      <c r="AB223" s="28" t="e">
        <f t="shared" si="89"/>
        <v>#REF!</v>
      </c>
      <c r="AC223" s="28" t="e">
        <f t="shared" si="91"/>
        <v>#REF!</v>
      </c>
      <c r="AD223" s="26"/>
      <c r="AE223" s="19" t="str">
        <f t="shared" si="90"/>
        <v/>
      </c>
      <c r="AF223" s="65"/>
      <c r="AG223" s="54"/>
      <c r="AH223" s="54"/>
      <c r="AI223" s="55"/>
      <c r="AJ223" s="18"/>
      <c r="AK223" s="73" t="e">
        <f>#REF!</f>
        <v>#REF!</v>
      </c>
      <c r="AL223" s="73" t="e">
        <f>#REF!</f>
        <v>#REF!</v>
      </c>
      <c r="AM223" s="73" t="e">
        <f>#REF!</f>
        <v>#REF!</v>
      </c>
      <c r="AN223" s="73" t="e">
        <f>#REF!</f>
        <v>#REF!</v>
      </c>
      <c r="AO223" s="73" t="e">
        <f>#REF!</f>
        <v>#REF!</v>
      </c>
      <c r="AP223" s="73" t="e">
        <f>#REF!</f>
        <v>#REF!</v>
      </c>
      <c r="AQ223" s="73" t="e">
        <f>#REF!</f>
        <v>#REF!</v>
      </c>
      <c r="AR223" s="73" t="e">
        <f>#REF!</f>
        <v>#REF!</v>
      </c>
      <c r="AS223" s="73" t="e">
        <f>#REF!</f>
        <v>#REF!</v>
      </c>
      <c r="AT223" s="73" t="e">
        <f>#REF!</f>
        <v>#REF!</v>
      </c>
      <c r="AU223" s="73" t="e">
        <f>#REF!</f>
        <v>#REF!</v>
      </c>
      <c r="AV223" s="73" t="e">
        <f>#REF!</f>
        <v>#REF!</v>
      </c>
      <c r="AW223" s="73" t="e">
        <f>#REF!</f>
        <v>#REF!</v>
      </c>
      <c r="AX223" s="73" t="e">
        <f>#REF!</f>
        <v>#REF!</v>
      </c>
      <c r="AY223" s="73" t="e">
        <f>#REF!</f>
        <v>#REF!</v>
      </c>
      <c r="AZ223" s="73" t="e">
        <f>#REF!</f>
        <v>#REF!</v>
      </c>
      <c r="BA223" s="73" t="e">
        <f>#REF!</f>
        <v>#REF!</v>
      </c>
      <c r="BB223" s="73" t="e">
        <f>#REF!</f>
        <v>#REF!</v>
      </c>
      <c r="BC223" s="73" t="e">
        <f>#REF!</f>
        <v>#REF!</v>
      </c>
      <c r="BD223" s="73" t="e">
        <f>#REF!</f>
        <v>#REF!</v>
      </c>
      <c r="BE223" s="73" t="e">
        <f>#REF!</f>
        <v>#REF!</v>
      </c>
      <c r="BF223" s="73" t="e">
        <f>#REF!</f>
        <v>#REF!</v>
      </c>
      <c r="BG223" s="73" t="e">
        <f>#REF!</f>
        <v>#REF!</v>
      </c>
      <c r="BH223" s="73" t="e">
        <f>#REF!</f>
        <v>#REF!</v>
      </c>
      <c r="BI223" s="73" t="e">
        <f>#REF!</f>
        <v>#REF!</v>
      </c>
      <c r="BJ223" s="73" t="e">
        <f>#REF!</f>
        <v>#REF!</v>
      </c>
      <c r="BK223" s="73" t="e">
        <f>#REF!</f>
        <v>#REF!</v>
      </c>
      <c r="BL223" s="73" t="e">
        <f>#REF!</f>
        <v>#REF!</v>
      </c>
      <c r="BM223" s="73" t="e">
        <f>#REF!</f>
        <v>#REF!</v>
      </c>
      <c r="BN223" s="73" t="e">
        <f>#REF!</f>
        <v>#REF!</v>
      </c>
      <c r="BO223" s="73" t="e">
        <f>#REF!</f>
        <v>#REF!</v>
      </c>
      <c r="BP223" s="73" t="e">
        <f>#REF!</f>
        <v>#REF!</v>
      </c>
      <c r="BR223" s="117" t="str">
        <f t="shared" si="71"/>
        <v>94-1</v>
      </c>
      <c r="BS223" s="118">
        <f>OOC!G223</f>
        <v>0.08</v>
      </c>
      <c r="BT223" s="118">
        <f>OOC!H223</f>
        <v>0</v>
      </c>
      <c r="BU223" s="2" t="e">
        <f t="shared" si="72"/>
        <v>#REF!</v>
      </c>
      <c r="BV223" s="2" t="e">
        <f t="shared" si="73"/>
        <v>#REF!</v>
      </c>
      <c r="BW223" s="2" t="e">
        <f t="shared" si="74"/>
        <v>#REF!</v>
      </c>
      <c r="BX223" s="119" t="e">
        <f>IF(AND(IF(OOC!G223="",0,OOC!G223) &gt;= IF(O223="",0,O223), IF(O223="",0,O223) &gt; IF(L223="",0,L223)), "OOC",
IF(AND(IF(M223="",0,M223) &gt; IF(P223="",0,P223), IF(P223="",0,P223) &gt;= IF(OOC!H223="",0,OOC!H223)), "OOC",
IF(IF(O223="",0,O223) &gt; IF(OOC!G223="",0,OOC!G223), "OOS",
IF(IF(OOC!H223="",0,OOC!H223) &gt; IF(P223="",0,P223), "OOS", "OK"))))</f>
        <v>#REF!</v>
      </c>
    </row>
    <row r="224" spans="1:76" ht="15" customHeight="1">
      <c r="A224" s="16">
        <v>48</v>
      </c>
      <c r="B224" s="76" t="s">
        <v>190</v>
      </c>
      <c r="C224" s="72" t="s">
        <v>192</v>
      </c>
      <c r="D224" s="20" t="s">
        <v>57</v>
      </c>
      <c r="E224" s="78">
        <v>1.33</v>
      </c>
      <c r="F224" s="11" t="s">
        <v>29</v>
      </c>
      <c r="G224" s="12">
        <v>0.04</v>
      </c>
      <c r="H224" s="13" t="e">
        <f>IF(OOC!S224=0,"",OOC!S224)</f>
        <v>#REF!</v>
      </c>
      <c r="I224" s="13" t="e">
        <f>IF(OOC!T224=0,"",OOC!T224)</f>
        <v>#REF!</v>
      </c>
      <c r="J224" s="14" t="s">
        <v>12</v>
      </c>
      <c r="K224" s="64" t="s">
        <v>49</v>
      </c>
      <c r="L224" s="17" t="e">
        <f t="shared" si="82"/>
        <v>#REF!</v>
      </c>
      <c r="M224" s="17" t="e">
        <f t="shared" si="83"/>
        <v>#REF!</v>
      </c>
      <c r="N224" s="25"/>
      <c r="O224" s="2" t="e">
        <f t="shared" si="75"/>
        <v>#REF!</v>
      </c>
      <c r="P224" s="2" t="e">
        <f t="shared" si="76"/>
        <v>#REF!</v>
      </c>
      <c r="Q224" s="2" t="e">
        <f t="shared" si="77"/>
        <v>#REF!</v>
      </c>
      <c r="R224" s="3" t="e">
        <f t="shared" si="78"/>
        <v>#REF!</v>
      </c>
      <c r="S224" s="4" t="e">
        <f t="shared" si="70"/>
        <v>#REF!</v>
      </c>
      <c r="T224" s="67" t="e">
        <f t="shared" si="85"/>
        <v>#REF!</v>
      </c>
      <c r="U224" s="67" t="e">
        <f t="shared" si="86"/>
        <v>#REF!</v>
      </c>
      <c r="V224" s="4" t="e">
        <f t="shared" si="79"/>
        <v>#REF!</v>
      </c>
      <c r="W224" s="4" t="e">
        <f t="shared" si="80"/>
        <v>#REF!</v>
      </c>
      <c r="X224" s="4" t="e">
        <f t="shared" si="84"/>
        <v>#REF!</v>
      </c>
      <c r="Y224" s="62" t="e">
        <f t="shared" si="81"/>
        <v>#REF!</v>
      </c>
      <c r="Z224" s="28" t="e">
        <f t="shared" si="87"/>
        <v>#REF!</v>
      </c>
      <c r="AA224" s="28" t="e">
        <f t="shared" si="88"/>
        <v>#REF!</v>
      </c>
      <c r="AB224" s="28" t="e">
        <f t="shared" si="89"/>
        <v>#REF!</v>
      </c>
      <c r="AC224" s="28" t="e">
        <f t="shared" si="91"/>
        <v>#REF!</v>
      </c>
      <c r="AD224" s="26"/>
      <c r="AE224" s="19" t="str">
        <f t="shared" si="90"/>
        <v/>
      </c>
      <c r="AF224" s="65"/>
      <c r="AG224" s="54"/>
      <c r="AH224" s="54"/>
      <c r="AI224" s="55"/>
      <c r="AJ224" s="18"/>
      <c r="AK224" s="73" t="e">
        <f>#REF!</f>
        <v>#REF!</v>
      </c>
      <c r="AL224" s="73" t="e">
        <f>#REF!</f>
        <v>#REF!</v>
      </c>
      <c r="AM224" s="73" t="e">
        <f>#REF!</f>
        <v>#REF!</v>
      </c>
      <c r="AN224" s="73" t="e">
        <f>#REF!</f>
        <v>#REF!</v>
      </c>
      <c r="AO224" s="73" t="e">
        <f>#REF!</f>
        <v>#REF!</v>
      </c>
      <c r="AP224" s="73" t="e">
        <f>#REF!</f>
        <v>#REF!</v>
      </c>
      <c r="AQ224" s="73" t="e">
        <f>#REF!</f>
        <v>#REF!</v>
      </c>
      <c r="AR224" s="73" t="e">
        <f>#REF!</f>
        <v>#REF!</v>
      </c>
      <c r="AS224" s="73" t="e">
        <f>#REF!</f>
        <v>#REF!</v>
      </c>
      <c r="AT224" s="73" t="e">
        <f>#REF!</f>
        <v>#REF!</v>
      </c>
      <c r="AU224" s="73" t="e">
        <f>#REF!</f>
        <v>#REF!</v>
      </c>
      <c r="AV224" s="73" t="e">
        <f>#REF!</f>
        <v>#REF!</v>
      </c>
      <c r="AW224" s="73" t="e">
        <f>#REF!</f>
        <v>#REF!</v>
      </c>
      <c r="AX224" s="73" t="e">
        <f>#REF!</f>
        <v>#REF!</v>
      </c>
      <c r="AY224" s="73" t="e">
        <f>#REF!</f>
        <v>#REF!</v>
      </c>
      <c r="AZ224" s="73" t="e">
        <f>#REF!</f>
        <v>#REF!</v>
      </c>
      <c r="BA224" s="73" t="e">
        <f>#REF!</f>
        <v>#REF!</v>
      </c>
      <c r="BB224" s="73" t="e">
        <f>#REF!</f>
        <v>#REF!</v>
      </c>
      <c r="BC224" s="73" t="e">
        <f>#REF!</f>
        <v>#REF!</v>
      </c>
      <c r="BD224" s="73" t="e">
        <f>#REF!</f>
        <v>#REF!</v>
      </c>
      <c r="BE224" s="73" t="e">
        <f>#REF!</f>
        <v>#REF!</v>
      </c>
      <c r="BF224" s="73" t="e">
        <f>#REF!</f>
        <v>#REF!</v>
      </c>
      <c r="BG224" s="73" t="e">
        <f>#REF!</f>
        <v>#REF!</v>
      </c>
      <c r="BH224" s="73" t="e">
        <f>#REF!</f>
        <v>#REF!</v>
      </c>
      <c r="BI224" s="73" t="e">
        <f>#REF!</f>
        <v>#REF!</v>
      </c>
      <c r="BJ224" s="73" t="e">
        <f>#REF!</f>
        <v>#REF!</v>
      </c>
      <c r="BK224" s="73" t="e">
        <f>#REF!</f>
        <v>#REF!</v>
      </c>
      <c r="BL224" s="73" t="e">
        <f>#REF!</f>
        <v>#REF!</v>
      </c>
      <c r="BM224" s="73" t="e">
        <f>#REF!</f>
        <v>#REF!</v>
      </c>
      <c r="BN224" s="73" t="e">
        <f>#REF!</f>
        <v>#REF!</v>
      </c>
      <c r="BO224" s="73" t="e">
        <f>#REF!</f>
        <v>#REF!</v>
      </c>
      <c r="BP224" s="73" t="e">
        <f>#REF!</f>
        <v>#REF!</v>
      </c>
      <c r="BR224" s="117" t="str">
        <f t="shared" si="71"/>
        <v>94-2</v>
      </c>
      <c r="BS224" s="118">
        <f>OOC!G224</f>
        <v>0.08</v>
      </c>
      <c r="BT224" s="118">
        <f>OOC!H224</f>
        <v>0</v>
      </c>
      <c r="BU224" s="2" t="e">
        <f t="shared" si="72"/>
        <v>#REF!</v>
      </c>
      <c r="BV224" s="2" t="e">
        <f t="shared" si="73"/>
        <v>#REF!</v>
      </c>
      <c r="BW224" s="2" t="e">
        <f t="shared" si="74"/>
        <v>#REF!</v>
      </c>
      <c r="BX224" s="119" t="e">
        <f>IF(AND(IF(OOC!G224="",0,OOC!G224) &gt;= IF(O224="",0,O224), IF(O224="",0,O224) &gt; IF(L224="",0,L224)), "OOC",
IF(AND(IF(M224="",0,M224) &gt; IF(P224="",0,P224), IF(P224="",0,P224) &gt;= IF(OOC!H224="",0,OOC!H224)), "OOC",
IF(IF(O224="",0,O224) &gt; IF(OOC!G224="",0,OOC!G224), "OOS",
IF(IF(OOC!H224="",0,OOC!H224) &gt; IF(P224="",0,P224), "OOS", "OK"))))</f>
        <v>#REF!</v>
      </c>
    </row>
    <row r="225" spans="1:76" ht="15" customHeight="1">
      <c r="A225" s="16">
        <v>48</v>
      </c>
      <c r="B225" s="76" t="s">
        <v>190</v>
      </c>
      <c r="C225" s="72" t="s">
        <v>193</v>
      </c>
      <c r="D225" s="20" t="s">
        <v>57</v>
      </c>
      <c r="E225" s="78">
        <v>1.33</v>
      </c>
      <c r="F225" s="11" t="s">
        <v>29</v>
      </c>
      <c r="G225" s="12">
        <v>0.04</v>
      </c>
      <c r="H225" s="13" t="e">
        <f>IF(OOC!S225=0,"",OOC!S225)</f>
        <v>#REF!</v>
      </c>
      <c r="I225" s="13" t="e">
        <f>IF(OOC!T225=0,"",OOC!T225)</f>
        <v>#REF!</v>
      </c>
      <c r="J225" s="14" t="s">
        <v>12</v>
      </c>
      <c r="K225" s="64" t="s">
        <v>49</v>
      </c>
      <c r="L225" s="17" t="e">
        <f t="shared" si="82"/>
        <v>#REF!</v>
      </c>
      <c r="M225" s="17" t="e">
        <f t="shared" si="83"/>
        <v>#REF!</v>
      </c>
      <c r="N225" s="25"/>
      <c r="O225" s="2" t="e">
        <f t="shared" si="75"/>
        <v>#REF!</v>
      </c>
      <c r="P225" s="2" t="e">
        <f t="shared" si="76"/>
        <v>#REF!</v>
      </c>
      <c r="Q225" s="2" t="e">
        <f t="shared" si="77"/>
        <v>#REF!</v>
      </c>
      <c r="R225" s="3" t="e">
        <f t="shared" si="78"/>
        <v>#REF!</v>
      </c>
      <c r="S225" s="4" t="e">
        <f t="shared" si="70"/>
        <v>#REF!</v>
      </c>
      <c r="T225" s="67" t="e">
        <f t="shared" si="85"/>
        <v>#REF!</v>
      </c>
      <c r="U225" s="67" t="e">
        <f t="shared" si="86"/>
        <v>#REF!</v>
      </c>
      <c r="V225" s="4" t="e">
        <f t="shared" si="79"/>
        <v>#REF!</v>
      </c>
      <c r="W225" s="4" t="e">
        <f t="shared" si="80"/>
        <v>#REF!</v>
      </c>
      <c r="X225" s="4" t="e">
        <f t="shared" si="84"/>
        <v>#REF!</v>
      </c>
      <c r="Y225" s="62" t="e">
        <f t="shared" si="81"/>
        <v>#REF!</v>
      </c>
      <c r="Z225" s="28" t="e">
        <f t="shared" si="87"/>
        <v>#REF!</v>
      </c>
      <c r="AA225" s="28" t="e">
        <f t="shared" si="88"/>
        <v>#REF!</v>
      </c>
      <c r="AB225" s="28" t="e">
        <f t="shared" si="89"/>
        <v>#REF!</v>
      </c>
      <c r="AC225" s="28" t="e">
        <f t="shared" si="91"/>
        <v>#REF!</v>
      </c>
      <c r="AD225" s="26"/>
      <c r="AE225" s="19" t="str">
        <f t="shared" si="90"/>
        <v/>
      </c>
      <c r="AF225" s="65"/>
      <c r="AG225" s="54"/>
      <c r="AH225" s="54"/>
      <c r="AI225" s="55"/>
      <c r="AJ225" s="18"/>
      <c r="AK225" s="73" t="e">
        <f>#REF!</f>
        <v>#REF!</v>
      </c>
      <c r="AL225" s="73" t="e">
        <f>#REF!</f>
        <v>#REF!</v>
      </c>
      <c r="AM225" s="73" t="e">
        <f>#REF!</f>
        <v>#REF!</v>
      </c>
      <c r="AN225" s="73" t="e">
        <f>#REF!</f>
        <v>#REF!</v>
      </c>
      <c r="AO225" s="73" t="e">
        <f>#REF!</f>
        <v>#REF!</v>
      </c>
      <c r="AP225" s="73" t="e">
        <f>#REF!</f>
        <v>#REF!</v>
      </c>
      <c r="AQ225" s="73" t="e">
        <f>#REF!</f>
        <v>#REF!</v>
      </c>
      <c r="AR225" s="73" t="e">
        <f>#REF!</f>
        <v>#REF!</v>
      </c>
      <c r="AS225" s="73" t="e">
        <f>#REF!</f>
        <v>#REF!</v>
      </c>
      <c r="AT225" s="73" t="e">
        <f>#REF!</f>
        <v>#REF!</v>
      </c>
      <c r="AU225" s="73" t="e">
        <f>#REF!</f>
        <v>#REF!</v>
      </c>
      <c r="AV225" s="73" t="e">
        <f>#REF!</f>
        <v>#REF!</v>
      </c>
      <c r="AW225" s="73" t="e">
        <f>#REF!</f>
        <v>#REF!</v>
      </c>
      <c r="AX225" s="73" t="e">
        <f>#REF!</f>
        <v>#REF!</v>
      </c>
      <c r="AY225" s="73" t="e">
        <f>#REF!</f>
        <v>#REF!</v>
      </c>
      <c r="AZ225" s="73" t="e">
        <f>#REF!</f>
        <v>#REF!</v>
      </c>
      <c r="BA225" s="73" t="e">
        <f>#REF!</f>
        <v>#REF!</v>
      </c>
      <c r="BB225" s="73" t="e">
        <f>#REF!</f>
        <v>#REF!</v>
      </c>
      <c r="BC225" s="73" t="e">
        <f>#REF!</f>
        <v>#REF!</v>
      </c>
      <c r="BD225" s="73" t="e">
        <f>#REF!</f>
        <v>#REF!</v>
      </c>
      <c r="BE225" s="73" t="e">
        <f>#REF!</f>
        <v>#REF!</v>
      </c>
      <c r="BF225" s="73" t="e">
        <f>#REF!</f>
        <v>#REF!</v>
      </c>
      <c r="BG225" s="73" t="e">
        <f>#REF!</f>
        <v>#REF!</v>
      </c>
      <c r="BH225" s="73" t="e">
        <f>#REF!</f>
        <v>#REF!</v>
      </c>
      <c r="BI225" s="73" t="e">
        <f>#REF!</f>
        <v>#REF!</v>
      </c>
      <c r="BJ225" s="73" t="e">
        <f>#REF!</f>
        <v>#REF!</v>
      </c>
      <c r="BK225" s="73" t="e">
        <f>#REF!</f>
        <v>#REF!</v>
      </c>
      <c r="BL225" s="73" t="e">
        <f>#REF!</f>
        <v>#REF!</v>
      </c>
      <c r="BM225" s="73" t="e">
        <f>#REF!</f>
        <v>#REF!</v>
      </c>
      <c r="BN225" s="73" t="e">
        <f>#REF!</f>
        <v>#REF!</v>
      </c>
      <c r="BO225" s="73" t="e">
        <f>#REF!</f>
        <v>#REF!</v>
      </c>
      <c r="BP225" s="73" t="e">
        <f>#REF!</f>
        <v>#REF!</v>
      </c>
      <c r="BR225" s="117" t="str">
        <f t="shared" si="71"/>
        <v>94-3</v>
      </c>
      <c r="BS225" s="118">
        <f>OOC!G225</f>
        <v>0.08</v>
      </c>
      <c r="BT225" s="118">
        <f>OOC!H225</f>
        <v>0</v>
      </c>
      <c r="BU225" s="2" t="e">
        <f t="shared" si="72"/>
        <v>#REF!</v>
      </c>
      <c r="BV225" s="2" t="e">
        <f t="shared" si="73"/>
        <v>#REF!</v>
      </c>
      <c r="BW225" s="2" t="e">
        <f t="shared" si="74"/>
        <v>#REF!</v>
      </c>
      <c r="BX225" s="119" t="e">
        <f>IF(AND(IF(OOC!G225="",0,OOC!G225) &gt;= IF(O225="",0,O225), IF(O225="",0,O225) &gt; IF(L225="",0,L225)), "OOC",
IF(AND(IF(M225="",0,M225) &gt; IF(P225="",0,P225), IF(P225="",0,P225) &gt;= IF(OOC!H225="",0,OOC!H225)), "OOC",
IF(IF(O225="",0,O225) &gt; IF(OOC!G225="",0,OOC!G225), "OOS",
IF(IF(OOC!H225="",0,OOC!H225) &gt; IF(P225="",0,P225), "OOS", "OK"))))</f>
        <v>#REF!</v>
      </c>
    </row>
    <row r="226" spans="1:76" ht="15" customHeight="1">
      <c r="A226" s="16">
        <v>48</v>
      </c>
      <c r="B226" s="76" t="s">
        <v>190</v>
      </c>
      <c r="C226" s="72" t="s">
        <v>194</v>
      </c>
      <c r="D226" s="20" t="s">
        <v>57</v>
      </c>
      <c r="E226" s="78">
        <v>1.33</v>
      </c>
      <c r="F226" s="11" t="s">
        <v>29</v>
      </c>
      <c r="G226" s="12">
        <v>0.04</v>
      </c>
      <c r="H226" s="13" t="e">
        <f>IF(OOC!S226=0,"",OOC!S226)</f>
        <v>#REF!</v>
      </c>
      <c r="I226" s="13" t="e">
        <f>IF(OOC!T226=0,"",OOC!T226)</f>
        <v>#REF!</v>
      </c>
      <c r="J226" s="14" t="s">
        <v>12</v>
      </c>
      <c r="K226" s="64" t="s">
        <v>49</v>
      </c>
      <c r="L226" s="17" t="e">
        <f t="shared" si="82"/>
        <v>#REF!</v>
      </c>
      <c r="M226" s="17" t="e">
        <f t="shared" si="83"/>
        <v>#REF!</v>
      </c>
      <c r="N226" s="25"/>
      <c r="O226" s="2" t="e">
        <f t="shared" si="75"/>
        <v>#REF!</v>
      </c>
      <c r="P226" s="2" t="e">
        <f t="shared" si="76"/>
        <v>#REF!</v>
      </c>
      <c r="Q226" s="2" t="e">
        <f t="shared" si="77"/>
        <v>#REF!</v>
      </c>
      <c r="R226" s="3" t="e">
        <f t="shared" si="78"/>
        <v>#REF!</v>
      </c>
      <c r="S226" s="4" t="e">
        <f t="shared" si="70"/>
        <v>#REF!</v>
      </c>
      <c r="T226" s="67" t="e">
        <f t="shared" si="85"/>
        <v>#REF!</v>
      </c>
      <c r="U226" s="67" t="e">
        <f t="shared" si="86"/>
        <v>#REF!</v>
      </c>
      <c r="V226" s="4" t="e">
        <f t="shared" si="79"/>
        <v>#REF!</v>
      </c>
      <c r="W226" s="4" t="e">
        <f t="shared" si="80"/>
        <v>#REF!</v>
      </c>
      <c r="X226" s="4" t="e">
        <f t="shared" si="84"/>
        <v>#REF!</v>
      </c>
      <c r="Y226" s="62" t="e">
        <f t="shared" si="81"/>
        <v>#REF!</v>
      </c>
      <c r="Z226" s="28" t="e">
        <f t="shared" si="87"/>
        <v>#REF!</v>
      </c>
      <c r="AA226" s="28" t="e">
        <f t="shared" si="88"/>
        <v>#REF!</v>
      </c>
      <c r="AB226" s="28" t="e">
        <f t="shared" si="89"/>
        <v>#REF!</v>
      </c>
      <c r="AC226" s="28" t="e">
        <f t="shared" si="91"/>
        <v>#REF!</v>
      </c>
      <c r="AD226" s="26"/>
      <c r="AE226" s="19" t="str">
        <f t="shared" si="90"/>
        <v/>
      </c>
      <c r="AF226" s="65"/>
      <c r="AG226" s="54"/>
      <c r="AH226" s="54"/>
      <c r="AI226" s="55"/>
      <c r="AJ226" s="18"/>
      <c r="AK226" s="73" t="e">
        <f>#REF!</f>
        <v>#REF!</v>
      </c>
      <c r="AL226" s="73" t="e">
        <f>#REF!</f>
        <v>#REF!</v>
      </c>
      <c r="AM226" s="73" t="e">
        <f>#REF!</f>
        <v>#REF!</v>
      </c>
      <c r="AN226" s="73" t="e">
        <f>#REF!</f>
        <v>#REF!</v>
      </c>
      <c r="AO226" s="73" t="e">
        <f>#REF!</f>
        <v>#REF!</v>
      </c>
      <c r="AP226" s="73" t="e">
        <f>#REF!</f>
        <v>#REF!</v>
      </c>
      <c r="AQ226" s="73" t="e">
        <f>#REF!</f>
        <v>#REF!</v>
      </c>
      <c r="AR226" s="73" t="e">
        <f>#REF!</f>
        <v>#REF!</v>
      </c>
      <c r="AS226" s="73" t="e">
        <f>#REF!</f>
        <v>#REF!</v>
      </c>
      <c r="AT226" s="73" t="e">
        <f>#REF!</f>
        <v>#REF!</v>
      </c>
      <c r="AU226" s="73" t="e">
        <f>#REF!</f>
        <v>#REF!</v>
      </c>
      <c r="AV226" s="73" t="e">
        <f>#REF!</f>
        <v>#REF!</v>
      </c>
      <c r="AW226" s="73" t="e">
        <f>#REF!</f>
        <v>#REF!</v>
      </c>
      <c r="AX226" s="73" t="e">
        <f>#REF!</f>
        <v>#REF!</v>
      </c>
      <c r="AY226" s="73" t="e">
        <f>#REF!</f>
        <v>#REF!</v>
      </c>
      <c r="AZ226" s="73" t="e">
        <f>#REF!</f>
        <v>#REF!</v>
      </c>
      <c r="BA226" s="73" t="e">
        <f>#REF!</f>
        <v>#REF!</v>
      </c>
      <c r="BB226" s="73" t="e">
        <f>#REF!</f>
        <v>#REF!</v>
      </c>
      <c r="BC226" s="73" t="e">
        <f>#REF!</f>
        <v>#REF!</v>
      </c>
      <c r="BD226" s="73" t="e">
        <f>#REF!</f>
        <v>#REF!</v>
      </c>
      <c r="BE226" s="73" t="e">
        <f>#REF!</f>
        <v>#REF!</v>
      </c>
      <c r="BF226" s="73" t="e">
        <f>#REF!</f>
        <v>#REF!</v>
      </c>
      <c r="BG226" s="73" t="e">
        <f>#REF!</f>
        <v>#REF!</v>
      </c>
      <c r="BH226" s="73" t="e">
        <f>#REF!</f>
        <v>#REF!</v>
      </c>
      <c r="BI226" s="73" t="e">
        <f>#REF!</f>
        <v>#REF!</v>
      </c>
      <c r="BJ226" s="73" t="e">
        <f>#REF!</f>
        <v>#REF!</v>
      </c>
      <c r="BK226" s="73" t="e">
        <f>#REF!</f>
        <v>#REF!</v>
      </c>
      <c r="BL226" s="73" t="e">
        <f>#REF!</f>
        <v>#REF!</v>
      </c>
      <c r="BM226" s="73" t="e">
        <f>#REF!</f>
        <v>#REF!</v>
      </c>
      <c r="BN226" s="73" t="e">
        <f>#REF!</f>
        <v>#REF!</v>
      </c>
      <c r="BO226" s="73" t="e">
        <f>#REF!</f>
        <v>#REF!</v>
      </c>
      <c r="BP226" s="73" t="e">
        <f>#REF!</f>
        <v>#REF!</v>
      </c>
      <c r="BR226" s="117" t="str">
        <f t="shared" si="71"/>
        <v>94-4</v>
      </c>
      <c r="BS226" s="118">
        <f>OOC!G226</f>
        <v>0.08</v>
      </c>
      <c r="BT226" s="118">
        <f>OOC!H226</f>
        <v>0</v>
      </c>
      <c r="BU226" s="2" t="e">
        <f t="shared" si="72"/>
        <v>#REF!</v>
      </c>
      <c r="BV226" s="2" t="e">
        <f t="shared" si="73"/>
        <v>#REF!</v>
      </c>
      <c r="BW226" s="2" t="e">
        <f t="shared" si="74"/>
        <v>#REF!</v>
      </c>
      <c r="BX226" s="119" t="e">
        <f>IF(AND(IF(OOC!G226="",0,OOC!G226) &gt;= IF(O226="",0,O226), IF(O226="",0,O226) &gt; IF(L226="",0,L226)), "OOC",
IF(AND(IF(M226="",0,M226) &gt; IF(P226="",0,P226), IF(P226="",0,P226) &gt;= IF(OOC!H226="",0,OOC!H226)), "OOC",
IF(IF(O226="",0,O226) &gt; IF(OOC!G226="",0,OOC!G226), "OOS",
IF(IF(OOC!H226="",0,OOC!H226) &gt; IF(P226="",0,P226), "OOS", "OK"))))</f>
        <v>#REF!</v>
      </c>
    </row>
    <row r="227" spans="1:76" ht="15" customHeight="1">
      <c r="A227" s="16">
        <v>48</v>
      </c>
      <c r="B227" s="76" t="s">
        <v>190</v>
      </c>
      <c r="C227" s="72" t="s">
        <v>195</v>
      </c>
      <c r="D227" s="20" t="s">
        <v>57</v>
      </c>
      <c r="E227" s="78">
        <v>1.33</v>
      </c>
      <c r="F227" s="11" t="s">
        <v>29</v>
      </c>
      <c r="G227" s="12">
        <v>0.04</v>
      </c>
      <c r="H227" s="13" t="e">
        <f>IF(OOC!S227=0,"",OOC!S227)</f>
        <v>#REF!</v>
      </c>
      <c r="I227" s="13" t="e">
        <f>IF(OOC!T227=0,"",OOC!T227)</f>
        <v>#REF!</v>
      </c>
      <c r="J227" s="14" t="s">
        <v>12</v>
      </c>
      <c r="K227" s="64" t="s">
        <v>49</v>
      </c>
      <c r="L227" s="17" t="e">
        <f t="shared" si="82"/>
        <v>#REF!</v>
      </c>
      <c r="M227" s="17" t="e">
        <f t="shared" si="83"/>
        <v>#REF!</v>
      </c>
      <c r="N227" s="25"/>
      <c r="O227" s="2" t="e">
        <f t="shared" si="75"/>
        <v>#REF!</v>
      </c>
      <c r="P227" s="2" t="e">
        <f t="shared" si="76"/>
        <v>#REF!</v>
      </c>
      <c r="Q227" s="2" t="e">
        <f t="shared" si="77"/>
        <v>#REF!</v>
      </c>
      <c r="R227" s="3" t="e">
        <f t="shared" si="78"/>
        <v>#REF!</v>
      </c>
      <c r="S227" s="4" t="e">
        <f t="shared" si="70"/>
        <v>#REF!</v>
      </c>
      <c r="T227" s="67" t="e">
        <f t="shared" si="85"/>
        <v>#REF!</v>
      </c>
      <c r="U227" s="67" t="e">
        <f t="shared" si="86"/>
        <v>#REF!</v>
      </c>
      <c r="V227" s="4" t="e">
        <f t="shared" si="79"/>
        <v>#REF!</v>
      </c>
      <c r="W227" s="4" t="e">
        <f t="shared" si="80"/>
        <v>#REF!</v>
      </c>
      <c r="X227" s="4" t="e">
        <f t="shared" si="84"/>
        <v>#REF!</v>
      </c>
      <c r="Y227" s="62" t="e">
        <f t="shared" si="81"/>
        <v>#REF!</v>
      </c>
      <c r="Z227" s="28" t="e">
        <f t="shared" si="87"/>
        <v>#REF!</v>
      </c>
      <c r="AA227" s="28" t="e">
        <f t="shared" si="88"/>
        <v>#REF!</v>
      </c>
      <c r="AB227" s="28" t="e">
        <f t="shared" si="89"/>
        <v>#REF!</v>
      </c>
      <c r="AC227" s="28" t="e">
        <f t="shared" si="91"/>
        <v>#REF!</v>
      </c>
      <c r="AD227" s="26"/>
      <c r="AE227" s="19" t="str">
        <f t="shared" si="90"/>
        <v/>
      </c>
      <c r="AF227" s="65"/>
      <c r="AG227" s="54"/>
      <c r="AH227" s="54"/>
      <c r="AI227" s="55"/>
      <c r="AJ227" s="18"/>
      <c r="AK227" s="73" t="e">
        <f>#REF!</f>
        <v>#REF!</v>
      </c>
      <c r="AL227" s="73" t="e">
        <f>#REF!</f>
        <v>#REF!</v>
      </c>
      <c r="AM227" s="73" t="e">
        <f>#REF!</f>
        <v>#REF!</v>
      </c>
      <c r="AN227" s="73" t="e">
        <f>#REF!</f>
        <v>#REF!</v>
      </c>
      <c r="AO227" s="73" t="e">
        <f>#REF!</f>
        <v>#REF!</v>
      </c>
      <c r="AP227" s="73" t="e">
        <f>#REF!</f>
        <v>#REF!</v>
      </c>
      <c r="AQ227" s="73" t="e">
        <f>#REF!</f>
        <v>#REF!</v>
      </c>
      <c r="AR227" s="73" t="e">
        <f>#REF!</f>
        <v>#REF!</v>
      </c>
      <c r="AS227" s="73" t="e">
        <f>#REF!</f>
        <v>#REF!</v>
      </c>
      <c r="AT227" s="73" t="e">
        <f>#REF!</f>
        <v>#REF!</v>
      </c>
      <c r="AU227" s="73" t="e">
        <f>#REF!</f>
        <v>#REF!</v>
      </c>
      <c r="AV227" s="73" t="e">
        <f>#REF!</f>
        <v>#REF!</v>
      </c>
      <c r="AW227" s="73" t="e">
        <f>#REF!</f>
        <v>#REF!</v>
      </c>
      <c r="AX227" s="73" t="e">
        <f>#REF!</f>
        <v>#REF!</v>
      </c>
      <c r="AY227" s="73" t="e">
        <f>#REF!</f>
        <v>#REF!</v>
      </c>
      <c r="AZ227" s="73" t="e">
        <f>#REF!</f>
        <v>#REF!</v>
      </c>
      <c r="BA227" s="73" t="e">
        <f>#REF!</f>
        <v>#REF!</v>
      </c>
      <c r="BB227" s="73" t="e">
        <f>#REF!</f>
        <v>#REF!</v>
      </c>
      <c r="BC227" s="73" t="e">
        <f>#REF!</f>
        <v>#REF!</v>
      </c>
      <c r="BD227" s="73" t="e">
        <f>#REF!</f>
        <v>#REF!</v>
      </c>
      <c r="BE227" s="73" t="e">
        <f>#REF!</f>
        <v>#REF!</v>
      </c>
      <c r="BF227" s="73" t="e">
        <f>#REF!</f>
        <v>#REF!</v>
      </c>
      <c r="BG227" s="73" t="e">
        <f>#REF!</f>
        <v>#REF!</v>
      </c>
      <c r="BH227" s="73" t="e">
        <f>#REF!</f>
        <v>#REF!</v>
      </c>
      <c r="BI227" s="73" t="e">
        <f>#REF!</f>
        <v>#REF!</v>
      </c>
      <c r="BJ227" s="73" t="e">
        <f>#REF!</f>
        <v>#REF!</v>
      </c>
      <c r="BK227" s="73" t="e">
        <f>#REF!</f>
        <v>#REF!</v>
      </c>
      <c r="BL227" s="73" t="e">
        <f>#REF!</f>
        <v>#REF!</v>
      </c>
      <c r="BM227" s="73" t="e">
        <f>#REF!</f>
        <v>#REF!</v>
      </c>
      <c r="BN227" s="73" t="e">
        <f>#REF!</f>
        <v>#REF!</v>
      </c>
      <c r="BO227" s="73" t="e">
        <f>#REF!</f>
        <v>#REF!</v>
      </c>
      <c r="BP227" s="73" t="e">
        <f>#REF!</f>
        <v>#REF!</v>
      </c>
      <c r="BR227" s="117" t="str">
        <f t="shared" si="71"/>
        <v>94-5</v>
      </c>
      <c r="BS227" s="118">
        <f>OOC!G227</f>
        <v>0.08</v>
      </c>
      <c r="BT227" s="118">
        <f>OOC!H227</f>
        <v>0</v>
      </c>
      <c r="BU227" s="2" t="e">
        <f t="shared" si="72"/>
        <v>#REF!</v>
      </c>
      <c r="BV227" s="2" t="e">
        <f t="shared" si="73"/>
        <v>#REF!</v>
      </c>
      <c r="BW227" s="2" t="e">
        <f t="shared" si="74"/>
        <v>#REF!</v>
      </c>
      <c r="BX227" s="119" t="e">
        <f>IF(AND(IF(OOC!G227="",0,OOC!G227) &gt;= IF(O227="",0,O227), IF(O227="",0,O227) &gt; IF(L227="",0,L227)), "OOC",
IF(AND(IF(M227="",0,M227) &gt; IF(P227="",0,P227), IF(P227="",0,P227) &gt;= IF(OOC!H227="",0,OOC!H227)), "OOC",
IF(IF(O227="",0,O227) &gt; IF(OOC!G227="",0,OOC!G227), "OOS",
IF(IF(OOC!H227="",0,OOC!H227) &gt; IF(P227="",0,P227), "OOS", "OK"))))</f>
        <v>#REF!</v>
      </c>
    </row>
    <row r="228" spans="1:76" ht="15" customHeight="1">
      <c r="A228" s="16">
        <v>48</v>
      </c>
      <c r="B228" s="76" t="s">
        <v>190</v>
      </c>
      <c r="C228" s="72" t="s">
        <v>196</v>
      </c>
      <c r="D228" s="20" t="s">
        <v>57</v>
      </c>
      <c r="E228" s="78">
        <v>1.33</v>
      </c>
      <c r="F228" s="11" t="s">
        <v>29</v>
      </c>
      <c r="G228" s="12">
        <v>0.04</v>
      </c>
      <c r="H228" s="13" t="e">
        <f>IF(OOC!S228=0,"",OOC!S228)</f>
        <v>#REF!</v>
      </c>
      <c r="I228" s="13" t="e">
        <f>IF(OOC!T228=0,"",OOC!T228)</f>
        <v>#REF!</v>
      </c>
      <c r="J228" s="14" t="s">
        <v>12</v>
      </c>
      <c r="K228" s="64" t="s">
        <v>49</v>
      </c>
      <c r="L228" s="17" t="e">
        <f t="shared" si="82"/>
        <v>#REF!</v>
      </c>
      <c r="M228" s="17" t="e">
        <f t="shared" si="83"/>
        <v>#REF!</v>
      </c>
      <c r="N228" s="25"/>
      <c r="O228" s="2" t="e">
        <f t="shared" si="75"/>
        <v>#REF!</v>
      </c>
      <c r="P228" s="2" t="e">
        <f t="shared" si="76"/>
        <v>#REF!</v>
      </c>
      <c r="Q228" s="2" t="e">
        <f t="shared" si="77"/>
        <v>#REF!</v>
      </c>
      <c r="R228" s="3" t="e">
        <f t="shared" si="78"/>
        <v>#REF!</v>
      </c>
      <c r="S228" s="4" t="e">
        <f t="shared" si="70"/>
        <v>#REF!</v>
      </c>
      <c r="T228" s="67" t="e">
        <f t="shared" si="85"/>
        <v>#REF!</v>
      </c>
      <c r="U228" s="67" t="e">
        <f t="shared" si="86"/>
        <v>#REF!</v>
      </c>
      <c r="V228" s="4" t="e">
        <f t="shared" si="79"/>
        <v>#REF!</v>
      </c>
      <c r="W228" s="4" t="e">
        <f t="shared" si="80"/>
        <v>#REF!</v>
      </c>
      <c r="X228" s="4" t="e">
        <f t="shared" si="84"/>
        <v>#REF!</v>
      </c>
      <c r="Y228" s="62" t="e">
        <f t="shared" si="81"/>
        <v>#REF!</v>
      </c>
      <c r="Z228" s="28" t="e">
        <f t="shared" si="87"/>
        <v>#REF!</v>
      </c>
      <c r="AA228" s="28" t="e">
        <f t="shared" si="88"/>
        <v>#REF!</v>
      </c>
      <c r="AB228" s="28" t="e">
        <f t="shared" si="89"/>
        <v>#REF!</v>
      </c>
      <c r="AC228" s="28" t="e">
        <f t="shared" si="91"/>
        <v>#REF!</v>
      </c>
      <c r="AD228" s="26"/>
      <c r="AE228" s="19" t="str">
        <f t="shared" si="90"/>
        <v/>
      </c>
      <c r="AF228" s="65"/>
      <c r="AG228" s="54"/>
      <c r="AH228" s="54"/>
      <c r="AI228" s="55"/>
      <c r="AJ228" s="18"/>
      <c r="AK228" s="73" t="e">
        <f>#REF!</f>
        <v>#REF!</v>
      </c>
      <c r="AL228" s="73" t="e">
        <f>#REF!</f>
        <v>#REF!</v>
      </c>
      <c r="AM228" s="73" t="e">
        <f>#REF!</f>
        <v>#REF!</v>
      </c>
      <c r="AN228" s="73" t="e">
        <f>#REF!</f>
        <v>#REF!</v>
      </c>
      <c r="AO228" s="73" t="e">
        <f>#REF!</f>
        <v>#REF!</v>
      </c>
      <c r="AP228" s="73" t="e">
        <f>#REF!</f>
        <v>#REF!</v>
      </c>
      <c r="AQ228" s="73" t="e">
        <f>#REF!</f>
        <v>#REF!</v>
      </c>
      <c r="AR228" s="73" t="e">
        <f>#REF!</f>
        <v>#REF!</v>
      </c>
      <c r="AS228" s="73" t="e">
        <f>#REF!</f>
        <v>#REF!</v>
      </c>
      <c r="AT228" s="73" t="e">
        <f>#REF!</f>
        <v>#REF!</v>
      </c>
      <c r="AU228" s="73" t="e">
        <f>#REF!</f>
        <v>#REF!</v>
      </c>
      <c r="AV228" s="73" t="e">
        <f>#REF!</f>
        <v>#REF!</v>
      </c>
      <c r="AW228" s="73" t="e">
        <f>#REF!</f>
        <v>#REF!</v>
      </c>
      <c r="AX228" s="73" t="e">
        <f>#REF!</f>
        <v>#REF!</v>
      </c>
      <c r="AY228" s="73" t="e">
        <f>#REF!</f>
        <v>#REF!</v>
      </c>
      <c r="AZ228" s="73" t="e">
        <f>#REF!</f>
        <v>#REF!</v>
      </c>
      <c r="BA228" s="73" t="e">
        <f>#REF!</f>
        <v>#REF!</v>
      </c>
      <c r="BB228" s="73" t="e">
        <f>#REF!</f>
        <v>#REF!</v>
      </c>
      <c r="BC228" s="73" t="e">
        <f>#REF!</f>
        <v>#REF!</v>
      </c>
      <c r="BD228" s="73" t="e">
        <f>#REF!</f>
        <v>#REF!</v>
      </c>
      <c r="BE228" s="73" t="e">
        <f>#REF!</f>
        <v>#REF!</v>
      </c>
      <c r="BF228" s="73" t="e">
        <f>#REF!</f>
        <v>#REF!</v>
      </c>
      <c r="BG228" s="73" t="e">
        <f>#REF!</f>
        <v>#REF!</v>
      </c>
      <c r="BH228" s="73" t="e">
        <f>#REF!</f>
        <v>#REF!</v>
      </c>
      <c r="BI228" s="73" t="e">
        <f>#REF!</f>
        <v>#REF!</v>
      </c>
      <c r="BJ228" s="73" t="e">
        <f>#REF!</f>
        <v>#REF!</v>
      </c>
      <c r="BK228" s="73" t="e">
        <f>#REF!</f>
        <v>#REF!</v>
      </c>
      <c r="BL228" s="73" t="e">
        <f>#REF!</f>
        <v>#REF!</v>
      </c>
      <c r="BM228" s="73" t="e">
        <f>#REF!</f>
        <v>#REF!</v>
      </c>
      <c r="BN228" s="73" t="e">
        <f>#REF!</f>
        <v>#REF!</v>
      </c>
      <c r="BO228" s="73" t="e">
        <f>#REF!</f>
        <v>#REF!</v>
      </c>
      <c r="BP228" s="73" t="e">
        <f>#REF!</f>
        <v>#REF!</v>
      </c>
      <c r="BR228" s="117" t="str">
        <f t="shared" si="71"/>
        <v>94-6</v>
      </c>
      <c r="BS228" s="118">
        <f>OOC!G228</f>
        <v>0.08</v>
      </c>
      <c r="BT228" s="118">
        <f>OOC!H228</f>
        <v>0</v>
      </c>
      <c r="BU228" s="2" t="e">
        <f t="shared" si="72"/>
        <v>#REF!</v>
      </c>
      <c r="BV228" s="2" t="e">
        <f t="shared" si="73"/>
        <v>#REF!</v>
      </c>
      <c r="BW228" s="2" t="e">
        <f t="shared" si="74"/>
        <v>#REF!</v>
      </c>
      <c r="BX228" s="119" t="e">
        <f>IF(AND(IF(OOC!G228="",0,OOC!G228) &gt;= IF(O228="",0,O228), IF(O228="",0,O228) &gt; IF(L228="",0,L228)), "OOC",
IF(AND(IF(M228="",0,M228) &gt; IF(P228="",0,P228), IF(P228="",0,P228) &gt;= IF(OOC!H228="",0,OOC!H228)), "OOC",
IF(IF(O228="",0,O228) &gt; IF(OOC!G228="",0,OOC!G228), "OOS",
IF(IF(OOC!H228="",0,OOC!H228) &gt; IF(P228="",0,P228), "OOS", "OK"))))</f>
        <v>#REF!</v>
      </c>
    </row>
    <row r="229" spans="1:76" ht="15" customHeight="1">
      <c r="A229" s="16">
        <v>48</v>
      </c>
      <c r="B229" s="76" t="s">
        <v>190</v>
      </c>
      <c r="C229" s="72" t="s">
        <v>283</v>
      </c>
      <c r="D229" s="20" t="s">
        <v>57</v>
      </c>
      <c r="E229" s="78">
        <v>1.33</v>
      </c>
      <c r="F229" s="11" t="s">
        <v>29</v>
      </c>
      <c r="G229" s="12">
        <v>0.04</v>
      </c>
      <c r="H229" s="13" t="e">
        <f>IF(OOC!S229=0,"",OOC!S229)</f>
        <v>#REF!</v>
      </c>
      <c r="I229" s="13" t="e">
        <f>IF(OOC!T229=0,"",OOC!T229)</f>
        <v>#REF!</v>
      </c>
      <c r="J229" s="14" t="s">
        <v>12</v>
      </c>
      <c r="K229" s="64" t="s">
        <v>49</v>
      </c>
      <c r="L229" s="17" t="e">
        <f t="shared" si="82"/>
        <v>#REF!</v>
      </c>
      <c r="M229" s="17" t="e">
        <f t="shared" si="83"/>
        <v>#REF!</v>
      </c>
      <c r="N229" s="25"/>
      <c r="O229" s="2" t="e">
        <f t="shared" si="75"/>
        <v>#REF!</v>
      </c>
      <c r="P229" s="2" t="e">
        <f t="shared" si="76"/>
        <v>#REF!</v>
      </c>
      <c r="Q229" s="2" t="e">
        <f t="shared" si="77"/>
        <v>#REF!</v>
      </c>
      <c r="R229" s="3" t="e">
        <f t="shared" si="78"/>
        <v>#REF!</v>
      </c>
      <c r="S229" s="4" t="e">
        <f t="shared" si="70"/>
        <v>#REF!</v>
      </c>
      <c r="T229" s="67" t="e">
        <f t="shared" si="85"/>
        <v>#REF!</v>
      </c>
      <c r="U229" s="67" t="e">
        <f t="shared" si="86"/>
        <v>#REF!</v>
      </c>
      <c r="V229" s="4" t="e">
        <f t="shared" si="79"/>
        <v>#REF!</v>
      </c>
      <c r="W229" s="4" t="e">
        <f t="shared" si="80"/>
        <v>#REF!</v>
      </c>
      <c r="X229" s="4" t="e">
        <f t="shared" si="84"/>
        <v>#REF!</v>
      </c>
      <c r="Y229" s="62" t="e">
        <f t="shared" si="81"/>
        <v>#REF!</v>
      </c>
      <c r="Z229" s="28" t="e">
        <f t="shared" si="87"/>
        <v>#REF!</v>
      </c>
      <c r="AA229" s="28" t="e">
        <f t="shared" si="88"/>
        <v>#REF!</v>
      </c>
      <c r="AB229" s="28" t="e">
        <f t="shared" si="89"/>
        <v>#REF!</v>
      </c>
      <c r="AC229" s="28" t="e">
        <f t="shared" si="91"/>
        <v>#REF!</v>
      </c>
      <c r="AD229" s="26"/>
      <c r="AE229" s="19" t="str">
        <f t="shared" si="90"/>
        <v/>
      </c>
      <c r="AF229" s="65"/>
      <c r="AG229" s="54"/>
      <c r="AH229" s="54"/>
      <c r="AI229" s="55"/>
      <c r="AJ229" s="18"/>
      <c r="AK229" s="73" t="e">
        <f>#REF!</f>
        <v>#REF!</v>
      </c>
      <c r="AL229" s="73" t="e">
        <f>#REF!</f>
        <v>#REF!</v>
      </c>
      <c r="AM229" s="73" t="e">
        <f>#REF!</f>
        <v>#REF!</v>
      </c>
      <c r="AN229" s="73" t="e">
        <f>#REF!</f>
        <v>#REF!</v>
      </c>
      <c r="AO229" s="73" t="e">
        <f>#REF!</f>
        <v>#REF!</v>
      </c>
      <c r="AP229" s="73" t="e">
        <f>#REF!</f>
        <v>#REF!</v>
      </c>
      <c r="AQ229" s="73" t="e">
        <f>#REF!</f>
        <v>#REF!</v>
      </c>
      <c r="AR229" s="73" t="e">
        <f>#REF!</f>
        <v>#REF!</v>
      </c>
      <c r="AS229" s="73" t="e">
        <f>#REF!</f>
        <v>#REF!</v>
      </c>
      <c r="AT229" s="73" t="e">
        <f>#REF!</f>
        <v>#REF!</v>
      </c>
      <c r="AU229" s="73" t="e">
        <f>#REF!</f>
        <v>#REF!</v>
      </c>
      <c r="AV229" s="73" t="e">
        <f>#REF!</f>
        <v>#REF!</v>
      </c>
      <c r="AW229" s="73" t="e">
        <f>#REF!</f>
        <v>#REF!</v>
      </c>
      <c r="AX229" s="73" t="e">
        <f>#REF!</f>
        <v>#REF!</v>
      </c>
      <c r="AY229" s="73" t="e">
        <f>#REF!</f>
        <v>#REF!</v>
      </c>
      <c r="AZ229" s="73" t="e">
        <f>#REF!</f>
        <v>#REF!</v>
      </c>
      <c r="BA229" s="73" t="e">
        <f>#REF!</f>
        <v>#REF!</v>
      </c>
      <c r="BB229" s="73" t="e">
        <f>#REF!</f>
        <v>#REF!</v>
      </c>
      <c r="BC229" s="73" t="e">
        <f>#REF!</f>
        <v>#REF!</v>
      </c>
      <c r="BD229" s="73" t="e">
        <f>#REF!</f>
        <v>#REF!</v>
      </c>
      <c r="BE229" s="73" t="e">
        <f>#REF!</f>
        <v>#REF!</v>
      </c>
      <c r="BF229" s="73" t="e">
        <f>#REF!</f>
        <v>#REF!</v>
      </c>
      <c r="BG229" s="73" t="e">
        <f>#REF!</f>
        <v>#REF!</v>
      </c>
      <c r="BH229" s="73" t="e">
        <f>#REF!</f>
        <v>#REF!</v>
      </c>
      <c r="BI229" s="73" t="e">
        <f>#REF!</f>
        <v>#REF!</v>
      </c>
      <c r="BJ229" s="73" t="e">
        <f>#REF!</f>
        <v>#REF!</v>
      </c>
      <c r="BK229" s="73" t="e">
        <f>#REF!</f>
        <v>#REF!</v>
      </c>
      <c r="BL229" s="73" t="e">
        <f>#REF!</f>
        <v>#REF!</v>
      </c>
      <c r="BM229" s="73" t="e">
        <f>#REF!</f>
        <v>#REF!</v>
      </c>
      <c r="BN229" s="73" t="e">
        <f>#REF!</f>
        <v>#REF!</v>
      </c>
      <c r="BO229" s="73" t="e">
        <f>#REF!</f>
        <v>#REF!</v>
      </c>
      <c r="BP229" s="73" t="e">
        <f>#REF!</f>
        <v>#REF!</v>
      </c>
      <c r="BR229" s="117" t="str">
        <f t="shared" si="71"/>
        <v>94-7</v>
      </c>
      <c r="BS229" s="118">
        <f>OOC!G229</f>
        <v>0.08</v>
      </c>
      <c r="BT229" s="118">
        <f>OOC!H229</f>
        <v>0</v>
      </c>
      <c r="BU229" s="2" t="e">
        <f t="shared" si="72"/>
        <v>#REF!</v>
      </c>
      <c r="BV229" s="2" t="e">
        <f t="shared" si="73"/>
        <v>#REF!</v>
      </c>
      <c r="BW229" s="2" t="e">
        <f t="shared" si="74"/>
        <v>#REF!</v>
      </c>
      <c r="BX229" s="119" t="e">
        <f>IF(AND(IF(OOC!G229="",0,OOC!G229) &gt;= IF(O229="",0,O229), IF(O229="",0,O229) &gt; IF(L229="",0,L229)), "OOC",
IF(AND(IF(M229="",0,M229) &gt; IF(P229="",0,P229), IF(P229="",0,P229) &gt;= IF(OOC!H229="",0,OOC!H229)), "OOC",
IF(IF(O229="",0,O229) &gt; IF(OOC!G229="",0,OOC!G229), "OOS",
IF(IF(OOC!H229="",0,OOC!H229) &gt; IF(P229="",0,P229), "OOS", "OK"))))</f>
        <v>#REF!</v>
      </c>
    </row>
    <row r="230" spans="1:76" ht="15" customHeight="1">
      <c r="A230" s="16">
        <v>48</v>
      </c>
      <c r="B230" s="76" t="s">
        <v>190</v>
      </c>
      <c r="C230" s="72" t="s">
        <v>284</v>
      </c>
      <c r="D230" s="20" t="s">
        <v>57</v>
      </c>
      <c r="E230" s="78">
        <v>1.33</v>
      </c>
      <c r="F230" s="11" t="s">
        <v>29</v>
      </c>
      <c r="G230" s="12">
        <v>0.04</v>
      </c>
      <c r="H230" s="13" t="e">
        <f>IF(OOC!S230=0,"",OOC!S230)</f>
        <v>#REF!</v>
      </c>
      <c r="I230" s="13" t="e">
        <f>IF(OOC!T230=0,"",OOC!T230)</f>
        <v>#REF!</v>
      </c>
      <c r="J230" s="14" t="s">
        <v>12</v>
      </c>
      <c r="K230" s="64" t="s">
        <v>49</v>
      </c>
      <c r="L230" s="17" t="e">
        <f t="shared" si="82"/>
        <v>#REF!</v>
      </c>
      <c r="M230" s="17" t="e">
        <f t="shared" si="83"/>
        <v>#REF!</v>
      </c>
      <c r="N230" s="25"/>
      <c r="O230" s="2" t="e">
        <f t="shared" si="75"/>
        <v>#REF!</v>
      </c>
      <c r="P230" s="2" t="e">
        <f t="shared" si="76"/>
        <v>#REF!</v>
      </c>
      <c r="Q230" s="2" t="e">
        <f t="shared" si="77"/>
        <v>#REF!</v>
      </c>
      <c r="R230" s="3" t="e">
        <f t="shared" si="78"/>
        <v>#REF!</v>
      </c>
      <c r="S230" s="4" t="e">
        <f t="shared" si="70"/>
        <v>#REF!</v>
      </c>
      <c r="T230" s="67" t="e">
        <f t="shared" si="85"/>
        <v>#REF!</v>
      </c>
      <c r="U230" s="67" t="e">
        <f t="shared" si="86"/>
        <v>#REF!</v>
      </c>
      <c r="V230" s="4" t="e">
        <f t="shared" si="79"/>
        <v>#REF!</v>
      </c>
      <c r="W230" s="4" t="e">
        <f t="shared" si="80"/>
        <v>#REF!</v>
      </c>
      <c r="X230" s="4" t="e">
        <f t="shared" si="84"/>
        <v>#REF!</v>
      </c>
      <c r="Y230" s="62" t="e">
        <f t="shared" si="81"/>
        <v>#REF!</v>
      </c>
      <c r="Z230" s="28" t="e">
        <f t="shared" si="87"/>
        <v>#REF!</v>
      </c>
      <c r="AA230" s="28" t="e">
        <f t="shared" si="88"/>
        <v>#REF!</v>
      </c>
      <c r="AB230" s="28" t="e">
        <f t="shared" si="89"/>
        <v>#REF!</v>
      </c>
      <c r="AC230" s="28" t="e">
        <f t="shared" si="91"/>
        <v>#REF!</v>
      </c>
      <c r="AD230" s="26"/>
      <c r="AE230" s="19" t="str">
        <f t="shared" si="90"/>
        <v/>
      </c>
      <c r="AF230" s="65"/>
      <c r="AG230" s="54"/>
      <c r="AH230" s="54"/>
      <c r="AI230" s="55"/>
      <c r="AJ230" s="18"/>
      <c r="AK230" s="73" t="e">
        <f>#REF!</f>
        <v>#REF!</v>
      </c>
      <c r="AL230" s="73" t="e">
        <f>#REF!</f>
        <v>#REF!</v>
      </c>
      <c r="AM230" s="73" t="e">
        <f>#REF!</f>
        <v>#REF!</v>
      </c>
      <c r="AN230" s="73" t="e">
        <f>#REF!</f>
        <v>#REF!</v>
      </c>
      <c r="AO230" s="73" t="e">
        <f>#REF!</f>
        <v>#REF!</v>
      </c>
      <c r="AP230" s="73" t="e">
        <f>#REF!</f>
        <v>#REF!</v>
      </c>
      <c r="AQ230" s="73" t="e">
        <f>#REF!</f>
        <v>#REF!</v>
      </c>
      <c r="AR230" s="73" t="e">
        <f>#REF!</f>
        <v>#REF!</v>
      </c>
      <c r="AS230" s="73" t="e">
        <f>#REF!</f>
        <v>#REF!</v>
      </c>
      <c r="AT230" s="73" t="e">
        <f>#REF!</f>
        <v>#REF!</v>
      </c>
      <c r="AU230" s="73" t="e">
        <f>#REF!</f>
        <v>#REF!</v>
      </c>
      <c r="AV230" s="73" t="e">
        <f>#REF!</f>
        <v>#REF!</v>
      </c>
      <c r="AW230" s="73" t="e">
        <f>#REF!</f>
        <v>#REF!</v>
      </c>
      <c r="AX230" s="73" t="e">
        <f>#REF!</f>
        <v>#REF!</v>
      </c>
      <c r="AY230" s="73" t="e">
        <f>#REF!</f>
        <v>#REF!</v>
      </c>
      <c r="AZ230" s="73" t="e">
        <f>#REF!</f>
        <v>#REF!</v>
      </c>
      <c r="BA230" s="73" t="e">
        <f>#REF!</f>
        <v>#REF!</v>
      </c>
      <c r="BB230" s="73" t="e">
        <f>#REF!</f>
        <v>#REF!</v>
      </c>
      <c r="BC230" s="73" t="e">
        <f>#REF!</f>
        <v>#REF!</v>
      </c>
      <c r="BD230" s="73" t="e">
        <f>#REF!</f>
        <v>#REF!</v>
      </c>
      <c r="BE230" s="73" t="e">
        <f>#REF!</f>
        <v>#REF!</v>
      </c>
      <c r="BF230" s="73" t="e">
        <f>#REF!</f>
        <v>#REF!</v>
      </c>
      <c r="BG230" s="73" t="e">
        <f>#REF!</f>
        <v>#REF!</v>
      </c>
      <c r="BH230" s="73" t="e">
        <f>#REF!</f>
        <v>#REF!</v>
      </c>
      <c r="BI230" s="73" t="e">
        <f>#REF!</f>
        <v>#REF!</v>
      </c>
      <c r="BJ230" s="73" t="e">
        <f>#REF!</f>
        <v>#REF!</v>
      </c>
      <c r="BK230" s="73" t="e">
        <f>#REF!</f>
        <v>#REF!</v>
      </c>
      <c r="BL230" s="73" t="e">
        <f>#REF!</f>
        <v>#REF!</v>
      </c>
      <c r="BM230" s="73" t="e">
        <f>#REF!</f>
        <v>#REF!</v>
      </c>
      <c r="BN230" s="73" t="e">
        <f>#REF!</f>
        <v>#REF!</v>
      </c>
      <c r="BO230" s="73" t="e">
        <f>#REF!</f>
        <v>#REF!</v>
      </c>
      <c r="BP230" s="73" t="e">
        <f>#REF!</f>
        <v>#REF!</v>
      </c>
      <c r="BR230" s="117" t="str">
        <f t="shared" si="71"/>
        <v>94-8</v>
      </c>
      <c r="BS230" s="118">
        <f>OOC!G230</f>
        <v>0.08</v>
      </c>
      <c r="BT230" s="118">
        <f>OOC!H230</f>
        <v>0</v>
      </c>
      <c r="BU230" s="2" t="e">
        <f t="shared" si="72"/>
        <v>#REF!</v>
      </c>
      <c r="BV230" s="2" t="e">
        <f t="shared" si="73"/>
        <v>#REF!</v>
      </c>
      <c r="BW230" s="2" t="e">
        <f t="shared" si="74"/>
        <v>#REF!</v>
      </c>
      <c r="BX230" s="119" t="e">
        <f>IF(AND(IF(OOC!G230="",0,OOC!G230) &gt;= IF(O230="",0,O230), IF(O230="",0,O230) &gt; IF(L230="",0,L230)), "OOC",
IF(AND(IF(M230="",0,M230) &gt; IF(P230="",0,P230), IF(P230="",0,P230) &gt;= IF(OOC!H230="",0,OOC!H230)), "OOC",
IF(IF(O230="",0,O230) &gt; IF(OOC!G230="",0,OOC!G230), "OOS",
IF(IF(OOC!H230="",0,OOC!H230) &gt; IF(P230="",0,P230), "OOS", "OK"))))</f>
        <v>#REF!</v>
      </c>
    </row>
    <row r="231" spans="1:76" ht="15" customHeight="1">
      <c r="A231" s="16">
        <v>48</v>
      </c>
      <c r="B231" s="76" t="s">
        <v>190</v>
      </c>
      <c r="C231" s="72" t="s">
        <v>285</v>
      </c>
      <c r="D231" s="20" t="s">
        <v>57</v>
      </c>
      <c r="E231" s="78">
        <v>1.33</v>
      </c>
      <c r="F231" s="11" t="s">
        <v>29</v>
      </c>
      <c r="G231" s="12">
        <v>0.04</v>
      </c>
      <c r="H231" s="13" t="e">
        <f>IF(OOC!S231=0,"",OOC!S231)</f>
        <v>#REF!</v>
      </c>
      <c r="I231" s="13" t="e">
        <f>IF(OOC!T231=0,"",OOC!T231)</f>
        <v>#REF!</v>
      </c>
      <c r="J231" s="14" t="s">
        <v>12</v>
      </c>
      <c r="K231" s="64" t="s">
        <v>49</v>
      </c>
      <c r="L231" s="17" t="e">
        <f t="shared" si="82"/>
        <v>#REF!</v>
      </c>
      <c r="M231" s="17" t="e">
        <f t="shared" si="83"/>
        <v>#REF!</v>
      </c>
      <c r="N231" s="25"/>
      <c r="O231" s="2" t="e">
        <f t="shared" si="75"/>
        <v>#REF!</v>
      </c>
      <c r="P231" s="2" t="e">
        <f t="shared" si="76"/>
        <v>#REF!</v>
      </c>
      <c r="Q231" s="2" t="e">
        <f t="shared" si="77"/>
        <v>#REF!</v>
      </c>
      <c r="R231" s="3" t="e">
        <f t="shared" si="78"/>
        <v>#REF!</v>
      </c>
      <c r="S231" s="4" t="e">
        <f t="shared" si="70"/>
        <v>#REF!</v>
      </c>
      <c r="T231" s="67" t="e">
        <f t="shared" si="85"/>
        <v>#REF!</v>
      </c>
      <c r="U231" s="67" t="e">
        <f t="shared" si="86"/>
        <v>#REF!</v>
      </c>
      <c r="V231" s="4" t="e">
        <f t="shared" si="79"/>
        <v>#REF!</v>
      </c>
      <c r="W231" s="4" t="e">
        <f t="shared" si="80"/>
        <v>#REF!</v>
      </c>
      <c r="X231" s="4" t="e">
        <f t="shared" si="84"/>
        <v>#REF!</v>
      </c>
      <c r="Y231" s="62" t="e">
        <f t="shared" si="81"/>
        <v>#REF!</v>
      </c>
      <c r="Z231" s="28" t="e">
        <f t="shared" si="87"/>
        <v>#REF!</v>
      </c>
      <c r="AA231" s="28" t="e">
        <f t="shared" si="88"/>
        <v>#REF!</v>
      </c>
      <c r="AB231" s="28" t="e">
        <f t="shared" si="89"/>
        <v>#REF!</v>
      </c>
      <c r="AC231" s="28" t="e">
        <f t="shared" si="91"/>
        <v>#REF!</v>
      </c>
      <c r="AD231" s="26"/>
      <c r="AE231" s="19" t="str">
        <f t="shared" si="90"/>
        <v/>
      </c>
      <c r="AF231" s="65"/>
      <c r="AG231" s="54"/>
      <c r="AH231" s="54"/>
      <c r="AI231" s="55"/>
      <c r="AJ231" s="18"/>
      <c r="AK231" s="73" t="e">
        <f>#REF!</f>
        <v>#REF!</v>
      </c>
      <c r="AL231" s="73" t="e">
        <f>#REF!</f>
        <v>#REF!</v>
      </c>
      <c r="AM231" s="73" t="e">
        <f>#REF!</f>
        <v>#REF!</v>
      </c>
      <c r="AN231" s="73" t="e">
        <f>#REF!</f>
        <v>#REF!</v>
      </c>
      <c r="AO231" s="73" t="e">
        <f>#REF!</f>
        <v>#REF!</v>
      </c>
      <c r="AP231" s="73" t="e">
        <f>#REF!</f>
        <v>#REF!</v>
      </c>
      <c r="AQ231" s="73" t="e">
        <f>#REF!</f>
        <v>#REF!</v>
      </c>
      <c r="AR231" s="73" t="e">
        <f>#REF!</f>
        <v>#REF!</v>
      </c>
      <c r="AS231" s="73" t="e">
        <f>#REF!</f>
        <v>#REF!</v>
      </c>
      <c r="AT231" s="73" t="e">
        <f>#REF!</f>
        <v>#REF!</v>
      </c>
      <c r="AU231" s="73" t="e">
        <f>#REF!</f>
        <v>#REF!</v>
      </c>
      <c r="AV231" s="73" t="e">
        <f>#REF!</f>
        <v>#REF!</v>
      </c>
      <c r="AW231" s="73" t="e">
        <f>#REF!</f>
        <v>#REF!</v>
      </c>
      <c r="AX231" s="73" t="e">
        <f>#REF!</f>
        <v>#REF!</v>
      </c>
      <c r="AY231" s="73" t="e">
        <f>#REF!</f>
        <v>#REF!</v>
      </c>
      <c r="AZ231" s="73" t="e">
        <f>#REF!</f>
        <v>#REF!</v>
      </c>
      <c r="BA231" s="73" t="e">
        <f>#REF!</f>
        <v>#REF!</v>
      </c>
      <c r="BB231" s="73" t="e">
        <f>#REF!</f>
        <v>#REF!</v>
      </c>
      <c r="BC231" s="73" t="e">
        <f>#REF!</f>
        <v>#REF!</v>
      </c>
      <c r="BD231" s="73" t="e">
        <f>#REF!</f>
        <v>#REF!</v>
      </c>
      <c r="BE231" s="73" t="e">
        <f>#REF!</f>
        <v>#REF!</v>
      </c>
      <c r="BF231" s="73" t="e">
        <f>#REF!</f>
        <v>#REF!</v>
      </c>
      <c r="BG231" s="73" t="e">
        <f>#REF!</f>
        <v>#REF!</v>
      </c>
      <c r="BH231" s="73" t="e">
        <f>#REF!</f>
        <v>#REF!</v>
      </c>
      <c r="BI231" s="73" t="e">
        <f>#REF!</f>
        <v>#REF!</v>
      </c>
      <c r="BJ231" s="73" t="e">
        <f>#REF!</f>
        <v>#REF!</v>
      </c>
      <c r="BK231" s="73" t="e">
        <f>#REF!</f>
        <v>#REF!</v>
      </c>
      <c r="BL231" s="73" t="e">
        <f>#REF!</f>
        <v>#REF!</v>
      </c>
      <c r="BM231" s="73" t="e">
        <f>#REF!</f>
        <v>#REF!</v>
      </c>
      <c r="BN231" s="73" t="e">
        <f>#REF!</f>
        <v>#REF!</v>
      </c>
      <c r="BO231" s="73" t="e">
        <f>#REF!</f>
        <v>#REF!</v>
      </c>
      <c r="BP231" s="73" t="e">
        <f>#REF!</f>
        <v>#REF!</v>
      </c>
      <c r="BR231" s="117" t="str">
        <f t="shared" si="71"/>
        <v>94-9</v>
      </c>
      <c r="BS231" s="118">
        <f>OOC!G231</f>
        <v>0.08</v>
      </c>
      <c r="BT231" s="118">
        <f>OOC!H231</f>
        <v>0</v>
      </c>
      <c r="BU231" s="2" t="e">
        <f t="shared" si="72"/>
        <v>#REF!</v>
      </c>
      <c r="BV231" s="2" t="e">
        <f t="shared" si="73"/>
        <v>#REF!</v>
      </c>
      <c r="BW231" s="2" t="e">
        <f t="shared" si="74"/>
        <v>#REF!</v>
      </c>
      <c r="BX231" s="119" t="e">
        <f>IF(AND(IF(OOC!G231="",0,OOC!G231) &gt;= IF(O231="",0,O231), IF(O231="",0,O231) &gt; IF(L231="",0,L231)), "OOC",
IF(AND(IF(M231="",0,M231) &gt; IF(P231="",0,P231), IF(P231="",0,P231) &gt;= IF(OOC!H231="",0,OOC!H231)), "OOC",
IF(IF(O231="",0,O231) &gt; IF(OOC!G231="",0,OOC!G231), "OOS",
IF(IF(OOC!H231="",0,OOC!H231) &gt; IF(P231="",0,P231), "OOS", "OK"))))</f>
        <v>#REF!</v>
      </c>
    </row>
    <row r="232" spans="1:76" ht="15" customHeight="1">
      <c r="A232" s="16">
        <v>48</v>
      </c>
      <c r="B232" s="76" t="s">
        <v>190</v>
      </c>
      <c r="C232" s="72" t="s">
        <v>286</v>
      </c>
      <c r="D232" s="20" t="s">
        <v>57</v>
      </c>
      <c r="E232" s="78">
        <v>1.33</v>
      </c>
      <c r="F232" s="11" t="s">
        <v>29</v>
      </c>
      <c r="G232" s="12">
        <v>0.04</v>
      </c>
      <c r="H232" s="13" t="e">
        <f>IF(OOC!S232=0,"",OOC!S232)</f>
        <v>#REF!</v>
      </c>
      <c r="I232" s="13" t="e">
        <f>IF(OOC!T232=0,"",OOC!T232)</f>
        <v>#REF!</v>
      </c>
      <c r="J232" s="14" t="s">
        <v>12</v>
      </c>
      <c r="K232" s="64" t="s">
        <v>49</v>
      </c>
      <c r="L232" s="17" t="e">
        <f t="shared" si="82"/>
        <v>#REF!</v>
      </c>
      <c r="M232" s="17" t="e">
        <f t="shared" si="83"/>
        <v>#REF!</v>
      </c>
      <c r="N232" s="25"/>
      <c r="O232" s="2" t="e">
        <f t="shared" si="75"/>
        <v>#REF!</v>
      </c>
      <c r="P232" s="2" t="e">
        <f t="shared" si="76"/>
        <v>#REF!</v>
      </c>
      <c r="Q232" s="2" t="e">
        <f t="shared" si="77"/>
        <v>#REF!</v>
      </c>
      <c r="R232" s="3" t="e">
        <f t="shared" si="78"/>
        <v>#REF!</v>
      </c>
      <c r="S232" s="4" t="e">
        <f t="shared" si="70"/>
        <v>#REF!</v>
      </c>
      <c r="T232" s="67" t="e">
        <f t="shared" si="85"/>
        <v>#REF!</v>
      </c>
      <c r="U232" s="67" t="e">
        <f t="shared" si="86"/>
        <v>#REF!</v>
      </c>
      <c r="V232" s="4" t="e">
        <f t="shared" si="79"/>
        <v>#REF!</v>
      </c>
      <c r="W232" s="4" t="e">
        <f t="shared" si="80"/>
        <v>#REF!</v>
      </c>
      <c r="X232" s="4" t="e">
        <f t="shared" si="84"/>
        <v>#REF!</v>
      </c>
      <c r="Y232" s="62" t="e">
        <f t="shared" si="81"/>
        <v>#REF!</v>
      </c>
      <c r="Z232" s="28" t="e">
        <f t="shared" si="87"/>
        <v>#REF!</v>
      </c>
      <c r="AA232" s="28" t="e">
        <f t="shared" si="88"/>
        <v>#REF!</v>
      </c>
      <c r="AB232" s="28" t="e">
        <f t="shared" si="89"/>
        <v>#REF!</v>
      </c>
      <c r="AC232" s="28" t="e">
        <f t="shared" si="91"/>
        <v>#REF!</v>
      </c>
      <c r="AD232" s="26"/>
      <c r="AE232" s="19" t="str">
        <f t="shared" si="90"/>
        <v/>
      </c>
      <c r="AF232" s="65"/>
      <c r="AG232" s="54"/>
      <c r="AH232" s="54"/>
      <c r="AI232" s="55"/>
      <c r="AJ232" s="18"/>
      <c r="AK232" s="73" t="e">
        <f>#REF!</f>
        <v>#REF!</v>
      </c>
      <c r="AL232" s="73" t="e">
        <f>#REF!</f>
        <v>#REF!</v>
      </c>
      <c r="AM232" s="73" t="e">
        <f>#REF!</f>
        <v>#REF!</v>
      </c>
      <c r="AN232" s="73" t="e">
        <f>#REF!</f>
        <v>#REF!</v>
      </c>
      <c r="AO232" s="73" t="e">
        <f>#REF!</f>
        <v>#REF!</v>
      </c>
      <c r="AP232" s="73" t="e">
        <f>#REF!</f>
        <v>#REF!</v>
      </c>
      <c r="AQ232" s="73" t="e">
        <f>#REF!</f>
        <v>#REF!</v>
      </c>
      <c r="AR232" s="73" t="e">
        <f>#REF!</f>
        <v>#REF!</v>
      </c>
      <c r="AS232" s="73" t="e">
        <f>#REF!</f>
        <v>#REF!</v>
      </c>
      <c r="AT232" s="73" t="e">
        <f>#REF!</f>
        <v>#REF!</v>
      </c>
      <c r="AU232" s="73" t="e">
        <f>#REF!</f>
        <v>#REF!</v>
      </c>
      <c r="AV232" s="73" t="e">
        <f>#REF!</f>
        <v>#REF!</v>
      </c>
      <c r="AW232" s="73" t="e">
        <f>#REF!</f>
        <v>#REF!</v>
      </c>
      <c r="AX232" s="73" t="e">
        <f>#REF!</f>
        <v>#REF!</v>
      </c>
      <c r="AY232" s="73" t="e">
        <f>#REF!</f>
        <v>#REF!</v>
      </c>
      <c r="AZ232" s="73" t="e">
        <f>#REF!</f>
        <v>#REF!</v>
      </c>
      <c r="BA232" s="73" t="e">
        <f>#REF!</f>
        <v>#REF!</v>
      </c>
      <c r="BB232" s="73" t="e">
        <f>#REF!</f>
        <v>#REF!</v>
      </c>
      <c r="BC232" s="73" t="e">
        <f>#REF!</f>
        <v>#REF!</v>
      </c>
      <c r="BD232" s="73" t="e">
        <f>#REF!</f>
        <v>#REF!</v>
      </c>
      <c r="BE232" s="73" t="e">
        <f>#REF!</f>
        <v>#REF!</v>
      </c>
      <c r="BF232" s="73" t="e">
        <f>#REF!</f>
        <v>#REF!</v>
      </c>
      <c r="BG232" s="73" t="e">
        <f>#REF!</f>
        <v>#REF!</v>
      </c>
      <c r="BH232" s="73" t="e">
        <f>#REF!</f>
        <v>#REF!</v>
      </c>
      <c r="BI232" s="73" t="e">
        <f>#REF!</f>
        <v>#REF!</v>
      </c>
      <c r="BJ232" s="73" t="e">
        <f>#REF!</f>
        <v>#REF!</v>
      </c>
      <c r="BK232" s="73" t="e">
        <f>#REF!</f>
        <v>#REF!</v>
      </c>
      <c r="BL232" s="73" t="e">
        <f>#REF!</f>
        <v>#REF!</v>
      </c>
      <c r="BM232" s="73" t="e">
        <f>#REF!</f>
        <v>#REF!</v>
      </c>
      <c r="BN232" s="73" t="e">
        <f>#REF!</f>
        <v>#REF!</v>
      </c>
      <c r="BO232" s="73" t="e">
        <f>#REF!</f>
        <v>#REF!</v>
      </c>
      <c r="BP232" s="73" t="e">
        <f>#REF!</f>
        <v>#REF!</v>
      </c>
      <c r="BR232" s="117" t="str">
        <f t="shared" si="71"/>
        <v>94-10</v>
      </c>
      <c r="BS232" s="118">
        <f>OOC!G232</f>
        <v>0.08</v>
      </c>
      <c r="BT232" s="118">
        <f>OOC!H232</f>
        <v>0</v>
      </c>
      <c r="BU232" s="2" t="e">
        <f t="shared" si="72"/>
        <v>#REF!</v>
      </c>
      <c r="BV232" s="2" t="e">
        <f t="shared" si="73"/>
        <v>#REF!</v>
      </c>
      <c r="BW232" s="2" t="e">
        <f t="shared" si="74"/>
        <v>#REF!</v>
      </c>
      <c r="BX232" s="119" t="e">
        <f>IF(AND(IF(OOC!G232="",0,OOC!G232) &gt;= IF(O232="",0,O232), IF(O232="",0,O232) &gt; IF(L232="",0,L232)), "OOC",
IF(AND(IF(M232="",0,M232) &gt; IF(P232="",0,P232), IF(P232="",0,P232) &gt;= IF(OOC!H232="",0,OOC!H232)), "OOC",
IF(IF(O232="",0,O232) &gt; IF(OOC!G232="",0,OOC!G232), "OOS",
IF(IF(OOC!H232="",0,OOC!H232) &gt; IF(P232="",0,P232), "OOS", "OK"))))</f>
        <v>#REF!</v>
      </c>
    </row>
    <row r="233" spans="1:76" ht="15" customHeight="1">
      <c r="A233" s="16">
        <v>48</v>
      </c>
      <c r="B233" s="76" t="s">
        <v>190</v>
      </c>
      <c r="C233" s="72" t="s">
        <v>287</v>
      </c>
      <c r="D233" s="20" t="s">
        <v>57</v>
      </c>
      <c r="E233" s="78">
        <v>1.33</v>
      </c>
      <c r="F233" s="11" t="s">
        <v>29</v>
      </c>
      <c r="G233" s="12">
        <v>0.04</v>
      </c>
      <c r="H233" s="13" t="e">
        <f>IF(OOC!S233=0,"",OOC!S233)</f>
        <v>#REF!</v>
      </c>
      <c r="I233" s="13" t="e">
        <f>IF(OOC!T233=0,"",OOC!T233)</f>
        <v>#REF!</v>
      </c>
      <c r="J233" s="14" t="s">
        <v>12</v>
      </c>
      <c r="K233" s="64" t="s">
        <v>49</v>
      </c>
      <c r="L233" s="17" t="e">
        <f t="shared" si="82"/>
        <v>#REF!</v>
      </c>
      <c r="M233" s="17" t="e">
        <f t="shared" si="83"/>
        <v>#REF!</v>
      </c>
      <c r="N233" s="25"/>
      <c r="O233" s="2" t="e">
        <f t="shared" si="75"/>
        <v>#REF!</v>
      </c>
      <c r="P233" s="2" t="e">
        <f t="shared" si="76"/>
        <v>#REF!</v>
      </c>
      <c r="Q233" s="2" t="e">
        <f t="shared" si="77"/>
        <v>#REF!</v>
      </c>
      <c r="R233" s="3" t="e">
        <f t="shared" si="78"/>
        <v>#REF!</v>
      </c>
      <c r="S233" s="4" t="e">
        <f t="shared" si="70"/>
        <v>#REF!</v>
      </c>
      <c r="T233" s="67" t="e">
        <f t="shared" si="85"/>
        <v>#REF!</v>
      </c>
      <c r="U233" s="67" t="e">
        <f t="shared" si="86"/>
        <v>#REF!</v>
      </c>
      <c r="V233" s="4" t="e">
        <f t="shared" si="79"/>
        <v>#REF!</v>
      </c>
      <c r="W233" s="4" t="e">
        <f t="shared" si="80"/>
        <v>#REF!</v>
      </c>
      <c r="X233" s="4" t="e">
        <f t="shared" si="84"/>
        <v>#REF!</v>
      </c>
      <c r="Y233" s="62" t="e">
        <f t="shared" si="81"/>
        <v>#REF!</v>
      </c>
      <c r="Z233" s="28" t="e">
        <f t="shared" si="87"/>
        <v>#REF!</v>
      </c>
      <c r="AA233" s="28" t="e">
        <f t="shared" si="88"/>
        <v>#REF!</v>
      </c>
      <c r="AB233" s="28" t="e">
        <f t="shared" si="89"/>
        <v>#REF!</v>
      </c>
      <c r="AC233" s="28" t="e">
        <f t="shared" si="91"/>
        <v>#REF!</v>
      </c>
      <c r="AD233" s="26"/>
      <c r="AE233" s="19" t="str">
        <f t="shared" si="90"/>
        <v/>
      </c>
      <c r="AF233" s="65"/>
      <c r="AG233" s="54"/>
      <c r="AH233" s="54"/>
      <c r="AI233" s="55"/>
      <c r="AJ233" s="18"/>
      <c r="AK233" s="73" t="e">
        <f>#REF!</f>
        <v>#REF!</v>
      </c>
      <c r="AL233" s="73" t="e">
        <f>#REF!</f>
        <v>#REF!</v>
      </c>
      <c r="AM233" s="73" t="e">
        <f>#REF!</f>
        <v>#REF!</v>
      </c>
      <c r="AN233" s="73" t="e">
        <f>#REF!</f>
        <v>#REF!</v>
      </c>
      <c r="AO233" s="73" t="e">
        <f>#REF!</f>
        <v>#REF!</v>
      </c>
      <c r="AP233" s="73" t="e">
        <f>#REF!</f>
        <v>#REF!</v>
      </c>
      <c r="AQ233" s="73" t="e">
        <f>#REF!</f>
        <v>#REF!</v>
      </c>
      <c r="AR233" s="73" t="e">
        <f>#REF!</f>
        <v>#REF!</v>
      </c>
      <c r="AS233" s="73" t="e">
        <f>#REF!</f>
        <v>#REF!</v>
      </c>
      <c r="AT233" s="73" t="e">
        <f>#REF!</f>
        <v>#REF!</v>
      </c>
      <c r="AU233" s="73" t="e">
        <f>#REF!</f>
        <v>#REF!</v>
      </c>
      <c r="AV233" s="73" t="e">
        <f>#REF!</f>
        <v>#REF!</v>
      </c>
      <c r="AW233" s="73" t="e">
        <f>#REF!</f>
        <v>#REF!</v>
      </c>
      <c r="AX233" s="73" t="e">
        <f>#REF!</f>
        <v>#REF!</v>
      </c>
      <c r="AY233" s="73" t="e">
        <f>#REF!</f>
        <v>#REF!</v>
      </c>
      <c r="AZ233" s="73" t="e">
        <f>#REF!</f>
        <v>#REF!</v>
      </c>
      <c r="BA233" s="73" t="e">
        <f>#REF!</f>
        <v>#REF!</v>
      </c>
      <c r="BB233" s="73" t="e">
        <f>#REF!</f>
        <v>#REF!</v>
      </c>
      <c r="BC233" s="73" t="e">
        <f>#REF!</f>
        <v>#REF!</v>
      </c>
      <c r="BD233" s="73" t="e">
        <f>#REF!</f>
        <v>#REF!</v>
      </c>
      <c r="BE233" s="73" t="e">
        <f>#REF!</f>
        <v>#REF!</v>
      </c>
      <c r="BF233" s="73" t="e">
        <f>#REF!</f>
        <v>#REF!</v>
      </c>
      <c r="BG233" s="73" t="e">
        <f>#REF!</f>
        <v>#REF!</v>
      </c>
      <c r="BH233" s="73" t="e">
        <f>#REF!</f>
        <v>#REF!</v>
      </c>
      <c r="BI233" s="73" t="e">
        <f>#REF!</f>
        <v>#REF!</v>
      </c>
      <c r="BJ233" s="73" t="e">
        <f>#REF!</f>
        <v>#REF!</v>
      </c>
      <c r="BK233" s="73" t="e">
        <f>#REF!</f>
        <v>#REF!</v>
      </c>
      <c r="BL233" s="73" t="e">
        <f>#REF!</f>
        <v>#REF!</v>
      </c>
      <c r="BM233" s="73" t="e">
        <f>#REF!</f>
        <v>#REF!</v>
      </c>
      <c r="BN233" s="73" t="e">
        <f>#REF!</f>
        <v>#REF!</v>
      </c>
      <c r="BO233" s="73" t="e">
        <f>#REF!</f>
        <v>#REF!</v>
      </c>
      <c r="BP233" s="73" t="e">
        <f>#REF!</f>
        <v>#REF!</v>
      </c>
      <c r="BR233" s="117" t="str">
        <f t="shared" si="71"/>
        <v>94-11</v>
      </c>
      <c r="BS233" s="118">
        <f>OOC!G233</f>
        <v>0.08</v>
      </c>
      <c r="BT233" s="118">
        <f>OOC!H233</f>
        <v>0</v>
      </c>
      <c r="BU233" s="2" t="e">
        <f t="shared" si="72"/>
        <v>#REF!</v>
      </c>
      <c r="BV233" s="2" t="e">
        <f t="shared" si="73"/>
        <v>#REF!</v>
      </c>
      <c r="BW233" s="2" t="e">
        <f t="shared" si="74"/>
        <v>#REF!</v>
      </c>
      <c r="BX233" s="119" t="e">
        <f>IF(AND(IF(OOC!G233="",0,OOC!G233) &gt;= IF(O233="",0,O233), IF(O233="",0,O233) &gt; IF(L233="",0,L233)), "OOC",
IF(AND(IF(M233="",0,M233) &gt; IF(P233="",0,P233), IF(P233="",0,P233) &gt;= IF(OOC!H233="",0,OOC!H233)), "OOC",
IF(IF(O233="",0,O233) &gt; IF(OOC!G233="",0,OOC!G233), "OOS",
IF(IF(OOC!H233="",0,OOC!H233) &gt; IF(P233="",0,P233), "OOS", "OK"))))</f>
        <v>#REF!</v>
      </c>
    </row>
    <row r="234" spans="1:76" ht="15" customHeight="1">
      <c r="A234" s="16">
        <v>48</v>
      </c>
      <c r="B234" s="76" t="s">
        <v>190</v>
      </c>
      <c r="C234" s="72" t="s">
        <v>288</v>
      </c>
      <c r="D234" s="20" t="s">
        <v>57</v>
      </c>
      <c r="E234" s="78">
        <v>1.33</v>
      </c>
      <c r="F234" s="11" t="s">
        <v>29</v>
      </c>
      <c r="G234" s="12">
        <v>0.04</v>
      </c>
      <c r="H234" s="13" t="e">
        <f>IF(OOC!S234=0,"",OOC!S234)</f>
        <v>#REF!</v>
      </c>
      <c r="I234" s="13" t="e">
        <f>IF(OOC!T234=0,"",OOC!T234)</f>
        <v>#REF!</v>
      </c>
      <c r="J234" s="14" t="s">
        <v>12</v>
      </c>
      <c r="K234" s="64" t="s">
        <v>49</v>
      </c>
      <c r="L234" s="17" t="e">
        <f t="shared" si="82"/>
        <v>#REF!</v>
      </c>
      <c r="M234" s="17" t="e">
        <f t="shared" si="83"/>
        <v>#REF!</v>
      </c>
      <c r="N234" s="25"/>
      <c r="O234" s="2" t="e">
        <f t="shared" si="75"/>
        <v>#REF!</v>
      </c>
      <c r="P234" s="2" t="e">
        <f t="shared" si="76"/>
        <v>#REF!</v>
      </c>
      <c r="Q234" s="2" t="e">
        <f t="shared" si="77"/>
        <v>#REF!</v>
      </c>
      <c r="R234" s="3" t="e">
        <f t="shared" si="78"/>
        <v>#REF!</v>
      </c>
      <c r="S234" s="4" t="e">
        <f t="shared" si="70"/>
        <v>#REF!</v>
      </c>
      <c r="T234" s="67" t="e">
        <f t="shared" si="85"/>
        <v>#REF!</v>
      </c>
      <c r="U234" s="67" t="e">
        <f t="shared" si="86"/>
        <v>#REF!</v>
      </c>
      <c r="V234" s="4" t="e">
        <f t="shared" si="79"/>
        <v>#REF!</v>
      </c>
      <c r="W234" s="4" t="e">
        <f t="shared" si="80"/>
        <v>#REF!</v>
      </c>
      <c r="X234" s="4" t="e">
        <f t="shared" si="84"/>
        <v>#REF!</v>
      </c>
      <c r="Y234" s="62" t="e">
        <f t="shared" si="81"/>
        <v>#REF!</v>
      </c>
      <c r="Z234" s="28" t="e">
        <f t="shared" si="87"/>
        <v>#REF!</v>
      </c>
      <c r="AA234" s="28" t="e">
        <f t="shared" si="88"/>
        <v>#REF!</v>
      </c>
      <c r="AB234" s="28" t="e">
        <f t="shared" si="89"/>
        <v>#REF!</v>
      </c>
      <c r="AC234" s="28" t="e">
        <f t="shared" si="91"/>
        <v>#REF!</v>
      </c>
      <c r="AD234" s="26"/>
      <c r="AE234" s="19" t="str">
        <f t="shared" si="90"/>
        <v/>
      </c>
      <c r="AF234" s="65"/>
      <c r="AG234" s="54"/>
      <c r="AH234" s="54"/>
      <c r="AI234" s="55"/>
      <c r="AJ234" s="18"/>
      <c r="AK234" s="73" t="e">
        <f>#REF!</f>
        <v>#REF!</v>
      </c>
      <c r="AL234" s="73" t="e">
        <f>#REF!</f>
        <v>#REF!</v>
      </c>
      <c r="AM234" s="73" t="e">
        <f>#REF!</f>
        <v>#REF!</v>
      </c>
      <c r="AN234" s="73" t="e">
        <f>#REF!</f>
        <v>#REF!</v>
      </c>
      <c r="AO234" s="73" t="e">
        <f>#REF!</f>
        <v>#REF!</v>
      </c>
      <c r="AP234" s="73" t="e">
        <f>#REF!</f>
        <v>#REF!</v>
      </c>
      <c r="AQ234" s="73" t="e">
        <f>#REF!</f>
        <v>#REF!</v>
      </c>
      <c r="AR234" s="73" t="e">
        <f>#REF!</f>
        <v>#REF!</v>
      </c>
      <c r="AS234" s="73" t="e">
        <f>#REF!</f>
        <v>#REF!</v>
      </c>
      <c r="AT234" s="73" t="e">
        <f>#REF!</f>
        <v>#REF!</v>
      </c>
      <c r="AU234" s="73" t="e">
        <f>#REF!</f>
        <v>#REF!</v>
      </c>
      <c r="AV234" s="73" t="e">
        <f>#REF!</f>
        <v>#REF!</v>
      </c>
      <c r="AW234" s="73" t="e">
        <f>#REF!</f>
        <v>#REF!</v>
      </c>
      <c r="AX234" s="73" t="e">
        <f>#REF!</f>
        <v>#REF!</v>
      </c>
      <c r="AY234" s="73" t="e">
        <f>#REF!</f>
        <v>#REF!</v>
      </c>
      <c r="AZ234" s="73" t="e">
        <f>#REF!</f>
        <v>#REF!</v>
      </c>
      <c r="BA234" s="73" t="e">
        <f>#REF!</f>
        <v>#REF!</v>
      </c>
      <c r="BB234" s="73" t="e">
        <f>#REF!</f>
        <v>#REF!</v>
      </c>
      <c r="BC234" s="73" t="e">
        <f>#REF!</f>
        <v>#REF!</v>
      </c>
      <c r="BD234" s="73" t="e">
        <f>#REF!</f>
        <v>#REF!</v>
      </c>
      <c r="BE234" s="73" t="e">
        <f>#REF!</f>
        <v>#REF!</v>
      </c>
      <c r="BF234" s="73" t="e">
        <f>#REF!</f>
        <v>#REF!</v>
      </c>
      <c r="BG234" s="73" t="e">
        <f>#REF!</f>
        <v>#REF!</v>
      </c>
      <c r="BH234" s="73" t="e">
        <f>#REF!</f>
        <v>#REF!</v>
      </c>
      <c r="BI234" s="73" t="e">
        <f>#REF!</f>
        <v>#REF!</v>
      </c>
      <c r="BJ234" s="73" t="e">
        <f>#REF!</f>
        <v>#REF!</v>
      </c>
      <c r="BK234" s="73" t="e">
        <f>#REF!</f>
        <v>#REF!</v>
      </c>
      <c r="BL234" s="73" t="e">
        <f>#REF!</f>
        <v>#REF!</v>
      </c>
      <c r="BM234" s="73" t="e">
        <f>#REF!</f>
        <v>#REF!</v>
      </c>
      <c r="BN234" s="73" t="e">
        <f>#REF!</f>
        <v>#REF!</v>
      </c>
      <c r="BO234" s="73" t="e">
        <f>#REF!</f>
        <v>#REF!</v>
      </c>
      <c r="BP234" s="73" t="e">
        <f>#REF!</f>
        <v>#REF!</v>
      </c>
      <c r="BR234" s="117" t="str">
        <f t="shared" si="71"/>
        <v>94-12</v>
      </c>
      <c r="BS234" s="118">
        <f>OOC!G234</f>
        <v>0.08</v>
      </c>
      <c r="BT234" s="118">
        <f>OOC!H234</f>
        <v>0</v>
      </c>
      <c r="BU234" s="2" t="e">
        <f t="shared" si="72"/>
        <v>#REF!</v>
      </c>
      <c r="BV234" s="2" t="e">
        <f t="shared" si="73"/>
        <v>#REF!</v>
      </c>
      <c r="BW234" s="2" t="e">
        <f t="shared" si="74"/>
        <v>#REF!</v>
      </c>
      <c r="BX234" s="119" t="e">
        <f>IF(AND(IF(OOC!G234="",0,OOC!G234) &gt;= IF(O234="",0,O234), IF(O234="",0,O234) &gt; IF(L234="",0,L234)), "OOC",
IF(AND(IF(M234="",0,M234) &gt; IF(P234="",0,P234), IF(P234="",0,P234) &gt;= IF(OOC!H234="",0,OOC!H234)), "OOC",
IF(IF(O234="",0,O234) &gt; IF(OOC!G234="",0,OOC!G234), "OOS",
IF(IF(OOC!H234="",0,OOC!H234) &gt; IF(P234="",0,P234), "OOS", "OK"))))</f>
        <v>#REF!</v>
      </c>
    </row>
    <row r="235" spans="1:76" ht="15" customHeight="1">
      <c r="A235" s="16">
        <v>48</v>
      </c>
      <c r="B235" s="76" t="s">
        <v>190</v>
      </c>
      <c r="C235" s="72" t="s">
        <v>289</v>
      </c>
      <c r="D235" s="20" t="s">
        <v>57</v>
      </c>
      <c r="E235" s="78">
        <v>1.33</v>
      </c>
      <c r="F235" s="11" t="s">
        <v>29</v>
      </c>
      <c r="G235" s="12">
        <v>0.04</v>
      </c>
      <c r="H235" s="13" t="e">
        <f>IF(OOC!S235=0,"",OOC!S235)</f>
        <v>#REF!</v>
      </c>
      <c r="I235" s="13" t="e">
        <f>IF(OOC!T235=0,"",OOC!T235)</f>
        <v>#REF!</v>
      </c>
      <c r="J235" s="14" t="s">
        <v>12</v>
      </c>
      <c r="K235" s="64" t="s">
        <v>49</v>
      </c>
      <c r="L235" s="17" t="e">
        <f t="shared" si="82"/>
        <v>#REF!</v>
      </c>
      <c r="M235" s="17" t="e">
        <f t="shared" si="83"/>
        <v>#REF!</v>
      </c>
      <c r="N235" s="25"/>
      <c r="O235" s="2" t="e">
        <f t="shared" si="75"/>
        <v>#REF!</v>
      </c>
      <c r="P235" s="2" t="e">
        <f t="shared" si="76"/>
        <v>#REF!</v>
      </c>
      <c r="Q235" s="2" t="e">
        <f t="shared" si="77"/>
        <v>#REF!</v>
      </c>
      <c r="R235" s="3" t="e">
        <f t="shared" si="78"/>
        <v>#REF!</v>
      </c>
      <c r="S235" s="4" t="e">
        <f t="shared" si="70"/>
        <v>#REF!</v>
      </c>
      <c r="T235" s="67" t="e">
        <f t="shared" si="85"/>
        <v>#REF!</v>
      </c>
      <c r="U235" s="67" t="e">
        <f t="shared" si="86"/>
        <v>#REF!</v>
      </c>
      <c r="V235" s="4" t="e">
        <f t="shared" si="79"/>
        <v>#REF!</v>
      </c>
      <c r="W235" s="4" t="e">
        <f t="shared" si="80"/>
        <v>#REF!</v>
      </c>
      <c r="X235" s="4" t="e">
        <f t="shared" si="84"/>
        <v>#REF!</v>
      </c>
      <c r="Y235" s="62" t="e">
        <f t="shared" si="81"/>
        <v>#REF!</v>
      </c>
      <c r="Z235" s="28" t="e">
        <f t="shared" si="87"/>
        <v>#REF!</v>
      </c>
      <c r="AA235" s="28" t="e">
        <f t="shared" si="88"/>
        <v>#REF!</v>
      </c>
      <c r="AB235" s="28" t="e">
        <f t="shared" si="89"/>
        <v>#REF!</v>
      </c>
      <c r="AC235" s="28" t="e">
        <f t="shared" si="91"/>
        <v>#REF!</v>
      </c>
      <c r="AD235" s="26"/>
      <c r="AE235" s="19" t="str">
        <f t="shared" si="90"/>
        <v/>
      </c>
      <c r="AF235" s="65"/>
      <c r="AG235" s="54"/>
      <c r="AH235" s="54"/>
      <c r="AI235" s="55"/>
      <c r="AJ235" s="18"/>
      <c r="AK235" s="73" t="e">
        <f>#REF!</f>
        <v>#REF!</v>
      </c>
      <c r="AL235" s="73" t="e">
        <f>#REF!</f>
        <v>#REF!</v>
      </c>
      <c r="AM235" s="73" t="e">
        <f>#REF!</f>
        <v>#REF!</v>
      </c>
      <c r="AN235" s="73" t="e">
        <f>#REF!</f>
        <v>#REF!</v>
      </c>
      <c r="AO235" s="73" t="e">
        <f>#REF!</f>
        <v>#REF!</v>
      </c>
      <c r="AP235" s="73" t="e">
        <f>#REF!</f>
        <v>#REF!</v>
      </c>
      <c r="AQ235" s="73" t="e">
        <f>#REF!</f>
        <v>#REF!</v>
      </c>
      <c r="AR235" s="73" t="e">
        <f>#REF!</f>
        <v>#REF!</v>
      </c>
      <c r="AS235" s="73" t="e">
        <f>#REF!</f>
        <v>#REF!</v>
      </c>
      <c r="AT235" s="73" t="e">
        <f>#REF!</f>
        <v>#REF!</v>
      </c>
      <c r="AU235" s="73" t="e">
        <f>#REF!</f>
        <v>#REF!</v>
      </c>
      <c r="AV235" s="73" t="e">
        <f>#REF!</f>
        <v>#REF!</v>
      </c>
      <c r="AW235" s="73" t="e">
        <f>#REF!</f>
        <v>#REF!</v>
      </c>
      <c r="AX235" s="73" t="e">
        <f>#REF!</f>
        <v>#REF!</v>
      </c>
      <c r="AY235" s="73" t="e">
        <f>#REF!</f>
        <v>#REF!</v>
      </c>
      <c r="AZ235" s="73" t="e">
        <f>#REF!</f>
        <v>#REF!</v>
      </c>
      <c r="BA235" s="73" t="e">
        <f>#REF!</f>
        <v>#REF!</v>
      </c>
      <c r="BB235" s="73" t="e">
        <f>#REF!</f>
        <v>#REF!</v>
      </c>
      <c r="BC235" s="73" t="e">
        <f>#REF!</f>
        <v>#REF!</v>
      </c>
      <c r="BD235" s="73" t="e">
        <f>#REF!</f>
        <v>#REF!</v>
      </c>
      <c r="BE235" s="73" t="e">
        <f>#REF!</f>
        <v>#REF!</v>
      </c>
      <c r="BF235" s="73" t="e">
        <f>#REF!</f>
        <v>#REF!</v>
      </c>
      <c r="BG235" s="73" t="e">
        <f>#REF!</f>
        <v>#REF!</v>
      </c>
      <c r="BH235" s="73" t="e">
        <f>#REF!</f>
        <v>#REF!</v>
      </c>
      <c r="BI235" s="73" t="e">
        <f>#REF!</f>
        <v>#REF!</v>
      </c>
      <c r="BJ235" s="73" t="e">
        <f>#REF!</f>
        <v>#REF!</v>
      </c>
      <c r="BK235" s="73" t="e">
        <f>#REF!</f>
        <v>#REF!</v>
      </c>
      <c r="BL235" s="73" t="e">
        <f>#REF!</f>
        <v>#REF!</v>
      </c>
      <c r="BM235" s="73" t="e">
        <f>#REF!</f>
        <v>#REF!</v>
      </c>
      <c r="BN235" s="73" t="e">
        <f>#REF!</f>
        <v>#REF!</v>
      </c>
      <c r="BO235" s="73" t="e">
        <f>#REF!</f>
        <v>#REF!</v>
      </c>
      <c r="BP235" s="73" t="e">
        <f>#REF!</f>
        <v>#REF!</v>
      </c>
      <c r="BR235" s="117" t="str">
        <f t="shared" si="71"/>
        <v>94-13</v>
      </c>
      <c r="BS235" s="118">
        <f>OOC!G235</f>
        <v>0.08</v>
      </c>
      <c r="BT235" s="118">
        <f>OOC!H235</f>
        <v>0</v>
      </c>
      <c r="BU235" s="2" t="e">
        <f t="shared" si="72"/>
        <v>#REF!</v>
      </c>
      <c r="BV235" s="2" t="e">
        <f t="shared" si="73"/>
        <v>#REF!</v>
      </c>
      <c r="BW235" s="2" t="e">
        <f t="shared" si="74"/>
        <v>#REF!</v>
      </c>
      <c r="BX235" s="119" t="e">
        <f>IF(AND(IF(OOC!G235="",0,OOC!G235) &gt;= IF(O235="",0,O235), IF(O235="",0,O235) &gt; IF(L235="",0,L235)), "OOC",
IF(AND(IF(M235="",0,M235) &gt; IF(P235="",0,P235), IF(P235="",0,P235) &gt;= IF(OOC!H235="",0,OOC!H235)), "OOC",
IF(IF(O235="",0,O235) &gt; IF(OOC!G235="",0,OOC!G235), "OOS",
IF(IF(OOC!H235="",0,OOC!H235) &gt; IF(P235="",0,P235), "OOS", "OK"))))</f>
        <v>#REF!</v>
      </c>
    </row>
    <row r="236" spans="1:76" ht="15" customHeight="1">
      <c r="A236" s="16">
        <v>48</v>
      </c>
      <c r="B236" s="76" t="s">
        <v>190</v>
      </c>
      <c r="C236" s="72" t="s">
        <v>290</v>
      </c>
      <c r="D236" s="20" t="s">
        <v>57</v>
      </c>
      <c r="E236" s="78">
        <v>1.33</v>
      </c>
      <c r="F236" s="11" t="s">
        <v>29</v>
      </c>
      <c r="G236" s="12">
        <v>0.04</v>
      </c>
      <c r="H236" s="13" t="e">
        <f>IF(OOC!S236=0,"",OOC!S236)</f>
        <v>#REF!</v>
      </c>
      <c r="I236" s="13" t="e">
        <f>IF(OOC!T236=0,"",OOC!T236)</f>
        <v>#REF!</v>
      </c>
      <c r="J236" s="14" t="s">
        <v>12</v>
      </c>
      <c r="K236" s="64" t="s">
        <v>49</v>
      </c>
      <c r="L236" s="17" t="e">
        <f t="shared" si="82"/>
        <v>#REF!</v>
      </c>
      <c r="M236" s="17" t="e">
        <f t="shared" si="83"/>
        <v>#REF!</v>
      </c>
      <c r="N236" s="25"/>
      <c r="O236" s="2" t="e">
        <f t="shared" ref="O236:O276" si="92">IF(OR($AK236="",ISNUMBER($AK236)=FALSE),"",MAX(AK236:BP236))</f>
        <v>#REF!</v>
      </c>
      <c r="P236" s="2" t="e">
        <f t="shared" ref="P236:P276" si="93">IF(OR($AK236="",ISNUMBER($AK236)=FALSE),"",MIN(AK236:BP236))</f>
        <v>#REF!</v>
      </c>
      <c r="Q236" s="2" t="e">
        <f t="shared" ref="Q236:Q276" si="94">IF(OR($AK236="",ISNUMBER($AK236)=FALSE),"",AVERAGE(AK236:BP236))</f>
        <v>#REF!</v>
      </c>
      <c r="R236" s="3" t="e">
        <f t="shared" ref="R236:R276" si="95">IF(OR($AK236="",ISNUMBER($AK236)=FALSE),"",STDEV(AK236:BP236))</f>
        <v>#REF!</v>
      </c>
      <c r="S236" s="4" t="e">
        <f t="shared" si="70"/>
        <v>#REF!</v>
      </c>
      <c r="T236" s="67" t="e">
        <f t="shared" si="85"/>
        <v>#REF!</v>
      </c>
      <c r="U236" s="67" t="e">
        <f t="shared" si="86"/>
        <v>#REF!</v>
      </c>
      <c r="V236" s="4" t="e">
        <f t="shared" si="79"/>
        <v>#REF!</v>
      </c>
      <c r="W236" s="4" t="e">
        <f t="shared" si="80"/>
        <v>#REF!</v>
      </c>
      <c r="X236" s="4" t="e">
        <f t="shared" si="84"/>
        <v>#REF!</v>
      </c>
      <c r="Y236" s="62" t="e">
        <f t="shared" si="81"/>
        <v>#REF!</v>
      </c>
      <c r="Z236" s="28" t="e">
        <f t="shared" si="87"/>
        <v>#REF!</v>
      </c>
      <c r="AA236" s="28" t="e">
        <f t="shared" si="88"/>
        <v>#REF!</v>
      </c>
      <c r="AB236" s="28" t="e">
        <f t="shared" si="89"/>
        <v>#REF!</v>
      </c>
      <c r="AC236" s="28" t="e">
        <f t="shared" si="91"/>
        <v>#REF!</v>
      </c>
      <c r="AD236" s="26"/>
      <c r="AE236" s="19" t="str">
        <f t="shared" si="90"/>
        <v/>
      </c>
      <c r="AF236" s="65"/>
      <c r="AG236" s="54"/>
      <c r="AH236" s="54"/>
      <c r="AI236" s="55"/>
      <c r="AJ236" s="18"/>
      <c r="AK236" s="73" t="e">
        <f>#REF!</f>
        <v>#REF!</v>
      </c>
      <c r="AL236" s="73" t="e">
        <f>#REF!</f>
        <v>#REF!</v>
      </c>
      <c r="AM236" s="73" t="e">
        <f>#REF!</f>
        <v>#REF!</v>
      </c>
      <c r="AN236" s="73" t="e">
        <f>#REF!</f>
        <v>#REF!</v>
      </c>
      <c r="AO236" s="73" t="e">
        <f>#REF!</f>
        <v>#REF!</v>
      </c>
      <c r="AP236" s="73" t="e">
        <f>#REF!</f>
        <v>#REF!</v>
      </c>
      <c r="AQ236" s="73" t="e">
        <f>#REF!</f>
        <v>#REF!</v>
      </c>
      <c r="AR236" s="73" t="e">
        <f>#REF!</f>
        <v>#REF!</v>
      </c>
      <c r="AS236" s="73" t="e">
        <f>#REF!</f>
        <v>#REF!</v>
      </c>
      <c r="AT236" s="73" t="e">
        <f>#REF!</f>
        <v>#REF!</v>
      </c>
      <c r="AU236" s="73" t="e">
        <f>#REF!</f>
        <v>#REF!</v>
      </c>
      <c r="AV236" s="73" t="e">
        <f>#REF!</f>
        <v>#REF!</v>
      </c>
      <c r="AW236" s="73" t="e">
        <f>#REF!</f>
        <v>#REF!</v>
      </c>
      <c r="AX236" s="73" t="e">
        <f>#REF!</f>
        <v>#REF!</v>
      </c>
      <c r="AY236" s="73" t="e">
        <f>#REF!</f>
        <v>#REF!</v>
      </c>
      <c r="AZ236" s="73" t="e">
        <f>#REF!</f>
        <v>#REF!</v>
      </c>
      <c r="BA236" s="73" t="e">
        <f>#REF!</f>
        <v>#REF!</v>
      </c>
      <c r="BB236" s="73" t="e">
        <f>#REF!</f>
        <v>#REF!</v>
      </c>
      <c r="BC236" s="73" t="e">
        <f>#REF!</f>
        <v>#REF!</v>
      </c>
      <c r="BD236" s="73" t="e">
        <f>#REF!</f>
        <v>#REF!</v>
      </c>
      <c r="BE236" s="73" t="e">
        <f>#REF!</f>
        <v>#REF!</v>
      </c>
      <c r="BF236" s="73" t="e">
        <f>#REF!</f>
        <v>#REF!</v>
      </c>
      <c r="BG236" s="73" t="e">
        <f>#REF!</f>
        <v>#REF!</v>
      </c>
      <c r="BH236" s="73" t="e">
        <f>#REF!</f>
        <v>#REF!</v>
      </c>
      <c r="BI236" s="73" t="e">
        <f>#REF!</f>
        <v>#REF!</v>
      </c>
      <c r="BJ236" s="73" t="e">
        <f>#REF!</f>
        <v>#REF!</v>
      </c>
      <c r="BK236" s="73" t="e">
        <f>#REF!</f>
        <v>#REF!</v>
      </c>
      <c r="BL236" s="73" t="e">
        <f>#REF!</f>
        <v>#REF!</v>
      </c>
      <c r="BM236" s="73" t="e">
        <f>#REF!</f>
        <v>#REF!</v>
      </c>
      <c r="BN236" s="73" t="e">
        <f>#REF!</f>
        <v>#REF!</v>
      </c>
      <c r="BO236" s="73" t="e">
        <f>#REF!</f>
        <v>#REF!</v>
      </c>
      <c r="BP236" s="73" t="e">
        <f>#REF!</f>
        <v>#REF!</v>
      </c>
      <c r="BR236" s="117" t="str">
        <f t="shared" si="71"/>
        <v>94-14</v>
      </c>
      <c r="BS236" s="118">
        <f>OOC!G236</f>
        <v>0.08</v>
      </c>
      <c r="BT236" s="118">
        <f>OOC!H236</f>
        <v>0</v>
      </c>
      <c r="BU236" s="2" t="e">
        <f t="shared" si="72"/>
        <v>#REF!</v>
      </c>
      <c r="BV236" s="2" t="e">
        <f t="shared" si="73"/>
        <v>#REF!</v>
      </c>
      <c r="BW236" s="2" t="e">
        <f t="shared" si="74"/>
        <v>#REF!</v>
      </c>
      <c r="BX236" s="119" t="e">
        <f>IF(AND(IF(OOC!G236="",0,OOC!G236) &gt;= IF(O236="",0,O236), IF(O236="",0,O236) &gt; IF(L236="",0,L236)), "OOC",
IF(AND(IF(M236="",0,M236) &gt; IF(P236="",0,P236), IF(P236="",0,P236) &gt;= IF(OOC!H236="",0,OOC!H236)), "OOC",
IF(IF(O236="",0,O236) &gt; IF(OOC!G236="",0,OOC!G236), "OOS",
IF(IF(OOC!H236="",0,OOC!H236) &gt; IF(P236="",0,P236), "OOS", "OK"))))</f>
        <v>#REF!</v>
      </c>
    </row>
    <row r="237" spans="1:76" ht="15" customHeight="1">
      <c r="A237" s="16">
        <v>48</v>
      </c>
      <c r="B237" s="76" t="s">
        <v>190</v>
      </c>
      <c r="C237" s="72" t="s">
        <v>291</v>
      </c>
      <c r="D237" s="20" t="s">
        <v>57</v>
      </c>
      <c r="E237" s="78">
        <v>1.33</v>
      </c>
      <c r="F237" s="11" t="s">
        <v>29</v>
      </c>
      <c r="G237" s="12">
        <v>0.04</v>
      </c>
      <c r="H237" s="13" t="e">
        <f>IF(OOC!S237=0,"",OOC!S237)</f>
        <v>#REF!</v>
      </c>
      <c r="I237" s="13" t="e">
        <f>IF(OOC!T237=0,"",OOC!T237)</f>
        <v>#REF!</v>
      </c>
      <c r="J237" s="14" t="s">
        <v>12</v>
      </c>
      <c r="K237" s="64" t="s">
        <v>49</v>
      </c>
      <c r="L237" s="17" t="e">
        <f t="shared" si="82"/>
        <v>#REF!</v>
      </c>
      <c r="M237" s="17" t="e">
        <f t="shared" si="83"/>
        <v>#REF!</v>
      </c>
      <c r="N237" s="25"/>
      <c r="O237" s="2" t="e">
        <f t="shared" si="92"/>
        <v>#REF!</v>
      </c>
      <c r="P237" s="2" t="e">
        <f t="shared" si="93"/>
        <v>#REF!</v>
      </c>
      <c r="Q237" s="2" t="e">
        <f t="shared" si="94"/>
        <v>#REF!</v>
      </c>
      <c r="R237" s="3" t="e">
        <f t="shared" si="95"/>
        <v>#REF!</v>
      </c>
      <c r="S237" s="4" t="e">
        <f t="shared" si="70"/>
        <v>#REF!</v>
      </c>
      <c r="T237" s="67" t="e">
        <f t="shared" si="85"/>
        <v>#REF!</v>
      </c>
      <c r="U237" s="67" t="e">
        <f t="shared" si="86"/>
        <v>#REF!</v>
      </c>
      <c r="V237" s="4" t="e">
        <f t="shared" si="79"/>
        <v>#REF!</v>
      </c>
      <c r="W237" s="4" t="e">
        <f t="shared" si="80"/>
        <v>#REF!</v>
      </c>
      <c r="X237" s="4" t="e">
        <f t="shared" si="84"/>
        <v>#REF!</v>
      </c>
      <c r="Y237" s="62" t="e">
        <f t="shared" si="81"/>
        <v>#REF!</v>
      </c>
      <c r="Z237" s="28" t="e">
        <f t="shared" si="87"/>
        <v>#REF!</v>
      </c>
      <c r="AA237" s="28" t="e">
        <f t="shared" si="88"/>
        <v>#REF!</v>
      </c>
      <c r="AB237" s="28" t="e">
        <f t="shared" si="89"/>
        <v>#REF!</v>
      </c>
      <c r="AC237" s="28" t="e">
        <f t="shared" si="91"/>
        <v>#REF!</v>
      </c>
      <c r="AD237" s="26"/>
      <c r="AE237" s="19" t="str">
        <f t="shared" si="90"/>
        <v/>
      </c>
      <c r="AF237" s="65"/>
      <c r="AG237" s="54"/>
      <c r="AH237" s="54"/>
      <c r="AI237" s="55"/>
      <c r="AJ237" s="18"/>
      <c r="AK237" s="73" t="e">
        <f>#REF!</f>
        <v>#REF!</v>
      </c>
      <c r="AL237" s="73" t="e">
        <f>#REF!</f>
        <v>#REF!</v>
      </c>
      <c r="AM237" s="73" t="e">
        <f>#REF!</f>
        <v>#REF!</v>
      </c>
      <c r="AN237" s="73" t="e">
        <f>#REF!</f>
        <v>#REF!</v>
      </c>
      <c r="AO237" s="73" t="e">
        <f>#REF!</f>
        <v>#REF!</v>
      </c>
      <c r="AP237" s="73" t="e">
        <f>#REF!</f>
        <v>#REF!</v>
      </c>
      <c r="AQ237" s="73" t="e">
        <f>#REF!</f>
        <v>#REF!</v>
      </c>
      <c r="AR237" s="73" t="e">
        <f>#REF!</f>
        <v>#REF!</v>
      </c>
      <c r="AS237" s="73" t="e">
        <f>#REF!</f>
        <v>#REF!</v>
      </c>
      <c r="AT237" s="73" t="e">
        <f>#REF!</f>
        <v>#REF!</v>
      </c>
      <c r="AU237" s="73" t="e">
        <f>#REF!</f>
        <v>#REF!</v>
      </c>
      <c r="AV237" s="73" t="e">
        <f>#REF!</f>
        <v>#REF!</v>
      </c>
      <c r="AW237" s="73" t="e">
        <f>#REF!</f>
        <v>#REF!</v>
      </c>
      <c r="AX237" s="73" t="e">
        <f>#REF!</f>
        <v>#REF!</v>
      </c>
      <c r="AY237" s="73" t="e">
        <f>#REF!</f>
        <v>#REF!</v>
      </c>
      <c r="AZ237" s="73" t="e">
        <f>#REF!</f>
        <v>#REF!</v>
      </c>
      <c r="BA237" s="73" t="e">
        <f>#REF!</f>
        <v>#REF!</v>
      </c>
      <c r="BB237" s="73" t="e">
        <f>#REF!</f>
        <v>#REF!</v>
      </c>
      <c r="BC237" s="73" t="e">
        <f>#REF!</f>
        <v>#REF!</v>
      </c>
      <c r="BD237" s="73" t="e">
        <f>#REF!</f>
        <v>#REF!</v>
      </c>
      <c r="BE237" s="73" t="e">
        <f>#REF!</f>
        <v>#REF!</v>
      </c>
      <c r="BF237" s="73" t="e">
        <f>#REF!</f>
        <v>#REF!</v>
      </c>
      <c r="BG237" s="73" t="e">
        <f>#REF!</f>
        <v>#REF!</v>
      </c>
      <c r="BH237" s="73" t="e">
        <f>#REF!</f>
        <v>#REF!</v>
      </c>
      <c r="BI237" s="73" t="e">
        <f>#REF!</f>
        <v>#REF!</v>
      </c>
      <c r="BJ237" s="73" t="e">
        <f>#REF!</f>
        <v>#REF!</v>
      </c>
      <c r="BK237" s="73" t="e">
        <f>#REF!</f>
        <v>#REF!</v>
      </c>
      <c r="BL237" s="73" t="e">
        <f>#REF!</f>
        <v>#REF!</v>
      </c>
      <c r="BM237" s="73" t="e">
        <f>#REF!</f>
        <v>#REF!</v>
      </c>
      <c r="BN237" s="73" t="e">
        <f>#REF!</f>
        <v>#REF!</v>
      </c>
      <c r="BO237" s="73" t="e">
        <f>#REF!</f>
        <v>#REF!</v>
      </c>
      <c r="BP237" s="73" t="e">
        <f>#REF!</f>
        <v>#REF!</v>
      </c>
      <c r="BR237" s="117" t="str">
        <f t="shared" si="71"/>
        <v>94-15</v>
      </c>
      <c r="BS237" s="118">
        <f>OOC!G237</f>
        <v>0.08</v>
      </c>
      <c r="BT237" s="118">
        <f>OOC!H237</f>
        <v>0</v>
      </c>
      <c r="BU237" s="2" t="e">
        <f t="shared" si="72"/>
        <v>#REF!</v>
      </c>
      <c r="BV237" s="2" t="e">
        <f t="shared" si="73"/>
        <v>#REF!</v>
      </c>
      <c r="BW237" s="2" t="e">
        <f t="shared" si="74"/>
        <v>#REF!</v>
      </c>
      <c r="BX237" s="119" t="e">
        <f>IF(AND(IF(OOC!G237="",0,OOC!G237) &gt;= IF(O237="",0,O237), IF(O237="",0,O237) &gt; IF(L237="",0,L237)), "OOC",
IF(AND(IF(M237="",0,M237) &gt; IF(P237="",0,P237), IF(P237="",0,P237) &gt;= IF(OOC!H237="",0,OOC!H237)), "OOC",
IF(IF(O237="",0,O237) &gt; IF(OOC!G237="",0,OOC!G237), "OOS",
IF(IF(OOC!H237="",0,OOC!H237) &gt; IF(P237="",0,P237), "OOS", "OK"))))</f>
        <v>#REF!</v>
      </c>
    </row>
    <row r="238" spans="1:76" ht="15" customHeight="1">
      <c r="A238" s="16">
        <v>48</v>
      </c>
      <c r="B238" s="76" t="s">
        <v>190</v>
      </c>
      <c r="C238" s="72" t="s">
        <v>292</v>
      </c>
      <c r="D238" s="20" t="s">
        <v>57</v>
      </c>
      <c r="E238" s="78">
        <v>1.33</v>
      </c>
      <c r="F238" s="11" t="s">
        <v>29</v>
      </c>
      <c r="G238" s="12">
        <v>0.04</v>
      </c>
      <c r="H238" s="13" t="e">
        <f>IF(OOC!S238=0,"",OOC!S238)</f>
        <v>#REF!</v>
      </c>
      <c r="I238" s="13" t="e">
        <f>IF(OOC!T238=0,"",OOC!T238)</f>
        <v>#REF!</v>
      </c>
      <c r="J238" s="14" t="s">
        <v>12</v>
      </c>
      <c r="K238" s="64" t="s">
        <v>49</v>
      </c>
      <c r="L238" s="17" t="e">
        <f t="shared" si="82"/>
        <v>#REF!</v>
      </c>
      <c r="M238" s="17" t="e">
        <f t="shared" si="83"/>
        <v>#REF!</v>
      </c>
      <c r="N238" s="25"/>
      <c r="O238" s="2" t="e">
        <f t="shared" si="92"/>
        <v>#REF!</v>
      </c>
      <c r="P238" s="2" t="e">
        <f t="shared" si="93"/>
        <v>#REF!</v>
      </c>
      <c r="Q238" s="2" t="e">
        <f t="shared" si="94"/>
        <v>#REF!</v>
      </c>
      <c r="R238" s="3" t="e">
        <f t="shared" si="95"/>
        <v>#REF!</v>
      </c>
      <c r="S238" s="4" t="e">
        <f t="shared" si="70"/>
        <v>#REF!</v>
      </c>
      <c r="T238" s="67" t="e">
        <f t="shared" si="85"/>
        <v>#REF!</v>
      </c>
      <c r="U238" s="67" t="e">
        <f t="shared" si="86"/>
        <v>#REF!</v>
      </c>
      <c r="V238" s="4" t="e">
        <f t="shared" si="79"/>
        <v>#REF!</v>
      </c>
      <c r="W238" s="4" t="e">
        <f t="shared" si="80"/>
        <v>#REF!</v>
      </c>
      <c r="X238" s="4" t="e">
        <f t="shared" si="84"/>
        <v>#REF!</v>
      </c>
      <c r="Y238" s="62" t="e">
        <f t="shared" si="81"/>
        <v>#REF!</v>
      </c>
      <c r="Z238" s="28" t="e">
        <f t="shared" si="87"/>
        <v>#REF!</v>
      </c>
      <c r="AA238" s="28" t="e">
        <f t="shared" si="88"/>
        <v>#REF!</v>
      </c>
      <c r="AB238" s="28" t="e">
        <f t="shared" si="89"/>
        <v>#REF!</v>
      </c>
      <c r="AC238" s="28" t="e">
        <f t="shared" si="91"/>
        <v>#REF!</v>
      </c>
      <c r="AD238" s="26"/>
      <c r="AE238" s="19" t="str">
        <f t="shared" si="90"/>
        <v/>
      </c>
      <c r="AF238" s="65"/>
      <c r="AG238" s="54"/>
      <c r="AH238" s="54"/>
      <c r="AI238" s="55"/>
      <c r="AJ238" s="18"/>
      <c r="AK238" s="73" t="e">
        <f>#REF!</f>
        <v>#REF!</v>
      </c>
      <c r="AL238" s="73" t="e">
        <f>#REF!</f>
        <v>#REF!</v>
      </c>
      <c r="AM238" s="73" t="e">
        <f>#REF!</f>
        <v>#REF!</v>
      </c>
      <c r="AN238" s="73" t="e">
        <f>#REF!</f>
        <v>#REF!</v>
      </c>
      <c r="AO238" s="73" t="e">
        <f>#REF!</f>
        <v>#REF!</v>
      </c>
      <c r="AP238" s="73" t="e">
        <f>#REF!</f>
        <v>#REF!</v>
      </c>
      <c r="AQ238" s="73" t="e">
        <f>#REF!</f>
        <v>#REF!</v>
      </c>
      <c r="AR238" s="73" t="e">
        <f>#REF!</f>
        <v>#REF!</v>
      </c>
      <c r="AS238" s="73" t="e">
        <f>#REF!</f>
        <v>#REF!</v>
      </c>
      <c r="AT238" s="73" t="e">
        <f>#REF!</f>
        <v>#REF!</v>
      </c>
      <c r="AU238" s="73" t="e">
        <f>#REF!</f>
        <v>#REF!</v>
      </c>
      <c r="AV238" s="73" t="e">
        <f>#REF!</f>
        <v>#REF!</v>
      </c>
      <c r="AW238" s="73" t="e">
        <f>#REF!</f>
        <v>#REF!</v>
      </c>
      <c r="AX238" s="73" t="e">
        <f>#REF!</f>
        <v>#REF!</v>
      </c>
      <c r="AY238" s="73" t="e">
        <f>#REF!</f>
        <v>#REF!</v>
      </c>
      <c r="AZ238" s="73" t="e">
        <f>#REF!</f>
        <v>#REF!</v>
      </c>
      <c r="BA238" s="73" t="e">
        <f>#REF!</f>
        <v>#REF!</v>
      </c>
      <c r="BB238" s="73" t="e">
        <f>#REF!</f>
        <v>#REF!</v>
      </c>
      <c r="BC238" s="73" t="e">
        <f>#REF!</f>
        <v>#REF!</v>
      </c>
      <c r="BD238" s="73" t="e">
        <f>#REF!</f>
        <v>#REF!</v>
      </c>
      <c r="BE238" s="73" t="e">
        <f>#REF!</f>
        <v>#REF!</v>
      </c>
      <c r="BF238" s="73" t="e">
        <f>#REF!</f>
        <v>#REF!</v>
      </c>
      <c r="BG238" s="73" t="e">
        <f>#REF!</f>
        <v>#REF!</v>
      </c>
      <c r="BH238" s="73" t="e">
        <f>#REF!</f>
        <v>#REF!</v>
      </c>
      <c r="BI238" s="73" t="e">
        <f>#REF!</f>
        <v>#REF!</v>
      </c>
      <c r="BJ238" s="73" t="e">
        <f>#REF!</f>
        <v>#REF!</v>
      </c>
      <c r="BK238" s="73" t="e">
        <f>#REF!</f>
        <v>#REF!</v>
      </c>
      <c r="BL238" s="73" t="e">
        <f>#REF!</f>
        <v>#REF!</v>
      </c>
      <c r="BM238" s="73" t="e">
        <f>#REF!</f>
        <v>#REF!</v>
      </c>
      <c r="BN238" s="73" t="e">
        <f>#REF!</f>
        <v>#REF!</v>
      </c>
      <c r="BO238" s="73" t="e">
        <f>#REF!</f>
        <v>#REF!</v>
      </c>
      <c r="BP238" s="73" t="e">
        <f>#REF!</f>
        <v>#REF!</v>
      </c>
      <c r="BR238" s="117" t="str">
        <f t="shared" si="71"/>
        <v>94-16</v>
      </c>
      <c r="BS238" s="118">
        <f>OOC!G238</f>
        <v>0.08</v>
      </c>
      <c r="BT238" s="118">
        <f>OOC!H238</f>
        <v>0</v>
      </c>
      <c r="BU238" s="2" t="e">
        <f t="shared" si="72"/>
        <v>#REF!</v>
      </c>
      <c r="BV238" s="2" t="e">
        <f t="shared" si="73"/>
        <v>#REF!</v>
      </c>
      <c r="BW238" s="2" t="e">
        <f t="shared" si="74"/>
        <v>#REF!</v>
      </c>
      <c r="BX238" s="119" t="e">
        <f>IF(AND(IF(OOC!G238="",0,OOC!G238) &gt;= IF(O238="",0,O238), IF(O238="",0,O238) &gt; IF(L238="",0,L238)), "OOC",
IF(AND(IF(M238="",0,M238) &gt; IF(P238="",0,P238), IF(P238="",0,P238) &gt;= IF(OOC!H238="",0,OOC!H238)), "OOC",
IF(IF(O238="",0,O238) &gt; IF(OOC!G238="",0,OOC!G238), "OOS",
IF(IF(OOC!H238="",0,OOC!H238) &gt; IF(P238="",0,P238), "OOS", "OK"))))</f>
        <v>#REF!</v>
      </c>
    </row>
    <row r="239" spans="1:76" ht="15" customHeight="1">
      <c r="A239" s="16">
        <v>48</v>
      </c>
      <c r="B239" s="76" t="s">
        <v>190</v>
      </c>
      <c r="C239" s="72" t="s">
        <v>293</v>
      </c>
      <c r="D239" s="20" t="s">
        <v>57</v>
      </c>
      <c r="E239" s="78">
        <v>1.33</v>
      </c>
      <c r="F239" s="11" t="s">
        <v>29</v>
      </c>
      <c r="G239" s="12">
        <v>0.04</v>
      </c>
      <c r="H239" s="13" t="e">
        <f>IF(OOC!S239=0,"",OOC!S239)</f>
        <v>#REF!</v>
      </c>
      <c r="I239" s="13" t="e">
        <f>IF(OOC!T239=0,"",OOC!T239)</f>
        <v>#REF!</v>
      </c>
      <c r="J239" s="14" t="s">
        <v>12</v>
      </c>
      <c r="K239" s="64" t="s">
        <v>49</v>
      </c>
      <c r="L239" s="17" t="e">
        <f t="shared" si="82"/>
        <v>#REF!</v>
      </c>
      <c r="M239" s="17" t="e">
        <f t="shared" si="83"/>
        <v>#REF!</v>
      </c>
      <c r="N239" s="25"/>
      <c r="O239" s="2" t="e">
        <f t="shared" si="92"/>
        <v>#REF!</v>
      </c>
      <c r="P239" s="2" t="e">
        <f t="shared" si="93"/>
        <v>#REF!</v>
      </c>
      <c r="Q239" s="2" t="e">
        <f t="shared" si="94"/>
        <v>#REF!</v>
      </c>
      <c r="R239" s="3" t="e">
        <f t="shared" si="95"/>
        <v>#REF!</v>
      </c>
      <c r="S239" s="4" t="e">
        <f t="shared" si="70"/>
        <v>#REF!</v>
      </c>
      <c r="T239" s="67" t="e">
        <f t="shared" si="85"/>
        <v>#REF!</v>
      </c>
      <c r="U239" s="67" t="e">
        <f t="shared" si="86"/>
        <v>#REF!</v>
      </c>
      <c r="V239" s="4" t="e">
        <f t="shared" si="79"/>
        <v>#REF!</v>
      </c>
      <c r="W239" s="4" t="e">
        <f t="shared" si="80"/>
        <v>#REF!</v>
      </c>
      <c r="X239" s="4" t="e">
        <f t="shared" si="84"/>
        <v>#REF!</v>
      </c>
      <c r="Y239" s="62" t="e">
        <f t="shared" si="81"/>
        <v>#REF!</v>
      </c>
      <c r="Z239" s="28" t="e">
        <f t="shared" si="87"/>
        <v>#REF!</v>
      </c>
      <c r="AA239" s="28" t="e">
        <f t="shared" si="88"/>
        <v>#REF!</v>
      </c>
      <c r="AB239" s="28" t="e">
        <f t="shared" si="89"/>
        <v>#REF!</v>
      </c>
      <c r="AC239" s="28" t="e">
        <f t="shared" si="91"/>
        <v>#REF!</v>
      </c>
      <c r="AD239" s="26"/>
      <c r="AE239" s="19" t="str">
        <f t="shared" si="90"/>
        <v/>
      </c>
      <c r="AF239" s="65"/>
      <c r="AG239" s="54"/>
      <c r="AH239" s="54"/>
      <c r="AI239" s="55"/>
      <c r="AJ239" s="18"/>
      <c r="AK239" s="73" t="e">
        <f>#REF!</f>
        <v>#REF!</v>
      </c>
      <c r="AL239" s="73" t="e">
        <f>#REF!</f>
        <v>#REF!</v>
      </c>
      <c r="AM239" s="73" t="e">
        <f>#REF!</f>
        <v>#REF!</v>
      </c>
      <c r="AN239" s="73" t="e">
        <f>#REF!</f>
        <v>#REF!</v>
      </c>
      <c r="AO239" s="73" t="e">
        <f>#REF!</f>
        <v>#REF!</v>
      </c>
      <c r="AP239" s="73" t="e">
        <f>#REF!</f>
        <v>#REF!</v>
      </c>
      <c r="AQ239" s="73" t="e">
        <f>#REF!</f>
        <v>#REF!</v>
      </c>
      <c r="AR239" s="73" t="e">
        <f>#REF!</f>
        <v>#REF!</v>
      </c>
      <c r="AS239" s="73" t="e">
        <f>#REF!</f>
        <v>#REF!</v>
      </c>
      <c r="AT239" s="73" t="e">
        <f>#REF!</f>
        <v>#REF!</v>
      </c>
      <c r="AU239" s="73" t="e">
        <f>#REF!</f>
        <v>#REF!</v>
      </c>
      <c r="AV239" s="73" t="e">
        <f>#REF!</f>
        <v>#REF!</v>
      </c>
      <c r="AW239" s="73" t="e">
        <f>#REF!</f>
        <v>#REF!</v>
      </c>
      <c r="AX239" s="73" t="e">
        <f>#REF!</f>
        <v>#REF!</v>
      </c>
      <c r="AY239" s="73" t="e">
        <f>#REF!</f>
        <v>#REF!</v>
      </c>
      <c r="AZ239" s="73" t="e">
        <f>#REF!</f>
        <v>#REF!</v>
      </c>
      <c r="BA239" s="73" t="e">
        <f>#REF!</f>
        <v>#REF!</v>
      </c>
      <c r="BB239" s="73" t="e">
        <f>#REF!</f>
        <v>#REF!</v>
      </c>
      <c r="BC239" s="73" t="e">
        <f>#REF!</f>
        <v>#REF!</v>
      </c>
      <c r="BD239" s="73" t="e">
        <f>#REF!</f>
        <v>#REF!</v>
      </c>
      <c r="BE239" s="73" t="e">
        <f>#REF!</f>
        <v>#REF!</v>
      </c>
      <c r="BF239" s="73" t="e">
        <f>#REF!</f>
        <v>#REF!</v>
      </c>
      <c r="BG239" s="73" t="e">
        <f>#REF!</f>
        <v>#REF!</v>
      </c>
      <c r="BH239" s="73" t="e">
        <f>#REF!</f>
        <v>#REF!</v>
      </c>
      <c r="BI239" s="73" t="e">
        <f>#REF!</f>
        <v>#REF!</v>
      </c>
      <c r="BJ239" s="73" t="e">
        <f>#REF!</f>
        <v>#REF!</v>
      </c>
      <c r="BK239" s="73" t="e">
        <f>#REF!</f>
        <v>#REF!</v>
      </c>
      <c r="BL239" s="73" t="e">
        <f>#REF!</f>
        <v>#REF!</v>
      </c>
      <c r="BM239" s="73" t="e">
        <f>#REF!</f>
        <v>#REF!</v>
      </c>
      <c r="BN239" s="73" t="e">
        <f>#REF!</f>
        <v>#REF!</v>
      </c>
      <c r="BO239" s="73" t="e">
        <f>#REF!</f>
        <v>#REF!</v>
      </c>
      <c r="BP239" s="73" t="e">
        <f>#REF!</f>
        <v>#REF!</v>
      </c>
      <c r="BR239" s="117" t="str">
        <f t="shared" si="71"/>
        <v>94-17</v>
      </c>
      <c r="BS239" s="118">
        <f>OOC!G239</f>
        <v>0.08</v>
      </c>
      <c r="BT239" s="118">
        <f>OOC!H239</f>
        <v>0</v>
      </c>
      <c r="BU239" s="2" t="e">
        <f t="shared" si="72"/>
        <v>#REF!</v>
      </c>
      <c r="BV239" s="2" t="e">
        <f t="shared" si="73"/>
        <v>#REF!</v>
      </c>
      <c r="BW239" s="2" t="e">
        <f t="shared" si="74"/>
        <v>#REF!</v>
      </c>
      <c r="BX239" s="119" t="e">
        <f>IF(AND(IF(OOC!G239="",0,OOC!G239) &gt;= IF(O239="",0,O239), IF(O239="",0,O239) &gt; IF(L239="",0,L239)), "OOC",
IF(AND(IF(M239="",0,M239) &gt; IF(P239="",0,P239), IF(P239="",0,P239) &gt;= IF(OOC!H239="",0,OOC!H239)), "OOC",
IF(IF(O239="",0,O239) &gt; IF(OOC!G239="",0,OOC!G239), "OOS",
IF(IF(OOC!H239="",0,OOC!H239) &gt; IF(P239="",0,P239), "OOS", "OK"))))</f>
        <v>#REF!</v>
      </c>
    </row>
    <row r="240" spans="1:76" ht="15" customHeight="1">
      <c r="A240" s="16">
        <v>48</v>
      </c>
      <c r="B240" s="76" t="s">
        <v>190</v>
      </c>
      <c r="C240" s="72" t="s">
        <v>294</v>
      </c>
      <c r="D240" s="20" t="s">
        <v>57</v>
      </c>
      <c r="E240" s="78">
        <v>1.33</v>
      </c>
      <c r="F240" s="11" t="s">
        <v>29</v>
      </c>
      <c r="G240" s="12">
        <v>0.04</v>
      </c>
      <c r="H240" s="13" t="e">
        <f>IF(OOC!S240=0,"",OOC!S240)</f>
        <v>#REF!</v>
      </c>
      <c r="I240" s="13" t="e">
        <f>IF(OOC!T240=0,"",OOC!T240)</f>
        <v>#REF!</v>
      </c>
      <c r="J240" s="14" t="s">
        <v>12</v>
      </c>
      <c r="K240" s="64" t="s">
        <v>49</v>
      </c>
      <c r="L240" s="17" t="e">
        <f t="shared" si="82"/>
        <v>#REF!</v>
      </c>
      <c r="M240" s="17" t="e">
        <f t="shared" si="83"/>
        <v>#REF!</v>
      </c>
      <c r="N240" s="25"/>
      <c r="O240" s="2" t="e">
        <f t="shared" si="92"/>
        <v>#REF!</v>
      </c>
      <c r="P240" s="2" t="e">
        <f t="shared" si="93"/>
        <v>#REF!</v>
      </c>
      <c r="Q240" s="2" t="e">
        <f t="shared" si="94"/>
        <v>#REF!</v>
      </c>
      <c r="R240" s="3" t="e">
        <f t="shared" si="95"/>
        <v>#REF!</v>
      </c>
      <c r="S240" s="4" t="e">
        <f t="shared" si="70"/>
        <v>#REF!</v>
      </c>
      <c r="T240" s="67" t="e">
        <f t="shared" si="85"/>
        <v>#REF!</v>
      </c>
      <c r="U240" s="67" t="e">
        <f t="shared" si="86"/>
        <v>#REF!</v>
      </c>
      <c r="V240" s="4" t="e">
        <f t="shared" si="79"/>
        <v>#REF!</v>
      </c>
      <c r="W240" s="4" t="e">
        <f t="shared" si="80"/>
        <v>#REF!</v>
      </c>
      <c r="X240" s="4" t="e">
        <f t="shared" si="84"/>
        <v>#REF!</v>
      </c>
      <c r="Y240" s="62" t="e">
        <f t="shared" si="81"/>
        <v>#REF!</v>
      </c>
      <c r="Z240" s="28" t="e">
        <f t="shared" si="87"/>
        <v>#REF!</v>
      </c>
      <c r="AA240" s="28" t="e">
        <f t="shared" si="88"/>
        <v>#REF!</v>
      </c>
      <c r="AB240" s="28" t="e">
        <f t="shared" si="89"/>
        <v>#REF!</v>
      </c>
      <c r="AC240" s="28" t="e">
        <f t="shared" si="91"/>
        <v>#REF!</v>
      </c>
      <c r="AD240" s="26"/>
      <c r="AE240" s="19" t="str">
        <f t="shared" si="90"/>
        <v/>
      </c>
      <c r="AF240" s="65"/>
      <c r="AG240" s="54"/>
      <c r="AH240" s="54"/>
      <c r="AI240" s="55"/>
      <c r="AJ240" s="18"/>
      <c r="AK240" s="73" t="e">
        <f>#REF!</f>
        <v>#REF!</v>
      </c>
      <c r="AL240" s="73" t="e">
        <f>#REF!</f>
        <v>#REF!</v>
      </c>
      <c r="AM240" s="73" t="e">
        <f>#REF!</f>
        <v>#REF!</v>
      </c>
      <c r="AN240" s="73" t="e">
        <f>#REF!</f>
        <v>#REF!</v>
      </c>
      <c r="AO240" s="73" t="e">
        <f>#REF!</f>
        <v>#REF!</v>
      </c>
      <c r="AP240" s="73" t="e">
        <f>#REF!</f>
        <v>#REF!</v>
      </c>
      <c r="AQ240" s="73" t="e">
        <f>#REF!</f>
        <v>#REF!</v>
      </c>
      <c r="AR240" s="73" t="e">
        <f>#REF!</f>
        <v>#REF!</v>
      </c>
      <c r="AS240" s="73" t="e">
        <f>#REF!</f>
        <v>#REF!</v>
      </c>
      <c r="AT240" s="73" t="e">
        <f>#REF!</f>
        <v>#REF!</v>
      </c>
      <c r="AU240" s="73" t="e">
        <f>#REF!</f>
        <v>#REF!</v>
      </c>
      <c r="AV240" s="73" t="e">
        <f>#REF!</f>
        <v>#REF!</v>
      </c>
      <c r="AW240" s="73" t="e">
        <f>#REF!</f>
        <v>#REF!</v>
      </c>
      <c r="AX240" s="73" t="e">
        <f>#REF!</f>
        <v>#REF!</v>
      </c>
      <c r="AY240" s="73" t="e">
        <f>#REF!</f>
        <v>#REF!</v>
      </c>
      <c r="AZ240" s="73" t="e">
        <f>#REF!</f>
        <v>#REF!</v>
      </c>
      <c r="BA240" s="73" t="e">
        <f>#REF!</f>
        <v>#REF!</v>
      </c>
      <c r="BB240" s="73" t="e">
        <f>#REF!</f>
        <v>#REF!</v>
      </c>
      <c r="BC240" s="73" t="e">
        <f>#REF!</f>
        <v>#REF!</v>
      </c>
      <c r="BD240" s="73" t="e">
        <f>#REF!</f>
        <v>#REF!</v>
      </c>
      <c r="BE240" s="73" t="e">
        <f>#REF!</f>
        <v>#REF!</v>
      </c>
      <c r="BF240" s="73" t="e">
        <f>#REF!</f>
        <v>#REF!</v>
      </c>
      <c r="BG240" s="73" t="e">
        <f>#REF!</f>
        <v>#REF!</v>
      </c>
      <c r="BH240" s="73" t="e">
        <f>#REF!</f>
        <v>#REF!</v>
      </c>
      <c r="BI240" s="73" t="e">
        <f>#REF!</f>
        <v>#REF!</v>
      </c>
      <c r="BJ240" s="73" t="e">
        <f>#REF!</f>
        <v>#REF!</v>
      </c>
      <c r="BK240" s="73" t="e">
        <f>#REF!</f>
        <v>#REF!</v>
      </c>
      <c r="BL240" s="73" t="e">
        <f>#REF!</f>
        <v>#REF!</v>
      </c>
      <c r="BM240" s="73" t="e">
        <f>#REF!</f>
        <v>#REF!</v>
      </c>
      <c r="BN240" s="73" t="e">
        <f>#REF!</f>
        <v>#REF!</v>
      </c>
      <c r="BO240" s="73" t="e">
        <f>#REF!</f>
        <v>#REF!</v>
      </c>
      <c r="BP240" s="73" t="e">
        <f>#REF!</f>
        <v>#REF!</v>
      </c>
      <c r="BR240" s="117" t="str">
        <f t="shared" si="71"/>
        <v>94-18</v>
      </c>
      <c r="BS240" s="118">
        <f>OOC!G240</f>
        <v>0.08</v>
      </c>
      <c r="BT240" s="118">
        <f>OOC!H240</f>
        <v>0</v>
      </c>
      <c r="BU240" s="2" t="e">
        <f t="shared" si="72"/>
        <v>#REF!</v>
      </c>
      <c r="BV240" s="2" t="e">
        <f t="shared" si="73"/>
        <v>#REF!</v>
      </c>
      <c r="BW240" s="2" t="e">
        <f t="shared" si="74"/>
        <v>#REF!</v>
      </c>
      <c r="BX240" s="119" t="e">
        <f>IF(AND(IF(OOC!G240="",0,OOC!G240) &gt;= IF(O240="",0,O240), IF(O240="",0,O240) &gt; IF(L240="",0,L240)), "OOC",
IF(AND(IF(M240="",0,M240) &gt; IF(P240="",0,P240), IF(P240="",0,P240) &gt;= IF(OOC!H240="",0,OOC!H240)), "OOC",
IF(IF(O240="",0,O240) &gt; IF(OOC!G240="",0,OOC!G240), "OOS",
IF(IF(OOC!H240="",0,OOC!H240) &gt; IF(P240="",0,P240), "OOS", "OK"))))</f>
        <v>#REF!</v>
      </c>
    </row>
    <row r="241" spans="1:76" ht="15" customHeight="1">
      <c r="A241" s="16">
        <v>48</v>
      </c>
      <c r="B241" s="76" t="s">
        <v>190</v>
      </c>
      <c r="C241" s="72" t="s">
        <v>295</v>
      </c>
      <c r="D241" s="20" t="s">
        <v>57</v>
      </c>
      <c r="E241" s="78">
        <v>1.33</v>
      </c>
      <c r="F241" s="11" t="s">
        <v>29</v>
      </c>
      <c r="G241" s="12">
        <v>0.04</v>
      </c>
      <c r="H241" s="13" t="e">
        <f>IF(OOC!S241=0,"",OOC!S241)</f>
        <v>#REF!</v>
      </c>
      <c r="I241" s="13" t="e">
        <f>IF(OOC!T241=0,"",OOC!T241)</f>
        <v>#REF!</v>
      </c>
      <c r="J241" s="14" t="s">
        <v>12</v>
      </c>
      <c r="K241" s="64" t="s">
        <v>49</v>
      </c>
      <c r="L241" s="17" t="e">
        <f t="shared" si="82"/>
        <v>#REF!</v>
      </c>
      <c r="M241" s="17" t="e">
        <f t="shared" si="83"/>
        <v>#REF!</v>
      </c>
      <c r="N241" s="25"/>
      <c r="O241" s="2" t="e">
        <f t="shared" si="92"/>
        <v>#REF!</v>
      </c>
      <c r="P241" s="2" t="e">
        <f t="shared" si="93"/>
        <v>#REF!</v>
      </c>
      <c r="Q241" s="2" t="e">
        <f t="shared" si="94"/>
        <v>#REF!</v>
      </c>
      <c r="R241" s="3" t="e">
        <f t="shared" si="95"/>
        <v>#REF!</v>
      </c>
      <c r="S241" s="4" t="e">
        <f t="shared" si="70"/>
        <v>#REF!</v>
      </c>
      <c r="T241" s="67" t="e">
        <f t="shared" si="85"/>
        <v>#REF!</v>
      </c>
      <c r="U241" s="67" t="e">
        <f t="shared" si="86"/>
        <v>#REF!</v>
      </c>
      <c r="V241" s="4" t="e">
        <f t="shared" si="79"/>
        <v>#REF!</v>
      </c>
      <c r="W241" s="4" t="e">
        <f t="shared" si="80"/>
        <v>#REF!</v>
      </c>
      <c r="X241" s="4" t="e">
        <f t="shared" si="84"/>
        <v>#REF!</v>
      </c>
      <c r="Y241" s="62" t="e">
        <f t="shared" si="81"/>
        <v>#REF!</v>
      </c>
      <c r="Z241" s="28" t="e">
        <f t="shared" si="87"/>
        <v>#REF!</v>
      </c>
      <c r="AA241" s="28" t="e">
        <f t="shared" si="88"/>
        <v>#REF!</v>
      </c>
      <c r="AB241" s="28" t="e">
        <f t="shared" si="89"/>
        <v>#REF!</v>
      </c>
      <c r="AC241" s="28" t="e">
        <f t="shared" si="91"/>
        <v>#REF!</v>
      </c>
      <c r="AD241" s="26"/>
      <c r="AE241" s="19" t="str">
        <f t="shared" si="90"/>
        <v/>
      </c>
      <c r="AF241" s="65"/>
      <c r="AG241" s="54"/>
      <c r="AH241" s="54"/>
      <c r="AI241" s="55"/>
      <c r="AJ241" s="18"/>
      <c r="AK241" s="73" t="e">
        <f>#REF!</f>
        <v>#REF!</v>
      </c>
      <c r="AL241" s="73" t="e">
        <f>#REF!</f>
        <v>#REF!</v>
      </c>
      <c r="AM241" s="73" t="e">
        <f>#REF!</f>
        <v>#REF!</v>
      </c>
      <c r="AN241" s="73" t="e">
        <f>#REF!</f>
        <v>#REF!</v>
      </c>
      <c r="AO241" s="73" t="e">
        <f>#REF!</f>
        <v>#REF!</v>
      </c>
      <c r="AP241" s="73" t="e">
        <f>#REF!</f>
        <v>#REF!</v>
      </c>
      <c r="AQ241" s="73" t="e">
        <f>#REF!</f>
        <v>#REF!</v>
      </c>
      <c r="AR241" s="73" t="e">
        <f>#REF!</f>
        <v>#REF!</v>
      </c>
      <c r="AS241" s="73" t="e">
        <f>#REF!</f>
        <v>#REF!</v>
      </c>
      <c r="AT241" s="73" t="e">
        <f>#REF!</f>
        <v>#REF!</v>
      </c>
      <c r="AU241" s="73" t="e">
        <f>#REF!</f>
        <v>#REF!</v>
      </c>
      <c r="AV241" s="73" t="e">
        <f>#REF!</f>
        <v>#REF!</v>
      </c>
      <c r="AW241" s="73" t="e">
        <f>#REF!</f>
        <v>#REF!</v>
      </c>
      <c r="AX241" s="73" t="e">
        <f>#REF!</f>
        <v>#REF!</v>
      </c>
      <c r="AY241" s="73" t="e">
        <f>#REF!</f>
        <v>#REF!</v>
      </c>
      <c r="AZ241" s="73" t="e">
        <f>#REF!</f>
        <v>#REF!</v>
      </c>
      <c r="BA241" s="73" t="e">
        <f>#REF!</f>
        <v>#REF!</v>
      </c>
      <c r="BB241" s="73" t="e">
        <f>#REF!</f>
        <v>#REF!</v>
      </c>
      <c r="BC241" s="73" t="e">
        <f>#REF!</f>
        <v>#REF!</v>
      </c>
      <c r="BD241" s="73" t="e">
        <f>#REF!</f>
        <v>#REF!</v>
      </c>
      <c r="BE241" s="73" t="e">
        <f>#REF!</f>
        <v>#REF!</v>
      </c>
      <c r="BF241" s="73" t="e">
        <f>#REF!</f>
        <v>#REF!</v>
      </c>
      <c r="BG241" s="73" t="e">
        <f>#REF!</f>
        <v>#REF!</v>
      </c>
      <c r="BH241" s="73" t="e">
        <f>#REF!</f>
        <v>#REF!</v>
      </c>
      <c r="BI241" s="73" t="e">
        <f>#REF!</f>
        <v>#REF!</v>
      </c>
      <c r="BJ241" s="73" t="e">
        <f>#REF!</f>
        <v>#REF!</v>
      </c>
      <c r="BK241" s="73" t="e">
        <f>#REF!</f>
        <v>#REF!</v>
      </c>
      <c r="BL241" s="73" t="e">
        <f>#REF!</f>
        <v>#REF!</v>
      </c>
      <c r="BM241" s="73" t="e">
        <f>#REF!</f>
        <v>#REF!</v>
      </c>
      <c r="BN241" s="73" t="e">
        <f>#REF!</f>
        <v>#REF!</v>
      </c>
      <c r="BO241" s="73" t="e">
        <f>#REF!</f>
        <v>#REF!</v>
      </c>
      <c r="BP241" s="73" t="e">
        <f>#REF!</f>
        <v>#REF!</v>
      </c>
      <c r="BR241" s="117" t="str">
        <f t="shared" si="71"/>
        <v>94-19</v>
      </c>
      <c r="BS241" s="118">
        <f>OOC!G241</f>
        <v>0.08</v>
      </c>
      <c r="BT241" s="118">
        <f>OOC!H241</f>
        <v>0</v>
      </c>
      <c r="BU241" s="2" t="e">
        <f t="shared" si="72"/>
        <v>#REF!</v>
      </c>
      <c r="BV241" s="2" t="e">
        <f t="shared" si="73"/>
        <v>#REF!</v>
      </c>
      <c r="BW241" s="2" t="e">
        <f t="shared" si="74"/>
        <v>#REF!</v>
      </c>
      <c r="BX241" s="119" t="e">
        <f>IF(AND(IF(OOC!G241="",0,OOC!G241) &gt;= IF(O241="",0,O241), IF(O241="",0,O241) &gt; IF(L241="",0,L241)), "OOC",
IF(AND(IF(M241="",0,M241) &gt; IF(P241="",0,P241), IF(P241="",0,P241) &gt;= IF(OOC!H241="",0,OOC!H241)), "OOC",
IF(IF(O241="",0,O241) &gt; IF(OOC!G241="",0,OOC!G241), "OOS",
IF(IF(OOC!H241="",0,OOC!H241) &gt; IF(P241="",0,P241), "OOS", "OK"))))</f>
        <v>#REF!</v>
      </c>
    </row>
    <row r="242" spans="1:76" ht="15" customHeight="1">
      <c r="A242" s="16">
        <v>48</v>
      </c>
      <c r="B242" s="76" t="s">
        <v>190</v>
      </c>
      <c r="C242" s="72" t="s">
        <v>296</v>
      </c>
      <c r="D242" s="20" t="s">
        <v>57</v>
      </c>
      <c r="E242" s="78">
        <v>1.33</v>
      </c>
      <c r="F242" s="11" t="s">
        <v>29</v>
      </c>
      <c r="G242" s="12">
        <v>0.04</v>
      </c>
      <c r="H242" s="13" t="e">
        <f>IF(OOC!S242=0,"",OOC!S242)</f>
        <v>#REF!</v>
      </c>
      <c r="I242" s="13" t="e">
        <f>IF(OOC!T242=0,"",OOC!T242)</f>
        <v>#REF!</v>
      </c>
      <c r="J242" s="14" t="s">
        <v>12</v>
      </c>
      <c r="K242" s="64" t="s">
        <v>49</v>
      </c>
      <c r="L242" s="17" t="e">
        <f t="shared" si="82"/>
        <v>#REF!</v>
      </c>
      <c r="M242" s="17" t="e">
        <f t="shared" si="83"/>
        <v>#REF!</v>
      </c>
      <c r="N242" s="25"/>
      <c r="O242" s="2" t="e">
        <f t="shared" si="92"/>
        <v>#REF!</v>
      </c>
      <c r="P242" s="2" t="e">
        <f t="shared" si="93"/>
        <v>#REF!</v>
      </c>
      <c r="Q242" s="2" t="e">
        <f t="shared" si="94"/>
        <v>#REF!</v>
      </c>
      <c r="R242" s="3" t="e">
        <f t="shared" si="95"/>
        <v>#REF!</v>
      </c>
      <c r="S242" s="4" t="e">
        <f t="shared" si="70"/>
        <v>#REF!</v>
      </c>
      <c r="T242" s="67" t="e">
        <f t="shared" si="85"/>
        <v>#REF!</v>
      </c>
      <c r="U242" s="67" t="e">
        <f t="shared" si="86"/>
        <v>#REF!</v>
      </c>
      <c r="V242" s="4" t="e">
        <f t="shared" si="79"/>
        <v>#REF!</v>
      </c>
      <c r="W242" s="4" t="e">
        <f t="shared" si="80"/>
        <v>#REF!</v>
      </c>
      <c r="X242" s="4" t="e">
        <f t="shared" si="84"/>
        <v>#REF!</v>
      </c>
      <c r="Y242" s="62" t="e">
        <f t="shared" si="81"/>
        <v>#REF!</v>
      </c>
      <c r="Z242" s="28" t="e">
        <f t="shared" si="87"/>
        <v>#REF!</v>
      </c>
      <c r="AA242" s="28" t="e">
        <f t="shared" si="88"/>
        <v>#REF!</v>
      </c>
      <c r="AB242" s="28" t="e">
        <f t="shared" si="89"/>
        <v>#REF!</v>
      </c>
      <c r="AC242" s="28" t="e">
        <f t="shared" si="91"/>
        <v>#REF!</v>
      </c>
      <c r="AD242" s="26"/>
      <c r="AE242" s="19" t="str">
        <f t="shared" si="90"/>
        <v/>
      </c>
      <c r="AF242" s="65"/>
      <c r="AG242" s="54"/>
      <c r="AH242" s="54"/>
      <c r="AI242" s="55"/>
      <c r="AJ242" s="18"/>
      <c r="AK242" s="73" t="e">
        <f>#REF!</f>
        <v>#REF!</v>
      </c>
      <c r="AL242" s="73" t="e">
        <f>#REF!</f>
        <v>#REF!</v>
      </c>
      <c r="AM242" s="73" t="e">
        <f>#REF!</f>
        <v>#REF!</v>
      </c>
      <c r="AN242" s="73" t="e">
        <f>#REF!</f>
        <v>#REF!</v>
      </c>
      <c r="AO242" s="73" t="e">
        <f>#REF!</f>
        <v>#REF!</v>
      </c>
      <c r="AP242" s="73" t="e">
        <f>#REF!</f>
        <v>#REF!</v>
      </c>
      <c r="AQ242" s="73" t="e">
        <f>#REF!</f>
        <v>#REF!</v>
      </c>
      <c r="AR242" s="73" t="e">
        <f>#REF!</f>
        <v>#REF!</v>
      </c>
      <c r="AS242" s="73" t="e">
        <f>#REF!</f>
        <v>#REF!</v>
      </c>
      <c r="AT242" s="73" t="e">
        <f>#REF!</f>
        <v>#REF!</v>
      </c>
      <c r="AU242" s="73" t="e">
        <f>#REF!</f>
        <v>#REF!</v>
      </c>
      <c r="AV242" s="73" t="e">
        <f>#REF!</f>
        <v>#REF!</v>
      </c>
      <c r="AW242" s="73" t="e">
        <f>#REF!</f>
        <v>#REF!</v>
      </c>
      <c r="AX242" s="73" t="e">
        <f>#REF!</f>
        <v>#REF!</v>
      </c>
      <c r="AY242" s="73" t="e">
        <f>#REF!</f>
        <v>#REF!</v>
      </c>
      <c r="AZ242" s="73" t="e">
        <f>#REF!</f>
        <v>#REF!</v>
      </c>
      <c r="BA242" s="73" t="e">
        <f>#REF!</f>
        <v>#REF!</v>
      </c>
      <c r="BB242" s="73" t="e">
        <f>#REF!</f>
        <v>#REF!</v>
      </c>
      <c r="BC242" s="73" t="e">
        <f>#REF!</f>
        <v>#REF!</v>
      </c>
      <c r="BD242" s="73" t="e">
        <f>#REF!</f>
        <v>#REF!</v>
      </c>
      <c r="BE242" s="73" t="e">
        <f>#REF!</f>
        <v>#REF!</v>
      </c>
      <c r="BF242" s="73" t="e">
        <f>#REF!</f>
        <v>#REF!</v>
      </c>
      <c r="BG242" s="73" t="e">
        <f>#REF!</f>
        <v>#REF!</v>
      </c>
      <c r="BH242" s="73" t="e">
        <f>#REF!</f>
        <v>#REF!</v>
      </c>
      <c r="BI242" s="73" t="e">
        <f>#REF!</f>
        <v>#REF!</v>
      </c>
      <c r="BJ242" s="73" t="e">
        <f>#REF!</f>
        <v>#REF!</v>
      </c>
      <c r="BK242" s="73" t="e">
        <f>#REF!</f>
        <v>#REF!</v>
      </c>
      <c r="BL242" s="73" t="e">
        <f>#REF!</f>
        <v>#REF!</v>
      </c>
      <c r="BM242" s="73" t="e">
        <f>#REF!</f>
        <v>#REF!</v>
      </c>
      <c r="BN242" s="73" t="e">
        <f>#REF!</f>
        <v>#REF!</v>
      </c>
      <c r="BO242" s="73" t="e">
        <f>#REF!</f>
        <v>#REF!</v>
      </c>
      <c r="BP242" s="73" t="e">
        <f>#REF!</f>
        <v>#REF!</v>
      </c>
      <c r="BR242" s="117" t="str">
        <f t="shared" si="71"/>
        <v>94-20</v>
      </c>
      <c r="BS242" s="118">
        <f>OOC!G242</f>
        <v>0.08</v>
      </c>
      <c r="BT242" s="118">
        <f>OOC!H242</f>
        <v>0</v>
      </c>
      <c r="BU242" s="2" t="e">
        <f t="shared" si="72"/>
        <v>#REF!</v>
      </c>
      <c r="BV242" s="2" t="e">
        <f t="shared" si="73"/>
        <v>#REF!</v>
      </c>
      <c r="BW242" s="2" t="e">
        <f t="shared" si="74"/>
        <v>#REF!</v>
      </c>
      <c r="BX242" s="119" t="e">
        <f>IF(AND(IF(OOC!G242="",0,OOC!G242) &gt;= IF(O242="",0,O242), IF(O242="",0,O242) &gt; IF(L242="",0,L242)), "OOC",
IF(AND(IF(M242="",0,M242) &gt; IF(P242="",0,P242), IF(P242="",0,P242) &gt;= IF(OOC!H242="",0,OOC!H242)), "OOC",
IF(IF(O242="",0,O242) &gt; IF(OOC!G242="",0,OOC!G242), "OOS",
IF(IF(OOC!H242="",0,OOC!H242) &gt; IF(P242="",0,P242), "OOS", "OK"))))</f>
        <v>#REF!</v>
      </c>
    </row>
    <row r="243" spans="1:76" ht="15" customHeight="1">
      <c r="A243" s="16">
        <v>48</v>
      </c>
      <c r="B243" s="76" t="s">
        <v>190</v>
      </c>
      <c r="C243" s="72" t="s">
        <v>297</v>
      </c>
      <c r="D243" s="20" t="s">
        <v>57</v>
      </c>
      <c r="E243" s="78">
        <v>1.33</v>
      </c>
      <c r="F243" s="11" t="s">
        <v>29</v>
      </c>
      <c r="G243" s="12">
        <v>0.04</v>
      </c>
      <c r="H243" s="13" t="e">
        <f>IF(OOC!S243=0,"",OOC!S243)</f>
        <v>#REF!</v>
      </c>
      <c r="I243" s="13" t="e">
        <f>IF(OOC!T243=0,"",OOC!T243)</f>
        <v>#REF!</v>
      </c>
      <c r="J243" s="14" t="s">
        <v>12</v>
      </c>
      <c r="K243" s="64" t="s">
        <v>49</v>
      </c>
      <c r="L243" s="17" t="e">
        <f t="shared" si="82"/>
        <v>#REF!</v>
      </c>
      <c r="M243" s="17" t="e">
        <f t="shared" si="83"/>
        <v>#REF!</v>
      </c>
      <c r="N243" s="25"/>
      <c r="O243" s="2" t="e">
        <f t="shared" si="92"/>
        <v>#REF!</v>
      </c>
      <c r="P243" s="2" t="e">
        <f t="shared" si="93"/>
        <v>#REF!</v>
      </c>
      <c r="Q243" s="2" t="e">
        <f t="shared" si="94"/>
        <v>#REF!</v>
      </c>
      <c r="R243" s="3" t="e">
        <f t="shared" si="95"/>
        <v>#REF!</v>
      </c>
      <c r="S243" s="4" t="e">
        <f t="shared" si="70"/>
        <v>#REF!</v>
      </c>
      <c r="T243" s="67" t="e">
        <f t="shared" si="85"/>
        <v>#REF!</v>
      </c>
      <c r="U243" s="67" t="e">
        <f t="shared" si="86"/>
        <v>#REF!</v>
      </c>
      <c r="V243" s="4" t="e">
        <f t="shared" si="79"/>
        <v>#REF!</v>
      </c>
      <c r="W243" s="4" t="e">
        <f t="shared" si="80"/>
        <v>#REF!</v>
      </c>
      <c r="X243" s="4" t="e">
        <f t="shared" si="84"/>
        <v>#REF!</v>
      </c>
      <c r="Y243" s="62" t="e">
        <f t="shared" si="81"/>
        <v>#REF!</v>
      </c>
      <c r="Z243" s="28" t="e">
        <f t="shared" si="87"/>
        <v>#REF!</v>
      </c>
      <c r="AA243" s="28" t="e">
        <f t="shared" si="88"/>
        <v>#REF!</v>
      </c>
      <c r="AB243" s="28" t="e">
        <f t="shared" si="89"/>
        <v>#REF!</v>
      </c>
      <c r="AC243" s="28" t="e">
        <f t="shared" si="91"/>
        <v>#REF!</v>
      </c>
      <c r="AD243" s="26"/>
      <c r="AE243" s="19" t="str">
        <f t="shared" si="90"/>
        <v/>
      </c>
      <c r="AF243" s="65"/>
      <c r="AG243" s="54"/>
      <c r="AH243" s="54"/>
      <c r="AI243" s="55"/>
      <c r="AJ243" s="18"/>
      <c r="AK243" s="73" t="e">
        <f>#REF!</f>
        <v>#REF!</v>
      </c>
      <c r="AL243" s="73" t="e">
        <f>#REF!</f>
        <v>#REF!</v>
      </c>
      <c r="AM243" s="73" t="e">
        <f>#REF!</f>
        <v>#REF!</v>
      </c>
      <c r="AN243" s="73" t="e">
        <f>#REF!</f>
        <v>#REF!</v>
      </c>
      <c r="AO243" s="73" t="e">
        <f>#REF!</f>
        <v>#REF!</v>
      </c>
      <c r="AP243" s="73" t="e">
        <f>#REF!</f>
        <v>#REF!</v>
      </c>
      <c r="AQ243" s="73" t="e">
        <f>#REF!</f>
        <v>#REF!</v>
      </c>
      <c r="AR243" s="73" t="e">
        <f>#REF!</f>
        <v>#REF!</v>
      </c>
      <c r="AS243" s="73" t="e">
        <f>#REF!</f>
        <v>#REF!</v>
      </c>
      <c r="AT243" s="73" t="e">
        <f>#REF!</f>
        <v>#REF!</v>
      </c>
      <c r="AU243" s="73" t="e">
        <f>#REF!</f>
        <v>#REF!</v>
      </c>
      <c r="AV243" s="73" t="e">
        <f>#REF!</f>
        <v>#REF!</v>
      </c>
      <c r="AW243" s="73" t="e">
        <f>#REF!</f>
        <v>#REF!</v>
      </c>
      <c r="AX243" s="73" t="e">
        <f>#REF!</f>
        <v>#REF!</v>
      </c>
      <c r="AY243" s="73" t="e">
        <f>#REF!</f>
        <v>#REF!</v>
      </c>
      <c r="AZ243" s="73" t="e">
        <f>#REF!</f>
        <v>#REF!</v>
      </c>
      <c r="BA243" s="73" t="e">
        <f>#REF!</f>
        <v>#REF!</v>
      </c>
      <c r="BB243" s="73" t="e">
        <f>#REF!</f>
        <v>#REF!</v>
      </c>
      <c r="BC243" s="73" t="e">
        <f>#REF!</f>
        <v>#REF!</v>
      </c>
      <c r="BD243" s="73" t="e">
        <f>#REF!</f>
        <v>#REF!</v>
      </c>
      <c r="BE243" s="73" t="e">
        <f>#REF!</f>
        <v>#REF!</v>
      </c>
      <c r="BF243" s="73" t="e">
        <f>#REF!</f>
        <v>#REF!</v>
      </c>
      <c r="BG243" s="73" t="e">
        <f>#REF!</f>
        <v>#REF!</v>
      </c>
      <c r="BH243" s="73" t="e">
        <f>#REF!</f>
        <v>#REF!</v>
      </c>
      <c r="BI243" s="73" t="e">
        <f>#REF!</f>
        <v>#REF!</v>
      </c>
      <c r="BJ243" s="73" t="e">
        <f>#REF!</f>
        <v>#REF!</v>
      </c>
      <c r="BK243" s="73" t="e">
        <f>#REF!</f>
        <v>#REF!</v>
      </c>
      <c r="BL243" s="73" t="e">
        <f>#REF!</f>
        <v>#REF!</v>
      </c>
      <c r="BM243" s="73" t="e">
        <f>#REF!</f>
        <v>#REF!</v>
      </c>
      <c r="BN243" s="73" t="e">
        <f>#REF!</f>
        <v>#REF!</v>
      </c>
      <c r="BO243" s="73" t="e">
        <f>#REF!</f>
        <v>#REF!</v>
      </c>
      <c r="BP243" s="73" t="e">
        <f>#REF!</f>
        <v>#REF!</v>
      </c>
      <c r="BR243" s="117" t="str">
        <f t="shared" si="71"/>
        <v>94-21</v>
      </c>
      <c r="BS243" s="118">
        <f>OOC!G243</f>
        <v>0.08</v>
      </c>
      <c r="BT243" s="118">
        <f>OOC!H243</f>
        <v>0</v>
      </c>
      <c r="BU243" s="2" t="e">
        <f t="shared" si="72"/>
        <v>#REF!</v>
      </c>
      <c r="BV243" s="2" t="e">
        <f t="shared" si="73"/>
        <v>#REF!</v>
      </c>
      <c r="BW243" s="2" t="e">
        <f t="shared" si="74"/>
        <v>#REF!</v>
      </c>
      <c r="BX243" s="119" t="e">
        <f>IF(AND(IF(OOC!G243="",0,OOC!G243) &gt;= IF(O243="",0,O243), IF(O243="",0,O243) &gt; IF(L243="",0,L243)), "OOC",
IF(AND(IF(M243="",0,M243) &gt; IF(P243="",0,P243), IF(P243="",0,P243) &gt;= IF(OOC!H243="",0,OOC!H243)), "OOC",
IF(IF(O243="",0,O243) &gt; IF(OOC!G243="",0,OOC!G243), "OOS",
IF(IF(OOC!H243="",0,OOC!H243) &gt; IF(P243="",0,P243), "OOS", "OK"))))</f>
        <v>#REF!</v>
      </c>
    </row>
    <row r="244" spans="1:76" ht="15" customHeight="1">
      <c r="A244" s="16"/>
      <c r="B244" s="76"/>
      <c r="C244" s="72"/>
      <c r="D244" s="20"/>
      <c r="E244" s="78"/>
      <c r="F244" s="11"/>
      <c r="G244" s="12"/>
      <c r="H244" s="13"/>
      <c r="I244" s="13"/>
      <c r="J244" s="14"/>
      <c r="K244" s="64"/>
      <c r="L244" s="17"/>
      <c r="M244" s="17"/>
      <c r="N244" s="25"/>
      <c r="O244" s="2"/>
      <c r="P244" s="2"/>
      <c r="Q244" s="2"/>
      <c r="R244" s="3"/>
      <c r="S244" s="4"/>
      <c r="T244" s="67"/>
      <c r="U244" s="67"/>
      <c r="V244" s="4"/>
      <c r="W244" s="4"/>
      <c r="X244" s="4"/>
      <c r="Y244" s="62"/>
      <c r="Z244" s="28"/>
      <c r="AA244" s="28"/>
      <c r="AB244" s="28"/>
      <c r="AC244" s="28"/>
      <c r="AD244" s="26"/>
      <c r="AE244" s="19"/>
      <c r="AF244" s="65"/>
      <c r="AG244" s="54"/>
      <c r="AH244" s="54"/>
      <c r="AI244" s="55"/>
      <c r="AJ244" s="18"/>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R244" s="117"/>
      <c r="BS244" s="118"/>
      <c r="BT244" s="118"/>
      <c r="BU244" s="2"/>
      <c r="BV244" s="2"/>
      <c r="BW244" s="2"/>
      <c r="BX244" s="119"/>
    </row>
    <row r="245" spans="1:76" ht="15" customHeight="1">
      <c r="A245" s="16"/>
      <c r="B245" s="76"/>
      <c r="C245" s="72"/>
      <c r="D245" s="20"/>
      <c r="E245" s="78"/>
      <c r="F245" s="11"/>
      <c r="G245" s="12"/>
      <c r="H245" s="13"/>
      <c r="I245" s="13"/>
      <c r="J245" s="14"/>
      <c r="K245" s="64"/>
      <c r="L245" s="17"/>
      <c r="M245" s="17"/>
      <c r="N245" s="25"/>
      <c r="O245" s="2"/>
      <c r="P245" s="2"/>
      <c r="Q245" s="2"/>
      <c r="R245" s="3"/>
      <c r="S245" s="4"/>
      <c r="T245" s="67"/>
      <c r="U245" s="67"/>
      <c r="V245" s="4"/>
      <c r="W245" s="4"/>
      <c r="X245" s="4"/>
      <c r="Y245" s="62"/>
      <c r="Z245" s="28"/>
      <c r="AA245" s="28"/>
      <c r="AB245" s="28"/>
      <c r="AC245" s="28"/>
      <c r="AD245" s="26"/>
      <c r="AE245" s="19"/>
      <c r="AF245" s="65"/>
      <c r="AG245" s="54"/>
      <c r="AH245" s="54"/>
      <c r="AI245" s="55"/>
      <c r="AJ245" s="18"/>
      <c r="AK245" s="73"/>
      <c r="AL245" s="73"/>
      <c r="AM245" s="73"/>
      <c r="AN245" s="73"/>
      <c r="AO245" s="73"/>
      <c r="AP245" s="73"/>
      <c r="AQ245" s="73"/>
      <c r="AR245" s="73"/>
      <c r="AS245" s="73"/>
      <c r="AT245" s="73"/>
      <c r="AU245" s="73"/>
      <c r="AV245" s="73"/>
      <c r="AW245" s="73"/>
      <c r="AX245" s="73"/>
      <c r="AY245" s="73"/>
      <c r="AZ245" s="73"/>
      <c r="BA245" s="73"/>
      <c r="BB245" s="73"/>
      <c r="BC245" s="73"/>
      <c r="BD245" s="73"/>
      <c r="BE245" s="73"/>
      <c r="BF245" s="73"/>
      <c r="BG245" s="73"/>
      <c r="BH245" s="73"/>
      <c r="BI245" s="73"/>
      <c r="BJ245" s="73"/>
      <c r="BK245" s="73"/>
      <c r="BL245" s="73"/>
      <c r="BM245" s="73"/>
      <c r="BN245" s="73"/>
      <c r="BO245" s="73"/>
      <c r="BP245" s="73"/>
      <c r="BR245" s="117"/>
      <c r="BS245" s="118"/>
      <c r="BT245" s="118"/>
      <c r="BU245" s="2"/>
      <c r="BV245" s="2"/>
      <c r="BW245" s="2"/>
      <c r="BX245" s="119"/>
    </row>
    <row r="246" spans="1:76" ht="15" customHeight="1">
      <c r="A246" s="16"/>
      <c r="B246" s="76"/>
      <c r="C246" s="72"/>
      <c r="D246" s="20"/>
      <c r="E246" s="78"/>
      <c r="F246" s="11"/>
      <c r="G246" s="12"/>
      <c r="H246" s="13"/>
      <c r="I246" s="13"/>
      <c r="J246" s="14"/>
      <c r="K246" s="64"/>
      <c r="L246" s="17"/>
      <c r="M246" s="17"/>
      <c r="N246" s="25"/>
      <c r="O246" s="2"/>
      <c r="P246" s="2"/>
      <c r="Q246" s="2"/>
      <c r="R246" s="3"/>
      <c r="S246" s="4"/>
      <c r="T246" s="67"/>
      <c r="U246" s="67"/>
      <c r="V246" s="4"/>
      <c r="W246" s="4"/>
      <c r="X246" s="4"/>
      <c r="Y246" s="62"/>
      <c r="Z246" s="28"/>
      <c r="AA246" s="28"/>
      <c r="AB246" s="28"/>
      <c r="AC246" s="28"/>
      <c r="AD246" s="26"/>
      <c r="AE246" s="19"/>
      <c r="AF246" s="65"/>
      <c r="AG246" s="54"/>
      <c r="AH246" s="54"/>
      <c r="AI246" s="55"/>
      <c r="AJ246" s="18"/>
      <c r="AK246" s="73"/>
      <c r="AL246" s="73"/>
      <c r="AM246" s="73"/>
      <c r="AN246" s="73"/>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3"/>
      <c r="BM246" s="73"/>
      <c r="BN246" s="73"/>
      <c r="BO246" s="73"/>
      <c r="BP246" s="73"/>
      <c r="BR246" s="117"/>
      <c r="BS246" s="118"/>
      <c r="BT246" s="118"/>
      <c r="BU246" s="2"/>
      <c r="BV246" s="2"/>
      <c r="BW246" s="2"/>
      <c r="BX246" s="119"/>
    </row>
    <row r="247" spans="1:76" ht="15" customHeight="1">
      <c r="A247" s="16"/>
      <c r="B247" s="76"/>
      <c r="C247" s="72"/>
      <c r="D247" s="20"/>
      <c r="E247" s="78"/>
      <c r="F247" s="11"/>
      <c r="G247" s="12"/>
      <c r="H247" s="13"/>
      <c r="I247" s="13"/>
      <c r="J247" s="14"/>
      <c r="K247" s="64"/>
      <c r="L247" s="17"/>
      <c r="M247" s="17"/>
      <c r="N247" s="25"/>
      <c r="O247" s="2"/>
      <c r="P247" s="2"/>
      <c r="Q247" s="2"/>
      <c r="R247" s="3"/>
      <c r="S247" s="4"/>
      <c r="T247" s="67"/>
      <c r="U247" s="67"/>
      <c r="V247" s="4"/>
      <c r="W247" s="4"/>
      <c r="X247" s="4"/>
      <c r="Y247" s="62"/>
      <c r="Z247" s="28"/>
      <c r="AA247" s="28"/>
      <c r="AB247" s="28"/>
      <c r="AC247" s="28"/>
      <c r="AD247" s="26"/>
      <c r="AE247" s="19"/>
      <c r="AF247" s="65"/>
      <c r="AG247" s="54"/>
      <c r="AH247" s="54"/>
      <c r="AI247" s="55"/>
      <c r="AJ247" s="18"/>
      <c r="AK247" s="73"/>
      <c r="AL247" s="73"/>
      <c r="AM247" s="73"/>
      <c r="AN247" s="73"/>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3"/>
      <c r="BM247" s="73"/>
      <c r="BN247" s="73"/>
      <c r="BO247" s="73"/>
      <c r="BP247" s="73"/>
      <c r="BR247" s="117"/>
      <c r="BS247" s="118"/>
      <c r="BT247" s="118"/>
      <c r="BU247" s="2"/>
      <c r="BV247" s="2"/>
      <c r="BW247" s="2"/>
      <c r="BX247" s="119"/>
    </row>
    <row r="248" spans="1:76" ht="15" customHeight="1">
      <c r="A248" s="16"/>
      <c r="B248" s="76"/>
      <c r="C248" s="72"/>
      <c r="D248" s="20"/>
      <c r="E248" s="78"/>
      <c r="F248" s="11"/>
      <c r="G248" s="12"/>
      <c r="H248" s="13"/>
      <c r="I248" s="13"/>
      <c r="J248" s="14"/>
      <c r="K248" s="64"/>
      <c r="L248" s="17"/>
      <c r="M248" s="17"/>
      <c r="N248" s="25"/>
      <c r="O248" s="2"/>
      <c r="P248" s="2"/>
      <c r="Q248" s="2"/>
      <c r="R248" s="3"/>
      <c r="S248" s="4"/>
      <c r="T248" s="67"/>
      <c r="U248" s="67"/>
      <c r="V248" s="4"/>
      <c r="W248" s="4"/>
      <c r="X248" s="4"/>
      <c r="Y248" s="62"/>
      <c r="Z248" s="28"/>
      <c r="AA248" s="28"/>
      <c r="AB248" s="28"/>
      <c r="AC248" s="28"/>
      <c r="AD248" s="26"/>
      <c r="AE248" s="19"/>
      <c r="AF248" s="65"/>
      <c r="AG248" s="54"/>
      <c r="AH248" s="54"/>
      <c r="AI248" s="55"/>
      <c r="AJ248" s="18"/>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R248" s="117"/>
      <c r="BS248" s="118"/>
      <c r="BT248" s="118"/>
      <c r="BU248" s="2"/>
      <c r="BV248" s="2"/>
      <c r="BW248" s="2"/>
      <c r="BX248" s="119"/>
    </row>
    <row r="249" spans="1:76" ht="15" customHeight="1">
      <c r="A249" s="16">
        <v>48</v>
      </c>
      <c r="B249" s="79" t="s">
        <v>197</v>
      </c>
      <c r="C249" s="88" t="s">
        <v>322</v>
      </c>
      <c r="D249" s="20" t="s">
        <v>57</v>
      </c>
      <c r="E249" s="78">
        <v>1.33</v>
      </c>
      <c r="F249" s="11" t="s">
        <v>29</v>
      </c>
      <c r="G249" s="12">
        <v>1.966</v>
      </c>
      <c r="H249" s="13" t="e">
        <f>IF(OOC!S249=0,"",OOC!S249)</f>
        <v>#REF!</v>
      </c>
      <c r="I249" s="13" t="e">
        <f>IF(OOC!T249=0,"",OOC!T249)</f>
        <v>#REF!</v>
      </c>
      <c r="J249" s="14" t="s">
        <v>12</v>
      </c>
      <c r="K249" s="64" t="s">
        <v>49</v>
      </c>
      <c r="L249" s="17" t="e">
        <f t="shared" si="82"/>
        <v>#REF!</v>
      </c>
      <c r="M249" s="17" t="e">
        <f t="shared" si="83"/>
        <v>#REF!</v>
      </c>
      <c r="N249" s="25"/>
      <c r="O249" s="2" t="e">
        <f t="shared" si="92"/>
        <v>#REF!</v>
      </c>
      <c r="P249" s="2" t="e">
        <f t="shared" si="93"/>
        <v>#REF!</v>
      </c>
      <c r="Q249" s="2" t="e">
        <f t="shared" si="94"/>
        <v>#REF!</v>
      </c>
      <c r="R249" s="3" t="e">
        <f t="shared" si="95"/>
        <v>#REF!</v>
      </c>
      <c r="S249" s="4" t="e">
        <f t="shared" si="70"/>
        <v>#REF!</v>
      </c>
      <c r="T249" s="67" t="e">
        <f t="shared" si="85"/>
        <v>#REF!</v>
      </c>
      <c r="U249" s="67" t="e">
        <f t="shared" si="86"/>
        <v>#REF!</v>
      </c>
      <c r="V249" s="4" t="e">
        <f t="shared" si="79"/>
        <v>#REF!</v>
      </c>
      <c r="W249" s="4" t="e">
        <f t="shared" si="80"/>
        <v>#REF!</v>
      </c>
      <c r="X249" s="4" t="e">
        <f t="shared" si="84"/>
        <v>#REF!</v>
      </c>
      <c r="Y249" s="62" t="e">
        <f t="shared" si="81"/>
        <v>#REF!</v>
      </c>
      <c r="Z249" s="28" t="e">
        <f t="shared" si="87"/>
        <v>#REF!</v>
      </c>
      <c r="AA249" s="28" t="e">
        <f t="shared" si="88"/>
        <v>#REF!</v>
      </c>
      <c r="AB249" s="28" t="e">
        <f t="shared" si="89"/>
        <v>#REF!</v>
      </c>
      <c r="AC249" s="28" t="e">
        <f t="shared" si="91"/>
        <v>#REF!</v>
      </c>
      <c r="AD249" s="26"/>
      <c r="AE249" s="19" t="str">
        <f t="shared" si="90"/>
        <v/>
      </c>
      <c r="AF249" s="65"/>
      <c r="AG249" s="54"/>
      <c r="AH249" s="54"/>
      <c r="AI249" s="55"/>
      <c r="AJ249" s="18"/>
      <c r="AK249" s="73" t="e">
        <f>#REF!</f>
        <v>#REF!</v>
      </c>
      <c r="AL249" s="73" t="e">
        <f>#REF!</f>
        <v>#REF!</v>
      </c>
      <c r="AM249" s="73" t="e">
        <f>#REF!</f>
        <v>#REF!</v>
      </c>
      <c r="AN249" s="73" t="e">
        <f>#REF!</f>
        <v>#REF!</v>
      </c>
      <c r="AO249" s="73" t="e">
        <f>#REF!</f>
        <v>#REF!</v>
      </c>
      <c r="AP249" s="73" t="e">
        <f>#REF!</f>
        <v>#REF!</v>
      </c>
      <c r="AQ249" s="73" t="e">
        <f>#REF!</f>
        <v>#REF!</v>
      </c>
      <c r="AR249" s="73" t="e">
        <f>#REF!</f>
        <v>#REF!</v>
      </c>
      <c r="AS249" s="73" t="e">
        <f>#REF!</f>
        <v>#REF!</v>
      </c>
      <c r="AT249" s="73" t="e">
        <f>#REF!</f>
        <v>#REF!</v>
      </c>
      <c r="AU249" s="73" t="e">
        <f>#REF!</f>
        <v>#REF!</v>
      </c>
      <c r="AV249" s="73" t="e">
        <f>#REF!</f>
        <v>#REF!</v>
      </c>
      <c r="AW249" s="73" t="e">
        <f>#REF!</f>
        <v>#REF!</v>
      </c>
      <c r="AX249" s="73" t="e">
        <f>#REF!</f>
        <v>#REF!</v>
      </c>
      <c r="AY249" s="73" t="e">
        <f>#REF!</f>
        <v>#REF!</v>
      </c>
      <c r="AZ249" s="73" t="e">
        <f>#REF!</f>
        <v>#REF!</v>
      </c>
      <c r="BA249" s="73" t="e">
        <f>#REF!</f>
        <v>#REF!</v>
      </c>
      <c r="BB249" s="73" t="e">
        <f>#REF!</f>
        <v>#REF!</v>
      </c>
      <c r="BC249" s="73" t="e">
        <f>#REF!</f>
        <v>#REF!</v>
      </c>
      <c r="BD249" s="73" t="e">
        <f>#REF!</f>
        <v>#REF!</v>
      </c>
      <c r="BE249" s="73" t="e">
        <f>#REF!</f>
        <v>#REF!</v>
      </c>
      <c r="BF249" s="73" t="e">
        <f>#REF!</f>
        <v>#REF!</v>
      </c>
      <c r="BG249" s="73" t="e">
        <f>#REF!</f>
        <v>#REF!</v>
      </c>
      <c r="BH249" s="73" t="e">
        <f>#REF!</f>
        <v>#REF!</v>
      </c>
      <c r="BI249" s="73" t="e">
        <f>#REF!</f>
        <v>#REF!</v>
      </c>
      <c r="BJ249" s="73" t="e">
        <f>#REF!</f>
        <v>#REF!</v>
      </c>
      <c r="BK249" s="73" t="e">
        <f>#REF!</f>
        <v>#REF!</v>
      </c>
      <c r="BL249" s="73" t="e">
        <f>#REF!</f>
        <v>#REF!</v>
      </c>
      <c r="BM249" s="73" t="e">
        <f>#REF!</f>
        <v>#REF!</v>
      </c>
      <c r="BN249" s="73" t="e">
        <f>#REF!</f>
        <v>#REF!</v>
      </c>
      <c r="BO249" s="73" t="e">
        <f>#REF!</f>
        <v>#REF!</v>
      </c>
      <c r="BP249" s="73" t="e">
        <f>#REF!</f>
        <v>#REF!</v>
      </c>
      <c r="BR249" s="117" t="str">
        <f t="shared" si="71"/>
        <v>97_PA</v>
      </c>
      <c r="BS249" s="118">
        <f>OOC!G249</f>
        <v>1.9909999999999999</v>
      </c>
      <c r="BT249" s="118">
        <f>OOC!H249</f>
        <v>1.9410000000000001</v>
      </c>
      <c r="BU249" s="2" t="e">
        <f t="shared" si="72"/>
        <v>#REF!</v>
      </c>
      <c r="BV249" s="2" t="e">
        <f t="shared" si="73"/>
        <v>#REF!</v>
      </c>
      <c r="BW249" s="2" t="e">
        <f t="shared" si="74"/>
        <v>#REF!</v>
      </c>
      <c r="BX249" s="119" t="e">
        <f>IF(AND(IF(OOC!G249="",0,OOC!G249) &gt;= IF(O249="",0,O249), IF(O249="",0,O249) &gt; IF(L249="",0,L249)), "OOC",
IF(AND(IF(M249="",0,M249) &gt; IF(P249="",0,P249), IF(P249="",0,P249) &gt;= IF(OOC!H249="",0,OOC!H249)), "OOC",
IF(IF(O249="",0,O249) &gt; IF(OOC!G249="",0,OOC!G249), "OOS",
IF(IF(OOC!H249="",0,OOC!H249) &gt; IF(P249="",0,P249), "OOS", "OK"))))</f>
        <v>#REF!</v>
      </c>
    </row>
    <row r="250" spans="1:76" ht="15" customHeight="1">
      <c r="A250" s="16">
        <v>48</v>
      </c>
      <c r="B250" s="79" t="s">
        <v>260</v>
      </c>
      <c r="C250" s="88" t="s">
        <v>319</v>
      </c>
      <c r="D250" s="20" t="s">
        <v>57</v>
      </c>
      <c r="E250" s="78">
        <v>1.33</v>
      </c>
      <c r="F250" s="11" t="s">
        <v>29</v>
      </c>
      <c r="G250" s="12">
        <v>1.966</v>
      </c>
      <c r="H250" s="13">
        <f>IF(OOC!S250=0,"",OOC!S250)</f>
        <v>2.5000000000000001E-2</v>
      </c>
      <c r="I250" s="13">
        <f>IF(OOC!T250=0,"",OOC!T250)</f>
        <v>-2.5000000000000001E-2</v>
      </c>
      <c r="J250" s="14" t="s">
        <v>12</v>
      </c>
      <c r="K250" s="64" t="s">
        <v>49</v>
      </c>
      <c r="L250" s="17">
        <f>IF(AND(G250="",H250=""),"",IF(G250="",H250,G250+H250))</f>
        <v>1.9909999999999999</v>
      </c>
      <c r="M250" s="17">
        <f>IF(AND(G250="",I250=""),"",IF(G250="",I250,G250+I250))</f>
        <v>1.9410000000000001</v>
      </c>
      <c r="N250" s="25"/>
      <c r="O250" s="2" t="e">
        <f>IF(OR($AK250="",ISNUMBER($AK250)=FALSE),"",MAX(AK250:BP250))</f>
        <v>#REF!</v>
      </c>
      <c r="P250" s="2" t="e">
        <f>IF(OR($AK250="",ISNUMBER($AK250)=FALSE),"",MIN(AK250:BP250))</f>
        <v>#REF!</v>
      </c>
      <c r="Q250" s="2" t="e">
        <f>IF(OR($AK250="",ISNUMBER($AK250)=FALSE),"",AVERAGE(AK250:BP250))</f>
        <v>#REF!</v>
      </c>
      <c r="R250" s="3" t="e">
        <f>IF(OR($AK250="",ISNUMBER($AK250)=FALSE),"",STDEV(AK250:BP250))</f>
        <v>#REF!</v>
      </c>
      <c r="S250" s="4" t="e">
        <f t="shared" si="70"/>
        <v>#REF!</v>
      </c>
      <c r="T250" s="67" t="e">
        <f t="shared" si="85"/>
        <v>#REF!</v>
      </c>
      <c r="U250" s="67" t="e">
        <f t="shared" si="86"/>
        <v>#REF!</v>
      </c>
      <c r="V250" s="4" t="e">
        <f>IF(OR($AK250="",ISNUMBER($AK250)=FALSE),"",IF(H250="","",(L250-Q250)/(3*R250)))</f>
        <v>#REF!</v>
      </c>
      <c r="W250" s="4" t="e">
        <f>IF(OR($AK250="",ISNUMBER($AK250)=FALSE),"",IF(I250="","",(Q250-M250)/(3*R250)))</f>
        <v>#REF!</v>
      </c>
      <c r="X250" s="4" t="e">
        <f>IF(OR($AK250="",ISNUMBER($AK250)=FALSE),"",IF(AND(G250=0,I250=0),((H250)-(Q250))/(3*R250),MIN(V250:W250)))</f>
        <v>#REF!</v>
      </c>
      <c r="Y250" s="62" t="e">
        <f>IF(OR($AK250="",ISNUMBER($AK250)=FALSE),"",IF(AND(G250=0,I250=0),NORMSDIST(3*X250),NORMSDIST(3*X250)+NORMSDIST(6*S250-3*X250)-1))</f>
        <v>#REF!</v>
      </c>
      <c r="Z250" s="28" t="e">
        <f>IF($Q250="","",IF(F250="Tolerance",IF(($E250*3*R250+Q250)-G250&lt;H250,"",($E250*3*R250+Q250)-G250),IF(OR(F250="GD&amp;T",F250="MAX"),IF(($E250*3*R250+Q250)&lt;H250,"",($E250*3*R250+Q250)),"")))</f>
        <v>#REF!</v>
      </c>
      <c r="AA250" s="28" t="e">
        <f>IF(Q250="","",IF(F250="Tolerance",IF(-(($E250*3*R250)-Q250)-G250&gt;I250,"",-(($E250*3*R250)-Q250)-G250),IF(F250="MIN",IF(-(($E250*3*R250)-Q250)&gt;I250,"",-(($E250*3*R250)-Q250)),"")))</f>
        <v>#REF!</v>
      </c>
      <c r="AB250" s="28" t="e">
        <f>IF(OR(G250="",Q250=""),"",(L250+M250)/2-Q250)</f>
        <v>#REF!</v>
      </c>
      <c r="AC250" s="28" t="e">
        <f t="shared" si="91"/>
        <v>#REF!</v>
      </c>
      <c r="AD250" s="26"/>
      <c r="AE250" s="19" t="str">
        <f>IF(AD250="","",IF(AD250&gt;=0.966,"Normal","Not Normal"))</f>
        <v/>
      </c>
      <c r="AF250" s="65"/>
      <c r="AG250" s="54"/>
      <c r="AH250" s="54"/>
      <c r="AI250" s="55"/>
      <c r="AJ250" s="18"/>
      <c r="AK250" s="73" t="e">
        <f>#REF!</f>
        <v>#REF!</v>
      </c>
      <c r="AL250" s="73" t="e">
        <f>#REF!</f>
        <v>#REF!</v>
      </c>
      <c r="AM250" s="73" t="e">
        <f>#REF!</f>
        <v>#REF!</v>
      </c>
      <c r="AN250" s="73" t="e">
        <f>#REF!</f>
        <v>#REF!</v>
      </c>
      <c r="AO250" s="73" t="e">
        <f>#REF!</f>
        <v>#REF!</v>
      </c>
      <c r="AP250" s="73" t="e">
        <f>#REF!</f>
        <v>#REF!</v>
      </c>
      <c r="AQ250" s="73" t="e">
        <f>#REF!</f>
        <v>#REF!</v>
      </c>
      <c r="AR250" s="73" t="e">
        <f>#REF!</f>
        <v>#REF!</v>
      </c>
      <c r="AS250" s="73" t="e">
        <f>#REF!</f>
        <v>#REF!</v>
      </c>
      <c r="AT250" s="73" t="e">
        <f>#REF!</f>
        <v>#REF!</v>
      </c>
      <c r="AU250" s="73" t="e">
        <f>#REF!</f>
        <v>#REF!</v>
      </c>
      <c r="AV250" s="73" t="e">
        <f>#REF!</f>
        <v>#REF!</v>
      </c>
      <c r="AW250" s="73" t="e">
        <f>#REF!</f>
        <v>#REF!</v>
      </c>
      <c r="AX250" s="73" t="e">
        <f>#REF!</f>
        <v>#REF!</v>
      </c>
      <c r="AY250" s="73" t="e">
        <f>#REF!</f>
        <v>#REF!</v>
      </c>
      <c r="AZ250" s="73" t="e">
        <f>#REF!</f>
        <v>#REF!</v>
      </c>
      <c r="BA250" s="73" t="e">
        <f>#REF!</f>
        <v>#REF!</v>
      </c>
      <c r="BB250" s="73" t="e">
        <f>#REF!</f>
        <v>#REF!</v>
      </c>
      <c r="BC250" s="73" t="e">
        <f>#REF!</f>
        <v>#REF!</v>
      </c>
      <c r="BD250" s="73" t="e">
        <f>#REF!</f>
        <v>#REF!</v>
      </c>
      <c r="BE250" s="73" t="e">
        <f>#REF!</f>
        <v>#REF!</v>
      </c>
      <c r="BF250" s="73" t="e">
        <f>#REF!</f>
        <v>#REF!</v>
      </c>
      <c r="BG250" s="73" t="e">
        <f>#REF!</f>
        <v>#REF!</v>
      </c>
      <c r="BH250" s="73" t="e">
        <f>#REF!</f>
        <v>#REF!</v>
      </c>
      <c r="BI250" s="73" t="e">
        <f>#REF!</f>
        <v>#REF!</v>
      </c>
      <c r="BJ250" s="73" t="e">
        <f>#REF!</f>
        <v>#REF!</v>
      </c>
      <c r="BK250" s="73" t="e">
        <f>#REF!</f>
        <v>#REF!</v>
      </c>
      <c r="BL250" s="73" t="e">
        <f>#REF!</f>
        <v>#REF!</v>
      </c>
      <c r="BM250" s="73" t="e">
        <f>#REF!</f>
        <v>#REF!</v>
      </c>
      <c r="BN250" s="73" t="e">
        <f>#REF!</f>
        <v>#REF!</v>
      </c>
      <c r="BO250" s="73" t="e">
        <f>#REF!</f>
        <v>#REF!</v>
      </c>
      <c r="BP250" s="73" t="e">
        <f>#REF!</f>
        <v>#REF!</v>
      </c>
      <c r="BR250" s="117" t="str">
        <f t="shared" si="71"/>
        <v>97_P1</v>
      </c>
      <c r="BS250" s="118">
        <f>OOC!G250</f>
        <v>1.9909999999999999</v>
      </c>
      <c r="BT250" s="118">
        <f>OOC!H250</f>
        <v>1.9410000000000001</v>
      </c>
      <c r="BU250" s="2" t="e">
        <f t="shared" si="72"/>
        <v>#REF!</v>
      </c>
      <c r="BV250" s="2" t="e">
        <f t="shared" si="73"/>
        <v>#REF!</v>
      </c>
      <c r="BW250" s="2" t="e">
        <f t="shared" si="74"/>
        <v>#REF!</v>
      </c>
      <c r="BX250" s="119"/>
    </row>
    <row r="251" spans="1:76" ht="15" customHeight="1">
      <c r="A251" s="16">
        <v>48</v>
      </c>
      <c r="B251" s="79" t="s">
        <v>260</v>
      </c>
      <c r="C251" s="88" t="s">
        <v>320</v>
      </c>
      <c r="D251" s="20" t="s">
        <v>57</v>
      </c>
      <c r="E251" s="78">
        <v>1.33</v>
      </c>
      <c r="F251" s="11" t="s">
        <v>29</v>
      </c>
      <c r="G251" s="12">
        <v>1.966</v>
      </c>
      <c r="H251" s="13">
        <f>IF(OOC!S251=0,"",OOC!S251)</f>
        <v>2.5000000000000001E-2</v>
      </c>
      <c r="I251" s="13">
        <f>IF(OOC!T251=0,"",OOC!T251)</f>
        <v>-2.5000000000000001E-2</v>
      </c>
      <c r="J251" s="14" t="s">
        <v>12</v>
      </c>
      <c r="K251" s="64" t="s">
        <v>49</v>
      </c>
      <c r="L251" s="17">
        <f t="shared" si="82"/>
        <v>1.9909999999999999</v>
      </c>
      <c r="M251" s="17">
        <f t="shared" si="83"/>
        <v>1.9410000000000001</v>
      </c>
      <c r="N251" s="25"/>
      <c r="O251" s="2" t="e">
        <f t="shared" si="92"/>
        <v>#REF!</v>
      </c>
      <c r="P251" s="2" t="e">
        <f t="shared" si="93"/>
        <v>#REF!</v>
      </c>
      <c r="Q251" s="2" t="e">
        <f t="shared" si="94"/>
        <v>#REF!</v>
      </c>
      <c r="R251" s="3" t="e">
        <f t="shared" si="95"/>
        <v>#REF!</v>
      </c>
      <c r="S251" s="4" t="e">
        <f t="shared" si="70"/>
        <v>#REF!</v>
      </c>
      <c r="T251" s="67" t="e">
        <f t="shared" si="85"/>
        <v>#REF!</v>
      </c>
      <c r="U251" s="67" t="e">
        <f t="shared" si="86"/>
        <v>#REF!</v>
      </c>
      <c r="V251" s="4" t="e">
        <f t="shared" si="79"/>
        <v>#REF!</v>
      </c>
      <c r="W251" s="4" t="e">
        <f t="shared" si="80"/>
        <v>#REF!</v>
      </c>
      <c r="X251" s="4" t="e">
        <f t="shared" si="84"/>
        <v>#REF!</v>
      </c>
      <c r="Y251" s="62" t="e">
        <f t="shared" si="81"/>
        <v>#REF!</v>
      </c>
      <c r="Z251" s="28" t="e">
        <f t="shared" si="87"/>
        <v>#REF!</v>
      </c>
      <c r="AA251" s="28" t="e">
        <f t="shared" si="88"/>
        <v>#REF!</v>
      </c>
      <c r="AB251" s="28" t="e">
        <f t="shared" si="89"/>
        <v>#REF!</v>
      </c>
      <c r="AC251" s="28" t="e">
        <f t="shared" si="91"/>
        <v>#REF!</v>
      </c>
      <c r="AD251" s="26"/>
      <c r="AE251" s="19" t="str">
        <f t="shared" si="90"/>
        <v/>
      </c>
      <c r="AF251" s="65"/>
      <c r="AG251" s="54"/>
      <c r="AH251" s="54"/>
      <c r="AI251" s="55"/>
      <c r="AJ251" s="18"/>
      <c r="AK251" s="73" t="e">
        <f>#REF!</f>
        <v>#REF!</v>
      </c>
      <c r="AL251" s="73" t="e">
        <f>#REF!</f>
        <v>#REF!</v>
      </c>
      <c r="AM251" s="73" t="e">
        <f>#REF!</f>
        <v>#REF!</v>
      </c>
      <c r="AN251" s="73" t="e">
        <f>#REF!</f>
        <v>#REF!</v>
      </c>
      <c r="AO251" s="73" t="e">
        <f>#REF!</f>
        <v>#REF!</v>
      </c>
      <c r="AP251" s="73" t="e">
        <f>#REF!</f>
        <v>#REF!</v>
      </c>
      <c r="AQ251" s="73" t="e">
        <f>#REF!</f>
        <v>#REF!</v>
      </c>
      <c r="AR251" s="73" t="e">
        <f>#REF!</f>
        <v>#REF!</v>
      </c>
      <c r="AS251" s="73" t="e">
        <f>#REF!</f>
        <v>#REF!</v>
      </c>
      <c r="AT251" s="73" t="e">
        <f>#REF!</f>
        <v>#REF!</v>
      </c>
      <c r="AU251" s="73" t="e">
        <f>#REF!</f>
        <v>#REF!</v>
      </c>
      <c r="AV251" s="73" t="e">
        <f>#REF!</f>
        <v>#REF!</v>
      </c>
      <c r="AW251" s="73" t="e">
        <f>#REF!</f>
        <v>#REF!</v>
      </c>
      <c r="AX251" s="73" t="e">
        <f>#REF!</f>
        <v>#REF!</v>
      </c>
      <c r="AY251" s="73" t="e">
        <f>#REF!</f>
        <v>#REF!</v>
      </c>
      <c r="AZ251" s="73" t="e">
        <f>#REF!</f>
        <v>#REF!</v>
      </c>
      <c r="BA251" s="73" t="e">
        <f>#REF!</f>
        <v>#REF!</v>
      </c>
      <c r="BB251" s="73" t="e">
        <f>#REF!</f>
        <v>#REF!</v>
      </c>
      <c r="BC251" s="73" t="e">
        <f>#REF!</f>
        <v>#REF!</v>
      </c>
      <c r="BD251" s="73" t="e">
        <f>#REF!</f>
        <v>#REF!</v>
      </c>
      <c r="BE251" s="73" t="e">
        <f>#REF!</f>
        <v>#REF!</v>
      </c>
      <c r="BF251" s="73" t="e">
        <f>#REF!</f>
        <v>#REF!</v>
      </c>
      <c r="BG251" s="73" t="e">
        <f>#REF!</f>
        <v>#REF!</v>
      </c>
      <c r="BH251" s="73" t="e">
        <f>#REF!</f>
        <v>#REF!</v>
      </c>
      <c r="BI251" s="73" t="e">
        <f>#REF!</f>
        <v>#REF!</v>
      </c>
      <c r="BJ251" s="73" t="e">
        <f>#REF!</f>
        <v>#REF!</v>
      </c>
      <c r="BK251" s="73" t="e">
        <f>#REF!</f>
        <v>#REF!</v>
      </c>
      <c r="BL251" s="73" t="e">
        <f>#REF!</f>
        <v>#REF!</v>
      </c>
      <c r="BM251" s="73" t="e">
        <f>#REF!</f>
        <v>#REF!</v>
      </c>
      <c r="BN251" s="73" t="e">
        <f>#REF!</f>
        <v>#REF!</v>
      </c>
      <c r="BO251" s="73" t="e">
        <f>#REF!</f>
        <v>#REF!</v>
      </c>
      <c r="BP251" s="73" t="e">
        <f>#REF!</f>
        <v>#REF!</v>
      </c>
      <c r="BR251" s="117" t="str">
        <f t="shared" si="71"/>
        <v>97_P2</v>
      </c>
      <c r="BS251" s="118">
        <f>OOC!G251</f>
        <v>1.9909999999999999</v>
      </c>
      <c r="BT251" s="118">
        <f>OOC!H251</f>
        <v>1.9410000000000001</v>
      </c>
      <c r="BU251" s="2" t="e">
        <f t="shared" si="72"/>
        <v>#REF!</v>
      </c>
      <c r="BV251" s="2" t="e">
        <f t="shared" si="73"/>
        <v>#REF!</v>
      </c>
      <c r="BW251" s="2" t="e">
        <f t="shared" si="74"/>
        <v>#REF!</v>
      </c>
      <c r="BX251" s="119"/>
    </row>
    <row r="252" spans="1:76" ht="15" customHeight="1">
      <c r="A252" s="16">
        <v>48</v>
      </c>
      <c r="B252" s="79" t="s">
        <v>260</v>
      </c>
      <c r="C252" s="88" t="s">
        <v>321</v>
      </c>
      <c r="D252" s="20" t="s">
        <v>57</v>
      </c>
      <c r="E252" s="78">
        <v>1.33</v>
      </c>
      <c r="F252" s="11" t="s">
        <v>29</v>
      </c>
      <c r="G252" s="12">
        <v>1.966</v>
      </c>
      <c r="H252" s="13">
        <f>IF(OOC!S252=0,"",OOC!S252)</f>
        <v>2.5000000000000001E-2</v>
      </c>
      <c r="I252" s="13">
        <f>IF(OOC!T252=0,"",OOC!T252)</f>
        <v>-2.5000000000000001E-2</v>
      </c>
      <c r="J252" s="14" t="s">
        <v>12</v>
      </c>
      <c r="K252" s="64" t="s">
        <v>49</v>
      </c>
      <c r="L252" s="17">
        <f>IF(AND(G252="",H252=""),"",IF(G252="",H252,G252+H252))</f>
        <v>1.9909999999999999</v>
      </c>
      <c r="M252" s="17">
        <f>IF(AND(G252="",I252=""),"",IF(G252="",I252,G252+I252))</f>
        <v>1.9410000000000001</v>
      </c>
      <c r="N252" s="25"/>
      <c r="O252" s="2" t="e">
        <f>IF(OR($AK252="",ISNUMBER($AK252)=FALSE),"",MAX(AK252:BP252))</f>
        <v>#REF!</v>
      </c>
      <c r="P252" s="2" t="e">
        <f>IF(OR($AK252="",ISNUMBER($AK252)=FALSE),"",MIN(AK252:BP252))</f>
        <v>#REF!</v>
      </c>
      <c r="Q252" s="2" t="e">
        <f>IF(OR($AK252="",ISNUMBER($AK252)=FALSE),"",AVERAGE(AK252:BP252))</f>
        <v>#REF!</v>
      </c>
      <c r="R252" s="3" t="e">
        <f>IF(OR($AK252="",ISNUMBER($AK252)=FALSE),"",STDEV(AK252:BP252))</f>
        <v>#REF!</v>
      </c>
      <c r="S252" s="4" t="e">
        <f t="shared" si="70"/>
        <v>#REF!</v>
      </c>
      <c r="T252" s="67" t="e">
        <f t="shared" si="85"/>
        <v>#REF!</v>
      </c>
      <c r="U252" s="67" t="e">
        <f t="shared" si="86"/>
        <v>#REF!</v>
      </c>
      <c r="V252" s="4" t="e">
        <f>IF(OR($AK252="",ISNUMBER($AK252)=FALSE),"",IF(H252="","",(L252-Q252)/(3*R252)))</f>
        <v>#REF!</v>
      </c>
      <c r="W252" s="4" t="e">
        <f>IF(OR($AK252="",ISNUMBER($AK252)=FALSE),"",IF(I252="","",(Q252-M252)/(3*R252)))</f>
        <v>#REF!</v>
      </c>
      <c r="X252" s="4" t="e">
        <f>IF(OR($AK252="",ISNUMBER($AK252)=FALSE),"",IF(AND(G252=0,I252=0),((H252)-(Q252))/(3*R252),MIN(V252:W252)))</f>
        <v>#REF!</v>
      </c>
      <c r="Y252" s="62" t="e">
        <f>IF(OR($AK252="",ISNUMBER($AK252)=FALSE),"",IF(AND(G252=0,I252=0),NORMSDIST(3*X252),NORMSDIST(3*X252)+NORMSDIST(6*S252-3*X252)-1))</f>
        <v>#REF!</v>
      </c>
      <c r="Z252" s="28" t="e">
        <f>IF($Q252="","",IF(F252="Tolerance",IF(($E252*3*R252+Q252)-G252&lt;H252,"",($E252*3*R252+Q252)-G252),IF(OR(F252="GD&amp;T",F252="MAX"),IF(($E252*3*R252+Q252)&lt;H252,"",($E252*3*R252+Q252)),"")))</f>
        <v>#REF!</v>
      </c>
      <c r="AA252" s="28" t="e">
        <f>IF(Q252="","",IF(F252="Tolerance",IF(-(($E252*3*R252)-Q252)-G252&gt;I252,"",-(($E252*3*R252)-Q252)-G252),IF(F252="MIN",IF(-(($E252*3*R252)-Q252)&gt;I252,"",-(($E252*3*R252)-Q252)),"")))</f>
        <v>#REF!</v>
      </c>
      <c r="AB252" s="28" t="e">
        <f>IF(OR(G252="",Q252=""),"",(L252+M252)/2-Q252)</f>
        <v>#REF!</v>
      </c>
      <c r="AC252" s="28" t="e">
        <f t="shared" si="91"/>
        <v>#REF!</v>
      </c>
      <c r="AD252" s="26"/>
      <c r="AE252" s="19" t="str">
        <f>IF(AD252="","",IF(AD252&gt;=0.966,"Normal","Not Normal"))</f>
        <v/>
      </c>
      <c r="AF252" s="65"/>
      <c r="AG252" s="54"/>
      <c r="AH252" s="54"/>
      <c r="AI252" s="55"/>
      <c r="AJ252" s="18"/>
      <c r="AK252" s="73" t="e">
        <f>#REF!</f>
        <v>#REF!</v>
      </c>
      <c r="AL252" s="73" t="e">
        <f>#REF!</f>
        <v>#REF!</v>
      </c>
      <c r="AM252" s="73" t="e">
        <f>#REF!</f>
        <v>#REF!</v>
      </c>
      <c r="AN252" s="73" t="e">
        <f>#REF!</f>
        <v>#REF!</v>
      </c>
      <c r="AO252" s="73" t="e">
        <f>#REF!</f>
        <v>#REF!</v>
      </c>
      <c r="AP252" s="73" t="e">
        <f>#REF!</f>
        <v>#REF!</v>
      </c>
      <c r="AQ252" s="73" t="e">
        <f>#REF!</f>
        <v>#REF!</v>
      </c>
      <c r="AR252" s="73" t="e">
        <f>#REF!</f>
        <v>#REF!</v>
      </c>
      <c r="AS252" s="73" t="e">
        <f>#REF!</f>
        <v>#REF!</v>
      </c>
      <c r="AT252" s="73" t="e">
        <f>#REF!</f>
        <v>#REF!</v>
      </c>
      <c r="AU252" s="73" t="e">
        <f>#REF!</f>
        <v>#REF!</v>
      </c>
      <c r="AV252" s="73" t="e">
        <f>#REF!</f>
        <v>#REF!</v>
      </c>
      <c r="AW252" s="73" t="e">
        <f>#REF!</f>
        <v>#REF!</v>
      </c>
      <c r="AX252" s="73" t="e">
        <f>#REF!</f>
        <v>#REF!</v>
      </c>
      <c r="AY252" s="73" t="e">
        <f>#REF!</f>
        <v>#REF!</v>
      </c>
      <c r="AZ252" s="73" t="e">
        <f>#REF!</f>
        <v>#REF!</v>
      </c>
      <c r="BA252" s="73" t="e">
        <f>#REF!</f>
        <v>#REF!</v>
      </c>
      <c r="BB252" s="73" t="e">
        <f>#REF!</f>
        <v>#REF!</v>
      </c>
      <c r="BC252" s="73" t="e">
        <f>#REF!</f>
        <v>#REF!</v>
      </c>
      <c r="BD252" s="73" t="e">
        <f>#REF!</f>
        <v>#REF!</v>
      </c>
      <c r="BE252" s="73" t="e">
        <f>#REF!</f>
        <v>#REF!</v>
      </c>
      <c r="BF252" s="73" t="e">
        <f>#REF!</f>
        <v>#REF!</v>
      </c>
      <c r="BG252" s="73" t="e">
        <f>#REF!</f>
        <v>#REF!</v>
      </c>
      <c r="BH252" s="73" t="e">
        <f>#REF!</f>
        <v>#REF!</v>
      </c>
      <c r="BI252" s="73" t="e">
        <f>#REF!</f>
        <v>#REF!</v>
      </c>
      <c r="BJ252" s="73" t="e">
        <f>#REF!</f>
        <v>#REF!</v>
      </c>
      <c r="BK252" s="73" t="e">
        <f>#REF!</f>
        <v>#REF!</v>
      </c>
      <c r="BL252" s="73" t="e">
        <f>#REF!</f>
        <v>#REF!</v>
      </c>
      <c r="BM252" s="73" t="e">
        <f>#REF!</f>
        <v>#REF!</v>
      </c>
      <c r="BN252" s="73" t="e">
        <f>#REF!</f>
        <v>#REF!</v>
      </c>
      <c r="BO252" s="73" t="e">
        <f>#REF!</f>
        <v>#REF!</v>
      </c>
      <c r="BP252" s="73" t="e">
        <f>#REF!</f>
        <v>#REF!</v>
      </c>
      <c r="BR252" s="117" t="str">
        <f t="shared" si="71"/>
        <v>97_P3</v>
      </c>
      <c r="BS252" s="118">
        <f>OOC!G252</f>
        <v>1.9909999999999999</v>
      </c>
      <c r="BT252" s="118">
        <f>OOC!H252</f>
        <v>1.9410000000000001</v>
      </c>
      <c r="BU252" s="2" t="e">
        <f t="shared" si="72"/>
        <v>#REF!</v>
      </c>
      <c r="BV252" s="2" t="e">
        <f t="shared" si="73"/>
        <v>#REF!</v>
      </c>
      <c r="BW252" s="2" t="e">
        <f t="shared" si="74"/>
        <v>#REF!</v>
      </c>
      <c r="BX252" s="119"/>
    </row>
    <row r="253" spans="1:76" ht="15" customHeight="1">
      <c r="A253" s="16">
        <v>48</v>
      </c>
      <c r="B253" s="79"/>
      <c r="C253" s="88">
        <v>98</v>
      </c>
      <c r="D253" s="20" t="s">
        <v>57</v>
      </c>
      <c r="E253" s="78"/>
      <c r="F253" s="11" t="s">
        <v>29</v>
      </c>
      <c r="G253" s="12">
        <v>5.3949999999999996</v>
      </c>
      <c r="H253" s="13" t="e">
        <f>IF(OOC!S253=0,"",OOC!S253)</f>
        <v>#REF!</v>
      </c>
      <c r="I253" s="13" t="e">
        <f>IF(OOC!T253=0,"",OOC!T253)</f>
        <v>#REF!</v>
      </c>
      <c r="J253" s="14" t="s">
        <v>12</v>
      </c>
      <c r="K253" s="64" t="s">
        <v>49</v>
      </c>
      <c r="L253" s="17" t="e">
        <f t="shared" si="82"/>
        <v>#REF!</v>
      </c>
      <c r="M253" s="17" t="e">
        <f t="shared" si="83"/>
        <v>#REF!</v>
      </c>
      <c r="N253" s="25"/>
      <c r="O253" s="2" t="e">
        <f t="shared" si="92"/>
        <v>#REF!</v>
      </c>
      <c r="P253" s="2" t="e">
        <f t="shared" si="93"/>
        <v>#REF!</v>
      </c>
      <c r="Q253" s="2" t="e">
        <f t="shared" si="94"/>
        <v>#REF!</v>
      </c>
      <c r="R253" s="3" t="e">
        <f t="shared" si="95"/>
        <v>#REF!</v>
      </c>
      <c r="S253" s="4" t="e">
        <f t="shared" si="70"/>
        <v>#REF!</v>
      </c>
      <c r="T253" s="67" t="e">
        <f t="shared" si="85"/>
        <v>#REF!</v>
      </c>
      <c r="U253" s="67" t="e">
        <f t="shared" si="86"/>
        <v>#REF!</v>
      </c>
      <c r="V253" s="4" t="e">
        <f t="shared" si="79"/>
        <v>#REF!</v>
      </c>
      <c r="W253" s="4" t="e">
        <f t="shared" si="80"/>
        <v>#REF!</v>
      </c>
      <c r="X253" s="4" t="e">
        <f t="shared" si="84"/>
        <v>#REF!</v>
      </c>
      <c r="Y253" s="62" t="e">
        <f t="shared" si="81"/>
        <v>#REF!</v>
      </c>
      <c r="Z253" s="28" t="e">
        <f t="shared" si="87"/>
        <v>#REF!</v>
      </c>
      <c r="AA253" s="28" t="e">
        <f t="shared" si="88"/>
        <v>#REF!</v>
      </c>
      <c r="AB253" s="28" t="e">
        <f t="shared" si="89"/>
        <v>#REF!</v>
      </c>
      <c r="AC253" s="28" t="e">
        <f t="shared" si="91"/>
        <v>#REF!</v>
      </c>
      <c r="AD253" s="26"/>
      <c r="AE253" s="19" t="str">
        <f t="shared" si="90"/>
        <v/>
      </c>
      <c r="AF253" s="65"/>
      <c r="AG253" s="54"/>
      <c r="AH253" s="54"/>
      <c r="AI253" s="55"/>
      <c r="AJ253" s="18"/>
      <c r="AK253" s="73" t="e">
        <f>#REF!</f>
        <v>#REF!</v>
      </c>
      <c r="AL253" s="73" t="e">
        <f>#REF!</f>
        <v>#REF!</v>
      </c>
      <c r="AM253" s="73" t="e">
        <f>#REF!</f>
        <v>#REF!</v>
      </c>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R253" s="117">
        <f t="shared" si="71"/>
        <v>98</v>
      </c>
      <c r="BS253" s="118">
        <f>OOC!G253</f>
        <v>5.6949999999999994</v>
      </c>
      <c r="BT253" s="118">
        <f>OOC!H253</f>
        <v>5.0949999999999998</v>
      </c>
      <c r="BU253" s="2" t="e">
        <f t="shared" si="72"/>
        <v>#REF!</v>
      </c>
      <c r="BV253" s="2" t="e">
        <f t="shared" si="73"/>
        <v>#REF!</v>
      </c>
      <c r="BW253" s="2" t="e">
        <f t="shared" si="74"/>
        <v>#REF!</v>
      </c>
      <c r="BX253" s="119" t="e">
        <f>IF(AND(IF(OOC!G253="",0,OOC!G253) &gt;= IF(O253="",0,O253), IF(O253="",0,O253) &gt; IF(L253="",0,L253)), "OOC",
IF(AND(IF(M253="",0,M253) &gt; IF(P253="",0,P253), IF(P253="",0,P253) &gt;= IF(OOC!H253="",0,OOC!H253)), "OOC",
IF(IF(O253="",0,O253) &gt; IF(OOC!G253="",0,OOC!G253), "OOS",
IF(IF(OOC!H253="",0,OOC!H253) &gt; IF(P253="",0,P253), "OOS", "OK"))))</f>
        <v>#REF!</v>
      </c>
    </row>
    <row r="254" spans="1:76" ht="15" customHeight="1">
      <c r="A254" s="16">
        <v>48</v>
      </c>
      <c r="B254" s="79"/>
      <c r="C254" s="88">
        <v>99</v>
      </c>
      <c r="D254" s="20" t="s">
        <v>57</v>
      </c>
      <c r="E254" s="78"/>
      <c r="F254" s="11" t="s">
        <v>29</v>
      </c>
      <c r="G254" s="12">
        <v>10.004</v>
      </c>
      <c r="H254" s="13" t="e">
        <f>IF(OOC!S254=0,"",OOC!S254)</f>
        <v>#REF!</v>
      </c>
      <c r="I254" s="13" t="e">
        <f>IF(OOC!T254=0,"",OOC!T254)</f>
        <v>#REF!</v>
      </c>
      <c r="J254" s="14" t="s">
        <v>12</v>
      </c>
      <c r="K254" s="64" t="s">
        <v>49</v>
      </c>
      <c r="L254" s="17" t="e">
        <f t="shared" si="82"/>
        <v>#REF!</v>
      </c>
      <c r="M254" s="17" t="e">
        <f t="shared" si="83"/>
        <v>#REF!</v>
      </c>
      <c r="N254" s="25"/>
      <c r="O254" s="2" t="e">
        <f t="shared" si="92"/>
        <v>#REF!</v>
      </c>
      <c r="P254" s="2" t="e">
        <f t="shared" si="93"/>
        <v>#REF!</v>
      </c>
      <c r="Q254" s="2" t="e">
        <f t="shared" si="94"/>
        <v>#REF!</v>
      </c>
      <c r="R254" s="3" t="e">
        <f t="shared" si="95"/>
        <v>#REF!</v>
      </c>
      <c r="S254" s="4" t="e">
        <f t="shared" si="70"/>
        <v>#REF!</v>
      </c>
      <c r="T254" s="67" t="e">
        <f t="shared" si="85"/>
        <v>#REF!</v>
      </c>
      <c r="U254" s="67" t="e">
        <f t="shared" si="86"/>
        <v>#REF!</v>
      </c>
      <c r="V254" s="4" t="e">
        <f t="shared" si="79"/>
        <v>#REF!</v>
      </c>
      <c r="W254" s="4" t="e">
        <f t="shared" si="80"/>
        <v>#REF!</v>
      </c>
      <c r="X254" s="4" t="e">
        <f t="shared" si="84"/>
        <v>#REF!</v>
      </c>
      <c r="Y254" s="62" t="e">
        <f t="shared" si="81"/>
        <v>#REF!</v>
      </c>
      <c r="Z254" s="28" t="e">
        <f t="shared" si="87"/>
        <v>#REF!</v>
      </c>
      <c r="AA254" s="28" t="e">
        <f t="shared" si="88"/>
        <v>#REF!</v>
      </c>
      <c r="AB254" s="28" t="e">
        <f t="shared" si="89"/>
        <v>#REF!</v>
      </c>
      <c r="AC254" s="28" t="e">
        <f t="shared" si="91"/>
        <v>#REF!</v>
      </c>
      <c r="AD254" s="26"/>
      <c r="AE254" s="19" t="str">
        <f t="shared" si="90"/>
        <v/>
      </c>
      <c r="AF254" s="65"/>
      <c r="AG254" s="54"/>
      <c r="AH254" s="54"/>
      <c r="AI254" s="55"/>
      <c r="AJ254" s="18"/>
      <c r="AK254" s="73" t="e">
        <f>#REF!</f>
        <v>#REF!</v>
      </c>
      <c r="AL254" s="73" t="e">
        <f>#REF!</f>
        <v>#REF!</v>
      </c>
      <c r="AM254" s="73" t="e">
        <f>#REF!</f>
        <v>#REF!</v>
      </c>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R254" s="117">
        <f t="shared" si="71"/>
        <v>99</v>
      </c>
      <c r="BS254" s="118">
        <f>OOC!G254</f>
        <v>10.603999999999999</v>
      </c>
      <c r="BT254" s="118">
        <f>OOC!H254</f>
        <v>9.4039999999999999</v>
      </c>
      <c r="BU254" s="2" t="e">
        <f t="shared" si="72"/>
        <v>#REF!</v>
      </c>
      <c r="BV254" s="2" t="e">
        <f t="shared" si="73"/>
        <v>#REF!</v>
      </c>
      <c r="BW254" s="2" t="e">
        <f t="shared" si="74"/>
        <v>#REF!</v>
      </c>
      <c r="BX254" s="119" t="e">
        <f>IF(AND(IF(OOC!G254="",0,OOC!G254) &gt;= IF(O254="",0,O254), IF(O254="",0,O254) &gt; IF(L254="",0,L254)), "OOC",
IF(AND(IF(M254="",0,M254) &gt; IF(P254="",0,P254), IF(P254="",0,P254) &gt;= IF(OOC!H254="",0,OOC!H254)), "OOC",
IF(IF(O254="",0,O254) &gt; IF(OOC!G254="",0,OOC!G254), "OOS",
IF(IF(OOC!H254="",0,OOC!H254) &gt; IF(P254="",0,P254), "OOS", "OK"))))</f>
        <v>#REF!</v>
      </c>
    </row>
    <row r="255" spans="1:76" ht="15" customHeight="1">
      <c r="A255" s="16">
        <v>48</v>
      </c>
      <c r="B255" s="79"/>
      <c r="C255" s="88">
        <v>100</v>
      </c>
      <c r="D255" s="20" t="s">
        <v>117</v>
      </c>
      <c r="E255" s="78"/>
      <c r="F255" s="11" t="s">
        <v>29</v>
      </c>
      <c r="G255" s="12">
        <v>0</v>
      </c>
      <c r="H255" s="13" t="e">
        <f>IF(OOC!S255=0,"",OOC!S255)</f>
        <v>#REF!</v>
      </c>
      <c r="I255" s="13" t="e">
        <f>IF(OOC!T255=0,"",OOC!T255)</f>
        <v>#REF!</v>
      </c>
      <c r="J255" s="14" t="s">
        <v>12</v>
      </c>
      <c r="K255" s="64" t="s">
        <v>49</v>
      </c>
      <c r="L255" s="17" t="e">
        <f t="shared" si="82"/>
        <v>#REF!</v>
      </c>
      <c r="M255" s="17" t="e">
        <f t="shared" si="83"/>
        <v>#REF!</v>
      </c>
      <c r="N255" s="25"/>
      <c r="O255" s="2" t="e">
        <f t="shared" si="92"/>
        <v>#REF!</v>
      </c>
      <c r="P255" s="2" t="e">
        <f t="shared" si="93"/>
        <v>#REF!</v>
      </c>
      <c r="Q255" s="2" t="e">
        <f t="shared" si="94"/>
        <v>#REF!</v>
      </c>
      <c r="R255" s="3" t="e">
        <f t="shared" si="95"/>
        <v>#REF!</v>
      </c>
      <c r="S255" s="4" t="e">
        <f t="shared" si="70"/>
        <v>#REF!</v>
      </c>
      <c r="T255" s="67" t="e">
        <f t="shared" si="85"/>
        <v>#REF!</v>
      </c>
      <c r="U255" s="67" t="e">
        <f t="shared" si="86"/>
        <v>#REF!</v>
      </c>
      <c r="V255" s="4" t="e">
        <f t="shared" si="79"/>
        <v>#REF!</v>
      </c>
      <c r="W255" s="4" t="e">
        <f t="shared" si="80"/>
        <v>#REF!</v>
      </c>
      <c r="X255" s="4" t="e">
        <f t="shared" si="84"/>
        <v>#REF!</v>
      </c>
      <c r="Y255" s="62" t="e">
        <f t="shared" si="81"/>
        <v>#REF!</v>
      </c>
      <c r="Z255" s="28" t="e">
        <f t="shared" si="87"/>
        <v>#REF!</v>
      </c>
      <c r="AA255" s="28" t="e">
        <f t="shared" si="88"/>
        <v>#REF!</v>
      </c>
      <c r="AB255" s="28" t="e">
        <f t="shared" si="89"/>
        <v>#REF!</v>
      </c>
      <c r="AC255" s="28" t="e">
        <f t="shared" si="91"/>
        <v>#REF!</v>
      </c>
      <c r="AD255" s="26"/>
      <c r="AE255" s="19" t="str">
        <f t="shared" si="90"/>
        <v/>
      </c>
      <c r="AF255" s="65"/>
      <c r="AG255" s="54"/>
      <c r="AH255" s="54"/>
      <c r="AI255" s="55"/>
      <c r="AJ255" s="18"/>
      <c r="AK255" s="73" t="e">
        <f>#REF!</f>
        <v>#REF!</v>
      </c>
      <c r="AL255" s="73" t="e">
        <f>#REF!</f>
        <v>#REF!</v>
      </c>
      <c r="AM255" s="73" t="e">
        <f>#REF!</f>
        <v>#REF!</v>
      </c>
      <c r="AN255" s="73"/>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3"/>
      <c r="BM255" s="73"/>
      <c r="BN255" s="73"/>
      <c r="BO255" s="73"/>
      <c r="BP255" s="73"/>
      <c r="BR255" s="117">
        <f t="shared" si="71"/>
        <v>100</v>
      </c>
      <c r="BS255" s="118">
        <f>OOC!G255</f>
        <v>3</v>
      </c>
      <c r="BT255" s="118">
        <f>OOC!H255</f>
        <v>-3</v>
      </c>
      <c r="BU255" s="2" t="e">
        <f t="shared" si="72"/>
        <v>#REF!</v>
      </c>
      <c r="BV255" s="2" t="e">
        <f t="shared" si="73"/>
        <v>#REF!</v>
      </c>
      <c r="BW255" s="2" t="e">
        <f t="shared" si="74"/>
        <v>#REF!</v>
      </c>
      <c r="BX255" s="119" t="e">
        <f>IF(AND(IF(OOC!G255="",0,OOC!G255) &gt;= IF(O255="",0,O255), IF(O255="",0,O255) &gt; IF(L255="",0,L255)), "OOC",
IF(AND(IF(M255="",0,M255) &gt; IF(P255="",0,P255), IF(P255="",0,P255) &gt;= IF(OOC!H255="",0,OOC!H255)), "OOC",
IF(IF(O255="",0,O255) &gt; IF(OOC!G255="",0,OOC!G255), "OOS",
IF(IF(OOC!H255="",0,OOC!H255) &gt; IF(P255="",0,P255), "OOS", "OK"))))</f>
        <v>#REF!</v>
      </c>
    </row>
    <row r="256" spans="1:76" ht="15" customHeight="1">
      <c r="A256" s="16">
        <v>48</v>
      </c>
      <c r="B256" s="76"/>
      <c r="C256" s="86" t="s">
        <v>198</v>
      </c>
      <c r="D256" s="20" t="s">
        <v>57</v>
      </c>
      <c r="E256" s="78"/>
      <c r="F256" s="11" t="s">
        <v>29</v>
      </c>
      <c r="G256" s="12">
        <v>0.05</v>
      </c>
      <c r="H256" s="13" t="e">
        <f>IF(OOC!S256=0,"",OOC!S256)</f>
        <v>#REF!</v>
      </c>
      <c r="I256" s="13" t="e">
        <f>IF(OOC!T256=0,"",OOC!T256)</f>
        <v>#REF!</v>
      </c>
      <c r="J256" s="14" t="s">
        <v>12</v>
      </c>
      <c r="K256" s="64" t="s">
        <v>49</v>
      </c>
      <c r="L256" s="17" t="e">
        <f t="shared" si="82"/>
        <v>#REF!</v>
      </c>
      <c r="M256" s="17" t="e">
        <f t="shared" si="83"/>
        <v>#REF!</v>
      </c>
      <c r="N256" s="25"/>
      <c r="O256" s="2" t="e">
        <f t="shared" si="92"/>
        <v>#REF!</v>
      </c>
      <c r="P256" s="2" t="e">
        <f t="shared" si="93"/>
        <v>#REF!</v>
      </c>
      <c r="Q256" s="2" t="e">
        <f t="shared" si="94"/>
        <v>#REF!</v>
      </c>
      <c r="R256" s="3" t="e">
        <f t="shared" si="95"/>
        <v>#REF!</v>
      </c>
      <c r="S256" s="4" t="e">
        <f t="shared" si="70"/>
        <v>#REF!</v>
      </c>
      <c r="T256" s="67" t="e">
        <f t="shared" si="85"/>
        <v>#REF!</v>
      </c>
      <c r="U256" s="67" t="e">
        <f t="shared" si="86"/>
        <v>#REF!</v>
      </c>
      <c r="V256" s="4" t="e">
        <f t="shared" si="79"/>
        <v>#REF!</v>
      </c>
      <c r="W256" s="4" t="e">
        <f t="shared" si="80"/>
        <v>#REF!</v>
      </c>
      <c r="X256" s="4" t="e">
        <f t="shared" si="84"/>
        <v>#REF!</v>
      </c>
      <c r="Y256" s="62" t="e">
        <f t="shared" si="81"/>
        <v>#REF!</v>
      </c>
      <c r="Z256" s="28" t="e">
        <f t="shared" si="87"/>
        <v>#REF!</v>
      </c>
      <c r="AA256" s="28" t="e">
        <f t="shared" si="88"/>
        <v>#REF!</v>
      </c>
      <c r="AB256" s="28" t="e">
        <f t="shared" si="89"/>
        <v>#REF!</v>
      </c>
      <c r="AC256" s="28" t="e">
        <f t="shared" si="91"/>
        <v>#REF!</v>
      </c>
      <c r="AD256" s="26"/>
      <c r="AE256" s="19" t="str">
        <f t="shared" si="90"/>
        <v/>
      </c>
      <c r="AF256" s="65"/>
      <c r="AG256" s="54"/>
      <c r="AH256" s="54"/>
      <c r="AI256" s="55"/>
      <c r="AJ256" s="18"/>
      <c r="AK256" s="73" t="e">
        <f>#REF!</f>
        <v>#REF!</v>
      </c>
      <c r="AL256" s="73" t="e">
        <f>#REF!</f>
        <v>#REF!</v>
      </c>
      <c r="AM256" s="73" t="e">
        <f>#REF!</f>
        <v>#REF!</v>
      </c>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R256" s="117" t="str">
        <f t="shared" si="71"/>
        <v>101-1</v>
      </c>
      <c r="BS256" s="118">
        <f>OOC!G256</f>
        <v>7.5000000000000011E-2</v>
      </c>
      <c r="BT256" s="118">
        <f>OOC!H256</f>
        <v>3.0000000000000002E-2</v>
      </c>
      <c r="BU256" s="2" t="e">
        <f t="shared" si="72"/>
        <v>#REF!</v>
      </c>
      <c r="BV256" s="2" t="e">
        <f t="shared" si="73"/>
        <v>#REF!</v>
      </c>
      <c r="BW256" s="2" t="e">
        <f t="shared" si="74"/>
        <v>#REF!</v>
      </c>
      <c r="BX256" s="119" t="e">
        <f>IF(AND(IF(OOC!G256="",0,OOC!G256) &gt;= IF(O256="",0,O256), IF(O256="",0,O256) &gt; IF(L256="",0,L256)), "OOC",
IF(AND(IF(M256="",0,M256) &gt; IF(P256="",0,P256), IF(P256="",0,P256) &gt;= IF(OOC!H256="",0,OOC!H256)), "OOC",
IF(IF(O256="",0,O256) &gt; IF(OOC!G256="",0,OOC!G256), "OOS",
IF(IF(OOC!H256="",0,OOC!H256) &gt; IF(P256="",0,P256), "OOS", "OK"))))</f>
        <v>#REF!</v>
      </c>
    </row>
    <row r="257" spans="1:76" ht="15" customHeight="1">
      <c r="A257" s="16">
        <v>48</v>
      </c>
      <c r="B257" s="76"/>
      <c r="C257" s="86" t="s">
        <v>199</v>
      </c>
      <c r="D257" s="20" t="s">
        <v>57</v>
      </c>
      <c r="E257" s="78"/>
      <c r="F257" s="11" t="s">
        <v>29</v>
      </c>
      <c r="G257" s="12">
        <v>0.05</v>
      </c>
      <c r="H257" s="13" t="e">
        <f>IF(OOC!S257=0,"",OOC!S257)</f>
        <v>#REF!</v>
      </c>
      <c r="I257" s="13" t="e">
        <f>IF(OOC!T257=0,"",OOC!T257)</f>
        <v>#REF!</v>
      </c>
      <c r="J257" s="14" t="s">
        <v>12</v>
      </c>
      <c r="K257" s="64" t="s">
        <v>49</v>
      </c>
      <c r="L257" s="17" t="e">
        <f t="shared" si="82"/>
        <v>#REF!</v>
      </c>
      <c r="M257" s="17" t="e">
        <f t="shared" si="83"/>
        <v>#REF!</v>
      </c>
      <c r="N257" s="25"/>
      <c r="O257" s="2" t="e">
        <f t="shared" si="92"/>
        <v>#REF!</v>
      </c>
      <c r="P257" s="2" t="e">
        <f t="shared" si="93"/>
        <v>#REF!</v>
      </c>
      <c r="Q257" s="2" t="e">
        <f t="shared" si="94"/>
        <v>#REF!</v>
      </c>
      <c r="R257" s="3" t="e">
        <f t="shared" si="95"/>
        <v>#REF!</v>
      </c>
      <c r="S257" s="4" t="e">
        <f t="shared" si="70"/>
        <v>#REF!</v>
      </c>
      <c r="T257" s="67" t="e">
        <f t="shared" si="85"/>
        <v>#REF!</v>
      </c>
      <c r="U257" s="67" t="e">
        <f t="shared" si="86"/>
        <v>#REF!</v>
      </c>
      <c r="V257" s="4" t="e">
        <f t="shared" si="79"/>
        <v>#REF!</v>
      </c>
      <c r="W257" s="4" t="e">
        <f t="shared" si="80"/>
        <v>#REF!</v>
      </c>
      <c r="X257" s="4" t="e">
        <f t="shared" si="84"/>
        <v>#REF!</v>
      </c>
      <c r="Y257" s="62" t="e">
        <f t="shared" si="81"/>
        <v>#REF!</v>
      </c>
      <c r="Z257" s="28" t="e">
        <f t="shared" si="87"/>
        <v>#REF!</v>
      </c>
      <c r="AA257" s="28" t="e">
        <f t="shared" si="88"/>
        <v>#REF!</v>
      </c>
      <c r="AB257" s="28" t="e">
        <f t="shared" si="89"/>
        <v>#REF!</v>
      </c>
      <c r="AC257" s="28" t="e">
        <f t="shared" si="91"/>
        <v>#REF!</v>
      </c>
      <c r="AD257" s="26"/>
      <c r="AE257" s="19" t="str">
        <f t="shared" si="90"/>
        <v/>
      </c>
      <c r="AF257" s="65"/>
      <c r="AG257" s="54"/>
      <c r="AH257" s="54"/>
      <c r="AI257" s="55"/>
      <c r="AJ257" s="18"/>
      <c r="AK257" s="73" t="e">
        <f>#REF!</f>
        <v>#REF!</v>
      </c>
      <c r="AL257" s="73" t="e">
        <f>#REF!</f>
        <v>#REF!</v>
      </c>
      <c r="AM257" s="73" t="e">
        <f>#REF!</f>
        <v>#REF!</v>
      </c>
      <c r="AN257" s="73"/>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3"/>
      <c r="BM257" s="73"/>
      <c r="BN257" s="73"/>
      <c r="BO257" s="73"/>
      <c r="BP257" s="73"/>
      <c r="BR257" s="117" t="str">
        <f t="shared" si="71"/>
        <v>101-2</v>
      </c>
      <c r="BS257" s="118">
        <f>OOC!G257</f>
        <v>7.5000000000000011E-2</v>
      </c>
      <c r="BT257" s="118">
        <f>OOC!H257</f>
        <v>3.0000000000000002E-2</v>
      </c>
      <c r="BU257" s="2" t="e">
        <f t="shared" si="72"/>
        <v>#REF!</v>
      </c>
      <c r="BV257" s="2" t="e">
        <f t="shared" si="73"/>
        <v>#REF!</v>
      </c>
      <c r="BW257" s="2" t="e">
        <f t="shared" si="74"/>
        <v>#REF!</v>
      </c>
      <c r="BX257" s="119" t="e">
        <f>IF(AND(IF(OOC!G257="",0,OOC!G257) &gt;= IF(O257="",0,O257), IF(O257="",0,O257) &gt; IF(L257="",0,L257)), "OOC",
IF(AND(IF(M257="",0,M257) &gt; IF(P257="",0,P257), IF(P257="",0,P257) &gt;= IF(OOC!H257="",0,OOC!H257)), "OOC",
IF(IF(O257="",0,O257) &gt; IF(OOC!G257="",0,OOC!G257), "OOS",
IF(IF(OOC!H257="",0,OOC!H257) &gt; IF(P257="",0,P257), "OOS", "OK"))))</f>
        <v>#REF!</v>
      </c>
    </row>
    <row r="258" spans="1:76" ht="15" customHeight="1">
      <c r="A258" s="16">
        <v>48</v>
      </c>
      <c r="B258" s="76"/>
      <c r="C258" s="86" t="s">
        <v>200</v>
      </c>
      <c r="D258" s="20" t="s">
        <v>57</v>
      </c>
      <c r="E258" s="78"/>
      <c r="F258" s="11" t="s">
        <v>29</v>
      </c>
      <c r="G258" s="12">
        <v>0.05</v>
      </c>
      <c r="H258" s="13" t="e">
        <f>IF(OOC!S258=0,"",OOC!S258)</f>
        <v>#REF!</v>
      </c>
      <c r="I258" s="13" t="e">
        <f>IF(OOC!T258=0,"",OOC!T258)</f>
        <v>#REF!</v>
      </c>
      <c r="J258" s="14" t="s">
        <v>12</v>
      </c>
      <c r="K258" s="64" t="s">
        <v>49</v>
      </c>
      <c r="L258" s="17" t="e">
        <f t="shared" si="82"/>
        <v>#REF!</v>
      </c>
      <c r="M258" s="17" t="e">
        <f t="shared" si="83"/>
        <v>#REF!</v>
      </c>
      <c r="N258" s="25"/>
      <c r="O258" s="2" t="e">
        <f t="shared" si="92"/>
        <v>#REF!</v>
      </c>
      <c r="P258" s="2" t="e">
        <f t="shared" si="93"/>
        <v>#REF!</v>
      </c>
      <c r="Q258" s="2" t="e">
        <f t="shared" si="94"/>
        <v>#REF!</v>
      </c>
      <c r="R258" s="3" t="e">
        <f t="shared" si="95"/>
        <v>#REF!</v>
      </c>
      <c r="S258" s="4" t="e">
        <f t="shared" si="70"/>
        <v>#REF!</v>
      </c>
      <c r="T258" s="67" t="e">
        <f t="shared" si="85"/>
        <v>#REF!</v>
      </c>
      <c r="U258" s="67" t="e">
        <f t="shared" si="86"/>
        <v>#REF!</v>
      </c>
      <c r="V258" s="4" t="e">
        <f t="shared" si="79"/>
        <v>#REF!</v>
      </c>
      <c r="W258" s="4" t="e">
        <f t="shared" si="80"/>
        <v>#REF!</v>
      </c>
      <c r="X258" s="4" t="e">
        <f t="shared" si="84"/>
        <v>#REF!</v>
      </c>
      <c r="Y258" s="62" t="e">
        <f t="shared" si="81"/>
        <v>#REF!</v>
      </c>
      <c r="Z258" s="28" t="e">
        <f t="shared" si="87"/>
        <v>#REF!</v>
      </c>
      <c r="AA258" s="28" t="e">
        <f t="shared" si="88"/>
        <v>#REF!</v>
      </c>
      <c r="AB258" s="28" t="e">
        <f t="shared" si="89"/>
        <v>#REF!</v>
      </c>
      <c r="AC258" s="28" t="e">
        <f t="shared" si="91"/>
        <v>#REF!</v>
      </c>
      <c r="AD258" s="26"/>
      <c r="AE258" s="19" t="str">
        <f t="shared" si="90"/>
        <v/>
      </c>
      <c r="AF258" s="65"/>
      <c r="AG258" s="54"/>
      <c r="AH258" s="54"/>
      <c r="AI258" s="55"/>
      <c r="AJ258" s="18"/>
      <c r="AK258" s="73" t="e">
        <f>#REF!</f>
        <v>#REF!</v>
      </c>
      <c r="AL258" s="73" t="e">
        <f>#REF!</f>
        <v>#REF!</v>
      </c>
      <c r="AM258" s="73" t="e">
        <f>#REF!</f>
        <v>#REF!</v>
      </c>
      <c r="AN258" s="73"/>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3"/>
      <c r="BM258" s="73"/>
      <c r="BN258" s="73"/>
      <c r="BO258" s="73"/>
      <c r="BP258" s="73"/>
      <c r="BR258" s="117" t="str">
        <f t="shared" si="71"/>
        <v>101-3</v>
      </c>
      <c r="BS258" s="118">
        <f>OOC!G258</f>
        <v>7.5000000000000011E-2</v>
      </c>
      <c r="BT258" s="118">
        <f>OOC!H258</f>
        <v>3.0000000000000002E-2</v>
      </c>
      <c r="BU258" s="2" t="e">
        <f t="shared" si="72"/>
        <v>#REF!</v>
      </c>
      <c r="BV258" s="2" t="e">
        <f t="shared" si="73"/>
        <v>#REF!</v>
      </c>
      <c r="BW258" s="2" t="e">
        <f t="shared" si="74"/>
        <v>#REF!</v>
      </c>
      <c r="BX258" s="119" t="e">
        <f>IF(AND(IF(OOC!G258="",0,OOC!G258) &gt;= IF(O258="",0,O258), IF(O258="",0,O258) &gt; IF(L258="",0,L258)), "OOC",
IF(AND(IF(M258="",0,M258) &gt; IF(P258="",0,P258), IF(P258="",0,P258) &gt;= IF(OOC!H258="",0,OOC!H258)), "OOC",
IF(IF(O258="",0,O258) &gt; IF(OOC!G258="",0,OOC!G258), "OOS",
IF(IF(OOC!H258="",0,OOC!H258) &gt; IF(P258="",0,P258), "OOS", "OK"))))</f>
        <v>#REF!</v>
      </c>
    </row>
    <row r="259" spans="1:76" ht="15" customHeight="1">
      <c r="A259" s="16">
        <v>48</v>
      </c>
      <c r="B259" s="76"/>
      <c r="C259" s="86" t="s">
        <v>271</v>
      </c>
      <c r="D259" s="20" t="s">
        <v>57</v>
      </c>
      <c r="E259" s="78"/>
      <c r="F259" s="11" t="s">
        <v>29</v>
      </c>
      <c r="G259" s="12">
        <v>0.05</v>
      </c>
      <c r="H259" s="13" t="e">
        <f>IF(OOC!S259=0,"",OOC!S259)</f>
        <v>#REF!</v>
      </c>
      <c r="I259" s="13" t="e">
        <f>IF(OOC!T259=0,"",OOC!T259)</f>
        <v>#REF!</v>
      </c>
      <c r="J259" s="14" t="s">
        <v>12</v>
      </c>
      <c r="K259" s="64" t="s">
        <v>49</v>
      </c>
      <c r="L259" s="17" t="e">
        <f t="shared" si="82"/>
        <v>#REF!</v>
      </c>
      <c r="M259" s="17" t="e">
        <f t="shared" si="83"/>
        <v>#REF!</v>
      </c>
      <c r="N259" s="25"/>
      <c r="O259" s="2" t="e">
        <f t="shared" si="92"/>
        <v>#REF!</v>
      </c>
      <c r="P259" s="2" t="e">
        <f t="shared" si="93"/>
        <v>#REF!</v>
      </c>
      <c r="Q259" s="2" t="e">
        <f t="shared" si="94"/>
        <v>#REF!</v>
      </c>
      <c r="R259" s="3" t="e">
        <f t="shared" si="95"/>
        <v>#REF!</v>
      </c>
      <c r="S259" s="4" t="e">
        <f t="shared" si="70"/>
        <v>#REF!</v>
      </c>
      <c r="T259" s="67" t="e">
        <f t="shared" si="85"/>
        <v>#REF!</v>
      </c>
      <c r="U259" s="67" t="e">
        <f t="shared" si="86"/>
        <v>#REF!</v>
      </c>
      <c r="V259" s="4" t="e">
        <f t="shared" si="79"/>
        <v>#REF!</v>
      </c>
      <c r="W259" s="4" t="e">
        <f t="shared" si="80"/>
        <v>#REF!</v>
      </c>
      <c r="X259" s="4" t="e">
        <f t="shared" si="84"/>
        <v>#REF!</v>
      </c>
      <c r="Y259" s="62" t="e">
        <f t="shared" si="81"/>
        <v>#REF!</v>
      </c>
      <c r="Z259" s="28" t="e">
        <f t="shared" si="87"/>
        <v>#REF!</v>
      </c>
      <c r="AA259" s="28" t="e">
        <f t="shared" si="88"/>
        <v>#REF!</v>
      </c>
      <c r="AB259" s="28" t="e">
        <f t="shared" si="89"/>
        <v>#REF!</v>
      </c>
      <c r="AC259" s="28" t="e">
        <f t="shared" si="91"/>
        <v>#REF!</v>
      </c>
      <c r="AD259" s="26"/>
      <c r="AE259" s="19" t="str">
        <f t="shared" si="90"/>
        <v/>
      </c>
      <c r="AF259" s="65"/>
      <c r="AG259" s="54"/>
      <c r="AH259" s="54"/>
      <c r="AI259" s="55"/>
      <c r="AJ259" s="18"/>
      <c r="AK259" s="73" t="e">
        <f>#REF!</f>
        <v>#REF!</v>
      </c>
      <c r="AL259" s="73" t="e">
        <f>#REF!</f>
        <v>#REF!</v>
      </c>
      <c r="AM259" s="73" t="e">
        <f>#REF!</f>
        <v>#REF!</v>
      </c>
      <c r="AN259" s="73"/>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3"/>
      <c r="BM259" s="73"/>
      <c r="BN259" s="73"/>
      <c r="BO259" s="73"/>
      <c r="BP259" s="73"/>
      <c r="BR259" s="117" t="str">
        <f t="shared" si="71"/>
        <v>101-4</v>
      </c>
      <c r="BS259" s="118">
        <f>OOC!G259</f>
        <v>7.5000000000000011E-2</v>
      </c>
      <c r="BT259" s="118">
        <f>OOC!H259</f>
        <v>3.0000000000000002E-2</v>
      </c>
      <c r="BU259" s="2" t="e">
        <f t="shared" si="72"/>
        <v>#REF!</v>
      </c>
      <c r="BV259" s="2" t="e">
        <f t="shared" si="73"/>
        <v>#REF!</v>
      </c>
      <c r="BW259" s="2" t="e">
        <f t="shared" si="74"/>
        <v>#REF!</v>
      </c>
      <c r="BX259" s="119" t="e">
        <f>IF(AND(IF(OOC!G259="",0,OOC!G259) &gt;= IF(O259="",0,O259), IF(O259="",0,O259) &gt; IF(L259="",0,L259)), "OOC",
IF(AND(IF(M259="",0,M259) &gt; IF(P259="",0,P259), IF(P259="",0,P259) &gt;= IF(OOC!H259="",0,OOC!H259)), "OOC",
IF(IF(O259="",0,O259) &gt; IF(OOC!G259="",0,OOC!G259), "OOS",
IF(IF(OOC!H259="",0,OOC!H259) &gt; IF(P259="",0,P259), "OOS", "OK"))))</f>
        <v>#REF!</v>
      </c>
    </row>
    <row r="260" spans="1:76" ht="15" customHeight="1">
      <c r="A260" s="16">
        <v>48</v>
      </c>
      <c r="B260" s="76"/>
      <c r="C260" s="72">
        <v>102</v>
      </c>
      <c r="D260" s="20" t="s">
        <v>57</v>
      </c>
      <c r="E260" s="78"/>
      <c r="F260" s="11" t="s">
        <v>29</v>
      </c>
      <c r="G260" s="83">
        <v>8.5640000000000001</v>
      </c>
      <c r="H260" s="13" t="e">
        <f>IF(OOC!S260=0,"",OOC!S260)</f>
        <v>#REF!</v>
      </c>
      <c r="I260" s="13" t="e">
        <f>IF(OOC!T260=0,"",OOC!T260)</f>
        <v>#REF!</v>
      </c>
      <c r="J260" s="14" t="s">
        <v>12</v>
      </c>
      <c r="K260" s="64" t="s">
        <v>49</v>
      </c>
      <c r="L260" s="17" t="e">
        <f t="shared" si="82"/>
        <v>#REF!</v>
      </c>
      <c r="M260" s="17" t="e">
        <f t="shared" si="83"/>
        <v>#REF!</v>
      </c>
      <c r="N260" s="25"/>
      <c r="O260" s="2" t="e">
        <f t="shared" si="92"/>
        <v>#REF!</v>
      </c>
      <c r="P260" s="2" t="e">
        <f t="shared" si="93"/>
        <v>#REF!</v>
      </c>
      <c r="Q260" s="2" t="e">
        <f t="shared" si="94"/>
        <v>#REF!</v>
      </c>
      <c r="R260" s="3" t="e">
        <f t="shared" si="95"/>
        <v>#REF!</v>
      </c>
      <c r="S260" s="4" t="e">
        <f t="shared" si="70"/>
        <v>#REF!</v>
      </c>
      <c r="T260" s="67" t="e">
        <f t="shared" si="85"/>
        <v>#REF!</v>
      </c>
      <c r="U260" s="67" t="e">
        <f t="shared" si="86"/>
        <v>#REF!</v>
      </c>
      <c r="V260" s="4" t="e">
        <f t="shared" si="79"/>
        <v>#REF!</v>
      </c>
      <c r="W260" s="4" t="e">
        <f t="shared" si="80"/>
        <v>#REF!</v>
      </c>
      <c r="X260" s="4" t="e">
        <f t="shared" si="84"/>
        <v>#REF!</v>
      </c>
      <c r="Y260" s="62" t="e">
        <f t="shared" si="81"/>
        <v>#REF!</v>
      </c>
      <c r="Z260" s="28" t="e">
        <f t="shared" si="87"/>
        <v>#REF!</v>
      </c>
      <c r="AA260" s="28" t="e">
        <f t="shared" si="88"/>
        <v>#REF!</v>
      </c>
      <c r="AB260" s="28" t="e">
        <f t="shared" si="89"/>
        <v>#REF!</v>
      </c>
      <c r="AC260" s="28" t="e">
        <f t="shared" si="91"/>
        <v>#REF!</v>
      </c>
      <c r="AD260" s="26"/>
      <c r="AE260" s="19" t="str">
        <f t="shared" si="90"/>
        <v/>
      </c>
      <c r="AF260" s="65"/>
      <c r="AG260" s="54"/>
      <c r="AH260" s="54"/>
      <c r="AI260" s="55"/>
      <c r="AJ260" s="18"/>
      <c r="AK260" s="73" t="e">
        <f>#REF!</f>
        <v>#REF!</v>
      </c>
      <c r="AL260" s="73" t="e">
        <f>#REF!</f>
        <v>#REF!</v>
      </c>
      <c r="AM260" s="73" t="e">
        <f>#REF!</f>
        <v>#REF!</v>
      </c>
      <c r="AN260" s="73"/>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3"/>
      <c r="BM260" s="73"/>
      <c r="BN260" s="73"/>
      <c r="BO260" s="73"/>
      <c r="BP260" s="73"/>
      <c r="BR260" s="117">
        <f t="shared" si="71"/>
        <v>102</v>
      </c>
      <c r="BS260" s="118">
        <f>OOC!G260</f>
        <v>8.5939999999999994</v>
      </c>
      <c r="BT260" s="118">
        <f>OOC!H260</f>
        <v>8.5340000000000007</v>
      </c>
      <c r="BU260" s="2" t="e">
        <f t="shared" si="72"/>
        <v>#REF!</v>
      </c>
      <c r="BV260" s="2" t="e">
        <f t="shared" si="73"/>
        <v>#REF!</v>
      </c>
      <c r="BW260" s="2" t="e">
        <f t="shared" si="74"/>
        <v>#REF!</v>
      </c>
      <c r="BX260" s="119" t="e">
        <f>IF(AND(IF(OOC!G260="",0,OOC!G260) &gt;= IF(O260="",0,O260), IF(O260="",0,O260) &gt; IF(L260="",0,L260)), "OOC",
IF(AND(IF(M260="",0,M260) &gt; IF(P260="",0,P260), IF(P260="",0,P260) &gt;= IF(OOC!H260="",0,OOC!H260)), "OOC",
IF(IF(O260="",0,O260) &gt; IF(OOC!G260="",0,OOC!G260), "OOS",
IF(IF(OOC!H260="",0,OOC!H260) &gt; IF(P260="",0,P260), "OOS", "OK"))))</f>
        <v>#REF!</v>
      </c>
    </row>
    <row r="261" spans="1:76" ht="15" customHeight="1">
      <c r="A261" s="16">
        <v>48</v>
      </c>
      <c r="B261" s="76"/>
      <c r="C261" s="72">
        <v>103</v>
      </c>
      <c r="D261" s="20" t="s">
        <v>57</v>
      </c>
      <c r="E261" s="78"/>
      <c r="F261" s="11" t="s">
        <v>29</v>
      </c>
      <c r="G261" s="83">
        <v>11.237</v>
      </c>
      <c r="H261" s="13" t="e">
        <f>IF(OOC!S261=0,"",OOC!S261)</f>
        <v>#REF!</v>
      </c>
      <c r="I261" s="13" t="e">
        <f>IF(OOC!T261=0,"",OOC!T261)</f>
        <v>#REF!</v>
      </c>
      <c r="J261" s="14" t="s">
        <v>12</v>
      </c>
      <c r="K261" s="64" t="s">
        <v>49</v>
      </c>
      <c r="L261" s="17" t="e">
        <f t="shared" si="82"/>
        <v>#REF!</v>
      </c>
      <c r="M261" s="17" t="e">
        <f t="shared" si="83"/>
        <v>#REF!</v>
      </c>
      <c r="N261" s="25"/>
      <c r="O261" s="2" t="e">
        <f t="shared" si="92"/>
        <v>#REF!</v>
      </c>
      <c r="P261" s="2" t="e">
        <f t="shared" si="93"/>
        <v>#REF!</v>
      </c>
      <c r="Q261" s="2" t="e">
        <f t="shared" si="94"/>
        <v>#REF!</v>
      </c>
      <c r="R261" s="3" t="e">
        <f t="shared" si="95"/>
        <v>#REF!</v>
      </c>
      <c r="S261" s="4" t="e">
        <f t="shared" si="70"/>
        <v>#REF!</v>
      </c>
      <c r="T261" s="67" t="e">
        <f t="shared" si="85"/>
        <v>#REF!</v>
      </c>
      <c r="U261" s="67" t="e">
        <f t="shared" si="86"/>
        <v>#REF!</v>
      </c>
      <c r="V261" s="4" t="e">
        <f t="shared" si="79"/>
        <v>#REF!</v>
      </c>
      <c r="W261" s="4" t="e">
        <f t="shared" si="80"/>
        <v>#REF!</v>
      </c>
      <c r="X261" s="4" t="e">
        <f t="shared" si="84"/>
        <v>#REF!</v>
      </c>
      <c r="Y261" s="62" t="e">
        <f t="shared" si="81"/>
        <v>#REF!</v>
      </c>
      <c r="Z261" s="28" t="e">
        <f t="shared" si="87"/>
        <v>#REF!</v>
      </c>
      <c r="AA261" s="28" t="e">
        <f t="shared" si="88"/>
        <v>#REF!</v>
      </c>
      <c r="AB261" s="28" t="e">
        <f t="shared" si="89"/>
        <v>#REF!</v>
      </c>
      <c r="AC261" s="28" t="e">
        <f t="shared" si="91"/>
        <v>#REF!</v>
      </c>
      <c r="AD261" s="26"/>
      <c r="AE261" s="19" t="str">
        <f t="shared" si="90"/>
        <v/>
      </c>
      <c r="AF261" s="65"/>
      <c r="AG261" s="54"/>
      <c r="AH261" s="54"/>
      <c r="AI261" s="55"/>
      <c r="AJ261" s="18"/>
      <c r="AK261" s="73" t="e">
        <f>#REF!</f>
        <v>#REF!</v>
      </c>
      <c r="AL261" s="73" t="e">
        <f>#REF!</f>
        <v>#REF!</v>
      </c>
      <c r="AM261" s="73" t="e">
        <f>#REF!</f>
        <v>#REF!</v>
      </c>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3"/>
      <c r="BM261" s="73"/>
      <c r="BN261" s="73"/>
      <c r="BO261" s="73"/>
      <c r="BP261" s="73"/>
      <c r="BR261" s="117">
        <f t="shared" si="71"/>
        <v>103</v>
      </c>
      <c r="BS261" s="118">
        <f>OOC!G261</f>
        <v>11.266999999999999</v>
      </c>
      <c r="BT261" s="118">
        <f>OOC!H261</f>
        <v>11.207000000000001</v>
      </c>
      <c r="BU261" s="2" t="e">
        <f t="shared" si="72"/>
        <v>#REF!</v>
      </c>
      <c r="BV261" s="2" t="e">
        <f t="shared" si="73"/>
        <v>#REF!</v>
      </c>
      <c r="BW261" s="2" t="e">
        <f t="shared" si="74"/>
        <v>#REF!</v>
      </c>
      <c r="BX261" s="119" t="e">
        <f>IF(AND(IF(OOC!G261="",0,OOC!G261) &gt;= IF(O261="",0,O261), IF(O261="",0,O261) &gt; IF(L261="",0,L261)), "OOC",
IF(AND(IF(M261="",0,M261) &gt; IF(P261="",0,P261), IF(P261="",0,P261) &gt;= IF(OOC!H261="",0,OOC!H261)), "OOC",
IF(IF(O261="",0,O261) &gt; IF(OOC!G261="",0,OOC!G261), "OOS",
IF(IF(OOC!H261="",0,OOC!H261) &gt; IF(P261="",0,P261), "OOS", "OK"))))</f>
        <v>#REF!</v>
      </c>
    </row>
    <row r="262" spans="1:76" ht="15" customHeight="1">
      <c r="A262" s="16"/>
      <c r="B262" s="76"/>
      <c r="C262" s="72"/>
      <c r="D262" s="20"/>
      <c r="E262" s="78"/>
      <c r="F262" s="11"/>
      <c r="G262" s="83"/>
      <c r="H262" s="13"/>
      <c r="I262" s="13"/>
      <c r="J262" s="14"/>
      <c r="K262" s="64"/>
      <c r="L262" s="17"/>
      <c r="M262" s="17"/>
      <c r="N262" s="25"/>
      <c r="O262" s="2"/>
      <c r="P262" s="2"/>
      <c r="Q262" s="2"/>
      <c r="R262" s="3"/>
      <c r="S262" s="4"/>
      <c r="T262" s="67"/>
      <c r="U262" s="67"/>
      <c r="V262" s="4"/>
      <c r="W262" s="4"/>
      <c r="X262" s="4"/>
      <c r="Y262" s="62"/>
      <c r="Z262" s="28"/>
      <c r="AA262" s="28"/>
      <c r="AB262" s="28"/>
      <c r="AC262" s="28"/>
      <c r="AD262" s="26"/>
      <c r="AE262" s="19"/>
      <c r="AF262" s="65"/>
      <c r="AG262" s="54"/>
      <c r="AH262" s="54"/>
      <c r="AI262" s="55"/>
      <c r="AJ262" s="18"/>
      <c r="AK262" s="73"/>
      <c r="AL262" s="73"/>
      <c r="AM262" s="73"/>
      <c r="AN262" s="73"/>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3"/>
      <c r="BM262" s="73"/>
      <c r="BN262" s="73"/>
      <c r="BO262" s="73"/>
      <c r="BP262" s="73"/>
      <c r="BR262" s="117"/>
      <c r="BS262" s="118"/>
      <c r="BT262" s="118"/>
      <c r="BU262" s="2"/>
      <c r="BV262" s="2"/>
      <c r="BW262" s="2"/>
      <c r="BX262" s="119"/>
    </row>
    <row r="263" spans="1:76" ht="15" customHeight="1">
      <c r="A263" s="16">
        <v>48</v>
      </c>
      <c r="B263" s="76"/>
      <c r="C263" s="72" t="s">
        <v>264</v>
      </c>
      <c r="D263" s="20" t="s">
        <v>201</v>
      </c>
      <c r="E263" s="78"/>
      <c r="F263" s="11" t="s">
        <v>29</v>
      </c>
      <c r="G263" s="12">
        <v>0</v>
      </c>
      <c r="H263" s="13" t="e">
        <f>IF(OOC!S263=0,"",OOC!S263)</f>
        <v>#REF!</v>
      </c>
      <c r="I263" s="13" t="e">
        <f>IF(OOC!T263=0,"",OOC!T263)</f>
        <v>#REF!</v>
      </c>
      <c r="J263" s="14" t="s">
        <v>84</v>
      </c>
      <c r="K263" s="64" t="s">
        <v>49</v>
      </c>
      <c r="L263" s="17" t="e">
        <f t="shared" si="82"/>
        <v>#REF!</v>
      </c>
      <c r="M263" s="17" t="e">
        <f t="shared" si="83"/>
        <v>#REF!</v>
      </c>
      <c r="N263" s="25"/>
      <c r="O263" s="2" t="e">
        <f t="shared" si="92"/>
        <v>#REF!</v>
      </c>
      <c r="P263" s="2" t="e">
        <f t="shared" si="93"/>
        <v>#REF!</v>
      </c>
      <c r="Q263" s="2" t="e">
        <f t="shared" si="94"/>
        <v>#REF!</v>
      </c>
      <c r="R263" s="3" t="e">
        <f t="shared" si="95"/>
        <v>#REF!</v>
      </c>
      <c r="S263" s="4" t="e">
        <f t="shared" si="70"/>
        <v>#REF!</v>
      </c>
      <c r="T263" s="67" t="e">
        <f t="shared" si="85"/>
        <v>#REF!</v>
      </c>
      <c r="U263" s="67" t="e">
        <f t="shared" si="86"/>
        <v>#REF!</v>
      </c>
      <c r="V263" s="4" t="e">
        <f t="shared" si="79"/>
        <v>#REF!</v>
      </c>
      <c r="W263" s="4" t="e">
        <f t="shared" si="80"/>
        <v>#REF!</v>
      </c>
      <c r="X263" s="4" t="e">
        <f t="shared" si="84"/>
        <v>#REF!</v>
      </c>
      <c r="Y263" s="62" t="e">
        <f t="shared" si="81"/>
        <v>#REF!</v>
      </c>
      <c r="Z263" s="28" t="e">
        <f t="shared" si="87"/>
        <v>#REF!</v>
      </c>
      <c r="AA263" s="28" t="e">
        <f t="shared" si="88"/>
        <v>#REF!</v>
      </c>
      <c r="AB263" s="28" t="e">
        <f t="shared" si="89"/>
        <v>#REF!</v>
      </c>
      <c r="AC263" s="28" t="e">
        <f t="shared" si="91"/>
        <v>#REF!</v>
      </c>
      <c r="AD263" s="26"/>
      <c r="AE263" s="19" t="str">
        <f t="shared" si="90"/>
        <v/>
      </c>
      <c r="AF263" s="65"/>
      <c r="AG263" s="54"/>
      <c r="AH263" s="54"/>
      <c r="AI263" s="55"/>
      <c r="AJ263" s="18"/>
      <c r="AK263" s="73" t="e">
        <f>#REF!</f>
        <v>#REF!</v>
      </c>
      <c r="AL263" s="73" t="e">
        <f>#REF!</f>
        <v>#REF!</v>
      </c>
      <c r="AM263" s="73" t="e">
        <f>#REF!</f>
        <v>#REF!</v>
      </c>
      <c r="AN263" s="73"/>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3"/>
      <c r="BM263" s="73"/>
      <c r="BN263" s="73"/>
      <c r="BO263" s="73"/>
      <c r="BP263" s="73"/>
      <c r="BR263" s="117" t="str">
        <f t="shared" si="71"/>
        <v>105_1</v>
      </c>
      <c r="BS263" s="118">
        <f>OOC!G263</f>
        <v>0.03</v>
      </c>
      <c r="BT263" s="118">
        <f>OOC!H263</f>
        <v>-7.0000000000000007E-2</v>
      </c>
      <c r="BU263" s="2" t="e">
        <f t="shared" si="72"/>
        <v>#REF!</v>
      </c>
      <c r="BV263" s="2" t="e">
        <f t="shared" si="73"/>
        <v>#REF!</v>
      </c>
      <c r="BW263" s="2" t="e">
        <f t="shared" si="74"/>
        <v>#REF!</v>
      </c>
      <c r="BX263" s="119" t="e">
        <f>IF(AND(IF(OOC!G263="",0,OOC!G263) &gt;= IF(O263="",0,O263), IF(O263="",0,O263) &gt; IF(L263="",0,L263)), "OOC",
IF(AND(IF(M263="",0,M263) &gt; IF(P263="",0,P263), IF(P263="",0,P263) &gt;= IF(OOC!H263="",0,OOC!H263)), "OOC",
IF(IF(O263="",0,O263) &gt; IF(OOC!G263="",0,OOC!G263), "OOS",
IF(IF(OOC!H263="",0,OOC!H263) &gt; IF(P263="",0,P263), "OOS", "OK"))))</f>
        <v>#REF!</v>
      </c>
    </row>
    <row r="264" spans="1:76" ht="15" customHeight="1">
      <c r="A264" s="16">
        <v>48</v>
      </c>
      <c r="B264" s="76"/>
      <c r="C264" s="72" t="s">
        <v>265</v>
      </c>
      <c r="D264" s="20" t="s">
        <v>201</v>
      </c>
      <c r="E264" s="78"/>
      <c r="F264" s="11" t="s">
        <v>29</v>
      </c>
      <c r="G264" s="12">
        <v>0</v>
      </c>
      <c r="H264" s="13" t="e">
        <f>IF(OOC!S264=0,"",OOC!S264)</f>
        <v>#REF!</v>
      </c>
      <c r="I264" s="13" t="e">
        <f>IF(OOC!T264=0,"",OOC!T264)</f>
        <v>#REF!</v>
      </c>
      <c r="J264" s="14" t="s">
        <v>84</v>
      </c>
      <c r="K264" s="64" t="s">
        <v>49</v>
      </c>
      <c r="L264" s="17" t="e">
        <f t="shared" si="82"/>
        <v>#REF!</v>
      </c>
      <c r="M264" s="17" t="e">
        <f t="shared" si="83"/>
        <v>#REF!</v>
      </c>
      <c r="N264" s="25"/>
      <c r="O264" s="2" t="e">
        <f t="shared" si="92"/>
        <v>#REF!</v>
      </c>
      <c r="P264" s="2" t="e">
        <f t="shared" si="93"/>
        <v>#REF!</v>
      </c>
      <c r="Q264" s="2" t="e">
        <f t="shared" si="94"/>
        <v>#REF!</v>
      </c>
      <c r="R264" s="3" t="e">
        <f t="shared" si="95"/>
        <v>#REF!</v>
      </c>
      <c r="S264" s="4" t="e">
        <f t="shared" si="70"/>
        <v>#REF!</v>
      </c>
      <c r="T264" s="67" t="e">
        <f t="shared" si="85"/>
        <v>#REF!</v>
      </c>
      <c r="U264" s="67" t="e">
        <f t="shared" si="86"/>
        <v>#REF!</v>
      </c>
      <c r="V264" s="4" t="e">
        <f t="shared" si="79"/>
        <v>#REF!</v>
      </c>
      <c r="W264" s="4" t="e">
        <f t="shared" si="80"/>
        <v>#REF!</v>
      </c>
      <c r="X264" s="4" t="e">
        <f t="shared" si="84"/>
        <v>#REF!</v>
      </c>
      <c r="Y264" s="62" t="e">
        <f t="shared" si="81"/>
        <v>#REF!</v>
      </c>
      <c r="Z264" s="28" t="e">
        <f t="shared" si="87"/>
        <v>#REF!</v>
      </c>
      <c r="AA264" s="28" t="e">
        <f t="shared" si="88"/>
        <v>#REF!</v>
      </c>
      <c r="AB264" s="28" t="e">
        <f t="shared" si="89"/>
        <v>#REF!</v>
      </c>
      <c r="AC264" s="28" t="e">
        <f t="shared" si="91"/>
        <v>#REF!</v>
      </c>
      <c r="AD264" s="26"/>
      <c r="AE264" s="19" t="str">
        <f t="shared" si="90"/>
        <v/>
      </c>
      <c r="AF264" s="65"/>
      <c r="AG264" s="54"/>
      <c r="AH264" s="54"/>
      <c r="AI264" s="55"/>
      <c r="AJ264" s="18"/>
      <c r="AK264" s="73" t="e">
        <f>#REF!</f>
        <v>#REF!</v>
      </c>
      <c r="AL264" s="73" t="e">
        <f>#REF!</f>
        <v>#REF!</v>
      </c>
      <c r="AM264" s="73" t="e">
        <f>#REF!</f>
        <v>#REF!</v>
      </c>
      <c r="AN264" s="73"/>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3"/>
      <c r="BM264" s="73"/>
      <c r="BN264" s="73"/>
      <c r="BO264" s="73"/>
      <c r="BP264" s="73"/>
      <c r="BR264" s="117" t="str">
        <f t="shared" si="71"/>
        <v>105_2</v>
      </c>
      <c r="BS264" s="118">
        <f>OOC!G264</f>
        <v>0.03</v>
      </c>
      <c r="BT264" s="118">
        <f>OOC!H264</f>
        <v>-7.0000000000000007E-2</v>
      </c>
      <c r="BU264" s="2" t="e">
        <f t="shared" si="72"/>
        <v>#REF!</v>
      </c>
      <c r="BV264" s="2" t="e">
        <f t="shared" si="73"/>
        <v>#REF!</v>
      </c>
      <c r="BW264" s="2" t="e">
        <f t="shared" si="74"/>
        <v>#REF!</v>
      </c>
      <c r="BX264" s="119" t="e">
        <f>IF(AND(IF(OOC!G264="",0,OOC!G264) &gt;= IF(O264="",0,O264), IF(O264="",0,O264) &gt; IF(L264="",0,L264)), "OOC",
IF(AND(IF(M264="",0,M264) &gt; IF(P264="",0,P264), IF(P264="",0,P264) &gt;= IF(OOC!H264="",0,OOC!H264)), "OOC",
IF(IF(O264="",0,O264) &gt; IF(OOC!G264="",0,OOC!G264), "OOS",
IF(IF(OOC!H264="",0,OOC!H264) &gt; IF(P264="",0,P264), "OOS", "OK"))))</f>
        <v>#REF!</v>
      </c>
    </row>
    <row r="265" spans="1:76" ht="15" customHeight="1">
      <c r="A265" s="16">
        <v>48</v>
      </c>
      <c r="B265" s="76"/>
      <c r="C265" s="72" t="s">
        <v>266</v>
      </c>
      <c r="D265" s="20" t="s">
        <v>201</v>
      </c>
      <c r="E265" s="78"/>
      <c r="F265" s="11" t="s">
        <v>29</v>
      </c>
      <c r="G265" s="12">
        <v>0</v>
      </c>
      <c r="H265" s="13" t="e">
        <f>IF(OOC!S265=0,"",OOC!S265)</f>
        <v>#REF!</v>
      </c>
      <c r="I265" s="13" t="e">
        <f>IF(OOC!T265=0,"",OOC!T265)</f>
        <v>#REF!</v>
      </c>
      <c r="J265" s="14" t="s">
        <v>84</v>
      </c>
      <c r="K265" s="64" t="s">
        <v>49</v>
      </c>
      <c r="L265" s="17" t="e">
        <f t="shared" si="82"/>
        <v>#REF!</v>
      </c>
      <c r="M265" s="17" t="e">
        <f t="shared" si="83"/>
        <v>#REF!</v>
      </c>
      <c r="N265" s="25"/>
      <c r="O265" s="2" t="e">
        <f t="shared" si="92"/>
        <v>#REF!</v>
      </c>
      <c r="P265" s="2" t="e">
        <f t="shared" si="93"/>
        <v>#REF!</v>
      </c>
      <c r="Q265" s="2" t="e">
        <f t="shared" si="94"/>
        <v>#REF!</v>
      </c>
      <c r="R265" s="3" t="e">
        <f t="shared" si="95"/>
        <v>#REF!</v>
      </c>
      <c r="S265" s="4" t="e">
        <f t="shared" si="70"/>
        <v>#REF!</v>
      </c>
      <c r="T265" s="67" t="e">
        <f t="shared" si="85"/>
        <v>#REF!</v>
      </c>
      <c r="U265" s="67" t="e">
        <f t="shared" si="86"/>
        <v>#REF!</v>
      </c>
      <c r="V265" s="4" t="e">
        <f t="shared" si="79"/>
        <v>#REF!</v>
      </c>
      <c r="W265" s="4" t="e">
        <f t="shared" si="80"/>
        <v>#REF!</v>
      </c>
      <c r="X265" s="4" t="e">
        <f t="shared" si="84"/>
        <v>#REF!</v>
      </c>
      <c r="Y265" s="62" t="e">
        <f t="shared" si="81"/>
        <v>#REF!</v>
      </c>
      <c r="Z265" s="28" t="e">
        <f t="shared" si="87"/>
        <v>#REF!</v>
      </c>
      <c r="AA265" s="28" t="e">
        <f t="shared" si="88"/>
        <v>#REF!</v>
      </c>
      <c r="AB265" s="28" t="e">
        <f t="shared" si="89"/>
        <v>#REF!</v>
      </c>
      <c r="AC265" s="28" t="e">
        <f t="shared" si="91"/>
        <v>#REF!</v>
      </c>
      <c r="AD265" s="26"/>
      <c r="AE265" s="19" t="str">
        <f t="shared" si="90"/>
        <v/>
      </c>
      <c r="AF265" s="65"/>
      <c r="AG265" s="54"/>
      <c r="AH265" s="54"/>
      <c r="AI265" s="55"/>
      <c r="AJ265" s="18"/>
      <c r="AK265" s="73" t="e">
        <f>#REF!</f>
        <v>#REF!</v>
      </c>
      <c r="AL265" s="73" t="e">
        <f>#REF!</f>
        <v>#REF!</v>
      </c>
      <c r="AM265" s="73" t="e">
        <f>#REF!</f>
        <v>#REF!</v>
      </c>
      <c r="AN265" s="73"/>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3"/>
      <c r="BM265" s="73"/>
      <c r="BN265" s="73"/>
      <c r="BO265" s="73"/>
      <c r="BP265" s="73"/>
      <c r="BR265" s="117" t="str">
        <f t="shared" si="71"/>
        <v>105_3</v>
      </c>
      <c r="BS265" s="118">
        <f>OOC!G265</f>
        <v>0.03</v>
      </c>
      <c r="BT265" s="118">
        <f>OOC!H265</f>
        <v>-7.0000000000000007E-2</v>
      </c>
      <c r="BU265" s="2" t="e">
        <f t="shared" si="72"/>
        <v>#REF!</v>
      </c>
      <c r="BV265" s="2" t="e">
        <f t="shared" si="73"/>
        <v>#REF!</v>
      </c>
      <c r="BW265" s="2" t="e">
        <f t="shared" si="74"/>
        <v>#REF!</v>
      </c>
      <c r="BX265" s="119" t="e">
        <f>IF(AND(IF(OOC!G265="",0,OOC!G265) &gt;= IF(O265="",0,O265), IF(O265="",0,O265) &gt; IF(L265="",0,L265)), "OOC",
IF(AND(IF(M265="",0,M265) &gt; IF(P265="",0,P265), IF(P265="",0,P265) &gt;= IF(OOC!H265="",0,OOC!H265)), "OOC",
IF(IF(O265="",0,O265) &gt; IF(OOC!G265="",0,OOC!G265), "OOS",
IF(IF(OOC!H265="",0,OOC!H265) &gt; IF(P265="",0,P265), "OOS", "OK"))))</f>
        <v>#REF!</v>
      </c>
    </row>
    <row r="266" spans="1:76" ht="15" customHeight="1">
      <c r="A266" s="16">
        <v>48</v>
      </c>
      <c r="B266" s="76"/>
      <c r="C266" s="72" t="s">
        <v>267</v>
      </c>
      <c r="D266" s="20" t="s">
        <v>201</v>
      </c>
      <c r="E266" s="78"/>
      <c r="F266" s="11" t="s">
        <v>29</v>
      </c>
      <c r="G266" s="12">
        <v>0</v>
      </c>
      <c r="H266" s="13" t="e">
        <f>IF(OOC!S266=0,"",OOC!S266)</f>
        <v>#REF!</v>
      </c>
      <c r="I266" s="13" t="e">
        <f>IF(OOC!T266=0,"",OOC!T266)</f>
        <v>#REF!</v>
      </c>
      <c r="J266" s="14" t="s">
        <v>84</v>
      </c>
      <c r="K266" s="64" t="s">
        <v>49</v>
      </c>
      <c r="L266" s="17" t="e">
        <f t="shared" si="82"/>
        <v>#REF!</v>
      </c>
      <c r="M266" s="17" t="e">
        <f t="shared" si="83"/>
        <v>#REF!</v>
      </c>
      <c r="N266" s="25"/>
      <c r="O266" s="2" t="e">
        <f t="shared" si="92"/>
        <v>#REF!</v>
      </c>
      <c r="P266" s="2" t="e">
        <f t="shared" si="93"/>
        <v>#REF!</v>
      </c>
      <c r="Q266" s="2" t="e">
        <f t="shared" si="94"/>
        <v>#REF!</v>
      </c>
      <c r="R266" s="3" t="e">
        <f t="shared" si="95"/>
        <v>#REF!</v>
      </c>
      <c r="S266" s="4" t="e">
        <f t="shared" si="70"/>
        <v>#REF!</v>
      </c>
      <c r="T266" s="67" t="e">
        <f t="shared" si="85"/>
        <v>#REF!</v>
      </c>
      <c r="U266" s="67" t="e">
        <f t="shared" si="86"/>
        <v>#REF!</v>
      </c>
      <c r="V266" s="4" t="e">
        <f t="shared" si="79"/>
        <v>#REF!</v>
      </c>
      <c r="W266" s="4" t="e">
        <f t="shared" si="80"/>
        <v>#REF!</v>
      </c>
      <c r="X266" s="4" t="e">
        <f t="shared" si="84"/>
        <v>#REF!</v>
      </c>
      <c r="Y266" s="62" t="e">
        <f t="shared" si="81"/>
        <v>#REF!</v>
      </c>
      <c r="Z266" s="28" t="e">
        <f t="shared" si="87"/>
        <v>#REF!</v>
      </c>
      <c r="AA266" s="28" t="e">
        <f t="shared" si="88"/>
        <v>#REF!</v>
      </c>
      <c r="AB266" s="28" t="e">
        <f t="shared" si="89"/>
        <v>#REF!</v>
      </c>
      <c r="AC266" s="28" t="e">
        <f t="shared" si="91"/>
        <v>#REF!</v>
      </c>
      <c r="AD266" s="26"/>
      <c r="AE266" s="19" t="str">
        <f t="shared" si="90"/>
        <v/>
      </c>
      <c r="AF266" s="65"/>
      <c r="AG266" s="54"/>
      <c r="AH266" s="54"/>
      <c r="AI266" s="55"/>
      <c r="AJ266" s="18"/>
      <c r="AK266" s="73" t="e">
        <f>#REF!</f>
        <v>#REF!</v>
      </c>
      <c r="AL266" s="73" t="e">
        <f>#REF!</f>
        <v>#REF!</v>
      </c>
      <c r="AM266" s="73" t="e">
        <f>#REF!</f>
        <v>#REF!</v>
      </c>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R266" s="117" t="str">
        <f t="shared" si="71"/>
        <v>106_1</v>
      </c>
      <c r="BS266" s="118">
        <f>OOC!G266</f>
        <v>0.03</v>
      </c>
      <c r="BT266" s="118">
        <f>OOC!H266</f>
        <v>-7.0000000000000007E-2</v>
      </c>
      <c r="BU266" s="2" t="e">
        <f t="shared" si="72"/>
        <v>#REF!</v>
      </c>
      <c r="BV266" s="2" t="e">
        <f t="shared" si="73"/>
        <v>#REF!</v>
      </c>
      <c r="BW266" s="2" t="e">
        <f t="shared" si="74"/>
        <v>#REF!</v>
      </c>
      <c r="BX266" s="119" t="e">
        <f>IF(AND(IF(OOC!G266="",0,OOC!G266) &gt;= IF(O266="",0,O266), IF(O266="",0,O266) &gt; IF(L266="",0,L266)), "OOC",
IF(AND(IF(M266="",0,M266) &gt; IF(P266="",0,P266), IF(P266="",0,P266) &gt;= IF(OOC!H266="",0,OOC!H266)), "OOC",
IF(IF(O266="",0,O266) &gt; IF(OOC!G266="",0,OOC!G266), "OOS",
IF(IF(OOC!H266="",0,OOC!H266) &gt; IF(P266="",0,P266), "OOS", "OK"))))</f>
        <v>#REF!</v>
      </c>
    </row>
    <row r="267" spans="1:76" ht="15" customHeight="1">
      <c r="A267" s="16">
        <v>48</v>
      </c>
      <c r="B267" s="76"/>
      <c r="C267" s="72" t="s">
        <v>268</v>
      </c>
      <c r="D267" s="20" t="s">
        <v>201</v>
      </c>
      <c r="E267" s="78"/>
      <c r="F267" s="11" t="s">
        <v>29</v>
      </c>
      <c r="G267" s="12">
        <v>0</v>
      </c>
      <c r="H267" s="13" t="e">
        <f>IF(OOC!S267=0,"",OOC!S267)</f>
        <v>#REF!</v>
      </c>
      <c r="I267" s="13" t="e">
        <f>IF(OOC!T267=0,"",OOC!T267)</f>
        <v>#REF!</v>
      </c>
      <c r="J267" s="14" t="s">
        <v>84</v>
      </c>
      <c r="K267" s="64" t="s">
        <v>49</v>
      </c>
      <c r="L267" s="17" t="e">
        <f t="shared" si="82"/>
        <v>#REF!</v>
      </c>
      <c r="M267" s="17" t="e">
        <f t="shared" si="83"/>
        <v>#REF!</v>
      </c>
      <c r="N267" s="25"/>
      <c r="O267" s="2" t="e">
        <f t="shared" si="92"/>
        <v>#REF!</v>
      </c>
      <c r="P267" s="2" t="e">
        <f t="shared" si="93"/>
        <v>#REF!</v>
      </c>
      <c r="Q267" s="2" t="e">
        <f t="shared" si="94"/>
        <v>#REF!</v>
      </c>
      <c r="R267" s="3" t="e">
        <f t="shared" si="95"/>
        <v>#REF!</v>
      </c>
      <c r="S267" s="4" t="e">
        <f t="shared" si="70"/>
        <v>#REF!</v>
      </c>
      <c r="T267" s="67" t="e">
        <f t="shared" si="85"/>
        <v>#REF!</v>
      </c>
      <c r="U267" s="67" t="e">
        <f t="shared" si="86"/>
        <v>#REF!</v>
      </c>
      <c r="V267" s="4" t="e">
        <f t="shared" si="79"/>
        <v>#REF!</v>
      </c>
      <c r="W267" s="4" t="e">
        <f t="shared" si="80"/>
        <v>#REF!</v>
      </c>
      <c r="X267" s="4" t="e">
        <f t="shared" si="84"/>
        <v>#REF!</v>
      </c>
      <c r="Y267" s="62" t="e">
        <f t="shared" si="81"/>
        <v>#REF!</v>
      </c>
      <c r="Z267" s="28" t="e">
        <f t="shared" si="87"/>
        <v>#REF!</v>
      </c>
      <c r="AA267" s="28" t="e">
        <f t="shared" si="88"/>
        <v>#REF!</v>
      </c>
      <c r="AB267" s="28" t="e">
        <f t="shared" si="89"/>
        <v>#REF!</v>
      </c>
      <c r="AC267" s="28" t="e">
        <f t="shared" si="91"/>
        <v>#REF!</v>
      </c>
      <c r="AD267" s="26"/>
      <c r="AE267" s="19" t="str">
        <f t="shared" si="90"/>
        <v/>
      </c>
      <c r="AF267" s="65"/>
      <c r="AG267" s="54"/>
      <c r="AH267" s="54"/>
      <c r="AI267" s="55"/>
      <c r="AJ267" s="18"/>
      <c r="AK267" s="73" t="e">
        <f>#REF!</f>
        <v>#REF!</v>
      </c>
      <c r="AL267" s="73" t="e">
        <f>#REF!</f>
        <v>#REF!</v>
      </c>
      <c r="AM267" s="73" t="e">
        <f>#REF!</f>
        <v>#REF!</v>
      </c>
      <c r="AN267" s="73"/>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3"/>
      <c r="BM267" s="73"/>
      <c r="BN267" s="73"/>
      <c r="BO267" s="73"/>
      <c r="BP267" s="73"/>
      <c r="BR267" s="117" t="str">
        <f t="shared" si="71"/>
        <v>106_2</v>
      </c>
      <c r="BS267" s="118">
        <f>OOC!G267</f>
        <v>0.03</v>
      </c>
      <c r="BT267" s="118">
        <f>OOC!H267</f>
        <v>-7.0000000000000007E-2</v>
      </c>
      <c r="BU267" s="2" t="e">
        <f t="shared" si="72"/>
        <v>#REF!</v>
      </c>
      <c r="BV267" s="2" t="e">
        <f t="shared" si="73"/>
        <v>#REF!</v>
      </c>
      <c r="BW267" s="2" t="e">
        <f t="shared" si="74"/>
        <v>#REF!</v>
      </c>
      <c r="BX267" s="119" t="e">
        <f>IF(AND(IF(OOC!G267="",0,OOC!G267) &gt;= IF(O267="",0,O267), IF(O267="",0,O267) &gt; IF(L267="",0,L267)), "OOC",
IF(AND(IF(M267="",0,M267) &gt; IF(P267="",0,P267), IF(P267="",0,P267) &gt;= IF(OOC!H267="",0,OOC!H267)), "OOC",
IF(IF(O267="",0,O267) &gt; IF(OOC!G267="",0,OOC!G267), "OOS",
IF(IF(OOC!H267="",0,OOC!H267) &gt; IF(P267="",0,P267), "OOS", "OK"))))</f>
        <v>#REF!</v>
      </c>
    </row>
    <row r="268" spans="1:76" ht="15" customHeight="1">
      <c r="A268" s="16">
        <v>48</v>
      </c>
      <c r="B268" s="76"/>
      <c r="C268" s="72" t="s">
        <v>269</v>
      </c>
      <c r="D268" s="20" t="s">
        <v>201</v>
      </c>
      <c r="E268" s="78"/>
      <c r="F268" s="11" t="s">
        <v>29</v>
      </c>
      <c r="G268" s="12">
        <v>0</v>
      </c>
      <c r="H268" s="13" t="e">
        <f>IF(OOC!S268=0,"",OOC!S268)</f>
        <v>#REF!</v>
      </c>
      <c r="I268" s="13" t="e">
        <f>IF(OOC!T268=0,"",OOC!T268)</f>
        <v>#REF!</v>
      </c>
      <c r="J268" s="14" t="s">
        <v>84</v>
      </c>
      <c r="K268" s="64" t="s">
        <v>49</v>
      </c>
      <c r="L268" s="17" t="e">
        <f t="shared" si="82"/>
        <v>#REF!</v>
      </c>
      <c r="M268" s="17" t="e">
        <f t="shared" si="83"/>
        <v>#REF!</v>
      </c>
      <c r="N268" s="25"/>
      <c r="O268" s="2" t="e">
        <f t="shared" si="92"/>
        <v>#REF!</v>
      </c>
      <c r="P268" s="2" t="e">
        <f t="shared" si="93"/>
        <v>#REF!</v>
      </c>
      <c r="Q268" s="2" t="e">
        <f t="shared" si="94"/>
        <v>#REF!</v>
      </c>
      <c r="R268" s="3" t="e">
        <f t="shared" si="95"/>
        <v>#REF!</v>
      </c>
      <c r="S268" s="4" t="e">
        <f t="shared" si="70"/>
        <v>#REF!</v>
      </c>
      <c r="T268" s="67" t="e">
        <f t="shared" si="85"/>
        <v>#REF!</v>
      </c>
      <c r="U268" s="67" t="e">
        <f t="shared" si="86"/>
        <v>#REF!</v>
      </c>
      <c r="V268" s="4" t="e">
        <f t="shared" si="79"/>
        <v>#REF!</v>
      </c>
      <c r="W268" s="4" t="e">
        <f t="shared" si="80"/>
        <v>#REF!</v>
      </c>
      <c r="X268" s="4" t="e">
        <f t="shared" si="84"/>
        <v>#REF!</v>
      </c>
      <c r="Y268" s="62" t="e">
        <f t="shared" si="81"/>
        <v>#REF!</v>
      </c>
      <c r="Z268" s="28" t="e">
        <f t="shared" si="87"/>
        <v>#REF!</v>
      </c>
      <c r="AA268" s="28" t="e">
        <f t="shared" si="88"/>
        <v>#REF!</v>
      </c>
      <c r="AB268" s="28" t="e">
        <f t="shared" si="89"/>
        <v>#REF!</v>
      </c>
      <c r="AC268" s="28" t="e">
        <f t="shared" si="91"/>
        <v>#REF!</v>
      </c>
      <c r="AD268" s="26"/>
      <c r="AE268" s="19" t="str">
        <f t="shared" si="90"/>
        <v/>
      </c>
      <c r="AF268" s="65"/>
      <c r="AG268" s="54"/>
      <c r="AH268" s="54"/>
      <c r="AI268" s="55"/>
      <c r="AJ268" s="18"/>
      <c r="AK268" s="73" t="e">
        <f>#REF!</f>
        <v>#REF!</v>
      </c>
      <c r="AL268" s="73" t="e">
        <f>#REF!</f>
        <v>#REF!</v>
      </c>
      <c r="AM268" s="73" t="e">
        <f>#REF!</f>
        <v>#REF!</v>
      </c>
      <c r="AN268" s="73"/>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3"/>
      <c r="BM268" s="73"/>
      <c r="BN268" s="73"/>
      <c r="BO268" s="73"/>
      <c r="BP268" s="73"/>
      <c r="BR268" s="117" t="str">
        <f t="shared" si="71"/>
        <v>106_3</v>
      </c>
      <c r="BS268" s="118">
        <f>OOC!G268</f>
        <v>0.03</v>
      </c>
      <c r="BT268" s="118">
        <f>OOC!H268</f>
        <v>-7.0000000000000007E-2</v>
      </c>
      <c r="BU268" s="2" t="e">
        <f t="shared" si="72"/>
        <v>#REF!</v>
      </c>
      <c r="BV268" s="2" t="e">
        <f t="shared" si="73"/>
        <v>#REF!</v>
      </c>
      <c r="BW268" s="2" t="e">
        <f t="shared" si="74"/>
        <v>#REF!</v>
      </c>
      <c r="BX268" s="119" t="e">
        <f>IF(AND(IF(OOC!G268="",0,OOC!G268) &gt;= IF(O268="",0,O268), IF(O268="",0,O268) &gt; IF(L268="",0,L268)), "OOC",
IF(AND(IF(M268="",0,M268) &gt; IF(P268="",0,P268), IF(P268="",0,P268) &gt;= IF(OOC!H268="",0,OOC!H268)), "OOC",
IF(IF(O268="",0,O268) &gt; IF(OOC!G268="",0,OOC!G268), "OOS",
IF(IF(OOC!H268="",0,OOC!H268) &gt; IF(P268="",0,P268), "OOS", "OK"))))</f>
        <v>#REF!</v>
      </c>
    </row>
    <row r="269" spans="1:76" ht="15" customHeight="1">
      <c r="A269" s="16">
        <v>48</v>
      </c>
      <c r="B269" s="76"/>
      <c r="C269" s="72" t="s">
        <v>202</v>
      </c>
      <c r="D269" s="20" t="s">
        <v>57</v>
      </c>
      <c r="E269" s="78"/>
      <c r="F269" s="11" t="s">
        <v>29</v>
      </c>
      <c r="G269" s="83">
        <v>1.125</v>
      </c>
      <c r="H269" s="13" t="e">
        <f>IF(OOC!S269=0,"",OOC!S269)</f>
        <v>#REF!</v>
      </c>
      <c r="I269" s="13" t="e">
        <f>IF(OOC!T269=0,"",OOC!T269)</f>
        <v>#REF!</v>
      </c>
      <c r="J269" s="14" t="s">
        <v>12</v>
      </c>
      <c r="K269" s="64" t="s">
        <v>49</v>
      </c>
      <c r="L269" s="17" t="e">
        <f t="shared" si="82"/>
        <v>#REF!</v>
      </c>
      <c r="M269" s="17" t="e">
        <f t="shared" si="83"/>
        <v>#REF!</v>
      </c>
      <c r="N269" s="25"/>
      <c r="O269" s="2" t="e">
        <f t="shared" si="92"/>
        <v>#REF!</v>
      </c>
      <c r="P269" s="2" t="e">
        <f t="shared" si="93"/>
        <v>#REF!</v>
      </c>
      <c r="Q269" s="2" t="e">
        <f t="shared" si="94"/>
        <v>#REF!</v>
      </c>
      <c r="R269" s="3" t="e">
        <f t="shared" si="95"/>
        <v>#REF!</v>
      </c>
      <c r="S269" s="4" t="e">
        <f t="shared" ref="S269:S309" si="96">IF(OR($AK269="",ISNUMBER($AK269)=FALSE),"",IF(AND(G269=0,I269=""),V269,IF(AND(G269="",H269=""),W269,(H269+ABS(I269))/(6*R269))))</f>
        <v>#REF!</v>
      </c>
      <c r="T269" s="67" t="e">
        <f t="shared" si="85"/>
        <v>#REF!</v>
      </c>
      <c r="U269" s="67" t="e">
        <f t="shared" si="86"/>
        <v>#REF!</v>
      </c>
      <c r="V269" s="4" t="e">
        <f t="shared" si="79"/>
        <v>#REF!</v>
      </c>
      <c r="W269" s="4" t="e">
        <f t="shared" si="80"/>
        <v>#REF!</v>
      </c>
      <c r="X269" s="4" t="e">
        <f t="shared" si="84"/>
        <v>#REF!</v>
      </c>
      <c r="Y269" s="62" t="e">
        <f t="shared" si="81"/>
        <v>#REF!</v>
      </c>
      <c r="Z269" s="28" t="e">
        <f t="shared" si="87"/>
        <v>#REF!</v>
      </c>
      <c r="AA269" s="28" t="e">
        <f t="shared" si="88"/>
        <v>#REF!</v>
      </c>
      <c r="AB269" s="28" t="e">
        <f t="shared" si="89"/>
        <v>#REF!</v>
      </c>
      <c r="AC269" s="28" t="e">
        <f t="shared" si="91"/>
        <v>#REF!</v>
      </c>
      <c r="AD269" s="26"/>
      <c r="AE269" s="19" t="str">
        <f t="shared" si="90"/>
        <v/>
      </c>
      <c r="AF269" s="65"/>
      <c r="AG269" s="54"/>
      <c r="AH269" s="54"/>
      <c r="AI269" s="55"/>
      <c r="AJ269" s="18"/>
      <c r="AK269" s="73" t="e">
        <f>#REF!</f>
        <v>#REF!</v>
      </c>
      <c r="AL269" s="73" t="e">
        <f>#REF!</f>
        <v>#REF!</v>
      </c>
      <c r="AM269" s="73" t="e">
        <f>#REF!</f>
        <v>#REF!</v>
      </c>
      <c r="AN269" s="73"/>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3"/>
      <c r="BM269" s="73"/>
      <c r="BN269" s="73"/>
      <c r="BO269" s="73"/>
      <c r="BP269" s="73"/>
      <c r="BR269" s="117" t="str">
        <f t="shared" ref="BR269:BR309" si="97">C269</f>
        <v>107-1</v>
      </c>
      <c r="BS269" s="118">
        <f>OOC!G269</f>
        <v>1.175</v>
      </c>
      <c r="BT269" s="118">
        <f>OOC!H269</f>
        <v>1.075</v>
      </c>
      <c r="BU269" s="2" t="e">
        <f t="shared" ref="BU269:BU309" si="98">IF(OR($AK269="",ISNUMBER($AK269)=FALSE),"",MAX(AK269:BP269))</f>
        <v>#REF!</v>
      </c>
      <c r="BV269" s="2" t="e">
        <f t="shared" ref="BV269:BV309" si="99">IF(OR($AK269="",ISNUMBER($AK269)=FALSE),"",MIN(AK269:BP269))</f>
        <v>#REF!</v>
      </c>
      <c r="BW269" s="2" t="e">
        <f t="shared" ref="BW269:BW309" si="100">IF(OR($AK269="",ISNUMBER($AK269)=FALSE),"",AVERAGE(AK269:BP269))</f>
        <v>#REF!</v>
      </c>
      <c r="BX269" s="119" t="e">
        <f>IF(AND(IF(OOC!G269="",0,OOC!G269) &gt;= IF(O269="",0,O269), IF(O269="",0,O269) &gt; IF(L269="",0,L269)), "OOC",
IF(AND(IF(M269="",0,M269) &gt; IF(P269="",0,P269), IF(P269="",0,P269) &gt;= IF(OOC!H269="",0,OOC!H269)), "OOC",
IF(IF(O269="",0,O269) &gt; IF(OOC!G269="",0,OOC!G269), "OOS",
IF(IF(OOC!H269="",0,OOC!H269) &gt; IF(P269="",0,P269), "OOS", "OK"))))</f>
        <v>#REF!</v>
      </c>
    </row>
    <row r="270" spans="1:76" ht="15" customHeight="1">
      <c r="A270" s="16">
        <v>48</v>
      </c>
      <c r="B270" s="76"/>
      <c r="C270" s="72" t="s">
        <v>75</v>
      </c>
      <c r="D270" s="20" t="s">
        <v>57</v>
      </c>
      <c r="E270" s="78"/>
      <c r="F270" s="11" t="s">
        <v>29</v>
      </c>
      <c r="G270" s="83">
        <v>1.125</v>
      </c>
      <c r="H270" s="13" t="e">
        <f>IF(OOC!S270=0,"",OOC!S270)</f>
        <v>#REF!</v>
      </c>
      <c r="I270" s="13" t="e">
        <f>IF(OOC!T270=0,"",OOC!T270)</f>
        <v>#REF!</v>
      </c>
      <c r="J270" s="14" t="s">
        <v>12</v>
      </c>
      <c r="K270" s="64" t="s">
        <v>49</v>
      </c>
      <c r="L270" s="17" t="e">
        <f t="shared" si="82"/>
        <v>#REF!</v>
      </c>
      <c r="M270" s="17" t="e">
        <f t="shared" si="83"/>
        <v>#REF!</v>
      </c>
      <c r="N270" s="25"/>
      <c r="O270" s="2" t="e">
        <f t="shared" si="92"/>
        <v>#REF!</v>
      </c>
      <c r="P270" s="2" t="e">
        <f t="shared" si="93"/>
        <v>#REF!</v>
      </c>
      <c r="Q270" s="2" t="e">
        <f t="shared" si="94"/>
        <v>#REF!</v>
      </c>
      <c r="R270" s="3" t="e">
        <f t="shared" si="95"/>
        <v>#REF!</v>
      </c>
      <c r="S270" s="4" t="e">
        <f t="shared" si="96"/>
        <v>#REF!</v>
      </c>
      <c r="T270" s="67" t="e">
        <f t="shared" si="85"/>
        <v>#REF!</v>
      </c>
      <c r="U270" s="67" t="e">
        <f t="shared" si="86"/>
        <v>#REF!</v>
      </c>
      <c r="V270" s="4" t="e">
        <f t="shared" si="79"/>
        <v>#REF!</v>
      </c>
      <c r="W270" s="4" t="e">
        <f t="shared" si="80"/>
        <v>#REF!</v>
      </c>
      <c r="X270" s="4" t="e">
        <f t="shared" si="84"/>
        <v>#REF!</v>
      </c>
      <c r="Y270" s="62" t="e">
        <f t="shared" si="81"/>
        <v>#REF!</v>
      </c>
      <c r="Z270" s="28" t="e">
        <f t="shared" si="87"/>
        <v>#REF!</v>
      </c>
      <c r="AA270" s="28" t="e">
        <f t="shared" si="88"/>
        <v>#REF!</v>
      </c>
      <c r="AB270" s="28" t="e">
        <f t="shared" si="89"/>
        <v>#REF!</v>
      </c>
      <c r="AC270" s="28" t="e">
        <f t="shared" si="91"/>
        <v>#REF!</v>
      </c>
      <c r="AD270" s="26"/>
      <c r="AE270" s="19" t="str">
        <f t="shared" si="90"/>
        <v/>
      </c>
      <c r="AF270" s="65"/>
      <c r="AG270" s="54"/>
      <c r="AH270" s="54"/>
      <c r="AI270" s="55"/>
      <c r="AJ270" s="18"/>
      <c r="AK270" s="73" t="e">
        <f>#REF!</f>
        <v>#REF!</v>
      </c>
      <c r="AL270" s="73" t="e">
        <f>#REF!</f>
        <v>#REF!</v>
      </c>
      <c r="AM270" s="73" t="e">
        <f>#REF!</f>
        <v>#REF!</v>
      </c>
      <c r="AN270" s="73"/>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3"/>
      <c r="BM270" s="73"/>
      <c r="BN270" s="73"/>
      <c r="BO270" s="73"/>
      <c r="BP270" s="73"/>
      <c r="BR270" s="117" t="str">
        <f t="shared" si="97"/>
        <v>107-2</v>
      </c>
      <c r="BS270" s="118">
        <f>OOC!G270</f>
        <v>1.175</v>
      </c>
      <c r="BT270" s="118">
        <f>OOC!H270</f>
        <v>1.075</v>
      </c>
      <c r="BU270" s="2" t="e">
        <f t="shared" si="98"/>
        <v>#REF!</v>
      </c>
      <c r="BV270" s="2" t="e">
        <f t="shared" si="99"/>
        <v>#REF!</v>
      </c>
      <c r="BW270" s="2" t="e">
        <f t="shared" si="100"/>
        <v>#REF!</v>
      </c>
      <c r="BX270" s="119" t="e">
        <f>IF(AND(IF(OOC!G270="",0,OOC!G270) &gt;= IF(O270="",0,O270), IF(O270="",0,O270) &gt; IF(L270="",0,L270)), "OOC",
IF(AND(IF(M270="",0,M270) &gt; IF(P270="",0,P270), IF(P270="",0,P270) &gt;= IF(OOC!H270="",0,OOC!H270)), "OOC",
IF(IF(O270="",0,O270) &gt; IF(OOC!G270="",0,OOC!G270), "OOS",
IF(IF(OOC!H270="",0,OOC!H270) &gt; IF(P270="",0,P270), "OOS", "OK"))))</f>
        <v>#REF!</v>
      </c>
    </row>
    <row r="271" spans="1:76" ht="15" customHeight="1">
      <c r="A271" s="16">
        <v>48</v>
      </c>
      <c r="B271" s="76"/>
      <c r="C271" s="86" t="s">
        <v>76</v>
      </c>
      <c r="D271" s="20" t="s">
        <v>57</v>
      </c>
      <c r="E271" s="78"/>
      <c r="F271" s="11" t="s">
        <v>29</v>
      </c>
      <c r="G271" s="12">
        <v>1.125</v>
      </c>
      <c r="H271" s="13" t="e">
        <f>IF(OOC!S271=0,"",OOC!S271)</f>
        <v>#REF!</v>
      </c>
      <c r="I271" s="13" t="e">
        <f>IF(OOC!T271=0,"",OOC!T271)</f>
        <v>#REF!</v>
      </c>
      <c r="J271" s="14" t="s">
        <v>12</v>
      </c>
      <c r="K271" s="64" t="s">
        <v>49</v>
      </c>
      <c r="L271" s="17" t="e">
        <f t="shared" si="82"/>
        <v>#REF!</v>
      </c>
      <c r="M271" s="17" t="e">
        <f t="shared" si="83"/>
        <v>#REF!</v>
      </c>
      <c r="N271" s="25"/>
      <c r="O271" s="2" t="e">
        <f t="shared" si="92"/>
        <v>#REF!</v>
      </c>
      <c r="P271" s="2" t="e">
        <f t="shared" si="93"/>
        <v>#REF!</v>
      </c>
      <c r="Q271" s="2" t="e">
        <f t="shared" si="94"/>
        <v>#REF!</v>
      </c>
      <c r="R271" s="3" t="e">
        <f t="shared" si="95"/>
        <v>#REF!</v>
      </c>
      <c r="S271" s="4" t="e">
        <f t="shared" si="96"/>
        <v>#REF!</v>
      </c>
      <c r="T271" s="67" t="e">
        <f t="shared" si="85"/>
        <v>#REF!</v>
      </c>
      <c r="U271" s="67" t="e">
        <f t="shared" si="86"/>
        <v>#REF!</v>
      </c>
      <c r="V271" s="4" t="e">
        <f t="shared" si="79"/>
        <v>#REF!</v>
      </c>
      <c r="W271" s="4" t="e">
        <f t="shared" si="80"/>
        <v>#REF!</v>
      </c>
      <c r="X271" s="4" t="e">
        <f t="shared" si="84"/>
        <v>#REF!</v>
      </c>
      <c r="Y271" s="62" t="e">
        <f t="shared" si="81"/>
        <v>#REF!</v>
      </c>
      <c r="Z271" s="28" t="e">
        <f t="shared" si="87"/>
        <v>#REF!</v>
      </c>
      <c r="AA271" s="28" t="e">
        <f t="shared" si="88"/>
        <v>#REF!</v>
      </c>
      <c r="AB271" s="28" t="e">
        <f t="shared" si="89"/>
        <v>#REF!</v>
      </c>
      <c r="AC271" s="28" t="e">
        <f t="shared" si="91"/>
        <v>#REF!</v>
      </c>
      <c r="AD271" s="26"/>
      <c r="AE271" s="19" t="str">
        <f t="shared" si="90"/>
        <v/>
      </c>
      <c r="AF271" s="65"/>
      <c r="AG271" s="54"/>
      <c r="AH271" s="54"/>
      <c r="AI271" s="55"/>
      <c r="AJ271" s="18"/>
      <c r="AK271" s="73" t="e">
        <f>#REF!</f>
        <v>#REF!</v>
      </c>
      <c r="AL271" s="73" t="e">
        <f>#REF!</f>
        <v>#REF!</v>
      </c>
      <c r="AM271" s="73" t="e">
        <f>#REF!</f>
        <v>#REF!</v>
      </c>
      <c r="AN271" s="73"/>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3"/>
      <c r="BM271" s="73"/>
      <c r="BN271" s="73"/>
      <c r="BO271" s="73"/>
      <c r="BP271" s="73"/>
      <c r="BR271" s="117" t="str">
        <f t="shared" si="97"/>
        <v>107-3</v>
      </c>
      <c r="BS271" s="118">
        <f>OOC!G271</f>
        <v>1.175</v>
      </c>
      <c r="BT271" s="118">
        <f>OOC!H271</f>
        <v>1.075</v>
      </c>
      <c r="BU271" s="2" t="e">
        <f t="shared" si="98"/>
        <v>#REF!</v>
      </c>
      <c r="BV271" s="2" t="e">
        <f t="shared" si="99"/>
        <v>#REF!</v>
      </c>
      <c r="BW271" s="2" t="e">
        <f t="shared" si="100"/>
        <v>#REF!</v>
      </c>
      <c r="BX271" s="119" t="e">
        <f>IF(AND(IF(OOC!G271="",0,OOC!G271) &gt;= IF(O271="",0,O271), IF(O271="",0,O271) &gt; IF(L271="",0,L271)), "OOC",
IF(AND(IF(M271="",0,M271) &gt; IF(P271="",0,P271), IF(P271="",0,P271) &gt;= IF(OOC!H271="",0,OOC!H271)), "OOC",
IF(IF(O271="",0,O271) &gt; IF(OOC!G271="",0,OOC!G271), "OOS",
IF(IF(OOC!H271="",0,OOC!H271) &gt; IF(P271="",0,P271), "OOS", "OK"))))</f>
        <v>#REF!</v>
      </c>
    </row>
    <row r="272" spans="1:76" ht="15" customHeight="1">
      <c r="A272" s="16">
        <v>48</v>
      </c>
      <c r="B272" s="76"/>
      <c r="C272" s="72" t="s">
        <v>203</v>
      </c>
      <c r="D272" s="20" t="s">
        <v>57</v>
      </c>
      <c r="E272" s="78"/>
      <c r="F272" s="11" t="s">
        <v>29</v>
      </c>
      <c r="G272" s="83">
        <v>0.35</v>
      </c>
      <c r="H272" s="13" t="e">
        <f>IF(OOC!S272=0,"",OOC!S272)</f>
        <v>#REF!</v>
      </c>
      <c r="I272" s="13" t="e">
        <f>IF(OOC!T272=0,"",OOC!T272)</f>
        <v>#REF!</v>
      </c>
      <c r="J272" s="14" t="s">
        <v>12</v>
      </c>
      <c r="K272" s="64" t="s">
        <v>49</v>
      </c>
      <c r="L272" s="17" t="e">
        <f t="shared" si="82"/>
        <v>#REF!</v>
      </c>
      <c r="M272" s="17" t="e">
        <f t="shared" si="83"/>
        <v>#REF!</v>
      </c>
      <c r="N272" s="25"/>
      <c r="O272" s="2" t="e">
        <f t="shared" si="92"/>
        <v>#REF!</v>
      </c>
      <c r="P272" s="2" t="e">
        <f t="shared" si="93"/>
        <v>#REF!</v>
      </c>
      <c r="Q272" s="2" t="e">
        <f t="shared" si="94"/>
        <v>#REF!</v>
      </c>
      <c r="R272" s="3" t="e">
        <f t="shared" si="95"/>
        <v>#REF!</v>
      </c>
      <c r="S272" s="4" t="e">
        <f t="shared" si="96"/>
        <v>#REF!</v>
      </c>
      <c r="T272" s="67" t="e">
        <f t="shared" si="85"/>
        <v>#REF!</v>
      </c>
      <c r="U272" s="67" t="e">
        <f t="shared" si="86"/>
        <v>#REF!</v>
      </c>
      <c r="V272" s="4" t="e">
        <f t="shared" si="79"/>
        <v>#REF!</v>
      </c>
      <c r="W272" s="4" t="e">
        <f t="shared" si="80"/>
        <v>#REF!</v>
      </c>
      <c r="X272" s="4" t="e">
        <f t="shared" si="84"/>
        <v>#REF!</v>
      </c>
      <c r="Y272" s="62" t="e">
        <f t="shared" si="81"/>
        <v>#REF!</v>
      </c>
      <c r="Z272" s="28" t="e">
        <f t="shared" si="87"/>
        <v>#REF!</v>
      </c>
      <c r="AA272" s="28" t="e">
        <f t="shared" si="88"/>
        <v>#REF!</v>
      </c>
      <c r="AB272" s="28" t="e">
        <f t="shared" si="89"/>
        <v>#REF!</v>
      </c>
      <c r="AC272" s="28" t="e">
        <f t="shared" si="91"/>
        <v>#REF!</v>
      </c>
      <c r="AD272" s="26"/>
      <c r="AE272" s="19" t="str">
        <f t="shared" si="90"/>
        <v/>
      </c>
      <c r="AF272" s="65"/>
      <c r="AG272" s="54"/>
      <c r="AH272" s="54"/>
      <c r="AI272" s="55"/>
      <c r="AJ272" s="18"/>
      <c r="AK272" s="73" t="e">
        <f>#REF!</f>
        <v>#REF!</v>
      </c>
      <c r="AL272" s="73" t="e">
        <f>#REF!</f>
        <v>#REF!</v>
      </c>
      <c r="AM272" s="73" t="e">
        <f>#REF!</f>
        <v>#REF!</v>
      </c>
      <c r="AN272" s="73"/>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3"/>
      <c r="BM272" s="73"/>
      <c r="BN272" s="73"/>
      <c r="BO272" s="73"/>
      <c r="BP272" s="73"/>
      <c r="BR272" s="117" t="str">
        <f t="shared" si="97"/>
        <v>108-1</v>
      </c>
      <c r="BS272" s="118">
        <f>OOC!G272</f>
        <v>0.38</v>
      </c>
      <c r="BT272" s="118">
        <f>OOC!H272</f>
        <v>0.31999999999999995</v>
      </c>
      <c r="BU272" s="2" t="e">
        <f t="shared" si="98"/>
        <v>#REF!</v>
      </c>
      <c r="BV272" s="2" t="e">
        <f t="shared" si="99"/>
        <v>#REF!</v>
      </c>
      <c r="BW272" s="2" t="e">
        <f t="shared" si="100"/>
        <v>#REF!</v>
      </c>
      <c r="BX272" s="119" t="e">
        <f>IF(AND(IF(OOC!G272="",0,OOC!G272) &gt;= IF(O272="",0,O272), IF(O272="",0,O272) &gt; IF(L272="",0,L272)), "OOC",
IF(AND(IF(M272="",0,M272) &gt; IF(P272="",0,P272), IF(P272="",0,P272) &gt;= IF(OOC!H272="",0,OOC!H272)), "OOC",
IF(IF(O272="",0,O272) &gt; IF(OOC!G272="",0,OOC!G272), "OOS",
IF(IF(OOC!H272="",0,OOC!H272) &gt; IF(P272="",0,P272), "OOS", "OK"))))</f>
        <v>#REF!</v>
      </c>
    </row>
    <row r="273" spans="1:76" ht="15" customHeight="1">
      <c r="A273" s="16">
        <v>48</v>
      </c>
      <c r="B273" s="76"/>
      <c r="C273" s="72" t="s">
        <v>77</v>
      </c>
      <c r="D273" s="20" t="s">
        <v>57</v>
      </c>
      <c r="E273" s="78"/>
      <c r="F273" s="11" t="s">
        <v>29</v>
      </c>
      <c r="G273" s="83">
        <v>0.35</v>
      </c>
      <c r="H273" s="13" t="e">
        <f>IF(OOC!S273=0,"",OOC!S273)</f>
        <v>#REF!</v>
      </c>
      <c r="I273" s="13" t="e">
        <f>IF(OOC!T273=0,"",OOC!T273)</f>
        <v>#REF!</v>
      </c>
      <c r="J273" s="14" t="s">
        <v>12</v>
      </c>
      <c r="K273" s="64" t="s">
        <v>49</v>
      </c>
      <c r="L273" s="17" t="e">
        <f t="shared" si="82"/>
        <v>#REF!</v>
      </c>
      <c r="M273" s="17" t="e">
        <f t="shared" si="83"/>
        <v>#REF!</v>
      </c>
      <c r="N273" s="25"/>
      <c r="O273" s="2" t="e">
        <f t="shared" si="92"/>
        <v>#REF!</v>
      </c>
      <c r="P273" s="2" t="e">
        <f t="shared" si="93"/>
        <v>#REF!</v>
      </c>
      <c r="Q273" s="2" t="e">
        <f t="shared" si="94"/>
        <v>#REF!</v>
      </c>
      <c r="R273" s="3" t="e">
        <f t="shared" si="95"/>
        <v>#REF!</v>
      </c>
      <c r="S273" s="4" t="e">
        <f t="shared" si="96"/>
        <v>#REF!</v>
      </c>
      <c r="T273" s="67" t="e">
        <f t="shared" si="85"/>
        <v>#REF!</v>
      </c>
      <c r="U273" s="67" t="e">
        <f t="shared" si="86"/>
        <v>#REF!</v>
      </c>
      <c r="V273" s="4" t="e">
        <f t="shared" si="79"/>
        <v>#REF!</v>
      </c>
      <c r="W273" s="4" t="e">
        <f t="shared" si="80"/>
        <v>#REF!</v>
      </c>
      <c r="X273" s="4" t="e">
        <f t="shared" si="84"/>
        <v>#REF!</v>
      </c>
      <c r="Y273" s="62" t="e">
        <f t="shared" si="81"/>
        <v>#REF!</v>
      </c>
      <c r="Z273" s="28" t="e">
        <f t="shared" si="87"/>
        <v>#REF!</v>
      </c>
      <c r="AA273" s="28" t="e">
        <f t="shared" si="88"/>
        <v>#REF!</v>
      </c>
      <c r="AB273" s="28" t="e">
        <f t="shared" si="89"/>
        <v>#REF!</v>
      </c>
      <c r="AC273" s="28" t="e">
        <f t="shared" si="91"/>
        <v>#REF!</v>
      </c>
      <c r="AD273" s="26"/>
      <c r="AE273" s="19" t="str">
        <f t="shared" si="90"/>
        <v/>
      </c>
      <c r="AF273" s="65"/>
      <c r="AG273" s="54"/>
      <c r="AH273" s="54"/>
      <c r="AI273" s="55"/>
      <c r="AJ273" s="18"/>
      <c r="AK273" s="73" t="e">
        <f>#REF!</f>
        <v>#REF!</v>
      </c>
      <c r="AL273" s="73" t="e">
        <f>#REF!</f>
        <v>#REF!</v>
      </c>
      <c r="AM273" s="73" t="e">
        <f>#REF!</f>
        <v>#REF!</v>
      </c>
      <c r="AN273" s="73"/>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3"/>
      <c r="BM273" s="73"/>
      <c r="BN273" s="73"/>
      <c r="BO273" s="73"/>
      <c r="BP273" s="73"/>
      <c r="BR273" s="117" t="str">
        <f t="shared" si="97"/>
        <v>108-2</v>
      </c>
      <c r="BS273" s="118">
        <f>OOC!G273</f>
        <v>0.38</v>
      </c>
      <c r="BT273" s="118">
        <f>OOC!H273</f>
        <v>0.31999999999999995</v>
      </c>
      <c r="BU273" s="2" t="e">
        <f t="shared" si="98"/>
        <v>#REF!</v>
      </c>
      <c r="BV273" s="2" t="e">
        <f t="shared" si="99"/>
        <v>#REF!</v>
      </c>
      <c r="BW273" s="2" t="e">
        <f t="shared" si="100"/>
        <v>#REF!</v>
      </c>
      <c r="BX273" s="119" t="e">
        <f>IF(AND(IF(OOC!G273="",0,OOC!G273) &gt;= IF(O273="",0,O273), IF(O273="",0,O273) &gt; IF(L273="",0,L273)), "OOC",
IF(AND(IF(M273="",0,M273) &gt; IF(P273="",0,P273), IF(P273="",0,P273) &gt;= IF(OOC!H273="",0,OOC!H273)), "OOC",
IF(IF(O273="",0,O273) &gt; IF(OOC!G273="",0,OOC!G273), "OOS",
IF(IF(OOC!H273="",0,OOC!H273) &gt; IF(P273="",0,P273), "OOS", "OK"))))</f>
        <v>#REF!</v>
      </c>
    </row>
    <row r="274" spans="1:76" ht="15" customHeight="1">
      <c r="A274" s="16">
        <v>48</v>
      </c>
      <c r="B274" s="76"/>
      <c r="C274" s="72" t="s">
        <v>204</v>
      </c>
      <c r="D274" s="20" t="s">
        <v>57</v>
      </c>
      <c r="E274" s="78"/>
      <c r="F274" s="11" t="s">
        <v>29</v>
      </c>
      <c r="G274" s="83">
        <v>0.35</v>
      </c>
      <c r="H274" s="13" t="e">
        <f>IF(OOC!S274=0,"",OOC!S274)</f>
        <v>#REF!</v>
      </c>
      <c r="I274" s="13" t="e">
        <f>IF(OOC!T274=0,"",OOC!T274)</f>
        <v>#REF!</v>
      </c>
      <c r="J274" s="14" t="s">
        <v>12</v>
      </c>
      <c r="K274" s="64" t="s">
        <v>49</v>
      </c>
      <c r="L274" s="17" t="e">
        <f t="shared" si="82"/>
        <v>#REF!</v>
      </c>
      <c r="M274" s="17" t="e">
        <f t="shared" si="83"/>
        <v>#REF!</v>
      </c>
      <c r="N274" s="25"/>
      <c r="O274" s="2" t="e">
        <f t="shared" si="92"/>
        <v>#REF!</v>
      </c>
      <c r="P274" s="2" t="e">
        <f t="shared" si="93"/>
        <v>#REF!</v>
      </c>
      <c r="Q274" s="2" t="e">
        <f t="shared" si="94"/>
        <v>#REF!</v>
      </c>
      <c r="R274" s="3" t="e">
        <f t="shared" si="95"/>
        <v>#REF!</v>
      </c>
      <c r="S274" s="4" t="e">
        <f t="shared" si="96"/>
        <v>#REF!</v>
      </c>
      <c r="T274" s="67" t="e">
        <f t="shared" si="85"/>
        <v>#REF!</v>
      </c>
      <c r="U274" s="67" t="e">
        <f t="shared" si="86"/>
        <v>#REF!</v>
      </c>
      <c r="V274" s="4" t="e">
        <f t="shared" si="79"/>
        <v>#REF!</v>
      </c>
      <c r="W274" s="4" t="e">
        <f t="shared" si="80"/>
        <v>#REF!</v>
      </c>
      <c r="X274" s="4" t="e">
        <f t="shared" si="84"/>
        <v>#REF!</v>
      </c>
      <c r="Y274" s="62" t="e">
        <f t="shared" si="81"/>
        <v>#REF!</v>
      </c>
      <c r="Z274" s="28" t="e">
        <f t="shared" si="87"/>
        <v>#REF!</v>
      </c>
      <c r="AA274" s="28" t="e">
        <f t="shared" si="88"/>
        <v>#REF!</v>
      </c>
      <c r="AB274" s="28" t="e">
        <f t="shared" si="89"/>
        <v>#REF!</v>
      </c>
      <c r="AC274" s="28" t="e">
        <f t="shared" si="91"/>
        <v>#REF!</v>
      </c>
      <c r="AD274" s="26"/>
      <c r="AE274" s="19" t="str">
        <f t="shared" si="90"/>
        <v/>
      </c>
      <c r="AF274" s="65"/>
      <c r="AG274" s="54"/>
      <c r="AH274" s="54"/>
      <c r="AI274" s="55"/>
      <c r="AJ274" s="18"/>
      <c r="AK274" s="73" t="e">
        <f>#REF!</f>
        <v>#REF!</v>
      </c>
      <c r="AL274" s="73" t="e">
        <f>#REF!</f>
        <v>#REF!</v>
      </c>
      <c r="AM274" s="73" t="e">
        <f>#REF!</f>
        <v>#REF!</v>
      </c>
      <c r="AN274" s="73"/>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3"/>
      <c r="BM274" s="73"/>
      <c r="BN274" s="73"/>
      <c r="BO274" s="73"/>
      <c r="BP274" s="73"/>
      <c r="BR274" s="117" t="str">
        <f t="shared" si="97"/>
        <v>109-1</v>
      </c>
      <c r="BS274" s="118">
        <f>OOC!G274</f>
        <v>0.38</v>
      </c>
      <c r="BT274" s="118">
        <f>OOC!H274</f>
        <v>0.31999999999999995</v>
      </c>
      <c r="BU274" s="2" t="e">
        <f t="shared" si="98"/>
        <v>#REF!</v>
      </c>
      <c r="BV274" s="2" t="e">
        <f t="shared" si="99"/>
        <v>#REF!</v>
      </c>
      <c r="BW274" s="2" t="e">
        <f t="shared" si="100"/>
        <v>#REF!</v>
      </c>
      <c r="BX274" s="119" t="e">
        <f>IF(AND(IF(OOC!G274="",0,OOC!G274) &gt;= IF(O274="",0,O274), IF(O274="",0,O274) &gt; IF(L274="",0,L274)), "OOC",
IF(AND(IF(M274="",0,M274) &gt; IF(P274="",0,P274), IF(P274="",0,P274) &gt;= IF(OOC!H274="",0,OOC!H274)), "OOC",
IF(IF(O274="",0,O274) &gt; IF(OOC!G274="",0,OOC!G274), "OOS",
IF(IF(OOC!H274="",0,OOC!H274) &gt; IF(P274="",0,P274), "OOS", "OK"))))</f>
        <v>#REF!</v>
      </c>
    </row>
    <row r="275" spans="1:76" ht="15" customHeight="1">
      <c r="A275" s="16">
        <v>48</v>
      </c>
      <c r="B275" s="76"/>
      <c r="C275" s="72" t="s">
        <v>78</v>
      </c>
      <c r="D275" s="20" t="s">
        <v>57</v>
      </c>
      <c r="E275" s="78"/>
      <c r="F275" s="11" t="s">
        <v>29</v>
      </c>
      <c r="G275" s="83">
        <v>0.35</v>
      </c>
      <c r="H275" s="13" t="e">
        <f>IF(OOC!S275=0,"",OOC!S275)</f>
        <v>#REF!</v>
      </c>
      <c r="I275" s="13" t="e">
        <f>IF(OOC!T275=0,"",OOC!T275)</f>
        <v>#REF!</v>
      </c>
      <c r="J275" s="14" t="s">
        <v>12</v>
      </c>
      <c r="K275" s="64" t="s">
        <v>49</v>
      </c>
      <c r="L275" s="17" t="e">
        <f t="shared" si="82"/>
        <v>#REF!</v>
      </c>
      <c r="M275" s="17" t="e">
        <f t="shared" si="83"/>
        <v>#REF!</v>
      </c>
      <c r="N275" s="25"/>
      <c r="O275" s="2" t="e">
        <f t="shared" si="92"/>
        <v>#REF!</v>
      </c>
      <c r="P275" s="2" t="e">
        <f t="shared" si="93"/>
        <v>#REF!</v>
      </c>
      <c r="Q275" s="2" t="e">
        <f t="shared" si="94"/>
        <v>#REF!</v>
      </c>
      <c r="R275" s="3" t="e">
        <f t="shared" si="95"/>
        <v>#REF!</v>
      </c>
      <c r="S275" s="4" t="e">
        <f t="shared" si="96"/>
        <v>#REF!</v>
      </c>
      <c r="T275" s="67" t="e">
        <f t="shared" si="85"/>
        <v>#REF!</v>
      </c>
      <c r="U275" s="67" t="e">
        <f t="shared" si="86"/>
        <v>#REF!</v>
      </c>
      <c r="V275" s="4" t="e">
        <f t="shared" si="79"/>
        <v>#REF!</v>
      </c>
      <c r="W275" s="4" t="e">
        <f t="shared" si="80"/>
        <v>#REF!</v>
      </c>
      <c r="X275" s="4" t="e">
        <f t="shared" si="84"/>
        <v>#REF!</v>
      </c>
      <c r="Y275" s="62" t="e">
        <f t="shared" si="81"/>
        <v>#REF!</v>
      </c>
      <c r="Z275" s="28" t="e">
        <f t="shared" si="87"/>
        <v>#REF!</v>
      </c>
      <c r="AA275" s="28" t="e">
        <f t="shared" si="88"/>
        <v>#REF!</v>
      </c>
      <c r="AB275" s="28" t="e">
        <f t="shared" si="89"/>
        <v>#REF!</v>
      </c>
      <c r="AC275" s="28" t="e">
        <f t="shared" si="91"/>
        <v>#REF!</v>
      </c>
      <c r="AD275" s="26"/>
      <c r="AE275" s="19" t="str">
        <f t="shared" si="90"/>
        <v/>
      </c>
      <c r="AF275" s="65"/>
      <c r="AG275" s="54"/>
      <c r="AH275" s="54"/>
      <c r="AI275" s="55"/>
      <c r="AJ275" s="18"/>
      <c r="AK275" s="73" t="e">
        <f>#REF!</f>
        <v>#REF!</v>
      </c>
      <c r="AL275" s="73" t="e">
        <f>#REF!</f>
        <v>#REF!</v>
      </c>
      <c r="AM275" s="73" t="e">
        <f>#REF!</f>
        <v>#REF!</v>
      </c>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R275" s="117" t="str">
        <f t="shared" si="97"/>
        <v>109-2</v>
      </c>
      <c r="BS275" s="118">
        <f>OOC!G275</f>
        <v>0.38</v>
      </c>
      <c r="BT275" s="118">
        <f>OOC!H275</f>
        <v>0.31999999999999995</v>
      </c>
      <c r="BU275" s="2" t="e">
        <f t="shared" si="98"/>
        <v>#REF!</v>
      </c>
      <c r="BV275" s="2" t="e">
        <f t="shared" si="99"/>
        <v>#REF!</v>
      </c>
      <c r="BW275" s="2" t="e">
        <f t="shared" si="100"/>
        <v>#REF!</v>
      </c>
      <c r="BX275" s="119" t="e">
        <f>IF(AND(IF(OOC!G275="",0,OOC!G275) &gt;= IF(O275="",0,O275), IF(O275="",0,O275) &gt; IF(L275="",0,L275)), "OOC",
IF(AND(IF(M275="",0,M275) &gt; IF(P275="",0,P275), IF(P275="",0,P275) &gt;= IF(OOC!H275="",0,OOC!H275)), "OOC",
IF(IF(O275="",0,O275) &gt; IF(OOC!G275="",0,OOC!G275), "OOS",
IF(IF(OOC!H275="",0,OOC!H275) &gt; IF(P275="",0,P275), "OOS", "OK"))))</f>
        <v>#REF!</v>
      </c>
    </row>
    <row r="276" spans="1:76" ht="15" customHeight="1">
      <c r="A276" s="16">
        <v>48</v>
      </c>
      <c r="B276" s="76"/>
      <c r="C276" s="72" t="s">
        <v>205</v>
      </c>
      <c r="D276" s="20" t="s">
        <v>57</v>
      </c>
      <c r="E276" s="78"/>
      <c r="F276" s="11" t="s">
        <v>29</v>
      </c>
      <c r="G276" s="83">
        <v>0.25</v>
      </c>
      <c r="H276" s="13" t="e">
        <f>IF(OOC!S276=0,"",OOC!S276)</f>
        <v>#REF!</v>
      </c>
      <c r="I276" s="13" t="e">
        <f>IF(OOC!T276=0,"",OOC!T276)</f>
        <v>#REF!</v>
      </c>
      <c r="J276" s="14" t="s">
        <v>12</v>
      </c>
      <c r="K276" s="64" t="s">
        <v>49</v>
      </c>
      <c r="L276" s="17" t="e">
        <f t="shared" si="82"/>
        <v>#REF!</v>
      </c>
      <c r="M276" s="17" t="e">
        <f t="shared" si="83"/>
        <v>#REF!</v>
      </c>
      <c r="N276" s="25"/>
      <c r="O276" s="2" t="e">
        <f t="shared" si="92"/>
        <v>#REF!</v>
      </c>
      <c r="P276" s="2" t="e">
        <f t="shared" si="93"/>
        <v>#REF!</v>
      </c>
      <c r="Q276" s="2" t="e">
        <f t="shared" si="94"/>
        <v>#REF!</v>
      </c>
      <c r="R276" s="3" t="e">
        <f t="shared" si="95"/>
        <v>#REF!</v>
      </c>
      <c r="S276" s="4" t="e">
        <f t="shared" si="96"/>
        <v>#REF!</v>
      </c>
      <c r="T276" s="67" t="e">
        <f t="shared" si="85"/>
        <v>#REF!</v>
      </c>
      <c r="U276" s="67" t="e">
        <f t="shared" si="86"/>
        <v>#REF!</v>
      </c>
      <c r="V276" s="4" t="e">
        <f t="shared" si="79"/>
        <v>#REF!</v>
      </c>
      <c r="W276" s="4" t="e">
        <f t="shared" si="80"/>
        <v>#REF!</v>
      </c>
      <c r="X276" s="4" t="e">
        <f t="shared" si="84"/>
        <v>#REF!</v>
      </c>
      <c r="Y276" s="62" t="e">
        <f t="shared" si="81"/>
        <v>#REF!</v>
      </c>
      <c r="Z276" s="28" t="e">
        <f t="shared" si="87"/>
        <v>#REF!</v>
      </c>
      <c r="AA276" s="28" t="e">
        <f t="shared" si="88"/>
        <v>#REF!</v>
      </c>
      <c r="AB276" s="28" t="e">
        <f t="shared" si="89"/>
        <v>#REF!</v>
      </c>
      <c r="AC276" s="28" t="e">
        <f t="shared" si="91"/>
        <v>#REF!</v>
      </c>
      <c r="AD276" s="26"/>
      <c r="AE276" s="19" t="str">
        <f t="shared" si="90"/>
        <v/>
      </c>
      <c r="AF276" s="65"/>
      <c r="AG276" s="54"/>
      <c r="AH276" s="54"/>
      <c r="AI276" s="55"/>
      <c r="AJ276" s="18"/>
      <c r="AK276" s="73" t="e">
        <f>#REF!</f>
        <v>#REF!</v>
      </c>
      <c r="AL276" s="73" t="e">
        <f>#REF!</f>
        <v>#REF!</v>
      </c>
      <c r="AM276" s="73" t="e">
        <f>#REF!</f>
        <v>#REF!</v>
      </c>
      <c r="AN276" s="73"/>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3"/>
      <c r="BM276" s="73"/>
      <c r="BN276" s="73"/>
      <c r="BO276" s="73"/>
      <c r="BP276" s="73"/>
      <c r="BR276" s="117" t="str">
        <f t="shared" si="97"/>
        <v>110-1</v>
      </c>
      <c r="BS276" s="118">
        <f>OOC!G276</f>
        <v>0.28000000000000003</v>
      </c>
      <c r="BT276" s="118">
        <f>OOC!H276</f>
        <v>0.22</v>
      </c>
      <c r="BU276" s="2" t="e">
        <f t="shared" si="98"/>
        <v>#REF!</v>
      </c>
      <c r="BV276" s="2" t="e">
        <f t="shared" si="99"/>
        <v>#REF!</v>
      </c>
      <c r="BW276" s="2" t="e">
        <f t="shared" si="100"/>
        <v>#REF!</v>
      </c>
      <c r="BX276" s="119" t="e">
        <f>IF(AND(IF(OOC!G276="",0,OOC!G276) &gt;= IF(O276="",0,O276), IF(O276="",0,O276) &gt; IF(L276="",0,L276)), "OOC",
IF(AND(IF(M276="",0,M276) &gt; IF(P276="",0,P276), IF(P276="",0,P276) &gt;= IF(OOC!H276="",0,OOC!H276)), "OOC",
IF(IF(O276="",0,O276) &gt; IF(OOC!G276="",0,OOC!G276), "OOS",
IF(IF(OOC!H276="",0,OOC!H276) &gt; IF(P276="",0,P276), "OOS", "OK"))))</f>
        <v>#REF!</v>
      </c>
    </row>
    <row r="277" spans="1:76" ht="15" customHeight="1">
      <c r="A277" s="16">
        <v>48</v>
      </c>
      <c r="B277" s="76"/>
      <c r="C277" s="72" t="s">
        <v>79</v>
      </c>
      <c r="D277" s="20" t="s">
        <v>57</v>
      </c>
      <c r="E277" s="78"/>
      <c r="F277" s="11" t="s">
        <v>29</v>
      </c>
      <c r="G277" s="83">
        <v>0.25</v>
      </c>
      <c r="H277" s="13" t="e">
        <f>IF(OOC!S277=0,"",OOC!S277)</f>
        <v>#REF!</v>
      </c>
      <c r="I277" s="13" t="e">
        <f>IF(OOC!T277=0,"",OOC!T277)</f>
        <v>#REF!</v>
      </c>
      <c r="J277" s="14" t="s">
        <v>12</v>
      </c>
      <c r="K277" s="64" t="s">
        <v>49</v>
      </c>
      <c r="L277" s="17" t="e">
        <f t="shared" si="82"/>
        <v>#REF!</v>
      </c>
      <c r="M277" s="17" t="e">
        <f t="shared" si="83"/>
        <v>#REF!</v>
      </c>
      <c r="N277" s="25"/>
      <c r="O277" s="2" t="e">
        <f t="shared" ref="O277:O308" si="101">IF(OR($AK277="",ISNUMBER($AK277)=FALSE),"",MAX(AK277:BP277))</f>
        <v>#REF!</v>
      </c>
      <c r="P277" s="2" t="e">
        <f t="shared" ref="P277:P308" si="102">IF(OR($AK277="",ISNUMBER($AK277)=FALSE),"",MIN(AK277:BP277))</f>
        <v>#REF!</v>
      </c>
      <c r="Q277" s="2" t="e">
        <f t="shared" ref="Q277:Q308" si="103">IF(OR($AK277="",ISNUMBER($AK277)=FALSE),"",AVERAGE(AK277:BP277))</f>
        <v>#REF!</v>
      </c>
      <c r="R277" s="3" t="e">
        <f t="shared" ref="R277:R308" si="104">IF(OR($AK277="",ISNUMBER($AK277)=FALSE),"",STDEV(AK277:BP277))</f>
        <v>#REF!</v>
      </c>
      <c r="S277" s="4" t="e">
        <f t="shared" si="96"/>
        <v>#REF!</v>
      </c>
      <c r="T277" s="67" t="e">
        <f t="shared" si="85"/>
        <v>#REF!</v>
      </c>
      <c r="U277" s="67" t="e">
        <f t="shared" si="86"/>
        <v>#REF!</v>
      </c>
      <c r="V277" s="4" t="e">
        <f t="shared" si="79"/>
        <v>#REF!</v>
      </c>
      <c r="W277" s="4" t="e">
        <f t="shared" si="80"/>
        <v>#REF!</v>
      </c>
      <c r="X277" s="4" t="e">
        <f t="shared" si="84"/>
        <v>#REF!</v>
      </c>
      <c r="Y277" s="62" t="e">
        <f t="shared" si="81"/>
        <v>#REF!</v>
      </c>
      <c r="Z277" s="28" t="e">
        <f t="shared" si="87"/>
        <v>#REF!</v>
      </c>
      <c r="AA277" s="28" t="e">
        <f t="shared" si="88"/>
        <v>#REF!</v>
      </c>
      <c r="AB277" s="28" t="e">
        <f t="shared" si="89"/>
        <v>#REF!</v>
      </c>
      <c r="AC277" s="28" t="e">
        <f t="shared" si="91"/>
        <v>#REF!</v>
      </c>
      <c r="AD277" s="26"/>
      <c r="AE277" s="19" t="str">
        <f t="shared" si="90"/>
        <v/>
      </c>
      <c r="AF277" s="65"/>
      <c r="AG277" s="54"/>
      <c r="AH277" s="54"/>
      <c r="AI277" s="55"/>
      <c r="AJ277" s="18"/>
      <c r="AK277" s="73" t="e">
        <f>#REF!</f>
        <v>#REF!</v>
      </c>
      <c r="AL277" s="73" t="e">
        <f>#REF!</f>
        <v>#REF!</v>
      </c>
      <c r="AM277" s="73" t="e">
        <f>#REF!</f>
        <v>#REF!</v>
      </c>
      <c r="AN277" s="73"/>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3"/>
      <c r="BM277" s="73"/>
      <c r="BN277" s="73"/>
      <c r="BO277" s="73"/>
      <c r="BP277" s="73"/>
      <c r="BR277" s="117" t="str">
        <f t="shared" si="97"/>
        <v>110-2</v>
      </c>
      <c r="BS277" s="118">
        <f>OOC!G277</f>
        <v>0.28000000000000003</v>
      </c>
      <c r="BT277" s="118">
        <f>OOC!H277</f>
        <v>0.22</v>
      </c>
      <c r="BU277" s="2" t="e">
        <f t="shared" si="98"/>
        <v>#REF!</v>
      </c>
      <c r="BV277" s="2" t="e">
        <f t="shared" si="99"/>
        <v>#REF!</v>
      </c>
      <c r="BW277" s="2" t="e">
        <f t="shared" si="100"/>
        <v>#REF!</v>
      </c>
      <c r="BX277" s="119" t="e">
        <f>IF(AND(IF(OOC!G277="",0,OOC!G277) &gt;= IF(O277="",0,O277), IF(O277="",0,O277) &gt; IF(L277="",0,L277)), "OOC",
IF(AND(IF(M277="",0,M277) &gt; IF(P277="",0,P277), IF(P277="",0,P277) &gt;= IF(OOC!H277="",0,OOC!H277)), "OOC",
IF(IF(O277="",0,O277) &gt; IF(OOC!G277="",0,OOC!G277), "OOS",
IF(IF(OOC!H277="",0,OOC!H277) &gt; IF(P277="",0,P277), "OOS", "OK"))))</f>
        <v>#REF!</v>
      </c>
    </row>
    <row r="278" spans="1:76" ht="15" customHeight="1">
      <c r="A278" s="16">
        <v>48</v>
      </c>
      <c r="B278" s="76"/>
      <c r="C278" s="72">
        <v>111</v>
      </c>
      <c r="D278" s="20" t="s">
        <v>57</v>
      </c>
      <c r="E278" s="78"/>
      <c r="F278" s="11" t="s">
        <v>29</v>
      </c>
      <c r="G278" s="83">
        <v>3.4249999999999998</v>
      </c>
      <c r="H278" s="13" t="e">
        <f>IF(OOC!S278=0,"",OOC!S278)</f>
        <v>#REF!</v>
      </c>
      <c r="I278" s="13" t="e">
        <f>IF(OOC!T278=0,"",OOC!T278)</f>
        <v>#REF!</v>
      </c>
      <c r="J278" s="14" t="s">
        <v>12</v>
      </c>
      <c r="K278" s="64" t="s">
        <v>49</v>
      </c>
      <c r="L278" s="17" t="e">
        <f t="shared" si="82"/>
        <v>#REF!</v>
      </c>
      <c r="M278" s="17" t="e">
        <f t="shared" si="83"/>
        <v>#REF!</v>
      </c>
      <c r="N278" s="25"/>
      <c r="O278" s="2" t="e">
        <f t="shared" si="101"/>
        <v>#REF!</v>
      </c>
      <c r="P278" s="2" t="e">
        <f t="shared" si="102"/>
        <v>#REF!</v>
      </c>
      <c r="Q278" s="2" t="e">
        <f t="shared" si="103"/>
        <v>#REF!</v>
      </c>
      <c r="R278" s="3" t="e">
        <f t="shared" si="104"/>
        <v>#REF!</v>
      </c>
      <c r="S278" s="4" t="e">
        <f t="shared" si="96"/>
        <v>#REF!</v>
      </c>
      <c r="T278" s="67" t="e">
        <f t="shared" si="85"/>
        <v>#REF!</v>
      </c>
      <c r="U278" s="67" t="e">
        <f t="shared" si="86"/>
        <v>#REF!</v>
      </c>
      <c r="V278" s="4" t="e">
        <f t="shared" si="79"/>
        <v>#REF!</v>
      </c>
      <c r="W278" s="4" t="e">
        <f t="shared" si="80"/>
        <v>#REF!</v>
      </c>
      <c r="X278" s="4" t="e">
        <f t="shared" si="84"/>
        <v>#REF!</v>
      </c>
      <c r="Y278" s="62" t="e">
        <f t="shared" si="81"/>
        <v>#REF!</v>
      </c>
      <c r="Z278" s="28" t="e">
        <f t="shared" si="87"/>
        <v>#REF!</v>
      </c>
      <c r="AA278" s="28" t="e">
        <f t="shared" si="88"/>
        <v>#REF!</v>
      </c>
      <c r="AB278" s="28" t="e">
        <f t="shared" si="89"/>
        <v>#REF!</v>
      </c>
      <c r="AC278" s="28" t="e">
        <f t="shared" si="91"/>
        <v>#REF!</v>
      </c>
      <c r="AD278" s="26"/>
      <c r="AE278" s="19" t="str">
        <f t="shared" si="90"/>
        <v/>
      </c>
      <c r="AF278" s="65"/>
      <c r="AG278" s="54"/>
      <c r="AH278" s="54"/>
      <c r="AI278" s="55"/>
      <c r="AJ278" s="18"/>
      <c r="AK278" s="73" t="e">
        <f>#REF!</f>
        <v>#REF!</v>
      </c>
      <c r="AL278" s="73" t="e">
        <f>#REF!</f>
        <v>#REF!</v>
      </c>
      <c r="AM278" s="73" t="e">
        <f>#REF!</f>
        <v>#REF!</v>
      </c>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N278" s="73"/>
      <c r="BO278" s="73"/>
      <c r="BP278" s="73"/>
      <c r="BR278" s="117">
        <f t="shared" si="97"/>
        <v>111</v>
      </c>
      <c r="BS278" s="118">
        <f>OOC!G278</f>
        <v>3.4549999999999996</v>
      </c>
      <c r="BT278" s="118">
        <f>OOC!H278</f>
        <v>3.38</v>
      </c>
      <c r="BU278" s="2" t="e">
        <f t="shared" si="98"/>
        <v>#REF!</v>
      </c>
      <c r="BV278" s="2" t="e">
        <f t="shared" si="99"/>
        <v>#REF!</v>
      </c>
      <c r="BW278" s="2" t="e">
        <f t="shared" si="100"/>
        <v>#REF!</v>
      </c>
      <c r="BX278" s="119" t="e">
        <f>IF(AND(IF(OOC!G278="",0,OOC!G278) &gt;= IF(O278="",0,O278), IF(O278="",0,O278) &gt; IF(L278="",0,L278)), "OOC",
IF(AND(IF(M278="",0,M278) &gt; IF(P278="",0,P278), IF(P278="",0,P278) &gt;= IF(OOC!H278="",0,OOC!H278)), "OOC",
IF(IF(O278="",0,O278) &gt; IF(OOC!G278="",0,OOC!G278), "OOS",
IF(IF(OOC!H278="",0,OOC!H278) &gt; IF(P278="",0,P278), "OOS", "OK"))))</f>
        <v>#REF!</v>
      </c>
    </row>
    <row r="279" spans="1:76" ht="15" customHeight="1">
      <c r="A279" s="16">
        <v>48</v>
      </c>
      <c r="B279" s="76" t="s">
        <v>206</v>
      </c>
      <c r="C279" s="72" t="s">
        <v>207</v>
      </c>
      <c r="D279" s="20" t="s">
        <v>57</v>
      </c>
      <c r="E279" s="78">
        <v>1.33</v>
      </c>
      <c r="F279" s="11" t="s">
        <v>29</v>
      </c>
      <c r="G279" s="83">
        <v>-0.45</v>
      </c>
      <c r="H279" s="13" t="e">
        <f>IF(OOC!S279=0,"",OOC!S279)</f>
        <v>#REF!</v>
      </c>
      <c r="I279" s="13" t="e">
        <f>IF(OOC!T279=0,"",OOC!T279)</f>
        <v>#REF!</v>
      </c>
      <c r="J279" s="92" t="s">
        <v>84</v>
      </c>
      <c r="K279" s="64" t="s">
        <v>49</v>
      </c>
      <c r="L279" s="17" t="e">
        <f t="shared" si="82"/>
        <v>#REF!</v>
      </c>
      <c r="M279" s="17" t="e">
        <f t="shared" si="83"/>
        <v>#REF!</v>
      </c>
      <c r="N279" s="25"/>
      <c r="O279" s="2" t="e">
        <f t="shared" si="101"/>
        <v>#REF!</v>
      </c>
      <c r="P279" s="2" t="e">
        <f t="shared" si="102"/>
        <v>#REF!</v>
      </c>
      <c r="Q279" s="2" t="e">
        <f t="shared" si="103"/>
        <v>#REF!</v>
      </c>
      <c r="R279" s="3" t="e">
        <f t="shared" si="104"/>
        <v>#REF!</v>
      </c>
      <c r="S279" s="4" t="e">
        <f t="shared" si="96"/>
        <v>#REF!</v>
      </c>
      <c r="T279" s="67" t="e">
        <f t="shared" si="85"/>
        <v>#REF!</v>
      </c>
      <c r="U279" s="67" t="e">
        <f t="shared" si="86"/>
        <v>#REF!</v>
      </c>
      <c r="V279" s="4" t="e">
        <f t="shared" si="79"/>
        <v>#REF!</v>
      </c>
      <c r="W279" s="4" t="e">
        <f t="shared" si="80"/>
        <v>#REF!</v>
      </c>
      <c r="X279" s="4" t="e">
        <f t="shared" si="84"/>
        <v>#REF!</v>
      </c>
      <c r="Y279" s="62" t="e">
        <f t="shared" si="81"/>
        <v>#REF!</v>
      </c>
      <c r="Z279" s="28" t="e">
        <f t="shared" si="87"/>
        <v>#REF!</v>
      </c>
      <c r="AA279" s="28" t="e">
        <f t="shared" si="88"/>
        <v>#REF!</v>
      </c>
      <c r="AB279" s="28" t="e">
        <f t="shared" si="89"/>
        <v>#REF!</v>
      </c>
      <c r="AC279" s="28" t="e">
        <f t="shared" si="91"/>
        <v>#REF!</v>
      </c>
      <c r="AD279" s="26"/>
      <c r="AE279" s="19" t="str">
        <f t="shared" si="90"/>
        <v/>
      </c>
      <c r="AF279" s="65"/>
      <c r="AG279" s="54"/>
      <c r="AH279" s="54"/>
      <c r="AI279" s="55"/>
      <c r="AJ279" s="18"/>
      <c r="AK279" s="73" t="e">
        <f>#REF!</f>
        <v>#REF!</v>
      </c>
      <c r="AL279" s="73" t="e">
        <f>#REF!</f>
        <v>#REF!</v>
      </c>
      <c r="AM279" s="73" t="e">
        <f>#REF!</f>
        <v>#REF!</v>
      </c>
      <c r="AN279" s="73" t="e">
        <f>#REF!</f>
        <v>#REF!</v>
      </c>
      <c r="AO279" s="73" t="e">
        <f>#REF!</f>
        <v>#REF!</v>
      </c>
      <c r="AP279" s="73" t="e">
        <f>#REF!</f>
        <v>#REF!</v>
      </c>
      <c r="AQ279" s="73" t="e">
        <f>#REF!</f>
        <v>#REF!</v>
      </c>
      <c r="AR279" s="73" t="e">
        <f>#REF!</f>
        <v>#REF!</v>
      </c>
      <c r="AS279" s="73" t="e">
        <f>#REF!</f>
        <v>#REF!</v>
      </c>
      <c r="AT279" s="73" t="e">
        <f>#REF!</f>
        <v>#REF!</v>
      </c>
      <c r="AU279" s="73" t="e">
        <f>#REF!</f>
        <v>#REF!</v>
      </c>
      <c r="AV279" s="73" t="e">
        <f>#REF!</f>
        <v>#REF!</v>
      </c>
      <c r="AW279" s="73" t="e">
        <f>#REF!</f>
        <v>#REF!</v>
      </c>
      <c r="AX279" s="73" t="e">
        <f>#REF!</f>
        <v>#REF!</v>
      </c>
      <c r="AY279" s="73" t="e">
        <f>#REF!</f>
        <v>#REF!</v>
      </c>
      <c r="AZ279" s="73" t="e">
        <f>#REF!</f>
        <v>#REF!</v>
      </c>
      <c r="BA279" s="73" t="e">
        <f>#REF!</f>
        <v>#REF!</v>
      </c>
      <c r="BB279" s="73" t="e">
        <f>#REF!</f>
        <v>#REF!</v>
      </c>
      <c r="BC279" s="73" t="e">
        <f>#REF!</f>
        <v>#REF!</v>
      </c>
      <c r="BD279" s="73" t="e">
        <f>#REF!</f>
        <v>#REF!</v>
      </c>
      <c r="BE279" s="73" t="e">
        <f>#REF!</f>
        <v>#REF!</v>
      </c>
      <c r="BF279" s="73" t="e">
        <f>#REF!</f>
        <v>#REF!</v>
      </c>
      <c r="BG279" s="73" t="e">
        <f>#REF!</f>
        <v>#REF!</v>
      </c>
      <c r="BH279" s="73" t="e">
        <f>#REF!</f>
        <v>#REF!</v>
      </c>
      <c r="BI279" s="73" t="e">
        <f>#REF!</f>
        <v>#REF!</v>
      </c>
      <c r="BJ279" s="73" t="e">
        <f>#REF!</f>
        <v>#REF!</v>
      </c>
      <c r="BK279" s="73" t="e">
        <f>#REF!</f>
        <v>#REF!</v>
      </c>
      <c r="BL279" s="73" t="e">
        <f>#REF!</f>
        <v>#REF!</v>
      </c>
      <c r="BM279" s="73" t="e">
        <f>#REF!</f>
        <v>#REF!</v>
      </c>
      <c r="BN279" s="73" t="e">
        <f>#REF!</f>
        <v>#REF!</v>
      </c>
      <c r="BO279" s="73" t="e">
        <f>#REF!</f>
        <v>#REF!</v>
      </c>
      <c r="BP279" s="73" t="e">
        <f>#REF!</f>
        <v>#REF!</v>
      </c>
      <c r="BR279" s="117" t="str">
        <f t="shared" si="97"/>
        <v>112-1</v>
      </c>
      <c r="BS279" s="118">
        <f>OOC!G279</f>
        <v>-0.435</v>
      </c>
      <c r="BT279" s="118">
        <f>OOC!H279</f>
        <v>-0.46500000000000002</v>
      </c>
      <c r="BU279" s="2" t="e">
        <f t="shared" si="98"/>
        <v>#REF!</v>
      </c>
      <c r="BV279" s="2" t="e">
        <f t="shared" si="99"/>
        <v>#REF!</v>
      </c>
      <c r="BW279" s="2" t="e">
        <f t="shared" si="100"/>
        <v>#REF!</v>
      </c>
      <c r="BX279" s="119" t="e">
        <f>IF(AND(IF(OOC!G279="",0,OOC!G279) &gt;= IF(O279="",0,O279), IF(O279="",0,O279) &gt; IF(L279="",0,L279)), "OOC",
IF(AND(IF(M279="",0,M279) &gt; IF(P279="",0,P279), IF(P279="",0,P279) &gt;= IF(OOC!H279="",0,OOC!H279)), "OOC",
IF(IF(O279="",0,O279) &gt; IF(OOC!G279="",0,OOC!G279), "OOS",
IF(IF(OOC!H279="",0,OOC!H279) &gt; IF(P279="",0,P279), "OOS", "OK"))))</f>
        <v>#REF!</v>
      </c>
    </row>
    <row r="280" spans="1:76" ht="15" customHeight="1">
      <c r="A280" s="16">
        <v>48</v>
      </c>
      <c r="B280" s="76" t="s">
        <v>206</v>
      </c>
      <c r="C280" s="72" t="s">
        <v>208</v>
      </c>
      <c r="D280" s="20" t="s">
        <v>57</v>
      </c>
      <c r="E280" s="78">
        <v>1.33</v>
      </c>
      <c r="F280" s="11" t="s">
        <v>29</v>
      </c>
      <c r="G280" s="12">
        <v>-0.45</v>
      </c>
      <c r="H280" s="13" t="e">
        <f>IF(OOC!S280=0,"",OOC!S280)</f>
        <v>#REF!</v>
      </c>
      <c r="I280" s="13" t="e">
        <f>IF(OOC!T280=0,"",OOC!T280)</f>
        <v>#REF!</v>
      </c>
      <c r="J280" s="92" t="s">
        <v>84</v>
      </c>
      <c r="K280" s="64" t="s">
        <v>49</v>
      </c>
      <c r="L280" s="17" t="e">
        <f t="shared" si="82"/>
        <v>#REF!</v>
      </c>
      <c r="M280" s="17" t="e">
        <f t="shared" si="83"/>
        <v>#REF!</v>
      </c>
      <c r="N280" s="25"/>
      <c r="O280" s="2" t="e">
        <f t="shared" si="101"/>
        <v>#REF!</v>
      </c>
      <c r="P280" s="2" t="e">
        <f t="shared" si="102"/>
        <v>#REF!</v>
      </c>
      <c r="Q280" s="2" t="e">
        <f t="shared" si="103"/>
        <v>#REF!</v>
      </c>
      <c r="R280" s="3" t="e">
        <f t="shared" si="104"/>
        <v>#REF!</v>
      </c>
      <c r="S280" s="4" t="e">
        <f t="shared" si="96"/>
        <v>#REF!</v>
      </c>
      <c r="T280" s="67" t="e">
        <f t="shared" si="85"/>
        <v>#REF!</v>
      </c>
      <c r="U280" s="67" t="e">
        <f t="shared" si="86"/>
        <v>#REF!</v>
      </c>
      <c r="V280" s="4" t="e">
        <f t="shared" si="79"/>
        <v>#REF!</v>
      </c>
      <c r="W280" s="4" t="e">
        <f t="shared" si="80"/>
        <v>#REF!</v>
      </c>
      <c r="X280" s="4" t="e">
        <f t="shared" si="84"/>
        <v>#REF!</v>
      </c>
      <c r="Y280" s="62" t="e">
        <f t="shared" si="81"/>
        <v>#REF!</v>
      </c>
      <c r="Z280" s="28" t="e">
        <f t="shared" si="87"/>
        <v>#REF!</v>
      </c>
      <c r="AA280" s="28" t="e">
        <f t="shared" si="88"/>
        <v>#REF!</v>
      </c>
      <c r="AB280" s="28" t="e">
        <f t="shared" si="89"/>
        <v>#REF!</v>
      </c>
      <c r="AC280" s="28" t="e">
        <f t="shared" si="91"/>
        <v>#REF!</v>
      </c>
      <c r="AD280" s="26"/>
      <c r="AE280" s="19" t="str">
        <f t="shared" si="90"/>
        <v/>
      </c>
      <c r="AF280" s="65"/>
      <c r="AG280" s="54"/>
      <c r="AH280" s="54"/>
      <c r="AI280" s="55"/>
      <c r="AJ280" s="18"/>
      <c r="AK280" s="73" t="e">
        <f>#REF!</f>
        <v>#REF!</v>
      </c>
      <c r="AL280" s="73" t="e">
        <f>#REF!</f>
        <v>#REF!</v>
      </c>
      <c r="AM280" s="73" t="e">
        <f>#REF!</f>
        <v>#REF!</v>
      </c>
      <c r="AN280" s="73" t="e">
        <f>#REF!</f>
        <v>#REF!</v>
      </c>
      <c r="AO280" s="73" t="e">
        <f>#REF!</f>
        <v>#REF!</v>
      </c>
      <c r="AP280" s="73" t="e">
        <f>#REF!</f>
        <v>#REF!</v>
      </c>
      <c r="AQ280" s="73" t="e">
        <f>#REF!</f>
        <v>#REF!</v>
      </c>
      <c r="AR280" s="73" t="e">
        <f>#REF!</f>
        <v>#REF!</v>
      </c>
      <c r="AS280" s="73" t="e">
        <f>#REF!</f>
        <v>#REF!</v>
      </c>
      <c r="AT280" s="73" t="e">
        <f>#REF!</f>
        <v>#REF!</v>
      </c>
      <c r="AU280" s="73" t="e">
        <f>#REF!</f>
        <v>#REF!</v>
      </c>
      <c r="AV280" s="73" t="e">
        <f>#REF!</f>
        <v>#REF!</v>
      </c>
      <c r="AW280" s="73" t="e">
        <f>#REF!</f>
        <v>#REF!</v>
      </c>
      <c r="AX280" s="73" t="e">
        <f>#REF!</f>
        <v>#REF!</v>
      </c>
      <c r="AY280" s="73" t="e">
        <f>#REF!</f>
        <v>#REF!</v>
      </c>
      <c r="AZ280" s="73" t="e">
        <f>#REF!</f>
        <v>#REF!</v>
      </c>
      <c r="BA280" s="73" t="e">
        <f>#REF!</f>
        <v>#REF!</v>
      </c>
      <c r="BB280" s="73" t="e">
        <f>#REF!</f>
        <v>#REF!</v>
      </c>
      <c r="BC280" s="73" t="e">
        <f>#REF!</f>
        <v>#REF!</v>
      </c>
      <c r="BD280" s="73" t="e">
        <f>#REF!</f>
        <v>#REF!</v>
      </c>
      <c r="BE280" s="73" t="e">
        <f>#REF!</f>
        <v>#REF!</v>
      </c>
      <c r="BF280" s="73" t="e">
        <f>#REF!</f>
        <v>#REF!</v>
      </c>
      <c r="BG280" s="73" t="e">
        <f>#REF!</f>
        <v>#REF!</v>
      </c>
      <c r="BH280" s="73" t="e">
        <f>#REF!</f>
        <v>#REF!</v>
      </c>
      <c r="BI280" s="73" t="e">
        <f>#REF!</f>
        <v>#REF!</v>
      </c>
      <c r="BJ280" s="73" t="e">
        <f>#REF!</f>
        <v>#REF!</v>
      </c>
      <c r="BK280" s="73" t="e">
        <f>#REF!</f>
        <v>#REF!</v>
      </c>
      <c r="BL280" s="73" t="e">
        <f>#REF!</f>
        <v>#REF!</v>
      </c>
      <c r="BM280" s="73" t="e">
        <f>#REF!</f>
        <v>#REF!</v>
      </c>
      <c r="BN280" s="73" t="e">
        <f>#REF!</f>
        <v>#REF!</v>
      </c>
      <c r="BO280" s="73" t="e">
        <f>#REF!</f>
        <v>#REF!</v>
      </c>
      <c r="BP280" s="73" t="e">
        <f>#REF!</f>
        <v>#REF!</v>
      </c>
      <c r="BR280" s="117" t="str">
        <f t="shared" si="97"/>
        <v>112-2</v>
      </c>
      <c r="BS280" s="118">
        <f>OOC!G280</f>
        <v>3.0000000000000001E-3</v>
      </c>
      <c r="BT280" s="118">
        <f>OOC!H280</f>
        <v>-3.0000000000000001E-3</v>
      </c>
      <c r="BU280" s="2" t="e">
        <f t="shared" si="98"/>
        <v>#REF!</v>
      </c>
      <c r="BV280" s="2" t="e">
        <f t="shared" si="99"/>
        <v>#REF!</v>
      </c>
      <c r="BW280" s="2" t="e">
        <f t="shared" si="100"/>
        <v>#REF!</v>
      </c>
      <c r="BX280" s="119" t="e">
        <f>IF(AND(IF(OOC!G280="",0,OOC!G280) &gt;= IF(O280="",0,O280), IF(O280="",0,O280) &gt; IF(L280="",0,L280)), "OOC",
IF(AND(IF(M280="",0,M280) &gt; IF(P280="",0,P280), IF(P280="",0,P280) &gt;= IF(OOC!H280="",0,OOC!H280)), "OOC",
IF(IF(O280="",0,O280) &gt; IF(OOC!G280="",0,OOC!G280), "OOS",
IF(IF(OOC!H280="",0,OOC!H280) &gt; IF(P280="",0,P280), "OOS", "OK"))))</f>
        <v>#REF!</v>
      </c>
    </row>
    <row r="281" spans="1:76" ht="15" customHeight="1">
      <c r="A281" s="16">
        <v>48</v>
      </c>
      <c r="B281" s="76"/>
      <c r="C281" s="86" t="s">
        <v>209</v>
      </c>
      <c r="D281" s="20" t="s">
        <v>57</v>
      </c>
      <c r="E281" s="78"/>
      <c r="F281" s="11" t="s">
        <v>29</v>
      </c>
      <c r="G281" s="12">
        <v>0</v>
      </c>
      <c r="H281" s="13" t="e">
        <f>IF(OOC!S281=0,"",OOC!S281)</f>
        <v>#REF!</v>
      </c>
      <c r="I281" s="13" t="e">
        <f>IF(OOC!T281=0,"",OOC!T281)</f>
        <v>#REF!</v>
      </c>
      <c r="J281" s="92" t="s">
        <v>84</v>
      </c>
      <c r="K281" s="64" t="s">
        <v>49</v>
      </c>
      <c r="L281" s="17" t="e">
        <f t="shared" si="82"/>
        <v>#REF!</v>
      </c>
      <c r="M281" s="17" t="e">
        <f t="shared" si="83"/>
        <v>#REF!</v>
      </c>
      <c r="N281" s="25"/>
      <c r="O281" s="2" t="e">
        <f t="shared" si="101"/>
        <v>#REF!</v>
      </c>
      <c r="P281" s="2" t="e">
        <f t="shared" si="102"/>
        <v>#REF!</v>
      </c>
      <c r="Q281" s="2" t="e">
        <f t="shared" si="103"/>
        <v>#REF!</v>
      </c>
      <c r="R281" s="3" t="e">
        <f t="shared" si="104"/>
        <v>#REF!</v>
      </c>
      <c r="S281" s="4" t="e">
        <f t="shared" si="96"/>
        <v>#REF!</v>
      </c>
      <c r="T281" s="67" t="e">
        <f t="shared" si="85"/>
        <v>#REF!</v>
      </c>
      <c r="U281" s="67" t="e">
        <f t="shared" si="86"/>
        <v>#REF!</v>
      </c>
      <c r="V281" s="4" t="e">
        <f t="shared" si="79"/>
        <v>#REF!</v>
      </c>
      <c r="W281" s="4" t="e">
        <f t="shared" si="80"/>
        <v>#REF!</v>
      </c>
      <c r="X281" s="4" t="e">
        <f t="shared" si="84"/>
        <v>#REF!</v>
      </c>
      <c r="Y281" s="62" t="e">
        <f t="shared" si="81"/>
        <v>#REF!</v>
      </c>
      <c r="Z281" s="28" t="e">
        <f t="shared" si="87"/>
        <v>#REF!</v>
      </c>
      <c r="AA281" s="28" t="e">
        <f t="shared" si="88"/>
        <v>#REF!</v>
      </c>
      <c r="AB281" s="28" t="e">
        <f t="shared" si="89"/>
        <v>#REF!</v>
      </c>
      <c r="AC281" s="28" t="e">
        <f t="shared" si="91"/>
        <v>#REF!</v>
      </c>
      <c r="AD281" s="26"/>
      <c r="AE281" s="19" t="str">
        <f t="shared" si="90"/>
        <v/>
      </c>
      <c r="AF281" s="65"/>
      <c r="AG281" s="54"/>
      <c r="AH281" s="54"/>
      <c r="AI281" s="55"/>
      <c r="AJ281" s="18"/>
      <c r="AK281" s="73" t="e">
        <f>#REF!</f>
        <v>#REF!</v>
      </c>
      <c r="AL281" s="73" t="e">
        <f>#REF!</f>
        <v>#REF!</v>
      </c>
      <c r="AM281" s="73" t="e">
        <f>#REF!</f>
        <v>#REF!</v>
      </c>
      <c r="AN281" s="73" t="e">
        <f>#REF!</f>
        <v>#REF!</v>
      </c>
      <c r="AO281" s="73" t="e">
        <f>#REF!</f>
        <v>#REF!</v>
      </c>
      <c r="AP281" s="73" t="e">
        <f>#REF!</f>
        <v>#REF!</v>
      </c>
      <c r="AQ281" s="73" t="e">
        <f>#REF!</f>
        <v>#REF!</v>
      </c>
      <c r="AR281" s="73" t="e">
        <f>#REF!</f>
        <v>#REF!</v>
      </c>
      <c r="AS281" s="73" t="e">
        <f>#REF!</f>
        <v>#REF!</v>
      </c>
      <c r="AT281" s="73" t="e">
        <f>#REF!</f>
        <v>#REF!</v>
      </c>
      <c r="AU281" s="73" t="e">
        <f>#REF!</f>
        <v>#REF!</v>
      </c>
      <c r="AV281" s="73" t="e">
        <f>#REF!</f>
        <v>#REF!</v>
      </c>
      <c r="AW281" s="73" t="e">
        <f>#REF!</f>
        <v>#REF!</v>
      </c>
      <c r="AX281" s="73" t="e">
        <f>#REF!</f>
        <v>#REF!</v>
      </c>
      <c r="AY281" s="73" t="e">
        <f>#REF!</f>
        <v>#REF!</v>
      </c>
      <c r="AZ281" s="73" t="e">
        <f>#REF!</f>
        <v>#REF!</v>
      </c>
      <c r="BA281" s="73" t="e">
        <f>#REF!</f>
        <v>#REF!</v>
      </c>
      <c r="BB281" s="73" t="e">
        <f>#REF!</f>
        <v>#REF!</v>
      </c>
      <c r="BC281" s="73" t="e">
        <f>#REF!</f>
        <v>#REF!</v>
      </c>
      <c r="BD281" s="73" t="e">
        <f>#REF!</f>
        <v>#REF!</v>
      </c>
      <c r="BE281" s="73" t="e">
        <f>#REF!</f>
        <v>#REF!</v>
      </c>
      <c r="BF281" s="73" t="e">
        <f>#REF!</f>
        <v>#REF!</v>
      </c>
      <c r="BG281" s="73" t="e">
        <f>#REF!</f>
        <v>#REF!</v>
      </c>
      <c r="BH281" s="73" t="e">
        <f>#REF!</f>
        <v>#REF!</v>
      </c>
      <c r="BI281" s="73" t="e">
        <f>#REF!</f>
        <v>#REF!</v>
      </c>
      <c r="BJ281" s="73" t="e">
        <f>#REF!</f>
        <v>#REF!</v>
      </c>
      <c r="BK281" s="73" t="e">
        <f>#REF!</f>
        <v>#REF!</v>
      </c>
      <c r="BL281" s="73" t="e">
        <f>#REF!</f>
        <v>#REF!</v>
      </c>
      <c r="BM281" s="73" t="e">
        <f>#REF!</f>
        <v>#REF!</v>
      </c>
      <c r="BN281" s="73" t="e">
        <f>#REF!</f>
        <v>#REF!</v>
      </c>
      <c r="BO281" s="73" t="e">
        <f>#REF!</f>
        <v>#REF!</v>
      </c>
      <c r="BP281" s="73" t="e">
        <f>#REF!</f>
        <v>#REF!</v>
      </c>
      <c r="BR281" s="117" t="str">
        <f t="shared" si="97"/>
        <v>113-1</v>
      </c>
      <c r="BS281" s="118">
        <f>OOC!G281</f>
        <v>3.0000000000000001E-3</v>
      </c>
      <c r="BT281" s="118">
        <f>OOC!H281</f>
        <v>-3.0000000000000001E-3</v>
      </c>
      <c r="BU281" s="2" t="e">
        <f t="shared" si="98"/>
        <v>#REF!</v>
      </c>
      <c r="BV281" s="2" t="e">
        <f t="shared" si="99"/>
        <v>#REF!</v>
      </c>
      <c r="BW281" s="2" t="e">
        <f t="shared" si="100"/>
        <v>#REF!</v>
      </c>
      <c r="BX281" s="119"/>
    </row>
    <row r="282" spans="1:76" ht="15" customHeight="1">
      <c r="A282" s="16">
        <v>48</v>
      </c>
      <c r="B282" s="76"/>
      <c r="C282" s="86" t="s">
        <v>210</v>
      </c>
      <c r="D282" s="20" t="s">
        <v>57</v>
      </c>
      <c r="E282" s="78"/>
      <c r="F282" s="11" t="s">
        <v>29</v>
      </c>
      <c r="G282" s="12">
        <v>0</v>
      </c>
      <c r="H282" s="13" t="e">
        <f>IF(OOC!S282=0,"",OOC!S282)</f>
        <v>#REF!</v>
      </c>
      <c r="I282" s="13" t="e">
        <f>IF(OOC!T282=0,"",OOC!T282)</f>
        <v>#REF!</v>
      </c>
      <c r="J282" s="92" t="s">
        <v>84</v>
      </c>
      <c r="K282" s="64" t="s">
        <v>49</v>
      </c>
      <c r="L282" s="17" t="e">
        <f t="shared" si="82"/>
        <v>#REF!</v>
      </c>
      <c r="M282" s="17" t="e">
        <f t="shared" si="83"/>
        <v>#REF!</v>
      </c>
      <c r="N282" s="25"/>
      <c r="O282" s="2" t="e">
        <f t="shared" si="101"/>
        <v>#REF!</v>
      </c>
      <c r="P282" s="2" t="e">
        <f t="shared" si="102"/>
        <v>#REF!</v>
      </c>
      <c r="Q282" s="2" t="e">
        <f t="shared" si="103"/>
        <v>#REF!</v>
      </c>
      <c r="R282" s="3" t="e">
        <f t="shared" si="104"/>
        <v>#REF!</v>
      </c>
      <c r="S282" s="4" t="e">
        <f t="shared" si="96"/>
        <v>#REF!</v>
      </c>
      <c r="T282" s="67" t="e">
        <f t="shared" si="85"/>
        <v>#REF!</v>
      </c>
      <c r="U282" s="67" t="e">
        <f t="shared" si="86"/>
        <v>#REF!</v>
      </c>
      <c r="V282" s="4" t="e">
        <f t="shared" si="79"/>
        <v>#REF!</v>
      </c>
      <c r="W282" s="4" t="e">
        <f t="shared" si="80"/>
        <v>#REF!</v>
      </c>
      <c r="X282" s="4" t="e">
        <f t="shared" si="84"/>
        <v>#REF!</v>
      </c>
      <c r="Y282" s="62" t="e">
        <f t="shared" si="81"/>
        <v>#REF!</v>
      </c>
      <c r="Z282" s="28" t="e">
        <f t="shared" si="87"/>
        <v>#REF!</v>
      </c>
      <c r="AA282" s="28" t="e">
        <f t="shared" si="88"/>
        <v>#REF!</v>
      </c>
      <c r="AB282" s="28" t="e">
        <f t="shared" si="89"/>
        <v>#REF!</v>
      </c>
      <c r="AC282" s="28" t="e">
        <f t="shared" si="91"/>
        <v>#REF!</v>
      </c>
      <c r="AD282" s="26"/>
      <c r="AE282" s="19" t="str">
        <f t="shared" si="90"/>
        <v/>
      </c>
      <c r="AF282" s="65"/>
      <c r="AG282" s="54"/>
      <c r="AH282" s="54"/>
      <c r="AI282" s="55"/>
      <c r="AJ282" s="18"/>
      <c r="AK282" s="73" t="e">
        <f>#REF!</f>
        <v>#REF!</v>
      </c>
      <c r="AL282" s="73" t="e">
        <f>#REF!</f>
        <v>#REF!</v>
      </c>
      <c r="AM282" s="73" t="e">
        <f>#REF!</f>
        <v>#REF!</v>
      </c>
      <c r="AN282" s="73" t="e">
        <f>#REF!</f>
        <v>#REF!</v>
      </c>
      <c r="AO282" s="73" t="e">
        <f>#REF!</f>
        <v>#REF!</v>
      </c>
      <c r="AP282" s="73" t="e">
        <f>#REF!</f>
        <v>#REF!</v>
      </c>
      <c r="AQ282" s="73" t="e">
        <f>#REF!</f>
        <v>#REF!</v>
      </c>
      <c r="AR282" s="73" t="e">
        <f>#REF!</f>
        <v>#REF!</v>
      </c>
      <c r="AS282" s="73" t="e">
        <f>#REF!</f>
        <v>#REF!</v>
      </c>
      <c r="AT282" s="73" t="e">
        <f>#REF!</f>
        <v>#REF!</v>
      </c>
      <c r="AU282" s="73" t="e">
        <f>#REF!</f>
        <v>#REF!</v>
      </c>
      <c r="AV282" s="73" t="e">
        <f>#REF!</f>
        <v>#REF!</v>
      </c>
      <c r="AW282" s="73" t="e">
        <f>#REF!</f>
        <v>#REF!</v>
      </c>
      <c r="AX282" s="73" t="e">
        <f>#REF!</f>
        <v>#REF!</v>
      </c>
      <c r="AY282" s="73" t="e">
        <f>#REF!</f>
        <v>#REF!</v>
      </c>
      <c r="AZ282" s="73" t="e">
        <f>#REF!</f>
        <v>#REF!</v>
      </c>
      <c r="BA282" s="73" t="e">
        <f>#REF!</f>
        <v>#REF!</v>
      </c>
      <c r="BB282" s="73" t="e">
        <f>#REF!</f>
        <v>#REF!</v>
      </c>
      <c r="BC282" s="73" t="e">
        <f>#REF!</f>
        <v>#REF!</v>
      </c>
      <c r="BD282" s="73" t="e">
        <f>#REF!</f>
        <v>#REF!</v>
      </c>
      <c r="BE282" s="73" t="e">
        <f>#REF!</f>
        <v>#REF!</v>
      </c>
      <c r="BF282" s="73" t="e">
        <f>#REF!</f>
        <v>#REF!</v>
      </c>
      <c r="BG282" s="73" t="e">
        <f>#REF!</f>
        <v>#REF!</v>
      </c>
      <c r="BH282" s="73" t="e">
        <f>#REF!</f>
        <v>#REF!</v>
      </c>
      <c r="BI282" s="73" t="e">
        <f>#REF!</f>
        <v>#REF!</v>
      </c>
      <c r="BJ282" s="73" t="e">
        <f>#REF!</f>
        <v>#REF!</v>
      </c>
      <c r="BK282" s="73" t="e">
        <f>#REF!</f>
        <v>#REF!</v>
      </c>
      <c r="BL282" s="73" t="e">
        <f>#REF!</f>
        <v>#REF!</v>
      </c>
      <c r="BM282" s="73" t="e">
        <f>#REF!</f>
        <v>#REF!</v>
      </c>
      <c r="BN282" s="73" t="e">
        <f>#REF!</f>
        <v>#REF!</v>
      </c>
      <c r="BO282" s="73" t="e">
        <f>#REF!</f>
        <v>#REF!</v>
      </c>
      <c r="BP282" s="73" t="e">
        <f>#REF!</f>
        <v>#REF!</v>
      </c>
      <c r="BR282" s="117" t="str">
        <f t="shared" si="97"/>
        <v>113-2</v>
      </c>
      <c r="BS282" s="118">
        <f>OOC!G282</f>
        <v>5.0000000000000001E-3</v>
      </c>
      <c r="BT282" s="118">
        <f>OOC!H282</f>
        <v>-8.0000000000000002E-3</v>
      </c>
      <c r="BU282" s="2" t="e">
        <f t="shared" si="98"/>
        <v>#REF!</v>
      </c>
      <c r="BV282" s="2" t="e">
        <f t="shared" si="99"/>
        <v>#REF!</v>
      </c>
      <c r="BW282" s="2" t="e">
        <f t="shared" si="100"/>
        <v>#REF!</v>
      </c>
      <c r="BX282" s="119"/>
    </row>
    <row r="283" spans="1:76" ht="15" customHeight="1">
      <c r="A283" s="16">
        <v>48</v>
      </c>
      <c r="B283" s="76"/>
      <c r="C283" s="86" t="s">
        <v>211</v>
      </c>
      <c r="D283" s="20" t="s">
        <v>57</v>
      </c>
      <c r="E283" s="78"/>
      <c r="F283" s="11" t="s">
        <v>29</v>
      </c>
      <c r="G283" s="12">
        <v>0</v>
      </c>
      <c r="H283" s="13" t="e">
        <f>IF(OOC!S283=0,"",OOC!S283)</f>
        <v>#REF!</v>
      </c>
      <c r="I283" s="13" t="e">
        <f>IF(OOC!T283=0,"",OOC!T283)</f>
        <v>#REF!</v>
      </c>
      <c r="J283" s="92" t="s">
        <v>84</v>
      </c>
      <c r="K283" s="64" t="s">
        <v>49</v>
      </c>
      <c r="L283" s="17" t="e">
        <f t="shared" si="82"/>
        <v>#REF!</v>
      </c>
      <c r="M283" s="17" t="e">
        <f t="shared" si="83"/>
        <v>#REF!</v>
      </c>
      <c r="N283" s="25"/>
      <c r="O283" s="2" t="e">
        <f t="shared" si="101"/>
        <v>#REF!</v>
      </c>
      <c r="P283" s="2" t="e">
        <f t="shared" si="102"/>
        <v>#REF!</v>
      </c>
      <c r="Q283" s="2" t="e">
        <f t="shared" si="103"/>
        <v>#REF!</v>
      </c>
      <c r="R283" s="3" t="e">
        <f t="shared" si="104"/>
        <v>#REF!</v>
      </c>
      <c r="S283" s="4" t="e">
        <f t="shared" si="96"/>
        <v>#REF!</v>
      </c>
      <c r="T283" s="67" t="e">
        <f t="shared" si="85"/>
        <v>#REF!</v>
      </c>
      <c r="U283" s="67" t="e">
        <f t="shared" si="86"/>
        <v>#REF!</v>
      </c>
      <c r="V283" s="4" t="e">
        <f t="shared" si="79"/>
        <v>#REF!</v>
      </c>
      <c r="W283" s="4" t="e">
        <f t="shared" si="80"/>
        <v>#REF!</v>
      </c>
      <c r="X283" s="4" t="e">
        <f t="shared" si="84"/>
        <v>#REF!</v>
      </c>
      <c r="Y283" s="62" t="e">
        <f t="shared" si="81"/>
        <v>#REF!</v>
      </c>
      <c r="Z283" s="28" t="e">
        <f t="shared" si="87"/>
        <v>#REF!</v>
      </c>
      <c r="AA283" s="28" t="e">
        <f t="shared" si="88"/>
        <v>#REF!</v>
      </c>
      <c r="AB283" s="28" t="e">
        <f t="shared" si="89"/>
        <v>#REF!</v>
      </c>
      <c r="AC283" s="28" t="e">
        <f t="shared" si="91"/>
        <v>#REF!</v>
      </c>
      <c r="AD283" s="26"/>
      <c r="AE283" s="19" t="str">
        <f t="shared" si="90"/>
        <v/>
      </c>
      <c r="AF283" s="65"/>
      <c r="AG283" s="54"/>
      <c r="AH283" s="54"/>
      <c r="AI283" s="55"/>
      <c r="AJ283" s="18"/>
      <c r="AK283" s="73" t="e">
        <f>#REF!</f>
        <v>#REF!</v>
      </c>
      <c r="AL283" s="73" t="e">
        <f>#REF!</f>
        <v>#REF!</v>
      </c>
      <c r="AM283" s="73" t="e">
        <f>#REF!</f>
        <v>#REF!</v>
      </c>
      <c r="AN283" s="73" t="e">
        <f>#REF!</f>
        <v>#REF!</v>
      </c>
      <c r="AO283" s="73" t="e">
        <f>#REF!</f>
        <v>#REF!</v>
      </c>
      <c r="AP283" s="73" t="e">
        <f>#REF!</f>
        <v>#REF!</v>
      </c>
      <c r="AQ283" s="73" t="e">
        <f>#REF!</f>
        <v>#REF!</v>
      </c>
      <c r="AR283" s="73" t="e">
        <f>#REF!</f>
        <v>#REF!</v>
      </c>
      <c r="AS283" s="73" t="e">
        <f>#REF!</f>
        <v>#REF!</v>
      </c>
      <c r="AT283" s="73" t="e">
        <f>#REF!</f>
        <v>#REF!</v>
      </c>
      <c r="AU283" s="73" t="e">
        <f>#REF!</f>
        <v>#REF!</v>
      </c>
      <c r="AV283" s="73" t="e">
        <f>#REF!</f>
        <v>#REF!</v>
      </c>
      <c r="AW283" s="73" t="e">
        <f>#REF!</f>
        <v>#REF!</v>
      </c>
      <c r="AX283" s="73" t="e">
        <f>#REF!</f>
        <v>#REF!</v>
      </c>
      <c r="AY283" s="73" t="e">
        <f>#REF!</f>
        <v>#REF!</v>
      </c>
      <c r="AZ283" s="73" t="e">
        <f>#REF!</f>
        <v>#REF!</v>
      </c>
      <c r="BA283" s="73" t="e">
        <f>#REF!</f>
        <v>#REF!</v>
      </c>
      <c r="BB283" s="73" t="e">
        <f>#REF!</f>
        <v>#REF!</v>
      </c>
      <c r="BC283" s="73" t="e">
        <f>#REF!</f>
        <v>#REF!</v>
      </c>
      <c r="BD283" s="73" t="e">
        <f>#REF!</f>
        <v>#REF!</v>
      </c>
      <c r="BE283" s="73" t="e">
        <f>#REF!</f>
        <v>#REF!</v>
      </c>
      <c r="BF283" s="73" t="e">
        <f>#REF!</f>
        <v>#REF!</v>
      </c>
      <c r="BG283" s="73" t="e">
        <f>#REF!</f>
        <v>#REF!</v>
      </c>
      <c r="BH283" s="73" t="e">
        <f>#REF!</f>
        <v>#REF!</v>
      </c>
      <c r="BI283" s="73" t="e">
        <f>#REF!</f>
        <v>#REF!</v>
      </c>
      <c r="BJ283" s="73" t="e">
        <f>#REF!</f>
        <v>#REF!</v>
      </c>
      <c r="BK283" s="73" t="e">
        <f>#REF!</f>
        <v>#REF!</v>
      </c>
      <c r="BL283" s="73" t="e">
        <f>#REF!</f>
        <v>#REF!</v>
      </c>
      <c r="BM283" s="73" t="e">
        <f>#REF!</f>
        <v>#REF!</v>
      </c>
      <c r="BN283" s="73" t="e">
        <f>#REF!</f>
        <v>#REF!</v>
      </c>
      <c r="BO283" s="73" t="e">
        <f>#REF!</f>
        <v>#REF!</v>
      </c>
      <c r="BP283" s="73" t="e">
        <f>#REF!</f>
        <v>#REF!</v>
      </c>
      <c r="BR283" s="117" t="str">
        <f t="shared" si="97"/>
        <v>114-1</v>
      </c>
      <c r="BS283" s="118">
        <f>OOC!G283</f>
        <v>7.0000000000000001E-3</v>
      </c>
      <c r="BT283" s="118">
        <f>OOC!H283</f>
        <v>-7.0000000000000001E-3</v>
      </c>
      <c r="BU283" s="2" t="e">
        <f t="shared" si="98"/>
        <v>#REF!</v>
      </c>
      <c r="BV283" s="2" t="e">
        <f t="shared" si="99"/>
        <v>#REF!</v>
      </c>
      <c r="BW283" s="2" t="e">
        <f t="shared" si="100"/>
        <v>#REF!</v>
      </c>
      <c r="BX283" s="119"/>
    </row>
    <row r="284" spans="1:76" ht="15" customHeight="1">
      <c r="A284" s="16">
        <v>48</v>
      </c>
      <c r="B284" s="76"/>
      <c r="C284" s="86" t="s">
        <v>212</v>
      </c>
      <c r="D284" s="20" t="s">
        <v>57</v>
      </c>
      <c r="E284" s="78"/>
      <c r="F284" s="11" t="s">
        <v>29</v>
      </c>
      <c r="G284" s="12">
        <v>0</v>
      </c>
      <c r="H284" s="13" t="e">
        <f>IF(OOC!S284=0,"",OOC!S284)</f>
        <v>#REF!</v>
      </c>
      <c r="I284" s="13" t="e">
        <f>IF(OOC!T284=0,"",OOC!T284)</f>
        <v>#REF!</v>
      </c>
      <c r="J284" s="92" t="s">
        <v>84</v>
      </c>
      <c r="K284" s="64" t="s">
        <v>49</v>
      </c>
      <c r="L284" s="17" t="e">
        <f t="shared" si="82"/>
        <v>#REF!</v>
      </c>
      <c r="M284" s="17" t="e">
        <f t="shared" si="83"/>
        <v>#REF!</v>
      </c>
      <c r="N284" s="25"/>
      <c r="O284" s="2" t="e">
        <f t="shared" si="101"/>
        <v>#REF!</v>
      </c>
      <c r="P284" s="2" t="e">
        <f t="shared" si="102"/>
        <v>#REF!</v>
      </c>
      <c r="Q284" s="2" t="e">
        <f t="shared" si="103"/>
        <v>#REF!</v>
      </c>
      <c r="R284" s="3" t="e">
        <f t="shared" si="104"/>
        <v>#REF!</v>
      </c>
      <c r="S284" s="4" t="e">
        <f t="shared" si="96"/>
        <v>#REF!</v>
      </c>
      <c r="T284" s="67" t="e">
        <f t="shared" si="85"/>
        <v>#REF!</v>
      </c>
      <c r="U284" s="67" t="e">
        <f t="shared" si="86"/>
        <v>#REF!</v>
      </c>
      <c r="V284" s="4" t="e">
        <f t="shared" si="79"/>
        <v>#REF!</v>
      </c>
      <c r="W284" s="4" t="e">
        <f t="shared" si="80"/>
        <v>#REF!</v>
      </c>
      <c r="X284" s="4" t="e">
        <f t="shared" si="84"/>
        <v>#REF!</v>
      </c>
      <c r="Y284" s="62" t="e">
        <f t="shared" si="81"/>
        <v>#REF!</v>
      </c>
      <c r="Z284" s="28" t="e">
        <f t="shared" si="87"/>
        <v>#REF!</v>
      </c>
      <c r="AA284" s="28" t="e">
        <f t="shared" si="88"/>
        <v>#REF!</v>
      </c>
      <c r="AB284" s="28" t="e">
        <f t="shared" si="89"/>
        <v>#REF!</v>
      </c>
      <c r="AC284" s="28" t="e">
        <f t="shared" si="91"/>
        <v>#REF!</v>
      </c>
      <c r="AD284" s="26"/>
      <c r="AE284" s="19" t="str">
        <f t="shared" si="90"/>
        <v/>
      </c>
      <c r="AF284" s="65"/>
      <c r="AG284" s="54"/>
      <c r="AH284" s="54"/>
      <c r="AI284" s="55"/>
      <c r="AJ284" s="18"/>
      <c r="AK284" s="73" t="e">
        <f>#REF!</f>
        <v>#REF!</v>
      </c>
      <c r="AL284" s="73" t="e">
        <f>#REF!</f>
        <v>#REF!</v>
      </c>
      <c r="AM284" s="73" t="e">
        <f>#REF!</f>
        <v>#REF!</v>
      </c>
      <c r="AN284" s="73" t="e">
        <f>#REF!</f>
        <v>#REF!</v>
      </c>
      <c r="AO284" s="73" t="e">
        <f>#REF!</f>
        <v>#REF!</v>
      </c>
      <c r="AP284" s="73" t="e">
        <f>#REF!</f>
        <v>#REF!</v>
      </c>
      <c r="AQ284" s="73" t="e">
        <f>#REF!</f>
        <v>#REF!</v>
      </c>
      <c r="AR284" s="73" t="e">
        <f>#REF!</f>
        <v>#REF!</v>
      </c>
      <c r="AS284" s="73" t="e">
        <f>#REF!</f>
        <v>#REF!</v>
      </c>
      <c r="AT284" s="73" t="e">
        <f>#REF!</f>
        <v>#REF!</v>
      </c>
      <c r="AU284" s="73" t="e">
        <f>#REF!</f>
        <v>#REF!</v>
      </c>
      <c r="AV284" s="73" t="e">
        <f>#REF!</f>
        <v>#REF!</v>
      </c>
      <c r="AW284" s="73" t="e">
        <f>#REF!</f>
        <v>#REF!</v>
      </c>
      <c r="AX284" s="73" t="e">
        <f>#REF!</f>
        <v>#REF!</v>
      </c>
      <c r="AY284" s="73" t="e">
        <f>#REF!</f>
        <v>#REF!</v>
      </c>
      <c r="AZ284" s="73" t="e">
        <f>#REF!</f>
        <v>#REF!</v>
      </c>
      <c r="BA284" s="73" t="e">
        <f>#REF!</f>
        <v>#REF!</v>
      </c>
      <c r="BB284" s="73" t="e">
        <f>#REF!</f>
        <v>#REF!</v>
      </c>
      <c r="BC284" s="73" t="e">
        <f>#REF!</f>
        <v>#REF!</v>
      </c>
      <c r="BD284" s="73" t="e">
        <f>#REF!</f>
        <v>#REF!</v>
      </c>
      <c r="BE284" s="73" t="e">
        <f>#REF!</f>
        <v>#REF!</v>
      </c>
      <c r="BF284" s="73" t="e">
        <f>#REF!</f>
        <v>#REF!</v>
      </c>
      <c r="BG284" s="73" t="e">
        <f>#REF!</f>
        <v>#REF!</v>
      </c>
      <c r="BH284" s="73" t="e">
        <f>#REF!</f>
        <v>#REF!</v>
      </c>
      <c r="BI284" s="73" t="e">
        <f>#REF!</f>
        <v>#REF!</v>
      </c>
      <c r="BJ284" s="73" t="e">
        <f>#REF!</f>
        <v>#REF!</v>
      </c>
      <c r="BK284" s="73" t="e">
        <f>#REF!</f>
        <v>#REF!</v>
      </c>
      <c r="BL284" s="73" t="e">
        <f>#REF!</f>
        <v>#REF!</v>
      </c>
      <c r="BM284" s="73" t="e">
        <f>#REF!</f>
        <v>#REF!</v>
      </c>
      <c r="BN284" s="73" t="e">
        <f>#REF!</f>
        <v>#REF!</v>
      </c>
      <c r="BO284" s="73" t="e">
        <f>#REF!</f>
        <v>#REF!</v>
      </c>
      <c r="BP284" s="73" t="e">
        <f>#REF!</f>
        <v>#REF!</v>
      </c>
      <c r="BR284" s="117" t="str">
        <f t="shared" si="97"/>
        <v>114-2</v>
      </c>
      <c r="BS284" s="118">
        <f>OOC!G284</f>
        <v>8.0000000000000002E-3</v>
      </c>
      <c r="BT284" s="118">
        <f>OOC!H284</f>
        <v>-8.0000000000000002E-3</v>
      </c>
      <c r="BU284" s="2" t="e">
        <f t="shared" si="98"/>
        <v>#REF!</v>
      </c>
      <c r="BV284" s="2" t="e">
        <f t="shared" si="99"/>
        <v>#REF!</v>
      </c>
      <c r="BW284" s="2" t="e">
        <f t="shared" si="100"/>
        <v>#REF!</v>
      </c>
      <c r="BX284" s="119"/>
    </row>
    <row r="285" spans="1:76" ht="15" customHeight="1">
      <c r="A285" s="16"/>
      <c r="B285" s="76"/>
      <c r="C285" s="86" t="s">
        <v>247</v>
      </c>
      <c r="D285" s="20" t="s">
        <v>57</v>
      </c>
      <c r="E285" s="78"/>
      <c r="F285" s="11" t="s">
        <v>29</v>
      </c>
      <c r="G285" s="12">
        <v>0</v>
      </c>
      <c r="H285" s="13" t="e">
        <f>IF(OOC!S285=0,"",OOC!S285)</f>
        <v>#REF!</v>
      </c>
      <c r="I285" s="13" t="e">
        <f>IF(OOC!T285=0,"",OOC!T285)</f>
        <v>#REF!</v>
      </c>
      <c r="J285" s="92" t="s">
        <v>84</v>
      </c>
      <c r="K285" s="64" t="s">
        <v>49</v>
      </c>
      <c r="L285" s="17" t="e">
        <f t="shared" si="82"/>
        <v>#REF!</v>
      </c>
      <c r="M285" s="17" t="e">
        <f t="shared" si="83"/>
        <v>#REF!</v>
      </c>
      <c r="N285" s="25"/>
      <c r="O285" s="2" t="e">
        <f t="shared" si="101"/>
        <v>#REF!</v>
      </c>
      <c r="P285" s="2" t="e">
        <f t="shared" si="102"/>
        <v>#REF!</v>
      </c>
      <c r="Q285" s="2" t="e">
        <f t="shared" si="103"/>
        <v>#REF!</v>
      </c>
      <c r="R285" s="3" t="e">
        <f t="shared" si="104"/>
        <v>#REF!</v>
      </c>
      <c r="S285" s="4" t="e">
        <f t="shared" si="96"/>
        <v>#REF!</v>
      </c>
      <c r="T285" s="67" t="e">
        <f t="shared" si="85"/>
        <v>#REF!</v>
      </c>
      <c r="U285" s="67" t="e">
        <f t="shared" si="86"/>
        <v>#REF!</v>
      </c>
      <c r="V285" s="4" t="e">
        <f t="shared" ref="V285:V309" si="105">IF(OR($AK285="",ISNUMBER($AK285)=FALSE),"",IF(H285="","",(L285-Q285)/(3*R285)))</f>
        <v>#REF!</v>
      </c>
      <c r="W285" s="4" t="e">
        <f t="shared" ref="W285:W309" si="106">IF(OR($AK285="",ISNUMBER($AK285)=FALSE),"",IF(I285="","",(Q285-M285)/(3*R285)))</f>
        <v>#REF!</v>
      </c>
      <c r="X285" s="4" t="e">
        <f t="shared" si="84"/>
        <v>#REF!</v>
      </c>
      <c r="Y285" s="62" t="e">
        <f t="shared" ref="Y285:Y309" si="107">IF(OR($AK285="",ISNUMBER($AK285)=FALSE),"",IF(AND(G285=0,I285=0),NORMSDIST(3*X285),NORMSDIST(3*X285)+NORMSDIST(6*S285-3*X285)-1))</f>
        <v>#REF!</v>
      </c>
      <c r="Z285" s="28" t="e">
        <f t="shared" si="87"/>
        <v>#REF!</v>
      </c>
      <c r="AA285" s="28" t="e">
        <f t="shared" si="88"/>
        <v>#REF!</v>
      </c>
      <c r="AB285" s="28" t="e">
        <f t="shared" si="89"/>
        <v>#REF!</v>
      </c>
      <c r="AC285" s="28" t="e">
        <f t="shared" si="91"/>
        <v>#REF!</v>
      </c>
      <c r="AD285" s="26"/>
      <c r="AE285" s="19" t="str">
        <f t="shared" si="90"/>
        <v/>
      </c>
      <c r="AF285" s="65"/>
      <c r="AG285" s="54"/>
      <c r="AH285" s="54"/>
      <c r="AI285" s="55"/>
      <c r="AJ285" s="18"/>
      <c r="AK285" s="73" t="e">
        <f>#REF!</f>
        <v>#REF!</v>
      </c>
      <c r="AL285" s="73" t="e">
        <f>#REF!</f>
        <v>#REF!</v>
      </c>
      <c r="AM285" s="73" t="e">
        <f>#REF!</f>
        <v>#REF!</v>
      </c>
      <c r="AN285" s="73" t="e">
        <f>#REF!</f>
        <v>#REF!</v>
      </c>
      <c r="AO285" s="73" t="e">
        <f>#REF!</f>
        <v>#REF!</v>
      </c>
      <c r="AP285" s="73" t="e">
        <f>#REF!</f>
        <v>#REF!</v>
      </c>
      <c r="AQ285" s="73" t="e">
        <f>#REF!</f>
        <v>#REF!</v>
      </c>
      <c r="AR285" s="73" t="e">
        <f>#REF!</f>
        <v>#REF!</v>
      </c>
      <c r="AS285" s="73" t="e">
        <f>#REF!</f>
        <v>#REF!</v>
      </c>
      <c r="AT285" s="73" t="e">
        <f>#REF!</f>
        <v>#REF!</v>
      </c>
      <c r="AU285" s="73" t="e">
        <f>#REF!</f>
        <v>#REF!</v>
      </c>
      <c r="AV285" s="73" t="e">
        <f>#REF!</f>
        <v>#REF!</v>
      </c>
      <c r="AW285" s="73" t="e">
        <f>#REF!</f>
        <v>#REF!</v>
      </c>
      <c r="AX285" s="73" t="e">
        <f>#REF!</f>
        <v>#REF!</v>
      </c>
      <c r="AY285" s="73" t="e">
        <f>#REF!</f>
        <v>#REF!</v>
      </c>
      <c r="AZ285" s="73" t="e">
        <f>#REF!</f>
        <v>#REF!</v>
      </c>
      <c r="BA285" s="73" t="e">
        <f>#REF!</f>
        <v>#REF!</v>
      </c>
      <c r="BB285" s="73" t="e">
        <f>#REF!</f>
        <v>#REF!</v>
      </c>
      <c r="BC285" s="73" t="e">
        <f>#REF!</f>
        <v>#REF!</v>
      </c>
      <c r="BD285" s="73" t="e">
        <f>#REF!</f>
        <v>#REF!</v>
      </c>
      <c r="BE285" s="73" t="e">
        <f>#REF!</f>
        <v>#REF!</v>
      </c>
      <c r="BF285" s="73" t="e">
        <f>#REF!</f>
        <v>#REF!</v>
      </c>
      <c r="BG285" s="73" t="e">
        <f>#REF!</f>
        <v>#REF!</v>
      </c>
      <c r="BH285" s="73" t="e">
        <f>#REF!</f>
        <v>#REF!</v>
      </c>
      <c r="BI285" s="73" t="e">
        <f>#REF!</f>
        <v>#REF!</v>
      </c>
      <c r="BJ285" s="73" t="e">
        <f>#REF!</f>
        <v>#REF!</v>
      </c>
      <c r="BK285" s="73" t="e">
        <f>#REF!</f>
        <v>#REF!</v>
      </c>
      <c r="BL285" s="73" t="e">
        <f>#REF!</f>
        <v>#REF!</v>
      </c>
      <c r="BM285" s="73" t="e">
        <f>#REF!</f>
        <v>#REF!</v>
      </c>
      <c r="BN285" s="73" t="e">
        <f>#REF!</f>
        <v>#REF!</v>
      </c>
      <c r="BO285" s="73" t="e">
        <f>#REF!</f>
        <v>#REF!</v>
      </c>
      <c r="BP285" s="73" t="e">
        <f>#REF!</f>
        <v>#REF!</v>
      </c>
      <c r="BR285" s="117" t="str">
        <f t="shared" si="97"/>
        <v>115-1</v>
      </c>
      <c r="BS285" s="118">
        <f>OOC!G285</f>
        <v>-0.435</v>
      </c>
      <c r="BT285" s="118">
        <f>OOC!H285</f>
        <v>-0.46500000000000002</v>
      </c>
      <c r="BU285" s="2" t="e">
        <f t="shared" si="98"/>
        <v>#REF!</v>
      </c>
      <c r="BV285" s="2" t="e">
        <f t="shared" si="99"/>
        <v>#REF!</v>
      </c>
      <c r="BW285" s="2" t="e">
        <f t="shared" si="100"/>
        <v>#REF!</v>
      </c>
      <c r="BX285" s="119"/>
    </row>
    <row r="286" spans="1:76" ht="15" customHeight="1">
      <c r="A286" s="16"/>
      <c r="B286" s="76"/>
      <c r="C286" s="86" t="s">
        <v>248</v>
      </c>
      <c r="D286" s="20" t="s">
        <v>57</v>
      </c>
      <c r="E286" s="78"/>
      <c r="F286" s="11" t="s">
        <v>29</v>
      </c>
      <c r="G286" s="12">
        <v>0</v>
      </c>
      <c r="H286" s="13" t="e">
        <f>IF(OOC!S286=0,"",OOC!S286)</f>
        <v>#REF!</v>
      </c>
      <c r="I286" s="13" t="e">
        <f>IF(OOC!T286=0,"",OOC!T286)</f>
        <v>#REF!</v>
      </c>
      <c r="J286" s="92" t="s">
        <v>84</v>
      </c>
      <c r="K286" s="64" t="s">
        <v>49</v>
      </c>
      <c r="L286" s="17" t="e">
        <f t="shared" si="82"/>
        <v>#REF!</v>
      </c>
      <c r="M286" s="17" t="e">
        <f t="shared" si="83"/>
        <v>#REF!</v>
      </c>
      <c r="N286" s="25"/>
      <c r="O286" s="2" t="e">
        <f t="shared" si="101"/>
        <v>#REF!</v>
      </c>
      <c r="P286" s="2" t="e">
        <f t="shared" si="102"/>
        <v>#REF!</v>
      </c>
      <c r="Q286" s="2" t="e">
        <f t="shared" si="103"/>
        <v>#REF!</v>
      </c>
      <c r="R286" s="3" t="e">
        <f t="shared" si="104"/>
        <v>#REF!</v>
      </c>
      <c r="S286" s="4" t="e">
        <f t="shared" si="96"/>
        <v>#REF!</v>
      </c>
      <c r="T286" s="67" t="e">
        <f t="shared" ref="T286:T309" si="108">IF(OR($AK286="",ISNUMBER($AK286)=FALSE),"",IF(AND($F286="Tolerance",$G286&lt;&gt;""),($Q286-$G286)/(($L286-$M286)/2),IF(AND($F286="GD&amp;T",$H286&lt;&gt;""),$Q286/$H286,"")))</f>
        <v>#REF!</v>
      </c>
      <c r="U286" s="67" t="e">
        <f t="shared" ref="U286:U309" si="109">IF($T286="","",IF(ABS($T286)&lt;=0.125, "Level A",IF(AND(ABS($T286)&gt;0.125,ABS($T286)&lt;=0.25), "Level B",IF(AND(ABS($T286)&gt;0.25,ABS($T286)&lt;=0.5), "Level C", IF(ABS($T286)&gt;0.5, "Level D")))))</f>
        <v>#REF!</v>
      </c>
      <c r="V286" s="4" t="e">
        <f t="shared" si="105"/>
        <v>#REF!</v>
      </c>
      <c r="W286" s="4" t="e">
        <f t="shared" si="106"/>
        <v>#REF!</v>
      </c>
      <c r="X286" s="4" t="e">
        <f t="shared" ref="X286:X309" si="110">IF(OR($AK286="",ISNUMBER($AK286)=FALSE),"",IF(AND(G286=0,I286=0),((H286)-(Q286))/(3*R286),MIN(V286:W286)))</f>
        <v>#REF!</v>
      </c>
      <c r="Y286" s="62" t="e">
        <f t="shared" si="107"/>
        <v>#REF!</v>
      </c>
      <c r="Z286" s="28" t="e">
        <f t="shared" si="87"/>
        <v>#REF!</v>
      </c>
      <c r="AA286" s="28" t="e">
        <f t="shared" si="88"/>
        <v>#REF!</v>
      </c>
      <c r="AB286" s="28" t="e">
        <f t="shared" si="89"/>
        <v>#REF!</v>
      </c>
      <c r="AC286" s="28" t="e">
        <f t="shared" si="91"/>
        <v>#REF!</v>
      </c>
      <c r="AD286" s="26"/>
      <c r="AE286" s="19" t="str">
        <f t="shared" si="90"/>
        <v/>
      </c>
      <c r="AF286" s="65"/>
      <c r="AG286" s="54"/>
      <c r="AH286" s="54"/>
      <c r="AI286" s="55"/>
      <c r="AJ286" s="18"/>
      <c r="AK286" s="73" t="e">
        <f>#REF!</f>
        <v>#REF!</v>
      </c>
      <c r="AL286" s="73" t="e">
        <f>#REF!</f>
        <v>#REF!</v>
      </c>
      <c r="AM286" s="73" t="e">
        <f>#REF!</f>
        <v>#REF!</v>
      </c>
      <c r="AN286" s="73" t="e">
        <f>#REF!</f>
        <v>#REF!</v>
      </c>
      <c r="AO286" s="73" t="e">
        <f>#REF!</f>
        <v>#REF!</v>
      </c>
      <c r="AP286" s="73" t="e">
        <f>#REF!</f>
        <v>#REF!</v>
      </c>
      <c r="AQ286" s="73" t="e">
        <f>#REF!</f>
        <v>#REF!</v>
      </c>
      <c r="AR286" s="73" t="e">
        <f>#REF!</f>
        <v>#REF!</v>
      </c>
      <c r="AS286" s="73" t="e">
        <f>#REF!</f>
        <v>#REF!</v>
      </c>
      <c r="AT286" s="73" t="e">
        <f>#REF!</f>
        <v>#REF!</v>
      </c>
      <c r="AU286" s="73" t="e">
        <f>#REF!</f>
        <v>#REF!</v>
      </c>
      <c r="AV286" s="73" t="e">
        <f>#REF!</f>
        <v>#REF!</v>
      </c>
      <c r="AW286" s="73" t="e">
        <f>#REF!</f>
        <v>#REF!</v>
      </c>
      <c r="AX286" s="73" t="e">
        <f>#REF!</f>
        <v>#REF!</v>
      </c>
      <c r="AY286" s="73" t="e">
        <f>#REF!</f>
        <v>#REF!</v>
      </c>
      <c r="AZ286" s="73" t="e">
        <f>#REF!</f>
        <v>#REF!</v>
      </c>
      <c r="BA286" s="73" t="e">
        <f>#REF!</f>
        <v>#REF!</v>
      </c>
      <c r="BB286" s="73" t="e">
        <f>#REF!</f>
        <v>#REF!</v>
      </c>
      <c r="BC286" s="73" t="e">
        <f>#REF!</f>
        <v>#REF!</v>
      </c>
      <c r="BD286" s="73" t="e">
        <f>#REF!</f>
        <v>#REF!</v>
      </c>
      <c r="BE286" s="73" t="e">
        <f>#REF!</f>
        <v>#REF!</v>
      </c>
      <c r="BF286" s="73" t="e">
        <f>#REF!</f>
        <v>#REF!</v>
      </c>
      <c r="BG286" s="73" t="e">
        <f>#REF!</f>
        <v>#REF!</v>
      </c>
      <c r="BH286" s="73" t="e">
        <f>#REF!</f>
        <v>#REF!</v>
      </c>
      <c r="BI286" s="73" t="e">
        <f>#REF!</f>
        <v>#REF!</v>
      </c>
      <c r="BJ286" s="73" t="e">
        <f>#REF!</f>
        <v>#REF!</v>
      </c>
      <c r="BK286" s="73" t="e">
        <f>#REF!</f>
        <v>#REF!</v>
      </c>
      <c r="BL286" s="73" t="e">
        <f>#REF!</f>
        <v>#REF!</v>
      </c>
      <c r="BM286" s="73" t="e">
        <f>#REF!</f>
        <v>#REF!</v>
      </c>
      <c r="BN286" s="73" t="e">
        <f>#REF!</f>
        <v>#REF!</v>
      </c>
      <c r="BO286" s="73" t="e">
        <f>#REF!</f>
        <v>#REF!</v>
      </c>
      <c r="BP286" s="73" t="e">
        <f>#REF!</f>
        <v>#REF!</v>
      </c>
      <c r="BR286" s="117" t="str">
        <f t="shared" si="97"/>
        <v>115-2</v>
      </c>
      <c r="BS286" s="118">
        <f>OOC!G286</f>
        <v>3.0000000000000001E-3</v>
      </c>
      <c r="BT286" s="118">
        <f>OOC!H286</f>
        <v>-3.0000000000000001E-3</v>
      </c>
      <c r="BU286" s="2" t="e">
        <f t="shared" si="98"/>
        <v>#REF!</v>
      </c>
      <c r="BV286" s="2" t="e">
        <f t="shared" si="99"/>
        <v>#REF!</v>
      </c>
      <c r="BW286" s="2" t="e">
        <f t="shared" si="100"/>
        <v>#REF!</v>
      </c>
      <c r="BX286" s="119"/>
    </row>
    <row r="287" spans="1:76" ht="15" customHeight="1">
      <c r="A287" s="16">
        <v>48</v>
      </c>
      <c r="B287" s="76"/>
      <c r="C287" s="86" t="s">
        <v>213</v>
      </c>
      <c r="D287" s="20" t="s">
        <v>57</v>
      </c>
      <c r="E287" s="78"/>
      <c r="F287" s="11" t="s">
        <v>29</v>
      </c>
      <c r="G287" s="12">
        <v>0</v>
      </c>
      <c r="H287" s="13" t="e">
        <f>IF(OOC!S287=0,"",OOC!S287)</f>
        <v>#REF!</v>
      </c>
      <c r="I287" s="13" t="e">
        <f>IF(OOC!T287=0,"",OOC!T287)</f>
        <v>#REF!</v>
      </c>
      <c r="J287" s="92" t="s">
        <v>84</v>
      </c>
      <c r="K287" s="64" t="s">
        <v>49</v>
      </c>
      <c r="L287" s="17" t="e">
        <f t="shared" si="82"/>
        <v>#REF!</v>
      </c>
      <c r="M287" s="17" t="e">
        <f t="shared" si="83"/>
        <v>#REF!</v>
      </c>
      <c r="N287" s="25"/>
      <c r="O287" s="2" t="e">
        <f t="shared" si="101"/>
        <v>#REF!</v>
      </c>
      <c r="P287" s="2" t="e">
        <f t="shared" si="102"/>
        <v>#REF!</v>
      </c>
      <c r="Q287" s="2" t="e">
        <f t="shared" si="103"/>
        <v>#REF!</v>
      </c>
      <c r="R287" s="3" t="e">
        <f t="shared" si="104"/>
        <v>#REF!</v>
      </c>
      <c r="S287" s="4" t="e">
        <f t="shared" si="96"/>
        <v>#REF!</v>
      </c>
      <c r="T287" s="67" t="e">
        <f t="shared" si="108"/>
        <v>#REF!</v>
      </c>
      <c r="U287" s="67" t="e">
        <f t="shared" si="109"/>
        <v>#REF!</v>
      </c>
      <c r="V287" s="4" t="e">
        <f t="shared" si="105"/>
        <v>#REF!</v>
      </c>
      <c r="W287" s="4" t="e">
        <f t="shared" si="106"/>
        <v>#REF!</v>
      </c>
      <c r="X287" s="4" t="e">
        <f t="shared" si="110"/>
        <v>#REF!</v>
      </c>
      <c r="Y287" s="62" t="e">
        <f t="shared" si="107"/>
        <v>#REF!</v>
      </c>
      <c r="Z287" s="28" t="e">
        <f t="shared" si="87"/>
        <v>#REF!</v>
      </c>
      <c r="AA287" s="28" t="e">
        <f t="shared" si="88"/>
        <v>#REF!</v>
      </c>
      <c r="AB287" s="28" t="e">
        <f t="shared" si="89"/>
        <v>#REF!</v>
      </c>
      <c r="AC287" s="28" t="e">
        <f t="shared" si="91"/>
        <v>#REF!</v>
      </c>
      <c r="AD287" s="26"/>
      <c r="AE287" s="19" t="str">
        <f t="shared" si="90"/>
        <v/>
      </c>
      <c r="AF287" s="65"/>
      <c r="AG287" s="54"/>
      <c r="AH287" s="54"/>
      <c r="AI287" s="55"/>
      <c r="AJ287" s="18"/>
      <c r="AK287" s="73" t="e">
        <f>#REF!</f>
        <v>#REF!</v>
      </c>
      <c r="AL287" s="73" t="e">
        <f>#REF!</f>
        <v>#REF!</v>
      </c>
      <c r="AM287" s="73" t="e">
        <f>#REF!</f>
        <v>#REF!</v>
      </c>
      <c r="AN287" s="73" t="e">
        <f>#REF!</f>
        <v>#REF!</v>
      </c>
      <c r="AO287" s="73" t="e">
        <f>#REF!</f>
        <v>#REF!</v>
      </c>
      <c r="AP287" s="73" t="e">
        <f>#REF!</f>
        <v>#REF!</v>
      </c>
      <c r="AQ287" s="73" t="e">
        <f>#REF!</f>
        <v>#REF!</v>
      </c>
      <c r="AR287" s="73" t="e">
        <f>#REF!</f>
        <v>#REF!</v>
      </c>
      <c r="AS287" s="73" t="e">
        <f>#REF!</f>
        <v>#REF!</v>
      </c>
      <c r="AT287" s="73" t="e">
        <f>#REF!</f>
        <v>#REF!</v>
      </c>
      <c r="AU287" s="73" t="e">
        <f>#REF!</f>
        <v>#REF!</v>
      </c>
      <c r="AV287" s="73" t="e">
        <f>#REF!</f>
        <v>#REF!</v>
      </c>
      <c r="AW287" s="73" t="e">
        <f>#REF!</f>
        <v>#REF!</v>
      </c>
      <c r="AX287" s="73" t="e">
        <f>#REF!</f>
        <v>#REF!</v>
      </c>
      <c r="AY287" s="73" t="e">
        <f>#REF!</f>
        <v>#REF!</v>
      </c>
      <c r="AZ287" s="73" t="e">
        <f>#REF!</f>
        <v>#REF!</v>
      </c>
      <c r="BA287" s="73" t="e">
        <f>#REF!</f>
        <v>#REF!</v>
      </c>
      <c r="BB287" s="73" t="e">
        <f>#REF!</f>
        <v>#REF!</v>
      </c>
      <c r="BC287" s="73" t="e">
        <f>#REF!</f>
        <v>#REF!</v>
      </c>
      <c r="BD287" s="73" t="e">
        <f>#REF!</f>
        <v>#REF!</v>
      </c>
      <c r="BE287" s="73" t="e">
        <f>#REF!</f>
        <v>#REF!</v>
      </c>
      <c r="BF287" s="73" t="e">
        <f>#REF!</f>
        <v>#REF!</v>
      </c>
      <c r="BG287" s="73" t="e">
        <f>#REF!</f>
        <v>#REF!</v>
      </c>
      <c r="BH287" s="73" t="e">
        <f>#REF!</f>
        <v>#REF!</v>
      </c>
      <c r="BI287" s="73" t="e">
        <f>#REF!</f>
        <v>#REF!</v>
      </c>
      <c r="BJ287" s="73" t="e">
        <f>#REF!</f>
        <v>#REF!</v>
      </c>
      <c r="BK287" s="73" t="e">
        <f>#REF!</f>
        <v>#REF!</v>
      </c>
      <c r="BL287" s="73" t="e">
        <f>#REF!</f>
        <v>#REF!</v>
      </c>
      <c r="BM287" s="73" t="e">
        <f>#REF!</f>
        <v>#REF!</v>
      </c>
      <c r="BN287" s="73" t="e">
        <f>#REF!</f>
        <v>#REF!</v>
      </c>
      <c r="BO287" s="73" t="e">
        <f>#REF!</f>
        <v>#REF!</v>
      </c>
      <c r="BP287" s="73" t="e">
        <f>#REF!</f>
        <v>#REF!</v>
      </c>
      <c r="BR287" s="117" t="str">
        <f t="shared" si="97"/>
        <v>116-1</v>
      </c>
      <c r="BS287" s="118">
        <f>OOC!G287</f>
        <v>3.0000000000000001E-3</v>
      </c>
      <c r="BT287" s="118">
        <f>OOC!H287</f>
        <v>-3.0000000000000001E-3</v>
      </c>
      <c r="BU287" s="2" t="e">
        <f t="shared" si="98"/>
        <v>#REF!</v>
      </c>
      <c r="BV287" s="2" t="e">
        <f t="shared" si="99"/>
        <v>#REF!</v>
      </c>
      <c r="BW287" s="2" t="e">
        <f t="shared" si="100"/>
        <v>#REF!</v>
      </c>
      <c r="BX287" s="119"/>
    </row>
    <row r="288" spans="1:76" ht="15" customHeight="1">
      <c r="A288" s="16">
        <v>48</v>
      </c>
      <c r="B288" s="76"/>
      <c r="C288" s="86" t="s">
        <v>214</v>
      </c>
      <c r="D288" s="20" t="s">
        <v>57</v>
      </c>
      <c r="E288" s="78"/>
      <c r="F288" s="11" t="s">
        <v>29</v>
      </c>
      <c r="G288" s="12">
        <v>0</v>
      </c>
      <c r="H288" s="13" t="e">
        <f>IF(OOC!S288=0,"",OOC!S288)</f>
        <v>#REF!</v>
      </c>
      <c r="I288" s="13" t="e">
        <f>IF(OOC!T288=0,"",OOC!T288)</f>
        <v>#REF!</v>
      </c>
      <c r="J288" s="92" t="s">
        <v>84</v>
      </c>
      <c r="K288" s="64" t="s">
        <v>49</v>
      </c>
      <c r="L288" s="17" t="e">
        <f t="shared" si="82"/>
        <v>#REF!</v>
      </c>
      <c r="M288" s="17" t="e">
        <f t="shared" si="83"/>
        <v>#REF!</v>
      </c>
      <c r="N288" s="25"/>
      <c r="O288" s="2" t="e">
        <f t="shared" si="101"/>
        <v>#REF!</v>
      </c>
      <c r="P288" s="2" t="e">
        <f t="shared" si="102"/>
        <v>#REF!</v>
      </c>
      <c r="Q288" s="2" t="e">
        <f t="shared" si="103"/>
        <v>#REF!</v>
      </c>
      <c r="R288" s="3" t="e">
        <f t="shared" si="104"/>
        <v>#REF!</v>
      </c>
      <c r="S288" s="4" t="e">
        <f t="shared" si="96"/>
        <v>#REF!</v>
      </c>
      <c r="T288" s="67" t="e">
        <f t="shared" si="108"/>
        <v>#REF!</v>
      </c>
      <c r="U288" s="67" t="e">
        <f t="shared" si="109"/>
        <v>#REF!</v>
      </c>
      <c r="V288" s="4" t="e">
        <f t="shared" si="105"/>
        <v>#REF!</v>
      </c>
      <c r="W288" s="4" t="e">
        <f t="shared" si="106"/>
        <v>#REF!</v>
      </c>
      <c r="X288" s="4" t="e">
        <f t="shared" si="110"/>
        <v>#REF!</v>
      </c>
      <c r="Y288" s="62" t="e">
        <f t="shared" si="107"/>
        <v>#REF!</v>
      </c>
      <c r="Z288" s="28" t="e">
        <f t="shared" si="87"/>
        <v>#REF!</v>
      </c>
      <c r="AA288" s="28" t="e">
        <f t="shared" si="88"/>
        <v>#REF!</v>
      </c>
      <c r="AB288" s="28" t="e">
        <f t="shared" si="89"/>
        <v>#REF!</v>
      </c>
      <c r="AC288" s="28" t="e">
        <f t="shared" si="91"/>
        <v>#REF!</v>
      </c>
      <c r="AD288" s="26"/>
      <c r="AE288" s="19" t="str">
        <f t="shared" si="90"/>
        <v/>
      </c>
      <c r="AF288" s="65"/>
      <c r="AG288" s="54"/>
      <c r="AH288" s="54"/>
      <c r="AI288" s="55"/>
      <c r="AJ288" s="18"/>
      <c r="AK288" s="73" t="e">
        <f>#REF!</f>
        <v>#REF!</v>
      </c>
      <c r="AL288" s="73" t="e">
        <f>#REF!</f>
        <v>#REF!</v>
      </c>
      <c r="AM288" s="73" t="e">
        <f>#REF!</f>
        <v>#REF!</v>
      </c>
      <c r="AN288" s="73" t="e">
        <f>#REF!</f>
        <v>#REF!</v>
      </c>
      <c r="AO288" s="73" t="e">
        <f>#REF!</f>
        <v>#REF!</v>
      </c>
      <c r="AP288" s="73" t="e">
        <f>#REF!</f>
        <v>#REF!</v>
      </c>
      <c r="AQ288" s="73" t="e">
        <f>#REF!</f>
        <v>#REF!</v>
      </c>
      <c r="AR288" s="73" t="e">
        <f>#REF!</f>
        <v>#REF!</v>
      </c>
      <c r="AS288" s="73" t="e">
        <f>#REF!</f>
        <v>#REF!</v>
      </c>
      <c r="AT288" s="73" t="e">
        <f>#REF!</f>
        <v>#REF!</v>
      </c>
      <c r="AU288" s="73" t="e">
        <f>#REF!</f>
        <v>#REF!</v>
      </c>
      <c r="AV288" s="73" t="e">
        <f>#REF!</f>
        <v>#REF!</v>
      </c>
      <c r="AW288" s="73" t="e">
        <f>#REF!</f>
        <v>#REF!</v>
      </c>
      <c r="AX288" s="73" t="e">
        <f>#REF!</f>
        <v>#REF!</v>
      </c>
      <c r="AY288" s="73" t="e">
        <f>#REF!</f>
        <v>#REF!</v>
      </c>
      <c r="AZ288" s="73" t="e">
        <f>#REF!</f>
        <v>#REF!</v>
      </c>
      <c r="BA288" s="73" t="e">
        <f>#REF!</f>
        <v>#REF!</v>
      </c>
      <c r="BB288" s="73" t="e">
        <f>#REF!</f>
        <v>#REF!</v>
      </c>
      <c r="BC288" s="73" t="e">
        <f>#REF!</f>
        <v>#REF!</v>
      </c>
      <c r="BD288" s="73" t="e">
        <f>#REF!</f>
        <v>#REF!</v>
      </c>
      <c r="BE288" s="73" t="e">
        <f>#REF!</f>
        <v>#REF!</v>
      </c>
      <c r="BF288" s="73" t="e">
        <f>#REF!</f>
        <v>#REF!</v>
      </c>
      <c r="BG288" s="73" t="e">
        <f>#REF!</f>
        <v>#REF!</v>
      </c>
      <c r="BH288" s="73" t="e">
        <f>#REF!</f>
        <v>#REF!</v>
      </c>
      <c r="BI288" s="73" t="e">
        <f>#REF!</f>
        <v>#REF!</v>
      </c>
      <c r="BJ288" s="73" t="e">
        <f>#REF!</f>
        <v>#REF!</v>
      </c>
      <c r="BK288" s="73" t="e">
        <f>#REF!</f>
        <v>#REF!</v>
      </c>
      <c r="BL288" s="73" t="e">
        <f>#REF!</f>
        <v>#REF!</v>
      </c>
      <c r="BM288" s="73" t="e">
        <f>#REF!</f>
        <v>#REF!</v>
      </c>
      <c r="BN288" s="73" t="e">
        <f>#REF!</f>
        <v>#REF!</v>
      </c>
      <c r="BO288" s="73" t="e">
        <f>#REF!</f>
        <v>#REF!</v>
      </c>
      <c r="BP288" s="73" t="e">
        <f>#REF!</f>
        <v>#REF!</v>
      </c>
      <c r="BR288" s="117" t="str">
        <f t="shared" si="97"/>
        <v>116-2</v>
      </c>
      <c r="BS288" s="118">
        <f>OOC!G288</f>
        <v>5.0000000000000001E-3</v>
      </c>
      <c r="BT288" s="118">
        <f>OOC!H288</f>
        <v>-8.0000000000000002E-3</v>
      </c>
      <c r="BU288" s="2" t="e">
        <f t="shared" si="98"/>
        <v>#REF!</v>
      </c>
      <c r="BV288" s="2" t="e">
        <f t="shared" si="99"/>
        <v>#REF!</v>
      </c>
      <c r="BW288" s="2" t="e">
        <f t="shared" si="100"/>
        <v>#REF!</v>
      </c>
      <c r="BX288" s="119"/>
    </row>
    <row r="289" spans="1:76" ht="15" customHeight="1">
      <c r="A289" s="16">
        <v>48</v>
      </c>
      <c r="B289" s="76"/>
      <c r="C289" s="86" t="s">
        <v>215</v>
      </c>
      <c r="D289" s="20" t="s">
        <v>57</v>
      </c>
      <c r="E289" s="78"/>
      <c r="F289" s="11" t="s">
        <v>29</v>
      </c>
      <c r="G289" s="12">
        <v>0</v>
      </c>
      <c r="H289" s="13" t="e">
        <f>IF(OOC!S289=0,"",OOC!S289)</f>
        <v>#REF!</v>
      </c>
      <c r="I289" s="13" t="e">
        <f>IF(OOC!T289=0,"",OOC!T289)</f>
        <v>#REF!</v>
      </c>
      <c r="J289" s="92" t="s">
        <v>84</v>
      </c>
      <c r="K289" s="64" t="s">
        <v>49</v>
      </c>
      <c r="L289" s="17" t="e">
        <f t="shared" si="82"/>
        <v>#REF!</v>
      </c>
      <c r="M289" s="17" t="e">
        <f t="shared" si="83"/>
        <v>#REF!</v>
      </c>
      <c r="N289" s="25"/>
      <c r="O289" s="2" t="e">
        <f t="shared" si="101"/>
        <v>#REF!</v>
      </c>
      <c r="P289" s="2" t="e">
        <f t="shared" si="102"/>
        <v>#REF!</v>
      </c>
      <c r="Q289" s="2" t="e">
        <f t="shared" si="103"/>
        <v>#REF!</v>
      </c>
      <c r="R289" s="3" t="e">
        <f t="shared" si="104"/>
        <v>#REF!</v>
      </c>
      <c r="S289" s="4" t="e">
        <f t="shared" si="96"/>
        <v>#REF!</v>
      </c>
      <c r="T289" s="67" t="e">
        <f t="shared" si="108"/>
        <v>#REF!</v>
      </c>
      <c r="U289" s="67" t="e">
        <f t="shared" si="109"/>
        <v>#REF!</v>
      </c>
      <c r="V289" s="4" t="e">
        <f t="shared" si="105"/>
        <v>#REF!</v>
      </c>
      <c r="W289" s="4" t="e">
        <f t="shared" si="106"/>
        <v>#REF!</v>
      </c>
      <c r="X289" s="4" t="e">
        <f t="shared" si="110"/>
        <v>#REF!</v>
      </c>
      <c r="Y289" s="62" t="e">
        <f t="shared" si="107"/>
        <v>#REF!</v>
      </c>
      <c r="Z289" s="28" t="e">
        <f t="shared" ref="Z289:Z309" si="111">IF($Q289="","",IF(F289="Tolerance",IF(($E289*3*R289+Q289)-G289&lt;H289,"",($E289*3*R289+Q289)-G289),IF(OR(F289="GD&amp;T",F289="MAX"),IF(($E289*3*R289+Q289)&lt;H289,"",($E289*3*R289+Q289)),"")))</f>
        <v>#REF!</v>
      </c>
      <c r="AA289" s="28" t="e">
        <f t="shared" ref="AA289:AA309" si="112">IF(Q289="","",IF(F289="Tolerance",IF(-(($E289*3*R289)-Q289)-G289&gt;I289,"",-(($E289*3*R289)-Q289)-G289),IF(F289="MIN",IF(-(($E289*3*R289)-Q289)&gt;I289,"",-(($E289*3*R289)-Q289)),"")))</f>
        <v>#REF!</v>
      </c>
      <c r="AB289" s="28" t="e">
        <f t="shared" ref="AB289:AB309" si="113">IF(OR(G289="",Q289=""),"",(L289+M289)/2-Q289)</f>
        <v>#REF!</v>
      </c>
      <c r="AC289" s="28" t="e">
        <f t="shared" si="91"/>
        <v>#REF!</v>
      </c>
      <c r="AD289" s="26"/>
      <c r="AE289" s="19" t="str">
        <f t="shared" ref="AE289:AE309" si="114">IF(AD289="","",IF(AD289&gt;=0.966,"Normal","Not Normal"))</f>
        <v/>
      </c>
      <c r="AF289" s="65"/>
      <c r="AG289" s="54"/>
      <c r="AH289" s="54"/>
      <c r="AI289" s="55"/>
      <c r="AJ289" s="18"/>
      <c r="AK289" s="73" t="e">
        <f>#REF!</f>
        <v>#REF!</v>
      </c>
      <c r="AL289" s="73" t="e">
        <f>#REF!</f>
        <v>#REF!</v>
      </c>
      <c r="AM289" s="73" t="e">
        <f>#REF!</f>
        <v>#REF!</v>
      </c>
      <c r="AN289" s="73" t="e">
        <f>#REF!</f>
        <v>#REF!</v>
      </c>
      <c r="AO289" s="73" t="e">
        <f>#REF!</f>
        <v>#REF!</v>
      </c>
      <c r="AP289" s="73" t="e">
        <f>#REF!</f>
        <v>#REF!</v>
      </c>
      <c r="AQ289" s="73" t="e">
        <f>#REF!</f>
        <v>#REF!</v>
      </c>
      <c r="AR289" s="73" t="e">
        <f>#REF!</f>
        <v>#REF!</v>
      </c>
      <c r="AS289" s="73" t="e">
        <f>#REF!</f>
        <v>#REF!</v>
      </c>
      <c r="AT289" s="73" t="e">
        <f>#REF!</f>
        <v>#REF!</v>
      </c>
      <c r="AU289" s="73" t="e">
        <f>#REF!</f>
        <v>#REF!</v>
      </c>
      <c r="AV289" s="73" t="e">
        <f>#REF!</f>
        <v>#REF!</v>
      </c>
      <c r="AW289" s="73" t="e">
        <f>#REF!</f>
        <v>#REF!</v>
      </c>
      <c r="AX289" s="73" t="e">
        <f>#REF!</f>
        <v>#REF!</v>
      </c>
      <c r="AY289" s="73" t="e">
        <f>#REF!</f>
        <v>#REF!</v>
      </c>
      <c r="AZ289" s="73" t="e">
        <f>#REF!</f>
        <v>#REF!</v>
      </c>
      <c r="BA289" s="73" t="e">
        <f>#REF!</f>
        <v>#REF!</v>
      </c>
      <c r="BB289" s="73" t="e">
        <f>#REF!</f>
        <v>#REF!</v>
      </c>
      <c r="BC289" s="73" t="e">
        <f>#REF!</f>
        <v>#REF!</v>
      </c>
      <c r="BD289" s="73" t="e">
        <f>#REF!</f>
        <v>#REF!</v>
      </c>
      <c r="BE289" s="73" t="e">
        <f>#REF!</f>
        <v>#REF!</v>
      </c>
      <c r="BF289" s="73" t="e">
        <f>#REF!</f>
        <v>#REF!</v>
      </c>
      <c r="BG289" s="73" t="e">
        <f>#REF!</f>
        <v>#REF!</v>
      </c>
      <c r="BH289" s="73" t="e">
        <f>#REF!</f>
        <v>#REF!</v>
      </c>
      <c r="BI289" s="73" t="e">
        <f>#REF!</f>
        <v>#REF!</v>
      </c>
      <c r="BJ289" s="73" t="e">
        <f>#REF!</f>
        <v>#REF!</v>
      </c>
      <c r="BK289" s="73" t="e">
        <f>#REF!</f>
        <v>#REF!</v>
      </c>
      <c r="BL289" s="73" t="e">
        <f>#REF!</f>
        <v>#REF!</v>
      </c>
      <c r="BM289" s="73" t="e">
        <f>#REF!</f>
        <v>#REF!</v>
      </c>
      <c r="BN289" s="73" t="e">
        <f>#REF!</f>
        <v>#REF!</v>
      </c>
      <c r="BO289" s="73" t="e">
        <f>#REF!</f>
        <v>#REF!</v>
      </c>
      <c r="BP289" s="73" t="e">
        <f>#REF!</f>
        <v>#REF!</v>
      </c>
      <c r="BR289" s="117" t="str">
        <f t="shared" si="97"/>
        <v>117-1</v>
      </c>
      <c r="BS289" s="118">
        <f>OOC!G289</f>
        <v>7.0000000000000001E-3</v>
      </c>
      <c r="BT289" s="118">
        <f>OOC!H289</f>
        <v>-7.0000000000000001E-3</v>
      </c>
      <c r="BU289" s="2" t="e">
        <f t="shared" si="98"/>
        <v>#REF!</v>
      </c>
      <c r="BV289" s="2" t="e">
        <f t="shared" si="99"/>
        <v>#REF!</v>
      </c>
      <c r="BW289" s="2" t="e">
        <f t="shared" si="100"/>
        <v>#REF!</v>
      </c>
      <c r="BX289" s="119"/>
    </row>
    <row r="290" spans="1:76" ht="15" customHeight="1">
      <c r="A290" s="16">
        <v>48</v>
      </c>
      <c r="B290" s="76"/>
      <c r="C290" s="86" t="s">
        <v>216</v>
      </c>
      <c r="D290" s="20" t="s">
        <v>57</v>
      </c>
      <c r="E290" s="78"/>
      <c r="F290" s="11" t="s">
        <v>29</v>
      </c>
      <c r="G290" s="12">
        <v>0</v>
      </c>
      <c r="H290" s="13" t="e">
        <f>IF(OOC!S290=0,"",OOC!S290)</f>
        <v>#REF!</v>
      </c>
      <c r="I290" s="13" t="e">
        <f>IF(OOC!T290=0,"",OOC!T290)</f>
        <v>#REF!</v>
      </c>
      <c r="J290" s="92" t="s">
        <v>84</v>
      </c>
      <c r="K290" s="64" t="s">
        <v>49</v>
      </c>
      <c r="L290" s="17" t="e">
        <f t="shared" si="82"/>
        <v>#REF!</v>
      </c>
      <c r="M290" s="17" t="e">
        <f t="shared" si="83"/>
        <v>#REF!</v>
      </c>
      <c r="N290" s="25"/>
      <c r="O290" s="2" t="e">
        <f t="shared" si="101"/>
        <v>#REF!</v>
      </c>
      <c r="P290" s="2" t="e">
        <f t="shared" si="102"/>
        <v>#REF!</v>
      </c>
      <c r="Q290" s="2" t="e">
        <f t="shared" si="103"/>
        <v>#REF!</v>
      </c>
      <c r="R290" s="3" t="e">
        <f t="shared" si="104"/>
        <v>#REF!</v>
      </c>
      <c r="S290" s="4" t="e">
        <f t="shared" si="96"/>
        <v>#REF!</v>
      </c>
      <c r="T290" s="67" t="e">
        <f t="shared" si="108"/>
        <v>#REF!</v>
      </c>
      <c r="U290" s="67" t="e">
        <f t="shared" si="109"/>
        <v>#REF!</v>
      </c>
      <c r="V290" s="4" t="e">
        <f t="shared" si="105"/>
        <v>#REF!</v>
      </c>
      <c r="W290" s="4" t="e">
        <f t="shared" si="106"/>
        <v>#REF!</v>
      </c>
      <c r="X290" s="4" t="e">
        <f t="shared" si="110"/>
        <v>#REF!</v>
      </c>
      <c r="Y290" s="62" t="e">
        <f t="shared" si="107"/>
        <v>#REF!</v>
      </c>
      <c r="Z290" s="28" t="e">
        <f t="shared" si="111"/>
        <v>#REF!</v>
      </c>
      <c r="AA290" s="28" t="e">
        <f t="shared" si="112"/>
        <v>#REF!</v>
      </c>
      <c r="AB290" s="28" t="e">
        <f t="shared" si="113"/>
        <v>#REF!</v>
      </c>
      <c r="AC290" s="28" t="e">
        <f t="shared" si="91"/>
        <v>#REF!</v>
      </c>
      <c r="AD290" s="26"/>
      <c r="AE290" s="19" t="str">
        <f t="shared" si="114"/>
        <v/>
      </c>
      <c r="AF290" s="65"/>
      <c r="AG290" s="54"/>
      <c r="AH290" s="54"/>
      <c r="AI290" s="55"/>
      <c r="AJ290" s="18"/>
      <c r="AK290" s="73" t="e">
        <f>#REF!</f>
        <v>#REF!</v>
      </c>
      <c r="AL290" s="73" t="e">
        <f>#REF!</f>
        <v>#REF!</v>
      </c>
      <c r="AM290" s="73" t="e">
        <f>#REF!</f>
        <v>#REF!</v>
      </c>
      <c r="AN290" s="73" t="e">
        <f>#REF!</f>
        <v>#REF!</v>
      </c>
      <c r="AO290" s="73" t="e">
        <f>#REF!</f>
        <v>#REF!</v>
      </c>
      <c r="AP290" s="73" t="e">
        <f>#REF!</f>
        <v>#REF!</v>
      </c>
      <c r="AQ290" s="73" t="e">
        <f>#REF!</f>
        <v>#REF!</v>
      </c>
      <c r="AR290" s="73" t="e">
        <f>#REF!</f>
        <v>#REF!</v>
      </c>
      <c r="AS290" s="73" t="e">
        <f>#REF!</f>
        <v>#REF!</v>
      </c>
      <c r="AT290" s="73" t="e">
        <f>#REF!</f>
        <v>#REF!</v>
      </c>
      <c r="AU290" s="73" t="e">
        <f>#REF!</f>
        <v>#REF!</v>
      </c>
      <c r="AV290" s="73" t="e">
        <f>#REF!</f>
        <v>#REF!</v>
      </c>
      <c r="AW290" s="73" t="e">
        <f>#REF!</f>
        <v>#REF!</v>
      </c>
      <c r="AX290" s="73" t="e">
        <f>#REF!</f>
        <v>#REF!</v>
      </c>
      <c r="AY290" s="73" t="e">
        <f>#REF!</f>
        <v>#REF!</v>
      </c>
      <c r="AZ290" s="73" t="e">
        <f>#REF!</f>
        <v>#REF!</v>
      </c>
      <c r="BA290" s="73" t="e">
        <f>#REF!</f>
        <v>#REF!</v>
      </c>
      <c r="BB290" s="73" t="e">
        <f>#REF!</f>
        <v>#REF!</v>
      </c>
      <c r="BC290" s="73" t="e">
        <f>#REF!</f>
        <v>#REF!</v>
      </c>
      <c r="BD290" s="73" t="e">
        <f>#REF!</f>
        <v>#REF!</v>
      </c>
      <c r="BE290" s="73" t="e">
        <f>#REF!</f>
        <v>#REF!</v>
      </c>
      <c r="BF290" s="73" t="e">
        <f>#REF!</f>
        <v>#REF!</v>
      </c>
      <c r="BG290" s="73" t="e">
        <f>#REF!</f>
        <v>#REF!</v>
      </c>
      <c r="BH290" s="73" t="e">
        <f>#REF!</f>
        <v>#REF!</v>
      </c>
      <c r="BI290" s="73" t="e">
        <f>#REF!</f>
        <v>#REF!</v>
      </c>
      <c r="BJ290" s="73" t="e">
        <f>#REF!</f>
        <v>#REF!</v>
      </c>
      <c r="BK290" s="73" t="e">
        <f>#REF!</f>
        <v>#REF!</v>
      </c>
      <c r="BL290" s="73" t="e">
        <f>#REF!</f>
        <v>#REF!</v>
      </c>
      <c r="BM290" s="73" t="e">
        <f>#REF!</f>
        <v>#REF!</v>
      </c>
      <c r="BN290" s="73" t="e">
        <f>#REF!</f>
        <v>#REF!</v>
      </c>
      <c r="BO290" s="73" t="e">
        <f>#REF!</f>
        <v>#REF!</v>
      </c>
      <c r="BP290" s="73" t="e">
        <f>#REF!</f>
        <v>#REF!</v>
      </c>
      <c r="BR290" s="117" t="str">
        <f t="shared" si="97"/>
        <v>117-2</v>
      </c>
      <c r="BS290" s="118">
        <f>OOC!G290</f>
        <v>8.0000000000000002E-3</v>
      </c>
      <c r="BT290" s="118">
        <f>OOC!H290</f>
        <v>-8.0000000000000002E-3</v>
      </c>
      <c r="BU290" s="2" t="e">
        <f t="shared" si="98"/>
        <v>#REF!</v>
      </c>
      <c r="BV290" s="2" t="e">
        <f t="shared" si="99"/>
        <v>#REF!</v>
      </c>
      <c r="BW290" s="2" t="e">
        <f t="shared" si="100"/>
        <v>#REF!</v>
      </c>
      <c r="BX290" s="119"/>
    </row>
    <row r="291" spans="1:76" ht="15" customHeight="1">
      <c r="A291" s="16">
        <v>48</v>
      </c>
      <c r="B291" s="76" t="s">
        <v>217</v>
      </c>
      <c r="C291" s="72" t="s">
        <v>218</v>
      </c>
      <c r="D291" s="20" t="s">
        <v>57</v>
      </c>
      <c r="E291" s="78">
        <v>1.33</v>
      </c>
      <c r="F291" s="11" t="s">
        <v>29</v>
      </c>
      <c r="G291" s="12">
        <v>-0.45</v>
      </c>
      <c r="H291" s="13" t="e">
        <f>IF(OOC!S291=0,"",OOC!S291)</f>
        <v>#REF!</v>
      </c>
      <c r="I291" s="13" t="e">
        <f>IF(OOC!T291=0,"",OOC!T291)</f>
        <v>#REF!</v>
      </c>
      <c r="J291" s="92" t="s">
        <v>84</v>
      </c>
      <c r="K291" s="64" t="s">
        <v>49</v>
      </c>
      <c r="L291" s="17" t="e">
        <f t="shared" si="82"/>
        <v>#REF!</v>
      </c>
      <c r="M291" s="17" t="e">
        <f t="shared" si="83"/>
        <v>#REF!</v>
      </c>
      <c r="N291" s="25"/>
      <c r="O291" s="2" t="e">
        <f t="shared" si="101"/>
        <v>#REF!</v>
      </c>
      <c r="P291" s="2" t="e">
        <f t="shared" si="102"/>
        <v>#REF!</v>
      </c>
      <c r="Q291" s="2" t="e">
        <f t="shared" si="103"/>
        <v>#REF!</v>
      </c>
      <c r="R291" s="3" t="e">
        <f t="shared" si="104"/>
        <v>#REF!</v>
      </c>
      <c r="S291" s="4" t="e">
        <f t="shared" si="96"/>
        <v>#REF!</v>
      </c>
      <c r="T291" s="67" t="e">
        <f t="shared" si="108"/>
        <v>#REF!</v>
      </c>
      <c r="U291" s="67" t="e">
        <f t="shared" si="109"/>
        <v>#REF!</v>
      </c>
      <c r="V291" s="4" t="e">
        <f t="shared" si="105"/>
        <v>#REF!</v>
      </c>
      <c r="W291" s="4" t="e">
        <f t="shared" si="106"/>
        <v>#REF!</v>
      </c>
      <c r="X291" s="4" t="e">
        <f t="shared" si="110"/>
        <v>#REF!</v>
      </c>
      <c r="Y291" s="62" t="e">
        <f t="shared" si="107"/>
        <v>#REF!</v>
      </c>
      <c r="Z291" s="28" t="e">
        <f t="shared" si="111"/>
        <v>#REF!</v>
      </c>
      <c r="AA291" s="28" t="e">
        <f t="shared" si="112"/>
        <v>#REF!</v>
      </c>
      <c r="AB291" s="28" t="e">
        <f t="shared" si="113"/>
        <v>#REF!</v>
      </c>
      <c r="AC291" s="28" t="e">
        <f t="shared" si="91"/>
        <v>#REF!</v>
      </c>
      <c r="AD291" s="26"/>
      <c r="AE291" s="19" t="str">
        <f t="shared" si="114"/>
        <v/>
      </c>
      <c r="AF291" s="65"/>
      <c r="AG291" s="54"/>
      <c r="AH291" s="54"/>
      <c r="AI291" s="55"/>
      <c r="AJ291" s="18"/>
      <c r="AK291" s="73" t="e">
        <f>#REF!</f>
        <v>#REF!</v>
      </c>
      <c r="AL291" s="73" t="e">
        <f>#REF!</f>
        <v>#REF!</v>
      </c>
      <c r="AM291" s="73" t="e">
        <f>#REF!</f>
        <v>#REF!</v>
      </c>
      <c r="AN291" s="73" t="e">
        <f>#REF!</f>
        <v>#REF!</v>
      </c>
      <c r="AO291" s="73" t="e">
        <f>#REF!</f>
        <v>#REF!</v>
      </c>
      <c r="AP291" s="73" t="e">
        <f>#REF!</f>
        <v>#REF!</v>
      </c>
      <c r="AQ291" s="73" t="e">
        <f>#REF!</f>
        <v>#REF!</v>
      </c>
      <c r="AR291" s="73" t="e">
        <f>#REF!</f>
        <v>#REF!</v>
      </c>
      <c r="AS291" s="73" t="e">
        <f>#REF!</f>
        <v>#REF!</v>
      </c>
      <c r="AT291" s="73" t="e">
        <f>#REF!</f>
        <v>#REF!</v>
      </c>
      <c r="AU291" s="73" t="e">
        <f>#REF!</f>
        <v>#REF!</v>
      </c>
      <c r="AV291" s="73" t="e">
        <f>#REF!</f>
        <v>#REF!</v>
      </c>
      <c r="AW291" s="73" t="e">
        <f>#REF!</f>
        <v>#REF!</v>
      </c>
      <c r="AX291" s="73" t="e">
        <f>#REF!</f>
        <v>#REF!</v>
      </c>
      <c r="AY291" s="73" t="e">
        <f>#REF!</f>
        <v>#REF!</v>
      </c>
      <c r="AZ291" s="73" t="e">
        <f>#REF!</f>
        <v>#REF!</v>
      </c>
      <c r="BA291" s="73" t="e">
        <f>#REF!</f>
        <v>#REF!</v>
      </c>
      <c r="BB291" s="73" t="e">
        <f>#REF!</f>
        <v>#REF!</v>
      </c>
      <c r="BC291" s="73" t="e">
        <f>#REF!</f>
        <v>#REF!</v>
      </c>
      <c r="BD291" s="73" t="e">
        <f>#REF!</f>
        <v>#REF!</v>
      </c>
      <c r="BE291" s="73" t="e">
        <f>#REF!</f>
        <v>#REF!</v>
      </c>
      <c r="BF291" s="73" t="e">
        <f>#REF!</f>
        <v>#REF!</v>
      </c>
      <c r="BG291" s="73" t="e">
        <f>#REF!</f>
        <v>#REF!</v>
      </c>
      <c r="BH291" s="73" t="e">
        <f>#REF!</f>
        <v>#REF!</v>
      </c>
      <c r="BI291" s="73" t="e">
        <f>#REF!</f>
        <v>#REF!</v>
      </c>
      <c r="BJ291" s="73" t="e">
        <f>#REF!</f>
        <v>#REF!</v>
      </c>
      <c r="BK291" s="73" t="e">
        <f>#REF!</f>
        <v>#REF!</v>
      </c>
      <c r="BL291" s="73" t="e">
        <f>#REF!</f>
        <v>#REF!</v>
      </c>
      <c r="BM291" s="73" t="e">
        <f>#REF!</f>
        <v>#REF!</v>
      </c>
      <c r="BN291" s="73" t="e">
        <f>#REF!</f>
        <v>#REF!</v>
      </c>
      <c r="BO291" s="73" t="e">
        <f>#REF!</f>
        <v>#REF!</v>
      </c>
      <c r="BP291" s="73" t="e">
        <f>#REF!</f>
        <v>#REF!</v>
      </c>
      <c r="BR291" s="117" t="str">
        <f t="shared" si="97"/>
        <v>118</v>
      </c>
      <c r="BS291" s="118">
        <f>OOC!G291</f>
        <v>-0.435</v>
      </c>
      <c r="BT291" s="118">
        <f>OOC!H291</f>
        <v>-0.46500000000000002</v>
      </c>
      <c r="BU291" s="2" t="e">
        <f t="shared" si="98"/>
        <v>#REF!</v>
      </c>
      <c r="BV291" s="2" t="e">
        <f t="shared" si="99"/>
        <v>#REF!</v>
      </c>
      <c r="BW291" s="2" t="e">
        <f t="shared" si="100"/>
        <v>#REF!</v>
      </c>
      <c r="BX291" s="119" t="e">
        <f>IF(AND(IF(OOC!G291="",0,OOC!G291) &gt;= IF(O291="",0,O291), IF(O291="",0,O291) &gt; IF(L291="",0,L291)), "OOC",
IF(AND(IF(M291="",0,M291) &gt; IF(P291="",0,P291), IF(P291="",0,P291) &gt;= IF(OOC!H291="",0,OOC!H291)), "OOC",
IF(IF(O291="",0,O291) &gt; IF(OOC!G291="",0,OOC!G291), "OOS",
IF(IF(OOC!H291="",0,OOC!H291) &gt; IF(P291="",0,P291), "OOS", "OK"))))</f>
        <v>#REF!</v>
      </c>
    </row>
    <row r="292" spans="1:76" ht="15" customHeight="1">
      <c r="A292" s="16">
        <v>48</v>
      </c>
      <c r="B292" s="76"/>
      <c r="C292" s="72">
        <v>119</v>
      </c>
      <c r="D292" s="20" t="s">
        <v>57</v>
      </c>
      <c r="E292" s="78"/>
      <c r="F292" s="11" t="s">
        <v>29</v>
      </c>
      <c r="G292" s="12">
        <v>0</v>
      </c>
      <c r="H292" s="13" t="e">
        <f>IF(OOC!S292=0,"",OOC!S292)</f>
        <v>#REF!</v>
      </c>
      <c r="I292" s="13" t="e">
        <f>IF(OOC!T292=0,"",OOC!T292)</f>
        <v>#REF!</v>
      </c>
      <c r="J292" s="92" t="s">
        <v>84</v>
      </c>
      <c r="K292" s="64" t="s">
        <v>49</v>
      </c>
      <c r="L292" s="17" t="e">
        <f t="shared" si="82"/>
        <v>#REF!</v>
      </c>
      <c r="M292" s="17" t="e">
        <f t="shared" si="83"/>
        <v>#REF!</v>
      </c>
      <c r="N292" s="25"/>
      <c r="O292" s="2" t="e">
        <f t="shared" si="101"/>
        <v>#REF!</v>
      </c>
      <c r="P292" s="2" t="e">
        <f t="shared" si="102"/>
        <v>#REF!</v>
      </c>
      <c r="Q292" s="2" t="e">
        <f t="shared" si="103"/>
        <v>#REF!</v>
      </c>
      <c r="R292" s="3" t="e">
        <f t="shared" si="104"/>
        <v>#REF!</v>
      </c>
      <c r="S292" s="4" t="e">
        <f t="shared" si="96"/>
        <v>#REF!</v>
      </c>
      <c r="T292" s="67" t="e">
        <f t="shared" si="108"/>
        <v>#REF!</v>
      </c>
      <c r="U292" s="67" t="e">
        <f t="shared" si="109"/>
        <v>#REF!</v>
      </c>
      <c r="V292" s="4" t="e">
        <f t="shared" si="105"/>
        <v>#REF!</v>
      </c>
      <c r="W292" s="4" t="e">
        <f t="shared" si="106"/>
        <v>#REF!</v>
      </c>
      <c r="X292" s="4" t="e">
        <f t="shared" si="110"/>
        <v>#REF!</v>
      </c>
      <c r="Y292" s="62" t="e">
        <f t="shared" si="107"/>
        <v>#REF!</v>
      </c>
      <c r="Z292" s="28" t="e">
        <f t="shared" si="111"/>
        <v>#REF!</v>
      </c>
      <c r="AA292" s="28" t="e">
        <f t="shared" si="112"/>
        <v>#REF!</v>
      </c>
      <c r="AB292" s="28" t="e">
        <f t="shared" si="113"/>
        <v>#REF!</v>
      </c>
      <c r="AC292" s="28" t="e">
        <f t="shared" si="91"/>
        <v>#REF!</v>
      </c>
      <c r="AD292" s="26"/>
      <c r="AE292" s="19" t="str">
        <f t="shared" si="114"/>
        <v/>
      </c>
      <c r="AF292" s="65"/>
      <c r="AG292" s="54"/>
      <c r="AH292" s="54"/>
      <c r="AI292" s="55"/>
      <c r="AJ292" s="18"/>
      <c r="AK292" s="73" t="e">
        <f>#REF!</f>
        <v>#REF!</v>
      </c>
      <c r="AL292" s="73" t="e">
        <f>#REF!</f>
        <v>#REF!</v>
      </c>
      <c r="AM292" s="73" t="e">
        <f>#REF!</f>
        <v>#REF!</v>
      </c>
      <c r="AN292" s="73" t="e">
        <f>#REF!</f>
        <v>#REF!</v>
      </c>
      <c r="AO292" s="73" t="e">
        <f>#REF!</f>
        <v>#REF!</v>
      </c>
      <c r="AP292" s="73" t="e">
        <f>#REF!</f>
        <v>#REF!</v>
      </c>
      <c r="AQ292" s="73" t="e">
        <f>#REF!</f>
        <v>#REF!</v>
      </c>
      <c r="AR292" s="73" t="e">
        <f>#REF!</f>
        <v>#REF!</v>
      </c>
      <c r="AS292" s="73" t="e">
        <f>#REF!</f>
        <v>#REF!</v>
      </c>
      <c r="AT292" s="73" t="e">
        <f>#REF!</f>
        <v>#REF!</v>
      </c>
      <c r="AU292" s="73" t="e">
        <f>#REF!</f>
        <v>#REF!</v>
      </c>
      <c r="AV292" s="73" t="e">
        <f>#REF!</f>
        <v>#REF!</v>
      </c>
      <c r="AW292" s="73" t="e">
        <f>#REF!</f>
        <v>#REF!</v>
      </c>
      <c r="AX292" s="73" t="e">
        <f>#REF!</f>
        <v>#REF!</v>
      </c>
      <c r="AY292" s="73" t="e">
        <f>#REF!</f>
        <v>#REF!</v>
      </c>
      <c r="AZ292" s="73" t="e">
        <f>#REF!</f>
        <v>#REF!</v>
      </c>
      <c r="BA292" s="73" t="e">
        <f>#REF!</f>
        <v>#REF!</v>
      </c>
      <c r="BB292" s="73" t="e">
        <f>#REF!</f>
        <v>#REF!</v>
      </c>
      <c r="BC292" s="73" t="e">
        <f>#REF!</f>
        <v>#REF!</v>
      </c>
      <c r="BD292" s="73" t="e">
        <f>#REF!</f>
        <v>#REF!</v>
      </c>
      <c r="BE292" s="73" t="e">
        <f>#REF!</f>
        <v>#REF!</v>
      </c>
      <c r="BF292" s="73" t="e">
        <f>#REF!</f>
        <v>#REF!</v>
      </c>
      <c r="BG292" s="73" t="e">
        <f>#REF!</f>
        <v>#REF!</v>
      </c>
      <c r="BH292" s="73" t="e">
        <f>#REF!</f>
        <v>#REF!</v>
      </c>
      <c r="BI292" s="73" t="e">
        <f>#REF!</f>
        <v>#REF!</v>
      </c>
      <c r="BJ292" s="73" t="e">
        <f>#REF!</f>
        <v>#REF!</v>
      </c>
      <c r="BK292" s="73" t="e">
        <f>#REF!</f>
        <v>#REF!</v>
      </c>
      <c r="BL292" s="73" t="e">
        <f>#REF!</f>
        <v>#REF!</v>
      </c>
      <c r="BM292" s="73" t="e">
        <f>#REF!</f>
        <v>#REF!</v>
      </c>
      <c r="BN292" s="73" t="e">
        <f>#REF!</f>
        <v>#REF!</v>
      </c>
      <c r="BO292" s="73" t="e">
        <f>#REF!</f>
        <v>#REF!</v>
      </c>
      <c r="BP292" s="73" t="e">
        <f>#REF!</f>
        <v>#REF!</v>
      </c>
      <c r="BR292" s="117">
        <f t="shared" si="97"/>
        <v>119</v>
      </c>
      <c r="BS292" s="118">
        <f>OOC!G292</f>
        <v>3.0000000000000001E-3</v>
      </c>
      <c r="BT292" s="118">
        <f>OOC!H292</f>
        <v>-3.0000000000000001E-3</v>
      </c>
      <c r="BU292" s="2" t="e">
        <f t="shared" si="98"/>
        <v>#REF!</v>
      </c>
      <c r="BV292" s="2" t="e">
        <f t="shared" si="99"/>
        <v>#REF!</v>
      </c>
      <c r="BW292" s="2" t="e">
        <f t="shared" si="100"/>
        <v>#REF!</v>
      </c>
      <c r="BX292" s="119"/>
    </row>
    <row r="293" spans="1:76" ht="15" customHeight="1">
      <c r="A293" s="16">
        <v>48</v>
      </c>
      <c r="B293" s="76"/>
      <c r="C293" s="72">
        <v>120</v>
      </c>
      <c r="D293" s="20" t="s">
        <v>57</v>
      </c>
      <c r="E293" s="78"/>
      <c r="F293" s="11" t="s">
        <v>29</v>
      </c>
      <c r="G293" s="12">
        <v>0</v>
      </c>
      <c r="H293" s="13" t="e">
        <f>IF(OOC!S293=0,"",OOC!S293)</f>
        <v>#REF!</v>
      </c>
      <c r="I293" s="13" t="e">
        <f>IF(OOC!T293=0,"",OOC!T293)</f>
        <v>#REF!</v>
      </c>
      <c r="J293" s="92" t="s">
        <v>84</v>
      </c>
      <c r="K293" s="64" t="s">
        <v>49</v>
      </c>
      <c r="L293" s="17" t="e">
        <f t="shared" si="82"/>
        <v>#REF!</v>
      </c>
      <c r="M293" s="17" t="e">
        <f t="shared" si="83"/>
        <v>#REF!</v>
      </c>
      <c r="N293" s="25"/>
      <c r="O293" s="2" t="e">
        <f t="shared" si="101"/>
        <v>#REF!</v>
      </c>
      <c r="P293" s="2" t="e">
        <f t="shared" si="102"/>
        <v>#REF!</v>
      </c>
      <c r="Q293" s="2" t="e">
        <f t="shared" si="103"/>
        <v>#REF!</v>
      </c>
      <c r="R293" s="3" t="e">
        <f t="shared" si="104"/>
        <v>#REF!</v>
      </c>
      <c r="S293" s="4" t="e">
        <f t="shared" si="96"/>
        <v>#REF!</v>
      </c>
      <c r="T293" s="67" t="e">
        <f t="shared" si="108"/>
        <v>#REF!</v>
      </c>
      <c r="U293" s="67" t="e">
        <f t="shared" si="109"/>
        <v>#REF!</v>
      </c>
      <c r="V293" s="4" t="e">
        <f t="shared" si="105"/>
        <v>#REF!</v>
      </c>
      <c r="W293" s="4" t="e">
        <f t="shared" si="106"/>
        <v>#REF!</v>
      </c>
      <c r="X293" s="4" t="e">
        <f t="shared" si="110"/>
        <v>#REF!</v>
      </c>
      <c r="Y293" s="62" t="e">
        <f t="shared" si="107"/>
        <v>#REF!</v>
      </c>
      <c r="Z293" s="28" t="e">
        <f t="shared" si="111"/>
        <v>#REF!</v>
      </c>
      <c r="AA293" s="28" t="e">
        <f t="shared" si="112"/>
        <v>#REF!</v>
      </c>
      <c r="AB293" s="28" t="e">
        <f t="shared" si="113"/>
        <v>#REF!</v>
      </c>
      <c r="AC293" s="28" t="e">
        <f t="shared" si="91"/>
        <v>#REF!</v>
      </c>
      <c r="AD293" s="26"/>
      <c r="AE293" s="19" t="str">
        <f t="shared" si="114"/>
        <v/>
      </c>
      <c r="AF293" s="65"/>
      <c r="AG293" s="54"/>
      <c r="AH293" s="54"/>
      <c r="AI293" s="55"/>
      <c r="AJ293" s="18"/>
      <c r="AK293" s="73" t="e">
        <f>#REF!</f>
        <v>#REF!</v>
      </c>
      <c r="AL293" s="73" t="e">
        <f>#REF!</f>
        <v>#REF!</v>
      </c>
      <c r="AM293" s="73" t="e">
        <f>#REF!</f>
        <v>#REF!</v>
      </c>
      <c r="AN293" s="73" t="e">
        <f>#REF!</f>
        <v>#REF!</v>
      </c>
      <c r="AO293" s="73" t="e">
        <f>#REF!</f>
        <v>#REF!</v>
      </c>
      <c r="AP293" s="73" t="e">
        <f>#REF!</f>
        <v>#REF!</v>
      </c>
      <c r="AQ293" s="73" t="e">
        <f>#REF!</f>
        <v>#REF!</v>
      </c>
      <c r="AR293" s="73" t="e">
        <f>#REF!</f>
        <v>#REF!</v>
      </c>
      <c r="AS293" s="73" t="e">
        <f>#REF!</f>
        <v>#REF!</v>
      </c>
      <c r="AT293" s="73" t="e">
        <f>#REF!</f>
        <v>#REF!</v>
      </c>
      <c r="AU293" s="73" t="e">
        <f>#REF!</f>
        <v>#REF!</v>
      </c>
      <c r="AV293" s="73" t="e">
        <f>#REF!</f>
        <v>#REF!</v>
      </c>
      <c r="AW293" s="73" t="e">
        <f>#REF!</f>
        <v>#REF!</v>
      </c>
      <c r="AX293" s="73" t="e">
        <f>#REF!</f>
        <v>#REF!</v>
      </c>
      <c r="AY293" s="73" t="e">
        <f>#REF!</f>
        <v>#REF!</v>
      </c>
      <c r="AZ293" s="73" t="e">
        <f>#REF!</f>
        <v>#REF!</v>
      </c>
      <c r="BA293" s="73" t="e">
        <f>#REF!</f>
        <v>#REF!</v>
      </c>
      <c r="BB293" s="73" t="e">
        <f>#REF!</f>
        <v>#REF!</v>
      </c>
      <c r="BC293" s="73" t="e">
        <f>#REF!</f>
        <v>#REF!</v>
      </c>
      <c r="BD293" s="73" t="e">
        <f>#REF!</f>
        <v>#REF!</v>
      </c>
      <c r="BE293" s="73" t="e">
        <f>#REF!</f>
        <v>#REF!</v>
      </c>
      <c r="BF293" s="73" t="e">
        <f>#REF!</f>
        <v>#REF!</v>
      </c>
      <c r="BG293" s="73" t="e">
        <f>#REF!</f>
        <v>#REF!</v>
      </c>
      <c r="BH293" s="73" t="e">
        <f>#REF!</f>
        <v>#REF!</v>
      </c>
      <c r="BI293" s="73" t="e">
        <f>#REF!</f>
        <v>#REF!</v>
      </c>
      <c r="BJ293" s="73" t="e">
        <f>#REF!</f>
        <v>#REF!</v>
      </c>
      <c r="BK293" s="73" t="e">
        <f>#REF!</f>
        <v>#REF!</v>
      </c>
      <c r="BL293" s="73" t="e">
        <f>#REF!</f>
        <v>#REF!</v>
      </c>
      <c r="BM293" s="73" t="e">
        <f>#REF!</f>
        <v>#REF!</v>
      </c>
      <c r="BN293" s="73" t="e">
        <f>#REF!</f>
        <v>#REF!</v>
      </c>
      <c r="BO293" s="73" t="e">
        <f>#REF!</f>
        <v>#REF!</v>
      </c>
      <c r="BP293" s="73" t="e">
        <f>#REF!</f>
        <v>#REF!</v>
      </c>
      <c r="BR293" s="117">
        <f t="shared" si="97"/>
        <v>120</v>
      </c>
      <c r="BS293" s="118">
        <f>OOC!G293</f>
        <v>3.0000000000000001E-3</v>
      </c>
      <c r="BT293" s="118">
        <f>OOC!H293</f>
        <v>-4.0000000000000001E-3</v>
      </c>
      <c r="BU293" s="2" t="e">
        <f t="shared" si="98"/>
        <v>#REF!</v>
      </c>
      <c r="BV293" s="2" t="e">
        <f t="shared" si="99"/>
        <v>#REF!</v>
      </c>
      <c r="BW293" s="2" t="e">
        <f t="shared" si="100"/>
        <v>#REF!</v>
      </c>
      <c r="BX293" s="119"/>
    </row>
    <row r="294" spans="1:76" ht="15" customHeight="1">
      <c r="A294" s="16">
        <v>48</v>
      </c>
      <c r="B294" s="76"/>
      <c r="C294" s="72">
        <v>121</v>
      </c>
      <c r="D294" s="20" t="s">
        <v>57</v>
      </c>
      <c r="E294" s="78"/>
      <c r="F294" s="11" t="s">
        <v>29</v>
      </c>
      <c r="G294" s="12">
        <v>0</v>
      </c>
      <c r="H294" s="13" t="e">
        <f>IF(OOC!S294=0,"",OOC!S294)</f>
        <v>#REF!</v>
      </c>
      <c r="I294" s="13" t="e">
        <f>IF(OOC!T294=0,"",OOC!T294)</f>
        <v>#REF!</v>
      </c>
      <c r="J294" s="92" t="s">
        <v>84</v>
      </c>
      <c r="K294" s="64" t="s">
        <v>49</v>
      </c>
      <c r="L294" s="17" t="e">
        <f t="shared" si="82"/>
        <v>#REF!</v>
      </c>
      <c r="M294" s="17" t="e">
        <f t="shared" si="83"/>
        <v>#REF!</v>
      </c>
      <c r="N294" s="25"/>
      <c r="O294" s="2" t="e">
        <f t="shared" si="101"/>
        <v>#REF!</v>
      </c>
      <c r="P294" s="2" t="e">
        <f t="shared" si="102"/>
        <v>#REF!</v>
      </c>
      <c r="Q294" s="2" t="e">
        <f t="shared" si="103"/>
        <v>#REF!</v>
      </c>
      <c r="R294" s="3" t="e">
        <f t="shared" si="104"/>
        <v>#REF!</v>
      </c>
      <c r="S294" s="4" t="e">
        <f t="shared" si="96"/>
        <v>#REF!</v>
      </c>
      <c r="T294" s="67" t="e">
        <f t="shared" si="108"/>
        <v>#REF!</v>
      </c>
      <c r="U294" s="67" t="e">
        <f t="shared" si="109"/>
        <v>#REF!</v>
      </c>
      <c r="V294" s="4" t="e">
        <f t="shared" si="105"/>
        <v>#REF!</v>
      </c>
      <c r="W294" s="4" t="e">
        <f t="shared" si="106"/>
        <v>#REF!</v>
      </c>
      <c r="X294" s="4" t="e">
        <f t="shared" si="110"/>
        <v>#REF!</v>
      </c>
      <c r="Y294" s="62" t="e">
        <f t="shared" si="107"/>
        <v>#REF!</v>
      </c>
      <c r="Z294" s="28" t="e">
        <f t="shared" si="111"/>
        <v>#REF!</v>
      </c>
      <c r="AA294" s="28" t="e">
        <f t="shared" si="112"/>
        <v>#REF!</v>
      </c>
      <c r="AB294" s="28" t="e">
        <f t="shared" si="113"/>
        <v>#REF!</v>
      </c>
      <c r="AC294" s="28" t="e">
        <f t="shared" ref="AC294:AC309" si="115">IF(OR($S294&gt;$AC$9,$R294=""),"",$AC$9*6*$R294)</f>
        <v>#REF!</v>
      </c>
      <c r="AD294" s="26"/>
      <c r="AE294" s="19" t="str">
        <f t="shared" si="114"/>
        <v/>
      </c>
      <c r="AF294" s="65"/>
      <c r="AG294" s="54"/>
      <c r="AH294" s="54"/>
      <c r="AI294" s="55"/>
      <c r="AJ294" s="18"/>
      <c r="AK294" s="73" t="e">
        <f>#REF!</f>
        <v>#REF!</v>
      </c>
      <c r="AL294" s="73" t="e">
        <f>#REF!</f>
        <v>#REF!</v>
      </c>
      <c r="AM294" s="73" t="e">
        <f>#REF!</f>
        <v>#REF!</v>
      </c>
      <c r="AN294" s="73" t="e">
        <f>#REF!</f>
        <v>#REF!</v>
      </c>
      <c r="AO294" s="73" t="e">
        <f>#REF!</f>
        <v>#REF!</v>
      </c>
      <c r="AP294" s="73" t="e">
        <f>#REF!</f>
        <v>#REF!</v>
      </c>
      <c r="AQ294" s="73" t="e">
        <f>#REF!</f>
        <v>#REF!</v>
      </c>
      <c r="AR294" s="73" t="e">
        <f>#REF!</f>
        <v>#REF!</v>
      </c>
      <c r="AS294" s="73" t="e">
        <f>#REF!</f>
        <v>#REF!</v>
      </c>
      <c r="AT294" s="73" t="e">
        <f>#REF!</f>
        <v>#REF!</v>
      </c>
      <c r="AU294" s="73" t="e">
        <f>#REF!</f>
        <v>#REF!</v>
      </c>
      <c r="AV294" s="73" t="e">
        <f>#REF!</f>
        <v>#REF!</v>
      </c>
      <c r="AW294" s="73" t="e">
        <f>#REF!</f>
        <v>#REF!</v>
      </c>
      <c r="AX294" s="73" t="e">
        <f>#REF!</f>
        <v>#REF!</v>
      </c>
      <c r="AY294" s="73" t="e">
        <f>#REF!</f>
        <v>#REF!</v>
      </c>
      <c r="AZ294" s="73" t="e">
        <f>#REF!</f>
        <v>#REF!</v>
      </c>
      <c r="BA294" s="73" t="e">
        <f>#REF!</f>
        <v>#REF!</v>
      </c>
      <c r="BB294" s="73" t="e">
        <f>#REF!</f>
        <v>#REF!</v>
      </c>
      <c r="BC294" s="73" t="e">
        <f>#REF!</f>
        <v>#REF!</v>
      </c>
      <c r="BD294" s="73" t="e">
        <f>#REF!</f>
        <v>#REF!</v>
      </c>
      <c r="BE294" s="73" t="e">
        <f>#REF!</f>
        <v>#REF!</v>
      </c>
      <c r="BF294" s="73" t="e">
        <f>#REF!</f>
        <v>#REF!</v>
      </c>
      <c r="BG294" s="73" t="e">
        <f>#REF!</f>
        <v>#REF!</v>
      </c>
      <c r="BH294" s="73" t="e">
        <f>#REF!</f>
        <v>#REF!</v>
      </c>
      <c r="BI294" s="73" t="e">
        <f>#REF!</f>
        <v>#REF!</v>
      </c>
      <c r="BJ294" s="73" t="e">
        <f>#REF!</f>
        <v>#REF!</v>
      </c>
      <c r="BK294" s="73" t="e">
        <f>#REF!</f>
        <v>#REF!</v>
      </c>
      <c r="BL294" s="73" t="e">
        <f>#REF!</f>
        <v>#REF!</v>
      </c>
      <c r="BM294" s="73" t="e">
        <f>#REF!</f>
        <v>#REF!</v>
      </c>
      <c r="BN294" s="73" t="e">
        <f>#REF!</f>
        <v>#REF!</v>
      </c>
      <c r="BO294" s="73" t="e">
        <f>#REF!</f>
        <v>#REF!</v>
      </c>
      <c r="BP294" s="73" t="e">
        <f>#REF!</f>
        <v>#REF!</v>
      </c>
      <c r="BR294" s="117">
        <f t="shared" si="97"/>
        <v>121</v>
      </c>
      <c r="BS294" s="118">
        <f>OOC!G294</f>
        <v>4.0000000000000001E-3</v>
      </c>
      <c r="BT294" s="118">
        <f>OOC!H294</f>
        <v>-6.0000000000000001E-3</v>
      </c>
      <c r="BU294" s="2" t="e">
        <f t="shared" si="98"/>
        <v>#REF!</v>
      </c>
      <c r="BV294" s="2" t="e">
        <f t="shared" si="99"/>
        <v>#REF!</v>
      </c>
      <c r="BW294" s="2" t="e">
        <f t="shared" si="100"/>
        <v>#REF!</v>
      </c>
      <c r="BX294" s="119"/>
    </row>
    <row r="295" spans="1:76" ht="15" customHeight="1">
      <c r="A295" s="16">
        <v>48</v>
      </c>
      <c r="B295" s="76"/>
      <c r="C295" s="72">
        <v>122</v>
      </c>
      <c r="D295" s="20" t="s">
        <v>57</v>
      </c>
      <c r="E295" s="78"/>
      <c r="F295" s="11" t="s">
        <v>29</v>
      </c>
      <c r="G295" s="12">
        <v>0</v>
      </c>
      <c r="H295" s="13" t="e">
        <f>IF(OOC!S295=0,"",OOC!S295)</f>
        <v>#REF!</v>
      </c>
      <c r="I295" s="13" t="e">
        <f>IF(OOC!T295=0,"",OOC!T295)</f>
        <v>#REF!</v>
      </c>
      <c r="J295" s="92" t="s">
        <v>84</v>
      </c>
      <c r="K295" s="64" t="s">
        <v>49</v>
      </c>
      <c r="L295" s="17" t="e">
        <f t="shared" si="82"/>
        <v>#REF!</v>
      </c>
      <c r="M295" s="17" t="e">
        <f t="shared" si="83"/>
        <v>#REF!</v>
      </c>
      <c r="N295" s="25"/>
      <c r="O295" s="2" t="e">
        <f t="shared" si="101"/>
        <v>#REF!</v>
      </c>
      <c r="P295" s="2" t="e">
        <f t="shared" si="102"/>
        <v>#REF!</v>
      </c>
      <c r="Q295" s="2" t="e">
        <f t="shared" si="103"/>
        <v>#REF!</v>
      </c>
      <c r="R295" s="3" t="e">
        <f t="shared" si="104"/>
        <v>#REF!</v>
      </c>
      <c r="S295" s="4" t="e">
        <f t="shared" si="96"/>
        <v>#REF!</v>
      </c>
      <c r="T295" s="67" t="e">
        <f t="shared" si="108"/>
        <v>#REF!</v>
      </c>
      <c r="U295" s="67" t="e">
        <f t="shared" si="109"/>
        <v>#REF!</v>
      </c>
      <c r="V295" s="4" t="e">
        <f t="shared" si="105"/>
        <v>#REF!</v>
      </c>
      <c r="W295" s="4" t="e">
        <f t="shared" si="106"/>
        <v>#REF!</v>
      </c>
      <c r="X295" s="4" t="e">
        <f t="shared" si="110"/>
        <v>#REF!</v>
      </c>
      <c r="Y295" s="62" t="e">
        <f t="shared" si="107"/>
        <v>#REF!</v>
      </c>
      <c r="Z295" s="28" t="e">
        <f t="shared" si="111"/>
        <v>#REF!</v>
      </c>
      <c r="AA295" s="28" t="e">
        <f t="shared" si="112"/>
        <v>#REF!</v>
      </c>
      <c r="AB295" s="28" t="e">
        <f t="shared" si="113"/>
        <v>#REF!</v>
      </c>
      <c r="AC295" s="28" t="e">
        <f t="shared" si="115"/>
        <v>#REF!</v>
      </c>
      <c r="AD295" s="26"/>
      <c r="AE295" s="19" t="str">
        <f t="shared" si="114"/>
        <v/>
      </c>
      <c r="AF295" s="65"/>
      <c r="AG295" s="54"/>
      <c r="AH295" s="54"/>
      <c r="AI295" s="55"/>
      <c r="AJ295" s="18"/>
      <c r="AK295" s="73" t="e">
        <f>#REF!</f>
        <v>#REF!</v>
      </c>
      <c r="AL295" s="73" t="e">
        <f>#REF!</f>
        <v>#REF!</v>
      </c>
      <c r="AM295" s="73" t="e">
        <f>#REF!</f>
        <v>#REF!</v>
      </c>
      <c r="AN295" s="73" t="e">
        <f>#REF!</f>
        <v>#REF!</v>
      </c>
      <c r="AO295" s="73" t="e">
        <f>#REF!</f>
        <v>#REF!</v>
      </c>
      <c r="AP295" s="73" t="e">
        <f>#REF!</f>
        <v>#REF!</v>
      </c>
      <c r="AQ295" s="73" t="e">
        <f>#REF!</f>
        <v>#REF!</v>
      </c>
      <c r="AR295" s="73" t="e">
        <f>#REF!</f>
        <v>#REF!</v>
      </c>
      <c r="AS295" s="73" t="e">
        <f>#REF!</f>
        <v>#REF!</v>
      </c>
      <c r="AT295" s="73" t="e">
        <f>#REF!</f>
        <v>#REF!</v>
      </c>
      <c r="AU295" s="73" t="e">
        <f>#REF!</f>
        <v>#REF!</v>
      </c>
      <c r="AV295" s="73" t="e">
        <f>#REF!</f>
        <v>#REF!</v>
      </c>
      <c r="AW295" s="73" t="e">
        <f>#REF!</f>
        <v>#REF!</v>
      </c>
      <c r="AX295" s="73" t="e">
        <f>#REF!</f>
        <v>#REF!</v>
      </c>
      <c r="AY295" s="73" t="e">
        <f>#REF!</f>
        <v>#REF!</v>
      </c>
      <c r="AZ295" s="73" t="e">
        <f>#REF!</f>
        <v>#REF!</v>
      </c>
      <c r="BA295" s="73" t="e">
        <f>#REF!</f>
        <v>#REF!</v>
      </c>
      <c r="BB295" s="73" t="e">
        <f>#REF!</f>
        <v>#REF!</v>
      </c>
      <c r="BC295" s="73" t="e">
        <f>#REF!</f>
        <v>#REF!</v>
      </c>
      <c r="BD295" s="73" t="e">
        <f>#REF!</f>
        <v>#REF!</v>
      </c>
      <c r="BE295" s="73" t="e">
        <f>#REF!</f>
        <v>#REF!</v>
      </c>
      <c r="BF295" s="73" t="e">
        <f>#REF!</f>
        <v>#REF!</v>
      </c>
      <c r="BG295" s="73" t="e">
        <f>#REF!</f>
        <v>#REF!</v>
      </c>
      <c r="BH295" s="73" t="e">
        <f>#REF!</f>
        <v>#REF!</v>
      </c>
      <c r="BI295" s="73" t="e">
        <f>#REF!</f>
        <v>#REF!</v>
      </c>
      <c r="BJ295" s="73" t="e">
        <f>#REF!</f>
        <v>#REF!</v>
      </c>
      <c r="BK295" s="73" t="e">
        <f>#REF!</f>
        <v>#REF!</v>
      </c>
      <c r="BL295" s="73" t="e">
        <f>#REF!</f>
        <v>#REF!</v>
      </c>
      <c r="BM295" s="73" t="e">
        <f>#REF!</f>
        <v>#REF!</v>
      </c>
      <c r="BN295" s="73" t="e">
        <f>#REF!</f>
        <v>#REF!</v>
      </c>
      <c r="BO295" s="73" t="e">
        <f>#REF!</f>
        <v>#REF!</v>
      </c>
      <c r="BP295" s="73" t="e">
        <f>#REF!</f>
        <v>#REF!</v>
      </c>
      <c r="BR295" s="117">
        <f t="shared" si="97"/>
        <v>122</v>
      </c>
      <c r="BS295" s="118">
        <f>OOC!G295</f>
        <v>5.0000000000000001E-3</v>
      </c>
      <c r="BT295" s="118">
        <f>OOC!H295</f>
        <v>-8.9999999999999993E-3</v>
      </c>
      <c r="BU295" s="2" t="e">
        <f t="shared" si="98"/>
        <v>#REF!</v>
      </c>
      <c r="BV295" s="2" t="e">
        <f t="shared" si="99"/>
        <v>#REF!</v>
      </c>
      <c r="BW295" s="2" t="e">
        <f t="shared" si="100"/>
        <v>#REF!</v>
      </c>
      <c r="BX295" s="119"/>
    </row>
    <row r="296" spans="1:76" ht="15" customHeight="1">
      <c r="A296" s="16">
        <v>48</v>
      </c>
      <c r="B296" s="76"/>
      <c r="C296" s="72">
        <v>123</v>
      </c>
      <c r="D296" s="20" t="s">
        <v>57</v>
      </c>
      <c r="E296" s="78"/>
      <c r="F296" s="11" t="s">
        <v>29</v>
      </c>
      <c r="G296" s="12">
        <v>0</v>
      </c>
      <c r="H296" s="13" t="e">
        <f>IF(OOC!S296=0,"",OOC!S296)</f>
        <v>#REF!</v>
      </c>
      <c r="I296" s="13" t="e">
        <f>IF(OOC!T296=0,"",OOC!T296)</f>
        <v>#REF!</v>
      </c>
      <c r="J296" s="92" t="s">
        <v>84</v>
      </c>
      <c r="K296" s="64" t="s">
        <v>49</v>
      </c>
      <c r="L296" s="17" t="e">
        <f t="shared" si="82"/>
        <v>#REF!</v>
      </c>
      <c r="M296" s="17" t="e">
        <f t="shared" si="83"/>
        <v>#REF!</v>
      </c>
      <c r="N296" s="25"/>
      <c r="O296" s="2" t="e">
        <f t="shared" si="101"/>
        <v>#REF!</v>
      </c>
      <c r="P296" s="2" t="e">
        <f t="shared" si="102"/>
        <v>#REF!</v>
      </c>
      <c r="Q296" s="2" t="e">
        <f t="shared" si="103"/>
        <v>#REF!</v>
      </c>
      <c r="R296" s="3" t="e">
        <f t="shared" si="104"/>
        <v>#REF!</v>
      </c>
      <c r="S296" s="4" t="e">
        <f t="shared" si="96"/>
        <v>#REF!</v>
      </c>
      <c r="T296" s="67" t="e">
        <f t="shared" si="108"/>
        <v>#REF!</v>
      </c>
      <c r="U296" s="67" t="e">
        <f t="shared" si="109"/>
        <v>#REF!</v>
      </c>
      <c r="V296" s="4" t="e">
        <f t="shared" si="105"/>
        <v>#REF!</v>
      </c>
      <c r="W296" s="4" t="e">
        <f t="shared" si="106"/>
        <v>#REF!</v>
      </c>
      <c r="X296" s="4" t="e">
        <f t="shared" si="110"/>
        <v>#REF!</v>
      </c>
      <c r="Y296" s="62" t="e">
        <f t="shared" si="107"/>
        <v>#REF!</v>
      </c>
      <c r="Z296" s="28" t="e">
        <f t="shared" si="111"/>
        <v>#REF!</v>
      </c>
      <c r="AA296" s="28" t="e">
        <f t="shared" si="112"/>
        <v>#REF!</v>
      </c>
      <c r="AB296" s="28" t="e">
        <f t="shared" si="113"/>
        <v>#REF!</v>
      </c>
      <c r="AC296" s="28" t="e">
        <f t="shared" si="115"/>
        <v>#REF!</v>
      </c>
      <c r="AD296" s="26"/>
      <c r="AE296" s="19" t="str">
        <f t="shared" si="114"/>
        <v/>
      </c>
      <c r="AF296" s="65"/>
      <c r="AG296" s="54"/>
      <c r="AH296" s="54"/>
      <c r="AI296" s="55"/>
      <c r="AJ296" s="18"/>
      <c r="AK296" s="73" t="e">
        <f>#REF!</f>
        <v>#REF!</v>
      </c>
      <c r="AL296" s="73" t="e">
        <f>#REF!</f>
        <v>#REF!</v>
      </c>
      <c r="AM296" s="73" t="e">
        <f>#REF!</f>
        <v>#REF!</v>
      </c>
      <c r="AN296" s="73" t="e">
        <f>#REF!</f>
        <v>#REF!</v>
      </c>
      <c r="AO296" s="73" t="e">
        <f>#REF!</f>
        <v>#REF!</v>
      </c>
      <c r="AP296" s="73" t="e">
        <f>#REF!</f>
        <v>#REF!</v>
      </c>
      <c r="AQ296" s="73" t="e">
        <f>#REF!</f>
        <v>#REF!</v>
      </c>
      <c r="AR296" s="73" t="e">
        <f>#REF!</f>
        <v>#REF!</v>
      </c>
      <c r="AS296" s="73" t="e">
        <f>#REF!</f>
        <v>#REF!</v>
      </c>
      <c r="AT296" s="73" t="e">
        <f>#REF!</f>
        <v>#REF!</v>
      </c>
      <c r="AU296" s="73" t="e">
        <f>#REF!</f>
        <v>#REF!</v>
      </c>
      <c r="AV296" s="73" t="e">
        <f>#REF!</f>
        <v>#REF!</v>
      </c>
      <c r="AW296" s="73" t="e">
        <f>#REF!</f>
        <v>#REF!</v>
      </c>
      <c r="AX296" s="73" t="e">
        <f>#REF!</f>
        <v>#REF!</v>
      </c>
      <c r="AY296" s="73" t="e">
        <f>#REF!</f>
        <v>#REF!</v>
      </c>
      <c r="AZ296" s="73" t="e">
        <f>#REF!</f>
        <v>#REF!</v>
      </c>
      <c r="BA296" s="73" t="e">
        <f>#REF!</f>
        <v>#REF!</v>
      </c>
      <c r="BB296" s="73" t="e">
        <f>#REF!</f>
        <v>#REF!</v>
      </c>
      <c r="BC296" s="73" t="e">
        <f>#REF!</f>
        <v>#REF!</v>
      </c>
      <c r="BD296" s="73" t="e">
        <f>#REF!</f>
        <v>#REF!</v>
      </c>
      <c r="BE296" s="73" t="e">
        <f>#REF!</f>
        <v>#REF!</v>
      </c>
      <c r="BF296" s="73" t="e">
        <f>#REF!</f>
        <v>#REF!</v>
      </c>
      <c r="BG296" s="73" t="e">
        <f>#REF!</f>
        <v>#REF!</v>
      </c>
      <c r="BH296" s="73" t="e">
        <f>#REF!</f>
        <v>#REF!</v>
      </c>
      <c r="BI296" s="73" t="e">
        <f>#REF!</f>
        <v>#REF!</v>
      </c>
      <c r="BJ296" s="73" t="e">
        <f>#REF!</f>
        <v>#REF!</v>
      </c>
      <c r="BK296" s="73" t="e">
        <f>#REF!</f>
        <v>#REF!</v>
      </c>
      <c r="BL296" s="73" t="e">
        <f>#REF!</f>
        <v>#REF!</v>
      </c>
      <c r="BM296" s="73" t="e">
        <f>#REF!</f>
        <v>#REF!</v>
      </c>
      <c r="BN296" s="73" t="e">
        <f>#REF!</f>
        <v>#REF!</v>
      </c>
      <c r="BO296" s="73" t="e">
        <f>#REF!</f>
        <v>#REF!</v>
      </c>
      <c r="BP296" s="73" t="e">
        <f>#REF!</f>
        <v>#REF!</v>
      </c>
      <c r="BR296" s="117">
        <f t="shared" si="97"/>
        <v>123</v>
      </c>
      <c r="BS296" s="118">
        <f>OOC!G296</f>
        <v>6.0000000000000001E-3</v>
      </c>
      <c r="BT296" s="118">
        <f>OOC!H296</f>
        <v>-0.01</v>
      </c>
      <c r="BU296" s="2" t="e">
        <f t="shared" si="98"/>
        <v>#REF!</v>
      </c>
      <c r="BV296" s="2" t="e">
        <f t="shared" si="99"/>
        <v>#REF!</v>
      </c>
      <c r="BW296" s="2" t="e">
        <f t="shared" si="100"/>
        <v>#REF!</v>
      </c>
      <c r="BX296" s="119" t="e">
        <f>IF(AND(IF(OOC!G296="",0,OOC!G296) &gt;= IF(O296="",0,O296), IF(O296="",0,O296) &gt; IF(L296="",0,L296)), "OOC",
IF(AND(IF(M296="",0,M296) &gt; IF(P296="",0,P296), IF(P296="",0,P296) &gt;= IF(OOC!H296="",0,OOC!H296)), "OOC",
IF(IF(O296="",0,O296) &gt; IF(OOC!G296="",0,OOC!G296), "OOS",
IF(IF(OOC!H296="",0,OOC!H296) &gt; IF(P296="",0,P296), "OOS", "OK"))))</f>
        <v>#REF!</v>
      </c>
    </row>
    <row r="297" spans="1:76" ht="15" customHeight="1">
      <c r="A297" s="16">
        <v>48</v>
      </c>
      <c r="B297" s="76" t="s">
        <v>260</v>
      </c>
      <c r="C297" s="72">
        <v>124</v>
      </c>
      <c r="D297" s="20" t="s">
        <v>57</v>
      </c>
      <c r="E297" s="78"/>
      <c r="F297" s="11" t="s">
        <v>29</v>
      </c>
      <c r="G297" s="83">
        <v>92.1</v>
      </c>
      <c r="H297" s="13" t="e">
        <f>IF(OOC!S297=0,"",OOC!S297)</f>
        <v>#REF!</v>
      </c>
      <c r="I297" s="13" t="e">
        <f>IF(OOC!T297=0,"",OOC!T297)</f>
        <v>#REF!</v>
      </c>
      <c r="J297" s="14" t="s">
        <v>12</v>
      </c>
      <c r="K297" s="64" t="s">
        <v>49</v>
      </c>
      <c r="L297" s="17" t="e">
        <f t="shared" si="82"/>
        <v>#REF!</v>
      </c>
      <c r="M297" s="17" t="e">
        <f t="shared" si="83"/>
        <v>#REF!</v>
      </c>
      <c r="N297" s="25"/>
      <c r="O297" s="2" t="e">
        <f t="shared" si="101"/>
        <v>#REF!</v>
      </c>
      <c r="P297" s="2" t="e">
        <f t="shared" si="102"/>
        <v>#REF!</v>
      </c>
      <c r="Q297" s="2" t="e">
        <f t="shared" si="103"/>
        <v>#REF!</v>
      </c>
      <c r="R297" s="3" t="e">
        <f t="shared" si="104"/>
        <v>#REF!</v>
      </c>
      <c r="S297" s="4" t="e">
        <f t="shared" si="96"/>
        <v>#REF!</v>
      </c>
      <c r="T297" s="67" t="e">
        <f t="shared" si="108"/>
        <v>#REF!</v>
      </c>
      <c r="U297" s="67" t="e">
        <f t="shared" si="109"/>
        <v>#REF!</v>
      </c>
      <c r="V297" s="4" t="e">
        <f t="shared" si="105"/>
        <v>#REF!</v>
      </c>
      <c r="W297" s="4" t="e">
        <f t="shared" si="106"/>
        <v>#REF!</v>
      </c>
      <c r="X297" s="4" t="e">
        <f t="shared" si="110"/>
        <v>#REF!</v>
      </c>
      <c r="Y297" s="62" t="e">
        <f t="shared" si="107"/>
        <v>#REF!</v>
      </c>
      <c r="Z297" s="28" t="e">
        <f t="shared" si="111"/>
        <v>#REF!</v>
      </c>
      <c r="AA297" s="28" t="e">
        <f t="shared" si="112"/>
        <v>#REF!</v>
      </c>
      <c r="AB297" s="28" t="e">
        <f t="shared" si="113"/>
        <v>#REF!</v>
      </c>
      <c r="AC297" s="28" t="e">
        <f t="shared" si="115"/>
        <v>#REF!</v>
      </c>
      <c r="AD297" s="26"/>
      <c r="AE297" s="19" t="str">
        <f t="shared" si="114"/>
        <v/>
      </c>
      <c r="AF297" s="65"/>
      <c r="AG297" s="54"/>
      <c r="AH297" s="54"/>
      <c r="AI297" s="55"/>
      <c r="AJ297" s="18"/>
      <c r="AK297" s="73" t="e">
        <f>#REF!</f>
        <v>#REF!</v>
      </c>
      <c r="AL297" s="73" t="e">
        <f>#REF!</f>
        <v>#REF!</v>
      </c>
      <c r="AM297" s="73" t="e">
        <f>#REF!</f>
        <v>#REF!</v>
      </c>
      <c r="AN297" s="73" t="e">
        <f>#REF!</f>
        <v>#REF!</v>
      </c>
      <c r="AO297" s="73" t="e">
        <f>#REF!</f>
        <v>#REF!</v>
      </c>
      <c r="AP297" s="73" t="e">
        <f>#REF!</f>
        <v>#REF!</v>
      </c>
      <c r="AQ297" s="73" t="e">
        <f>#REF!</f>
        <v>#REF!</v>
      </c>
      <c r="AR297" s="73" t="e">
        <f>#REF!</f>
        <v>#REF!</v>
      </c>
      <c r="AS297" s="73" t="e">
        <f>#REF!</f>
        <v>#REF!</v>
      </c>
      <c r="AT297" s="73" t="e">
        <f>#REF!</f>
        <v>#REF!</v>
      </c>
      <c r="AU297" s="73" t="e">
        <f>#REF!</f>
        <v>#REF!</v>
      </c>
      <c r="AV297" s="73" t="e">
        <f>#REF!</f>
        <v>#REF!</v>
      </c>
      <c r="AW297" s="73" t="e">
        <f>#REF!</f>
        <v>#REF!</v>
      </c>
      <c r="AX297" s="73" t="e">
        <f>#REF!</f>
        <v>#REF!</v>
      </c>
      <c r="AY297" s="73" t="e">
        <f>#REF!</f>
        <v>#REF!</v>
      </c>
      <c r="AZ297" s="73" t="e">
        <f>#REF!</f>
        <v>#REF!</v>
      </c>
      <c r="BA297" s="73" t="e">
        <f>#REF!</f>
        <v>#REF!</v>
      </c>
      <c r="BB297" s="73" t="e">
        <f>#REF!</f>
        <v>#REF!</v>
      </c>
      <c r="BC297" s="73" t="e">
        <f>#REF!</f>
        <v>#REF!</v>
      </c>
      <c r="BD297" s="73" t="e">
        <f>#REF!</f>
        <v>#REF!</v>
      </c>
      <c r="BE297" s="73" t="e">
        <f>#REF!</f>
        <v>#REF!</v>
      </c>
      <c r="BF297" s="73" t="e">
        <f>#REF!</f>
        <v>#REF!</v>
      </c>
      <c r="BG297" s="73" t="e">
        <f>#REF!</f>
        <v>#REF!</v>
      </c>
      <c r="BH297" s="73" t="e">
        <f>#REF!</f>
        <v>#REF!</v>
      </c>
      <c r="BI297" s="73" t="e">
        <f>#REF!</f>
        <v>#REF!</v>
      </c>
      <c r="BJ297" s="73" t="e">
        <f>#REF!</f>
        <v>#REF!</v>
      </c>
      <c r="BK297" s="73" t="e">
        <f>#REF!</f>
        <v>#REF!</v>
      </c>
      <c r="BL297" s="73" t="e">
        <f>#REF!</f>
        <v>#REF!</v>
      </c>
      <c r="BM297" s="73" t="e">
        <f>#REF!</f>
        <v>#REF!</v>
      </c>
      <c r="BN297" s="73" t="e">
        <f>#REF!</f>
        <v>#REF!</v>
      </c>
      <c r="BO297" s="73" t="e">
        <f>#REF!</f>
        <v>#REF!</v>
      </c>
      <c r="BP297" s="73" t="e">
        <f>#REF!</f>
        <v>#REF!</v>
      </c>
      <c r="BR297" s="117">
        <f t="shared" si="97"/>
        <v>124</v>
      </c>
      <c r="BS297" s="118">
        <f>OOC!G297</f>
        <v>95.1</v>
      </c>
      <c r="BT297" s="118">
        <f>OOC!H297</f>
        <v>89.1</v>
      </c>
      <c r="BU297" s="2" t="e">
        <f t="shared" si="98"/>
        <v>#REF!</v>
      </c>
      <c r="BV297" s="2" t="e">
        <f t="shared" si="99"/>
        <v>#REF!</v>
      </c>
      <c r="BW297" s="2" t="e">
        <f t="shared" si="100"/>
        <v>#REF!</v>
      </c>
      <c r="BX297" s="119" t="e">
        <f>IF(AND(IF(OOC!G297="",0,OOC!G297) &gt;= IF(O297="",0,O297), IF(O297="",0,O297) &gt; IF(L297="",0,L297)), "OOC",
IF(AND(IF(M297="",0,M297) &gt; IF(P297="",0,P297), IF(P297="",0,P297) &gt;= IF(OOC!H297="",0,OOC!H297)), "OOC",
IF(IF(O297="",0,O297) &gt; IF(OOC!G297="",0,OOC!G297), "OOS",
IF(IF(OOC!H297="",0,OOC!H297) &gt; IF(P297="",0,P297), "OOS", "OK"))))</f>
        <v>#REF!</v>
      </c>
    </row>
    <row r="298" spans="1:76" ht="15" customHeight="1">
      <c r="A298" s="16">
        <v>48</v>
      </c>
      <c r="B298" s="76" t="s">
        <v>260</v>
      </c>
      <c r="C298" s="72">
        <v>125</v>
      </c>
      <c r="D298" s="20" t="s">
        <v>57</v>
      </c>
      <c r="E298" s="78"/>
      <c r="F298" s="11" t="s">
        <v>29</v>
      </c>
      <c r="G298" s="83">
        <v>91.9</v>
      </c>
      <c r="H298" s="13" t="e">
        <f>IF(OOC!S298=0,"",OOC!S298)</f>
        <v>#REF!</v>
      </c>
      <c r="I298" s="13" t="e">
        <f>IF(OOC!T298=0,"",OOC!T298)</f>
        <v>#REF!</v>
      </c>
      <c r="J298" s="14" t="s">
        <v>12</v>
      </c>
      <c r="K298" s="64" t="s">
        <v>49</v>
      </c>
      <c r="L298" s="17" t="e">
        <f t="shared" si="82"/>
        <v>#REF!</v>
      </c>
      <c r="M298" s="17" t="e">
        <f t="shared" si="83"/>
        <v>#REF!</v>
      </c>
      <c r="N298" s="25"/>
      <c r="O298" s="2" t="e">
        <f t="shared" si="101"/>
        <v>#REF!</v>
      </c>
      <c r="P298" s="2" t="e">
        <f t="shared" si="102"/>
        <v>#REF!</v>
      </c>
      <c r="Q298" s="2" t="e">
        <f t="shared" si="103"/>
        <v>#REF!</v>
      </c>
      <c r="R298" s="3" t="e">
        <f t="shared" si="104"/>
        <v>#REF!</v>
      </c>
      <c r="S298" s="4" t="e">
        <f t="shared" si="96"/>
        <v>#REF!</v>
      </c>
      <c r="T298" s="67" t="e">
        <f t="shared" si="108"/>
        <v>#REF!</v>
      </c>
      <c r="U298" s="67" t="e">
        <f t="shared" si="109"/>
        <v>#REF!</v>
      </c>
      <c r="V298" s="4" t="e">
        <f t="shared" si="105"/>
        <v>#REF!</v>
      </c>
      <c r="W298" s="4" t="e">
        <f t="shared" si="106"/>
        <v>#REF!</v>
      </c>
      <c r="X298" s="4" t="e">
        <f t="shared" si="110"/>
        <v>#REF!</v>
      </c>
      <c r="Y298" s="62" t="e">
        <f t="shared" si="107"/>
        <v>#REF!</v>
      </c>
      <c r="Z298" s="28" t="e">
        <f t="shared" si="111"/>
        <v>#REF!</v>
      </c>
      <c r="AA298" s="28" t="e">
        <f t="shared" si="112"/>
        <v>#REF!</v>
      </c>
      <c r="AB298" s="28" t="e">
        <f t="shared" si="113"/>
        <v>#REF!</v>
      </c>
      <c r="AC298" s="28" t="e">
        <f t="shared" si="115"/>
        <v>#REF!</v>
      </c>
      <c r="AD298" s="26"/>
      <c r="AE298" s="19" t="str">
        <f t="shared" si="114"/>
        <v/>
      </c>
      <c r="AF298" s="65"/>
      <c r="AG298" s="54"/>
      <c r="AH298" s="54"/>
      <c r="AI298" s="55"/>
      <c r="AJ298" s="18"/>
      <c r="AK298" s="73" t="e">
        <f>#REF!</f>
        <v>#REF!</v>
      </c>
      <c r="AL298" s="73" t="e">
        <f>#REF!</f>
        <v>#REF!</v>
      </c>
      <c r="AM298" s="73" t="e">
        <f>#REF!</f>
        <v>#REF!</v>
      </c>
      <c r="AN298" s="73" t="e">
        <f>#REF!</f>
        <v>#REF!</v>
      </c>
      <c r="AO298" s="73" t="e">
        <f>#REF!</f>
        <v>#REF!</v>
      </c>
      <c r="AP298" s="73" t="e">
        <f>#REF!</f>
        <v>#REF!</v>
      </c>
      <c r="AQ298" s="73" t="e">
        <f>#REF!</f>
        <v>#REF!</v>
      </c>
      <c r="AR298" s="73" t="e">
        <f>#REF!</f>
        <v>#REF!</v>
      </c>
      <c r="AS298" s="73" t="e">
        <f>#REF!</f>
        <v>#REF!</v>
      </c>
      <c r="AT298" s="73" t="e">
        <f>#REF!</f>
        <v>#REF!</v>
      </c>
      <c r="AU298" s="73" t="e">
        <f>#REF!</f>
        <v>#REF!</v>
      </c>
      <c r="AV298" s="73" t="e">
        <f>#REF!</f>
        <v>#REF!</v>
      </c>
      <c r="AW298" s="73" t="e">
        <f>#REF!</f>
        <v>#REF!</v>
      </c>
      <c r="AX298" s="73" t="e">
        <f>#REF!</f>
        <v>#REF!</v>
      </c>
      <c r="AY298" s="73" t="e">
        <f>#REF!</f>
        <v>#REF!</v>
      </c>
      <c r="AZ298" s="73" t="e">
        <f>#REF!</f>
        <v>#REF!</v>
      </c>
      <c r="BA298" s="73" t="e">
        <f>#REF!</f>
        <v>#REF!</v>
      </c>
      <c r="BB298" s="73" t="e">
        <f>#REF!</f>
        <v>#REF!</v>
      </c>
      <c r="BC298" s="73" t="e">
        <f>#REF!</f>
        <v>#REF!</v>
      </c>
      <c r="BD298" s="73" t="e">
        <f>#REF!</f>
        <v>#REF!</v>
      </c>
      <c r="BE298" s="73" t="e">
        <f>#REF!</f>
        <v>#REF!</v>
      </c>
      <c r="BF298" s="73" t="e">
        <f>#REF!</f>
        <v>#REF!</v>
      </c>
      <c r="BG298" s="73" t="e">
        <f>#REF!</f>
        <v>#REF!</v>
      </c>
      <c r="BH298" s="73" t="e">
        <f>#REF!</f>
        <v>#REF!</v>
      </c>
      <c r="BI298" s="73" t="e">
        <f>#REF!</f>
        <v>#REF!</v>
      </c>
      <c r="BJ298" s="73" t="e">
        <f>#REF!</f>
        <v>#REF!</v>
      </c>
      <c r="BK298" s="73" t="e">
        <f>#REF!</f>
        <v>#REF!</v>
      </c>
      <c r="BL298" s="73" t="e">
        <f>#REF!</f>
        <v>#REF!</v>
      </c>
      <c r="BM298" s="73" t="e">
        <f>#REF!</f>
        <v>#REF!</v>
      </c>
      <c r="BN298" s="73" t="e">
        <f>#REF!</f>
        <v>#REF!</v>
      </c>
      <c r="BO298" s="73" t="e">
        <f>#REF!</f>
        <v>#REF!</v>
      </c>
      <c r="BP298" s="73" t="e">
        <f>#REF!</f>
        <v>#REF!</v>
      </c>
      <c r="BR298" s="117">
        <f t="shared" si="97"/>
        <v>125</v>
      </c>
      <c r="BS298" s="118">
        <f>OOC!G298</f>
        <v>94.9</v>
      </c>
      <c r="BT298" s="118">
        <f>OOC!H298</f>
        <v>88.9</v>
      </c>
      <c r="BU298" s="2" t="e">
        <f t="shared" si="98"/>
        <v>#REF!</v>
      </c>
      <c r="BV298" s="2" t="e">
        <f t="shared" si="99"/>
        <v>#REF!</v>
      </c>
      <c r="BW298" s="2" t="e">
        <f t="shared" si="100"/>
        <v>#REF!</v>
      </c>
      <c r="BX298" s="119" t="e">
        <f>IF(AND(IF(OOC!G298="",0,OOC!G298) &gt;= IF(O298="",0,O298), IF(O298="",0,O298) &gt; IF(L298="",0,L298)), "OOC",
IF(AND(IF(M298="",0,M298) &gt; IF(P298="",0,P298), IF(P298="",0,P298) &gt;= IF(OOC!H298="",0,OOC!H298)), "OOC",
IF(IF(O298="",0,O298) &gt; IF(OOC!G298="",0,OOC!G298), "OOS",
IF(IF(OOC!H298="",0,OOC!H298) &gt; IF(P298="",0,P298), "OOS", "OK"))))</f>
        <v>#REF!</v>
      </c>
    </row>
    <row r="299" spans="1:76" ht="15" customHeight="1">
      <c r="A299" s="16">
        <v>48</v>
      </c>
      <c r="B299" s="79" t="s">
        <v>219</v>
      </c>
      <c r="C299" s="86">
        <v>126</v>
      </c>
      <c r="D299" s="20" t="s">
        <v>57</v>
      </c>
      <c r="E299" s="78">
        <v>1.33</v>
      </c>
      <c r="F299" s="11" t="s">
        <v>29</v>
      </c>
      <c r="G299" s="12">
        <v>0.26100000000000001</v>
      </c>
      <c r="H299" s="13" t="e">
        <f>IF(OOC!S299=0,"",OOC!S299)</f>
        <v>#REF!</v>
      </c>
      <c r="I299" s="13" t="e">
        <f>IF(OOC!T299=0,"",OOC!T299)</f>
        <v>#REF!</v>
      </c>
      <c r="J299" s="14" t="s">
        <v>12</v>
      </c>
      <c r="K299" s="64" t="s">
        <v>49</v>
      </c>
      <c r="L299" s="17" t="e">
        <f t="shared" si="82"/>
        <v>#REF!</v>
      </c>
      <c r="M299" s="17" t="e">
        <f t="shared" si="83"/>
        <v>#REF!</v>
      </c>
      <c r="N299" s="25"/>
      <c r="O299" s="2" t="e">
        <f t="shared" si="101"/>
        <v>#REF!</v>
      </c>
      <c r="P299" s="2" t="e">
        <f t="shared" si="102"/>
        <v>#REF!</v>
      </c>
      <c r="Q299" s="2" t="e">
        <f t="shared" si="103"/>
        <v>#REF!</v>
      </c>
      <c r="R299" s="3" t="e">
        <f t="shared" si="104"/>
        <v>#REF!</v>
      </c>
      <c r="S299" s="4" t="e">
        <f t="shared" si="96"/>
        <v>#REF!</v>
      </c>
      <c r="T299" s="67" t="e">
        <f t="shared" si="108"/>
        <v>#REF!</v>
      </c>
      <c r="U299" s="67" t="e">
        <f t="shared" si="109"/>
        <v>#REF!</v>
      </c>
      <c r="V299" s="4" t="e">
        <f t="shared" si="105"/>
        <v>#REF!</v>
      </c>
      <c r="W299" s="4" t="e">
        <f t="shared" si="106"/>
        <v>#REF!</v>
      </c>
      <c r="X299" s="4" t="e">
        <f t="shared" si="110"/>
        <v>#REF!</v>
      </c>
      <c r="Y299" s="62" t="e">
        <f t="shared" si="107"/>
        <v>#REF!</v>
      </c>
      <c r="Z299" s="28" t="e">
        <f t="shared" si="111"/>
        <v>#REF!</v>
      </c>
      <c r="AA299" s="28" t="e">
        <f t="shared" si="112"/>
        <v>#REF!</v>
      </c>
      <c r="AB299" s="28" t="e">
        <f t="shared" si="113"/>
        <v>#REF!</v>
      </c>
      <c r="AC299" s="28" t="e">
        <f t="shared" si="115"/>
        <v>#REF!</v>
      </c>
      <c r="AD299" s="26"/>
      <c r="AE299" s="19" t="str">
        <f t="shared" si="114"/>
        <v/>
      </c>
      <c r="AF299" s="65"/>
      <c r="AG299" s="54"/>
      <c r="AH299" s="54"/>
      <c r="AI299" s="55"/>
      <c r="AJ299" s="18"/>
      <c r="AK299" s="73" t="e">
        <f>#REF!</f>
        <v>#REF!</v>
      </c>
      <c r="AL299" s="73" t="e">
        <f>#REF!</f>
        <v>#REF!</v>
      </c>
      <c r="AM299" s="73" t="e">
        <f>#REF!</f>
        <v>#REF!</v>
      </c>
      <c r="AN299" s="73" t="e">
        <f>#REF!</f>
        <v>#REF!</v>
      </c>
      <c r="AO299" s="73" t="e">
        <f>#REF!</f>
        <v>#REF!</v>
      </c>
      <c r="AP299" s="73" t="e">
        <f>#REF!</f>
        <v>#REF!</v>
      </c>
      <c r="AQ299" s="73" t="e">
        <f>#REF!</f>
        <v>#REF!</v>
      </c>
      <c r="AR299" s="73" t="e">
        <f>#REF!</f>
        <v>#REF!</v>
      </c>
      <c r="AS299" s="73" t="e">
        <f>#REF!</f>
        <v>#REF!</v>
      </c>
      <c r="AT299" s="73" t="e">
        <f>#REF!</f>
        <v>#REF!</v>
      </c>
      <c r="AU299" s="73" t="e">
        <f>#REF!</f>
        <v>#REF!</v>
      </c>
      <c r="AV299" s="73" t="e">
        <f>#REF!</f>
        <v>#REF!</v>
      </c>
      <c r="AW299" s="73" t="e">
        <f>#REF!</f>
        <v>#REF!</v>
      </c>
      <c r="AX299" s="73" t="e">
        <f>#REF!</f>
        <v>#REF!</v>
      </c>
      <c r="AY299" s="73" t="e">
        <f>#REF!</f>
        <v>#REF!</v>
      </c>
      <c r="AZ299" s="73" t="e">
        <f>#REF!</f>
        <v>#REF!</v>
      </c>
      <c r="BA299" s="73" t="e">
        <f>#REF!</f>
        <v>#REF!</v>
      </c>
      <c r="BB299" s="73" t="e">
        <f>#REF!</f>
        <v>#REF!</v>
      </c>
      <c r="BC299" s="73" t="e">
        <f>#REF!</f>
        <v>#REF!</v>
      </c>
      <c r="BD299" s="73" t="e">
        <f>#REF!</f>
        <v>#REF!</v>
      </c>
      <c r="BE299" s="73" t="e">
        <f>#REF!</f>
        <v>#REF!</v>
      </c>
      <c r="BF299" s="73" t="e">
        <f>#REF!</f>
        <v>#REF!</v>
      </c>
      <c r="BG299" s="73" t="e">
        <f>#REF!</f>
        <v>#REF!</v>
      </c>
      <c r="BH299" s="73" t="e">
        <f>#REF!</f>
        <v>#REF!</v>
      </c>
      <c r="BI299" s="73" t="e">
        <f>#REF!</f>
        <v>#REF!</v>
      </c>
      <c r="BJ299" s="73" t="e">
        <f>#REF!</f>
        <v>#REF!</v>
      </c>
      <c r="BK299" s="73" t="e">
        <f>#REF!</f>
        <v>#REF!</v>
      </c>
      <c r="BL299" s="73" t="e">
        <f>#REF!</f>
        <v>#REF!</v>
      </c>
      <c r="BM299" s="73" t="e">
        <f>#REF!</f>
        <v>#REF!</v>
      </c>
      <c r="BN299" s="73" t="e">
        <f>#REF!</f>
        <v>#REF!</v>
      </c>
      <c r="BO299" s="73" t="e">
        <f>#REF!</f>
        <v>#REF!</v>
      </c>
      <c r="BP299" s="73" t="e">
        <f>#REF!</f>
        <v>#REF!</v>
      </c>
      <c r="BR299" s="117">
        <f t="shared" si="97"/>
        <v>126</v>
      </c>
      <c r="BS299" s="118">
        <f>OOC!G299</f>
        <v>0.29100000000000004</v>
      </c>
      <c r="BT299" s="118">
        <f>OOC!H299</f>
        <v>0.23100000000000001</v>
      </c>
      <c r="BU299" s="2" t="e">
        <f t="shared" si="98"/>
        <v>#REF!</v>
      </c>
      <c r="BV299" s="2" t="e">
        <f t="shared" si="99"/>
        <v>#REF!</v>
      </c>
      <c r="BW299" s="2" t="e">
        <f t="shared" si="100"/>
        <v>#REF!</v>
      </c>
      <c r="BX299" s="119" t="e">
        <f>IF(AND(IF(OOC!G299="",0,OOC!G299) &gt;= IF(O299="",0,O299), IF(O299="",0,O299) &gt; IF(L299="",0,L299)), "OOC",
IF(AND(IF(M299="",0,M299) &gt; IF(P299="",0,P299), IF(P299="",0,P299) &gt;= IF(OOC!H299="",0,OOC!H299)), "OOC",
IF(IF(O299="",0,O299) &gt; IF(OOC!G299="",0,OOC!G299), "OOS",
IF(IF(OOC!H299="",0,OOC!H299) &gt; IF(P299="",0,P299), "OOS", "OK"))))</f>
        <v>#REF!</v>
      </c>
    </row>
    <row r="300" spans="1:76" ht="15" customHeight="1">
      <c r="A300" s="16">
        <v>48</v>
      </c>
      <c r="B300" s="76" t="s">
        <v>220</v>
      </c>
      <c r="C300" s="72" t="s">
        <v>221</v>
      </c>
      <c r="D300" s="20" t="s">
        <v>57</v>
      </c>
      <c r="E300" s="78">
        <v>1.33</v>
      </c>
      <c r="F300" s="11" t="s">
        <v>29</v>
      </c>
      <c r="G300" s="83">
        <v>21.385999999999999</v>
      </c>
      <c r="H300" s="13" t="e">
        <f>IF(OOC!S300=0,"",OOC!S300)</f>
        <v>#REF!</v>
      </c>
      <c r="I300" s="13" t="e">
        <f>IF(OOC!T300=0,"",OOC!T300)</f>
        <v>#REF!</v>
      </c>
      <c r="J300" s="14" t="s">
        <v>12</v>
      </c>
      <c r="K300" s="64" t="s">
        <v>49</v>
      </c>
      <c r="L300" s="17" t="e">
        <f t="shared" si="82"/>
        <v>#REF!</v>
      </c>
      <c r="M300" s="17" t="e">
        <f t="shared" si="83"/>
        <v>#REF!</v>
      </c>
      <c r="N300" s="25"/>
      <c r="O300" s="2" t="e">
        <f t="shared" si="101"/>
        <v>#REF!</v>
      </c>
      <c r="P300" s="2" t="e">
        <f t="shared" si="102"/>
        <v>#REF!</v>
      </c>
      <c r="Q300" s="2" t="e">
        <f t="shared" si="103"/>
        <v>#REF!</v>
      </c>
      <c r="R300" s="3" t="e">
        <f t="shared" si="104"/>
        <v>#REF!</v>
      </c>
      <c r="S300" s="4" t="e">
        <f t="shared" si="96"/>
        <v>#REF!</v>
      </c>
      <c r="T300" s="67" t="e">
        <f t="shared" si="108"/>
        <v>#REF!</v>
      </c>
      <c r="U300" s="67" t="e">
        <f t="shared" si="109"/>
        <v>#REF!</v>
      </c>
      <c r="V300" s="4" t="e">
        <f t="shared" si="105"/>
        <v>#REF!</v>
      </c>
      <c r="W300" s="4" t="e">
        <f t="shared" si="106"/>
        <v>#REF!</v>
      </c>
      <c r="X300" s="4" t="e">
        <f t="shared" si="110"/>
        <v>#REF!</v>
      </c>
      <c r="Y300" s="62" t="e">
        <f t="shared" si="107"/>
        <v>#REF!</v>
      </c>
      <c r="Z300" s="28" t="e">
        <f t="shared" si="111"/>
        <v>#REF!</v>
      </c>
      <c r="AA300" s="28" t="e">
        <f t="shared" si="112"/>
        <v>#REF!</v>
      </c>
      <c r="AB300" s="28" t="e">
        <f t="shared" si="113"/>
        <v>#REF!</v>
      </c>
      <c r="AC300" s="28" t="e">
        <f t="shared" si="115"/>
        <v>#REF!</v>
      </c>
      <c r="AD300" s="26"/>
      <c r="AE300" s="19" t="str">
        <f t="shared" si="114"/>
        <v/>
      </c>
      <c r="AF300" s="65"/>
      <c r="AG300" s="54"/>
      <c r="AH300" s="54"/>
      <c r="AI300" s="55"/>
      <c r="AJ300" s="18"/>
      <c r="AK300" s="73" t="e">
        <f>#REF!</f>
        <v>#REF!</v>
      </c>
      <c r="AL300" s="73" t="e">
        <f>#REF!</f>
        <v>#REF!</v>
      </c>
      <c r="AM300" s="73" t="e">
        <f>#REF!</f>
        <v>#REF!</v>
      </c>
      <c r="AN300" s="73" t="e">
        <f>#REF!</f>
        <v>#REF!</v>
      </c>
      <c r="AO300" s="73" t="e">
        <f>#REF!</f>
        <v>#REF!</v>
      </c>
      <c r="AP300" s="73" t="e">
        <f>#REF!</f>
        <v>#REF!</v>
      </c>
      <c r="AQ300" s="73" t="e">
        <f>#REF!</f>
        <v>#REF!</v>
      </c>
      <c r="AR300" s="73" t="e">
        <f>#REF!</f>
        <v>#REF!</v>
      </c>
      <c r="AS300" s="73" t="e">
        <f>#REF!</f>
        <v>#REF!</v>
      </c>
      <c r="AT300" s="73" t="e">
        <f>#REF!</f>
        <v>#REF!</v>
      </c>
      <c r="AU300" s="73" t="e">
        <f>#REF!</f>
        <v>#REF!</v>
      </c>
      <c r="AV300" s="73" t="e">
        <f>#REF!</f>
        <v>#REF!</v>
      </c>
      <c r="AW300" s="73" t="e">
        <f>#REF!</f>
        <v>#REF!</v>
      </c>
      <c r="AX300" s="73" t="e">
        <f>#REF!</f>
        <v>#REF!</v>
      </c>
      <c r="AY300" s="73" t="e">
        <f>#REF!</f>
        <v>#REF!</v>
      </c>
      <c r="AZ300" s="73" t="e">
        <f>#REF!</f>
        <v>#REF!</v>
      </c>
      <c r="BA300" s="73" t="e">
        <f>#REF!</f>
        <v>#REF!</v>
      </c>
      <c r="BB300" s="73" t="e">
        <f>#REF!</f>
        <v>#REF!</v>
      </c>
      <c r="BC300" s="73" t="e">
        <f>#REF!</f>
        <v>#REF!</v>
      </c>
      <c r="BD300" s="73" t="e">
        <f>#REF!</f>
        <v>#REF!</v>
      </c>
      <c r="BE300" s="73" t="e">
        <f>#REF!</f>
        <v>#REF!</v>
      </c>
      <c r="BF300" s="73" t="e">
        <f>#REF!</f>
        <v>#REF!</v>
      </c>
      <c r="BG300" s="73" t="e">
        <f>#REF!</f>
        <v>#REF!</v>
      </c>
      <c r="BH300" s="73" t="e">
        <f>#REF!</f>
        <v>#REF!</v>
      </c>
      <c r="BI300" s="73" t="e">
        <f>#REF!</f>
        <v>#REF!</v>
      </c>
      <c r="BJ300" s="73" t="e">
        <f>#REF!</f>
        <v>#REF!</v>
      </c>
      <c r="BK300" s="73" t="e">
        <f>#REF!</f>
        <v>#REF!</v>
      </c>
      <c r="BL300" s="73" t="e">
        <f>#REF!</f>
        <v>#REF!</v>
      </c>
      <c r="BM300" s="73" t="e">
        <f>#REF!</f>
        <v>#REF!</v>
      </c>
      <c r="BN300" s="73" t="e">
        <f>#REF!</f>
        <v>#REF!</v>
      </c>
      <c r="BO300" s="73" t="e">
        <f>#REF!</f>
        <v>#REF!</v>
      </c>
      <c r="BP300" s="73" t="e">
        <f>#REF!</f>
        <v>#REF!</v>
      </c>
      <c r="BR300" s="117" t="str">
        <f t="shared" si="97"/>
        <v>127-1</v>
      </c>
      <c r="BS300" s="118">
        <f>OOC!G300</f>
        <v>21.416</v>
      </c>
      <c r="BT300" s="118">
        <f>OOC!H300</f>
        <v>21.355999999999998</v>
      </c>
      <c r="BU300" s="2" t="e">
        <f t="shared" si="98"/>
        <v>#REF!</v>
      </c>
      <c r="BV300" s="2" t="e">
        <f t="shared" si="99"/>
        <v>#REF!</v>
      </c>
      <c r="BW300" s="2" t="e">
        <f t="shared" si="100"/>
        <v>#REF!</v>
      </c>
      <c r="BX300" s="119" t="e">
        <f>IF(AND(IF(OOC!G300="",0,OOC!G300) &gt;= IF(O300="",0,O300), IF(O300="",0,O300) &gt; IF(L300="",0,L300)), "OOC",
IF(AND(IF(M300="",0,M300) &gt; IF(P300="",0,P300), IF(P300="",0,P300) &gt;= IF(OOC!H300="",0,OOC!H300)), "OOC",
IF(IF(O300="",0,O300) &gt; IF(OOC!G300="",0,OOC!G300), "OOS",
IF(IF(OOC!H300="",0,OOC!H300) &gt; IF(P300="",0,P300), "OOS", "OK"))))</f>
        <v>#REF!</v>
      </c>
    </row>
    <row r="301" spans="1:76" ht="15" customHeight="1">
      <c r="A301" s="16">
        <v>48</v>
      </c>
      <c r="B301" s="76" t="s">
        <v>220</v>
      </c>
      <c r="C301" s="72" t="s">
        <v>222</v>
      </c>
      <c r="D301" s="20" t="s">
        <v>57</v>
      </c>
      <c r="E301" s="78">
        <v>1.33</v>
      </c>
      <c r="F301" s="11" t="s">
        <v>29</v>
      </c>
      <c r="G301" s="83">
        <v>21.385999999999999</v>
      </c>
      <c r="H301" s="13" t="e">
        <f>IF(OOC!S301=0,"",OOC!S301)</f>
        <v>#REF!</v>
      </c>
      <c r="I301" s="13" t="e">
        <f>IF(OOC!T301=0,"",OOC!T301)</f>
        <v>#REF!</v>
      </c>
      <c r="J301" s="14" t="s">
        <v>12</v>
      </c>
      <c r="K301" s="64" t="s">
        <v>49</v>
      </c>
      <c r="L301" s="17" t="e">
        <f t="shared" si="82"/>
        <v>#REF!</v>
      </c>
      <c r="M301" s="17" t="e">
        <f t="shared" si="83"/>
        <v>#REF!</v>
      </c>
      <c r="N301" s="25"/>
      <c r="O301" s="2" t="e">
        <f t="shared" si="101"/>
        <v>#REF!</v>
      </c>
      <c r="P301" s="2" t="e">
        <f t="shared" si="102"/>
        <v>#REF!</v>
      </c>
      <c r="Q301" s="2" t="e">
        <f t="shared" si="103"/>
        <v>#REF!</v>
      </c>
      <c r="R301" s="3" t="e">
        <f t="shared" si="104"/>
        <v>#REF!</v>
      </c>
      <c r="S301" s="4" t="e">
        <f t="shared" si="96"/>
        <v>#REF!</v>
      </c>
      <c r="T301" s="67" t="e">
        <f t="shared" si="108"/>
        <v>#REF!</v>
      </c>
      <c r="U301" s="67" t="e">
        <f t="shared" si="109"/>
        <v>#REF!</v>
      </c>
      <c r="V301" s="4" t="e">
        <f t="shared" si="105"/>
        <v>#REF!</v>
      </c>
      <c r="W301" s="4" t="e">
        <f t="shared" si="106"/>
        <v>#REF!</v>
      </c>
      <c r="X301" s="4" t="e">
        <f t="shared" si="110"/>
        <v>#REF!</v>
      </c>
      <c r="Y301" s="62" t="e">
        <f t="shared" si="107"/>
        <v>#REF!</v>
      </c>
      <c r="Z301" s="28" t="e">
        <f t="shared" si="111"/>
        <v>#REF!</v>
      </c>
      <c r="AA301" s="28" t="e">
        <f t="shared" si="112"/>
        <v>#REF!</v>
      </c>
      <c r="AB301" s="28" t="e">
        <f t="shared" si="113"/>
        <v>#REF!</v>
      </c>
      <c r="AC301" s="28" t="e">
        <f t="shared" si="115"/>
        <v>#REF!</v>
      </c>
      <c r="AD301" s="26"/>
      <c r="AE301" s="19" t="str">
        <f t="shared" si="114"/>
        <v/>
      </c>
      <c r="AF301" s="65"/>
      <c r="AG301" s="54"/>
      <c r="AH301" s="54"/>
      <c r="AI301" s="55"/>
      <c r="AJ301" s="18"/>
      <c r="AK301" s="73" t="e">
        <f>#REF!</f>
        <v>#REF!</v>
      </c>
      <c r="AL301" s="73" t="e">
        <f>#REF!</f>
        <v>#REF!</v>
      </c>
      <c r="AM301" s="73" t="e">
        <f>#REF!</f>
        <v>#REF!</v>
      </c>
      <c r="AN301" s="73" t="e">
        <f>#REF!</f>
        <v>#REF!</v>
      </c>
      <c r="AO301" s="73" t="e">
        <f>#REF!</f>
        <v>#REF!</v>
      </c>
      <c r="AP301" s="73" t="e">
        <f>#REF!</f>
        <v>#REF!</v>
      </c>
      <c r="AQ301" s="73" t="e">
        <f>#REF!</f>
        <v>#REF!</v>
      </c>
      <c r="AR301" s="73" t="e">
        <f>#REF!</f>
        <v>#REF!</v>
      </c>
      <c r="AS301" s="73" t="e">
        <f>#REF!</f>
        <v>#REF!</v>
      </c>
      <c r="AT301" s="73" t="e">
        <f>#REF!</f>
        <v>#REF!</v>
      </c>
      <c r="AU301" s="73" t="e">
        <f>#REF!</f>
        <v>#REF!</v>
      </c>
      <c r="AV301" s="73" t="e">
        <f>#REF!</f>
        <v>#REF!</v>
      </c>
      <c r="AW301" s="73" t="e">
        <f>#REF!</f>
        <v>#REF!</v>
      </c>
      <c r="AX301" s="73" t="e">
        <f>#REF!</f>
        <v>#REF!</v>
      </c>
      <c r="AY301" s="73" t="e">
        <f>#REF!</f>
        <v>#REF!</v>
      </c>
      <c r="AZ301" s="73" t="e">
        <f>#REF!</f>
        <v>#REF!</v>
      </c>
      <c r="BA301" s="73" t="e">
        <f>#REF!</f>
        <v>#REF!</v>
      </c>
      <c r="BB301" s="73" t="e">
        <f>#REF!</f>
        <v>#REF!</v>
      </c>
      <c r="BC301" s="73" t="e">
        <f>#REF!</f>
        <v>#REF!</v>
      </c>
      <c r="BD301" s="73" t="e">
        <f>#REF!</f>
        <v>#REF!</v>
      </c>
      <c r="BE301" s="73" t="e">
        <f>#REF!</f>
        <v>#REF!</v>
      </c>
      <c r="BF301" s="73" t="e">
        <f>#REF!</f>
        <v>#REF!</v>
      </c>
      <c r="BG301" s="73" t="e">
        <f>#REF!</f>
        <v>#REF!</v>
      </c>
      <c r="BH301" s="73" t="e">
        <f>#REF!</f>
        <v>#REF!</v>
      </c>
      <c r="BI301" s="73" t="e">
        <f>#REF!</f>
        <v>#REF!</v>
      </c>
      <c r="BJ301" s="73" t="e">
        <f>#REF!</f>
        <v>#REF!</v>
      </c>
      <c r="BK301" s="73" t="e">
        <f>#REF!</f>
        <v>#REF!</v>
      </c>
      <c r="BL301" s="73" t="e">
        <f>#REF!</f>
        <v>#REF!</v>
      </c>
      <c r="BM301" s="73" t="e">
        <f>#REF!</f>
        <v>#REF!</v>
      </c>
      <c r="BN301" s="73" t="e">
        <f>#REF!</f>
        <v>#REF!</v>
      </c>
      <c r="BO301" s="73" t="e">
        <f>#REF!</f>
        <v>#REF!</v>
      </c>
      <c r="BP301" s="73" t="e">
        <f>#REF!</f>
        <v>#REF!</v>
      </c>
      <c r="BR301" s="117" t="str">
        <f t="shared" si="97"/>
        <v>127-2</v>
      </c>
      <c r="BS301" s="118">
        <f>OOC!G301</f>
        <v>21.416</v>
      </c>
      <c r="BT301" s="118">
        <f>OOC!H301</f>
        <v>21.355999999999998</v>
      </c>
      <c r="BU301" s="2" t="e">
        <f t="shared" si="98"/>
        <v>#REF!</v>
      </c>
      <c r="BV301" s="2" t="e">
        <f t="shared" si="99"/>
        <v>#REF!</v>
      </c>
      <c r="BW301" s="2" t="e">
        <f t="shared" si="100"/>
        <v>#REF!</v>
      </c>
      <c r="BX301" s="119" t="e">
        <f>IF(AND(IF(OOC!G301="",0,OOC!G301) &gt;= IF(O301="",0,O301), IF(O301="",0,O301) &gt; IF(L301="",0,L301)), "OOC",
IF(AND(IF(M301="",0,M301) &gt; IF(P301="",0,P301), IF(P301="",0,P301) &gt;= IF(OOC!H301="",0,OOC!H301)), "OOC",
IF(IF(O301="",0,O301) &gt; IF(OOC!G301="",0,OOC!G301), "OOS",
IF(IF(OOC!H301="",0,OOC!H301) &gt; IF(P301="",0,P301), "OOS", "OK"))))</f>
        <v>#REF!</v>
      </c>
    </row>
    <row r="302" spans="1:76" ht="15" customHeight="1">
      <c r="A302" s="16">
        <v>48</v>
      </c>
      <c r="B302" s="76" t="s">
        <v>223</v>
      </c>
      <c r="C302" s="72" t="s">
        <v>224</v>
      </c>
      <c r="D302" s="20" t="s">
        <v>57</v>
      </c>
      <c r="E302" s="78">
        <v>1.33</v>
      </c>
      <c r="F302" s="11" t="s">
        <v>29</v>
      </c>
      <c r="G302" s="83">
        <v>1.1240000000000001</v>
      </c>
      <c r="H302" s="13" t="e">
        <f>IF(OOC!S302=0,"",OOC!S302)</f>
        <v>#REF!</v>
      </c>
      <c r="I302" s="13" t="e">
        <f>IF(OOC!T302=0,"",OOC!T302)</f>
        <v>#REF!</v>
      </c>
      <c r="J302" s="14" t="s">
        <v>12</v>
      </c>
      <c r="K302" s="64" t="s">
        <v>49</v>
      </c>
      <c r="L302" s="17" t="e">
        <f t="shared" si="82"/>
        <v>#REF!</v>
      </c>
      <c r="M302" s="17" t="e">
        <f t="shared" si="83"/>
        <v>#REF!</v>
      </c>
      <c r="N302" s="25"/>
      <c r="O302" s="2" t="e">
        <f t="shared" si="101"/>
        <v>#REF!</v>
      </c>
      <c r="P302" s="2" t="e">
        <f t="shared" si="102"/>
        <v>#REF!</v>
      </c>
      <c r="Q302" s="2" t="e">
        <f t="shared" si="103"/>
        <v>#REF!</v>
      </c>
      <c r="R302" s="3" t="e">
        <f t="shared" si="104"/>
        <v>#REF!</v>
      </c>
      <c r="S302" s="4" t="e">
        <f t="shared" si="96"/>
        <v>#REF!</v>
      </c>
      <c r="T302" s="67" t="e">
        <f t="shared" si="108"/>
        <v>#REF!</v>
      </c>
      <c r="U302" s="67" t="e">
        <f t="shared" si="109"/>
        <v>#REF!</v>
      </c>
      <c r="V302" s="4" t="e">
        <f t="shared" si="105"/>
        <v>#REF!</v>
      </c>
      <c r="W302" s="4" t="e">
        <f t="shared" si="106"/>
        <v>#REF!</v>
      </c>
      <c r="X302" s="4" t="e">
        <f t="shared" si="110"/>
        <v>#REF!</v>
      </c>
      <c r="Y302" s="62" t="e">
        <f t="shared" si="107"/>
        <v>#REF!</v>
      </c>
      <c r="Z302" s="28" t="e">
        <f t="shared" si="111"/>
        <v>#REF!</v>
      </c>
      <c r="AA302" s="28" t="e">
        <f t="shared" si="112"/>
        <v>#REF!</v>
      </c>
      <c r="AB302" s="28" t="e">
        <f t="shared" si="113"/>
        <v>#REF!</v>
      </c>
      <c r="AC302" s="28" t="e">
        <f t="shared" si="115"/>
        <v>#REF!</v>
      </c>
      <c r="AD302" s="26"/>
      <c r="AE302" s="19" t="str">
        <f t="shared" si="114"/>
        <v/>
      </c>
      <c r="AF302" s="65"/>
      <c r="AG302" s="54"/>
      <c r="AH302" s="54"/>
      <c r="AI302" s="55"/>
      <c r="AJ302" s="18"/>
      <c r="AK302" s="73" t="e">
        <f>#REF!</f>
        <v>#REF!</v>
      </c>
      <c r="AL302" s="73" t="e">
        <f>#REF!</f>
        <v>#REF!</v>
      </c>
      <c r="AM302" s="73" t="e">
        <f>#REF!</f>
        <v>#REF!</v>
      </c>
      <c r="AN302" s="73" t="e">
        <f>#REF!</f>
        <v>#REF!</v>
      </c>
      <c r="AO302" s="73" t="e">
        <f>#REF!</f>
        <v>#REF!</v>
      </c>
      <c r="AP302" s="73" t="e">
        <f>#REF!</f>
        <v>#REF!</v>
      </c>
      <c r="AQ302" s="73" t="e">
        <f>#REF!</f>
        <v>#REF!</v>
      </c>
      <c r="AR302" s="73" t="e">
        <f>#REF!</f>
        <v>#REF!</v>
      </c>
      <c r="AS302" s="73" t="e">
        <f>#REF!</f>
        <v>#REF!</v>
      </c>
      <c r="AT302" s="73" t="e">
        <f>#REF!</f>
        <v>#REF!</v>
      </c>
      <c r="AU302" s="73" t="e">
        <f>#REF!</f>
        <v>#REF!</v>
      </c>
      <c r="AV302" s="73" t="e">
        <f>#REF!</f>
        <v>#REF!</v>
      </c>
      <c r="AW302" s="73" t="e">
        <f>#REF!</f>
        <v>#REF!</v>
      </c>
      <c r="AX302" s="73" t="e">
        <f>#REF!</f>
        <v>#REF!</v>
      </c>
      <c r="AY302" s="73" t="e">
        <f>#REF!</f>
        <v>#REF!</v>
      </c>
      <c r="AZ302" s="73" t="e">
        <f>#REF!</f>
        <v>#REF!</v>
      </c>
      <c r="BA302" s="73" t="e">
        <f>#REF!</f>
        <v>#REF!</v>
      </c>
      <c r="BB302" s="73" t="e">
        <f>#REF!</f>
        <v>#REF!</v>
      </c>
      <c r="BC302" s="73" t="e">
        <f>#REF!</f>
        <v>#REF!</v>
      </c>
      <c r="BD302" s="73" t="e">
        <f>#REF!</f>
        <v>#REF!</v>
      </c>
      <c r="BE302" s="73" t="e">
        <f>#REF!</f>
        <v>#REF!</v>
      </c>
      <c r="BF302" s="73" t="e">
        <f>#REF!</f>
        <v>#REF!</v>
      </c>
      <c r="BG302" s="73" t="e">
        <f>#REF!</f>
        <v>#REF!</v>
      </c>
      <c r="BH302" s="73" t="e">
        <f>#REF!</f>
        <v>#REF!</v>
      </c>
      <c r="BI302" s="73" t="e">
        <f>#REF!</f>
        <v>#REF!</v>
      </c>
      <c r="BJ302" s="73" t="e">
        <f>#REF!</f>
        <v>#REF!</v>
      </c>
      <c r="BK302" s="73" t="e">
        <f>#REF!</f>
        <v>#REF!</v>
      </c>
      <c r="BL302" s="73" t="e">
        <f>#REF!</f>
        <v>#REF!</v>
      </c>
      <c r="BM302" s="73" t="e">
        <f>#REF!</f>
        <v>#REF!</v>
      </c>
      <c r="BN302" s="73" t="e">
        <f>#REF!</f>
        <v>#REF!</v>
      </c>
      <c r="BO302" s="73" t="e">
        <f>#REF!</f>
        <v>#REF!</v>
      </c>
      <c r="BP302" s="73" t="e">
        <f>#REF!</f>
        <v>#REF!</v>
      </c>
      <c r="BR302" s="117" t="str">
        <f t="shared" si="97"/>
        <v>128-1</v>
      </c>
      <c r="BS302" s="118">
        <f>OOC!G302</f>
        <v>1.1540000000000001</v>
      </c>
      <c r="BT302" s="118">
        <f>OOC!H302</f>
        <v>1.0940000000000001</v>
      </c>
      <c r="BU302" s="2" t="e">
        <f t="shared" si="98"/>
        <v>#REF!</v>
      </c>
      <c r="BV302" s="2" t="e">
        <f t="shared" si="99"/>
        <v>#REF!</v>
      </c>
      <c r="BW302" s="2" t="e">
        <f t="shared" si="100"/>
        <v>#REF!</v>
      </c>
      <c r="BX302" s="119" t="e">
        <f>IF(AND(IF(OOC!G302="",0,OOC!G302) &gt;= IF(O302="",0,O302), IF(O302="",0,O302) &gt; IF(L302="",0,L302)), "OOC",
IF(AND(IF(M302="",0,M302) &gt; IF(P302="",0,P302), IF(P302="",0,P302) &gt;= IF(OOC!H302="",0,OOC!H302)), "OOC",
IF(IF(O302="",0,O302) &gt; IF(OOC!G302="",0,OOC!G302), "OOS",
IF(IF(OOC!H302="",0,OOC!H302) &gt; IF(P302="",0,P302), "OOS", "OK"))))</f>
        <v>#REF!</v>
      </c>
    </row>
    <row r="303" spans="1:76" ht="15" customHeight="1">
      <c r="A303" s="16">
        <v>48</v>
      </c>
      <c r="B303" s="76" t="s">
        <v>223</v>
      </c>
      <c r="C303" s="72" t="s">
        <v>225</v>
      </c>
      <c r="D303" s="20" t="s">
        <v>57</v>
      </c>
      <c r="E303" s="78">
        <v>1.33</v>
      </c>
      <c r="F303" s="11" t="s">
        <v>29</v>
      </c>
      <c r="G303" s="83">
        <v>1.1240000000000001</v>
      </c>
      <c r="H303" s="13" t="e">
        <f>IF(OOC!S303=0,"",OOC!S303)</f>
        <v>#REF!</v>
      </c>
      <c r="I303" s="13" t="e">
        <f>IF(OOC!T303=0,"",OOC!T303)</f>
        <v>#REF!</v>
      </c>
      <c r="J303" s="14" t="s">
        <v>12</v>
      </c>
      <c r="K303" s="64" t="s">
        <v>49</v>
      </c>
      <c r="L303" s="17" t="e">
        <f t="shared" si="82"/>
        <v>#REF!</v>
      </c>
      <c r="M303" s="17" t="e">
        <f t="shared" si="83"/>
        <v>#REF!</v>
      </c>
      <c r="N303" s="25"/>
      <c r="O303" s="2" t="e">
        <f t="shared" si="101"/>
        <v>#REF!</v>
      </c>
      <c r="P303" s="2" t="e">
        <f t="shared" si="102"/>
        <v>#REF!</v>
      </c>
      <c r="Q303" s="2" t="e">
        <f t="shared" si="103"/>
        <v>#REF!</v>
      </c>
      <c r="R303" s="3" t="e">
        <f t="shared" si="104"/>
        <v>#REF!</v>
      </c>
      <c r="S303" s="4" t="e">
        <f t="shared" si="96"/>
        <v>#REF!</v>
      </c>
      <c r="T303" s="67" t="e">
        <f t="shared" si="108"/>
        <v>#REF!</v>
      </c>
      <c r="U303" s="67" t="e">
        <f t="shared" si="109"/>
        <v>#REF!</v>
      </c>
      <c r="V303" s="4" t="e">
        <f t="shared" si="105"/>
        <v>#REF!</v>
      </c>
      <c r="W303" s="4" t="e">
        <f t="shared" si="106"/>
        <v>#REF!</v>
      </c>
      <c r="X303" s="4" t="e">
        <f t="shared" si="110"/>
        <v>#REF!</v>
      </c>
      <c r="Y303" s="62" t="e">
        <f t="shared" si="107"/>
        <v>#REF!</v>
      </c>
      <c r="Z303" s="28" t="e">
        <f t="shared" si="111"/>
        <v>#REF!</v>
      </c>
      <c r="AA303" s="28" t="e">
        <f t="shared" si="112"/>
        <v>#REF!</v>
      </c>
      <c r="AB303" s="28" t="e">
        <f t="shared" si="113"/>
        <v>#REF!</v>
      </c>
      <c r="AC303" s="28" t="e">
        <f t="shared" si="115"/>
        <v>#REF!</v>
      </c>
      <c r="AD303" s="26"/>
      <c r="AE303" s="19" t="str">
        <f t="shared" si="114"/>
        <v/>
      </c>
      <c r="AF303" s="65"/>
      <c r="AG303" s="54"/>
      <c r="AH303" s="54"/>
      <c r="AI303" s="55"/>
      <c r="AJ303" s="18"/>
      <c r="AK303" s="73" t="e">
        <f>#REF!</f>
        <v>#REF!</v>
      </c>
      <c r="AL303" s="73" t="e">
        <f>#REF!</f>
        <v>#REF!</v>
      </c>
      <c r="AM303" s="73" t="e">
        <f>#REF!</f>
        <v>#REF!</v>
      </c>
      <c r="AN303" s="73" t="e">
        <f>#REF!</f>
        <v>#REF!</v>
      </c>
      <c r="AO303" s="73" t="e">
        <f>#REF!</f>
        <v>#REF!</v>
      </c>
      <c r="AP303" s="73" t="e">
        <f>#REF!</f>
        <v>#REF!</v>
      </c>
      <c r="AQ303" s="73" t="e">
        <f>#REF!</f>
        <v>#REF!</v>
      </c>
      <c r="AR303" s="73" t="e">
        <f>#REF!</f>
        <v>#REF!</v>
      </c>
      <c r="AS303" s="73" t="e">
        <f>#REF!</f>
        <v>#REF!</v>
      </c>
      <c r="AT303" s="73" t="e">
        <f>#REF!</f>
        <v>#REF!</v>
      </c>
      <c r="AU303" s="73" t="e">
        <f>#REF!</f>
        <v>#REF!</v>
      </c>
      <c r="AV303" s="73" t="e">
        <f>#REF!</f>
        <v>#REF!</v>
      </c>
      <c r="AW303" s="73" t="e">
        <f>#REF!</f>
        <v>#REF!</v>
      </c>
      <c r="AX303" s="73" t="e">
        <f>#REF!</f>
        <v>#REF!</v>
      </c>
      <c r="AY303" s="73" t="e">
        <f>#REF!</f>
        <v>#REF!</v>
      </c>
      <c r="AZ303" s="73" t="e">
        <f>#REF!</f>
        <v>#REF!</v>
      </c>
      <c r="BA303" s="73" t="e">
        <f>#REF!</f>
        <v>#REF!</v>
      </c>
      <c r="BB303" s="73" t="e">
        <f>#REF!</f>
        <v>#REF!</v>
      </c>
      <c r="BC303" s="73" t="e">
        <f>#REF!</f>
        <v>#REF!</v>
      </c>
      <c r="BD303" s="73" t="e">
        <f>#REF!</f>
        <v>#REF!</v>
      </c>
      <c r="BE303" s="73" t="e">
        <f>#REF!</f>
        <v>#REF!</v>
      </c>
      <c r="BF303" s="73" t="e">
        <f>#REF!</f>
        <v>#REF!</v>
      </c>
      <c r="BG303" s="73" t="e">
        <f>#REF!</f>
        <v>#REF!</v>
      </c>
      <c r="BH303" s="73" t="e">
        <f>#REF!</f>
        <v>#REF!</v>
      </c>
      <c r="BI303" s="73" t="e">
        <f>#REF!</f>
        <v>#REF!</v>
      </c>
      <c r="BJ303" s="73" t="e">
        <f>#REF!</f>
        <v>#REF!</v>
      </c>
      <c r="BK303" s="73" t="e">
        <f>#REF!</f>
        <v>#REF!</v>
      </c>
      <c r="BL303" s="73" t="e">
        <f>#REF!</f>
        <v>#REF!</v>
      </c>
      <c r="BM303" s="73" t="e">
        <f>#REF!</f>
        <v>#REF!</v>
      </c>
      <c r="BN303" s="73" t="e">
        <f>#REF!</f>
        <v>#REF!</v>
      </c>
      <c r="BO303" s="73" t="e">
        <f>#REF!</f>
        <v>#REF!</v>
      </c>
      <c r="BP303" s="73" t="e">
        <f>#REF!</f>
        <v>#REF!</v>
      </c>
      <c r="BR303" s="117" t="str">
        <f t="shared" si="97"/>
        <v>128-2</v>
      </c>
      <c r="BS303" s="118">
        <f>OOC!G303</f>
        <v>1.1540000000000001</v>
      </c>
      <c r="BT303" s="118">
        <f>OOC!H303</f>
        <v>1.0940000000000001</v>
      </c>
      <c r="BU303" s="2" t="e">
        <f t="shared" si="98"/>
        <v>#REF!</v>
      </c>
      <c r="BV303" s="2" t="e">
        <f t="shared" si="99"/>
        <v>#REF!</v>
      </c>
      <c r="BW303" s="2" t="e">
        <f t="shared" si="100"/>
        <v>#REF!</v>
      </c>
      <c r="BX303" s="119" t="e">
        <f>IF(AND(IF(OOC!G303="",0,OOC!G303) &gt;= IF(O303="",0,O303), IF(O303="",0,O303) &gt; IF(L303="",0,L303)), "OOC",
IF(AND(IF(M303="",0,M303) &gt; IF(P303="",0,P303), IF(P303="",0,P303) &gt;= IF(OOC!H303="",0,OOC!H303)), "OOC",
IF(IF(O303="",0,O303) &gt; IF(OOC!G303="",0,OOC!G303), "OOS",
IF(IF(OOC!H303="",0,OOC!H303) &gt; IF(P303="",0,P303), "OOS", "OK"))))</f>
        <v>#REF!</v>
      </c>
    </row>
    <row r="304" spans="1:76" ht="15" customHeight="1">
      <c r="A304" s="16">
        <v>48</v>
      </c>
      <c r="B304" s="76" t="s">
        <v>226</v>
      </c>
      <c r="C304" s="72" t="s">
        <v>227</v>
      </c>
      <c r="D304" s="20" t="s">
        <v>57</v>
      </c>
      <c r="E304" s="78">
        <v>1.33</v>
      </c>
      <c r="F304" s="11" t="s">
        <v>29</v>
      </c>
      <c r="G304" s="83">
        <v>3.1509999999999998</v>
      </c>
      <c r="H304" s="13" t="e">
        <f>IF(OOC!S304=0,"",OOC!S304)</f>
        <v>#REF!</v>
      </c>
      <c r="I304" s="13" t="e">
        <f>IF(OOC!T304=0,"",OOC!T304)</f>
        <v>#REF!</v>
      </c>
      <c r="J304" s="14" t="s">
        <v>12</v>
      </c>
      <c r="K304" s="64" t="s">
        <v>49</v>
      </c>
      <c r="L304" s="17" t="e">
        <f t="shared" ref="L304:L309" si="116">IF(AND(G304="",H304=""),"",IF(G304="",H304,G304+H304))</f>
        <v>#REF!</v>
      </c>
      <c r="M304" s="17" t="e">
        <f t="shared" ref="M304:M309" si="117">IF(AND(G304="",I304=""),"",IF(G304="",I304,G304+I304))</f>
        <v>#REF!</v>
      </c>
      <c r="N304" s="25"/>
      <c r="O304" s="2" t="e">
        <f t="shared" si="101"/>
        <v>#REF!</v>
      </c>
      <c r="P304" s="2" t="e">
        <f t="shared" si="102"/>
        <v>#REF!</v>
      </c>
      <c r="Q304" s="2" t="e">
        <f t="shared" si="103"/>
        <v>#REF!</v>
      </c>
      <c r="R304" s="3" t="e">
        <f t="shared" si="104"/>
        <v>#REF!</v>
      </c>
      <c r="S304" s="4" t="e">
        <f t="shared" si="96"/>
        <v>#REF!</v>
      </c>
      <c r="T304" s="67" t="e">
        <f t="shared" si="108"/>
        <v>#REF!</v>
      </c>
      <c r="U304" s="67" t="e">
        <f t="shared" si="109"/>
        <v>#REF!</v>
      </c>
      <c r="V304" s="4" t="e">
        <f t="shared" si="105"/>
        <v>#REF!</v>
      </c>
      <c r="W304" s="4" t="e">
        <f t="shared" si="106"/>
        <v>#REF!</v>
      </c>
      <c r="X304" s="4" t="e">
        <f t="shared" si="110"/>
        <v>#REF!</v>
      </c>
      <c r="Y304" s="62" t="e">
        <f t="shared" si="107"/>
        <v>#REF!</v>
      </c>
      <c r="Z304" s="28" t="e">
        <f t="shared" si="111"/>
        <v>#REF!</v>
      </c>
      <c r="AA304" s="28" t="e">
        <f t="shared" si="112"/>
        <v>#REF!</v>
      </c>
      <c r="AB304" s="28" t="e">
        <f t="shared" si="113"/>
        <v>#REF!</v>
      </c>
      <c r="AC304" s="28" t="e">
        <f t="shared" si="115"/>
        <v>#REF!</v>
      </c>
      <c r="AD304" s="26"/>
      <c r="AE304" s="19" t="str">
        <f t="shared" si="114"/>
        <v/>
      </c>
      <c r="AF304" s="65"/>
      <c r="AG304" s="54"/>
      <c r="AH304" s="54"/>
      <c r="AI304" s="55"/>
      <c r="AJ304" s="18"/>
      <c r="AK304" s="73" t="e">
        <f>#REF!</f>
        <v>#REF!</v>
      </c>
      <c r="AL304" s="73" t="e">
        <f>#REF!</f>
        <v>#REF!</v>
      </c>
      <c r="AM304" s="73" t="e">
        <f>#REF!</f>
        <v>#REF!</v>
      </c>
      <c r="AN304" s="73" t="e">
        <f>#REF!</f>
        <v>#REF!</v>
      </c>
      <c r="AO304" s="73" t="e">
        <f>#REF!</f>
        <v>#REF!</v>
      </c>
      <c r="AP304" s="73" t="e">
        <f>#REF!</f>
        <v>#REF!</v>
      </c>
      <c r="AQ304" s="73" t="e">
        <f>#REF!</f>
        <v>#REF!</v>
      </c>
      <c r="AR304" s="73" t="e">
        <f>#REF!</f>
        <v>#REF!</v>
      </c>
      <c r="AS304" s="73" t="e">
        <f>#REF!</f>
        <v>#REF!</v>
      </c>
      <c r="AT304" s="73" t="e">
        <f>#REF!</f>
        <v>#REF!</v>
      </c>
      <c r="AU304" s="73" t="e">
        <f>#REF!</f>
        <v>#REF!</v>
      </c>
      <c r="AV304" s="73" t="e">
        <f>#REF!</f>
        <v>#REF!</v>
      </c>
      <c r="AW304" s="73" t="e">
        <f>#REF!</f>
        <v>#REF!</v>
      </c>
      <c r="AX304" s="73" t="e">
        <f>#REF!</f>
        <v>#REF!</v>
      </c>
      <c r="AY304" s="73" t="e">
        <f>#REF!</f>
        <v>#REF!</v>
      </c>
      <c r="AZ304" s="73" t="e">
        <f>#REF!</f>
        <v>#REF!</v>
      </c>
      <c r="BA304" s="73" t="e">
        <f>#REF!</f>
        <v>#REF!</v>
      </c>
      <c r="BB304" s="73" t="e">
        <f>#REF!</f>
        <v>#REF!</v>
      </c>
      <c r="BC304" s="73" t="e">
        <f>#REF!</f>
        <v>#REF!</v>
      </c>
      <c r="BD304" s="73" t="e">
        <f>#REF!</f>
        <v>#REF!</v>
      </c>
      <c r="BE304" s="73" t="e">
        <f>#REF!</f>
        <v>#REF!</v>
      </c>
      <c r="BF304" s="73" t="e">
        <f>#REF!</f>
        <v>#REF!</v>
      </c>
      <c r="BG304" s="73" t="e">
        <f>#REF!</f>
        <v>#REF!</v>
      </c>
      <c r="BH304" s="73" t="e">
        <f>#REF!</f>
        <v>#REF!</v>
      </c>
      <c r="BI304" s="73" t="e">
        <f>#REF!</f>
        <v>#REF!</v>
      </c>
      <c r="BJ304" s="73" t="e">
        <f>#REF!</f>
        <v>#REF!</v>
      </c>
      <c r="BK304" s="73" t="e">
        <f>#REF!</f>
        <v>#REF!</v>
      </c>
      <c r="BL304" s="73" t="e">
        <f>#REF!</f>
        <v>#REF!</v>
      </c>
      <c r="BM304" s="73" t="e">
        <f>#REF!</f>
        <v>#REF!</v>
      </c>
      <c r="BN304" s="73" t="e">
        <f>#REF!</f>
        <v>#REF!</v>
      </c>
      <c r="BO304" s="73" t="e">
        <f>#REF!</f>
        <v>#REF!</v>
      </c>
      <c r="BP304" s="73" t="e">
        <f>#REF!</f>
        <v>#REF!</v>
      </c>
      <c r="BR304" s="117" t="str">
        <f t="shared" si="97"/>
        <v>129-1</v>
      </c>
      <c r="BS304" s="118">
        <f>OOC!G304</f>
        <v>3.1809999999999996</v>
      </c>
      <c r="BT304" s="118">
        <f>OOC!H304</f>
        <v>3.121</v>
      </c>
      <c r="BU304" s="2" t="e">
        <f t="shared" si="98"/>
        <v>#REF!</v>
      </c>
      <c r="BV304" s="2" t="e">
        <f t="shared" si="99"/>
        <v>#REF!</v>
      </c>
      <c r="BW304" s="2" t="e">
        <f t="shared" si="100"/>
        <v>#REF!</v>
      </c>
      <c r="BX304" s="119" t="e">
        <f>IF(AND(IF(OOC!G304="",0,OOC!G304) &gt;= IF(O304="",0,O304), IF(O304="",0,O304) &gt; IF(L304="",0,L304)), "OOC",
IF(AND(IF(M304="",0,M304) &gt; IF(P304="",0,P304), IF(P304="",0,P304) &gt;= IF(OOC!H304="",0,OOC!H304)), "OOC",
IF(IF(O304="",0,O304) &gt; IF(OOC!G304="",0,OOC!G304), "OOS",
IF(IF(OOC!H304="",0,OOC!H304) &gt; IF(P304="",0,P304), "OOS", "OK"))))</f>
        <v>#REF!</v>
      </c>
    </row>
    <row r="305" spans="1:76" ht="15" customHeight="1">
      <c r="A305" s="16">
        <v>48</v>
      </c>
      <c r="B305" s="76" t="s">
        <v>226</v>
      </c>
      <c r="C305" s="72" t="s">
        <v>228</v>
      </c>
      <c r="D305" s="20" t="s">
        <v>57</v>
      </c>
      <c r="E305" s="78">
        <v>1.33</v>
      </c>
      <c r="F305" s="11" t="s">
        <v>29</v>
      </c>
      <c r="G305" s="83">
        <v>3.1509999999999998</v>
      </c>
      <c r="H305" s="13" t="e">
        <f>IF(OOC!S305=0,"",OOC!S305)</f>
        <v>#REF!</v>
      </c>
      <c r="I305" s="13" t="e">
        <f>IF(OOC!T305=0,"",OOC!T305)</f>
        <v>#REF!</v>
      </c>
      <c r="J305" s="14" t="s">
        <v>12</v>
      </c>
      <c r="K305" s="64" t="s">
        <v>49</v>
      </c>
      <c r="L305" s="17" t="e">
        <f t="shared" si="116"/>
        <v>#REF!</v>
      </c>
      <c r="M305" s="17" t="e">
        <f t="shared" si="117"/>
        <v>#REF!</v>
      </c>
      <c r="N305" s="25"/>
      <c r="O305" s="2" t="e">
        <f t="shared" si="101"/>
        <v>#REF!</v>
      </c>
      <c r="P305" s="2" t="e">
        <f t="shared" si="102"/>
        <v>#REF!</v>
      </c>
      <c r="Q305" s="2" t="e">
        <f t="shared" si="103"/>
        <v>#REF!</v>
      </c>
      <c r="R305" s="3" t="e">
        <f t="shared" si="104"/>
        <v>#REF!</v>
      </c>
      <c r="S305" s="4" t="e">
        <f t="shared" si="96"/>
        <v>#REF!</v>
      </c>
      <c r="T305" s="67" t="e">
        <f t="shared" si="108"/>
        <v>#REF!</v>
      </c>
      <c r="U305" s="67" t="e">
        <f t="shared" si="109"/>
        <v>#REF!</v>
      </c>
      <c r="V305" s="4" t="e">
        <f t="shared" si="105"/>
        <v>#REF!</v>
      </c>
      <c r="W305" s="4" t="e">
        <f t="shared" si="106"/>
        <v>#REF!</v>
      </c>
      <c r="X305" s="4" t="e">
        <f t="shared" si="110"/>
        <v>#REF!</v>
      </c>
      <c r="Y305" s="62" t="e">
        <f t="shared" si="107"/>
        <v>#REF!</v>
      </c>
      <c r="Z305" s="28" t="e">
        <f t="shared" si="111"/>
        <v>#REF!</v>
      </c>
      <c r="AA305" s="28" t="e">
        <f t="shared" si="112"/>
        <v>#REF!</v>
      </c>
      <c r="AB305" s="28" t="e">
        <f t="shared" si="113"/>
        <v>#REF!</v>
      </c>
      <c r="AC305" s="28" t="e">
        <f t="shared" si="115"/>
        <v>#REF!</v>
      </c>
      <c r="AD305" s="26"/>
      <c r="AE305" s="19" t="str">
        <f t="shared" si="114"/>
        <v/>
      </c>
      <c r="AF305" s="65"/>
      <c r="AG305" s="54"/>
      <c r="AH305" s="54"/>
      <c r="AI305" s="55"/>
      <c r="AJ305" s="18"/>
      <c r="AK305" s="73" t="e">
        <f>#REF!</f>
        <v>#REF!</v>
      </c>
      <c r="AL305" s="73" t="e">
        <f>#REF!</f>
        <v>#REF!</v>
      </c>
      <c r="AM305" s="73" t="e">
        <f>#REF!</f>
        <v>#REF!</v>
      </c>
      <c r="AN305" s="73" t="e">
        <f>#REF!</f>
        <v>#REF!</v>
      </c>
      <c r="AO305" s="73" t="e">
        <f>#REF!</f>
        <v>#REF!</v>
      </c>
      <c r="AP305" s="73" t="e">
        <f>#REF!</f>
        <v>#REF!</v>
      </c>
      <c r="AQ305" s="73" t="e">
        <f>#REF!</f>
        <v>#REF!</v>
      </c>
      <c r="AR305" s="73" t="e">
        <f>#REF!</f>
        <v>#REF!</v>
      </c>
      <c r="AS305" s="73" t="e">
        <f>#REF!</f>
        <v>#REF!</v>
      </c>
      <c r="AT305" s="73" t="e">
        <f>#REF!</f>
        <v>#REF!</v>
      </c>
      <c r="AU305" s="73" t="e">
        <f>#REF!</f>
        <v>#REF!</v>
      </c>
      <c r="AV305" s="73" t="e">
        <f>#REF!</f>
        <v>#REF!</v>
      </c>
      <c r="AW305" s="73" t="e">
        <f>#REF!</f>
        <v>#REF!</v>
      </c>
      <c r="AX305" s="73" t="e">
        <f>#REF!</f>
        <v>#REF!</v>
      </c>
      <c r="AY305" s="73" t="e">
        <f>#REF!</f>
        <v>#REF!</v>
      </c>
      <c r="AZ305" s="73" t="e">
        <f>#REF!</f>
        <v>#REF!</v>
      </c>
      <c r="BA305" s="73" t="e">
        <f>#REF!</f>
        <v>#REF!</v>
      </c>
      <c r="BB305" s="73" t="e">
        <f>#REF!</f>
        <v>#REF!</v>
      </c>
      <c r="BC305" s="73" t="e">
        <f>#REF!</f>
        <v>#REF!</v>
      </c>
      <c r="BD305" s="73" t="e">
        <f>#REF!</f>
        <v>#REF!</v>
      </c>
      <c r="BE305" s="73" t="e">
        <f>#REF!</f>
        <v>#REF!</v>
      </c>
      <c r="BF305" s="73" t="e">
        <f>#REF!</f>
        <v>#REF!</v>
      </c>
      <c r="BG305" s="73" t="e">
        <f>#REF!</f>
        <v>#REF!</v>
      </c>
      <c r="BH305" s="73" t="e">
        <f>#REF!</f>
        <v>#REF!</v>
      </c>
      <c r="BI305" s="73" t="e">
        <f>#REF!</f>
        <v>#REF!</v>
      </c>
      <c r="BJ305" s="73" t="e">
        <f>#REF!</f>
        <v>#REF!</v>
      </c>
      <c r="BK305" s="73" t="e">
        <f>#REF!</f>
        <v>#REF!</v>
      </c>
      <c r="BL305" s="73" t="e">
        <f>#REF!</f>
        <v>#REF!</v>
      </c>
      <c r="BM305" s="73" t="e">
        <f>#REF!</f>
        <v>#REF!</v>
      </c>
      <c r="BN305" s="73" t="e">
        <f>#REF!</f>
        <v>#REF!</v>
      </c>
      <c r="BO305" s="73" t="e">
        <f>#REF!</f>
        <v>#REF!</v>
      </c>
      <c r="BP305" s="73" t="e">
        <f>#REF!</f>
        <v>#REF!</v>
      </c>
      <c r="BR305" s="117" t="str">
        <f t="shared" si="97"/>
        <v>129-2</v>
      </c>
      <c r="BS305" s="118">
        <f>OOC!G305</f>
        <v>3.1809999999999996</v>
      </c>
      <c r="BT305" s="118">
        <f>OOC!H305</f>
        <v>3.121</v>
      </c>
      <c r="BU305" s="2" t="e">
        <f t="shared" si="98"/>
        <v>#REF!</v>
      </c>
      <c r="BV305" s="2" t="e">
        <f t="shared" si="99"/>
        <v>#REF!</v>
      </c>
      <c r="BW305" s="2" t="e">
        <f t="shared" si="100"/>
        <v>#REF!</v>
      </c>
      <c r="BX305" s="119" t="e">
        <f>IF(AND(IF(OOC!G305="",0,OOC!G305) &gt;= IF(O305="",0,O305), IF(O305="",0,O305) &gt; IF(L305="",0,L305)), "OOC",
IF(AND(IF(M305="",0,M305) &gt; IF(P305="",0,P305), IF(P305="",0,P305) &gt;= IF(OOC!H305="",0,OOC!H305)), "OOC",
IF(IF(O305="",0,O305) &gt; IF(OOC!G305="",0,OOC!G305), "OOS",
IF(IF(OOC!H305="",0,OOC!H305) &gt; IF(P305="",0,P305), "OOS", "OK"))))</f>
        <v>#REF!</v>
      </c>
    </row>
    <row r="306" spans="1:76" ht="15" customHeight="1">
      <c r="A306" s="16">
        <v>48</v>
      </c>
      <c r="B306" s="76" t="s">
        <v>229</v>
      </c>
      <c r="C306" s="72" t="s">
        <v>230</v>
      </c>
      <c r="D306" s="20" t="s">
        <v>57</v>
      </c>
      <c r="E306" s="78">
        <v>1.33</v>
      </c>
      <c r="F306" s="11" t="s">
        <v>29</v>
      </c>
      <c r="G306" s="83">
        <v>16.852</v>
      </c>
      <c r="H306" s="13" t="e">
        <f>IF(OOC!S306=0,"",OOC!S306)</f>
        <v>#REF!</v>
      </c>
      <c r="I306" s="13" t="e">
        <f>IF(OOC!T306=0,"",OOC!T306)</f>
        <v>#REF!</v>
      </c>
      <c r="J306" s="14" t="s">
        <v>12</v>
      </c>
      <c r="K306" s="64" t="s">
        <v>49</v>
      </c>
      <c r="L306" s="17" t="e">
        <f t="shared" si="116"/>
        <v>#REF!</v>
      </c>
      <c r="M306" s="17" t="e">
        <f t="shared" si="117"/>
        <v>#REF!</v>
      </c>
      <c r="N306" s="25"/>
      <c r="O306" s="2" t="e">
        <f t="shared" si="101"/>
        <v>#REF!</v>
      </c>
      <c r="P306" s="2" t="e">
        <f t="shared" si="102"/>
        <v>#REF!</v>
      </c>
      <c r="Q306" s="2" t="e">
        <f t="shared" si="103"/>
        <v>#REF!</v>
      </c>
      <c r="R306" s="3" t="e">
        <f t="shared" si="104"/>
        <v>#REF!</v>
      </c>
      <c r="S306" s="4" t="e">
        <f t="shared" si="96"/>
        <v>#REF!</v>
      </c>
      <c r="T306" s="67" t="e">
        <f t="shared" si="108"/>
        <v>#REF!</v>
      </c>
      <c r="U306" s="67" t="e">
        <f t="shared" si="109"/>
        <v>#REF!</v>
      </c>
      <c r="V306" s="4" t="e">
        <f t="shared" si="105"/>
        <v>#REF!</v>
      </c>
      <c r="W306" s="4" t="e">
        <f t="shared" si="106"/>
        <v>#REF!</v>
      </c>
      <c r="X306" s="4" t="e">
        <f t="shared" si="110"/>
        <v>#REF!</v>
      </c>
      <c r="Y306" s="62" t="e">
        <f t="shared" si="107"/>
        <v>#REF!</v>
      </c>
      <c r="Z306" s="28" t="e">
        <f t="shared" si="111"/>
        <v>#REF!</v>
      </c>
      <c r="AA306" s="28" t="e">
        <f t="shared" si="112"/>
        <v>#REF!</v>
      </c>
      <c r="AB306" s="28" t="e">
        <f t="shared" si="113"/>
        <v>#REF!</v>
      </c>
      <c r="AC306" s="28" t="e">
        <f t="shared" si="115"/>
        <v>#REF!</v>
      </c>
      <c r="AD306" s="26"/>
      <c r="AE306" s="19" t="str">
        <f t="shared" si="114"/>
        <v/>
      </c>
      <c r="AF306" s="65"/>
      <c r="AG306" s="54"/>
      <c r="AH306" s="54"/>
      <c r="AI306" s="55"/>
      <c r="AJ306" s="18"/>
      <c r="AK306" s="73" t="e">
        <f>#REF!</f>
        <v>#REF!</v>
      </c>
      <c r="AL306" s="73" t="e">
        <f>#REF!</f>
        <v>#REF!</v>
      </c>
      <c r="AM306" s="73" t="e">
        <f>#REF!</f>
        <v>#REF!</v>
      </c>
      <c r="AN306" s="73" t="e">
        <f>#REF!</f>
        <v>#REF!</v>
      </c>
      <c r="AO306" s="73" t="e">
        <f>#REF!</f>
        <v>#REF!</v>
      </c>
      <c r="AP306" s="73" t="e">
        <f>#REF!</f>
        <v>#REF!</v>
      </c>
      <c r="AQ306" s="73" t="e">
        <f>#REF!</f>
        <v>#REF!</v>
      </c>
      <c r="AR306" s="73" t="e">
        <f>#REF!</f>
        <v>#REF!</v>
      </c>
      <c r="AS306" s="73" t="e">
        <f>#REF!</f>
        <v>#REF!</v>
      </c>
      <c r="AT306" s="73" t="e">
        <f>#REF!</f>
        <v>#REF!</v>
      </c>
      <c r="AU306" s="73" t="e">
        <f>#REF!</f>
        <v>#REF!</v>
      </c>
      <c r="AV306" s="73" t="e">
        <f>#REF!</f>
        <v>#REF!</v>
      </c>
      <c r="AW306" s="73" t="e">
        <f>#REF!</f>
        <v>#REF!</v>
      </c>
      <c r="AX306" s="73" t="e">
        <f>#REF!</f>
        <v>#REF!</v>
      </c>
      <c r="AY306" s="73" t="e">
        <f>#REF!</f>
        <v>#REF!</v>
      </c>
      <c r="AZ306" s="73" t="e">
        <f>#REF!</f>
        <v>#REF!</v>
      </c>
      <c r="BA306" s="73" t="e">
        <f>#REF!</f>
        <v>#REF!</v>
      </c>
      <c r="BB306" s="73" t="e">
        <f>#REF!</f>
        <v>#REF!</v>
      </c>
      <c r="BC306" s="73" t="e">
        <f>#REF!</f>
        <v>#REF!</v>
      </c>
      <c r="BD306" s="73" t="e">
        <f>#REF!</f>
        <v>#REF!</v>
      </c>
      <c r="BE306" s="73" t="e">
        <f>#REF!</f>
        <v>#REF!</v>
      </c>
      <c r="BF306" s="73" t="e">
        <f>#REF!</f>
        <v>#REF!</v>
      </c>
      <c r="BG306" s="73" t="e">
        <f>#REF!</f>
        <v>#REF!</v>
      </c>
      <c r="BH306" s="73" t="e">
        <f>#REF!</f>
        <v>#REF!</v>
      </c>
      <c r="BI306" s="73" t="e">
        <f>#REF!</f>
        <v>#REF!</v>
      </c>
      <c r="BJ306" s="73" t="e">
        <f>#REF!</f>
        <v>#REF!</v>
      </c>
      <c r="BK306" s="73" t="e">
        <f>#REF!</f>
        <v>#REF!</v>
      </c>
      <c r="BL306" s="73" t="e">
        <f>#REF!</f>
        <v>#REF!</v>
      </c>
      <c r="BM306" s="73" t="e">
        <f>#REF!</f>
        <v>#REF!</v>
      </c>
      <c r="BN306" s="73" t="e">
        <f>#REF!</f>
        <v>#REF!</v>
      </c>
      <c r="BO306" s="73" t="e">
        <f>#REF!</f>
        <v>#REF!</v>
      </c>
      <c r="BP306" s="73" t="e">
        <f>#REF!</f>
        <v>#REF!</v>
      </c>
      <c r="BR306" s="117" t="str">
        <f t="shared" si="97"/>
        <v>130-1</v>
      </c>
      <c r="BS306" s="118">
        <f>OOC!G306</f>
        <v>16.882000000000001</v>
      </c>
      <c r="BT306" s="118">
        <f>OOC!H306</f>
        <v>16.821999999999999</v>
      </c>
      <c r="BU306" s="2" t="e">
        <f t="shared" si="98"/>
        <v>#REF!</v>
      </c>
      <c r="BV306" s="2" t="e">
        <f t="shared" si="99"/>
        <v>#REF!</v>
      </c>
      <c r="BW306" s="2" t="e">
        <f t="shared" si="100"/>
        <v>#REF!</v>
      </c>
      <c r="BX306" s="119" t="e">
        <f>IF(AND(IF(OOC!G306="",0,OOC!G306) &gt;= IF(O306="",0,O306), IF(O306="",0,O306) &gt; IF(L306="",0,L306)), "OOC",
IF(AND(IF(M306="",0,M306) &gt; IF(P306="",0,P306), IF(P306="",0,P306) &gt;= IF(OOC!H306="",0,OOC!H306)), "OOC",
IF(IF(O306="",0,O306) &gt; IF(OOC!G306="",0,OOC!G306), "OOS",
IF(IF(OOC!H306="",0,OOC!H306) &gt; IF(P306="",0,P306), "OOS", "OK"))))</f>
        <v>#REF!</v>
      </c>
    </row>
    <row r="307" spans="1:76" ht="15" customHeight="1">
      <c r="A307" s="16">
        <v>48</v>
      </c>
      <c r="B307" s="76" t="s">
        <v>229</v>
      </c>
      <c r="C307" s="72" t="s">
        <v>231</v>
      </c>
      <c r="D307" s="20" t="s">
        <v>57</v>
      </c>
      <c r="E307" s="78">
        <v>1.33</v>
      </c>
      <c r="F307" s="11" t="s">
        <v>29</v>
      </c>
      <c r="G307" s="83">
        <v>16.852</v>
      </c>
      <c r="H307" s="13" t="e">
        <f>IF(OOC!S307=0,"",OOC!S307)</f>
        <v>#REF!</v>
      </c>
      <c r="I307" s="13" t="e">
        <f>IF(OOC!T307=0,"",OOC!T307)</f>
        <v>#REF!</v>
      </c>
      <c r="J307" s="14" t="s">
        <v>12</v>
      </c>
      <c r="K307" s="64" t="s">
        <v>49</v>
      </c>
      <c r="L307" s="17" t="e">
        <f t="shared" si="116"/>
        <v>#REF!</v>
      </c>
      <c r="M307" s="17" t="e">
        <f t="shared" si="117"/>
        <v>#REF!</v>
      </c>
      <c r="N307" s="25"/>
      <c r="O307" s="2" t="e">
        <f t="shared" si="101"/>
        <v>#REF!</v>
      </c>
      <c r="P307" s="2" t="e">
        <f t="shared" si="102"/>
        <v>#REF!</v>
      </c>
      <c r="Q307" s="2" t="e">
        <f t="shared" si="103"/>
        <v>#REF!</v>
      </c>
      <c r="R307" s="3" t="e">
        <f t="shared" si="104"/>
        <v>#REF!</v>
      </c>
      <c r="S307" s="4" t="e">
        <f t="shared" si="96"/>
        <v>#REF!</v>
      </c>
      <c r="T307" s="67" t="e">
        <f t="shared" si="108"/>
        <v>#REF!</v>
      </c>
      <c r="U307" s="67" t="e">
        <f t="shared" si="109"/>
        <v>#REF!</v>
      </c>
      <c r="V307" s="4" t="e">
        <f t="shared" si="105"/>
        <v>#REF!</v>
      </c>
      <c r="W307" s="4" t="e">
        <f t="shared" si="106"/>
        <v>#REF!</v>
      </c>
      <c r="X307" s="4" t="e">
        <f t="shared" si="110"/>
        <v>#REF!</v>
      </c>
      <c r="Y307" s="62" t="e">
        <f t="shared" si="107"/>
        <v>#REF!</v>
      </c>
      <c r="Z307" s="28" t="e">
        <f t="shared" si="111"/>
        <v>#REF!</v>
      </c>
      <c r="AA307" s="28" t="e">
        <f t="shared" si="112"/>
        <v>#REF!</v>
      </c>
      <c r="AB307" s="28" t="e">
        <f t="shared" si="113"/>
        <v>#REF!</v>
      </c>
      <c r="AC307" s="28" t="e">
        <f t="shared" si="115"/>
        <v>#REF!</v>
      </c>
      <c r="AD307" s="26"/>
      <c r="AE307" s="19" t="str">
        <f t="shared" si="114"/>
        <v/>
      </c>
      <c r="AF307" s="65"/>
      <c r="AG307" s="54"/>
      <c r="AH307" s="54"/>
      <c r="AI307" s="55"/>
      <c r="AJ307" s="18"/>
      <c r="AK307" s="73" t="e">
        <f>#REF!</f>
        <v>#REF!</v>
      </c>
      <c r="AL307" s="73" t="e">
        <f>#REF!</f>
        <v>#REF!</v>
      </c>
      <c r="AM307" s="73" t="e">
        <f>#REF!</f>
        <v>#REF!</v>
      </c>
      <c r="AN307" s="73" t="e">
        <f>#REF!</f>
        <v>#REF!</v>
      </c>
      <c r="AO307" s="73" t="e">
        <f>#REF!</f>
        <v>#REF!</v>
      </c>
      <c r="AP307" s="73" t="e">
        <f>#REF!</f>
        <v>#REF!</v>
      </c>
      <c r="AQ307" s="73" t="e">
        <f>#REF!</f>
        <v>#REF!</v>
      </c>
      <c r="AR307" s="73" t="e">
        <f>#REF!</f>
        <v>#REF!</v>
      </c>
      <c r="AS307" s="73" t="e">
        <f>#REF!</f>
        <v>#REF!</v>
      </c>
      <c r="AT307" s="73" t="e">
        <f>#REF!</f>
        <v>#REF!</v>
      </c>
      <c r="AU307" s="73" t="e">
        <f>#REF!</f>
        <v>#REF!</v>
      </c>
      <c r="AV307" s="73" t="e">
        <f>#REF!</f>
        <v>#REF!</v>
      </c>
      <c r="AW307" s="73" t="e">
        <f>#REF!</f>
        <v>#REF!</v>
      </c>
      <c r="AX307" s="73" t="e">
        <f>#REF!</f>
        <v>#REF!</v>
      </c>
      <c r="AY307" s="73" t="e">
        <f>#REF!</f>
        <v>#REF!</v>
      </c>
      <c r="AZ307" s="73" t="e">
        <f>#REF!</f>
        <v>#REF!</v>
      </c>
      <c r="BA307" s="73" t="e">
        <f>#REF!</f>
        <v>#REF!</v>
      </c>
      <c r="BB307" s="73" t="e">
        <f>#REF!</f>
        <v>#REF!</v>
      </c>
      <c r="BC307" s="73" t="e">
        <f>#REF!</f>
        <v>#REF!</v>
      </c>
      <c r="BD307" s="73" t="e">
        <f>#REF!</f>
        <v>#REF!</v>
      </c>
      <c r="BE307" s="73" t="e">
        <f>#REF!</f>
        <v>#REF!</v>
      </c>
      <c r="BF307" s="73" t="e">
        <f>#REF!</f>
        <v>#REF!</v>
      </c>
      <c r="BG307" s="73" t="e">
        <f>#REF!</f>
        <v>#REF!</v>
      </c>
      <c r="BH307" s="73" t="e">
        <f>#REF!</f>
        <v>#REF!</v>
      </c>
      <c r="BI307" s="73" t="e">
        <f>#REF!</f>
        <v>#REF!</v>
      </c>
      <c r="BJ307" s="73" t="e">
        <f>#REF!</f>
        <v>#REF!</v>
      </c>
      <c r="BK307" s="73" t="e">
        <f>#REF!</f>
        <v>#REF!</v>
      </c>
      <c r="BL307" s="73" t="e">
        <f>#REF!</f>
        <v>#REF!</v>
      </c>
      <c r="BM307" s="73" t="e">
        <f>#REF!</f>
        <v>#REF!</v>
      </c>
      <c r="BN307" s="73" t="e">
        <f>#REF!</f>
        <v>#REF!</v>
      </c>
      <c r="BO307" s="73" t="e">
        <f>#REF!</f>
        <v>#REF!</v>
      </c>
      <c r="BP307" s="73" t="e">
        <f>#REF!</f>
        <v>#REF!</v>
      </c>
      <c r="BR307" s="117" t="str">
        <f t="shared" si="97"/>
        <v>130-2</v>
      </c>
      <c r="BS307" s="118">
        <f>OOC!G307</f>
        <v>16.882000000000001</v>
      </c>
      <c r="BT307" s="118">
        <f>OOC!H307</f>
        <v>16.821999999999999</v>
      </c>
      <c r="BU307" s="2" t="e">
        <f t="shared" si="98"/>
        <v>#REF!</v>
      </c>
      <c r="BV307" s="2" t="e">
        <f t="shared" si="99"/>
        <v>#REF!</v>
      </c>
      <c r="BW307" s="2" t="e">
        <f t="shared" si="100"/>
        <v>#REF!</v>
      </c>
      <c r="BX307" s="119" t="e">
        <f>IF(AND(IF(OOC!G307="",0,OOC!G307) &gt;= IF(O307="",0,O307), IF(O307="",0,O307) &gt; IF(L307="",0,L307)), "OOC",
IF(AND(IF(M307="",0,M307) &gt; IF(P307="",0,P307), IF(P307="",0,P307) &gt;= IF(OOC!H307="",0,OOC!H307)), "OOC",
IF(IF(O307="",0,O307) &gt; IF(OOC!G307="",0,OOC!G307), "OOS",
IF(IF(OOC!H307="",0,OOC!H307) &gt; IF(P307="",0,P307), "OOS", "OK"))))</f>
        <v>#REF!</v>
      </c>
    </row>
    <row r="308" spans="1:76" ht="15" customHeight="1">
      <c r="A308" s="16">
        <v>48</v>
      </c>
      <c r="B308" s="79" t="s">
        <v>232</v>
      </c>
      <c r="C308" s="86">
        <v>131</v>
      </c>
      <c r="D308" s="20" t="s">
        <v>148</v>
      </c>
      <c r="E308" s="78">
        <v>1.33</v>
      </c>
      <c r="F308" s="11" t="s">
        <v>29</v>
      </c>
      <c r="G308" s="12">
        <v>0.4</v>
      </c>
      <c r="H308" s="13" t="e">
        <f>IF(OOC!S308=0,"",OOC!S308)</f>
        <v>#REF!</v>
      </c>
      <c r="I308" s="13" t="e">
        <f>IF(OOC!T308=0,"",OOC!T308)</f>
        <v>#REF!</v>
      </c>
      <c r="J308" s="14" t="s">
        <v>12</v>
      </c>
      <c r="K308" s="64" t="s">
        <v>49</v>
      </c>
      <c r="L308" s="17" t="e">
        <f t="shared" si="116"/>
        <v>#REF!</v>
      </c>
      <c r="M308" s="17" t="e">
        <f t="shared" si="117"/>
        <v>#REF!</v>
      </c>
      <c r="N308" s="25"/>
      <c r="O308" s="2" t="e">
        <f t="shared" si="101"/>
        <v>#REF!</v>
      </c>
      <c r="P308" s="2" t="e">
        <f t="shared" si="102"/>
        <v>#REF!</v>
      </c>
      <c r="Q308" s="2" t="e">
        <f t="shared" si="103"/>
        <v>#REF!</v>
      </c>
      <c r="R308" s="3" t="e">
        <f t="shared" si="104"/>
        <v>#REF!</v>
      </c>
      <c r="S308" s="4" t="e">
        <f t="shared" si="96"/>
        <v>#REF!</v>
      </c>
      <c r="T308" s="67" t="e">
        <f t="shared" si="108"/>
        <v>#REF!</v>
      </c>
      <c r="U308" s="67" t="e">
        <f t="shared" si="109"/>
        <v>#REF!</v>
      </c>
      <c r="V308" s="4" t="e">
        <f t="shared" si="105"/>
        <v>#REF!</v>
      </c>
      <c r="W308" s="4" t="e">
        <f t="shared" si="106"/>
        <v>#REF!</v>
      </c>
      <c r="X308" s="4" t="e">
        <f t="shared" si="110"/>
        <v>#REF!</v>
      </c>
      <c r="Y308" s="62" t="e">
        <f t="shared" si="107"/>
        <v>#REF!</v>
      </c>
      <c r="Z308" s="28" t="e">
        <f t="shared" si="111"/>
        <v>#REF!</v>
      </c>
      <c r="AA308" s="28" t="e">
        <f t="shared" si="112"/>
        <v>#REF!</v>
      </c>
      <c r="AB308" s="28" t="e">
        <f t="shared" si="113"/>
        <v>#REF!</v>
      </c>
      <c r="AC308" s="28" t="e">
        <f t="shared" si="115"/>
        <v>#REF!</v>
      </c>
      <c r="AD308" s="26"/>
      <c r="AE308" s="19" t="str">
        <f t="shared" si="114"/>
        <v/>
      </c>
      <c r="AF308" s="65"/>
      <c r="AG308" s="54"/>
      <c r="AH308" s="54"/>
      <c r="AI308" s="55"/>
      <c r="AJ308" s="18"/>
      <c r="AK308" s="73" t="e">
        <f>#REF!</f>
        <v>#REF!</v>
      </c>
      <c r="AL308" s="73" t="e">
        <f>#REF!</f>
        <v>#REF!</v>
      </c>
      <c r="AM308" s="73" t="e">
        <f>#REF!</f>
        <v>#REF!</v>
      </c>
      <c r="AN308" s="73" t="e">
        <f>#REF!</f>
        <v>#REF!</v>
      </c>
      <c r="AO308" s="73" t="e">
        <f>#REF!</f>
        <v>#REF!</v>
      </c>
      <c r="AP308" s="73" t="e">
        <f>#REF!</f>
        <v>#REF!</v>
      </c>
      <c r="AQ308" s="73" t="e">
        <f>#REF!</f>
        <v>#REF!</v>
      </c>
      <c r="AR308" s="73" t="e">
        <f>#REF!</f>
        <v>#REF!</v>
      </c>
      <c r="AS308" s="73" t="e">
        <f>#REF!</f>
        <v>#REF!</v>
      </c>
      <c r="AT308" s="73" t="e">
        <f>#REF!</f>
        <v>#REF!</v>
      </c>
      <c r="AU308" s="73" t="e">
        <f>#REF!</f>
        <v>#REF!</v>
      </c>
      <c r="AV308" s="73" t="e">
        <f>#REF!</f>
        <v>#REF!</v>
      </c>
      <c r="AW308" s="73" t="e">
        <f>#REF!</f>
        <v>#REF!</v>
      </c>
      <c r="AX308" s="73" t="e">
        <f>#REF!</f>
        <v>#REF!</v>
      </c>
      <c r="AY308" s="73" t="e">
        <f>#REF!</f>
        <v>#REF!</v>
      </c>
      <c r="AZ308" s="73" t="e">
        <f>#REF!</f>
        <v>#REF!</v>
      </c>
      <c r="BA308" s="73" t="e">
        <f>#REF!</f>
        <v>#REF!</v>
      </c>
      <c r="BB308" s="73" t="e">
        <f>#REF!</f>
        <v>#REF!</v>
      </c>
      <c r="BC308" s="73" t="e">
        <f>#REF!</f>
        <v>#REF!</v>
      </c>
      <c r="BD308" s="73" t="e">
        <f>#REF!</f>
        <v>#REF!</v>
      </c>
      <c r="BE308" s="73" t="e">
        <f>#REF!</f>
        <v>#REF!</v>
      </c>
      <c r="BF308" s="73" t="e">
        <f>#REF!</f>
        <v>#REF!</v>
      </c>
      <c r="BG308" s="73" t="e">
        <f>#REF!</f>
        <v>#REF!</v>
      </c>
      <c r="BH308" s="73" t="e">
        <f>#REF!</f>
        <v>#REF!</v>
      </c>
      <c r="BI308" s="73" t="e">
        <f>#REF!</f>
        <v>#REF!</v>
      </c>
      <c r="BJ308" s="73" t="e">
        <f>#REF!</f>
        <v>#REF!</v>
      </c>
      <c r="BK308" s="73" t="e">
        <f>#REF!</f>
        <v>#REF!</v>
      </c>
      <c r="BL308" s="73" t="e">
        <f>#REF!</f>
        <v>#REF!</v>
      </c>
      <c r="BM308" s="73" t="e">
        <f>#REF!</f>
        <v>#REF!</v>
      </c>
      <c r="BN308" s="73" t="e">
        <f>#REF!</f>
        <v>#REF!</v>
      </c>
      <c r="BO308" s="73" t="e">
        <f>#REF!</f>
        <v>#REF!</v>
      </c>
      <c r="BP308" s="73" t="e">
        <f>#REF!</f>
        <v>#REF!</v>
      </c>
      <c r="BR308" s="117">
        <f t="shared" si="97"/>
        <v>131</v>
      </c>
      <c r="BS308" s="118">
        <f>OOC!G308</f>
        <v>0.43000000000000005</v>
      </c>
      <c r="BT308" s="118">
        <f>OOC!H308</f>
        <v>0.37</v>
      </c>
      <c r="BU308" s="2" t="e">
        <f t="shared" si="98"/>
        <v>#REF!</v>
      </c>
      <c r="BV308" s="2" t="e">
        <f t="shared" si="99"/>
        <v>#REF!</v>
      </c>
      <c r="BW308" s="2" t="e">
        <f t="shared" si="100"/>
        <v>#REF!</v>
      </c>
      <c r="BX308" s="119" t="e">
        <f>IF(AND(IF(OOC!G308="",0,OOC!G308) &gt;= IF(O308="",0,O308), IF(O308="",0,O308) &gt; IF(L308="",0,L308)), "OOC",
IF(AND(IF(M308="",0,M308) &gt; IF(P308="",0,P308), IF(P308="",0,P308) &gt;= IF(OOC!H308="",0,OOC!H308)), "OOC",
IF(IF(O308="",0,O308) &gt; IF(OOC!G308="",0,OOC!G308), "OOS",
IF(IF(OOC!H308="",0,OOC!H308) &gt; IF(P308="",0,P308), "OOS", "OK"))))</f>
        <v>#REF!</v>
      </c>
    </row>
    <row r="309" spans="1:76" ht="15" customHeight="1">
      <c r="A309" s="16">
        <v>48</v>
      </c>
      <c r="B309" s="79" t="s">
        <v>233</v>
      </c>
      <c r="C309" s="86">
        <v>132</v>
      </c>
      <c r="D309" s="20" t="s">
        <v>137</v>
      </c>
      <c r="E309" s="78">
        <v>1.33</v>
      </c>
      <c r="F309" s="11" t="s">
        <v>234</v>
      </c>
      <c r="G309" s="12"/>
      <c r="H309" s="13" t="e">
        <f>IF(OOC!S309=0,"",OOC!S309)</f>
        <v>#REF!</v>
      </c>
      <c r="I309" s="13" t="e">
        <f>IF(OOC!T309=0,"",OOC!T309)</f>
        <v>#REF!</v>
      </c>
      <c r="J309" s="14" t="s">
        <v>12</v>
      </c>
      <c r="K309" s="64" t="s">
        <v>49</v>
      </c>
      <c r="L309" s="17" t="e">
        <f t="shared" si="116"/>
        <v>#REF!</v>
      </c>
      <c r="M309" s="17" t="e">
        <f t="shared" si="117"/>
        <v>#REF!</v>
      </c>
      <c r="N309" s="25"/>
      <c r="O309" s="2" t="e">
        <f>IF(OR($AK309="",ISNUMBER($AK309)=FALSE),"",MAX(AK309:BP309))</f>
        <v>#REF!</v>
      </c>
      <c r="P309" s="2" t="e">
        <f>IF(OR($AK309="",ISNUMBER($AK309)=FALSE),"",MIN(AK309:BP309))</f>
        <v>#REF!</v>
      </c>
      <c r="Q309" s="2" t="e">
        <f>IF(OR($AK309="",ISNUMBER($AK309)=FALSE),"",AVERAGE(AK309:BP309))</f>
        <v>#REF!</v>
      </c>
      <c r="R309" s="3" t="e">
        <f>IF(OR($AK309="",ISNUMBER($AK309)=FALSE),"",STDEV(AK309:BP309))</f>
        <v>#REF!</v>
      </c>
      <c r="S309" s="4" t="e">
        <f t="shared" si="96"/>
        <v>#REF!</v>
      </c>
      <c r="T309" s="67" t="e">
        <f t="shared" si="108"/>
        <v>#REF!</v>
      </c>
      <c r="U309" s="67" t="e">
        <f t="shared" si="109"/>
        <v>#REF!</v>
      </c>
      <c r="V309" s="4" t="e">
        <f t="shared" si="105"/>
        <v>#REF!</v>
      </c>
      <c r="W309" s="4" t="e">
        <f t="shared" si="106"/>
        <v>#REF!</v>
      </c>
      <c r="X309" s="4" t="e">
        <f t="shared" si="110"/>
        <v>#REF!</v>
      </c>
      <c r="Y309" s="62" t="e">
        <f t="shared" si="107"/>
        <v>#REF!</v>
      </c>
      <c r="Z309" s="28" t="e">
        <f t="shared" si="111"/>
        <v>#REF!</v>
      </c>
      <c r="AA309" s="28" t="e">
        <f t="shared" si="112"/>
        <v>#REF!</v>
      </c>
      <c r="AB309" s="28" t="e">
        <f t="shared" si="113"/>
        <v>#REF!</v>
      </c>
      <c r="AC309" s="28" t="e">
        <f t="shared" si="115"/>
        <v>#REF!</v>
      </c>
      <c r="AD309" s="26"/>
      <c r="AE309" s="19" t="str">
        <f t="shared" si="114"/>
        <v/>
      </c>
      <c r="AF309" s="65"/>
      <c r="AG309" s="54"/>
      <c r="AH309" s="54"/>
      <c r="AI309" s="55"/>
      <c r="AJ309" s="18"/>
      <c r="AK309" s="73" t="e">
        <f>#REF!</f>
        <v>#REF!</v>
      </c>
      <c r="AL309" s="73" t="e">
        <f>#REF!</f>
        <v>#REF!</v>
      </c>
      <c r="AM309" s="73" t="e">
        <f>#REF!</f>
        <v>#REF!</v>
      </c>
      <c r="AN309" s="73" t="e">
        <f>#REF!</f>
        <v>#REF!</v>
      </c>
      <c r="AO309" s="73" t="e">
        <f>#REF!</f>
        <v>#REF!</v>
      </c>
      <c r="AP309" s="73" t="e">
        <f>#REF!</f>
        <v>#REF!</v>
      </c>
      <c r="AQ309" s="73" t="e">
        <f>#REF!</f>
        <v>#REF!</v>
      </c>
      <c r="AR309" s="73" t="e">
        <f>#REF!</f>
        <v>#REF!</v>
      </c>
      <c r="AS309" s="73" t="e">
        <f>#REF!</f>
        <v>#REF!</v>
      </c>
      <c r="AT309" s="73" t="e">
        <f>#REF!</f>
        <v>#REF!</v>
      </c>
      <c r="AU309" s="73" t="e">
        <f>#REF!</f>
        <v>#REF!</v>
      </c>
      <c r="AV309" s="73" t="e">
        <f>#REF!</f>
        <v>#REF!</v>
      </c>
      <c r="AW309" s="73" t="e">
        <f>#REF!</f>
        <v>#REF!</v>
      </c>
      <c r="AX309" s="73" t="e">
        <f>#REF!</f>
        <v>#REF!</v>
      </c>
      <c r="AY309" s="73" t="e">
        <f>#REF!</f>
        <v>#REF!</v>
      </c>
      <c r="AZ309" s="73" t="e">
        <f>#REF!</f>
        <v>#REF!</v>
      </c>
      <c r="BA309" s="73" t="e">
        <f>#REF!</f>
        <v>#REF!</v>
      </c>
      <c r="BB309" s="73" t="e">
        <f>#REF!</f>
        <v>#REF!</v>
      </c>
      <c r="BC309" s="73" t="e">
        <f>#REF!</f>
        <v>#REF!</v>
      </c>
      <c r="BD309" s="73" t="e">
        <f>#REF!</f>
        <v>#REF!</v>
      </c>
      <c r="BE309" s="73" t="e">
        <f>#REF!</f>
        <v>#REF!</v>
      </c>
      <c r="BF309" s="73" t="e">
        <f>#REF!</f>
        <v>#REF!</v>
      </c>
      <c r="BG309" s="73" t="e">
        <f>#REF!</f>
        <v>#REF!</v>
      </c>
      <c r="BH309" s="73" t="e">
        <f>#REF!</f>
        <v>#REF!</v>
      </c>
      <c r="BI309" s="73" t="e">
        <f>#REF!</f>
        <v>#REF!</v>
      </c>
      <c r="BJ309" s="73" t="e">
        <f>#REF!</f>
        <v>#REF!</v>
      </c>
      <c r="BK309" s="73" t="e">
        <f>#REF!</f>
        <v>#REF!</v>
      </c>
      <c r="BL309" s="73" t="e">
        <f>#REF!</f>
        <v>#REF!</v>
      </c>
      <c r="BM309" s="73" t="e">
        <f>#REF!</f>
        <v>#REF!</v>
      </c>
      <c r="BN309" s="73" t="e">
        <f>#REF!</f>
        <v>#REF!</v>
      </c>
      <c r="BO309" s="73" t="e">
        <f>#REF!</f>
        <v>#REF!</v>
      </c>
      <c r="BP309" s="73" t="e">
        <f>#REF!</f>
        <v>#REF!</v>
      </c>
      <c r="BR309" s="117">
        <f t="shared" si="97"/>
        <v>132</v>
      </c>
      <c r="BS309" s="118">
        <f>OOC!G309</f>
        <v>0.08</v>
      </c>
      <c r="BT309" s="118" t="str">
        <f>OOC!H309</f>
        <v/>
      </c>
      <c r="BU309" s="2" t="e">
        <f t="shared" si="98"/>
        <v>#REF!</v>
      </c>
      <c r="BV309" s="2" t="e">
        <f t="shared" si="99"/>
        <v>#REF!</v>
      </c>
      <c r="BW309" s="2" t="e">
        <f t="shared" si="100"/>
        <v>#REF!</v>
      </c>
      <c r="BX309" s="119" t="e">
        <f>IF(AND(IF(OOC!G309="",0,OOC!G309) &gt;= IF(O309="",0,O309), IF(O309="",0,O309) &gt; IF(L309="",0,L309)), "OOC",
IF(AND(IF(M309="",0,M309) &gt; IF(P309="",0,P309), IF(P309="",0,P309) &gt;= IF(OOC!H309="",0,OOC!H309)), "OOC",
IF(IF(O309="",0,O309) &gt; IF(OOC!G309="",0,OOC!G309), "OOS",
IF(IF(OOC!H309="",0,OOC!H309) &gt; IF(P309="",0,P309), "OOS", "OK"))))</f>
        <v>#REF!</v>
      </c>
    </row>
    <row r="310" spans="1:76" ht="15" customHeight="1">
      <c r="A310" s="16"/>
      <c r="B310" s="79"/>
      <c r="C310" s="86"/>
      <c r="D310" s="20"/>
      <c r="E310" s="78"/>
      <c r="F310" s="11"/>
      <c r="G310" s="12"/>
      <c r="H310" s="13"/>
      <c r="I310" s="13"/>
      <c r="J310" s="14"/>
      <c r="K310" s="64"/>
      <c r="L310" s="17"/>
      <c r="M310" s="17"/>
      <c r="N310" s="25"/>
      <c r="O310" s="2"/>
      <c r="P310" s="2"/>
      <c r="Q310" s="2"/>
      <c r="R310" s="3"/>
      <c r="S310" s="4"/>
      <c r="T310" s="67"/>
      <c r="U310" s="67"/>
      <c r="V310" s="4"/>
      <c r="W310" s="4"/>
      <c r="X310" s="4"/>
      <c r="Y310" s="62"/>
      <c r="Z310" s="28"/>
      <c r="AA310" s="28"/>
      <c r="AB310" s="28"/>
      <c r="AC310" s="28"/>
      <c r="AD310" s="26"/>
      <c r="AE310" s="19"/>
      <c r="AF310" s="65"/>
      <c r="AG310" s="54"/>
      <c r="AH310" s="54"/>
      <c r="AI310" s="55"/>
      <c r="AJ310" s="18"/>
      <c r="AK310" s="73"/>
      <c r="AL310" s="73"/>
      <c r="AM310" s="73"/>
      <c r="AN310" s="73"/>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3"/>
      <c r="BM310" s="73"/>
      <c r="BN310" s="73"/>
      <c r="BO310" s="73"/>
      <c r="BP310" s="73"/>
      <c r="BR310" s="117"/>
      <c r="BS310" s="118"/>
      <c r="BT310" s="118"/>
      <c r="BU310" s="2"/>
      <c r="BV310" s="2"/>
      <c r="BW310" s="2"/>
      <c r="BX310" s="119"/>
    </row>
    <row r="311" spans="1:76" ht="15" customHeight="1">
      <c r="A311" s="16"/>
      <c r="B311" s="79"/>
      <c r="C311" s="86"/>
      <c r="D311" s="20"/>
      <c r="E311" s="78"/>
      <c r="F311" s="11"/>
      <c r="G311" s="12"/>
      <c r="H311" s="13"/>
      <c r="I311" s="13"/>
      <c r="J311" s="14"/>
      <c r="K311" s="64"/>
      <c r="L311" s="17"/>
      <c r="M311" s="17"/>
      <c r="N311" s="25"/>
      <c r="O311" s="2"/>
      <c r="P311" s="2"/>
      <c r="Q311" s="2"/>
      <c r="R311" s="3"/>
      <c r="S311" s="4"/>
      <c r="T311" s="67"/>
      <c r="U311" s="67"/>
      <c r="V311" s="4"/>
      <c r="W311" s="4"/>
      <c r="X311" s="4"/>
      <c r="Y311" s="62"/>
      <c r="Z311" s="28"/>
      <c r="AA311" s="28"/>
      <c r="AB311" s="28"/>
      <c r="AC311" s="28"/>
      <c r="AD311" s="26"/>
      <c r="AE311" s="19"/>
      <c r="AF311" s="65"/>
      <c r="AG311" s="54"/>
      <c r="AH311" s="54"/>
      <c r="AI311" s="55"/>
      <c r="AJ311" s="18"/>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3"/>
      <c r="BM311" s="73"/>
      <c r="BN311" s="73"/>
      <c r="BO311" s="73"/>
      <c r="BP311" s="73"/>
      <c r="BR311" s="117"/>
      <c r="BS311" s="118"/>
      <c r="BT311" s="118"/>
      <c r="BU311" s="2"/>
      <c r="BV311" s="2"/>
      <c r="BW311" s="2"/>
      <c r="BX311" s="119"/>
    </row>
    <row r="312" spans="1:76" ht="15" customHeight="1">
      <c r="A312" s="16"/>
      <c r="B312" s="79"/>
      <c r="C312" s="86"/>
      <c r="D312" s="20"/>
      <c r="E312" s="78"/>
      <c r="F312" s="11"/>
      <c r="G312" s="12"/>
      <c r="H312" s="13"/>
      <c r="I312" s="13"/>
      <c r="J312" s="14"/>
      <c r="K312" s="64"/>
      <c r="L312" s="17"/>
      <c r="M312" s="17"/>
      <c r="N312" s="25"/>
      <c r="O312" s="2"/>
      <c r="P312" s="2"/>
      <c r="Q312" s="2"/>
      <c r="R312" s="3"/>
      <c r="S312" s="4"/>
      <c r="T312" s="67"/>
      <c r="U312" s="67"/>
      <c r="V312" s="4"/>
      <c r="W312" s="4"/>
      <c r="X312" s="4"/>
      <c r="Y312" s="62"/>
      <c r="Z312" s="28"/>
      <c r="AA312" s="28"/>
      <c r="AB312" s="28"/>
      <c r="AC312" s="28"/>
      <c r="AD312" s="26"/>
      <c r="AE312" s="19"/>
      <c r="AF312" s="65"/>
      <c r="AG312" s="54"/>
      <c r="AH312" s="54"/>
      <c r="AI312" s="55"/>
      <c r="AJ312" s="18"/>
      <c r="AK312" s="73"/>
      <c r="AL312" s="73"/>
      <c r="AM312" s="73"/>
      <c r="AN312" s="73"/>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3"/>
      <c r="BM312" s="73"/>
      <c r="BN312" s="73"/>
      <c r="BO312" s="73"/>
      <c r="BP312" s="73"/>
      <c r="BR312" s="117"/>
      <c r="BS312" s="118"/>
      <c r="BT312" s="118"/>
      <c r="BU312" s="2"/>
      <c r="BV312" s="2"/>
      <c r="BW312" s="2"/>
      <c r="BX312" s="119"/>
    </row>
    <row r="313" spans="1:76" ht="15" customHeight="1">
      <c r="A313" s="16"/>
      <c r="B313" s="79"/>
      <c r="C313" s="86"/>
      <c r="D313" s="20"/>
      <c r="E313" s="78"/>
      <c r="F313" s="11"/>
      <c r="G313" s="12"/>
      <c r="H313" s="13"/>
      <c r="I313" s="13"/>
      <c r="J313" s="14"/>
      <c r="K313" s="64"/>
      <c r="L313" s="17"/>
      <c r="M313" s="17"/>
      <c r="N313" s="25"/>
      <c r="O313" s="2"/>
      <c r="P313" s="2"/>
      <c r="Q313" s="2"/>
      <c r="R313" s="3"/>
      <c r="S313" s="4"/>
      <c r="T313" s="67"/>
      <c r="U313" s="67"/>
      <c r="V313" s="4"/>
      <c r="W313" s="4"/>
      <c r="X313" s="4"/>
      <c r="Y313" s="62"/>
      <c r="Z313" s="28"/>
      <c r="AA313" s="28"/>
      <c r="AB313" s="28"/>
      <c r="AC313" s="28"/>
      <c r="AD313" s="26"/>
      <c r="AE313" s="19"/>
      <c r="AF313" s="65"/>
      <c r="AG313" s="54"/>
      <c r="AH313" s="54"/>
      <c r="AI313" s="55"/>
      <c r="AJ313" s="18"/>
      <c r="AK313" s="73"/>
      <c r="AL313" s="73"/>
      <c r="AM313" s="73"/>
      <c r="AN313" s="73"/>
      <c r="AO313" s="73"/>
      <c r="AP313" s="73"/>
      <c r="AQ313" s="73"/>
      <c r="AR313" s="73"/>
      <c r="AS313" s="73"/>
      <c r="AT313" s="73"/>
      <c r="AU313" s="73"/>
      <c r="AV313" s="73"/>
      <c r="AW313" s="73"/>
      <c r="AX313" s="73"/>
      <c r="AY313" s="73"/>
      <c r="AZ313" s="73"/>
      <c r="BA313" s="73"/>
      <c r="BB313" s="73"/>
      <c r="BC313" s="73"/>
      <c r="BD313" s="73"/>
      <c r="BE313" s="73"/>
      <c r="BF313" s="73"/>
      <c r="BG313" s="73"/>
      <c r="BH313" s="73"/>
      <c r="BI313" s="73"/>
      <c r="BJ313" s="73"/>
      <c r="BK313" s="73"/>
      <c r="BL313" s="73"/>
      <c r="BM313" s="73"/>
      <c r="BN313" s="73"/>
      <c r="BO313" s="73"/>
      <c r="BP313" s="73"/>
      <c r="BR313" s="117"/>
      <c r="BS313" s="118"/>
      <c r="BT313" s="118"/>
      <c r="BU313" s="2"/>
      <c r="BV313" s="2"/>
      <c r="BW313" s="2"/>
      <c r="BX313" s="119"/>
    </row>
    <row r="314" spans="1:76" ht="15" customHeight="1">
      <c r="A314" s="16"/>
      <c r="B314" s="79"/>
      <c r="C314" s="86"/>
      <c r="D314" s="20"/>
      <c r="E314" s="78"/>
      <c r="F314" s="11"/>
      <c r="G314" s="12"/>
      <c r="H314" s="13"/>
      <c r="I314" s="13"/>
      <c r="J314" s="14"/>
      <c r="K314" s="64"/>
      <c r="L314" s="17"/>
      <c r="M314" s="17"/>
      <c r="N314" s="25"/>
      <c r="O314" s="2"/>
      <c r="P314" s="2"/>
      <c r="Q314" s="2"/>
      <c r="R314" s="3"/>
      <c r="S314" s="4"/>
      <c r="T314" s="67"/>
      <c r="U314" s="67"/>
      <c r="V314" s="4"/>
      <c r="W314" s="4"/>
      <c r="X314" s="4"/>
      <c r="Y314" s="62"/>
      <c r="Z314" s="28"/>
      <c r="AA314" s="28"/>
      <c r="AB314" s="28"/>
      <c r="AC314" s="28"/>
      <c r="AD314" s="26"/>
      <c r="AE314" s="19"/>
      <c r="AF314" s="65"/>
      <c r="AG314" s="54"/>
      <c r="AH314" s="54"/>
      <c r="AI314" s="55"/>
      <c r="AJ314" s="18"/>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R314" s="117"/>
      <c r="BS314" s="118"/>
      <c r="BT314" s="118"/>
      <c r="BU314" s="2"/>
      <c r="BV314" s="2"/>
      <c r="BW314" s="2"/>
      <c r="BX314" s="119"/>
    </row>
    <row r="315" spans="1:76" ht="15" customHeight="1">
      <c r="A315" s="16">
        <v>48</v>
      </c>
      <c r="B315" s="76"/>
      <c r="C315" s="72">
        <v>133</v>
      </c>
      <c r="D315" s="20" t="s">
        <v>201</v>
      </c>
      <c r="E315" s="78"/>
      <c r="F315" s="11" t="s">
        <v>234</v>
      </c>
      <c r="G315" s="12"/>
      <c r="H315" s="13" t="e">
        <f>IF(OOC!S315=0,"",OOC!S315)</f>
        <v>#REF!</v>
      </c>
      <c r="I315" s="13" t="e">
        <f>IF(OOC!T315=0,"",OOC!T315)</f>
        <v>#REF!</v>
      </c>
      <c r="J315" s="14" t="s">
        <v>12</v>
      </c>
      <c r="K315" s="64" t="s">
        <v>49</v>
      </c>
      <c r="L315" s="17" t="e">
        <f>IF(AND(G315="",H315=""),"",IF(G315="",H315,G315+H315))</f>
        <v>#REF!</v>
      </c>
      <c r="M315" s="17" t="e">
        <f>IF(AND(G315="",I315=""),"",IF(G315="",I315,G315+I315))</f>
        <v>#REF!</v>
      </c>
      <c r="N315" s="25"/>
      <c r="O315" s="2" t="e">
        <f>IF(OR($AK315="",ISNUMBER($AK315)=FALSE),"",MAX(AK315:BP315))</f>
        <v>#REF!</v>
      </c>
      <c r="P315" s="2" t="e">
        <f>IF(OR($AK315="",ISNUMBER($AK315)=FALSE),"",MIN(AK315:BP315))</f>
        <v>#REF!</v>
      </c>
      <c r="Q315" s="2" t="e">
        <f>IF(OR($AK315="",ISNUMBER($AK315)=FALSE),"",AVERAGE(AK315:BP315))</f>
        <v>#REF!</v>
      </c>
      <c r="R315" s="3" t="e">
        <f>IF(OR($AK315="",ISNUMBER($AK315)=FALSE),"",STDEV(AK315:BP315))</f>
        <v>#REF!</v>
      </c>
      <c r="S315" s="4" t="e">
        <f>IF(OR($AK315="",ISNUMBER($AK315)=FALSE),"",IF(AND(G315=0,I315=""),V315,IF(AND(G315="",H315=""),W315,(H315+ABS(I315))/(6*R315))))</f>
        <v>#REF!</v>
      </c>
      <c r="T315" s="67" t="e">
        <f>IF(OR($AK315="",ISNUMBER($AK315)=FALSE),"",IF(AND($F315="Tolerance",$G315&lt;&gt;""),($Q315-$G315)/(($L315-$M315)/2),IF(AND($F315="GD&amp;T",$H315&lt;&gt;""),$Q315/$H315,"")))</f>
        <v>#REF!</v>
      </c>
      <c r="U315" s="67" t="e">
        <f>IF($T315="","",IF(ABS($T315)&lt;=0.125, "Level A",IF(AND(ABS($T315)&gt;0.125,ABS($T315)&lt;=0.25), "Level B",IF(AND(ABS($T315)&gt;0.25,ABS($T315)&lt;=0.5), "Level C", IF(ABS($T315)&gt;0.5, "Level D")))))</f>
        <v>#REF!</v>
      </c>
      <c r="V315" s="4" t="e">
        <f>IF(OR($AK315="",ISNUMBER($AK315)=FALSE),"",IF(H315="","",(L315-Q315)/(3*R315)))</f>
        <v>#REF!</v>
      </c>
      <c r="W315" s="4" t="e">
        <f>IF(OR($AK315="",ISNUMBER($AK315)=FALSE),"",IF(I315="","",(Q315-M315)/(3*R315)))</f>
        <v>#REF!</v>
      </c>
      <c r="X315" s="4" t="e">
        <f>IF(OR($AK315="",ISNUMBER($AK315)=FALSE),"",IF(AND(G315=0,I315=0),((H315)-(Q315))/(3*R315),MIN(V315:W315)))</f>
        <v>#REF!</v>
      </c>
      <c r="Y315" s="62" t="e">
        <f>IF(OR($AK315="",ISNUMBER($AK315)=FALSE),"",IF(AND(G315=0,I315=0),NORMSDIST(3*X315),NORMSDIST(3*X315)+NORMSDIST(6*S315-3*X315)-1))</f>
        <v>#REF!</v>
      </c>
      <c r="Z315" s="28" t="e">
        <f>IF($Q315="","",IF(F315="Tolerance",IF(($E315*3*R315+Q315)-G315&lt;H315,"",($E315*3*R315+Q315)-G315),IF(OR(F315="GD&amp;T",F315="MAX"),IF(($E315*3*R315+Q315)&lt;H315,"",($E315*3*R315+Q315)),"")))</f>
        <v>#REF!</v>
      </c>
      <c r="AA315" s="28" t="e">
        <f>IF(Q315="","",IF(F315="Tolerance",IF(-(($E315*3*R315)-Q315)-G315&gt;I315,"",-(($E315*3*R315)-Q315)-G315),IF(F315="MIN",IF(-(($E315*3*R315)-Q315)&gt;I315,"",-(($E315*3*R315)-Q315)),"")))</f>
        <v>#REF!</v>
      </c>
      <c r="AB315" s="28" t="e">
        <f>IF(OR(G315="",Q315=""),"",(L315+M315)/2-Q315)</f>
        <v>#REF!</v>
      </c>
      <c r="AC315" s="28" t="e">
        <f>IF(OR($S315&gt;$AC$9,$R315=""),"",$AC$9*6*$R315)</f>
        <v>#REF!</v>
      </c>
      <c r="AD315" s="26"/>
      <c r="AE315" s="19" t="str">
        <f>IF(AD315="","",IF(AD315&gt;=0.966,"Normal","Not Normal"))</f>
        <v/>
      </c>
      <c r="AF315" s="65"/>
      <c r="AG315" s="54"/>
      <c r="AH315" s="54"/>
      <c r="AI315" s="55"/>
      <c r="AJ315" s="18"/>
      <c r="AK315" s="73" t="e">
        <f>#REF!</f>
        <v>#REF!</v>
      </c>
      <c r="AL315" s="73" t="e">
        <f>#REF!</f>
        <v>#REF!</v>
      </c>
      <c r="AM315" s="73" t="e">
        <f>#REF!</f>
        <v>#REF!</v>
      </c>
      <c r="AN315" s="73"/>
      <c r="AO315" s="73"/>
      <c r="AP315" s="73"/>
      <c r="AQ315" s="73"/>
      <c r="AR315" s="73"/>
      <c r="AS315" s="73"/>
      <c r="AT315" s="73"/>
      <c r="AU315" s="73"/>
      <c r="AV315" s="73"/>
      <c r="AW315" s="73"/>
      <c r="AX315" s="73"/>
      <c r="AY315" s="73"/>
      <c r="AZ315" s="73"/>
      <c r="BA315" s="73"/>
      <c r="BB315" s="73"/>
      <c r="BC315" s="73"/>
      <c r="BD315" s="73"/>
      <c r="BE315" s="73"/>
      <c r="BF315" s="73"/>
      <c r="BG315" s="73"/>
      <c r="BH315" s="73"/>
      <c r="BI315" s="73"/>
      <c r="BJ315" s="73"/>
      <c r="BK315" s="73"/>
      <c r="BL315" s="73"/>
      <c r="BM315" s="73"/>
      <c r="BN315" s="73"/>
      <c r="BO315" s="73"/>
      <c r="BP315" s="73"/>
      <c r="BR315" s="117">
        <f>C315</f>
        <v>133</v>
      </c>
      <c r="BS315" s="118">
        <f>OOC!G315</f>
        <v>0.05</v>
      </c>
      <c r="BT315" s="118" t="str">
        <f>OOC!H315</f>
        <v/>
      </c>
      <c r="BU315" s="2" t="e">
        <f>IF(OR($AK315="",ISNUMBER($AK315)=FALSE),"",MAX(AK315:BP315))</f>
        <v>#REF!</v>
      </c>
      <c r="BV315" s="2" t="e">
        <f>IF(OR($AK315="",ISNUMBER($AK315)=FALSE),"",MIN(AK315:BP315))</f>
        <v>#REF!</v>
      </c>
      <c r="BW315" s="2" t="e">
        <f>IF(OR($AK315="",ISNUMBER($AK315)=FALSE),"",AVERAGE(AK315:BP315))</f>
        <v>#REF!</v>
      </c>
      <c r="BX315" s="119" t="e">
        <f>IF(AND(IF(OOC!G315="",0,OOC!G315) &gt;= IF(O315="",0,O315), IF(O315="",0,O315) &gt; IF(L315="",0,L315)), "OOC",
IF(AND(IF(M315="",0,M315) &gt; IF(P315="",0,P315), IF(P315="",0,P315) &gt;= IF(OOC!H315="",0,OOC!H315)), "OOC",
IF(IF(O315="",0,O315) &gt; IF(OOC!G315="",0,OOC!G315), "OOS",
IF(IF(OOC!H315="",0,OOC!H315) &gt; IF(P315="",0,P315), "OOS", "OK"))))</f>
        <v>#REF!</v>
      </c>
    </row>
    <row r="316" spans="1:76" ht="15" customHeight="1">
      <c r="A316" s="16"/>
      <c r="B316" s="76"/>
      <c r="C316" s="72"/>
      <c r="D316" s="20"/>
      <c r="E316" s="78"/>
      <c r="F316" s="11"/>
      <c r="G316" s="12"/>
      <c r="H316" s="13"/>
      <c r="I316" s="13"/>
      <c r="J316" s="14"/>
      <c r="K316" s="64"/>
      <c r="L316" s="17"/>
      <c r="M316" s="17"/>
      <c r="N316" s="25"/>
      <c r="O316" s="2"/>
      <c r="P316" s="2"/>
      <c r="Q316" s="2"/>
      <c r="R316" s="3"/>
      <c r="S316" s="4"/>
      <c r="T316" s="67"/>
      <c r="U316" s="67"/>
      <c r="V316" s="4"/>
      <c r="W316" s="4"/>
      <c r="X316" s="4"/>
      <c r="Y316" s="62"/>
      <c r="Z316" s="28"/>
      <c r="AA316" s="28"/>
      <c r="AB316" s="28"/>
      <c r="AC316" s="28"/>
      <c r="AD316" s="26"/>
      <c r="AE316" s="19"/>
      <c r="AF316" s="65"/>
      <c r="AG316" s="54"/>
      <c r="AH316" s="54"/>
      <c r="AI316" s="55"/>
      <c r="AJ316" s="18"/>
      <c r="AK316" s="73"/>
      <c r="AL316" s="73"/>
      <c r="AM316" s="73"/>
      <c r="AN316" s="73"/>
      <c r="AO316" s="73"/>
      <c r="AP316" s="73"/>
      <c r="AQ316" s="73"/>
      <c r="AR316" s="73"/>
      <c r="AS316" s="73"/>
      <c r="AT316" s="73"/>
      <c r="AU316" s="73"/>
      <c r="AV316" s="73"/>
      <c r="AW316" s="73"/>
      <c r="AX316" s="73"/>
      <c r="AY316" s="73"/>
      <c r="AZ316" s="73"/>
      <c r="BA316" s="73"/>
      <c r="BB316" s="73"/>
      <c r="BC316" s="73"/>
      <c r="BD316" s="73"/>
      <c r="BE316" s="73"/>
      <c r="BF316" s="73"/>
      <c r="BG316" s="73"/>
      <c r="BH316" s="73"/>
      <c r="BI316" s="73"/>
      <c r="BJ316" s="73"/>
      <c r="BK316" s="73"/>
      <c r="BL316" s="73"/>
      <c r="BM316" s="73"/>
      <c r="BN316" s="73"/>
      <c r="BO316" s="73"/>
      <c r="BP316" s="73"/>
      <c r="BR316" s="117"/>
      <c r="BS316" s="118"/>
      <c r="BT316" s="118"/>
      <c r="BU316" s="2"/>
      <c r="BV316" s="2"/>
      <c r="BW316" s="2"/>
      <c r="BX316" s="119"/>
    </row>
    <row r="317" spans="1:76" ht="15" customHeight="1">
      <c r="A317" s="16"/>
      <c r="B317" s="76"/>
      <c r="C317" s="72"/>
      <c r="D317" s="20"/>
      <c r="E317" s="78"/>
      <c r="F317" s="11"/>
      <c r="G317" s="12"/>
      <c r="H317" s="13"/>
      <c r="I317" s="13"/>
      <c r="J317" s="14"/>
      <c r="K317" s="64"/>
      <c r="L317" s="17"/>
      <c r="M317" s="17"/>
      <c r="N317" s="25"/>
      <c r="O317" s="2"/>
      <c r="P317" s="2"/>
      <c r="Q317" s="2"/>
      <c r="R317" s="3"/>
      <c r="S317" s="4"/>
      <c r="T317" s="67"/>
      <c r="U317" s="67"/>
      <c r="V317" s="4"/>
      <c r="W317" s="4"/>
      <c r="X317" s="4"/>
      <c r="Y317" s="62"/>
      <c r="Z317" s="28"/>
      <c r="AA317" s="28"/>
      <c r="AB317" s="28"/>
      <c r="AC317" s="28"/>
      <c r="AD317" s="26"/>
      <c r="AE317" s="19"/>
      <c r="AF317" s="65"/>
      <c r="AG317" s="54"/>
      <c r="AH317" s="54"/>
      <c r="AI317" s="55"/>
      <c r="AJ317" s="18"/>
      <c r="AK317" s="73"/>
      <c r="AL317" s="73"/>
      <c r="AM317" s="73"/>
      <c r="AN317" s="73"/>
      <c r="AO317" s="73"/>
      <c r="AP317" s="73"/>
      <c r="AQ317" s="73"/>
      <c r="AR317" s="73"/>
      <c r="AS317" s="73"/>
      <c r="AT317" s="73"/>
      <c r="AU317" s="73"/>
      <c r="AV317" s="73"/>
      <c r="AW317" s="73"/>
      <c r="AX317" s="73"/>
      <c r="AY317" s="73"/>
      <c r="AZ317" s="73"/>
      <c r="BA317" s="73"/>
      <c r="BB317" s="73"/>
      <c r="BC317" s="73"/>
      <c r="BD317" s="73"/>
      <c r="BE317" s="73"/>
      <c r="BF317" s="73"/>
      <c r="BG317" s="73"/>
      <c r="BH317" s="73"/>
      <c r="BI317" s="73"/>
      <c r="BJ317" s="73"/>
      <c r="BK317" s="73"/>
      <c r="BL317" s="73"/>
      <c r="BM317" s="73"/>
      <c r="BN317" s="73"/>
      <c r="BO317" s="73"/>
      <c r="BP317" s="73"/>
      <c r="BR317" s="117"/>
      <c r="BS317" s="118"/>
      <c r="BT317" s="118"/>
      <c r="BU317" s="2"/>
      <c r="BV317" s="2"/>
      <c r="BW317" s="2"/>
      <c r="BX317" s="119"/>
    </row>
    <row r="318" spans="1:76" ht="15" customHeight="1">
      <c r="A318" s="16"/>
      <c r="B318" s="76"/>
      <c r="C318" s="72"/>
      <c r="D318" s="20"/>
      <c r="E318" s="78"/>
      <c r="F318" s="11"/>
      <c r="G318" s="12"/>
      <c r="H318" s="13"/>
      <c r="I318" s="13"/>
      <c r="J318" s="14"/>
      <c r="K318" s="64"/>
      <c r="L318" s="17"/>
      <c r="M318" s="17"/>
      <c r="N318" s="25"/>
      <c r="O318" s="2"/>
      <c r="P318" s="2"/>
      <c r="Q318" s="2"/>
      <c r="R318" s="3"/>
      <c r="S318" s="4"/>
      <c r="T318" s="67"/>
      <c r="U318" s="67"/>
      <c r="V318" s="4"/>
      <c r="W318" s="4"/>
      <c r="X318" s="4"/>
      <c r="Y318" s="62"/>
      <c r="Z318" s="28"/>
      <c r="AA318" s="28"/>
      <c r="AB318" s="28"/>
      <c r="AC318" s="28"/>
      <c r="AD318" s="26"/>
      <c r="AE318" s="19"/>
      <c r="AF318" s="65"/>
      <c r="AG318" s="54"/>
      <c r="AH318" s="54"/>
      <c r="AI318" s="55"/>
      <c r="AJ318" s="18"/>
      <c r="AK318" s="73"/>
      <c r="AL318" s="73"/>
      <c r="AM318" s="73"/>
      <c r="AN318" s="73"/>
      <c r="AO318" s="73"/>
      <c r="AP318" s="73"/>
      <c r="AQ318" s="73"/>
      <c r="AR318" s="73"/>
      <c r="AS318" s="73"/>
      <c r="AT318" s="73"/>
      <c r="AU318" s="73"/>
      <c r="AV318" s="73"/>
      <c r="AW318" s="73"/>
      <c r="AX318" s="73"/>
      <c r="AY318" s="73"/>
      <c r="AZ318" s="73"/>
      <c r="BA318" s="73"/>
      <c r="BB318" s="73"/>
      <c r="BC318" s="73"/>
      <c r="BD318" s="73"/>
      <c r="BE318" s="73"/>
      <c r="BF318" s="73"/>
      <c r="BG318" s="73"/>
      <c r="BH318" s="73"/>
      <c r="BI318" s="73"/>
      <c r="BJ318" s="73"/>
      <c r="BK318" s="73"/>
      <c r="BL318" s="73"/>
      <c r="BM318" s="73"/>
      <c r="BN318" s="73"/>
      <c r="BO318" s="73"/>
      <c r="BP318" s="73"/>
      <c r="BR318" s="117"/>
      <c r="BS318" s="118"/>
      <c r="BT318" s="118"/>
      <c r="BU318" s="2"/>
      <c r="BV318" s="2"/>
      <c r="BW318" s="2"/>
      <c r="BX318" s="119"/>
    </row>
    <row r="319" spans="1:76" ht="15" customHeight="1">
      <c r="A319" s="16"/>
      <c r="B319" s="76"/>
      <c r="C319" s="72"/>
      <c r="D319" s="20"/>
      <c r="E319" s="78"/>
      <c r="F319" s="11"/>
      <c r="G319" s="12"/>
      <c r="H319" s="13"/>
      <c r="I319" s="13"/>
      <c r="J319" s="14"/>
      <c r="K319" s="64"/>
      <c r="L319" s="17"/>
      <c r="M319" s="17"/>
      <c r="N319" s="25"/>
      <c r="O319" s="2"/>
      <c r="P319" s="2"/>
      <c r="Q319" s="2"/>
      <c r="R319" s="3"/>
      <c r="S319" s="4"/>
      <c r="T319" s="67"/>
      <c r="U319" s="67"/>
      <c r="V319" s="4"/>
      <c r="W319" s="4"/>
      <c r="X319" s="4"/>
      <c r="Y319" s="62"/>
      <c r="Z319" s="28"/>
      <c r="AA319" s="28"/>
      <c r="AB319" s="28"/>
      <c r="AC319" s="28"/>
      <c r="AD319" s="26"/>
      <c r="AE319" s="19"/>
      <c r="AF319" s="65"/>
      <c r="AG319" s="54"/>
      <c r="AH319" s="54"/>
      <c r="AI319" s="55"/>
      <c r="AJ319" s="18"/>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R319" s="117"/>
      <c r="BS319" s="118"/>
      <c r="BT319" s="118"/>
      <c r="BU319" s="2"/>
      <c r="BV319" s="2"/>
      <c r="BW319" s="2"/>
      <c r="BX319" s="119"/>
    </row>
    <row r="320" spans="1:76" ht="15" customHeight="1">
      <c r="A320" s="16">
        <v>48</v>
      </c>
      <c r="B320" s="76"/>
      <c r="C320" s="72">
        <v>135</v>
      </c>
      <c r="D320" s="20" t="s">
        <v>201</v>
      </c>
      <c r="E320" s="78"/>
      <c r="F320" s="11" t="s">
        <v>234</v>
      </c>
      <c r="G320" s="12"/>
      <c r="H320" s="13" t="e">
        <f>IF(OOC!S320=0,"",OOC!S320)</f>
        <v>#REF!</v>
      </c>
      <c r="I320" s="13" t="e">
        <f>IF(OOC!T320=0,"",OOC!T320)</f>
        <v>#REF!</v>
      </c>
      <c r="J320" s="14" t="s">
        <v>12</v>
      </c>
      <c r="K320" s="64" t="s">
        <v>49</v>
      </c>
      <c r="L320" s="17" t="e">
        <f>IF(AND(G320="",H320=""),"",IF(G320="",H320,G320+H320))</f>
        <v>#REF!</v>
      </c>
      <c r="M320" s="17" t="e">
        <f>IF(AND(G320="",I320=""),"",IF(G320="",I320,G320+I320))</f>
        <v>#REF!</v>
      </c>
      <c r="N320" s="25"/>
      <c r="O320" s="2" t="e">
        <f>IF(OR($AK320="",ISNUMBER($AK320)=FALSE),"",MAX(AK320:BP320))</f>
        <v>#REF!</v>
      </c>
      <c r="P320" s="2" t="e">
        <f>IF(OR($AK320="",ISNUMBER($AK320)=FALSE),"",MIN(AK320:BP320))</f>
        <v>#REF!</v>
      </c>
      <c r="Q320" s="2" t="e">
        <f>IF(OR($AK320="",ISNUMBER($AK320)=FALSE),"",AVERAGE(AK320:BP320))</f>
        <v>#REF!</v>
      </c>
      <c r="R320" s="3" t="e">
        <f>IF(OR($AK320="",ISNUMBER($AK320)=FALSE),"",STDEV(AK320:BP320))</f>
        <v>#REF!</v>
      </c>
      <c r="S320" s="4" t="e">
        <f>IF(OR($AK320="",ISNUMBER($AK320)=FALSE),"",IF(AND(G320=0,I320=""),V320,IF(AND(G320="",H320=""),W320,(H320+ABS(I320))/(6*R320))))</f>
        <v>#REF!</v>
      </c>
      <c r="T320" s="67" t="e">
        <f>IF(OR($AK320="",ISNUMBER($AK320)=FALSE),"",IF(AND($F320="Tolerance",$G320&lt;&gt;""),($Q320-$G320)/(($L320-$M320)/2),IF(AND($F320="GD&amp;T",$H320&lt;&gt;""),$Q320/$H320,"")))</f>
        <v>#REF!</v>
      </c>
      <c r="U320" s="67" t="e">
        <f>IF($T320="","",IF(ABS($T320)&lt;=0.125, "Level A",IF(AND(ABS($T320)&gt;0.125,ABS($T320)&lt;=0.25), "Level B",IF(AND(ABS($T320)&gt;0.25,ABS($T320)&lt;=0.5), "Level C", IF(ABS($T320)&gt;0.5, "Level D")))))</f>
        <v>#REF!</v>
      </c>
      <c r="V320" s="4" t="e">
        <f>IF(OR($AK320="",ISNUMBER($AK320)=FALSE),"",IF(H320="","",(L320-Q320)/(3*R320)))</f>
        <v>#REF!</v>
      </c>
      <c r="W320" s="4" t="e">
        <f>IF(OR($AK320="",ISNUMBER($AK320)=FALSE),"",IF(I320="","",(Q320-M320)/(3*R320)))</f>
        <v>#REF!</v>
      </c>
      <c r="X320" s="4" t="e">
        <f>IF(OR($AK320="",ISNUMBER($AK320)=FALSE),"",IF(AND(G320=0,I320=0),((H320)-(Q320))/(3*R320),MIN(V320:W320)))</f>
        <v>#REF!</v>
      </c>
      <c r="Y320" s="62" t="e">
        <f>IF(OR($AK320="",ISNUMBER($AK320)=FALSE),"",IF(AND(G320=0,I320=0),NORMSDIST(3*X320),NORMSDIST(3*X320)+NORMSDIST(6*S320-3*X320)-1))</f>
        <v>#REF!</v>
      </c>
      <c r="Z320" s="28" t="e">
        <f>IF($Q320="","",IF(F320="Tolerance",IF(($E320*3*R320+Q320)-G320&lt;H320,"",($E320*3*R320+Q320)-G320),IF(OR(F320="GD&amp;T",F320="MAX"),IF(($E320*3*R320+Q320)&lt;H320,"",($E320*3*R320+Q320)),"")))</f>
        <v>#REF!</v>
      </c>
      <c r="AA320" s="28" t="e">
        <f>IF(Q320="","",IF(F320="Tolerance",IF(-(($E320*3*R320)-Q320)-G320&gt;I320,"",-(($E320*3*R320)-Q320)-G320),IF(F320="MIN",IF(-(($E320*3*R320)-Q320)&gt;I320,"",-(($E320*3*R320)-Q320)),"")))</f>
        <v>#REF!</v>
      </c>
      <c r="AB320" s="28" t="e">
        <f>IF(OR(G320="",Q320=""),"",(L320+M320)/2-Q320)</f>
        <v>#REF!</v>
      </c>
      <c r="AC320" s="28" t="e">
        <f>IF(OR($S320&gt;$AC$9,$R320=""),"",$AC$9*6*$R320)</f>
        <v>#REF!</v>
      </c>
      <c r="AD320" s="26"/>
      <c r="AE320" s="19" t="str">
        <f>IF(AD320="","",IF(AD320&gt;=0.966,"Normal","Not Normal"))</f>
        <v/>
      </c>
      <c r="AF320" s="65"/>
      <c r="AG320" s="54"/>
      <c r="AH320" s="54"/>
      <c r="AI320" s="55"/>
      <c r="AJ320" s="18"/>
      <c r="AK320" s="73" t="e">
        <f>#REF!</f>
        <v>#REF!</v>
      </c>
      <c r="AL320" s="73" t="e">
        <f>#REF!</f>
        <v>#REF!</v>
      </c>
      <c r="AM320" s="73" t="e">
        <f>#REF!</f>
        <v>#REF!</v>
      </c>
      <c r="AN320" s="73"/>
      <c r="AO320" s="73"/>
      <c r="AP320" s="73"/>
      <c r="AQ320" s="73"/>
      <c r="AR320" s="73"/>
      <c r="AS320" s="73"/>
      <c r="AT320" s="73"/>
      <c r="AU320" s="73"/>
      <c r="AV320" s="73"/>
      <c r="AW320" s="73"/>
      <c r="AX320" s="73"/>
      <c r="AY320" s="73"/>
      <c r="AZ320" s="73"/>
      <c r="BA320" s="73"/>
      <c r="BB320" s="73"/>
      <c r="BC320" s="73"/>
      <c r="BD320" s="73"/>
      <c r="BE320" s="73"/>
      <c r="BF320" s="73"/>
      <c r="BG320" s="73"/>
      <c r="BH320" s="73"/>
      <c r="BI320" s="73"/>
      <c r="BJ320" s="73"/>
      <c r="BK320" s="73"/>
      <c r="BL320" s="73"/>
      <c r="BM320" s="73"/>
      <c r="BN320" s="73"/>
      <c r="BO320" s="73"/>
      <c r="BP320" s="73"/>
      <c r="BR320" s="117">
        <f>C320</f>
        <v>135</v>
      </c>
      <c r="BS320" s="118">
        <f>OOC!G320</f>
        <v>0.05</v>
      </c>
      <c r="BT320" s="118" t="str">
        <f>OOC!H320</f>
        <v/>
      </c>
      <c r="BU320" s="2" t="e">
        <f>IF(OR($AK320="",ISNUMBER($AK320)=FALSE),"",MAX(AK320:BP320))</f>
        <v>#REF!</v>
      </c>
      <c r="BV320" s="2" t="e">
        <f>IF(OR($AK320="",ISNUMBER($AK320)=FALSE),"",MIN(AK320:BP320))</f>
        <v>#REF!</v>
      </c>
      <c r="BW320" s="2" t="e">
        <f>IF(OR($AK320="",ISNUMBER($AK320)=FALSE),"",AVERAGE(AK320:BP320))</f>
        <v>#REF!</v>
      </c>
      <c r="BX320" s="119" t="e">
        <f>IF(AND(IF(OOC!G320="",0,OOC!G320) &gt;= IF(O320="",0,O320), IF(O320="",0,O320) &gt; IF(L320="",0,L320)), "OOC",
IF(AND(IF(M320="",0,M320) &gt; IF(P320="",0,P320), IF(P320="",0,P320) &gt;= IF(OOC!H320="",0,OOC!H320)), "OOC",
IF(IF(O320="",0,O320) &gt; IF(OOC!G320="",0,OOC!G320), "OOS",
IF(IF(OOC!H320="",0,OOC!H320) &gt; IF(P320="",0,P320), "OOS", "OK"))))</f>
        <v>#REF!</v>
      </c>
    </row>
    <row r="321" spans="1:76" ht="15" customHeight="1">
      <c r="A321" s="16"/>
      <c r="B321" s="76"/>
      <c r="C321" s="72"/>
      <c r="D321" s="20"/>
      <c r="E321" s="78"/>
      <c r="F321" s="11"/>
      <c r="G321" s="12"/>
      <c r="H321" s="13"/>
      <c r="I321" s="13"/>
      <c r="J321" s="14"/>
      <c r="K321" s="64"/>
      <c r="L321" s="17"/>
      <c r="M321" s="17"/>
      <c r="N321" s="25"/>
      <c r="O321" s="2"/>
      <c r="P321" s="2"/>
      <c r="Q321" s="2"/>
      <c r="R321" s="3"/>
      <c r="S321" s="4"/>
      <c r="T321" s="67"/>
      <c r="U321" s="67"/>
      <c r="V321" s="4"/>
      <c r="W321" s="4"/>
      <c r="X321" s="4"/>
      <c r="Y321" s="62"/>
      <c r="Z321" s="28"/>
      <c r="AA321" s="28"/>
      <c r="AB321" s="28"/>
      <c r="AC321" s="28"/>
      <c r="AD321" s="26"/>
      <c r="AE321" s="19"/>
      <c r="AF321" s="65"/>
      <c r="AG321" s="54"/>
      <c r="AH321" s="54"/>
      <c r="AI321" s="55"/>
      <c r="AJ321" s="18"/>
      <c r="AK321" s="73"/>
      <c r="AL321" s="73"/>
      <c r="AM321" s="73"/>
      <c r="AN321" s="73"/>
      <c r="AO321" s="73"/>
      <c r="AP321" s="73"/>
      <c r="AQ321" s="73"/>
      <c r="AR321" s="73"/>
      <c r="AS321" s="73"/>
      <c r="AT321" s="73"/>
      <c r="AU321" s="73"/>
      <c r="AV321" s="73"/>
      <c r="AW321" s="73"/>
      <c r="AX321" s="73"/>
      <c r="AY321" s="73"/>
      <c r="AZ321" s="73"/>
      <c r="BA321" s="73"/>
      <c r="BB321" s="73"/>
      <c r="BC321" s="73"/>
      <c r="BD321" s="73"/>
      <c r="BE321" s="73"/>
      <c r="BF321" s="73"/>
      <c r="BG321" s="73"/>
      <c r="BH321" s="73"/>
      <c r="BI321" s="73"/>
      <c r="BJ321" s="73"/>
      <c r="BK321" s="73"/>
      <c r="BL321" s="73"/>
      <c r="BM321" s="73"/>
      <c r="BN321" s="73"/>
      <c r="BO321" s="73"/>
      <c r="BP321" s="73"/>
      <c r="BR321" s="117"/>
      <c r="BS321" s="118"/>
      <c r="BT321" s="118"/>
      <c r="BU321" s="2"/>
      <c r="BV321" s="2"/>
      <c r="BW321" s="2"/>
      <c r="BX321" s="119"/>
    </row>
    <row r="322" spans="1:76" ht="15" customHeight="1">
      <c r="A322" s="16"/>
      <c r="B322" s="76"/>
      <c r="C322" s="72"/>
      <c r="D322" s="20"/>
      <c r="E322" s="78"/>
      <c r="F322" s="11"/>
      <c r="G322" s="12"/>
      <c r="H322" s="13"/>
      <c r="I322" s="13"/>
      <c r="J322" s="14"/>
      <c r="K322" s="64"/>
      <c r="L322" s="17"/>
      <c r="M322" s="17"/>
      <c r="N322" s="25"/>
      <c r="O322" s="2"/>
      <c r="P322" s="2"/>
      <c r="Q322" s="2"/>
      <c r="R322" s="3"/>
      <c r="S322" s="4"/>
      <c r="T322" s="67"/>
      <c r="U322" s="67"/>
      <c r="V322" s="4"/>
      <c r="W322" s="4"/>
      <c r="X322" s="4"/>
      <c r="Y322" s="62"/>
      <c r="Z322" s="28"/>
      <c r="AA322" s="28"/>
      <c r="AB322" s="28"/>
      <c r="AC322" s="28"/>
      <c r="AD322" s="26"/>
      <c r="AE322" s="19"/>
      <c r="AF322" s="65"/>
      <c r="AG322" s="54"/>
      <c r="AH322" s="54"/>
      <c r="AI322" s="55"/>
      <c r="AJ322" s="18"/>
      <c r="AK322" s="73"/>
      <c r="AL322" s="73"/>
      <c r="AM322" s="73"/>
      <c r="AN322" s="73"/>
      <c r="AO322" s="73"/>
      <c r="AP322" s="73"/>
      <c r="AQ322" s="73"/>
      <c r="AR322" s="73"/>
      <c r="AS322" s="73"/>
      <c r="AT322" s="73"/>
      <c r="AU322" s="73"/>
      <c r="AV322" s="73"/>
      <c r="AW322" s="73"/>
      <c r="AX322" s="73"/>
      <c r="AY322" s="73"/>
      <c r="AZ322" s="73"/>
      <c r="BA322" s="73"/>
      <c r="BB322" s="73"/>
      <c r="BC322" s="73"/>
      <c r="BD322" s="73"/>
      <c r="BE322" s="73"/>
      <c r="BF322" s="73"/>
      <c r="BG322" s="73"/>
      <c r="BH322" s="73"/>
      <c r="BI322" s="73"/>
      <c r="BJ322" s="73"/>
      <c r="BK322" s="73"/>
      <c r="BL322" s="73"/>
      <c r="BM322" s="73"/>
      <c r="BN322" s="73"/>
      <c r="BO322" s="73"/>
      <c r="BP322" s="73"/>
      <c r="BR322" s="117"/>
      <c r="BS322" s="118"/>
      <c r="BT322" s="118"/>
      <c r="BU322" s="2"/>
      <c r="BV322" s="2"/>
      <c r="BW322" s="2"/>
      <c r="BX322" s="119"/>
    </row>
    <row r="323" spans="1:76" ht="15" customHeight="1">
      <c r="A323" s="16"/>
      <c r="B323" s="76"/>
      <c r="C323" s="72"/>
      <c r="D323" s="20"/>
      <c r="E323" s="78"/>
      <c r="F323" s="11"/>
      <c r="G323" s="12"/>
      <c r="H323" s="13"/>
      <c r="I323" s="13"/>
      <c r="J323" s="14"/>
      <c r="K323" s="64"/>
      <c r="L323" s="17"/>
      <c r="M323" s="17"/>
      <c r="N323" s="25"/>
      <c r="O323" s="2"/>
      <c r="P323" s="2"/>
      <c r="Q323" s="2"/>
      <c r="R323" s="3"/>
      <c r="S323" s="4"/>
      <c r="T323" s="67"/>
      <c r="U323" s="67"/>
      <c r="V323" s="4"/>
      <c r="W323" s="4"/>
      <c r="X323" s="4"/>
      <c r="Y323" s="62"/>
      <c r="Z323" s="28"/>
      <c r="AA323" s="28"/>
      <c r="AB323" s="28"/>
      <c r="AC323" s="28"/>
      <c r="AD323" s="26"/>
      <c r="AE323" s="19"/>
      <c r="AF323" s="65"/>
      <c r="AG323" s="54"/>
      <c r="AH323" s="54"/>
      <c r="AI323" s="55"/>
      <c r="AJ323" s="18"/>
      <c r="AK323" s="73"/>
      <c r="AL323" s="73"/>
      <c r="AM323" s="73"/>
      <c r="AN323" s="73"/>
      <c r="AO323" s="73"/>
      <c r="AP323" s="73"/>
      <c r="AQ323" s="73"/>
      <c r="AR323" s="73"/>
      <c r="AS323" s="73"/>
      <c r="AT323" s="73"/>
      <c r="AU323" s="73"/>
      <c r="AV323" s="73"/>
      <c r="AW323" s="73"/>
      <c r="AX323" s="73"/>
      <c r="AY323" s="73"/>
      <c r="AZ323" s="73"/>
      <c r="BA323" s="73"/>
      <c r="BB323" s="73"/>
      <c r="BC323" s="73"/>
      <c r="BD323" s="73"/>
      <c r="BE323" s="73"/>
      <c r="BF323" s="73"/>
      <c r="BG323" s="73"/>
      <c r="BH323" s="73"/>
      <c r="BI323" s="73"/>
      <c r="BJ323" s="73"/>
      <c r="BK323" s="73"/>
      <c r="BL323" s="73"/>
      <c r="BM323" s="73"/>
      <c r="BN323" s="73"/>
      <c r="BO323" s="73"/>
      <c r="BP323" s="73"/>
      <c r="BR323" s="117"/>
      <c r="BS323" s="118"/>
      <c r="BT323" s="118"/>
      <c r="BU323" s="2"/>
      <c r="BV323" s="2"/>
      <c r="BW323" s="2"/>
      <c r="BX323" s="119"/>
    </row>
    <row r="324" spans="1:76" ht="15" customHeight="1">
      <c r="A324" s="16">
        <v>48</v>
      </c>
      <c r="B324" s="76"/>
      <c r="C324" s="72" t="s">
        <v>272</v>
      </c>
      <c r="D324" s="20" t="s">
        <v>148</v>
      </c>
      <c r="E324" s="78"/>
      <c r="F324" s="11" t="s">
        <v>29</v>
      </c>
      <c r="G324" s="12">
        <v>22.312999999999999</v>
      </c>
      <c r="H324" s="13" t="e">
        <f>IF(OOC!S324=0,"",OOC!S324)</f>
        <v>#REF!</v>
      </c>
      <c r="I324" s="13" t="e">
        <f>IF(OOC!T324=0,"",OOC!T324)</f>
        <v>#REF!</v>
      </c>
      <c r="J324" s="14" t="s">
        <v>12</v>
      </c>
      <c r="K324" s="64" t="s">
        <v>49</v>
      </c>
      <c r="L324" s="17" t="e">
        <f>IF(AND(G324="",H324=""),"",IF(G324="",H324,G324+H324))</f>
        <v>#REF!</v>
      </c>
      <c r="M324" s="17" t="e">
        <f>IF(AND(G324="",I324=""),"",IF(G324="",I324,G324+I324))</f>
        <v>#REF!</v>
      </c>
      <c r="N324" s="25"/>
      <c r="O324" s="2" t="e">
        <f>IF(OR($AK324="",ISNUMBER($AK324)=FALSE),"",MAX(AK324:BP324))</f>
        <v>#REF!</v>
      </c>
      <c r="P324" s="2" t="e">
        <f>IF(OR($AK324="",ISNUMBER($AK324)=FALSE),"",MIN(AK324:BP324))</f>
        <v>#REF!</v>
      </c>
      <c r="Q324" s="2" t="e">
        <f>IF(OR($AK324="",ISNUMBER($AK324)=FALSE),"",AVERAGE(AK324:BP324))</f>
        <v>#REF!</v>
      </c>
      <c r="R324" s="3" t="e">
        <f>IF(OR($AK324="",ISNUMBER($AK324)=FALSE),"",STDEV(AK324:BP324))</f>
        <v>#REF!</v>
      </c>
      <c r="S324" s="4" t="e">
        <f>IF(OR($AK324="",ISNUMBER($AK324)=FALSE),"",IF(AND(G324=0,I324=""),V324,IF(AND(G324="",H324=""),W324,(H324+ABS(I324))/(6*R324))))</f>
        <v>#REF!</v>
      </c>
      <c r="T324" s="67" t="e">
        <f>IF(OR($AK324="",ISNUMBER($AK324)=FALSE),"",IF(AND($F324="Tolerance",$G324&lt;&gt;""),($Q324-$G324)/(($L324-$M324)/2),IF(AND($F324="GD&amp;T",$H324&lt;&gt;""),$Q324/$H324,"")))</f>
        <v>#REF!</v>
      </c>
      <c r="U324" s="67" t="e">
        <f>IF($T324="","",IF(ABS($T324)&lt;=0.125, "Level A",IF(AND(ABS($T324)&gt;0.125,ABS($T324)&lt;=0.25), "Level B",IF(AND(ABS($T324)&gt;0.25,ABS($T324)&lt;=0.5), "Level C", IF(ABS($T324)&gt;0.5, "Level D")))))</f>
        <v>#REF!</v>
      </c>
      <c r="V324" s="4" t="e">
        <f>IF(OR($AK324="",ISNUMBER($AK324)=FALSE),"",IF(H324="","",(L324-Q324)/(3*R324)))</f>
        <v>#REF!</v>
      </c>
      <c r="W324" s="4" t="e">
        <f>IF(OR($AK324="",ISNUMBER($AK324)=FALSE),"",IF(I324="","",(Q324-M324)/(3*R324)))</f>
        <v>#REF!</v>
      </c>
      <c r="X324" s="4" t="e">
        <f>IF(OR($AK324="",ISNUMBER($AK324)=FALSE),"",IF(AND(G324=0,I324=0),((H324)-(Q324))/(3*R324),MIN(V324:W324)))</f>
        <v>#REF!</v>
      </c>
      <c r="Y324" s="62" t="e">
        <f>IF(OR($AK324="",ISNUMBER($AK324)=FALSE),"",IF(AND(G324=0,I324=0),NORMSDIST(3*X324),NORMSDIST(3*X324)+NORMSDIST(6*S324-3*X324)-1))</f>
        <v>#REF!</v>
      </c>
      <c r="Z324" s="28" t="e">
        <f>IF($Q324="","",IF(F324="Tolerance",IF(($E324*3*R324+Q324)-G324&lt;H324,"",($E324*3*R324+Q324)-G324),IF(OR(F324="GD&amp;T",F324="MAX"),IF(($E324*3*R324+Q324)&lt;H324,"",($E324*3*R324+Q324)),"")))</f>
        <v>#REF!</v>
      </c>
      <c r="AA324" s="28" t="e">
        <f>IF(Q324="","",IF(F324="Tolerance",IF(-(($E324*3*R324)-Q324)-G324&gt;I324,"",-(($E324*3*R324)-Q324)-G324),IF(F324="MIN",IF(-(($E324*3*R324)-Q324)&gt;I324,"",-(($E324*3*R324)-Q324)),"")))</f>
        <v>#REF!</v>
      </c>
      <c r="AB324" s="28" t="e">
        <f>IF(OR(G324="",Q324=""),"",(L324+M324)/2-Q324)</f>
        <v>#REF!</v>
      </c>
      <c r="AC324" s="28" t="e">
        <f>IF(OR($S324&gt;$AC$9,$R324=""),"",$AC$9*6*$R324)</f>
        <v>#REF!</v>
      </c>
      <c r="AD324" s="26"/>
      <c r="AE324" s="19" t="str">
        <f>IF(AD324="","",IF(AD324&gt;=0.966,"Normal","Not Normal"))</f>
        <v/>
      </c>
      <c r="AF324" s="65"/>
      <c r="AG324" s="54"/>
      <c r="AH324" s="54"/>
      <c r="AI324" s="55"/>
      <c r="AJ324" s="18"/>
      <c r="AK324" s="73" t="e">
        <f>#REF!</f>
        <v>#REF!</v>
      </c>
      <c r="AL324" s="73" t="e">
        <f>#REF!</f>
        <v>#REF!</v>
      </c>
      <c r="AM324" s="73" t="e">
        <f>#REF!</f>
        <v>#REF!</v>
      </c>
      <c r="AN324" s="73"/>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3"/>
      <c r="BM324" s="73"/>
      <c r="BN324" s="73"/>
      <c r="BO324" s="73"/>
      <c r="BP324" s="73"/>
      <c r="BR324" s="117" t="str">
        <f>C324</f>
        <v>136_1</v>
      </c>
      <c r="BS324" s="118">
        <f>OOC!G324</f>
        <v>22.337999999999997</v>
      </c>
      <c r="BT324" s="118">
        <f>OOC!H324</f>
        <v>22.288</v>
      </c>
      <c r="BU324" s="2" t="e">
        <f>IF(OR($AK324="",ISNUMBER($AK324)=FALSE),"",MAX(AK324:BP324))</f>
        <v>#REF!</v>
      </c>
      <c r="BV324" s="2" t="e">
        <f>IF(OR($AK324="",ISNUMBER($AK324)=FALSE),"",MIN(AK324:BP324))</f>
        <v>#REF!</v>
      </c>
      <c r="BW324" s="2" t="e">
        <f>IF(OR($AK324="",ISNUMBER($AK324)=FALSE),"",AVERAGE(AK324:BP324))</f>
        <v>#REF!</v>
      </c>
      <c r="BX324" s="119" t="e">
        <f>IF(AND(IF(OOC!G324="",0,OOC!G324) &gt;= IF(O324="",0,O324), IF(O324="",0,O324) &gt; IF(L324="",0,L324)), "OOC",
IF(AND(IF(M324="",0,M324) &gt; IF(P324="",0,P324), IF(P324="",0,P324) &gt;= IF(OOC!H324="",0,OOC!H324)), "OOC",
IF(IF(O324="",0,O324) &gt; IF(OOC!G324="",0,OOC!G324), "OOS",
IF(IF(OOC!H324="",0,OOC!H324) &gt; IF(P324="",0,P324), "OOS", "OK"))))</f>
        <v>#REF!</v>
      </c>
    </row>
    <row r="325" spans="1:76" ht="15" customHeight="1">
      <c r="A325" s="16">
        <v>48</v>
      </c>
      <c r="B325" s="76"/>
      <c r="C325" s="72" t="s">
        <v>273</v>
      </c>
      <c r="D325" s="20" t="s">
        <v>148</v>
      </c>
      <c r="E325" s="78"/>
      <c r="F325" s="11" t="s">
        <v>29</v>
      </c>
      <c r="G325" s="12">
        <v>22.312999999999999</v>
      </c>
      <c r="H325" s="13" t="e">
        <f>IF(OOC!S325=0,"",OOC!S325)</f>
        <v>#REF!</v>
      </c>
      <c r="I325" s="13" t="e">
        <f>IF(OOC!T325=0,"",OOC!T325)</f>
        <v>#REF!</v>
      </c>
      <c r="J325" s="14" t="s">
        <v>12</v>
      </c>
      <c r="K325" s="64" t="s">
        <v>49</v>
      </c>
      <c r="L325" s="17" t="e">
        <f>IF(AND(G325="",H325=""),"",IF(G325="",H325,G325+H325))</f>
        <v>#REF!</v>
      </c>
      <c r="M325" s="17" t="e">
        <f>IF(AND(G325="",I325=""),"",IF(G325="",I325,G325+I325))</f>
        <v>#REF!</v>
      </c>
      <c r="N325" s="25"/>
      <c r="O325" s="2" t="e">
        <f>IF(OR($AK325="",ISNUMBER($AK325)=FALSE),"",MAX(AK325:BP325))</f>
        <v>#REF!</v>
      </c>
      <c r="P325" s="2" t="e">
        <f>IF(OR($AK325="",ISNUMBER($AK325)=FALSE),"",MIN(AK325:BP325))</f>
        <v>#REF!</v>
      </c>
      <c r="Q325" s="2" t="e">
        <f>IF(OR($AK325="",ISNUMBER($AK325)=FALSE),"",AVERAGE(AK325:BP325))</f>
        <v>#REF!</v>
      </c>
      <c r="R325" s="3" t="e">
        <f>IF(OR($AK325="",ISNUMBER($AK325)=FALSE),"",STDEV(AK325:BP325))</f>
        <v>#REF!</v>
      </c>
      <c r="S325" s="4" t="e">
        <f>IF(OR($AK325="",ISNUMBER($AK325)=FALSE),"",IF(AND(G325=0,I325=""),V325,IF(AND(G325="",H325=""),W325,(H325+ABS(I325))/(6*R325))))</f>
        <v>#REF!</v>
      </c>
      <c r="T325" s="67" t="e">
        <f>IF(OR($AK325="",ISNUMBER($AK325)=FALSE),"",IF(AND($F325="Tolerance",$G325&lt;&gt;""),($Q325-$G325)/(($L325-$M325)/2),IF(AND($F325="GD&amp;T",$H325&lt;&gt;""),$Q325/$H325,"")))</f>
        <v>#REF!</v>
      </c>
      <c r="U325" s="67" t="e">
        <f>IF($T325="","",IF(ABS($T325)&lt;=0.125, "Level A",IF(AND(ABS($T325)&gt;0.125,ABS($T325)&lt;=0.25), "Level B",IF(AND(ABS($T325)&gt;0.25,ABS($T325)&lt;=0.5), "Level C", IF(ABS($T325)&gt;0.5, "Level D")))))</f>
        <v>#REF!</v>
      </c>
      <c r="V325" s="4" t="e">
        <f>IF(OR($AK325="",ISNUMBER($AK325)=FALSE),"",IF(H325="","",(L325-Q325)/(3*R325)))</f>
        <v>#REF!</v>
      </c>
      <c r="W325" s="4" t="e">
        <f>IF(OR($AK325="",ISNUMBER($AK325)=FALSE),"",IF(I325="","",(Q325-M325)/(3*R325)))</f>
        <v>#REF!</v>
      </c>
      <c r="X325" s="4" t="e">
        <f>IF(OR($AK325="",ISNUMBER($AK325)=FALSE),"",IF(AND(G325=0,I325=0),((H325)-(Q325))/(3*R325),MIN(V325:W325)))</f>
        <v>#REF!</v>
      </c>
      <c r="Y325" s="62" t="e">
        <f>IF(OR($AK325="",ISNUMBER($AK325)=FALSE),"",IF(AND(G325=0,I325=0),NORMSDIST(3*X325),NORMSDIST(3*X325)+NORMSDIST(6*S325-3*X325)-1))</f>
        <v>#REF!</v>
      </c>
      <c r="Z325" s="28" t="e">
        <f>IF($Q325="","",IF(F325="Tolerance",IF(($E325*3*R325+Q325)-G325&lt;H325,"",($E325*3*R325+Q325)-G325),IF(OR(F325="GD&amp;T",F325="MAX"),IF(($E325*3*R325+Q325)&lt;H325,"",($E325*3*R325+Q325)),"")))</f>
        <v>#REF!</v>
      </c>
      <c r="AA325" s="28" t="e">
        <f>IF(Q325="","",IF(F325="Tolerance",IF(-(($E325*3*R325)-Q325)-G325&gt;I325,"",-(($E325*3*R325)-Q325)-G325),IF(F325="MIN",IF(-(($E325*3*R325)-Q325)&gt;I325,"",-(($E325*3*R325)-Q325)),"")))</f>
        <v>#REF!</v>
      </c>
      <c r="AB325" s="28" t="e">
        <f>IF(OR(G325="",Q325=""),"",(L325+M325)/2-Q325)</f>
        <v>#REF!</v>
      </c>
      <c r="AC325" s="28" t="e">
        <f>IF(OR($S325&gt;$AC$9,$R325=""),"",$AC$9*6*$R325)</f>
        <v>#REF!</v>
      </c>
      <c r="AD325" s="26"/>
      <c r="AE325" s="19" t="str">
        <f>IF(AD325="","",IF(AD325&gt;=0.966,"Normal","Not Normal"))</f>
        <v/>
      </c>
      <c r="AF325" s="65"/>
      <c r="AG325" s="54"/>
      <c r="AH325" s="54"/>
      <c r="AI325" s="55"/>
      <c r="AJ325" s="18"/>
      <c r="AK325" s="73" t="e">
        <f>#REF!</f>
        <v>#REF!</v>
      </c>
      <c r="AL325" s="73" t="e">
        <f>#REF!</f>
        <v>#REF!</v>
      </c>
      <c r="AM325" s="73" t="e">
        <f>#REF!</f>
        <v>#REF!</v>
      </c>
      <c r="AN325" s="73"/>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3"/>
      <c r="BM325" s="73"/>
      <c r="BN325" s="73"/>
      <c r="BO325" s="73"/>
      <c r="BP325" s="73"/>
      <c r="BR325" s="117" t="str">
        <f>C325</f>
        <v>136_2</v>
      </c>
      <c r="BS325" s="118">
        <f>OOC!G325</f>
        <v>22.337999999999997</v>
      </c>
      <c r="BT325" s="118">
        <f>OOC!H325</f>
        <v>22.288</v>
      </c>
      <c r="BU325" s="2" t="e">
        <f>IF(OR($AK325="",ISNUMBER($AK325)=FALSE),"",MAX(AK325:BP325))</f>
        <v>#REF!</v>
      </c>
      <c r="BV325" s="2" t="e">
        <f>IF(OR($AK325="",ISNUMBER($AK325)=FALSE),"",MIN(AK325:BP325))</f>
        <v>#REF!</v>
      </c>
      <c r="BW325" s="2" t="e">
        <f>IF(OR($AK325="",ISNUMBER($AK325)=FALSE),"",AVERAGE(AK325:BP325))</f>
        <v>#REF!</v>
      </c>
      <c r="BX325" s="119" t="e">
        <f>IF(AND(IF(OOC!G325="",0,OOC!G325) &gt;= IF(O325="",0,O325), IF(O325="",0,O325) &gt; IF(L325="",0,L325)), "OOC",
IF(AND(IF(M325="",0,M325) &gt; IF(P325="",0,P325), IF(P325="",0,P325) &gt;= IF(OOC!H325="",0,OOC!H325)), "OOC",
IF(IF(O325="",0,O325) &gt; IF(OOC!G325="",0,OOC!G325), "OOS",
IF(IF(OOC!H325="",0,OOC!H325) &gt; IF(P325="",0,P325), "OOS", "OK"))))</f>
        <v>#REF!</v>
      </c>
    </row>
    <row r="326" spans="1:76" ht="15" customHeight="1">
      <c r="A326" s="16">
        <v>48</v>
      </c>
      <c r="B326" s="76"/>
      <c r="C326" s="72" t="s">
        <v>274</v>
      </c>
      <c r="D326" s="20" t="s">
        <v>148</v>
      </c>
      <c r="E326" s="78"/>
      <c r="F326" s="11" t="s">
        <v>29</v>
      </c>
      <c r="G326" s="12">
        <v>22.312999999999999</v>
      </c>
      <c r="H326" s="13" t="e">
        <f>IF(OOC!S326=0,"",OOC!S326)</f>
        <v>#REF!</v>
      </c>
      <c r="I326" s="13" t="e">
        <f>IF(OOC!T326=0,"",OOC!T326)</f>
        <v>#REF!</v>
      </c>
      <c r="J326" s="14" t="s">
        <v>12</v>
      </c>
      <c r="K326" s="64" t="s">
        <v>49</v>
      </c>
      <c r="L326" s="17" t="e">
        <f>IF(AND(G326="",H326=""),"",IF(G326="",H326,G326+H326))</f>
        <v>#REF!</v>
      </c>
      <c r="M326" s="17" t="e">
        <f>IF(AND(G326="",I326=""),"",IF(G326="",I326,G326+I326))</f>
        <v>#REF!</v>
      </c>
      <c r="N326" s="25"/>
      <c r="O326" s="2" t="e">
        <f>IF(OR($AK326="",ISNUMBER($AK326)=FALSE),"",MAX(AK326:BP326))</f>
        <v>#REF!</v>
      </c>
      <c r="P326" s="2" t="e">
        <f>IF(OR($AK326="",ISNUMBER($AK326)=FALSE),"",MIN(AK326:BP326))</f>
        <v>#REF!</v>
      </c>
      <c r="Q326" s="2" t="e">
        <f>IF(OR($AK326="",ISNUMBER($AK326)=FALSE),"",AVERAGE(AK326:BP326))</f>
        <v>#REF!</v>
      </c>
      <c r="R326" s="3" t="e">
        <f>IF(OR($AK326="",ISNUMBER($AK326)=FALSE),"",STDEV(AK326:BP326))</f>
        <v>#REF!</v>
      </c>
      <c r="S326" s="4" t="e">
        <f>IF(OR($AK326="",ISNUMBER($AK326)=FALSE),"",IF(AND(G326=0,I326=""),V326,IF(AND(G326="",H326=""),W326,(H326+ABS(I326))/(6*R326))))</f>
        <v>#REF!</v>
      </c>
      <c r="T326" s="67" t="e">
        <f>IF(OR($AK326="",ISNUMBER($AK326)=FALSE),"",IF(AND($F326="Tolerance",$G326&lt;&gt;""),($Q326-$G326)/(($L326-$M326)/2),IF(AND($F326="GD&amp;T",$H326&lt;&gt;""),$Q326/$H326,"")))</f>
        <v>#REF!</v>
      </c>
      <c r="U326" s="67" t="e">
        <f>IF($T326="","",IF(ABS($T326)&lt;=0.125, "Level A",IF(AND(ABS($T326)&gt;0.125,ABS($T326)&lt;=0.25), "Level B",IF(AND(ABS($T326)&gt;0.25,ABS($T326)&lt;=0.5), "Level C", IF(ABS($T326)&gt;0.5, "Level D")))))</f>
        <v>#REF!</v>
      </c>
      <c r="V326" s="4" t="e">
        <f>IF(OR($AK326="",ISNUMBER($AK326)=FALSE),"",IF(H326="","",(L326-Q326)/(3*R326)))</f>
        <v>#REF!</v>
      </c>
      <c r="W326" s="4" t="e">
        <f>IF(OR($AK326="",ISNUMBER($AK326)=FALSE),"",IF(I326="","",(Q326-M326)/(3*R326)))</f>
        <v>#REF!</v>
      </c>
      <c r="X326" s="4" t="e">
        <f>IF(OR($AK326="",ISNUMBER($AK326)=FALSE),"",IF(AND(G326=0,I326=0),((H326)-(Q326))/(3*R326),MIN(V326:W326)))</f>
        <v>#REF!</v>
      </c>
      <c r="Y326" s="62" t="e">
        <f>IF(OR($AK326="",ISNUMBER($AK326)=FALSE),"",IF(AND(G326=0,I326=0),NORMSDIST(3*X326),NORMSDIST(3*X326)+NORMSDIST(6*S326-3*X326)-1))</f>
        <v>#REF!</v>
      </c>
      <c r="Z326" s="28" t="e">
        <f>IF($Q326="","",IF(F326="Tolerance",IF(($E326*3*R326+Q326)-G326&lt;H326,"",($E326*3*R326+Q326)-G326),IF(OR(F326="GD&amp;T",F326="MAX"),IF(($E326*3*R326+Q326)&lt;H326,"",($E326*3*R326+Q326)),"")))</f>
        <v>#REF!</v>
      </c>
      <c r="AA326" s="28" t="e">
        <f>IF(Q326="","",IF(F326="Tolerance",IF(-(($E326*3*R326)-Q326)-G326&gt;I326,"",-(($E326*3*R326)-Q326)-G326),IF(F326="MIN",IF(-(($E326*3*R326)-Q326)&gt;I326,"",-(($E326*3*R326)-Q326)),"")))</f>
        <v>#REF!</v>
      </c>
      <c r="AB326" s="28" t="e">
        <f>IF(OR(G326="",Q326=""),"",(L326+M326)/2-Q326)</f>
        <v>#REF!</v>
      </c>
      <c r="AC326" s="28" t="e">
        <f>IF(OR($S326&gt;$AC$9,$R326=""),"",$AC$9*6*$R326)</f>
        <v>#REF!</v>
      </c>
      <c r="AD326" s="26"/>
      <c r="AE326" s="19" t="str">
        <f>IF(AD326="","",IF(AD326&gt;=0.966,"Normal","Not Normal"))</f>
        <v/>
      </c>
      <c r="AF326" s="65"/>
      <c r="AG326" s="54"/>
      <c r="AH326" s="54"/>
      <c r="AI326" s="55"/>
      <c r="AJ326" s="18"/>
      <c r="AK326" s="73" t="e">
        <f>#REF!</f>
        <v>#REF!</v>
      </c>
      <c r="AL326" s="73" t="e">
        <f>#REF!</f>
        <v>#REF!</v>
      </c>
      <c r="AM326" s="73" t="e">
        <f>#REF!</f>
        <v>#REF!</v>
      </c>
      <c r="AN326" s="73"/>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3"/>
      <c r="BM326" s="73"/>
      <c r="BN326" s="73"/>
      <c r="BO326" s="73"/>
      <c r="BP326" s="73"/>
      <c r="BR326" s="117" t="str">
        <f>C326</f>
        <v>136_3</v>
      </c>
      <c r="BS326" s="118">
        <f>OOC!G326</f>
        <v>22.337999999999997</v>
      </c>
      <c r="BT326" s="118">
        <f>OOC!H326</f>
        <v>22.288</v>
      </c>
      <c r="BU326" s="2" t="e">
        <f>IF(OR($AK326="",ISNUMBER($AK326)=FALSE),"",MAX(AK326:BP326))</f>
        <v>#REF!</v>
      </c>
      <c r="BV326" s="2" t="e">
        <f>IF(OR($AK326="",ISNUMBER($AK326)=FALSE),"",MIN(AK326:BP326))</f>
        <v>#REF!</v>
      </c>
      <c r="BW326" s="2" t="e">
        <f>IF(OR($AK326="",ISNUMBER($AK326)=FALSE),"",AVERAGE(AK326:BP326))</f>
        <v>#REF!</v>
      </c>
      <c r="BX326" s="119" t="e">
        <f>IF(AND(IF(OOC!G326="",0,OOC!G326) &gt;= IF(O326="",0,O326), IF(O326="",0,O326) &gt; IF(L326="",0,L326)), "OOC",
IF(AND(IF(M326="",0,M326) &gt; IF(P326="",0,P326), IF(P326="",0,P326) &gt;= IF(OOC!H326="",0,OOC!H326)), "OOC",
IF(IF(O326="",0,O326) &gt; IF(OOC!G326="",0,OOC!G326), "OOS",
IF(IF(OOC!H326="",0,OOC!H326) &gt; IF(P326="",0,P326), "OOS", "OK"))))</f>
        <v>#REF!</v>
      </c>
    </row>
    <row r="327" spans="1:76" ht="15" customHeight="1">
      <c r="A327" s="16">
        <v>48</v>
      </c>
      <c r="B327" s="89"/>
      <c r="C327" s="72">
        <v>137</v>
      </c>
      <c r="D327" s="20" t="s">
        <v>201</v>
      </c>
      <c r="E327" s="78"/>
      <c r="F327" s="11" t="s">
        <v>234</v>
      </c>
      <c r="G327" s="12"/>
      <c r="H327" s="13" t="e">
        <f>IF(OOC!S327=0,"",OOC!S327)</f>
        <v>#REF!</v>
      </c>
      <c r="I327" s="13" t="e">
        <f>IF(OOC!T327=0,"",OOC!T327)</f>
        <v>#REF!</v>
      </c>
      <c r="J327" s="14" t="s">
        <v>12</v>
      </c>
      <c r="K327" s="64" t="s">
        <v>49</v>
      </c>
      <c r="L327" s="17" t="e">
        <f>IF(AND(G327="",H327=""),"",IF(G327="",H327,G327+H327))</f>
        <v>#REF!</v>
      </c>
      <c r="M327" s="17" t="e">
        <f>IF(AND(G327="",I327=""),"",IF(G327="",I327,G327+I327))</f>
        <v>#REF!</v>
      </c>
      <c r="N327" s="25"/>
      <c r="O327" s="2" t="e">
        <f>IF(OR($AK327="",ISNUMBER($AK327)=FALSE),"",MAX(AK327:BP327))</f>
        <v>#REF!</v>
      </c>
      <c r="P327" s="2" t="e">
        <f>IF(OR($AK327="",ISNUMBER($AK327)=FALSE),"",MIN(AK327:BP327))</f>
        <v>#REF!</v>
      </c>
      <c r="Q327" s="2" t="e">
        <f>IF(OR($AK327="",ISNUMBER($AK327)=FALSE),"",AVERAGE(AK327:BP327))</f>
        <v>#REF!</v>
      </c>
      <c r="R327" s="3" t="e">
        <f>IF(OR($AK327="",ISNUMBER($AK327)=FALSE),"",STDEV(AK327:BP327))</f>
        <v>#REF!</v>
      </c>
      <c r="S327" s="4" t="e">
        <f>IF(OR($AK327="",ISNUMBER($AK327)=FALSE),"",IF(AND(G327=0,I327=""),V327,IF(AND(G327="",H327=""),W327,(H327+ABS(I327))/(6*R327))))</f>
        <v>#REF!</v>
      </c>
      <c r="T327" s="67" t="e">
        <f>IF(OR($AK327="",ISNUMBER($AK327)=FALSE),"",IF(AND($F327="Tolerance",$G327&lt;&gt;""),($Q327-$G327)/(($L327-$M327)/2),IF(AND($F327="GD&amp;T",$H327&lt;&gt;""),$Q327/$H327,"")))</f>
        <v>#REF!</v>
      </c>
      <c r="U327" s="67" t="e">
        <f>IF($T327="","",IF(ABS($T327)&lt;=0.125, "Level A",IF(AND(ABS($T327)&gt;0.125,ABS($T327)&lt;=0.25), "Level B",IF(AND(ABS($T327)&gt;0.25,ABS($T327)&lt;=0.5), "Level C", IF(ABS($T327)&gt;0.5, "Level D")))))</f>
        <v>#REF!</v>
      </c>
      <c r="V327" s="4" t="e">
        <f>IF(OR($AK327="",ISNUMBER($AK327)=FALSE),"",IF(H327="","",(L327-Q327)/(3*R327)))</f>
        <v>#REF!</v>
      </c>
      <c r="W327" s="4" t="e">
        <f>IF(OR($AK327="",ISNUMBER($AK327)=FALSE),"",IF(I327="","",(Q327-M327)/(3*R327)))</f>
        <v>#REF!</v>
      </c>
      <c r="X327" s="4" t="e">
        <f>IF(OR($AK327="",ISNUMBER($AK327)=FALSE),"",IF(AND(G327=0,I327=0),((H327)-(Q327))/(3*R327),MIN(V327:W327)))</f>
        <v>#REF!</v>
      </c>
      <c r="Y327" s="62" t="e">
        <f>IF(OR($AK327="",ISNUMBER($AK327)=FALSE),"",IF(AND(G327=0,I327=0),NORMSDIST(3*X327),NORMSDIST(3*X327)+NORMSDIST(6*S327-3*X327)-1))</f>
        <v>#REF!</v>
      </c>
      <c r="Z327" s="28" t="e">
        <f>IF($Q327="","",IF(F327="Tolerance",IF(($E327*3*R327+Q327)-G327&lt;H327,"",($E327*3*R327+Q327)-G327),IF(OR(F327="GD&amp;T",F327="MAX"),IF(($E327*3*R327+Q327)&lt;H327,"",($E327*3*R327+Q327)),"")))</f>
        <v>#REF!</v>
      </c>
      <c r="AA327" s="28" t="e">
        <f>IF(Q327="","",IF(F327="Tolerance",IF(-(($E327*3*R327)-Q327)-G327&gt;I327,"",-(($E327*3*R327)-Q327)-G327),IF(F327="MIN",IF(-(($E327*3*R327)-Q327)&gt;I327,"",-(($E327*3*R327)-Q327)),"")))</f>
        <v>#REF!</v>
      </c>
      <c r="AB327" s="28" t="e">
        <f>IF(OR(G327="",Q327=""),"",(L327+M327)/2-Q327)</f>
        <v>#REF!</v>
      </c>
      <c r="AC327" s="28" t="e">
        <f>IF(OR($S327&gt;$AC$9,$R327=""),"",$AC$9*6*$R327)</f>
        <v>#REF!</v>
      </c>
      <c r="AD327" s="26"/>
      <c r="AE327" s="19" t="str">
        <f>IF(AD327="","",IF(AD327&gt;=0.966,"Normal","Not Normal"))</f>
        <v/>
      </c>
      <c r="AF327" s="65"/>
      <c r="AG327" s="54"/>
      <c r="AH327" s="54"/>
      <c r="AI327" s="55"/>
      <c r="AJ327" s="18"/>
      <c r="AK327" s="73" t="e">
        <f>#REF!</f>
        <v>#REF!</v>
      </c>
      <c r="AL327" s="73" t="e">
        <f>#REF!</f>
        <v>#REF!</v>
      </c>
      <c r="AM327" s="73" t="e">
        <f>#REF!</f>
        <v>#REF!</v>
      </c>
      <c r="AN327" s="73"/>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3"/>
      <c r="BM327" s="73"/>
      <c r="BN327" s="73"/>
      <c r="BO327" s="73"/>
      <c r="BP327" s="73"/>
      <c r="BR327" s="117">
        <f>C327</f>
        <v>137</v>
      </c>
      <c r="BS327" s="118">
        <f>OOC!G327</f>
        <v>0.05</v>
      </c>
      <c r="BT327" s="118" t="str">
        <f>OOC!H327</f>
        <v/>
      </c>
      <c r="BU327" s="2" t="e">
        <f>IF(OR($AK327="",ISNUMBER($AK327)=FALSE),"",MAX(AK327:BP327))</f>
        <v>#REF!</v>
      </c>
      <c r="BV327" s="2" t="e">
        <f>IF(OR($AK327="",ISNUMBER($AK327)=FALSE),"",MIN(AK327:BP327))</f>
        <v>#REF!</v>
      </c>
      <c r="BW327" s="2" t="e">
        <f>IF(OR($AK327="",ISNUMBER($AK327)=FALSE),"",AVERAGE(AK327:BP327))</f>
        <v>#REF!</v>
      </c>
      <c r="BX327" s="119" t="e">
        <f>IF(AND(IF(OOC!G327="",0,OOC!G327) &gt;= IF(O327="",0,O327), IF(O327="",0,O327) &gt; IF(L327="",0,L327)), "OOC",
IF(AND(IF(M327="",0,M327) &gt; IF(P327="",0,P327), IF(P327="",0,P327) &gt;= IF(OOC!H327="",0,OOC!H327)), "OOC",
IF(IF(O327="",0,O327) &gt; IF(OOC!G327="",0,OOC!G327), "OOS",
IF(IF(OOC!H327="",0,OOC!H327) &gt; IF(P327="",0,P327), "OOS", "OK"))))</f>
        <v>#REF!</v>
      </c>
    </row>
    <row r="328" spans="1:76" ht="15" customHeight="1">
      <c r="A328" s="16"/>
      <c r="B328" s="89"/>
      <c r="C328" s="72"/>
      <c r="D328" s="20"/>
      <c r="E328" s="78"/>
      <c r="F328" s="11"/>
      <c r="G328" s="12"/>
      <c r="H328" s="13"/>
      <c r="I328" s="13"/>
      <c r="J328" s="14"/>
      <c r="K328" s="64"/>
      <c r="L328" s="17"/>
      <c r="M328" s="17"/>
      <c r="N328" s="25"/>
      <c r="O328" s="2"/>
      <c r="P328" s="2"/>
      <c r="Q328" s="2"/>
      <c r="R328" s="3"/>
      <c r="S328" s="4"/>
      <c r="T328" s="67"/>
      <c r="U328" s="67"/>
      <c r="V328" s="4"/>
      <c r="W328" s="4"/>
      <c r="X328" s="4"/>
      <c r="Y328" s="62"/>
      <c r="Z328" s="28"/>
      <c r="AA328" s="28"/>
      <c r="AB328" s="28"/>
      <c r="AC328" s="28"/>
      <c r="AD328" s="26"/>
      <c r="AE328" s="19"/>
      <c r="AF328" s="65"/>
      <c r="AG328" s="54"/>
      <c r="AH328" s="54"/>
      <c r="AI328" s="55"/>
      <c r="AJ328" s="18"/>
      <c r="AK328" s="73"/>
      <c r="AL328" s="73"/>
      <c r="AM328" s="73"/>
      <c r="AN328" s="73"/>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3"/>
      <c r="BM328" s="73"/>
      <c r="BN328" s="73"/>
      <c r="BO328" s="73"/>
      <c r="BP328" s="73"/>
      <c r="BR328" s="117"/>
      <c r="BS328" s="118"/>
      <c r="BT328" s="118"/>
      <c r="BU328" s="2"/>
      <c r="BV328" s="2"/>
      <c r="BW328" s="2"/>
      <c r="BX328" s="119"/>
    </row>
    <row r="329" spans="1:76" ht="15" customHeight="1">
      <c r="A329" s="16"/>
      <c r="B329" s="89"/>
      <c r="C329" s="72"/>
      <c r="D329" s="20"/>
      <c r="E329" s="78"/>
      <c r="F329" s="11"/>
      <c r="G329" s="12"/>
      <c r="H329" s="13"/>
      <c r="I329" s="13"/>
      <c r="J329" s="14"/>
      <c r="K329" s="64"/>
      <c r="L329" s="17"/>
      <c r="M329" s="17"/>
      <c r="N329" s="25"/>
      <c r="O329" s="2"/>
      <c r="P329" s="2"/>
      <c r="Q329" s="2"/>
      <c r="R329" s="3"/>
      <c r="S329" s="4"/>
      <c r="T329" s="67"/>
      <c r="U329" s="67"/>
      <c r="V329" s="4"/>
      <c r="W329" s="4"/>
      <c r="X329" s="4"/>
      <c r="Y329" s="62"/>
      <c r="Z329" s="28"/>
      <c r="AA329" s="28"/>
      <c r="AB329" s="28"/>
      <c r="AC329" s="28"/>
      <c r="AD329" s="26"/>
      <c r="AE329" s="19"/>
      <c r="AF329" s="65"/>
      <c r="AG329" s="54"/>
      <c r="AH329" s="54"/>
      <c r="AI329" s="55"/>
      <c r="AJ329" s="18"/>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N329" s="73"/>
      <c r="BO329" s="73"/>
      <c r="BP329" s="73"/>
      <c r="BR329" s="117"/>
      <c r="BS329" s="118"/>
      <c r="BT329" s="118"/>
      <c r="BU329" s="2"/>
      <c r="BV329" s="2"/>
      <c r="BW329" s="2"/>
      <c r="BX329" s="119"/>
    </row>
    <row r="330" spans="1:76" ht="15" customHeight="1">
      <c r="A330" s="16"/>
      <c r="B330" s="89"/>
      <c r="C330" s="72"/>
      <c r="D330" s="20"/>
      <c r="E330" s="78"/>
      <c r="F330" s="11"/>
      <c r="G330" s="12"/>
      <c r="H330" s="13"/>
      <c r="I330" s="13"/>
      <c r="J330" s="14"/>
      <c r="K330" s="64"/>
      <c r="L330" s="17"/>
      <c r="M330" s="17"/>
      <c r="N330" s="25"/>
      <c r="O330" s="2"/>
      <c r="P330" s="2"/>
      <c r="Q330" s="2"/>
      <c r="R330" s="3"/>
      <c r="S330" s="4"/>
      <c r="T330" s="67"/>
      <c r="U330" s="67"/>
      <c r="V330" s="4"/>
      <c r="W330" s="4"/>
      <c r="X330" s="4"/>
      <c r="Y330" s="62"/>
      <c r="Z330" s="28"/>
      <c r="AA330" s="28"/>
      <c r="AB330" s="28"/>
      <c r="AC330" s="28"/>
      <c r="AD330" s="26"/>
      <c r="AE330" s="19"/>
      <c r="AF330" s="65"/>
      <c r="AG330" s="54"/>
      <c r="AH330" s="54"/>
      <c r="AI330" s="55"/>
      <c r="AJ330" s="18"/>
      <c r="AK330" s="73"/>
      <c r="AL330" s="73"/>
      <c r="AM330" s="73"/>
      <c r="AN330" s="73"/>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3"/>
      <c r="BM330" s="73"/>
      <c r="BN330" s="73"/>
      <c r="BO330" s="73"/>
      <c r="BP330" s="73"/>
      <c r="BR330" s="117"/>
      <c r="BS330" s="118"/>
      <c r="BT330" s="118"/>
      <c r="BU330" s="2"/>
      <c r="BV330" s="2"/>
      <c r="BW330" s="2"/>
      <c r="BX330" s="119"/>
    </row>
    <row r="331" spans="1:76" ht="15" customHeight="1">
      <c r="A331" s="16"/>
      <c r="B331" s="89"/>
      <c r="C331" s="72"/>
      <c r="D331" s="20"/>
      <c r="E331" s="78"/>
      <c r="F331" s="11"/>
      <c r="G331" s="12"/>
      <c r="H331" s="13"/>
      <c r="I331" s="13"/>
      <c r="J331" s="14"/>
      <c r="K331" s="64"/>
      <c r="L331" s="17"/>
      <c r="M331" s="17"/>
      <c r="N331" s="25"/>
      <c r="O331" s="2"/>
      <c r="P331" s="2"/>
      <c r="Q331" s="2"/>
      <c r="R331" s="3"/>
      <c r="S331" s="4"/>
      <c r="T331" s="67"/>
      <c r="U331" s="67"/>
      <c r="V331" s="4"/>
      <c r="W331" s="4"/>
      <c r="X331" s="4"/>
      <c r="Y331" s="62"/>
      <c r="Z331" s="28"/>
      <c r="AA331" s="28"/>
      <c r="AB331" s="28"/>
      <c r="AC331" s="28"/>
      <c r="AD331" s="26"/>
      <c r="AE331" s="19"/>
      <c r="AF331" s="65"/>
      <c r="AG331" s="54"/>
      <c r="AH331" s="54"/>
      <c r="AI331" s="55"/>
      <c r="AJ331" s="18"/>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R331" s="117"/>
      <c r="BS331" s="118"/>
      <c r="BT331" s="118"/>
      <c r="BU331" s="2"/>
      <c r="BV331" s="2"/>
      <c r="BW331" s="2"/>
      <c r="BX331" s="119"/>
    </row>
    <row r="332" spans="1:76" ht="15" customHeight="1">
      <c r="A332" s="16"/>
      <c r="B332" s="89"/>
      <c r="C332" s="72"/>
      <c r="D332" s="20"/>
      <c r="E332" s="78"/>
      <c r="F332" s="11"/>
      <c r="G332" s="12"/>
      <c r="H332" s="13"/>
      <c r="I332" s="13"/>
      <c r="J332" s="14"/>
      <c r="K332" s="64"/>
      <c r="L332" s="17"/>
      <c r="M332" s="17"/>
      <c r="N332" s="25"/>
      <c r="O332" s="2"/>
      <c r="P332" s="2"/>
      <c r="Q332" s="2"/>
      <c r="R332" s="3"/>
      <c r="S332" s="4"/>
      <c r="T332" s="67"/>
      <c r="U332" s="67"/>
      <c r="V332" s="4"/>
      <c r="W332" s="4"/>
      <c r="X332" s="4"/>
      <c r="Y332" s="62"/>
      <c r="Z332" s="28"/>
      <c r="AA332" s="28"/>
      <c r="AB332" s="28"/>
      <c r="AC332" s="28"/>
      <c r="AD332" s="26"/>
      <c r="AE332" s="19"/>
      <c r="AF332" s="65"/>
      <c r="AG332" s="54"/>
      <c r="AH332" s="54"/>
      <c r="AI332" s="55"/>
      <c r="AJ332" s="18"/>
      <c r="AK332" s="73"/>
      <c r="AL332" s="73"/>
      <c r="AM332" s="73"/>
      <c r="AN332" s="73"/>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3"/>
      <c r="BM332" s="73"/>
      <c r="BN332" s="73"/>
      <c r="BO332" s="73"/>
      <c r="BP332" s="73"/>
      <c r="BR332" s="117"/>
      <c r="BS332" s="118"/>
      <c r="BT332" s="118"/>
      <c r="BU332" s="2"/>
      <c r="BV332" s="2"/>
      <c r="BW332" s="2"/>
      <c r="BX332" s="119"/>
    </row>
    <row r="333" spans="1:76" ht="15" customHeight="1">
      <c r="A333" s="16">
        <v>48</v>
      </c>
      <c r="B333" s="76"/>
      <c r="C333" s="72" t="s">
        <v>275</v>
      </c>
      <c r="D333" s="20" t="s">
        <v>148</v>
      </c>
      <c r="E333" s="78"/>
      <c r="F333" s="11" t="s">
        <v>29</v>
      </c>
      <c r="G333" s="12">
        <v>2.5449999999999999</v>
      </c>
      <c r="H333" s="13" t="e">
        <f>IF(OOC!S333=0,"",OOC!S333)</f>
        <v>#REF!</v>
      </c>
      <c r="I333" s="13" t="e">
        <f>IF(OOC!T333=0,"",OOC!T333)</f>
        <v>#REF!</v>
      </c>
      <c r="J333" s="14" t="s">
        <v>12</v>
      </c>
      <c r="K333" s="64" t="s">
        <v>49</v>
      </c>
      <c r="L333" s="17" t="e">
        <f>IF(AND(G333="",H333=""),"",IF(G333="",H333,G333+H333))</f>
        <v>#REF!</v>
      </c>
      <c r="M333" s="17" t="e">
        <f>IF(AND(G333="",I333=""),"",IF(G333="",I333,G333+I333))</f>
        <v>#REF!</v>
      </c>
      <c r="N333" s="25"/>
      <c r="O333" s="2" t="e">
        <f>IF(OR($AK333="",ISNUMBER($AK333)=FALSE),"",MAX(AK333:BP333))</f>
        <v>#REF!</v>
      </c>
      <c r="P333" s="2" t="e">
        <f>IF(OR($AK333="",ISNUMBER($AK333)=FALSE),"",MIN(AK333:BP333))</f>
        <v>#REF!</v>
      </c>
      <c r="Q333" s="2" t="e">
        <f>IF(OR($AK333="",ISNUMBER($AK333)=FALSE),"",AVERAGE(AK333:BP333))</f>
        <v>#REF!</v>
      </c>
      <c r="R333" s="3" t="e">
        <f>IF(OR($AK333="",ISNUMBER($AK333)=FALSE),"",STDEV(AK333:BP333))</f>
        <v>#REF!</v>
      </c>
      <c r="S333" s="4" t="e">
        <f>IF(OR($AK333="",ISNUMBER($AK333)=FALSE),"",IF(AND(G333=0,I333=""),V333,IF(AND(G333="",H333=""),W333,(H333+ABS(I333))/(6*R333))))</f>
        <v>#REF!</v>
      </c>
      <c r="T333" s="67" t="e">
        <f>IF(OR($AK333="",ISNUMBER($AK333)=FALSE),"",IF(AND($F333="Tolerance",$G333&lt;&gt;""),($Q333-$G333)/(($L333-$M333)/2),IF(AND($F333="GD&amp;T",$H333&lt;&gt;""),$Q333/$H333,"")))</f>
        <v>#REF!</v>
      </c>
      <c r="U333" s="67" t="e">
        <f>IF($T333="","",IF(ABS($T333)&lt;=0.125, "Level A",IF(AND(ABS($T333)&gt;0.125,ABS($T333)&lt;=0.25), "Level B",IF(AND(ABS($T333)&gt;0.25,ABS($T333)&lt;=0.5), "Level C", IF(ABS($T333)&gt;0.5, "Level D")))))</f>
        <v>#REF!</v>
      </c>
      <c r="V333" s="4" t="e">
        <f>IF(OR($AK333="",ISNUMBER($AK333)=FALSE),"",IF(H333="","",(L333-Q333)/(3*R333)))</f>
        <v>#REF!</v>
      </c>
      <c r="W333" s="4" t="e">
        <f>IF(OR($AK333="",ISNUMBER($AK333)=FALSE),"",IF(I333="","",(Q333-M333)/(3*R333)))</f>
        <v>#REF!</v>
      </c>
      <c r="X333" s="4" t="e">
        <f>IF(OR($AK333="",ISNUMBER($AK333)=FALSE),"",IF(AND(G333=0,I333=0),((H333)-(Q333))/(3*R333),MIN(V333:W333)))</f>
        <v>#REF!</v>
      </c>
      <c r="Y333" s="62" t="e">
        <f>IF(OR($AK333="",ISNUMBER($AK333)=FALSE),"",IF(AND(G333=0,I333=0),NORMSDIST(3*X333),NORMSDIST(3*X333)+NORMSDIST(6*S333-3*X333)-1))</f>
        <v>#REF!</v>
      </c>
      <c r="Z333" s="28" t="e">
        <f>IF($Q333="","",IF(F333="Tolerance",IF(($E333*3*R333+Q333)-G333&lt;H333,"",($E333*3*R333+Q333)-G333),IF(OR(F333="GD&amp;T",F333="MAX"),IF(($E333*3*R333+Q333)&lt;H333,"",($E333*3*R333+Q333)),"")))</f>
        <v>#REF!</v>
      </c>
      <c r="AA333" s="28" t="e">
        <f>IF(Q333="","",IF(F333="Tolerance",IF(-(($E333*3*R333)-Q333)-G333&gt;I333,"",-(($E333*3*R333)-Q333)-G333),IF(F333="MIN",IF(-(($E333*3*R333)-Q333)&gt;I333,"",-(($E333*3*R333)-Q333)),"")))</f>
        <v>#REF!</v>
      </c>
      <c r="AB333" s="28" t="e">
        <f>IF(OR(G333="",Q333=""),"",(L333+M333)/2-Q333)</f>
        <v>#REF!</v>
      </c>
      <c r="AC333" s="28" t="e">
        <f>IF(OR($S333&gt;$AC$9,$R333=""),"",$AC$9*6*$R333)</f>
        <v>#REF!</v>
      </c>
      <c r="AD333" s="26"/>
      <c r="AE333" s="19" t="str">
        <f>IF(AD333="","",IF(AD333&gt;=0.966,"Normal","Not Normal"))</f>
        <v/>
      </c>
      <c r="AF333" s="65"/>
      <c r="AG333" s="54"/>
      <c r="AH333" s="54"/>
      <c r="AI333" s="55"/>
      <c r="AJ333" s="18"/>
      <c r="AK333" s="73" t="e">
        <f>#REF!</f>
        <v>#REF!</v>
      </c>
      <c r="AL333" s="73" t="e">
        <f>#REF!</f>
        <v>#REF!</v>
      </c>
      <c r="AM333" s="73" t="e">
        <f>#REF!</f>
        <v>#REF!</v>
      </c>
      <c r="AN333" s="73"/>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3"/>
      <c r="BM333" s="73"/>
      <c r="BN333" s="73"/>
      <c r="BO333" s="73"/>
      <c r="BP333" s="73"/>
      <c r="BR333" s="117" t="str">
        <f>C333</f>
        <v>138_1</v>
      </c>
      <c r="BS333" s="118">
        <f>OOC!G333</f>
        <v>2.5749999999999997</v>
      </c>
      <c r="BT333" s="118">
        <f>OOC!H333</f>
        <v>2.5150000000000001</v>
      </c>
      <c r="BU333" s="2" t="e">
        <f>IF(OR($AK333="",ISNUMBER($AK333)=FALSE),"",MAX(AK333:BP333))</f>
        <v>#REF!</v>
      </c>
      <c r="BV333" s="2" t="e">
        <f>IF(OR($AK333="",ISNUMBER($AK333)=FALSE),"",MIN(AK333:BP333))</f>
        <v>#REF!</v>
      </c>
      <c r="BW333" s="2" t="e">
        <f>IF(OR($AK333="",ISNUMBER($AK333)=FALSE),"",AVERAGE(AK333:BP333))</f>
        <v>#REF!</v>
      </c>
      <c r="BX333" s="119" t="e">
        <f>IF(AND(IF(OOC!G333="",0,OOC!G333) &gt;= IF(O333="",0,O333), IF(O333="",0,O333) &gt; IF(L333="",0,L333)), "OOC",
IF(AND(IF(M333="",0,M333) &gt; IF(P333="",0,P333), IF(P333="",0,P333) &gt;= IF(OOC!H333="",0,OOC!H333)), "OOC",
IF(IF(O333="",0,O333) &gt; IF(OOC!G333="",0,OOC!G333), "OOS",
IF(IF(OOC!H333="",0,OOC!H333) &gt; IF(P333="",0,P333), "OOS", "OK"))))</f>
        <v>#REF!</v>
      </c>
    </row>
    <row r="334" spans="1:76" ht="15" customHeight="1">
      <c r="A334" s="16">
        <v>48</v>
      </c>
      <c r="B334" s="76"/>
      <c r="C334" s="72" t="s">
        <v>276</v>
      </c>
      <c r="D334" s="20" t="s">
        <v>148</v>
      </c>
      <c r="E334" s="78"/>
      <c r="F334" s="11" t="s">
        <v>29</v>
      </c>
      <c r="G334" s="12">
        <v>2.5449999999999999</v>
      </c>
      <c r="H334" s="13" t="e">
        <f>IF(OOC!S334=0,"",OOC!S334)</f>
        <v>#REF!</v>
      </c>
      <c r="I334" s="13" t="e">
        <f>IF(OOC!T334=0,"",OOC!T334)</f>
        <v>#REF!</v>
      </c>
      <c r="J334" s="14" t="s">
        <v>12</v>
      </c>
      <c r="K334" s="64" t="s">
        <v>49</v>
      </c>
      <c r="L334" s="17" t="e">
        <f>IF(AND(G334="",H334=""),"",IF(G334="",H334,G334+H334))</f>
        <v>#REF!</v>
      </c>
      <c r="M334" s="17" t="e">
        <f>IF(AND(G334="",I334=""),"",IF(G334="",I334,G334+I334))</f>
        <v>#REF!</v>
      </c>
      <c r="N334" s="25"/>
      <c r="O334" s="2" t="e">
        <f>IF(OR($AK334="",ISNUMBER($AK334)=FALSE),"",MAX(AK334:BP334))</f>
        <v>#REF!</v>
      </c>
      <c r="P334" s="2" t="e">
        <f>IF(OR($AK334="",ISNUMBER($AK334)=FALSE),"",MIN(AK334:BP334))</f>
        <v>#REF!</v>
      </c>
      <c r="Q334" s="2" t="e">
        <f>IF(OR($AK334="",ISNUMBER($AK334)=FALSE),"",AVERAGE(AK334:BP334))</f>
        <v>#REF!</v>
      </c>
      <c r="R334" s="3" t="e">
        <f>IF(OR($AK334="",ISNUMBER($AK334)=FALSE),"",STDEV(AK334:BP334))</f>
        <v>#REF!</v>
      </c>
      <c r="S334" s="4" t="e">
        <f>IF(OR($AK334="",ISNUMBER($AK334)=FALSE),"",IF(AND(G334=0,I334=""),V334,IF(AND(G334="",H334=""),W334,(H334+ABS(I334))/(6*R334))))</f>
        <v>#REF!</v>
      </c>
      <c r="T334" s="67" t="e">
        <f>IF(OR($AK334="",ISNUMBER($AK334)=FALSE),"",IF(AND($F334="Tolerance",$G334&lt;&gt;""),($Q334-$G334)/(($L334-$M334)/2),IF(AND($F334="GD&amp;T",$H334&lt;&gt;""),$Q334/$H334,"")))</f>
        <v>#REF!</v>
      </c>
      <c r="U334" s="67" t="e">
        <f>IF($T334="","",IF(ABS($T334)&lt;=0.125, "Level A",IF(AND(ABS($T334)&gt;0.125,ABS($T334)&lt;=0.25), "Level B",IF(AND(ABS($T334)&gt;0.25,ABS($T334)&lt;=0.5), "Level C", IF(ABS($T334)&gt;0.5, "Level D")))))</f>
        <v>#REF!</v>
      </c>
      <c r="V334" s="4" t="e">
        <f>IF(OR($AK334="",ISNUMBER($AK334)=FALSE),"",IF(H334="","",(L334-Q334)/(3*R334)))</f>
        <v>#REF!</v>
      </c>
      <c r="W334" s="4" t="e">
        <f>IF(OR($AK334="",ISNUMBER($AK334)=FALSE),"",IF(I334="","",(Q334-M334)/(3*R334)))</f>
        <v>#REF!</v>
      </c>
      <c r="X334" s="4" t="e">
        <f>IF(OR($AK334="",ISNUMBER($AK334)=FALSE),"",IF(AND(G334=0,I334=0),((H334)-(Q334))/(3*R334),MIN(V334:W334)))</f>
        <v>#REF!</v>
      </c>
      <c r="Y334" s="62" t="e">
        <f>IF(OR($AK334="",ISNUMBER($AK334)=FALSE),"",IF(AND(G334=0,I334=0),NORMSDIST(3*X334),NORMSDIST(3*X334)+NORMSDIST(6*S334-3*X334)-1))</f>
        <v>#REF!</v>
      </c>
      <c r="Z334" s="28" t="e">
        <f>IF($Q334="","",IF(F334="Tolerance",IF(($E334*3*R334+Q334)-G334&lt;H334,"",($E334*3*R334+Q334)-G334),IF(OR(F334="GD&amp;T",F334="MAX"),IF(($E334*3*R334+Q334)&lt;H334,"",($E334*3*R334+Q334)),"")))</f>
        <v>#REF!</v>
      </c>
      <c r="AA334" s="28" t="e">
        <f>IF(Q334="","",IF(F334="Tolerance",IF(-(($E334*3*R334)-Q334)-G334&gt;I334,"",-(($E334*3*R334)-Q334)-G334),IF(F334="MIN",IF(-(($E334*3*R334)-Q334)&gt;I334,"",-(($E334*3*R334)-Q334)),"")))</f>
        <v>#REF!</v>
      </c>
      <c r="AB334" s="28" t="e">
        <f>IF(OR(G334="",Q334=""),"",(L334+M334)/2-Q334)</f>
        <v>#REF!</v>
      </c>
      <c r="AC334" s="28" t="e">
        <f>IF(OR($S334&gt;$AC$9,$R334=""),"",$AC$9*6*$R334)</f>
        <v>#REF!</v>
      </c>
      <c r="AD334" s="26"/>
      <c r="AE334" s="19" t="str">
        <f>IF(AD334="","",IF(AD334&gt;=0.966,"Normal","Not Normal"))</f>
        <v/>
      </c>
      <c r="AF334" s="65"/>
      <c r="AG334" s="54"/>
      <c r="AH334" s="54"/>
      <c r="AI334" s="55"/>
      <c r="AJ334" s="18"/>
      <c r="AK334" s="73" t="e">
        <f>#REF!</f>
        <v>#REF!</v>
      </c>
      <c r="AL334" s="73" t="e">
        <f>#REF!</f>
        <v>#REF!</v>
      </c>
      <c r="AM334" s="73" t="e">
        <f>#REF!</f>
        <v>#REF!</v>
      </c>
      <c r="AN334" s="73"/>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3"/>
      <c r="BM334" s="73"/>
      <c r="BN334" s="73"/>
      <c r="BO334" s="73"/>
      <c r="BP334" s="73"/>
      <c r="BR334" s="117" t="str">
        <f>C334</f>
        <v>138_2</v>
      </c>
      <c r="BS334" s="118">
        <f>OOC!G334</f>
        <v>2.5749999999999997</v>
      </c>
      <c r="BT334" s="118">
        <f>OOC!H334</f>
        <v>2.5150000000000001</v>
      </c>
      <c r="BU334" s="2" t="e">
        <f>IF(OR($AK334="",ISNUMBER($AK334)=FALSE),"",MAX(AK334:BP334))</f>
        <v>#REF!</v>
      </c>
      <c r="BV334" s="2" t="e">
        <f>IF(OR($AK334="",ISNUMBER($AK334)=FALSE),"",MIN(AK334:BP334))</f>
        <v>#REF!</v>
      </c>
      <c r="BW334" s="2" t="e">
        <f>IF(OR($AK334="",ISNUMBER($AK334)=FALSE),"",AVERAGE(AK334:BP334))</f>
        <v>#REF!</v>
      </c>
      <c r="BX334" s="119" t="e">
        <f>IF(AND(IF(OOC!G334="",0,OOC!G334) &gt;= IF(O334="",0,O334), IF(O334="",0,O334) &gt; IF(L334="",0,L334)), "OOC",
IF(AND(IF(M334="",0,M334) &gt; IF(P334="",0,P334), IF(P334="",0,P334) &gt;= IF(OOC!H334="",0,OOC!H334)), "OOC",
IF(IF(O334="",0,O334) &gt; IF(OOC!G334="",0,OOC!G334), "OOS",
IF(IF(OOC!H334="",0,OOC!H334) &gt; IF(P334="",0,P334), "OOS", "OK"))))</f>
        <v>#REF!</v>
      </c>
    </row>
    <row r="335" spans="1:76" ht="15" customHeight="1">
      <c r="A335" s="16">
        <v>48</v>
      </c>
      <c r="B335" s="76"/>
      <c r="C335" s="72" t="s">
        <v>277</v>
      </c>
      <c r="D335" s="20" t="s">
        <v>148</v>
      </c>
      <c r="E335" s="78"/>
      <c r="F335" s="11" t="s">
        <v>29</v>
      </c>
      <c r="G335" s="12">
        <v>2.5449999999999999</v>
      </c>
      <c r="H335" s="13" t="e">
        <f>IF(OOC!S335=0,"",OOC!S335)</f>
        <v>#REF!</v>
      </c>
      <c r="I335" s="13" t="e">
        <f>IF(OOC!T335=0,"",OOC!T335)</f>
        <v>#REF!</v>
      </c>
      <c r="J335" s="14" t="s">
        <v>12</v>
      </c>
      <c r="K335" s="64" t="s">
        <v>49</v>
      </c>
      <c r="L335" s="17" t="e">
        <f>IF(AND(G335="",H335=""),"",IF(G335="",H335,G335+H335))</f>
        <v>#REF!</v>
      </c>
      <c r="M335" s="17" t="e">
        <f>IF(AND(G335="",I335=""),"",IF(G335="",I335,G335+I335))</f>
        <v>#REF!</v>
      </c>
      <c r="N335" s="25"/>
      <c r="O335" s="2" t="e">
        <f>IF(OR($AK335="",ISNUMBER($AK335)=FALSE),"",MAX(AK335:BP335))</f>
        <v>#REF!</v>
      </c>
      <c r="P335" s="2" t="e">
        <f>IF(OR($AK335="",ISNUMBER($AK335)=FALSE),"",MIN(AK335:BP335))</f>
        <v>#REF!</v>
      </c>
      <c r="Q335" s="2" t="e">
        <f>IF(OR($AK335="",ISNUMBER($AK335)=FALSE),"",AVERAGE(AK335:BP335))</f>
        <v>#REF!</v>
      </c>
      <c r="R335" s="3" t="e">
        <f>IF(OR($AK335="",ISNUMBER($AK335)=FALSE),"",STDEV(AK335:BP335))</f>
        <v>#REF!</v>
      </c>
      <c r="S335" s="4" t="e">
        <f>IF(OR($AK335="",ISNUMBER($AK335)=FALSE),"",IF(AND(G335=0,I335=""),V335,IF(AND(G335="",H335=""),W335,(H335+ABS(I335))/(6*R335))))</f>
        <v>#REF!</v>
      </c>
      <c r="T335" s="67" t="e">
        <f>IF(OR($AK335="",ISNUMBER($AK335)=FALSE),"",IF(AND($F335="Tolerance",$G335&lt;&gt;""),($Q335-$G335)/(($L335-$M335)/2),IF(AND($F335="GD&amp;T",$H335&lt;&gt;""),$Q335/$H335,"")))</f>
        <v>#REF!</v>
      </c>
      <c r="U335" s="67" t="e">
        <f>IF($T335="","",IF(ABS($T335)&lt;=0.125, "Level A",IF(AND(ABS($T335)&gt;0.125,ABS($T335)&lt;=0.25), "Level B",IF(AND(ABS($T335)&gt;0.25,ABS($T335)&lt;=0.5), "Level C", IF(ABS($T335)&gt;0.5, "Level D")))))</f>
        <v>#REF!</v>
      </c>
      <c r="V335" s="4" t="e">
        <f>IF(OR($AK335="",ISNUMBER($AK335)=FALSE),"",IF(H335="","",(L335-Q335)/(3*R335)))</f>
        <v>#REF!</v>
      </c>
      <c r="W335" s="4" t="e">
        <f>IF(OR($AK335="",ISNUMBER($AK335)=FALSE),"",IF(I335="","",(Q335-M335)/(3*R335)))</f>
        <v>#REF!</v>
      </c>
      <c r="X335" s="4" t="e">
        <f>IF(OR($AK335="",ISNUMBER($AK335)=FALSE),"",IF(AND(G335=0,I335=0),((H335)-(Q335))/(3*R335),MIN(V335:W335)))</f>
        <v>#REF!</v>
      </c>
      <c r="Y335" s="62" t="e">
        <f>IF(OR($AK335="",ISNUMBER($AK335)=FALSE),"",IF(AND(G335=0,I335=0),NORMSDIST(3*X335),NORMSDIST(3*X335)+NORMSDIST(6*S335-3*X335)-1))</f>
        <v>#REF!</v>
      </c>
      <c r="Z335" s="28" t="e">
        <f>IF($Q335="","",IF(F335="Tolerance",IF(($E335*3*R335+Q335)-G335&lt;H335,"",($E335*3*R335+Q335)-G335),IF(OR(F335="GD&amp;T",F335="MAX"),IF(($E335*3*R335+Q335)&lt;H335,"",($E335*3*R335+Q335)),"")))</f>
        <v>#REF!</v>
      </c>
      <c r="AA335" s="28" t="e">
        <f>IF(Q335="","",IF(F335="Tolerance",IF(-(($E335*3*R335)-Q335)-G335&gt;I335,"",-(($E335*3*R335)-Q335)-G335),IF(F335="MIN",IF(-(($E335*3*R335)-Q335)&gt;I335,"",-(($E335*3*R335)-Q335)),"")))</f>
        <v>#REF!</v>
      </c>
      <c r="AB335" s="28" t="e">
        <f>IF(OR(G335="",Q335=""),"",(L335+M335)/2-Q335)</f>
        <v>#REF!</v>
      </c>
      <c r="AC335" s="28" t="e">
        <f>IF(OR($S335&gt;$AC$9,$R335=""),"",$AC$9*6*$R335)</f>
        <v>#REF!</v>
      </c>
      <c r="AD335" s="26"/>
      <c r="AE335" s="19" t="str">
        <f>IF(AD335="","",IF(AD335&gt;=0.966,"Normal","Not Normal"))</f>
        <v/>
      </c>
      <c r="AF335" s="65"/>
      <c r="AG335" s="54"/>
      <c r="AH335" s="54"/>
      <c r="AI335" s="55"/>
      <c r="AJ335" s="18"/>
      <c r="AK335" s="73" t="e">
        <f>#REF!</f>
        <v>#REF!</v>
      </c>
      <c r="AL335" s="73" t="e">
        <f>#REF!</f>
        <v>#REF!</v>
      </c>
      <c r="AM335" s="73" t="e">
        <f>#REF!</f>
        <v>#REF!</v>
      </c>
      <c r="AN335" s="73"/>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3"/>
      <c r="BM335" s="73"/>
      <c r="BN335" s="73"/>
      <c r="BO335" s="73"/>
      <c r="BP335" s="73"/>
      <c r="BR335" s="117" t="str">
        <f>C335</f>
        <v>138_3</v>
      </c>
      <c r="BS335" s="118">
        <f>OOC!G335</f>
        <v>2.5749999999999997</v>
      </c>
      <c r="BT335" s="118">
        <f>OOC!H335</f>
        <v>2.5150000000000001</v>
      </c>
      <c r="BU335" s="2" t="e">
        <f>IF(OR($AK335="",ISNUMBER($AK335)=FALSE),"",MAX(AK335:BP335))</f>
        <v>#REF!</v>
      </c>
      <c r="BV335" s="2" t="e">
        <f>IF(OR($AK335="",ISNUMBER($AK335)=FALSE),"",MIN(AK335:BP335))</f>
        <v>#REF!</v>
      </c>
      <c r="BW335" s="2" t="e">
        <f>IF(OR($AK335="",ISNUMBER($AK335)=FALSE),"",AVERAGE(AK335:BP335))</f>
        <v>#REF!</v>
      </c>
      <c r="BX335" s="119" t="e">
        <f>IF(AND(IF(OOC!G335="",0,OOC!G335) &gt;= IF(O335="",0,O335), IF(O335="",0,O335) &gt; IF(L335="",0,L335)), "OOC",
IF(AND(IF(M335="",0,M335) &gt; IF(P335="",0,P335), IF(P335="",0,P335) &gt;= IF(OOC!H335="",0,OOC!H335)), "OOC",
IF(IF(O335="",0,O335) &gt; IF(OOC!G335="",0,OOC!G335), "OOS",
IF(IF(OOC!H335="",0,OOC!H335) &gt; IF(P335="",0,P335), "OOS", "OK"))))</f>
        <v>#REF!</v>
      </c>
    </row>
    <row r="336" spans="1:76" ht="15" customHeight="1">
      <c r="A336" s="16">
        <v>48</v>
      </c>
      <c r="B336" s="76"/>
      <c r="C336" s="72">
        <v>139</v>
      </c>
      <c r="D336" s="20" t="s">
        <v>201</v>
      </c>
      <c r="E336" s="78"/>
      <c r="F336" s="11" t="s">
        <v>234</v>
      </c>
      <c r="G336" s="12"/>
      <c r="H336" s="13" t="e">
        <f>IF(OOC!S336=0,"",OOC!S336)</f>
        <v>#REF!</v>
      </c>
      <c r="I336" s="13" t="e">
        <f>IF(OOC!T336=0,"",OOC!T336)</f>
        <v>#REF!</v>
      </c>
      <c r="J336" s="14" t="s">
        <v>12</v>
      </c>
      <c r="K336" s="64" t="s">
        <v>49</v>
      </c>
      <c r="L336" s="17" t="e">
        <f>IF(AND(G336="",H336=""),"",IF(G336="",H336,G336+H336))</f>
        <v>#REF!</v>
      </c>
      <c r="M336" s="17" t="e">
        <f>IF(AND(G336="",I336=""),"",IF(G336="",I336,G336+I336))</f>
        <v>#REF!</v>
      </c>
      <c r="N336" s="25"/>
      <c r="O336" s="2" t="e">
        <f>IF(OR($AK336="",ISNUMBER($AK336)=FALSE),"",MAX(AK336:BP336))</f>
        <v>#REF!</v>
      </c>
      <c r="P336" s="2" t="e">
        <f>IF(OR($AK336="",ISNUMBER($AK336)=FALSE),"",MIN(AK336:BP336))</f>
        <v>#REF!</v>
      </c>
      <c r="Q336" s="2" t="e">
        <f>IF(OR($AK336="",ISNUMBER($AK336)=FALSE),"",AVERAGE(AK336:BP336))</f>
        <v>#REF!</v>
      </c>
      <c r="R336" s="3" t="e">
        <f>IF(OR($AK336="",ISNUMBER($AK336)=FALSE),"",STDEV(AK336:BP336))</f>
        <v>#REF!</v>
      </c>
      <c r="S336" s="4" t="e">
        <f>IF(OR($AK336="",ISNUMBER($AK336)=FALSE),"",IF(AND(G336=0,I336=""),V336,IF(AND(G336="",H336=""),W336,(H336+ABS(I336))/(6*R336))))</f>
        <v>#REF!</v>
      </c>
      <c r="T336" s="67" t="e">
        <f>IF(OR($AK336="",ISNUMBER($AK336)=FALSE),"",IF(AND($F336="Tolerance",$G336&lt;&gt;""),($Q336-$G336)/(($L336-$M336)/2),IF(AND($F336="GD&amp;T",$H336&lt;&gt;""),$Q336/$H336,"")))</f>
        <v>#REF!</v>
      </c>
      <c r="U336" s="67" t="e">
        <f>IF($T336="","",IF(ABS($T336)&lt;=0.125, "Level A",IF(AND(ABS($T336)&gt;0.125,ABS($T336)&lt;=0.25), "Level B",IF(AND(ABS($T336)&gt;0.25,ABS($T336)&lt;=0.5), "Level C", IF(ABS($T336)&gt;0.5, "Level D")))))</f>
        <v>#REF!</v>
      </c>
      <c r="V336" s="4" t="e">
        <f>IF(OR($AK336="",ISNUMBER($AK336)=FALSE),"",IF(H336="","",(L336-Q336)/(3*R336)))</f>
        <v>#REF!</v>
      </c>
      <c r="W336" s="4" t="e">
        <f>IF(OR($AK336="",ISNUMBER($AK336)=FALSE),"",IF(I336="","",(Q336-M336)/(3*R336)))</f>
        <v>#REF!</v>
      </c>
      <c r="X336" s="4" t="e">
        <f>IF(OR($AK336="",ISNUMBER($AK336)=FALSE),"",IF(AND(G336=0,I336=0),((H336)-(Q336))/(3*R336),MIN(V336:W336)))</f>
        <v>#REF!</v>
      </c>
      <c r="Y336" s="62" t="e">
        <f>IF(OR($AK336="",ISNUMBER($AK336)=FALSE),"",IF(AND(G336=0,I336=0),NORMSDIST(3*X336),NORMSDIST(3*X336)+NORMSDIST(6*S336-3*X336)-1))</f>
        <v>#REF!</v>
      </c>
      <c r="Z336" s="28" t="e">
        <f>IF($Q336="","",IF(F336="Tolerance",IF(($E336*3*R336+Q336)-G336&lt;H336,"",($E336*3*R336+Q336)-G336),IF(OR(F336="GD&amp;T",F336="MAX"),IF(($E336*3*R336+Q336)&lt;H336,"",($E336*3*R336+Q336)),"")))</f>
        <v>#REF!</v>
      </c>
      <c r="AA336" s="28" t="e">
        <f>IF(Q336="","",IF(F336="Tolerance",IF(-(($E336*3*R336)-Q336)-G336&gt;I336,"",-(($E336*3*R336)-Q336)-G336),IF(F336="MIN",IF(-(($E336*3*R336)-Q336)&gt;I336,"",-(($E336*3*R336)-Q336)),"")))</f>
        <v>#REF!</v>
      </c>
      <c r="AB336" s="28" t="e">
        <f>IF(OR(G336="",Q336=""),"",(L336+M336)/2-Q336)</f>
        <v>#REF!</v>
      </c>
      <c r="AC336" s="28" t="e">
        <f>IF(OR($S336&gt;$AC$9,$R336=""),"",$AC$9*6*$R336)</f>
        <v>#REF!</v>
      </c>
      <c r="AD336" s="26"/>
      <c r="AE336" s="19" t="str">
        <f>IF(AD336="","",IF(AD336&gt;=0.966,"Normal","Not Normal"))</f>
        <v/>
      </c>
      <c r="AF336" s="65"/>
      <c r="AG336" s="54"/>
      <c r="AH336" s="54"/>
      <c r="AI336" s="55"/>
      <c r="AJ336" s="18"/>
      <c r="AK336" s="73" t="e">
        <f>#REF!</f>
        <v>#REF!</v>
      </c>
      <c r="AL336" s="73" t="e">
        <f>#REF!</f>
        <v>#REF!</v>
      </c>
      <c r="AM336" s="73" t="e">
        <f>#REF!</f>
        <v>#REF!</v>
      </c>
      <c r="AN336" s="73"/>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3"/>
      <c r="BM336" s="73"/>
      <c r="BN336" s="73"/>
      <c r="BO336" s="73"/>
      <c r="BP336" s="73"/>
      <c r="BR336" s="117">
        <f>C336</f>
        <v>139</v>
      </c>
      <c r="BS336" s="118">
        <f>OOC!G336</f>
        <v>0.05</v>
      </c>
      <c r="BT336" s="118" t="str">
        <f>OOC!H336</f>
        <v/>
      </c>
      <c r="BU336" s="2" t="e">
        <f>IF(OR($AK336="",ISNUMBER($AK336)=FALSE),"",MAX(AK336:BP336))</f>
        <v>#REF!</v>
      </c>
      <c r="BV336" s="2" t="e">
        <f>IF(OR($AK336="",ISNUMBER($AK336)=FALSE),"",MIN(AK336:BP336))</f>
        <v>#REF!</v>
      </c>
      <c r="BW336" s="2" t="e">
        <f>IF(OR($AK336="",ISNUMBER($AK336)=FALSE),"",AVERAGE(AK336:BP336))</f>
        <v>#REF!</v>
      </c>
      <c r="BX336" s="119" t="e">
        <f>IF(AND(IF(OOC!G336="",0,OOC!G336) &gt;= IF(O336="",0,O336), IF(O336="",0,O336) &gt; IF(L336="",0,L336)), "OOC",
IF(AND(IF(M336="",0,M336) &gt; IF(P336="",0,P336), IF(P336="",0,P336) &gt;= IF(OOC!H336="",0,OOC!H336)), "OOC",
IF(IF(O336="",0,O336) &gt; IF(OOC!G336="",0,OOC!G336), "OOS",
IF(IF(OOC!H336="",0,OOC!H336) &gt; IF(P336="",0,P336), "OOS", "OK"))))</f>
        <v>#REF!</v>
      </c>
    </row>
    <row r="337" spans="1:76" ht="15" customHeight="1">
      <c r="A337" s="16"/>
      <c r="B337" s="76"/>
      <c r="C337" s="72"/>
      <c r="D337" s="20"/>
      <c r="E337" s="78"/>
      <c r="F337" s="11"/>
      <c r="G337" s="12"/>
      <c r="H337" s="13"/>
      <c r="I337" s="13"/>
      <c r="J337" s="14"/>
      <c r="K337" s="64"/>
      <c r="L337" s="17"/>
      <c r="M337" s="17"/>
      <c r="N337" s="25"/>
      <c r="O337" s="2"/>
      <c r="P337" s="2"/>
      <c r="Q337" s="2"/>
      <c r="R337" s="3"/>
      <c r="S337" s="4"/>
      <c r="T337" s="67"/>
      <c r="U337" s="67"/>
      <c r="V337" s="4"/>
      <c r="W337" s="4"/>
      <c r="X337" s="4"/>
      <c r="Y337" s="62"/>
      <c r="Z337" s="28"/>
      <c r="AA337" s="28"/>
      <c r="AB337" s="28"/>
      <c r="AC337" s="28"/>
      <c r="AD337" s="26"/>
      <c r="AE337" s="19"/>
      <c r="AF337" s="65"/>
      <c r="AG337" s="54"/>
      <c r="AH337" s="54"/>
      <c r="AI337" s="55"/>
      <c r="AJ337" s="18"/>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3"/>
      <c r="BM337" s="73"/>
      <c r="BN337" s="73"/>
      <c r="BO337" s="73"/>
      <c r="BP337" s="73"/>
      <c r="BR337" s="117"/>
      <c r="BS337" s="118"/>
      <c r="BT337" s="118"/>
      <c r="BU337" s="2"/>
      <c r="BV337" s="2"/>
      <c r="BW337" s="2"/>
      <c r="BX337" s="119"/>
    </row>
    <row r="338" spans="1:76" ht="15" customHeight="1">
      <c r="A338" s="16"/>
      <c r="B338" s="76"/>
      <c r="C338" s="72"/>
      <c r="D338" s="20"/>
      <c r="E338" s="78"/>
      <c r="F338" s="11"/>
      <c r="G338" s="12"/>
      <c r="H338" s="13"/>
      <c r="I338" s="13"/>
      <c r="J338" s="14"/>
      <c r="K338" s="64"/>
      <c r="L338" s="17"/>
      <c r="M338" s="17"/>
      <c r="N338" s="25"/>
      <c r="O338" s="2"/>
      <c r="P338" s="2"/>
      <c r="Q338" s="2"/>
      <c r="R338" s="3"/>
      <c r="S338" s="4"/>
      <c r="T338" s="67"/>
      <c r="U338" s="67"/>
      <c r="V338" s="4"/>
      <c r="W338" s="4"/>
      <c r="X338" s="4"/>
      <c r="Y338" s="62"/>
      <c r="Z338" s="28"/>
      <c r="AA338" s="28"/>
      <c r="AB338" s="28"/>
      <c r="AC338" s="28"/>
      <c r="AD338" s="26"/>
      <c r="AE338" s="19"/>
      <c r="AF338" s="65"/>
      <c r="AG338" s="54"/>
      <c r="AH338" s="54"/>
      <c r="AI338" s="55"/>
      <c r="AJ338" s="18"/>
      <c r="AK338" s="73"/>
      <c r="AL338" s="73"/>
      <c r="AM338" s="73"/>
      <c r="AN338" s="73"/>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3"/>
      <c r="BM338" s="73"/>
      <c r="BN338" s="73"/>
      <c r="BO338" s="73"/>
      <c r="BP338" s="73"/>
      <c r="BR338" s="117"/>
      <c r="BS338" s="118"/>
      <c r="BT338" s="118"/>
      <c r="BU338" s="2"/>
      <c r="BV338" s="2"/>
      <c r="BW338" s="2"/>
      <c r="BX338" s="119"/>
    </row>
    <row r="339" spans="1:76" ht="15" customHeight="1">
      <c r="A339" s="16"/>
      <c r="B339" s="76"/>
      <c r="C339" s="72"/>
      <c r="D339" s="20"/>
      <c r="E339" s="78"/>
      <c r="F339" s="11"/>
      <c r="G339" s="12"/>
      <c r="H339" s="13"/>
      <c r="I339" s="13"/>
      <c r="J339" s="14"/>
      <c r="K339" s="64"/>
      <c r="L339" s="17"/>
      <c r="M339" s="17"/>
      <c r="N339" s="25"/>
      <c r="O339" s="2"/>
      <c r="P339" s="2"/>
      <c r="Q339" s="2"/>
      <c r="R339" s="3"/>
      <c r="S339" s="4"/>
      <c r="T339" s="67"/>
      <c r="U339" s="67"/>
      <c r="V339" s="4"/>
      <c r="W339" s="4"/>
      <c r="X339" s="4"/>
      <c r="Y339" s="62"/>
      <c r="Z339" s="28"/>
      <c r="AA339" s="28"/>
      <c r="AB339" s="28"/>
      <c r="AC339" s="28"/>
      <c r="AD339" s="26"/>
      <c r="AE339" s="19"/>
      <c r="AF339" s="65"/>
      <c r="AG339" s="54"/>
      <c r="AH339" s="54"/>
      <c r="AI339" s="55"/>
      <c r="AJ339" s="18"/>
      <c r="AK339" s="73"/>
      <c r="AL339" s="73"/>
      <c r="AM339" s="73"/>
      <c r="AN339" s="73"/>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3"/>
      <c r="BM339" s="73"/>
      <c r="BN339" s="73"/>
      <c r="BO339" s="73"/>
      <c r="BP339" s="73"/>
      <c r="BR339" s="117"/>
      <c r="BS339" s="118"/>
      <c r="BT339" s="118"/>
      <c r="BU339" s="2"/>
      <c r="BV339" s="2"/>
      <c r="BW339" s="2"/>
      <c r="BX339" s="119"/>
    </row>
    <row r="340" spans="1:76" ht="15" customHeight="1">
      <c r="A340" s="16"/>
      <c r="B340" s="76"/>
      <c r="C340" s="72"/>
      <c r="D340" s="20"/>
      <c r="E340" s="78"/>
      <c r="F340" s="11"/>
      <c r="G340" s="12"/>
      <c r="H340" s="13"/>
      <c r="I340" s="13"/>
      <c r="J340" s="14"/>
      <c r="K340" s="64"/>
      <c r="L340" s="17"/>
      <c r="M340" s="17"/>
      <c r="N340" s="25"/>
      <c r="O340" s="2"/>
      <c r="P340" s="2"/>
      <c r="Q340" s="2"/>
      <c r="R340" s="3"/>
      <c r="S340" s="4"/>
      <c r="T340" s="67"/>
      <c r="U340" s="67"/>
      <c r="V340" s="4"/>
      <c r="W340" s="4"/>
      <c r="X340" s="4"/>
      <c r="Y340" s="62"/>
      <c r="Z340" s="28"/>
      <c r="AA340" s="28"/>
      <c r="AB340" s="28"/>
      <c r="AC340" s="28"/>
      <c r="AD340" s="26"/>
      <c r="AE340" s="19"/>
      <c r="AF340" s="65"/>
      <c r="AG340" s="54"/>
      <c r="AH340" s="54"/>
      <c r="AI340" s="55"/>
      <c r="AJ340" s="18"/>
      <c r="AK340" s="73"/>
      <c r="AL340" s="73"/>
      <c r="AM340" s="73"/>
      <c r="AN340" s="73"/>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3"/>
      <c r="BM340" s="73"/>
      <c r="BN340" s="73"/>
      <c r="BO340" s="73"/>
      <c r="BP340" s="73"/>
      <c r="BR340" s="117"/>
      <c r="BS340" s="118"/>
      <c r="BT340" s="118"/>
      <c r="BU340" s="2"/>
      <c r="BV340" s="2"/>
      <c r="BW340" s="2"/>
      <c r="BX340" s="119"/>
    </row>
    <row r="341" spans="1:76" ht="15" customHeight="1">
      <c r="A341" s="16"/>
      <c r="B341" s="76"/>
      <c r="C341" s="72"/>
      <c r="D341" s="20"/>
      <c r="E341" s="78"/>
      <c r="F341" s="11"/>
      <c r="G341" s="12"/>
      <c r="H341" s="13"/>
      <c r="I341" s="13"/>
      <c r="J341" s="14"/>
      <c r="K341" s="64"/>
      <c r="L341" s="17"/>
      <c r="M341" s="17"/>
      <c r="N341" s="25"/>
      <c r="O341" s="2"/>
      <c r="P341" s="2"/>
      <c r="Q341" s="2"/>
      <c r="R341" s="3"/>
      <c r="S341" s="4"/>
      <c r="T341" s="67"/>
      <c r="U341" s="67"/>
      <c r="V341" s="4"/>
      <c r="W341" s="4"/>
      <c r="X341" s="4"/>
      <c r="Y341" s="62"/>
      <c r="Z341" s="28"/>
      <c r="AA341" s="28"/>
      <c r="AB341" s="28"/>
      <c r="AC341" s="28"/>
      <c r="AD341" s="26"/>
      <c r="AE341" s="19"/>
      <c r="AF341" s="65"/>
      <c r="AG341" s="54"/>
      <c r="AH341" s="54"/>
      <c r="AI341" s="55"/>
      <c r="AJ341" s="18"/>
      <c r="AK341" s="73"/>
      <c r="AL341" s="73"/>
      <c r="AM341" s="73"/>
      <c r="AN341" s="73"/>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3"/>
      <c r="BM341" s="73"/>
      <c r="BN341" s="73"/>
      <c r="BO341" s="73"/>
      <c r="BP341" s="73"/>
      <c r="BR341" s="117"/>
      <c r="BS341" s="118"/>
      <c r="BT341" s="118"/>
      <c r="BU341" s="2"/>
      <c r="BV341" s="2"/>
      <c r="BW341" s="2"/>
      <c r="BX341" s="119"/>
    </row>
    <row r="342" spans="1:76" ht="15" customHeight="1">
      <c r="A342" s="16"/>
      <c r="B342" s="76"/>
      <c r="C342" s="72"/>
      <c r="D342" s="20"/>
      <c r="E342" s="78"/>
      <c r="F342" s="11"/>
      <c r="G342" s="12"/>
      <c r="H342" s="13"/>
      <c r="I342" s="13"/>
      <c r="J342" s="14"/>
      <c r="K342" s="64"/>
      <c r="L342" s="17"/>
      <c r="M342" s="17"/>
      <c r="N342" s="25"/>
      <c r="O342" s="2"/>
      <c r="P342" s="2"/>
      <c r="Q342" s="2"/>
      <c r="R342" s="3"/>
      <c r="S342" s="4"/>
      <c r="T342" s="67"/>
      <c r="U342" s="67"/>
      <c r="V342" s="4"/>
      <c r="W342" s="4"/>
      <c r="X342" s="4"/>
      <c r="Y342" s="62"/>
      <c r="Z342" s="28"/>
      <c r="AA342" s="28"/>
      <c r="AB342" s="28"/>
      <c r="AC342" s="28"/>
      <c r="AD342" s="26"/>
      <c r="AE342" s="19"/>
      <c r="AF342" s="65"/>
      <c r="AG342" s="54"/>
      <c r="AH342" s="54"/>
      <c r="AI342" s="55"/>
      <c r="AJ342" s="18"/>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R342" s="117"/>
      <c r="BS342" s="118"/>
      <c r="BT342" s="118"/>
      <c r="BU342" s="2"/>
      <c r="BV342" s="2"/>
      <c r="BW342" s="2"/>
      <c r="BX342" s="119"/>
    </row>
    <row r="343" spans="1:76" ht="15" customHeight="1">
      <c r="A343" s="16">
        <v>48</v>
      </c>
      <c r="B343" s="76" t="s">
        <v>235</v>
      </c>
      <c r="C343" s="72">
        <v>140</v>
      </c>
      <c r="D343" s="20" t="s">
        <v>141</v>
      </c>
      <c r="E343" s="78">
        <v>1.33</v>
      </c>
      <c r="F343" s="11" t="s">
        <v>29</v>
      </c>
      <c r="G343" s="83">
        <v>6.0999999999999999E-2</v>
      </c>
      <c r="H343" s="13" t="e">
        <f>IF(OOC!S343=0,"",OOC!S343)</f>
        <v>#REF!</v>
      </c>
      <c r="I343" s="13" t="e">
        <f>IF(OOC!T343=0,"",OOC!T343)</f>
        <v>#REF!</v>
      </c>
      <c r="J343" s="14" t="s">
        <v>12</v>
      </c>
      <c r="K343" s="64" t="s">
        <v>49</v>
      </c>
      <c r="L343" s="17" t="e">
        <f>IF(AND(G343="",H343=""),"",IF(G343="",H343,G343+H343))</f>
        <v>#REF!</v>
      </c>
      <c r="M343" s="17" t="e">
        <f>IF(AND(G343="",I343=""),"",IF(G343="",I343,G343+I343))</f>
        <v>#REF!</v>
      </c>
      <c r="N343" s="25"/>
      <c r="O343" s="2" t="e">
        <f>IF(OR($AK343="",ISNUMBER($AK343)=FALSE),"",MAX(AK343:BP343))</f>
        <v>#REF!</v>
      </c>
      <c r="P343" s="2" t="e">
        <f>IF(OR($AK343="",ISNUMBER($AK343)=FALSE),"",MIN(AK343:BP343))</f>
        <v>#REF!</v>
      </c>
      <c r="Q343" s="2" t="e">
        <f>IF(OR($AK343="",ISNUMBER($AK343)=FALSE),"",AVERAGE(AK343:BP343))</f>
        <v>#REF!</v>
      </c>
      <c r="R343" s="3" t="e">
        <f>IF(OR($AK343="",ISNUMBER($AK343)=FALSE),"",STDEV(AK343:BP343))</f>
        <v>#REF!</v>
      </c>
      <c r="S343" s="4" t="e">
        <f>IF(OR($AK343="",ISNUMBER($AK343)=FALSE),"",IF(AND(G343=0,I343=""),V343,IF(AND(G343="",H343=""),W343,(H343+ABS(I343))/(6*R343))))</f>
        <v>#REF!</v>
      </c>
      <c r="T343" s="67" t="e">
        <f>IF(OR($AK343="",ISNUMBER($AK343)=FALSE),"",IF(AND($F343="Tolerance",$G343&lt;&gt;""),($Q343-$G343)/(($L343-$M343)/2),IF(AND($F343="GD&amp;T",$H343&lt;&gt;""),$Q343/$H343,"")))</f>
        <v>#REF!</v>
      </c>
      <c r="U343" s="67" t="e">
        <f>IF($T343="","",IF(ABS($T343)&lt;=0.125, "Level A",IF(AND(ABS($T343)&gt;0.125,ABS($T343)&lt;=0.25), "Level B",IF(AND(ABS($T343)&gt;0.25,ABS($T343)&lt;=0.5), "Level C", IF(ABS($T343)&gt;0.5, "Level D")))))</f>
        <v>#REF!</v>
      </c>
      <c r="V343" s="4" t="e">
        <f>IF(OR($AK343="",ISNUMBER($AK343)=FALSE),"",IF(H343="","",(L343-Q343)/(3*R343)))</f>
        <v>#REF!</v>
      </c>
      <c r="W343" s="4" t="e">
        <f>IF(OR($AK343="",ISNUMBER($AK343)=FALSE),"",IF(I343="","",(Q343-M343)/(3*R343)))</f>
        <v>#REF!</v>
      </c>
      <c r="X343" s="4" t="e">
        <f>IF(OR($AK343="",ISNUMBER($AK343)=FALSE),"",IF(AND(G343=0,I343=0),((H343)-(Q343))/(3*R343),MIN(V343:W343)))</f>
        <v>#REF!</v>
      </c>
      <c r="Y343" s="62" t="e">
        <f>IF(OR($AK343="",ISNUMBER($AK343)=FALSE),"",IF(AND(G343=0,I343=0),NORMSDIST(3*X343),NORMSDIST(3*X343)+NORMSDIST(6*S343-3*X343)-1))</f>
        <v>#REF!</v>
      </c>
      <c r="Z343" s="28" t="e">
        <f>IF($Q343="","",IF(F343="Tolerance",IF(($E343*3*R343+Q343)-G343&lt;H343,"",($E343*3*R343+Q343)-G343),IF(OR(F343="GD&amp;T",F343="MAX"),IF(($E343*3*R343+Q343)&lt;H343,"",($E343*3*R343+Q343)),"")))</f>
        <v>#REF!</v>
      </c>
      <c r="AA343" s="28" t="e">
        <f>IF(Q343="","",IF(F343="Tolerance",IF(-(($E343*3*R343)-Q343)-G343&gt;I343,"",-(($E343*3*R343)-Q343)-G343),IF(F343="MIN",IF(-(($E343*3*R343)-Q343)&gt;I343,"",-(($E343*3*R343)-Q343)),"")))</f>
        <v>#REF!</v>
      </c>
      <c r="AB343" s="28" t="e">
        <f>IF(OR(G343="",Q343=""),"",(L343+M343)/2-Q343)</f>
        <v>#REF!</v>
      </c>
      <c r="AC343" s="28" t="e">
        <f>IF(OR($S343&gt;$AC$9,$R343=""),"",$AC$9*6*$R343)</f>
        <v>#REF!</v>
      </c>
      <c r="AD343" s="26"/>
      <c r="AE343" s="19" t="str">
        <f>IF(AD343="","",IF(AD343&gt;=0.966,"Normal","Not Normal"))</f>
        <v/>
      </c>
      <c r="AF343" s="65"/>
      <c r="AG343" s="54"/>
      <c r="AH343" s="54"/>
      <c r="AI343" s="55"/>
      <c r="AJ343" s="18"/>
      <c r="AK343" s="73" t="e">
        <f>#REF!</f>
        <v>#REF!</v>
      </c>
      <c r="AL343" s="73" t="e">
        <f>#REF!</f>
        <v>#REF!</v>
      </c>
      <c r="AM343" s="73" t="e">
        <f>#REF!</f>
        <v>#REF!</v>
      </c>
      <c r="AN343" s="73" t="e">
        <f>#REF!</f>
        <v>#REF!</v>
      </c>
      <c r="AO343" s="73" t="e">
        <f>#REF!</f>
        <v>#REF!</v>
      </c>
      <c r="AP343" s="73" t="e">
        <f>#REF!</f>
        <v>#REF!</v>
      </c>
      <c r="AQ343" s="73" t="e">
        <f>#REF!</f>
        <v>#REF!</v>
      </c>
      <c r="AR343" s="73" t="e">
        <f>#REF!</f>
        <v>#REF!</v>
      </c>
      <c r="AS343" s="73" t="e">
        <f>#REF!</f>
        <v>#REF!</v>
      </c>
      <c r="AT343" s="73" t="e">
        <f>#REF!</f>
        <v>#REF!</v>
      </c>
      <c r="AU343" s="73" t="e">
        <f>#REF!</f>
        <v>#REF!</v>
      </c>
      <c r="AV343" s="73" t="e">
        <f>#REF!</f>
        <v>#REF!</v>
      </c>
      <c r="AW343" s="73" t="e">
        <f>#REF!</f>
        <v>#REF!</v>
      </c>
      <c r="AX343" s="73" t="e">
        <f>#REF!</f>
        <v>#REF!</v>
      </c>
      <c r="AY343" s="73" t="e">
        <f>#REF!</f>
        <v>#REF!</v>
      </c>
      <c r="AZ343" s="73" t="e">
        <f>#REF!</f>
        <v>#REF!</v>
      </c>
      <c r="BA343" s="73" t="e">
        <f>#REF!</f>
        <v>#REF!</v>
      </c>
      <c r="BB343" s="73" t="e">
        <f>#REF!</f>
        <v>#REF!</v>
      </c>
      <c r="BC343" s="73" t="e">
        <f>#REF!</f>
        <v>#REF!</v>
      </c>
      <c r="BD343" s="73" t="e">
        <f>#REF!</f>
        <v>#REF!</v>
      </c>
      <c r="BE343" s="73" t="e">
        <f>#REF!</f>
        <v>#REF!</v>
      </c>
      <c r="BF343" s="73" t="e">
        <f>#REF!</f>
        <v>#REF!</v>
      </c>
      <c r="BG343" s="73" t="e">
        <f>#REF!</f>
        <v>#REF!</v>
      </c>
      <c r="BH343" s="73" t="e">
        <f>#REF!</f>
        <v>#REF!</v>
      </c>
      <c r="BI343" s="73" t="e">
        <f>#REF!</f>
        <v>#REF!</v>
      </c>
      <c r="BJ343" s="73" t="e">
        <f>#REF!</f>
        <v>#REF!</v>
      </c>
      <c r="BK343" s="73" t="e">
        <f>#REF!</f>
        <v>#REF!</v>
      </c>
      <c r="BL343" s="73" t="e">
        <f>#REF!</f>
        <v>#REF!</v>
      </c>
      <c r="BM343" s="73" t="e">
        <f>#REF!</f>
        <v>#REF!</v>
      </c>
      <c r="BN343" s="73" t="e">
        <f>#REF!</f>
        <v>#REF!</v>
      </c>
      <c r="BO343" s="73" t="e">
        <f>#REF!</f>
        <v>#REF!</v>
      </c>
      <c r="BP343" s="73" t="e">
        <f>#REF!</f>
        <v>#REF!</v>
      </c>
      <c r="BR343" s="117">
        <f>C343</f>
        <v>140</v>
      </c>
      <c r="BS343" s="118">
        <f>OOC!G343</f>
        <v>9.0999999999999998E-2</v>
      </c>
      <c r="BT343" s="118">
        <f>OOC!H343</f>
        <v>3.1E-2</v>
      </c>
      <c r="BU343" s="2" t="e">
        <f>IF(OR($AK343="",ISNUMBER($AK343)=FALSE),"",MAX(AK343:BP343))</f>
        <v>#REF!</v>
      </c>
      <c r="BV343" s="2" t="e">
        <f>IF(OR($AK343="",ISNUMBER($AK343)=FALSE),"",MIN(AK343:BP343))</f>
        <v>#REF!</v>
      </c>
      <c r="BW343" s="2" t="e">
        <f>IF(OR($AK343="",ISNUMBER($AK343)=FALSE),"",AVERAGE(AK343:BP343))</f>
        <v>#REF!</v>
      </c>
      <c r="BX343" s="119" t="e">
        <f>IF(AND(IF(OOC!G343="",0,OOC!G343) &gt;= IF(O343="",0,O343), IF(O343="",0,O343) &gt; IF(L343="",0,L343)), "OOC",
IF(AND(IF(M343="",0,M343) &gt; IF(P343="",0,P343), IF(P343="",0,P343) &gt;= IF(OOC!H343="",0,OOC!H343)), "OOC",
IF(IF(O343="",0,O343) &gt; IF(OOC!G343="",0,OOC!G343), "OOS",
IF(IF(OOC!H343="",0,OOC!H343) &gt; IF(P343="",0,P343), "OOS", "OK"))))</f>
        <v>#REF!</v>
      </c>
    </row>
    <row r="344" spans="1:76" ht="15" customHeight="1">
      <c r="A344" s="16">
        <v>48</v>
      </c>
      <c r="B344" s="76" t="s">
        <v>236</v>
      </c>
      <c r="C344" s="72">
        <v>141</v>
      </c>
      <c r="D344" s="20" t="s">
        <v>141</v>
      </c>
      <c r="E344" s="78">
        <v>1.33</v>
      </c>
      <c r="F344" s="11" t="s">
        <v>29</v>
      </c>
      <c r="G344" s="83">
        <v>0.28000000000000003</v>
      </c>
      <c r="H344" s="13" t="e">
        <f>IF(OOC!S344=0,"",OOC!S344)</f>
        <v>#REF!</v>
      </c>
      <c r="I344" s="13" t="e">
        <f>IF(OOC!T344=0,"",OOC!T344)</f>
        <v>#REF!</v>
      </c>
      <c r="J344" s="14" t="s">
        <v>12</v>
      </c>
      <c r="K344" s="64" t="s">
        <v>49</v>
      </c>
      <c r="L344" s="17" t="e">
        <f>IF(AND(G344="",H344=""),"",IF(G344="",H344,G344+H344))</f>
        <v>#REF!</v>
      </c>
      <c r="M344" s="17" t="e">
        <f>IF(AND(G344="",I344=""),"",IF(G344="",I344,G344+I344))</f>
        <v>#REF!</v>
      </c>
      <c r="N344" s="25"/>
      <c r="O344" s="2" t="e">
        <f>IF(OR($AK344="",ISNUMBER($AK344)=FALSE),"",MAX(AK344:BP344))</f>
        <v>#REF!</v>
      </c>
      <c r="P344" s="2" t="e">
        <f>IF(OR($AK344="",ISNUMBER($AK344)=FALSE),"",MIN(AK344:BP344))</f>
        <v>#REF!</v>
      </c>
      <c r="Q344" s="2" t="e">
        <f>IF(OR($AK344="",ISNUMBER($AK344)=FALSE),"",AVERAGE(AK344:BP344))</f>
        <v>#REF!</v>
      </c>
      <c r="R344" s="3" t="e">
        <f>IF(OR($AK344="",ISNUMBER($AK344)=FALSE),"",STDEV(AK344:BP344))</f>
        <v>#REF!</v>
      </c>
      <c r="S344" s="4" t="e">
        <f>IF(OR($AK344="",ISNUMBER($AK344)=FALSE),"",IF(AND(G344=0,I344=""),V344,IF(AND(G344="",H344=""),W344,(H344+ABS(I344))/(6*R344))))</f>
        <v>#REF!</v>
      </c>
      <c r="T344" s="67" t="e">
        <f>IF(OR($AK344="",ISNUMBER($AK344)=FALSE),"",IF(AND($F344="Tolerance",$G344&lt;&gt;""),($Q344-$G344)/(($L344-$M344)/2),IF(AND($F344="GD&amp;T",$H344&lt;&gt;""),$Q344/$H344,"")))</f>
        <v>#REF!</v>
      </c>
      <c r="U344" s="67" t="e">
        <f>IF($T344="","",IF(ABS($T344)&lt;=0.125, "Level A",IF(AND(ABS($T344)&gt;0.125,ABS($T344)&lt;=0.25), "Level B",IF(AND(ABS($T344)&gt;0.25,ABS($T344)&lt;=0.5), "Level C", IF(ABS($T344)&gt;0.5, "Level D")))))</f>
        <v>#REF!</v>
      </c>
      <c r="V344" s="4" t="e">
        <f>IF(OR($AK344="",ISNUMBER($AK344)=FALSE),"",IF(H344="","",(L344-Q344)/(3*R344)))</f>
        <v>#REF!</v>
      </c>
      <c r="W344" s="4" t="e">
        <f>IF(OR($AK344="",ISNUMBER($AK344)=FALSE),"",IF(I344="","",(Q344-M344)/(3*R344)))</f>
        <v>#REF!</v>
      </c>
      <c r="X344" s="4" t="e">
        <f>IF(OR($AK344="",ISNUMBER($AK344)=FALSE),"",IF(AND(G344=0,I344=0),((H344)-(Q344))/(3*R344),MIN(V344:W344)))</f>
        <v>#REF!</v>
      </c>
      <c r="Y344" s="62" t="e">
        <f>IF(OR($AK344="",ISNUMBER($AK344)=FALSE),"",IF(AND(G344=0,I344=0),NORMSDIST(3*X344),NORMSDIST(3*X344)+NORMSDIST(6*S344-3*X344)-1))</f>
        <v>#REF!</v>
      </c>
      <c r="Z344" s="28" t="e">
        <f>IF($Q344="","",IF(F344="Tolerance",IF(($E344*3*R344+Q344)-G344&lt;H344,"",($E344*3*R344+Q344)-G344),IF(OR(F344="GD&amp;T",F344="MAX"),IF(($E344*3*R344+Q344)&lt;H344,"",($E344*3*R344+Q344)),"")))</f>
        <v>#REF!</v>
      </c>
      <c r="AA344" s="28" t="e">
        <f>IF(Q344="","",IF(F344="Tolerance",IF(-(($E344*3*R344)-Q344)-G344&gt;I344,"",-(($E344*3*R344)-Q344)-G344),IF(F344="MIN",IF(-(($E344*3*R344)-Q344)&gt;I344,"",-(($E344*3*R344)-Q344)),"")))</f>
        <v>#REF!</v>
      </c>
      <c r="AB344" s="28" t="e">
        <f>IF(OR(G344="",Q344=""),"",(L344+M344)/2-Q344)</f>
        <v>#REF!</v>
      </c>
      <c r="AC344" s="28" t="e">
        <f>IF(OR($S344&gt;$AC$9,$R344=""),"",$AC$9*6*$R344)</f>
        <v>#REF!</v>
      </c>
      <c r="AD344" s="26"/>
      <c r="AE344" s="19" t="str">
        <f>IF(AD344="","",IF(AD344&gt;=0.966,"Normal","Not Normal"))</f>
        <v/>
      </c>
      <c r="AF344" s="65"/>
      <c r="AG344" s="54"/>
      <c r="AH344" s="54"/>
      <c r="AI344" s="55"/>
      <c r="AJ344" s="18"/>
      <c r="AK344" s="73" t="e">
        <f>#REF!</f>
        <v>#REF!</v>
      </c>
      <c r="AL344" s="73" t="e">
        <f>#REF!</f>
        <v>#REF!</v>
      </c>
      <c r="AM344" s="73" t="e">
        <f>#REF!</f>
        <v>#REF!</v>
      </c>
      <c r="AN344" s="73" t="e">
        <f>#REF!</f>
        <v>#REF!</v>
      </c>
      <c r="AO344" s="73" t="e">
        <f>#REF!</f>
        <v>#REF!</v>
      </c>
      <c r="AP344" s="73" t="e">
        <f>#REF!</f>
        <v>#REF!</v>
      </c>
      <c r="AQ344" s="73" t="e">
        <f>#REF!</f>
        <v>#REF!</v>
      </c>
      <c r="AR344" s="73" t="e">
        <f>#REF!</f>
        <v>#REF!</v>
      </c>
      <c r="AS344" s="73" t="e">
        <f>#REF!</f>
        <v>#REF!</v>
      </c>
      <c r="AT344" s="73" t="e">
        <f>#REF!</f>
        <v>#REF!</v>
      </c>
      <c r="AU344" s="73" t="e">
        <f>#REF!</f>
        <v>#REF!</v>
      </c>
      <c r="AV344" s="73" t="e">
        <f>#REF!</f>
        <v>#REF!</v>
      </c>
      <c r="AW344" s="73" t="e">
        <f>#REF!</f>
        <v>#REF!</v>
      </c>
      <c r="AX344" s="73" t="e">
        <f>#REF!</f>
        <v>#REF!</v>
      </c>
      <c r="AY344" s="73" t="e">
        <f>#REF!</f>
        <v>#REF!</v>
      </c>
      <c r="AZ344" s="73" t="e">
        <f>#REF!</f>
        <v>#REF!</v>
      </c>
      <c r="BA344" s="73" t="e">
        <f>#REF!</f>
        <v>#REF!</v>
      </c>
      <c r="BB344" s="73" t="e">
        <f>#REF!</f>
        <v>#REF!</v>
      </c>
      <c r="BC344" s="73" t="e">
        <f>#REF!</f>
        <v>#REF!</v>
      </c>
      <c r="BD344" s="73" t="e">
        <f>#REF!</f>
        <v>#REF!</v>
      </c>
      <c r="BE344" s="73" t="e">
        <f>#REF!</f>
        <v>#REF!</v>
      </c>
      <c r="BF344" s="73" t="e">
        <f>#REF!</f>
        <v>#REF!</v>
      </c>
      <c r="BG344" s="73" t="e">
        <f>#REF!</f>
        <v>#REF!</v>
      </c>
      <c r="BH344" s="73" t="e">
        <f>#REF!</f>
        <v>#REF!</v>
      </c>
      <c r="BI344" s="73" t="e">
        <f>#REF!</f>
        <v>#REF!</v>
      </c>
      <c r="BJ344" s="73" t="e">
        <f>#REF!</f>
        <v>#REF!</v>
      </c>
      <c r="BK344" s="73" t="e">
        <f>#REF!</f>
        <v>#REF!</v>
      </c>
      <c r="BL344" s="73" t="e">
        <f>#REF!</f>
        <v>#REF!</v>
      </c>
      <c r="BM344" s="73" t="e">
        <f>#REF!</f>
        <v>#REF!</v>
      </c>
      <c r="BN344" s="73" t="e">
        <f>#REF!</f>
        <v>#REF!</v>
      </c>
      <c r="BO344" s="73" t="e">
        <f>#REF!</f>
        <v>#REF!</v>
      </c>
      <c r="BP344" s="73" t="e">
        <f>#REF!</f>
        <v>#REF!</v>
      </c>
      <c r="BR344" s="117">
        <f>C344</f>
        <v>141</v>
      </c>
      <c r="BS344" s="118">
        <f>OOC!G344</f>
        <v>0.31000000000000005</v>
      </c>
      <c r="BT344" s="118">
        <f>OOC!H344</f>
        <v>0.25</v>
      </c>
      <c r="BU344" s="2" t="e">
        <f>IF(OR($AK344="",ISNUMBER($AK344)=FALSE),"",MAX(AK344:BP344))</f>
        <v>#REF!</v>
      </c>
      <c r="BV344" s="2" t="e">
        <f>IF(OR($AK344="",ISNUMBER($AK344)=FALSE),"",MIN(AK344:BP344))</f>
        <v>#REF!</v>
      </c>
      <c r="BW344" s="2" t="e">
        <f>IF(OR($AK344="",ISNUMBER($AK344)=FALSE),"",AVERAGE(AK344:BP344))</f>
        <v>#REF!</v>
      </c>
      <c r="BX344" s="119" t="e">
        <f>IF(AND(IF(OOC!G344="",0,OOC!G344) &gt;= IF(O344="",0,O344), IF(O344="",0,O344) &gt; IF(L344="",0,L344)), "OOC",
IF(AND(IF(M344="",0,M344) &gt; IF(P344="",0,P344), IF(P344="",0,P344) &gt;= IF(OOC!H344="",0,OOC!H344)), "OOC",
IF(IF(O344="",0,O344) &gt; IF(OOC!G344="",0,OOC!G344), "OOS",
IF(IF(OOC!H344="",0,OOC!H344) &gt; IF(P344="",0,P344), "OOS", "OK"))))</f>
        <v>#REF!</v>
      </c>
    </row>
    <row r="345" spans="1:76" ht="15" customHeight="1">
      <c r="A345" s="16">
        <v>48</v>
      </c>
      <c r="B345" s="76" t="s">
        <v>237</v>
      </c>
      <c r="C345" s="72">
        <v>143</v>
      </c>
      <c r="D345" s="20" t="s">
        <v>201</v>
      </c>
      <c r="E345" s="78">
        <v>1.33</v>
      </c>
      <c r="F345" s="11" t="s">
        <v>234</v>
      </c>
      <c r="G345" s="12"/>
      <c r="H345" s="13" t="e">
        <f>IF(OOC!S345=0,"",OOC!S345)</f>
        <v>#REF!</v>
      </c>
      <c r="I345" s="13" t="e">
        <f>IF(OOC!T345=0,"",OOC!T345)</f>
        <v>#REF!</v>
      </c>
      <c r="J345" s="14" t="s">
        <v>12</v>
      </c>
      <c r="K345" s="64" t="s">
        <v>49</v>
      </c>
      <c r="L345" s="17" t="e">
        <f>IF(AND(G345="",H345=""),"",IF(G345="",H345,G345+H345))</f>
        <v>#REF!</v>
      </c>
      <c r="M345" s="17" t="e">
        <f>IF(AND(G345="",I345=""),"",IF(G345="",I345,G345+I345))</f>
        <v>#REF!</v>
      </c>
      <c r="N345" s="25"/>
      <c r="O345" s="2" t="e">
        <f>IF(OR($AK345="",ISNUMBER($AK345)=FALSE),"",MAX(AK345:BP345))</f>
        <v>#REF!</v>
      </c>
      <c r="P345" s="2" t="e">
        <f>IF(OR($AK345="",ISNUMBER($AK345)=FALSE),"",MIN(AK345:BP345))</f>
        <v>#REF!</v>
      </c>
      <c r="Q345" s="2" t="e">
        <f>IF(OR($AK345="",ISNUMBER($AK345)=FALSE),"",AVERAGE(AK345:BP345))</f>
        <v>#REF!</v>
      </c>
      <c r="R345" s="3" t="e">
        <f>IF(OR($AK345="",ISNUMBER($AK345)=FALSE),"",STDEV(AK345:BP345))</f>
        <v>#REF!</v>
      </c>
      <c r="S345" s="4" t="e">
        <f>IF(OR($AK345="",ISNUMBER($AK345)=FALSE),"",IF(AND(G345=0,I345=""),V345,IF(AND(G345="",H345=""),W345,(H345+ABS(I345))/(6*R345))))</f>
        <v>#REF!</v>
      </c>
      <c r="T345" s="67" t="e">
        <f>IF(OR($AK345="",ISNUMBER($AK345)=FALSE),"",IF(AND($F345="Tolerance",$G345&lt;&gt;""),($Q345-$G345)/(($L345-$M345)/2),IF(AND($F345="GD&amp;T",$H345&lt;&gt;""),$Q345/$H345,"")))</f>
        <v>#REF!</v>
      </c>
      <c r="U345" s="67" t="e">
        <f>IF($T345="","",IF(ABS($T345)&lt;=0.125, "Level A",IF(AND(ABS($T345)&gt;0.125,ABS($T345)&lt;=0.25), "Level B",IF(AND(ABS($T345)&gt;0.25,ABS($T345)&lt;=0.5), "Level C", IF(ABS($T345)&gt;0.5, "Level D")))))</f>
        <v>#REF!</v>
      </c>
      <c r="V345" s="4" t="e">
        <f>IF(OR($AK345="",ISNUMBER($AK345)=FALSE),"",IF(H345="","",(L345-Q345)/(3*R345)))</f>
        <v>#REF!</v>
      </c>
      <c r="W345" s="4" t="e">
        <f>IF(OR($AK345="",ISNUMBER($AK345)=FALSE),"",IF(I345="","",(Q345-M345)/(3*R345)))</f>
        <v>#REF!</v>
      </c>
      <c r="X345" s="4" t="e">
        <f>IF(OR($AK345="",ISNUMBER($AK345)=FALSE),"",IF(AND(G345=0,I345=0),((H345)-(Q345))/(3*R345),MIN(V345:W345)))</f>
        <v>#REF!</v>
      </c>
      <c r="Y345" s="62" t="e">
        <f>IF(OR($AK345="",ISNUMBER($AK345)=FALSE),"",IF(AND(G345=0,I345=0),NORMSDIST(3*X345),NORMSDIST(3*X345)+NORMSDIST(6*S345-3*X345)-1))</f>
        <v>#REF!</v>
      </c>
      <c r="Z345" s="28" t="e">
        <f>IF($Q345="","",IF(F345="Tolerance",IF(($E345*3*R345+Q345)-G345&lt;H345,"",($E345*3*R345+Q345)-G345),IF(OR(F345="GD&amp;T",F345="MAX"),IF(($E345*3*R345+Q345)&lt;H345,"",($E345*3*R345+Q345)),"")))</f>
        <v>#REF!</v>
      </c>
      <c r="AA345" s="28" t="e">
        <f>IF(Q345="","",IF(F345="Tolerance",IF(-(($E345*3*R345)-Q345)-G345&gt;I345,"",-(($E345*3*R345)-Q345)-G345),IF(F345="MIN",IF(-(($E345*3*R345)-Q345)&gt;I345,"",-(($E345*3*R345)-Q345)),"")))</f>
        <v>#REF!</v>
      </c>
      <c r="AB345" s="28" t="e">
        <f>IF(OR(G345="",Q345=""),"",(L345+M345)/2-Q345)</f>
        <v>#REF!</v>
      </c>
      <c r="AC345" s="28" t="e">
        <f>IF(OR($S345&gt;$AC$9,$R345=""),"",$AC$9*6*$R345)</f>
        <v>#REF!</v>
      </c>
      <c r="AD345" s="26"/>
      <c r="AE345" s="19" t="str">
        <f>IF(AD345="","",IF(AD345&gt;=0.966,"Normal","Not Normal"))</f>
        <v/>
      </c>
      <c r="AF345" s="65"/>
      <c r="AG345" s="54"/>
      <c r="AH345" s="54"/>
      <c r="AI345" s="55"/>
      <c r="AJ345" s="18"/>
      <c r="AK345" s="73" t="e">
        <f>#REF!</f>
        <v>#REF!</v>
      </c>
      <c r="AL345" s="73" t="e">
        <f>#REF!</f>
        <v>#REF!</v>
      </c>
      <c r="AM345" s="73" t="e">
        <f>#REF!</f>
        <v>#REF!</v>
      </c>
      <c r="AN345" s="73" t="e">
        <f>#REF!</f>
        <v>#REF!</v>
      </c>
      <c r="AO345" s="73" t="e">
        <f>#REF!</f>
        <v>#REF!</v>
      </c>
      <c r="AP345" s="73" t="e">
        <f>#REF!</f>
        <v>#REF!</v>
      </c>
      <c r="AQ345" s="73" t="e">
        <f>#REF!</f>
        <v>#REF!</v>
      </c>
      <c r="AR345" s="73" t="e">
        <f>#REF!</f>
        <v>#REF!</v>
      </c>
      <c r="AS345" s="73" t="e">
        <f>#REF!</f>
        <v>#REF!</v>
      </c>
      <c r="AT345" s="73" t="e">
        <f>#REF!</f>
        <v>#REF!</v>
      </c>
      <c r="AU345" s="73" t="e">
        <f>#REF!</f>
        <v>#REF!</v>
      </c>
      <c r="AV345" s="73" t="e">
        <f>#REF!</f>
        <v>#REF!</v>
      </c>
      <c r="AW345" s="73" t="e">
        <f>#REF!</f>
        <v>#REF!</v>
      </c>
      <c r="AX345" s="73" t="e">
        <f>#REF!</f>
        <v>#REF!</v>
      </c>
      <c r="AY345" s="73" t="e">
        <f>#REF!</f>
        <v>#REF!</v>
      </c>
      <c r="AZ345" s="73" t="e">
        <f>#REF!</f>
        <v>#REF!</v>
      </c>
      <c r="BA345" s="73" t="e">
        <f>#REF!</f>
        <v>#REF!</v>
      </c>
      <c r="BB345" s="73" t="e">
        <f>#REF!</f>
        <v>#REF!</v>
      </c>
      <c r="BC345" s="73" t="e">
        <f>#REF!</f>
        <v>#REF!</v>
      </c>
      <c r="BD345" s="73" t="e">
        <f>#REF!</f>
        <v>#REF!</v>
      </c>
      <c r="BE345" s="73" t="e">
        <f>#REF!</f>
        <v>#REF!</v>
      </c>
      <c r="BF345" s="73" t="e">
        <f>#REF!</f>
        <v>#REF!</v>
      </c>
      <c r="BG345" s="73" t="e">
        <f>#REF!</f>
        <v>#REF!</v>
      </c>
      <c r="BH345" s="73" t="e">
        <f>#REF!</f>
        <v>#REF!</v>
      </c>
      <c r="BI345" s="73" t="e">
        <f>#REF!</f>
        <v>#REF!</v>
      </c>
      <c r="BJ345" s="73" t="e">
        <f>#REF!</f>
        <v>#REF!</v>
      </c>
      <c r="BK345" s="73" t="e">
        <f>#REF!</f>
        <v>#REF!</v>
      </c>
      <c r="BL345" s="73" t="e">
        <f>#REF!</f>
        <v>#REF!</v>
      </c>
      <c r="BM345" s="73" t="e">
        <f>#REF!</f>
        <v>#REF!</v>
      </c>
      <c r="BN345" s="73" t="e">
        <f>#REF!</f>
        <v>#REF!</v>
      </c>
      <c r="BO345" s="73" t="e">
        <f>#REF!</f>
        <v>#REF!</v>
      </c>
      <c r="BP345" s="73" t="e">
        <f>#REF!</f>
        <v>#REF!</v>
      </c>
      <c r="BR345" s="117">
        <f>C345</f>
        <v>143</v>
      </c>
      <c r="BS345" s="118">
        <f>OOC!G345</f>
        <v>0.17</v>
      </c>
      <c r="BT345" s="118" t="str">
        <f>OOC!H345</f>
        <v/>
      </c>
      <c r="BU345" s="2" t="e">
        <f>IF(OR($AK345="",ISNUMBER($AK345)=FALSE),"",MAX(AK345:BP345))</f>
        <v>#REF!</v>
      </c>
      <c r="BV345" s="2" t="e">
        <f>IF(OR($AK345="",ISNUMBER($AK345)=FALSE),"",MIN(AK345:BP345))</f>
        <v>#REF!</v>
      </c>
      <c r="BW345" s="2" t="e">
        <f>IF(OR($AK345="",ISNUMBER($AK345)=FALSE),"",AVERAGE(AK345:BP345))</f>
        <v>#REF!</v>
      </c>
      <c r="BX345" s="119" t="e">
        <f>IF(AND(IF(OOC!G345="",0,OOC!G345) &gt;= IF(O345="",0,O345), IF(O345="",0,O345) &gt; IF(L345="",0,L345)), "OOC",
IF(AND(IF(M345="",0,M345) &gt; IF(P345="",0,P345), IF(P345="",0,P345) &gt;= IF(OOC!H345="",0,OOC!H345)), "OOC",
IF(IF(O345="",0,O345) &gt; IF(OOC!G345="",0,OOC!G345), "OOS",
IF(IF(OOC!H345="",0,OOC!H345) &gt; IF(P345="",0,P345), "OOS", "OK"))))</f>
        <v>#REF!</v>
      </c>
    </row>
    <row r="346" spans="1:76" ht="15" customHeight="1">
      <c r="A346" s="16"/>
      <c r="B346" s="76"/>
      <c r="C346" s="72"/>
      <c r="D346" s="20"/>
      <c r="E346" s="78"/>
      <c r="F346" s="11"/>
      <c r="G346" s="12"/>
      <c r="H346" s="13"/>
      <c r="I346" s="13"/>
      <c r="J346" s="14"/>
      <c r="K346" s="64"/>
      <c r="L346" s="17"/>
      <c r="M346" s="17"/>
      <c r="N346" s="25"/>
      <c r="O346" s="2"/>
      <c r="P346" s="2"/>
      <c r="Q346" s="2"/>
      <c r="R346" s="3"/>
      <c r="S346" s="4"/>
      <c r="T346" s="67"/>
      <c r="U346" s="67"/>
      <c r="V346" s="4"/>
      <c r="W346" s="4"/>
      <c r="X346" s="4"/>
      <c r="Y346" s="62"/>
      <c r="Z346" s="28"/>
      <c r="AA346" s="28"/>
      <c r="AB346" s="28"/>
      <c r="AC346" s="28"/>
      <c r="AD346" s="26"/>
      <c r="AE346" s="19"/>
      <c r="AF346" s="65"/>
      <c r="AG346" s="54"/>
      <c r="AH346" s="54"/>
      <c r="AI346" s="55"/>
      <c r="AJ346" s="18"/>
      <c r="AK346" s="73"/>
      <c r="AL346" s="73"/>
      <c r="AM346" s="73"/>
      <c r="AN346" s="73"/>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3"/>
      <c r="BM346" s="73"/>
      <c r="BN346" s="73"/>
      <c r="BO346" s="73"/>
      <c r="BP346" s="73"/>
      <c r="BR346" s="117"/>
      <c r="BS346" s="118"/>
      <c r="BT346" s="118"/>
      <c r="BU346" s="2"/>
      <c r="BV346" s="2"/>
      <c r="BW346" s="2"/>
      <c r="BX346" s="119"/>
    </row>
    <row r="347" spans="1:76" ht="15" customHeight="1">
      <c r="A347" s="16"/>
      <c r="B347" s="76"/>
      <c r="C347" s="72"/>
      <c r="D347" s="20"/>
      <c r="E347" s="78"/>
      <c r="F347" s="11"/>
      <c r="G347" s="12"/>
      <c r="H347" s="13"/>
      <c r="I347" s="13"/>
      <c r="J347" s="14"/>
      <c r="K347" s="64"/>
      <c r="L347" s="17"/>
      <c r="M347" s="17"/>
      <c r="N347" s="25"/>
      <c r="O347" s="2"/>
      <c r="P347" s="2"/>
      <c r="Q347" s="2"/>
      <c r="R347" s="3"/>
      <c r="S347" s="4"/>
      <c r="T347" s="67"/>
      <c r="U347" s="67"/>
      <c r="V347" s="4"/>
      <c r="W347" s="4"/>
      <c r="X347" s="4"/>
      <c r="Y347" s="62"/>
      <c r="Z347" s="28"/>
      <c r="AA347" s="28"/>
      <c r="AB347" s="28"/>
      <c r="AC347" s="28"/>
      <c r="AD347" s="26"/>
      <c r="AE347" s="19"/>
      <c r="AF347" s="65"/>
      <c r="AG347" s="54"/>
      <c r="AH347" s="54"/>
      <c r="AI347" s="55"/>
      <c r="AJ347" s="18"/>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R347" s="117"/>
      <c r="BS347" s="118"/>
      <c r="BT347" s="118"/>
      <c r="BU347" s="2"/>
      <c r="BV347" s="2"/>
      <c r="BW347" s="2"/>
      <c r="BX347" s="119"/>
    </row>
    <row r="348" spans="1:76" ht="15" customHeight="1">
      <c r="A348" s="16"/>
      <c r="B348" s="76"/>
      <c r="C348" s="72"/>
      <c r="D348" s="20"/>
      <c r="E348" s="78"/>
      <c r="F348" s="11"/>
      <c r="G348" s="12"/>
      <c r="H348" s="13"/>
      <c r="I348" s="13"/>
      <c r="J348" s="14"/>
      <c r="K348" s="64"/>
      <c r="L348" s="17"/>
      <c r="M348" s="17"/>
      <c r="N348" s="25"/>
      <c r="O348" s="2"/>
      <c r="P348" s="2"/>
      <c r="Q348" s="2"/>
      <c r="R348" s="3"/>
      <c r="S348" s="4"/>
      <c r="T348" s="67"/>
      <c r="U348" s="67"/>
      <c r="V348" s="4"/>
      <c r="W348" s="4"/>
      <c r="X348" s="4"/>
      <c r="Y348" s="62"/>
      <c r="Z348" s="28"/>
      <c r="AA348" s="28"/>
      <c r="AB348" s="28"/>
      <c r="AC348" s="28"/>
      <c r="AD348" s="26"/>
      <c r="AE348" s="19"/>
      <c r="AF348" s="65"/>
      <c r="AG348" s="54"/>
      <c r="AH348" s="54"/>
      <c r="AI348" s="55"/>
      <c r="AJ348" s="18"/>
      <c r="AK348" s="73"/>
      <c r="AL348" s="73"/>
      <c r="AM348" s="73"/>
      <c r="AN348" s="73"/>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3"/>
      <c r="BM348" s="73"/>
      <c r="BN348" s="73"/>
      <c r="BO348" s="73"/>
      <c r="BP348" s="73"/>
      <c r="BR348" s="117"/>
      <c r="BS348" s="118"/>
      <c r="BT348" s="118"/>
      <c r="BU348" s="2"/>
      <c r="BV348" s="2"/>
      <c r="BW348" s="2"/>
      <c r="BX348" s="119"/>
    </row>
    <row r="349" spans="1:76" ht="15" customHeight="1">
      <c r="A349" s="16"/>
      <c r="B349" s="76"/>
      <c r="C349" s="72"/>
      <c r="D349" s="20"/>
      <c r="E349" s="78"/>
      <c r="F349" s="11"/>
      <c r="G349" s="12"/>
      <c r="H349" s="13"/>
      <c r="I349" s="13"/>
      <c r="J349" s="14"/>
      <c r="K349" s="64"/>
      <c r="L349" s="17"/>
      <c r="M349" s="17"/>
      <c r="N349" s="25"/>
      <c r="O349" s="2"/>
      <c r="P349" s="2"/>
      <c r="Q349" s="2"/>
      <c r="R349" s="3"/>
      <c r="S349" s="4"/>
      <c r="T349" s="67"/>
      <c r="U349" s="67"/>
      <c r="V349" s="4"/>
      <c r="W349" s="4"/>
      <c r="X349" s="4"/>
      <c r="Y349" s="62"/>
      <c r="Z349" s="28"/>
      <c r="AA349" s="28"/>
      <c r="AB349" s="28"/>
      <c r="AC349" s="28"/>
      <c r="AD349" s="26"/>
      <c r="AE349" s="19"/>
      <c r="AF349" s="65"/>
      <c r="AG349" s="54"/>
      <c r="AH349" s="54"/>
      <c r="AI349" s="55"/>
      <c r="AJ349" s="18"/>
      <c r="AK349" s="73"/>
      <c r="AL349" s="73"/>
      <c r="AM349" s="73"/>
      <c r="AN349" s="73"/>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3"/>
      <c r="BM349" s="73"/>
      <c r="BN349" s="73"/>
      <c r="BO349" s="73"/>
      <c r="BP349" s="73"/>
      <c r="BR349" s="117"/>
      <c r="BS349" s="118"/>
      <c r="BT349" s="118"/>
      <c r="BU349" s="2"/>
      <c r="BV349" s="2"/>
      <c r="BW349" s="2"/>
      <c r="BX349" s="119"/>
    </row>
    <row r="350" spans="1:76" ht="15" customHeight="1">
      <c r="A350" s="16"/>
      <c r="B350" s="76"/>
      <c r="C350" s="72"/>
      <c r="D350" s="20"/>
      <c r="E350" s="78"/>
      <c r="F350" s="11"/>
      <c r="G350" s="12"/>
      <c r="H350" s="13"/>
      <c r="I350" s="13"/>
      <c r="J350" s="14"/>
      <c r="K350" s="64"/>
      <c r="L350" s="17"/>
      <c r="M350" s="17"/>
      <c r="N350" s="25"/>
      <c r="O350" s="2"/>
      <c r="P350" s="2"/>
      <c r="Q350" s="2"/>
      <c r="R350" s="3"/>
      <c r="S350" s="4"/>
      <c r="T350" s="67"/>
      <c r="U350" s="67"/>
      <c r="V350" s="4"/>
      <c r="W350" s="4"/>
      <c r="X350" s="4"/>
      <c r="Y350" s="62"/>
      <c r="Z350" s="28"/>
      <c r="AA350" s="28"/>
      <c r="AB350" s="28"/>
      <c r="AC350" s="28"/>
      <c r="AD350" s="26"/>
      <c r="AE350" s="19"/>
      <c r="AF350" s="65"/>
      <c r="AG350" s="54"/>
      <c r="AH350" s="54"/>
      <c r="AI350" s="55"/>
      <c r="AJ350" s="18"/>
      <c r="AK350" s="73"/>
      <c r="AL350" s="73"/>
      <c r="AM350" s="73"/>
      <c r="AN350" s="73"/>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3"/>
      <c r="BM350" s="73"/>
      <c r="BN350" s="73"/>
      <c r="BO350" s="73"/>
      <c r="BP350" s="73"/>
      <c r="BR350" s="117"/>
      <c r="BS350" s="118"/>
      <c r="BT350" s="118"/>
      <c r="BU350" s="2"/>
      <c r="BV350" s="2"/>
      <c r="BW350" s="2"/>
      <c r="BX350" s="119"/>
    </row>
    <row r="351" spans="1:76" ht="15" customHeight="1">
      <c r="A351" s="16"/>
      <c r="B351" s="76"/>
      <c r="C351" s="72"/>
      <c r="D351" s="20"/>
      <c r="E351" s="78"/>
      <c r="F351" s="11"/>
      <c r="G351" s="12"/>
      <c r="H351" s="13"/>
      <c r="I351" s="13"/>
      <c r="J351" s="14"/>
      <c r="K351" s="64"/>
      <c r="L351" s="17"/>
      <c r="M351" s="17"/>
      <c r="N351" s="25"/>
      <c r="O351" s="2"/>
      <c r="P351" s="2"/>
      <c r="Q351" s="2"/>
      <c r="R351" s="3"/>
      <c r="S351" s="4"/>
      <c r="T351" s="67"/>
      <c r="U351" s="67"/>
      <c r="V351" s="4"/>
      <c r="W351" s="4"/>
      <c r="X351" s="4"/>
      <c r="Y351" s="62"/>
      <c r="Z351" s="28"/>
      <c r="AA351" s="28"/>
      <c r="AB351" s="28"/>
      <c r="AC351" s="28"/>
      <c r="AD351" s="26"/>
      <c r="AE351" s="19"/>
      <c r="AF351" s="65"/>
      <c r="AG351" s="54"/>
      <c r="AH351" s="54"/>
      <c r="AI351" s="55"/>
      <c r="AJ351" s="18"/>
      <c r="AK351" s="73"/>
      <c r="AL351" s="73"/>
      <c r="AM351" s="73"/>
      <c r="AN351" s="73"/>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3"/>
      <c r="BM351" s="73"/>
      <c r="BN351" s="73"/>
      <c r="BO351" s="73"/>
      <c r="BP351" s="73"/>
      <c r="BR351" s="117"/>
      <c r="BS351" s="118"/>
      <c r="BT351" s="118"/>
      <c r="BU351" s="2"/>
      <c r="BV351" s="2"/>
      <c r="BW351" s="2"/>
      <c r="BX351" s="119"/>
    </row>
    <row r="352" spans="1:76" ht="15" customHeight="1">
      <c r="A352" s="16"/>
      <c r="B352" s="76"/>
      <c r="C352" s="72"/>
      <c r="D352" s="20"/>
      <c r="E352" s="78"/>
      <c r="F352" s="11"/>
      <c r="G352" s="12"/>
      <c r="H352" s="13"/>
      <c r="I352" s="13"/>
      <c r="J352" s="14"/>
      <c r="K352" s="64"/>
      <c r="L352" s="17"/>
      <c r="M352" s="17"/>
      <c r="N352" s="25"/>
      <c r="O352" s="2"/>
      <c r="P352" s="2"/>
      <c r="Q352" s="2"/>
      <c r="R352" s="3"/>
      <c r="S352" s="4"/>
      <c r="T352" s="67"/>
      <c r="U352" s="67"/>
      <c r="V352" s="4"/>
      <c r="W352" s="4"/>
      <c r="X352" s="4"/>
      <c r="Y352" s="62"/>
      <c r="Z352" s="28"/>
      <c r="AA352" s="28"/>
      <c r="AB352" s="28"/>
      <c r="AC352" s="28"/>
      <c r="AD352" s="26"/>
      <c r="AE352" s="19"/>
      <c r="AF352" s="65"/>
      <c r="AG352" s="54"/>
      <c r="AH352" s="54"/>
      <c r="AI352" s="55"/>
      <c r="AJ352" s="18"/>
      <c r="AK352" s="73"/>
      <c r="AL352" s="73"/>
      <c r="AM352" s="73"/>
      <c r="AN352" s="73"/>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3"/>
      <c r="BM352" s="73"/>
      <c r="BN352" s="73"/>
      <c r="BO352" s="73"/>
      <c r="BP352" s="73"/>
      <c r="BR352" s="117"/>
      <c r="BS352" s="118"/>
      <c r="BT352" s="118"/>
      <c r="BU352" s="2"/>
      <c r="BV352" s="2"/>
      <c r="BW352" s="2"/>
      <c r="BX352" s="119"/>
    </row>
    <row r="353" spans="1:76" ht="15" customHeight="1">
      <c r="A353" s="16"/>
      <c r="B353" s="76"/>
      <c r="C353" s="72"/>
      <c r="D353" s="20"/>
      <c r="E353" s="78"/>
      <c r="F353" s="11"/>
      <c r="G353" s="12"/>
      <c r="H353" s="13"/>
      <c r="I353" s="13"/>
      <c r="J353" s="14"/>
      <c r="K353" s="64"/>
      <c r="L353" s="17"/>
      <c r="M353" s="17"/>
      <c r="N353" s="25"/>
      <c r="O353" s="2"/>
      <c r="P353" s="2"/>
      <c r="Q353" s="2"/>
      <c r="R353" s="3"/>
      <c r="S353" s="4"/>
      <c r="T353" s="67"/>
      <c r="U353" s="67"/>
      <c r="V353" s="4"/>
      <c r="W353" s="4"/>
      <c r="X353" s="4"/>
      <c r="Y353" s="62"/>
      <c r="Z353" s="28"/>
      <c r="AA353" s="28"/>
      <c r="AB353" s="28"/>
      <c r="AC353" s="28"/>
      <c r="AD353" s="26"/>
      <c r="AE353" s="19"/>
      <c r="AF353" s="65"/>
      <c r="AG353" s="54"/>
      <c r="AH353" s="54"/>
      <c r="AI353" s="55"/>
      <c r="AJ353" s="18"/>
      <c r="AK353" s="73"/>
      <c r="AL353" s="73"/>
      <c r="AM353" s="73"/>
      <c r="AN353" s="73"/>
      <c r="AO353" s="73"/>
      <c r="AP353" s="73"/>
      <c r="AQ353" s="73"/>
      <c r="AR353" s="73"/>
      <c r="AS353" s="73"/>
      <c r="AT353" s="73"/>
      <c r="AU353" s="73"/>
      <c r="AV353" s="73"/>
      <c r="AW353" s="73"/>
      <c r="AX353" s="73"/>
      <c r="AY353" s="73"/>
      <c r="AZ353" s="73"/>
      <c r="BA353" s="73"/>
      <c r="BB353" s="73"/>
      <c r="BC353" s="73"/>
      <c r="BD353" s="73"/>
      <c r="BE353" s="73"/>
      <c r="BF353" s="73"/>
      <c r="BG353" s="73"/>
      <c r="BH353" s="73"/>
      <c r="BI353" s="73"/>
      <c r="BJ353" s="73"/>
      <c r="BK353" s="73"/>
      <c r="BL353" s="73"/>
      <c r="BM353" s="73"/>
      <c r="BN353" s="73"/>
      <c r="BO353" s="73"/>
      <c r="BP353" s="73"/>
      <c r="BR353" s="117"/>
      <c r="BS353" s="118"/>
      <c r="BT353" s="118"/>
      <c r="BU353" s="2"/>
      <c r="BV353" s="2"/>
      <c r="BW353" s="2"/>
      <c r="BX353" s="119"/>
    </row>
    <row r="354" spans="1:76" ht="15" customHeight="1">
      <c r="A354" s="16"/>
      <c r="B354" s="76"/>
      <c r="C354" s="72"/>
      <c r="D354" s="20"/>
      <c r="E354" s="78"/>
      <c r="F354" s="11"/>
      <c r="G354" s="12"/>
      <c r="H354" s="13"/>
      <c r="I354" s="13"/>
      <c r="J354" s="14"/>
      <c r="K354" s="64"/>
      <c r="L354" s="17"/>
      <c r="M354" s="17"/>
      <c r="N354" s="25"/>
      <c r="O354" s="2"/>
      <c r="P354" s="2"/>
      <c r="Q354" s="2"/>
      <c r="R354" s="3"/>
      <c r="S354" s="4"/>
      <c r="T354" s="67"/>
      <c r="U354" s="67"/>
      <c r="V354" s="4"/>
      <c r="W354" s="4"/>
      <c r="X354" s="4"/>
      <c r="Y354" s="62"/>
      <c r="Z354" s="28"/>
      <c r="AA354" s="28"/>
      <c r="AB354" s="28"/>
      <c r="AC354" s="28"/>
      <c r="AD354" s="26"/>
      <c r="AE354" s="19"/>
      <c r="AF354" s="65"/>
      <c r="AG354" s="54"/>
      <c r="AH354" s="54"/>
      <c r="AI354" s="55"/>
      <c r="AJ354" s="18"/>
      <c r="AK354" s="73"/>
      <c r="AL354" s="73"/>
      <c r="AM354" s="73"/>
      <c r="AN354" s="73"/>
      <c r="AO354" s="73"/>
      <c r="AP354" s="73"/>
      <c r="AQ354" s="73"/>
      <c r="AR354" s="73"/>
      <c r="AS354" s="73"/>
      <c r="AT354" s="73"/>
      <c r="AU354" s="73"/>
      <c r="AV354" s="73"/>
      <c r="AW354" s="73"/>
      <c r="AX354" s="73"/>
      <c r="AY354" s="73"/>
      <c r="AZ354" s="73"/>
      <c r="BA354" s="73"/>
      <c r="BB354" s="73"/>
      <c r="BC354" s="73"/>
      <c r="BD354" s="73"/>
      <c r="BE354" s="73"/>
      <c r="BF354" s="73"/>
      <c r="BG354" s="73"/>
      <c r="BH354" s="73"/>
      <c r="BI354" s="73"/>
      <c r="BJ354" s="73"/>
      <c r="BK354" s="73"/>
      <c r="BL354" s="73"/>
      <c r="BM354" s="73"/>
      <c r="BN354" s="73"/>
      <c r="BO354" s="73"/>
      <c r="BP354" s="73"/>
      <c r="BR354" s="117"/>
      <c r="BS354" s="118"/>
      <c r="BT354" s="118"/>
      <c r="BU354" s="2"/>
      <c r="BV354" s="2"/>
      <c r="BW354" s="2"/>
      <c r="BX354" s="119"/>
    </row>
    <row r="355" spans="1:76" ht="15" customHeight="1">
      <c r="A355" s="16"/>
      <c r="B355" s="76"/>
      <c r="C355" s="72"/>
      <c r="D355" s="20"/>
      <c r="E355" s="78"/>
      <c r="F355" s="11"/>
      <c r="G355" s="12"/>
      <c r="H355" s="13"/>
      <c r="I355" s="13"/>
      <c r="J355" s="14"/>
      <c r="K355" s="64"/>
      <c r="L355" s="17"/>
      <c r="M355" s="17"/>
      <c r="N355" s="25"/>
      <c r="O355" s="2"/>
      <c r="P355" s="2"/>
      <c r="Q355" s="2"/>
      <c r="R355" s="3"/>
      <c r="S355" s="4"/>
      <c r="T355" s="67"/>
      <c r="U355" s="67"/>
      <c r="V355" s="4"/>
      <c r="W355" s="4"/>
      <c r="X355" s="4"/>
      <c r="Y355" s="62"/>
      <c r="Z355" s="28"/>
      <c r="AA355" s="28"/>
      <c r="AB355" s="28"/>
      <c r="AC355" s="28"/>
      <c r="AD355" s="26"/>
      <c r="AE355" s="19"/>
      <c r="AF355" s="65"/>
      <c r="AG355" s="54"/>
      <c r="AH355" s="54"/>
      <c r="AI355" s="55"/>
      <c r="AJ355" s="18"/>
      <c r="AK355" s="73"/>
      <c r="AL355" s="73"/>
      <c r="AM355" s="73"/>
      <c r="AN355" s="73"/>
      <c r="AO355" s="73"/>
      <c r="AP355" s="73"/>
      <c r="AQ355" s="73"/>
      <c r="AR355" s="73"/>
      <c r="AS355" s="73"/>
      <c r="AT355" s="73"/>
      <c r="AU355" s="73"/>
      <c r="AV355" s="73"/>
      <c r="AW355" s="73"/>
      <c r="AX355" s="73"/>
      <c r="AY355" s="73"/>
      <c r="AZ355" s="73"/>
      <c r="BA355" s="73"/>
      <c r="BB355" s="73"/>
      <c r="BC355" s="73"/>
      <c r="BD355" s="73"/>
      <c r="BE355" s="73"/>
      <c r="BF355" s="73"/>
      <c r="BG355" s="73"/>
      <c r="BH355" s="73"/>
      <c r="BI355" s="73"/>
      <c r="BJ355" s="73"/>
      <c r="BK355" s="73"/>
      <c r="BL355" s="73"/>
      <c r="BM355" s="73"/>
      <c r="BN355" s="73"/>
      <c r="BO355" s="73"/>
      <c r="BP355" s="73"/>
      <c r="BR355" s="117"/>
      <c r="BS355" s="118"/>
      <c r="BT355" s="118"/>
      <c r="BU355" s="2"/>
      <c r="BV355" s="2"/>
      <c r="BW355" s="2"/>
      <c r="BX355" s="119"/>
    </row>
    <row r="356" spans="1:76" ht="15" customHeight="1">
      <c r="A356" s="16"/>
      <c r="B356" s="76"/>
      <c r="C356" s="72"/>
      <c r="D356" s="20"/>
      <c r="E356" s="78"/>
      <c r="F356" s="11"/>
      <c r="G356" s="12"/>
      <c r="H356" s="13"/>
      <c r="I356" s="13"/>
      <c r="J356" s="14"/>
      <c r="K356" s="64"/>
      <c r="L356" s="17"/>
      <c r="M356" s="17"/>
      <c r="N356" s="25"/>
      <c r="O356" s="2"/>
      <c r="P356" s="2"/>
      <c r="Q356" s="2"/>
      <c r="R356" s="3"/>
      <c r="S356" s="4"/>
      <c r="T356" s="67"/>
      <c r="U356" s="67"/>
      <c r="V356" s="4"/>
      <c r="W356" s="4"/>
      <c r="X356" s="4"/>
      <c r="Y356" s="62"/>
      <c r="Z356" s="28"/>
      <c r="AA356" s="28"/>
      <c r="AB356" s="28"/>
      <c r="AC356" s="28"/>
      <c r="AD356" s="26"/>
      <c r="AE356" s="19"/>
      <c r="AF356" s="65"/>
      <c r="AG356" s="54"/>
      <c r="AH356" s="54"/>
      <c r="AI356" s="55"/>
      <c r="AJ356" s="18"/>
      <c r="AK356" s="73"/>
      <c r="AL356" s="73"/>
      <c r="AM356" s="73"/>
      <c r="AN356" s="73"/>
      <c r="AO356" s="73"/>
      <c r="AP356" s="73"/>
      <c r="AQ356" s="73"/>
      <c r="AR356" s="73"/>
      <c r="AS356" s="73"/>
      <c r="AT356" s="73"/>
      <c r="AU356" s="73"/>
      <c r="AV356" s="73"/>
      <c r="AW356" s="73"/>
      <c r="AX356" s="73"/>
      <c r="AY356" s="73"/>
      <c r="AZ356" s="73"/>
      <c r="BA356" s="73"/>
      <c r="BB356" s="73"/>
      <c r="BC356" s="73"/>
      <c r="BD356" s="73"/>
      <c r="BE356" s="73"/>
      <c r="BF356" s="73"/>
      <c r="BG356" s="73"/>
      <c r="BH356" s="73"/>
      <c r="BI356" s="73"/>
      <c r="BJ356" s="73"/>
      <c r="BK356" s="73"/>
      <c r="BL356" s="73"/>
      <c r="BM356" s="73"/>
      <c r="BN356" s="73"/>
      <c r="BO356" s="73"/>
      <c r="BP356" s="73"/>
      <c r="BR356" s="117"/>
      <c r="BS356" s="118"/>
      <c r="BT356" s="118"/>
      <c r="BU356" s="2"/>
      <c r="BV356" s="2"/>
      <c r="BW356" s="2"/>
      <c r="BX356" s="119"/>
    </row>
    <row r="357" spans="1:76" ht="15" customHeight="1">
      <c r="A357" s="16"/>
      <c r="B357" s="76"/>
      <c r="C357" s="72"/>
      <c r="D357" s="20"/>
      <c r="E357" s="78"/>
      <c r="F357" s="11"/>
      <c r="G357" s="12"/>
      <c r="H357" s="13"/>
      <c r="I357" s="13"/>
      <c r="J357" s="14"/>
      <c r="K357" s="64"/>
      <c r="L357" s="17"/>
      <c r="M357" s="17"/>
      <c r="N357" s="25"/>
      <c r="O357" s="2"/>
      <c r="P357" s="2"/>
      <c r="Q357" s="2"/>
      <c r="R357" s="3"/>
      <c r="S357" s="4"/>
      <c r="T357" s="67"/>
      <c r="U357" s="67"/>
      <c r="V357" s="4"/>
      <c r="W357" s="4"/>
      <c r="X357" s="4"/>
      <c r="Y357" s="62"/>
      <c r="Z357" s="28"/>
      <c r="AA357" s="28"/>
      <c r="AB357" s="28"/>
      <c r="AC357" s="28"/>
      <c r="AD357" s="26"/>
      <c r="AE357" s="19"/>
      <c r="AF357" s="65"/>
      <c r="AG357" s="54"/>
      <c r="AH357" s="54"/>
      <c r="AI357" s="55"/>
      <c r="AJ357" s="18"/>
      <c r="AK357" s="73"/>
      <c r="AL357" s="73"/>
      <c r="AM357" s="73"/>
      <c r="AN357" s="73"/>
      <c r="AO357" s="73"/>
      <c r="AP357" s="73"/>
      <c r="AQ357" s="73"/>
      <c r="AR357" s="73"/>
      <c r="AS357" s="73"/>
      <c r="AT357" s="73"/>
      <c r="AU357" s="73"/>
      <c r="AV357" s="73"/>
      <c r="AW357" s="73"/>
      <c r="AX357" s="73"/>
      <c r="AY357" s="73"/>
      <c r="AZ357" s="73"/>
      <c r="BA357" s="73"/>
      <c r="BB357" s="73"/>
      <c r="BC357" s="73"/>
      <c r="BD357" s="73"/>
      <c r="BE357" s="73"/>
      <c r="BF357" s="73"/>
      <c r="BG357" s="73"/>
      <c r="BH357" s="73"/>
      <c r="BI357" s="73"/>
      <c r="BJ357" s="73"/>
      <c r="BK357" s="73"/>
      <c r="BL357" s="73"/>
      <c r="BM357" s="73"/>
      <c r="BN357" s="73"/>
      <c r="BO357" s="73"/>
      <c r="BP357" s="73"/>
      <c r="BR357" s="117"/>
      <c r="BS357" s="118"/>
      <c r="BT357" s="118"/>
      <c r="BU357" s="2"/>
      <c r="BV357" s="2"/>
      <c r="BW357" s="2"/>
      <c r="BX357" s="119"/>
    </row>
    <row r="358" spans="1:76" ht="15" customHeight="1">
      <c r="A358" s="16"/>
      <c r="B358" s="76"/>
      <c r="C358" s="72"/>
      <c r="D358" s="20"/>
      <c r="E358" s="78"/>
      <c r="F358" s="11"/>
      <c r="G358" s="12"/>
      <c r="H358" s="13"/>
      <c r="I358" s="13"/>
      <c r="J358" s="14"/>
      <c r="K358" s="64"/>
      <c r="L358" s="17"/>
      <c r="M358" s="17"/>
      <c r="N358" s="25"/>
      <c r="O358" s="2"/>
      <c r="P358" s="2"/>
      <c r="Q358" s="2"/>
      <c r="R358" s="3"/>
      <c r="S358" s="4"/>
      <c r="T358" s="67"/>
      <c r="U358" s="67"/>
      <c r="V358" s="4"/>
      <c r="W358" s="4"/>
      <c r="X358" s="4"/>
      <c r="Y358" s="62"/>
      <c r="Z358" s="28"/>
      <c r="AA358" s="28"/>
      <c r="AB358" s="28"/>
      <c r="AC358" s="28"/>
      <c r="AD358" s="26"/>
      <c r="AE358" s="19"/>
      <c r="AF358" s="65"/>
      <c r="AG358" s="54"/>
      <c r="AH358" s="54"/>
      <c r="AI358" s="55"/>
      <c r="AJ358" s="18"/>
      <c r="AK358" s="73"/>
      <c r="AL358" s="73"/>
      <c r="AM358" s="73"/>
      <c r="AN358" s="73"/>
      <c r="AO358" s="73"/>
      <c r="AP358" s="73"/>
      <c r="AQ358" s="73"/>
      <c r="AR358" s="73"/>
      <c r="AS358" s="73"/>
      <c r="AT358" s="73"/>
      <c r="AU358" s="73"/>
      <c r="AV358" s="73"/>
      <c r="AW358" s="73"/>
      <c r="AX358" s="73"/>
      <c r="AY358" s="73"/>
      <c r="AZ358" s="73"/>
      <c r="BA358" s="73"/>
      <c r="BB358" s="73"/>
      <c r="BC358" s="73"/>
      <c r="BD358" s="73"/>
      <c r="BE358" s="73"/>
      <c r="BF358" s="73"/>
      <c r="BG358" s="73"/>
      <c r="BH358" s="73"/>
      <c r="BI358" s="73"/>
      <c r="BJ358" s="73"/>
      <c r="BK358" s="73"/>
      <c r="BL358" s="73"/>
      <c r="BM358" s="73"/>
      <c r="BN358" s="73"/>
      <c r="BO358" s="73"/>
      <c r="BP358" s="73"/>
      <c r="BR358" s="117"/>
      <c r="BS358" s="118"/>
      <c r="BT358" s="118"/>
      <c r="BU358" s="2"/>
      <c r="BV358" s="2"/>
      <c r="BW358" s="2"/>
      <c r="BX358" s="119"/>
    </row>
    <row r="359" spans="1:76" ht="15" customHeight="1">
      <c r="A359" s="16"/>
      <c r="B359" s="76"/>
      <c r="C359" s="72"/>
      <c r="D359" s="20"/>
      <c r="E359" s="78"/>
      <c r="F359" s="11"/>
      <c r="G359" s="12"/>
      <c r="H359" s="13"/>
      <c r="I359" s="13"/>
      <c r="J359" s="14"/>
      <c r="K359" s="64"/>
      <c r="L359" s="17"/>
      <c r="M359" s="17"/>
      <c r="N359" s="25"/>
      <c r="O359" s="2"/>
      <c r="P359" s="2"/>
      <c r="Q359" s="2"/>
      <c r="R359" s="3"/>
      <c r="S359" s="4"/>
      <c r="T359" s="67"/>
      <c r="U359" s="67"/>
      <c r="V359" s="4"/>
      <c r="W359" s="4"/>
      <c r="X359" s="4"/>
      <c r="Y359" s="62"/>
      <c r="Z359" s="28"/>
      <c r="AA359" s="28"/>
      <c r="AB359" s="28"/>
      <c r="AC359" s="28"/>
      <c r="AD359" s="26"/>
      <c r="AE359" s="19"/>
      <c r="AF359" s="65"/>
      <c r="AG359" s="54"/>
      <c r="AH359" s="54"/>
      <c r="AI359" s="55"/>
      <c r="AJ359" s="18"/>
      <c r="AK359" s="73"/>
      <c r="AL359" s="73"/>
      <c r="AM359" s="73"/>
      <c r="AN359" s="73"/>
      <c r="AO359" s="73"/>
      <c r="AP359" s="73"/>
      <c r="AQ359" s="73"/>
      <c r="AR359" s="73"/>
      <c r="AS359" s="73"/>
      <c r="AT359" s="73"/>
      <c r="AU359" s="73"/>
      <c r="AV359" s="73"/>
      <c r="AW359" s="73"/>
      <c r="AX359" s="73"/>
      <c r="AY359" s="73"/>
      <c r="AZ359" s="73"/>
      <c r="BA359" s="73"/>
      <c r="BB359" s="73"/>
      <c r="BC359" s="73"/>
      <c r="BD359" s="73"/>
      <c r="BE359" s="73"/>
      <c r="BF359" s="73"/>
      <c r="BG359" s="73"/>
      <c r="BH359" s="73"/>
      <c r="BI359" s="73"/>
      <c r="BJ359" s="73"/>
      <c r="BK359" s="73"/>
      <c r="BL359" s="73"/>
      <c r="BM359" s="73"/>
      <c r="BN359" s="73"/>
      <c r="BO359" s="73"/>
      <c r="BP359" s="73"/>
      <c r="BR359" s="117"/>
      <c r="BS359" s="118"/>
      <c r="BT359" s="118"/>
      <c r="BU359" s="2"/>
      <c r="BV359" s="2"/>
      <c r="BW359" s="2"/>
      <c r="BX359" s="119"/>
    </row>
    <row r="360" spans="1:76" ht="15" customHeight="1">
      <c r="A360" s="16"/>
      <c r="B360" s="76"/>
      <c r="C360" s="72"/>
      <c r="D360" s="20"/>
      <c r="E360" s="78"/>
      <c r="F360" s="11"/>
      <c r="G360" s="12"/>
      <c r="H360" s="13"/>
      <c r="I360" s="13"/>
      <c r="J360" s="14"/>
      <c r="K360" s="64"/>
      <c r="L360" s="17"/>
      <c r="M360" s="17"/>
      <c r="N360" s="25"/>
      <c r="O360" s="2"/>
      <c r="P360" s="2"/>
      <c r="Q360" s="2"/>
      <c r="R360" s="3"/>
      <c r="S360" s="4"/>
      <c r="T360" s="67"/>
      <c r="U360" s="67"/>
      <c r="V360" s="4"/>
      <c r="W360" s="4"/>
      <c r="X360" s="4"/>
      <c r="Y360" s="62"/>
      <c r="Z360" s="28"/>
      <c r="AA360" s="28"/>
      <c r="AB360" s="28"/>
      <c r="AC360" s="28"/>
      <c r="AD360" s="26"/>
      <c r="AE360" s="19"/>
      <c r="AF360" s="65"/>
      <c r="AG360" s="54"/>
      <c r="AH360" s="54"/>
      <c r="AI360" s="55"/>
      <c r="AJ360" s="18"/>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R360" s="117"/>
      <c r="BS360" s="118"/>
      <c r="BT360" s="118"/>
      <c r="BU360" s="2"/>
      <c r="BV360" s="2"/>
      <c r="BW360" s="2"/>
      <c r="BX360" s="119"/>
    </row>
    <row r="361" spans="1:76" ht="15" customHeight="1">
      <c r="A361" s="16"/>
      <c r="B361" s="76"/>
      <c r="C361" s="72"/>
      <c r="D361" s="20"/>
      <c r="E361" s="78"/>
      <c r="F361" s="11"/>
      <c r="G361" s="12"/>
      <c r="H361" s="13"/>
      <c r="I361" s="13"/>
      <c r="J361" s="14"/>
      <c r="K361" s="64"/>
      <c r="L361" s="17"/>
      <c r="M361" s="17"/>
      <c r="N361" s="25"/>
      <c r="O361" s="2"/>
      <c r="P361" s="2"/>
      <c r="Q361" s="2"/>
      <c r="R361" s="3"/>
      <c r="S361" s="4"/>
      <c r="T361" s="67"/>
      <c r="U361" s="67"/>
      <c r="V361" s="4"/>
      <c r="W361" s="4"/>
      <c r="X361" s="4"/>
      <c r="Y361" s="62"/>
      <c r="Z361" s="28"/>
      <c r="AA361" s="28"/>
      <c r="AB361" s="28"/>
      <c r="AC361" s="28"/>
      <c r="AD361" s="26"/>
      <c r="AE361" s="19"/>
      <c r="AF361" s="65"/>
      <c r="AG361" s="54"/>
      <c r="AH361" s="54"/>
      <c r="AI361" s="55"/>
      <c r="AJ361" s="18"/>
      <c r="AK361" s="73"/>
      <c r="AL361" s="73"/>
      <c r="AM361" s="73"/>
      <c r="AN361" s="73"/>
      <c r="AO361" s="73"/>
      <c r="AP361" s="73"/>
      <c r="AQ361" s="73"/>
      <c r="AR361" s="73"/>
      <c r="AS361" s="73"/>
      <c r="AT361" s="73"/>
      <c r="AU361" s="73"/>
      <c r="AV361" s="73"/>
      <c r="AW361" s="73"/>
      <c r="AX361" s="73"/>
      <c r="AY361" s="73"/>
      <c r="AZ361" s="73"/>
      <c r="BA361" s="73"/>
      <c r="BB361" s="73"/>
      <c r="BC361" s="73"/>
      <c r="BD361" s="73"/>
      <c r="BE361" s="73"/>
      <c r="BF361" s="73"/>
      <c r="BG361" s="73"/>
      <c r="BH361" s="73"/>
      <c r="BI361" s="73"/>
      <c r="BJ361" s="73"/>
      <c r="BK361" s="73"/>
      <c r="BL361" s="73"/>
      <c r="BM361" s="73"/>
      <c r="BN361" s="73"/>
      <c r="BO361" s="73"/>
      <c r="BP361" s="73"/>
      <c r="BR361" s="117"/>
      <c r="BS361" s="118"/>
      <c r="BT361" s="118"/>
      <c r="BU361" s="2"/>
      <c r="BV361" s="2"/>
      <c r="BW361" s="2"/>
      <c r="BX361" s="119"/>
    </row>
    <row r="362" spans="1:76" ht="15" customHeight="1">
      <c r="A362" s="16"/>
      <c r="B362" s="76"/>
      <c r="C362" s="72"/>
      <c r="D362" s="20"/>
      <c r="E362" s="78"/>
      <c r="F362" s="11"/>
      <c r="G362" s="12"/>
      <c r="H362" s="13"/>
      <c r="I362" s="13"/>
      <c r="J362" s="14"/>
      <c r="K362" s="64"/>
      <c r="L362" s="17"/>
      <c r="M362" s="17"/>
      <c r="N362" s="25"/>
      <c r="O362" s="2"/>
      <c r="P362" s="2"/>
      <c r="Q362" s="2"/>
      <c r="R362" s="3"/>
      <c r="S362" s="4"/>
      <c r="T362" s="67"/>
      <c r="U362" s="67"/>
      <c r="V362" s="4"/>
      <c r="W362" s="4"/>
      <c r="X362" s="4"/>
      <c r="Y362" s="62"/>
      <c r="Z362" s="28"/>
      <c r="AA362" s="28"/>
      <c r="AB362" s="28"/>
      <c r="AC362" s="28"/>
      <c r="AD362" s="26"/>
      <c r="AE362" s="19"/>
      <c r="AF362" s="65"/>
      <c r="AG362" s="54"/>
      <c r="AH362" s="54"/>
      <c r="AI362" s="55"/>
      <c r="AJ362" s="18"/>
      <c r="AK362" s="73"/>
      <c r="AL362" s="73"/>
      <c r="AM362" s="73"/>
      <c r="AN362" s="73"/>
      <c r="AO362" s="73"/>
      <c r="AP362" s="73"/>
      <c r="AQ362" s="73"/>
      <c r="AR362" s="73"/>
      <c r="AS362" s="73"/>
      <c r="AT362" s="73"/>
      <c r="AU362" s="73"/>
      <c r="AV362" s="73"/>
      <c r="AW362" s="73"/>
      <c r="AX362" s="73"/>
      <c r="AY362" s="73"/>
      <c r="AZ362" s="73"/>
      <c r="BA362" s="73"/>
      <c r="BB362" s="73"/>
      <c r="BC362" s="73"/>
      <c r="BD362" s="73"/>
      <c r="BE362" s="73"/>
      <c r="BF362" s="73"/>
      <c r="BG362" s="73"/>
      <c r="BH362" s="73"/>
      <c r="BI362" s="73"/>
      <c r="BJ362" s="73"/>
      <c r="BK362" s="73"/>
      <c r="BL362" s="73"/>
      <c r="BM362" s="73"/>
      <c r="BN362" s="73"/>
      <c r="BO362" s="73"/>
      <c r="BP362" s="73"/>
      <c r="BR362" s="117"/>
      <c r="BS362" s="118"/>
      <c r="BT362" s="118"/>
      <c r="BU362" s="2"/>
      <c r="BV362" s="2"/>
      <c r="BW362" s="2"/>
      <c r="BX362" s="119"/>
    </row>
    <row r="363" spans="1:76" ht="15" customHeight="1">
      <c r="A363" s="16"/>
      <c r="B363" s="76"/>
      <c r="C363" s="72"/>
      <c r="D363" s="20"/>
      <c r="E363" s="78"/>
      <c r="F363" s="11"/>
      <c r="G363" s="12"/>
      <c r="H363" s="13"/>
      <c r="I363" s="13"/>
      <c r="J363" s="14"/>
      <c r="K363" s="64"/>
      <c r="L363" s="17"/>
      <c r="M363" s="17"/>
      <c r="N363" s="25"/>
      <c r="O363" s="2"/>
      <c r="P363" s="2"/>
      <c r="Q363" s="2"/>
      <c r="R363" s="3"/>
      <c r="S363" s="4"/>
      <c r="T363" s="67"/>
      <c r="U363" s="67"/>
      <c r="V363" s="4"/>
      <c r="W363" s="4"/>
      <c r="X363" s="4"/>
      <c r="Y363" s="62"/>
      <c r="Z363" s="28"/>
      <c r="AA363" s="28"/>
      <c r="AB363" s="28"/>
      <c r="AC363" s="28"/>
      <c r="AD363" s="26"/>
      <c r="AE363" s="19"/>
      <c r="AF363" s="65"/>
      <c r="AG363" s="54"/>
      <c r="AH363" s="54"/>
      <c r="AI363" s="55"/>
      <c r="AJ363" s="18"/>
      <c r="AK363" s="73"/>
      <c r="AL363" s="73"/>
      <c r="AM363" s="73"/>
      <c r="AN363" s="73"/>
      <c r="AO363" s="73"/>
      <c r="AP363" s="73"/>
      <c r="AQ363" s="73"/>
      <c r="AR363" s="73"/>
      <c r="AS363" s="73"/>
      <c r="AT363" s="73"/>
      <c r="AU363" s="73"/>
      <c r="AV363" s="73"/>
      <c r="AW363" s="73"/>
      <c r="AX363" s="73"/>
      <c r="AY363" s="73"/>
      <c r="AZ363" s="73"/>
      <c r="BA363" s="73"/>
      <c r="BB363" s="73"/>
      <c r="BC363" s="73"/>
      <c r="BD363" s="73"/>
      <c r="BE363" s="73"/>
      <c r="BF363" s="73"/>
      <c r="BG363" s="73"/>
      <c r="BH363" s="73"/>
      <c r="BI363" s="73"/>
      <c r="BJ363" s="73"/>
      <c r="BK363" s="73"/>
      <c r="BL363" s="73"/>
      <c r="BM363" s="73"/>
      <c r="BN363" s="73"/>
      <c r="BO363" s="73"/>
      <c r="BP363" s="73"/>
      <c r="BR363" s="117"/>
      <c r="BS363" s="118"/>
      <c r="BT363" s="118"/>
      <c r="BU363" s="2"/>
      <c r="BV363" s="2"/>
      <c r="BW363" s="2"/>
      <c r="BX363" s="119"/>
    </row>
    <row r="364" spans="1:76" ht="15" customHeight="1">
      <c r="A364" s="16">
        <v>48</v>
      </c>
      <c r="B364" s="76" t="s">
        <v>238</v>
      </c>
      <c r="C364" s="72">
        <v>144</v>
      </c>
      <c r="D364" s="20" t="s">
        <v>201</v>
      </c>
      <c r="E364" s="78">
        <v>1.33</v>
      </c>
      <c r="F364" s="11" t="s">
        <v>234</v>
      </c>
      <c r="G364" s="12"/>
      <c r="H364" s="13" t="e">
        <f>IF(OOC!S364=0,"",OOC!S364)</f>
        <v>#REF!</v>
      </c>
      <c r="I364" s="13" t="e">
        <f>IF(OOC!T364=0,"",OOC!T364)</f>
        <v>#REF!</v>
      </c>
      <c r="J364" s="14" t="s">
        <v>12</v>
      </c>
      <c r="K364" s="64" t="s">
        <v>49</v>
      </c>
      <c r="L364" s="17" t="e">
        <f>IF(AND(G364="",H364=""),"",IF(G364="",H364,G364+H364))</f>
        <v>#REF!</v>
      </c>
      <c r="M364" s="17" t="e">
        <f>IF(AND(G364="",I364=""),"",IF(G364="",I364,G364+I364))</f>
        <v>#REF!</v>
      </c>
      <c r="N364" s="25"/>
      <c r="O364" s="2" t="e">
        <f>IF(OR($AK364="",ISNUMBER($AK364)=FALSE),"",MAX(AK364:BP364))</f>
        <v>#REF!</v>
      </c>
      <c r="P364" s="2" t="e">
        <f>IF(OR($AK364="",ISNUMBER($AK364)=FALSE),"",MIN(AK364:BP364))</f>
        <v>#REF!</v>
      </c>
      <c r="Q364" s="2" t="e">
        <f>IF(OR($AK364="",ISNUMBER($AK364)=FALSE),"",AVERAGE(AK364:BP364))</f>
        <v>#REF!</v>
      </c>
      <c r="R364" s="3" t="e">
        <f>IF(OR($AK364="",ISNUMBER($AK364)=FALSE),"",STDEV(AK364:BP364))</f>
        <v>#REF!</v>
      </c>
      <c r="S364" s="4" t="e">
        <f>IF(OR($AK364="",ISNUMBER($AK364)=FALSE),"",IF(AND(G364=0,I364=""),V364,IF(AND(G364="",H364=""),W364,(H364+ABS(I364))/(6*R364))))</f>
        <v>#REF!</v>
      </c>
      <c r="T364" s="67" t="e">
        <f>IF(OR($AK364="",ISNUMBER($AK364)=FALSE),"",IF(AND($F364="Tolerance",$G364&lt;&gt;""),($Q364-$G364)/(($L364-$M364)/2),IF(AND($F364="GD&amp;T",$H364&lt;&gt;""),$Q364/$H364,"")))</f>
        <v>#REF!</v>
      </c>
      <c r="U364" s="67" t="e">
        <f>IF($T364="","",IF(ABS($T364)&lt;=0.125, "Level A",IF(AND(ABS($T364)&gt;0.125,ABS($T364)&lt;=0.25), "Level B",IF(AND(ABS($T364)&gt;0.25,ABS($T364)&lt;=0.5), "Level C", IF(ABS($T364)&gt;0.5, "Level D")))))</f>
        <v>#REF!</v>
      </c>
      <c r="V364" s="4" t="e">
        <f>IF(OR($AK364="",ISNUMBER($AK364)=FALSE),"",IF(H364="","",(L364-Q364)/(3*R364)))</f>
        <v>#REF!</v>
      </c>
      <c r="W364" s="4" t="e">
        <f>IF(OR($AK364="",ISNUMBER($AK364)=FALSE),"",IF(I364="","",(Q364-M364)/(3*R364)))</f>
        <v>#REF!</v>
      </c>
      <c r="X364" s="4" t="e">
        <f>IF(OR($AK364="",ISNUMBER($AK364)=FALSE),"",IF(AND(G364=0,I364=0),((H364)-(Q364))/(3*R364),MIN(V364:W364)))</f>
        <v>#REF!</v>
      </c>
      <c r="Y364" s="62" t="e">
        <f>IF(OR($AK364="",ISNUMBER($AK364)=FALSE),"",IF(AND(G364=0,I364=0),NORMSDIST(3*X364),NORMSDIST(3*X364)+NORMSDIST(6*S364-3*X364)-1))</f>
        <v>#REF!</v>
      </c>
      <c r="Z364" s="28" t="e">
        <f>IF($Q364="","",IF(F364="Tolerance",IF(($E364*3*R364+Q364)-G364&lt;H364,"",($E364*3*R364+Q364)-G364),IF(OR(F364="GD&amp;T",F364="MAX"),IF(($E364*3*R364+Q364)&lt;H364,"",($E364*3*R364+Q364)),"")))</f>
        <v>#REF!</v>
      </c>
      <c r="AA364" s="28" t="e">
        <f>IF(Q364="","",IF(F364="Tolerance",IF(-(($E364*3*R364)-Q364)-G364&gt;I364,"",-(($E364*3*R364)-Q364)-G364),IF(F364="MIN",IF(-(($E364*3*R364)-Q364)&gt;I364,"",-(($E364*3*R364)-Q364)),"")))</f>
        <v>#REF!</v>
      </c>
      <c r="AB364" s="28" t="e">
        <f>IF(OR(G364="",Q364=""),"",(L364+M364)/2-Q364)</f>
        <v>#REF!</v>
      </c>
      <c r="AC364" s="28" t="e">
        <f>IF(OR($S364&gt;$AC$9,$R364=""),"",$AC$9*6*$R364)</f>
        <v>#REF!</v>
      </c>
      <c r="AD364" s="26"/>
      <c r="AE364" s="19" t="str">
        <f>IF(AD364="","",IF(AD364&gt;=0.966,"Normal","Not Normal"))</f>
        <v/>
      </c>
      <c r="AF364" s="65"/>
      <c r="AG364" s="54"/>
      <c r="AH364" s="54"/>
      <c r="AI364" s="55"/>
      <c r="AJ364" s="18"/>
      <c r="AK364" s="73" t="e">
        <f>#REF!</f>
        <v>#REF!</v>
      </c>
      <c r="AL364" s="73" t="e">
        <f>#REF!</f>
        <v>#REF!</v>
      </c>
      <c r="AM364" s="73" t="e">
        <f>#REF!</f>
        <v>#REF!</v>
      </c>
      <c r="AN364" s="73" t="e">
        <f>#REF!</f>
        <v>#REF!</v>
      </c>
      <c r="AO364" s="73" t="e">
        <f>#REF!</f>
        <v>#REF!</v>
      </c>
      <c r="AP364" s="73" t="e">
        <f>#REF!</f>
        <v>#REF!</v>
      </c>
      <c r="AQ364" s="73" t="e">
        <f>#REF!</f>
        <v>#REF!</v>
      </c>
      <c r="AR364" s="73" t="e">
        <f>#REF!</f>
        <v>#REF!</v>
      </c>
      <c r="AS364" s="73" t="e">
        <f>#REF!</f>
        <v>#REF!</v>
      </c>
      <c r="AT364" s="73" t="e">
        <f>#REF!</f>
        <v>#REF!</v>
      </c>
      <c r="AU364" s="73" t="e">
        <f>#REF!</f>
        <v>#REF!</v>
      </c>
      <c r="AV364" s="73" t="e">
        <f>#REF!</f>
        <v>#REF!</v>
      </c>
      <c r="AW364" s="73" t="e">
        <f>#REF!</f>
        <v>#REF!</v>
      </c>
      <c r="AX364" s="73" t="e">
        <f>#REF!</f>
        <v>#REF!</v>
      </c>
      <c r="AY364" s="73" t="e">
        <f>#REF!</f>
        <v>#REF!</v>
      </c>
      <c r="AZ364" s="73" t="e">
        <f>#REF!</f>
        <v>#REF!</v>
      </c>
      <c r="BA364" s="73" t="e">
        <f>#REF!</f>
        <v>#REF!</v>
      </c>
      <c r="BB364" s="73" t="e">
        <f>#REF!</f>
        <v>#REF!</v>
      </c>
      <c r="BC364" s="73" t="e">
        <f>#REF!</f>
        <v>#REF!</v>
      </c>
      <c r="BD364" s="73" t="e">
        <f>#REF!</f>
        <v>#REF!</v>
      </c>
      <c r="BE364" s="73" t="e">
        <f>#REF!</f>
        <v>#REF!</v>
      </c>
      <c r="BF364" s="73" t="e">
        <f>#REF!</f>
        <v>#REF!</v>
      </c>
      <c r="BG364" s="73" t="e">
        <f>#REF!</f>
        <v>#REF!</v>
      </c>
      <c r="BH364" s="73" t="e">
        <f>#REF!</f>
        <v>#REF!</v>
      </c>
      <c r="BI364" s="73" t="e">
        <f>#REF!</f>
        <v>#REF!</v>
      </c>
      <c r="BJ364" s="73" t="e">
        <f>#REF!</f>
        <v>#REF!</v>
      </c>
      <c r="BK364" s="73" t="e">
        <f>#REF!</f>
        <v>#REF!</v>
      </c>
      <c r="BL364" s="73" t="e">
        <f>#REF!</f>
        <v>#REF!</v>
      </c>
      <c r="BM364" s="73" t="e">
        <f>#REF!</f>
        <v>#REF!</v>
      </c>
      <c r="BN364" s="73" t="e">
        <f>#REF!</f>
        <v>#REF!</v>
      </c>
      <c r="BO364" s="73" t="e">
        <f>#REF!</f>
        <v>#REF!</v>
      </c>
      <c r="BP364" s="73" t="e">
        <f>#REF!</f>
        <v>#REF!</v>
      </c>
      <c r="BR364" s="117">
        <f>C364</f>
        <v>144</v>
      </c>
      <c r="BS364" s="118">
        <f>OOC!G364</f>
        <v>0.14000000000000001</v>
      </c>
      <c r="BT364" s="118" t="str">
        <f>OOC!H364</f>
        <v/>
      </c>
      <c r="BU364" s="2" t="e">
        <f>IF(OR($AK364="",ISNUMBER($AK364)=FALSE),"",MAX(AK364:BP364))</f>
        <v>#REF!</v>
      </c>
      <c r="BV364" s="2" t="e">
        <f>IF(OR($AK364="",ISNUMBER($AK364)=FALSE),"",MIN(AK364:BP364))</f>
        <v>#REF!</v>
      </c>
      <c r="BW364" s="2" t="e">
        <f>IF(OR($AK364="",ISNUMBER($AK364)=FALSE),"",AVERAGE(AK364:BP364))</f>
        <v>#REF!</v>
      </c>
      <c r="BX364" s="119" t="e">
        <f>IF(AND(IF(OOC!G364="",0,OOC!G364) &gt;= IF(O364="",0,O364), IF(O364="",0,O364) &gt; IF(L364="",0,L364)), "OOC",
IF(AND(IF(M364="",0,M364) &gt; IF(P364="",0,P364), IF(P364="",0,P364) &gt;= IF(OOC!H364="",0,OOC!H364)), "OOC",
IF(IF(O364="",0,O364) &gt; IF(OOC!G364="",0,OOC!G364), "OOS",
IF(IF(OOC!H364="",0,OOC!H364) &gt; IF(P364="",0,P364), "OOS", "OK"))))</f>
        <v>#REF!</v>
      </c>
    </row>
    <row r="365" spans="1:76" ht="15" customHeight="1">
      <c r="A365" s="16"/>
      <c r="B365" s="76"/>
      <c r="C365" s="72"/>
      <c r="D365" s="20"/>
      <c r="E365" s="78"/>
      <c r="F365" s="11"/>
      <c r="G365" s="12"/>
      <c r="H365" s="13"/>
      <c r="I365" s="13"/>
      <c r="J365" s="14"/>
      <c r="K365" s="64"/>
      <c r="L365" s="17"/>
      <c r="M365" s="17"/>
      <c r="N365" s="25"/>
      <c r="O365" s="2"/>
      <c r="P365" s="2"/>
      <c r="Q365" s="2"/>
      <c r="R365" s="3"/>
      <c r="S365" s="4"/>
      <c r="T365" s="67"/>
      <c r="U365" s="67"/>
      <c r="V365" s="4"/>
      <c r="W365" s="4"/>
      <c r="X365" s="4"/>
      <c r="Y365" s="62"/>
      <c r="Z365" s="28"/>
      <c r="AA365" s="28"/>
      <c r="AB365" s="28"/>
      <c r="AC365" s="28"/>
      <c r="AD365" s="26"/>
      <c r="AE365" s="19"/>
      <c r="AF365" s="65"/>
      <c r="AG365" s="54"/>
      <c r="AH365" s="54"/>
      <c r="AI365" s="55"/>
      <c r="AJ365" s="18"/>
      <c r="AK365" s="73"/>
      <c r="AL365" s="73"/>
      <c r="AM365" s="73"/>
      <c r="AN365" s="73"/>
      <c r="AO365" s="73"/>
      <c r="AP365" s="73"/>
      <c r="AQ365" s="73"/>
      <c r="AR365" s="73"/>
      <c r="AS365" s="73"/>
      <c r="AT365" s="73"/>
      <c r="AU365" s="73"/>
      <c r="AV365" s="73"/>
      <c r="AW365" s="73"/>
      <c r="AX365" s="73"/>
      <c r="AY365" s="73"/>
      <c r="AZ365" s="73"/>
      <c r="BA365" s="73"/>
      <c r="BB365" s="73"/>
      <c r="BC365" s="73"/>
      <c r="BD365" s="73"/>
      <c r="BE365" s="73"/>
      <c r="BF365" s="73"/>
      <c r="BG365" s="73"/>
      <c r="BH365" s="73"/>
      <c r="BI365" s="73"/>
      <c r="BJ365" s="73"/>
      <c r="BK365" s="73"/>
      <c r="BL365" s="73"/>
      <c r="BM365" s="73"/>
      <c r="BN365" s="73"/>
      <c r="BO365" s="73"/>
      <c r="BP365" s="73"/>
      <c r="BR365" s="117"/>
      <c r="BS365" s="118"/>
      <c r="BT365" s="118"/>
      <c r="BU365" s="2"/>
      <c r="BV365" s="2"/>
      <c r="BW365" s="2"/>
      <c r="BX365" s="119"/>
    </row>
    <row r="366" spans="1:76" ht="15" customHeight="1">
      <c r="A366" s="16"/>
      <c r="B366" s="76"/>
      <c r="C366" s="72"/>
      <c r="D366" s="20"/>
      <c r="E366" s="78"/>
      <c r="F366" s="11"/>
      <c r="G366" s="12"/>
      <c r="H366" s="13"/>
      <c r="I366" s="13"/>
      <c r="J366" s="14"/>
      <c r="K366" s="64"/>
      <c r="L366" s="17"/>
      <c r="M366" s="17"/>
      <c r="N366" s="25"/>
      <c r="O366" s="2"/>
      <c r="P366" s="2"/>
      <c r="Q366" s="2"/>
      <c r="R366" s="3"/>
      <c r="S366" s="4"/>
      <c r="T366" s="67"/>
      <c r="U366" s="67"/>
      <c r="V366" s="4"/>
      <c r="W366" s="4"/>
      <c r="X366" s="4"/>
      <c r="Y366" s="62"/>
      <c r="Z366" s="28"/>
      <c r="AA366" s="28"/>
      <c r="AB366" s="28"/>
      <c r="AC366" s="28"/>
      <c r="AD366" s="26"/>
      <c r="AE366" s="19"/>
      <c r="AF366" s="65"/>
      <c r="AG366" s="54"/>
      <c r="AH366" s="54"/>
      <c r="AI366" s="55"/>
      <c r="AJ366" s="18"/>
      <c r="AK366" s="73"/>
      <c r="AL366" s="73"/>
      <c r="AM366" s="73"/>
      <c r="AN366" s="73"/>
      <c r="AO366" s="73"/>
      <c r="AP366" s="73"/>
      <c r="AQ366" s="73"/>
      <c r="AR366" s="73"/>
      <c r="AS366" s="73"/>
      <c r="AT366" s="73"/>
      <c r="AU366" s="73"/>
      <c r="AV366" s="73"/>
      <c r="AW366" s="73"/>
      <c r="AX366" s="73"/>
      <c r="AY366" s="73"/>
      <c r="AZ366" s="73"/>
      <c r="BA366" s="73"/>
      <c r="BB366" s="73"/>
      <c r="BC366" s="73"/>
      <c r="BD366" s="73"/>
      <c r="BE366" s="73"/>
      <c r="BF366" s="73"/>
      <c r="BG366" s="73"/>
      <c r="BH366" s="73"/>
      <c r="BI366" s="73"/>
      <c r="BJ366" s="73"/>
      <c r="BK366" s="73"/>
      <c r="BL366" s="73"/>
      <c r="BM366" s="73"/>
      <c r="BN366" s="73"/>
      <c r="BO366" s="73"/>
      <c r="BP366" s="73"/>
      <c r="BR366" s="117"/>
      <c r="BS366" s="118"/>
      <c r="BT366" s="118"/>
      <c r="BU366" s="2"/>
      <c r="BV366" s="2"/>
      <c r="BW366" s="2"/>
      <c r="BX366" s="119"/>
    </row>
    <row r="367" spans="1:76" ht="15" customHeight="1">
      <c r="A367" s="16"/>
      <c r="B367" s="76"/>
      <c r="C367" s="72"/>
      <c r="D367" s="20"/>
      <c r="E367" s="78"/>
      <c r="F367" s="11"/>
      <c r="G367" s="12"/>
      <c r="H367" s="13"/>
      <c r="I367" s="13"/>
      <c r="J367" s="14"/>
      <c r="K367" s="64"/>
      <c r="L367" s="17"/>
      <c r="M367" s="17"/>
      <c r="N367" s="25"/>
      <c r="O367" s="2"/>
      <c r="P367" s="2"/>
      <c r="Q367" s="2"/>
      <c r="R367" s="3"/>
      <c r="S367" s="4"/>
      <c r="T367" s="67"/>
      <c r="U367" s="67"/>
      <c r="V367" s="4"/>
      <c r="W367" s="4"/>
      <c r="X367" s="4"/>
      <c r="Y367" s="62"/>
      <c r="Z367" s="28"/>
      <c r="AA367" s="28"/>
      <c r="AB367" s="28"/>
      <c r="AC367" s="28"/>
      <c r="AD367" s="26"/>
      <c r="AE367" s="19"/>
      <c r="AF367" s="65"/>
      <c r="AG367" s="54"/>
      <c r="AH367" s="54"/>
      <c r="AI367" s="55"/>
      <c r="AJ367" s="18"/>
      <c r="AK367" s="73"/>
      <c r="AL367" s="73"/>
      <c r="AM367" s="73"/>
      <c r="AN367" s="73"/>
      <c r="AO367" s="73"/>
      <c r="AP367" s="73"/>
      <c r="AQ367" s="73"/>
      <c r="AR367" s="73"/>
      <c r="AS367" s="73"/>
      <c r="AT367" s="73"/>
      <c r="AU367" s="73"/>
      <c r="AV367" s="73"/>
      <c r="AW367" s="73"/>
      <c r="AX367" s="73"/>
      <c r="AY367" s="73"/>
      <c r="AZ367" s="73"/>
      <c r="BA367" s="73"/>
      <c r="BB367" s="73"/>
      <c r="BC367" s="73"/>
      <c r="BD367" s="73"/>
      <c r="BE367" s="73"/>
      <c r="BF367" s="73"/>
      <c r="BG367" s="73"/>
      <c r="BH367" s="73"/>
      <c r="BI367" s="73"/>
      <c r="BJ367" s="73"/>
      <c r="BK367" s="73"/>
      <c r="BL367" s="73"/>
      <c r="BM367" s="73"/>
      <c r="BN367" s="73"/>
      <c r="BO367" s="73"/>
      <c r="BP367" s="73"/>
      <c r="BR367" s="117"/>
      <c r="BS367" s="118"/>
      <c r="BT367" s="118"/>
      <c r="BU367" s="2"/>
      <c r="BV367" s="2"/>
      <c r="BW367" s="2"/>
      <c r="BX367" s="119"/>
    </row>
    <row r="368" spans="1:76" ht="15" customHeight="1">
      <c r="A368" s="16"/>
      <c r="B368" s="76"/>
      <c r="C368" s="72"/>
      <c r="D368" s="20"/>
      <c r="E368" s="78"/>
      <c r="F368" s="11"/>
      <c r="G368" s="12"/>
      <c r="H368" s="13"/>
      <c r="I368" s="13"/>
      <c r="J368" s="14"/>
      <c r="K368" s="64"/>
      <c r="L368" s="17"/>
      <c r="M368" s="17"/>
      <c r="N368" s="25"/>
      <c r="O368" s="2"/>
      <c r="P368" s="2"/>
      <c r="Q368" s="2"/>
      <c r="R368" s="3"/>
      <c r="S368" s="4"/>
      <c r="T368" s="67"/>
      <c r="U368" s="67"/>
      <c r="V368" s="4"/>
      <c r="W368" s="4"/>
      <c r="X368" s="4"/>
      <c r="Y368" s="62"/>
      <c r="Z368" s="28"/>
      <c r="AA368" s="28"/>
      <c r="AB368" s="28"/>
      <c r="AC368" s="28"/>
      <c r="AD368" s="26"/>
      <c r="AE368" s="19"/>
      <c r="AF368" s="65"/>
      <c r="AG368" s="54"/>
      <c r="AH368" s="54"/>
      <c r="AI368" s="55"/>
      <c r="AJ368" s="18"/>
      <c r="AK368" s="73"/>
      <c r="AL368" s="73"/>
      <c r="AM368" s="73"/>
      <c r="AN368" s="73"/>
      <c r="AO368" s="73"/>
      <c r="AP368" s="73"/>
      <c r="AQ368" s="73"/>
      <c r="AR368" s="73"/>
      <c r="AS368" s="73"/>
      <c r="AT368" s="73"/>
      <c r="AU368" s="73"/>
      <c r="AV368" s="73"/>
      <c r="AW368" s="73"/>
      <c r="AX368" s="73"/>
      <c r="AY368" s="73"/>
      <c r="AZ368" s="73"/>
      <c r="BA368" s="73"/>
      <c r="BB368" s="73"/>
      <c r="BC368" s="73"/>
      <c r="BD368" s="73"/>
      <c r="BE368" s="73"/>
      <c r="BF368" s="73"/>
      <c r="BG368" s="73"/>
      <c r="BH368" s="73"/>
      <c r="BI368" s="73"/>
      <c r="BJ368" s="73"/>
      <c r="BK368" s="73"/>
      <c r="BL368" s="73"/>
      <c r="BM368" s="73"/>
      <c r="BN368" s="73"/>
      <c r="BO368" s="73"/>
      <c r="BP368" s="73"/>
      <c r="BR368" s="117"/>
      <c r="BS368" s="118"/>
      <c r="BT368" s="118"/>
      <c r="BU368" s="2"/>
      <c r="BV368" s="2"/>
      <c r="BW368" s="2"/>
      <c r="BX368" s="119"/>
    </row>
    <row r="369" spans="1:76" ht="15" customHeight="1">
      <c r="A369" s="16"/>
      <c r="B369" s="76"/>
      <c r="C369" s="72"/>
      <c r="D369" s="20"/>
      <c r="E369" s="78"/>
      <c r="F369" s="11"/>
      <c r="G369" s="12"/>
      <c r="H369" s="13"/>
      <c r="I369" s="13"/>
      <c r="J369" s="14"/>
      <c r="K369" s="64"/>
      <c r="L369" s="17"/>
      <c r="M369" s="17"/>
      <c r="N369" s="25"/>
      <c r="O369" s="2"/>
      <c r="P369" s="2"/>
      <c r="Q369" s="2"/>
      <c r="R369" s="3"/>
      <c r="S369" s="4"/>
      <c r="T369" s="67"/>
      <c r="U369" s="67"/>
      <c r="V369" s="4"/>
      <c r="W369" s="4"/>
      <c r="X369" s="4"/>
      <c r="Y369" s="62"/>
      <c r="Z369" s="28"/>
      <c r="AA369" s="28"/>
      <c r="AB369" s="28"/>
      <c r="AC369" s="28"/>
      <c r="AD369" s="26"/>
      <c r="AE369" s="19"/>
      <c r="AF369" s="65"/>
      <c r="AG369" s="54"/>
      <c r="AH369" s="54"/>
      <c r="AI369" s="55"/>
      <c r="AJ369" s="18"/>
      <c r="AK369" s="73"/>
      <c r="AL369" s="73"/>
      <c r="AM369" s="73"/>
      <c r="AN369" s="73"/>
      <c r="AO369" s="73"/>
      <c r="AP369" s="73"/>
      <c r="AQ369" s="73"/>
      <c r="AR369" s="73"/>
      <c r="AS369" s="73"/>
      <c r="AT369" s="73"/>
      <c r="AU369" s="73"/>
      <c r="AV369" s="73"/>
      <c r="AW369" s="73"/>
      <c r="AX369" s="73"/>
      <c r="AY369" s="73"/>
      <c r="AZ369" s="73"/>
      <c r="BA369" s="73"/>
      <c r="BB369" s="73"/>
      <c r="BC369" s="73"/>
      <c r="BD369" s="73"/>
      <c r="BE369" s="73"/>
      <c r="BF369" s="73"/>
      <c r="BG369" s="73"/>
      <c r="BH369" s="73"/>
      <c r="BI369" s="73"/>
      <c r="BJ369" s="73"/>
      <c r="BK369" s="73"/>
      <c r="BL369" s="73"/>
      <c r="BM369" s="73"/>
      <c r="BN369" s="73"/>
      <c r="BO369" s="73"/>
      <c r="BP369" s="73"/>
      <c r="BR369" s="117"/>
      <c r="BS369" s="118"/>
      <c r="BT369" s="118"/>
      <c r="BU369" s="2"/>
      <c r="BV369" s="2"/>
      <c r="BW369" s="2"/>
      <c r="BX369" s="119"/>
    </row>
    <row r="370" spans="1:76" ht="15" customHeight="1">
      <c r="A370" s="16"/>
      <c r="B370" s="76"/>
      <c r="C370" s="72"/>
      <c r="D370" s="20"/>
      <c r="E370" s="78"/>
      <c r="F370" s="11"/>
      <c r="G370" s="12"/>
      <c r="H370" s="13"/>
      <c r="I370" s="13"/>
      <c r="J370" s="14"/>
      <c r="K370" s="64"/>
      <c r="L370" s="17"/>
      <c r="M370" s="17"/>
      <c r="N370" s="25"/>
      <c r="O370" s="2"/>
      <c r="P370" s="2"/>
      <c r="Q370" s="2"/>
      <c r="R370" s="3"/>
      <c r="S370" s="4"/>
      <c r="T370" s="67"/>
      <c r="U370" s="67"/>
      <c r="V370" s="4"/>
      <c r="W370" s="4"/>
      <c r="X370" s="4"/>
      <c r="Y370" s="62"/>
      <c r="Z370" s="28"/>
      <c r="AA370" s="28"/>
      <c r="AB370" s="28"/>
      <c r="AC370" s="28"/>
      <c r="AD370" s="26"/>
      <c r="AE370" s="19"/>
      <c r="AF370" s="65"/>
      <c r="AG370" s="54"/>
      <c r="AH370" s="54"/>
      <c r="AI370" s="55"/>
      <c r="AJ370" s="18"/>
      <c r="AK370" s="73"/>
      <c r="AL370" s="73"/>
      <c r="AM370" s="73"/>
      <c r="AN370" s="73"/>
      <c r="AO370" s="73"/>
      <c r="AP370" s="73"/>
      <c r="AQ370" s="73"/>
      <c r="AR370" s="73"/>
      <c r="AS370" s="73"/>
      <c r="AT370" s="73"/>
      <c r="AU370" s="73"/>
      <c r="AV370" s="73"/>
      <c r="AW370" s="73"/>
      <c r="AX370" s="73"/>
      <c r="AY370" s="73"/>
      <c r="AZ370" s="73"/>
      <c r="BA370" s="73"/>
      <c r="BB370" s="73"/>
      <c r="BC370" s="73"/>
      <c r="BD370" s="73"/>
      <c r="BE370" s="73"/>
      <c r="BF370" s="73"/>
      <c r="BG370" s="73"/>
      <c r="BH370" s="73"/>
      <c r="BI370" s="73"/>
      <c r="BJ370" s="73"/>
      <c r="BK370" s="73"/>
      <c r="BL370" s="73"/>
      <c r="BM370" s="73"/>
      <c r="BN370" s="73"/>
      <c r="BO370" s="73"/>
      <c r="BP370" s="73"/>
      <c r="BR370" s="117"/>
      <c r="BS370" s="118"/>
      <c r="BT370" s="118"/>
      <c r="BU370" s="2"/>
      <c r="BV370" s="2"/>
      <c r="BW370" s="2"/>
      <c r="BX370" s="119"/>
    </row>
    <row r="371" spans="1:76" ht="15" customHeight="1">
      <c r="A371" s="16"/>
      <c r="B371" s="76"/>
      <c r="C371" s="72"/>
      <c r="D371" s="20"/>
      <c r="E371" s="78"/>
      <c r="F371" s="11"/>
      <c r="G371" s="12"/>
      <c r="H371" s="13"/>
      <c r="I371" s="13"/>
      <c r="J371" s="14"/>
      <c r="K371" s="64"/>
      <c r="L371" s="17"/>
      <c r="M371" s="17"/>
      <c r="N371" s="25"/>
      <c r="O371" s="2"/>
      <c r="P371" s="2"/>
      <c r="Q371" s="2"/>
      <c r="R371" s="3"/>
      <c r="S371" s="4"/>
      <c r="T371" s="67"/>
      <c r="U371" s="67"/>
      <c r="V371" s="4"/>
      <c r="W371" s="4"/>
      <c r="X371" s="4"/>
      <c r="Y371" s="62"/>
      <c r="Z371" s="28"/>
      <c r="AA371" s="28"/>
      <c r="AB371" s="28"/>
      <c r="AC371" s="28"/>
      <c r="AD371" s="26"/>
      <c r="AE371" s="19"/>
      <c r="AF371" s="65"/>
      <c r="AG371" s="54"/>
      <c r="AH371" s="54"/>
      <c r="AI371" s="55"/>
      <c r="AJ371" s="18"/>
      <c r="AK371" s="73"/>
      <c r="AL371" s="73"/>
      <c r="AM371" s="73"/>
      <c r="AN371" s="73"/>
      <c r="AO371" s="73"/>
      <c r="AP371" s="73"/>
      <c r="AQ371" s="73"/>
      <c r="AR371" s="73"/>
      <c r="AS371" s="73"/>
      <c r="AT371" s="73"/>
      <c r="AU371" s="73"/>
      <c r="AV371" s="73"/>
      <c r="AW371" s="73"/>
      <c r="AX371" s="73"/>
      <c r="AY371" s="73"/>
      <c r="AZ371" s="73"/>
      <c r="BA371" s="73"/>
      <c r="BB371" s="73"/>
      <c r="BC371" s="73"/>
      <c r="BD371" s="73"/>
      <c r="BE371" s="73"/>
      <c r="BF371" s="73"/>
      <c r="BG371" s="73"/>
      <c r="BH371" s="73"/>
      <c r="BI371" s="73"/>
      <c r="BJ371" s="73"/>
      <c r="BK371" s="73"/>
      <c r="BL371" s="73"/>
      <c r="BM371" s="73"/>
      <c r="BN371" s="73"/>
      <c r="BO371" s="73"/>
      <c r="BP371" s="73"/>
      <c r="BR371" s="117"/>
      <c r="BS371" s="118"/>
      <c r="BT371" s="118"/>
      <c r="BU371" s="2"/>
      <c r="BV371" s="2"/>
      <c r="BW371" s="2"/>
      <c r="BX371" s="119"/>
    </row>
    <row r="372" spans="1:76" ht="15" customHeight="1">
      <c r="A372" s="16"/>
      <c r="B372" s="76"/>
      <c r="C372" s="72"/>
      <c r="D372" s="20"/>
      <c r="E372" s="78"/>
      <c r="F372" s="11"/>
      <c r="G372" s="12"/>
      <c r="H372" s="13"/>
      <c r="I372" s="13"/>
      <c r="J372" s="14"/>
      <c r="K372" s="64"/>
      <c r="L372" s="17"/>
      <c r="M372" s="17"/>
      <c r="N372" s="25"/>
      <c r="O372" s="2"/>
      <c r="P372" s="2"/>
      <c r="Q372" s="2"/>
      <c r="R372" s="3"/>
      <c r="S372" s="4"/>
      <c r="T372" s="67"/>
      <c r="U372" s="67"/>
      <c r="V372" s="4"/>
      <c r="W372" s="4"/>
      <c r="X372" s="4"/>
      <c r="Y372" s="62"/>
      <c r="Z372" s="28"/>
      <c r="AA372" s="28"/>
      <c r="AB372" s="28"/>
      <c r="AC372" s="28"/>
      <c r="AD372" s="26"/>
      <c r="AE372" s="19"/>
      <c r="AF372" s="65"/>
      <c r="AG372" s="54"/>
      <c r="AH372" s="54"/>
      <c r="AI372" s="55"/>
      <c r="AJ372" s="18"/>
      <c r="AK372" s="73"/>
      <c r="AL372" s="73"/>
      <c r="AM372" s="73"/>
      <c r="AN372" s="73"/>
      <c r="AO372" s="73"/>
      <c r="AP372" s="73"/>
      <c r="AQ372" s="73"/>
      <c r="AR372" s="73"/>
      <c r="AS372" s="73"/>
      <c r="AT372" s="73"/>
      <c r="AU372" s="73"/>
      <c r="AV372" s="73"/>
      <c r="AW372" s="73"/>
      <c r="AX372" s="73"/>
      <c r="AY372" s="73"/>
      <c r="AZ372" s="73"/>
      <c r="BA372" s="73"/>
      <c r="BB372" s="73"/>
      <c r="BC372" s="73"/>
      <c r="BD372" s="73"/>
      <c r="BE372" s="73"/>
      <c r="BF372" s="73"/>
      <c r="BG372" s="73"/>
      <c r="BH372" s="73"/>
      <c r="BI372" s="73"/>
      <c r="BJ372" s="73"/>
      <c r="BK372" s="73"/>
      <c r="BL372" s="73"/>
      <c r="BM372" s="73"/>
      <c r="BN372" s="73"/>
      <c r="BO372" s="73"/>
      <c r="BP372" s="73"/>
      <c r="BR372" s="117"/>
      <c r="BS372" s="118"/>
      <c r="BT372" s="118"/>
      <c r="BU372" s="2"/>
      <c r="BV372" s="2"/>
      <c r="BW372" s="2"/>
      <c r="BX372" s="119"/>
    </row>
    <row r="373" spans="1:76" ht="15" customHeight="1">
      <c r="A373" s="16"/>
      <c r="B373" s="76"/>
      <c r="C373" s="72"/>
      <c r="D373" s="20"/>
      <c r="E373" s="78"/>
      <c r="F373" s="11"/>
      <c r="G373" s="12"/>
      <c r="H373" s="13"/>
      <c r="I373" s="13"/>
      <c r="J373" s="14"/>
      <c r="K373" s="64"/>
      <c r="L373" s="17"/>
      <c r="M373" s="17"/>
      <c r="N373" s="25"/>
      <c r="O373" s="2"/>
      <c r="P373" s="2"/>
      <c r="Q373" s="2"/>
      <c r="R373" s="3"/>
      <c r="S373" s="4"/>
      <c r="T373" s="67"/>
      <c r="U373" s="67"/>
      <c r="V373" s="4"/>
      <c r="W373" s="4"/>
      <c r="X373" s="4"/>
      <c r="Y373" s="62"/>
      <c r="Z373" s="28"/>
      <c r="AA373" s="28"/>
      <c r="AB373" s="28"/>
      <c r="AC373" s="28"/>
      <c r="AD373" s="26"/>
      <c r="AE373" s="19"/>
      <c r="AF373" s="65"/>
      <c r="AG373" s="54"/>
      <c r="AH373" s="54"/>
      <c r="AI373" s="55"/>
      <c r="AJ373" s="18"/>
      <c r="AK373" s="73"/>
      <c r="AL373" s="73"/>
      <c r="AM373" s="73"/>
      <c r="AN373" s="73"/>
      <c r="AO373" s="73"/>
      <c r="AP373" s="73"/>
      <c r="AQ373" s="73"/>
      <c r="AR373" s="73"/>
      <c r="AS373" s="73"/>
      <c r="AT373" s="73"/>
      <c r="AU373" s="73"/>
      <c r="AV373" s="73"/>
      <c r="AW373" s="73"/>
      <c r="AX373" s="73"/>
      <c r="AY373" s="73"/>
      <c r="AZ373" s="73"/>
      <c r="BA373" s="73"/>
      <c r="BB373" s="73"/>
      <c r="BC373" s="73"/>
      <c r="BD373" s="73"/>
      <c r="BE373" s="73"/>
      <c r="BF373" s="73"/>
      <c r="BG373" s="73"/>
      <c r="BH373" s="73"/>
      <c r="BI373" s="73"/>
      <c r="BJ373" s="73"/>
      <c r="BK373" s="73"/>
      <c r="BL373" s="73"/>
      <c r="BM373" s="73"/>
      <c r="BN373" s="73"/>
      <c r="BO373" s="73"/>
      <c r="BP373" s="73"/>
      <c r="BR373" s="117"/>
      <c r="BS373" s="118"/>
      <c r="BT373" s="118"/>
      <c r="BU373" s="2"/>
      <c r="BV373" s="2"/>
      <c r="BW373" s="2"/>
      <c r="BX373" s="119"/>
    </row>
    <row r="374" spans="1:76" ht="15" customHeight="1">
      <c r="A374" s="16"/>
      <c r="B374" s="76"/>
      <c r="C374" s="72"/>
      <c r="D374" s="20"/>
      <c r="E374" s="78"/>
      <c r="F374" s="11"/>
      <c r="G374" s="12"/>
      <c r="H374" s="13"/>
      <c r="I374" s="13"/>
      <c r="J374" s="14"/>
      <c r="K374" s="64"/>
      <c r="L374" s="17"/>
      <c r="M374" s="17"/>
      <c r="N374" s="25"/>
      <c r="O374" s="2"/>
      <c r="P374" s="2"/>
      <c r="Q374" s="2"/>
      <c r="R374" s="3"/>
      <c r="S374" s="4"/>
      <c r="T374" s="67"/>
      <c r="U374" s="67"/>
      <c r="V374" s="4"/>
      <c r="W374" s="4"/>
      <c r="X374" s="4"/>
      <c r="Y374" s="62"/>
      <c r="Z374" s="28"/>
      <c r="AA374" s="28"/>
      <c r="AB374" s="28"/>
      <c r="AC374" s="28"/>
      <c r="AD374" s="26"/>
      <c r="AE374" s="19"/>
      <c r="AF374" s="65"/>
      <c r="AG374" s="54"/>
      <c r="AH374" s="54"/>
      <c r="AI374" s="55"/>
      <c r="AJ374" s="18"/>
      <c r="AK374" s="73"/>
      <c r="AL374" s="73"/>
      <c r="AM374" s="73"/>
      <c r="AN374" s="73"/>
      <c r="AO374" s="73"/>
      <c r="AP374" s="73"/>
      <c r="AQ374" s="73"/>
      <c r="AR374" s="73"/>
      <c r="AS374" s="73"/>
      <c r="AT374" s="73"/>
      <c r="AU374" s="73"/>
      <c r="AV374" s="73"/>
      <c r="AW374" s="73"/>
      <c r="AX374" s="73"/>
      <c r="AY374" s="73"/>
      <c r="AZ374" s="73"/>
      <c r="BA374" s="73"/>
      <c r="BB374" s="73"/>
      <c r="BC374" s="73"/>
      <c r="BD374" s="73"/>
      <c r="BE374" s="73"/>
      <c r="BF374" s="73"/>
      <c r="BG374" s="73"/>
      <c r="BH374" s="73"/>
      <c r="BI374" s="73"/>
      <c r="BJ374" s="73"/>
      <c r="BK374" s="73"/>
      <c r="BL374" s="73"/>
      <c r="BM374" s="73"/>
      <c r="BN374" s="73"/>
      <c r="BO374" s="73"/>
      <c r="BP374" s="73"/>
      <c r="BR374" s="117"/>
      <c r="BS374" s="118"/>
      <c r="BT374" s="118"/>
      <c r="BU374" s="2"/>
      <c r="BV374" s="2"/>
      <c r="BW374" s="2"/>
      <c r="BX374" s="119"/>
    </row>
    <row r="375" spans="1:76" ht="15" customHeight="1">
      <c r="A375" s="16"/>
      <c r="B375" s="76"/>
      <c r="C375" s="72"/>
      <c r="D375" s="20"/>
      <c r="E375" s="78"/>
      <c r="F375" s="11"/>
      <c r="G375" s="12"/>
      <c r="H375" s="13"/>
      <c r="I375" s="13"/>
      <c r="J375" s="14"/>
      <c r="K375" s="64"/>
      <c r="L375" s="17"/>
      <c r="M375" s="17"/>
      <c r="N375" s="25"/>
      <c r="O375" s="2"/>
      <c r="P375" s="2"/>
      <c r="Q375" s="2"/>
      <c r="R375" s="3"/>
      <c r="S375" s="4"/>
      <c r="T375" s="67"/>
      <c r="U375" s="67"/>
      <c r="V375" s="4"/>
      <c r="W375" s="4"/>
      <c r="X375" s="4"/>
      <c r="Y375" s="62"/>
      <c r="Z375" s="28"/>
      <c r="AA375" s="28"/>
      <c r="AB375" s="28"/>
      <c r="AC375" s="28"/>
      <c r="AD375" s="26"/>
      <c r="AE375" s="19"/>
      <c r="AF375" s="65"/>
      <c r="AG375" s="54"/>
      <c r="AH375" s="54"/>
      <c r="AI375" s="55"/>
      <c r="AJ375" s="18"/>
      <c r="AK375" s="73"/>
      <c r="AL375" s="73"/>
      <c r="AM375" s="73"/>
      <c r="AN375" s="73"/>
      <c r="AO375" s="73"/>
      <c r="AP375" s="73"/>
      <c r="AQ375" s="73"/>
      <c r="AR375" s="73"/>
      <c r="AS375" s="73"/>
      <c r="AT375" s="73"/>
      <c r="AU375" s="73"/>
      <c r="AV375" s="73"/>
      <c r="AW375" s="73"/>
      <c r="AX375" s="73"/>
      <c r="AY375" s="73"/>
      <c r="AZ375" s="73"/>
      <c r="BA375" s="73"/>
      <c r="BB375" s="73"/>
      <c r="BC375" s="73"/>
      <c r="BD375" s="73"/>
      <c r="BE375" s="73"/>
      <c r="BF375" s="73"/>
      <c r="BG375" s="73"/>
      <c r="BH375" s="73"/>
      <c r="BI375" s="73"/>
      <c r="BJ375" s="73"/>
      <c r="BK375" s="73"/>
      <c r="BL375" s="73"/>
      <c r="BM375" s="73"/>
      <c r="BN375" s="73"/>
      <c r="BO375" s="73"/>
      <c r="BP375" s="73"/>
      <c r="BR375" s="117"/>
      <c r="BS375" s="118"/>
      <c r="BT375" s="118"/>
      <c r="BU375" s="2"/>
      <c r="BV375" s="2"/>
      <c r="BW375" s="2"/>
      <c r="BX375" s="119"/>
    </row>
    <row r="376" spans="1:76" ht="15" customHeight="1">
      <c r="A376" s="16"/>
      <c r="B376" s="76"/>
      <c r="C376" s="72"/>
      <c r="D376" s="20"/>
      <c r="E376" s="78"/>
      <c r="F376" s="11"/>
      <c r="G376" s="12"/>
      <c r="H376" s="13"/>
      <c r="I376" s="13"/>
      <c r="J376" s="14"/>
      <c r="K376" s="64"/>
      <c r="L376" s="17"/>
      <c r="M376" s="17"/>
      <c r="N376" s="25"/>
      <c r="O376" s="2"/>
      <c r="P376" s="2"/>
      <c r="Q376" s="2"/>
      <c r="R376" s="3"/>
      <c r="S376" s="4"/>
      <c r="T376" s="67"/>
      <c r="U376" s="67"/>
      <c r="V376" s="4"/>
      <c r="W376" s="4"/>
      <c r="X376" s="4"/>
      <c r="Y376" s="62"/>
      <c r="Z376" s="28"/>
      <c r="AA376" s="28"/>
      <c r="AB376" s="28"/>
      <c r="AC376" s="28"/>
      <c r="AD376" s="26"/>
      <c r="AE376" s="19"/>
      <c r="AF376" s="65"/>
      <c r="AG376" s="54"/>
      <c r="AH376" s="54"/>
      <c r="AI376" s="55"/>
      <c r="AJ376" s="18"/>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R376" s="117"/>
      <c r="BS376" s="118"/>
      <c r="BT376" s="118"/>
      <c r="BU376" s="2"/>
      <c r="BV376" s="2"/>
      <c r="BW376" s="2"/>
      <c r="BX376" s="119"/>
    </row>
    <row r="377" spans="1:76" ht="15" customHeight="1">
      <c r="A377" s="16"/>
      <c r="B377" s="76"/>
      <c r="C377" s="72"/>
      <c r="D377" s="20"/>
      <c r="E377" s="78"/>
      <c r="F377" s="11"/>
      <c r="G377" s="12"/>
      <c r="H377" s="13"/>
      <c r="I377" s="13"/>
      <c r="J377" s="14"/>
      <c r="K377" s="64"/>
      <c r="L377" s="17"/>
      <c r="M377" s="17"/>
      <c r="N377" s="25"/>
      <c r="O377" s="2"/>
      <c r="P377" s="2"/>
      <c r="Q377" s="2"/>
      <c r="R377" s="3"/>
      <c r="S377" s="4"/>
      <c r="T377" s="67"/>
      <c r="U377" s="67"/>
      <c r="V377" s="4"/>
      <c r="W377" s="4"/>
      <c r="X377" s="4"/>
      <c r="Y377" s="62"/>
      <c r="Z377" s="28"/>
      <c r="AA377" s="28"/>
      <c r="AB377" s="28"/>
      <c r="AC377" s="28"/>
      <c r="AD377" s="26"/>
      <c r="AE377" s="19"/>
      <c r="AF377" s="65"/>
      <c r="AG377" s="54"/>
      <c r="AH377" s="54"/>
      <c r="AI377" s="55"/>
      <c r="AJ377" s="18"/>
      <c r="AK377" s="73"/>
      <c r="AL377" s="73"/>
      <c r="AM377" s="73"/>
      <c r="AN377" s="73"/>
      <c r="AO377" s="73"/>
      <c r="AP377" s="73"/>
      <c r="AQ377" s="73"/>
      <c r="AR377" s="73"/>
      <c r="AS377" s="73"/>
      <c r="AT377" s="73"/>
      <c r="AU377" s="73"/>
      <c r="AV377" s="73"/>
      <c r="AW377" s="73"/>
      <c r="AX377" s="73"/>
      <c r="AY377" s="73"/>
      <c r="AZ377" s="73"/>
      <c r="BA377" s="73"/>
      <c r="BB377" s="73"/>
      <c r="BC377" s="73"/>
      <c r="BD377" s="73"/>
      <c r="BE377" s="73"/>
      <c r="BF377" s="73"/>
      <c r="BG377" s="73"/>
      <c r="BH377" s="73"/>
      <c r="BI377" s="73"/>
      <c r="BJ377" s="73"/>
      <c r="BK377" s="73"/>
      <c r="BL377" s="73"/>
      <c r="BM377" s="73"/>
      <c r="BN377" s="73"/>
      <c r="BO377" s="73"/>
      <c r="BP377" s="73"/>
      <c r="BR377" s="117"/>
      <c r="BS377" s="118"/>
      <c r="BT377" s="118"/>
      <c r="BU377" s="2"/>
      <c r="BV377" s="2"/>
      <c r="BW377" s="2"/>
      <c r="BX377" s="119"/>
    </row>
    <row r="378" spans="1:76" ht="15" customHeight="1">
      <c r="A378" s="16"/>
      <c r="B378" s="76"/>
      <c r="C378" s="72"/>
      <c r="D378" s="20"/>
      <c r="E378" s="78"/>
      <c r="F378" s="11"/>
      <c r="G378" s="12"/>
      <c r="H378" s="13"/>
      <c r="I378" s="13"/>
      <c r="J378" s="14"/>
      <c r="K378" s="64"/>
      <c r="L378" s="17"/>
      <c r="M378" s="17"/>
      <c r="N378" s="25"/>
      <c r="O378" s="2"/>
      <c r="P378" s="2"/>
      <c r="Q378" s="2"/>
      <c r="R378" s="3"/>
      <c r="S378" s="4"/>
      <c r="T378" s="67"/>
      <c r="U378" s="67"/>
      <c r="V378" s="4"/>
      <c r="W378" s="4"/>
      <c r="X378" s="4"/>
      <c r="Y378" s="62"/>
      <c r="Z378" s="28"/>
      <c r="AA378" s="28"/>
      <c r="AB378" s="28"/>
      <c r="AC378" s="28"/>
      <c r="AD378" s="26"/>
      <c r="AE378" s="19"/>
      <c r="AF378" s="65"/>
      <c r="AG378" s="54"/>
      <c r="AH378" s="54"/>
      <c r="AI378" s="55"/>
      <c r="AJ378" s="18"/>
      <c r="AK378" s="73"/>
      <c r="AL378" s="73"/>
      <c r="AM378" s="73"/>
      <c r="AN378" s="73"/>
      <c r="AO378" s="73"/>
      <c r="AP378" s="73"/>
      <c r="AQ378" s="73"/>
      <c r="AR378" s="73"/>
      <c r="AS378" s="73"/>
      <c r="AT378" s="73"/>
      <c r="AU378" s="73"/>
      <c r="AV378" s="73"/>
      <c r="AW378" s="73"/>
      <c r="AX378" s="73"/>
      <c r="AY378" s="73"/>
      <c r="AZ378" s="73"/>
      <c r="BA378" s="73"/>
      <c r="BB378" s="73"/>
      <c r="BC378" s="73"/>
      <c r="BD378" s="73"/>
      <c r="BE378" s="73"/>
      <c r="BF378" s="73"/>
      <c r="BG378" s="73"/>
      <c r="BH378" s="73"/>
      <c r="BI378" s="73"/>
      <c r="BJ378" s="73"/>
      <c r="BK378" s="73"/>
      <c r="BL378" s="73"/>
      <c r="BM378" s="73"/>
      <c r="BN378" s="73"/>
      <c r="BO378" s="73"/>
      <c r="BP378" s="73"/>
      <c r="BR378" s="117"/>
      <c r="BS378" s="118"/>
      <c r="BT378" s="118"/>
      <c r="BU378" s="2"/>
      <c r="BV378" s="2"/>
      <c r="BW378" s="2"/>
      <c r="BX378" s="119"/>
    </row>
    <row r="379" spans="1:76" ht="15" customHeight="1">
      <c r="A379" s="16"/>
      <c r="B379" s="76"/>
      <c r="C379" s="72"/>
      <c r="D379" s="20"/>
      <c r="E379" s="78"/>
      <c r="F379" s="11"/>
      <c r="G379" s="12"/>
      <c r="H379" s="13"/>
      <c r="I379" s="13"/>
      <c r="J379" s="14"/>
      <c r="K379" s="64"/>
      <c r="L379" s="17"/>
      <c r="M379" s="17"/>
      <c r="N379" s="25"/>
      <c r="O379" s="2"/>
      <c r="P379" s="2"/>
      <c r="Q379" s="2"/>
      <c r="R379" s="3"/>
      <c r="S379" s="4"/>
      <c r="T379" s="67"/>
      <c r="U379" s="67"/>
      <c r="V379" s="4"/>
      <c r="W379" s="4"/>
      <c r="X379" s="4"/>
      <c r="Y379" s="62"/>
      <c r="Z379" s="28"/>
      <c r="AA379" s="28"/>
      <c r="AB379" s="28"/>
      <c r="AC379" s="28"/>
      <c r="AD379" s="26"/>
      <c r="AE379" s="19"/>
      <c r="AF379" s="65"/>
      <c r="AG379" s="54"/>
      <c r="AH379" s="54"/>
      <c r="AI379" s="55"/>
      <c r="AJ379" s="18"/>
      <c r="AK379" s="73"/>
      <c r="AL379" s="73"/>
      <c r="AM379" s="73"/>
      <c r="AN379" s="73"/>
      <c r="AO379" s="73"/>
      <c r="AP379" s="73"/>
      <c r="AQ379" s="73"/>
      <c r="AR379" s="73"/>
      <c r="AS379" s="73"/>
      <c r="AT379" s="73"/>
      <c r="AU379" s="73"/>
      <c r="AV379" s="73"/>
      <c r="AW379" s="73"/>
      <c r="AX379" s="73"/>
      <c r="AY379" s="73"/>
      <c r="AZ379" s="73"/>
      <c r="BA379" s="73"/>
      <c r="BB379" s="73"/>
      <c r="BC379" s="73"/>
      <c r="BD379" s="73"/>
      <c r="BE379" s="73"/>
      <c r="BF379" s="73"/>
      <c r="BG379" s="73"/>
      <c r="BH379" s="73"/>
      <c r="BI379" s="73"/>
      <c r="BJ379" s="73"/>
      <c r="BK379" s="73"/>
      <c r="BL379" s="73"/>
      <c r="BM379" s="73"/>
      <c r="BN379" s="73"/>
      <c r="BO379" s="73"/>
      <c r="BP379" s="73"/>
      <c r="BR379" s="117"/>
      <c r="BS379" s="118"/>
      <c r="BT379" s="118"/>
      <c r="BU379" s="2"/>
      <c r="BV379" s="2"/>
      <c r="BW379" s="2"/>
      <c r="BX379" s="119"/>
    </row>
    <row r="380" spans="1:76" ht="15" customHeight="1">
      <c r="A380" s="16"/>
      <c r="B380" s="76"/>
      <c r="C380" s="72"/>
      <c r="D380" s="20"/>
      <c r="E380" s="78"/>
      <c r="F380" s="11"/>
      <c r="G380" s="12"/>
      <c r="H380" s="13"/>
      <c r="I380" s="13"/>
      <c r="J380" s="14"/>
      <c r="K380" s="64"/>
      <c r="L380" s="17"/>
      <c r="M380" s="17"/>
      <c r="N380" s="25"/>
      <c r="O380" s="2"/>
      <c r="P380" s="2"/>
      <c r="Q380" s="2"/>
      <c r="R380" s="3"/>
      <c r="S380" s="4"/>
      <c r="T380" s="67"/>
      <c r="U380" s="67"/>
      <c r="V380" s="4"/>
      <c r="W380" s="4"/>
      <c r="X380" s="4"/>
      <c r="Y380" s="62"/>
      <c r="Z380" s="28"/>
      <c r="AA380" s="28"/>
      <c r="AB380" s="28"/>
      <c r="AC380" s="28"/>
      <c r="AD380" s="26"/>
      <c r="AE380" s="19"/>
      <c r="AF380" s="65"/>
      <c r="AG380" s="54"/>
      <c r="AH380" s="54"/>
      <c r="AI380" s="55"/>
      <c r="AJ380" s="18"/>
      <c r="AK380" s="73"/>
      <c r="AL380" s="73"/>
      <c r="AM380" s="73"/>
      <c r="AN380" s="73"/>
      <c r="AO380" s="73"/>
      <c r="AP380" s="73"/>
      <c r="AQ380" s="73"/>
      <c r="AR380" s="73"/>
      <c r="AS380" s="73"/>
      <c r="AT380" s="73"/>
      <c r="AU380" s="73"/>
      <c r="AV380" s="73"/>
      <c r="AW380" s="73"/>
      <c r="AX380" s="73"/>
      <c r="AY380" s="73"/>
      <c r="AZ380" s="73"/>
      <c r="BA380" s="73"/>
      <c r="BB380" s="73"/>
      <c r="BC380" s="73"/>
      <c r="BD380" s="73"/>
      <c r="BE380" s="73"/>
      <c r="BF380" s="73"/>
      <c r="BG380" s="73"/>
      <c r="BH380" s="73"/>
      <c r="BI380" s="73"/>
      <c r="BJ380" s="73"/>
      <c r="BK380" s="73"/>
      <c r="BL380" s="73"/>
      <c r="BM380" s="73"/>
      <c r="BN380" s="73"/>
      <c r="BO380" s="73"/>
      <c r="BP380" s="73"/>
      <c r="BR380" s="117"/>
      <c r="BS380" s="118"/>
      <c r="BT380" s="118"/>
      <c r="BU380" s="2"/>
      <c r="BV380" s="2"/>
      <c r="BW380" s="2"/>
      <c r="BX380" s="119"/>
    </row>
    <row r="381" spans="1:76" ht="15" customHeight="1">
      <c r="A381" s="16"/>
      <c r="B381" s="76"/>
      <c r="C381" s="72"/>
      <c r="D381" s="20"/>
      <c r="E381" s="78"/>
      <c r="F381" s="11"/>
      <c r="G381" s="12"/>
      <c r="H381" s="13"/>
      <c r="I381" s="13"/>
      <c r="J381" s="14"/>
      <c r="K381" s="64"/>
      <c r="L381" s="17"/>
      <c r="M381" s="17"/>
      <c r="N381" s="25"/>
      <c r="O381" s="2"/>
      <c r="P381" s="2"/>
      <c r="Q381" s="2"/>
      <c r="R381" s="3"/>
      <c r="S381" s="4"/>
      <c r="T381" s="67"/>
      <c r="U381" s="67"/>
      <c r="V381" s="4"/>
      <c r="W381" s="4"/>
      <c r="X381" s="4"/>
      <c r="Y381" s="62"/>
      <c r="Z381" s="28"/>
      <c r="AA381" s="28"/>
      <c r="AB381" s="28"/>
      <c r="AC381" s="28"/>
      <c r="AD381" s="26"/>
      <c r="AE381" s="19"/>
      <c r="AF381" s="65"/>
      <c r="AG381" s="54"/>
      <c r="AH381" s="54"/>
      <c r="AI381" s="55"/>
      <c r="AJ381" s="18"/>
      <c r="AK381" s="73"/>
      <c r="AL381" s="73"/>
      <c r="AM381" s="73"/>
      <c r="AN381" s="73"/>
      <c r="AO381" s="73"/>
      <c r="AP381" s="73"/>
      <c r="AQ381" s="73"/>
      <c r="AR381" s="73"/>
      <c r="AS381" s="73"/>
      <c r="AT381" s="73"/>
      <c r="AU381" s="73"/>
      <c r="AV381" s="73"/>
      <c r="AW381" s="73"/>
      <c r="AX381" s="73"/>
      <c r="AY381" s="73"/>
      <c r="AZ381" s="73"/>
      <c r="BA381" s="73"/>
      <c r="BB381" s="73"/>
      <c r="BC381" s="73"/>
      <c r="BD381" s="73"/>
      <c r="BE381" s="73"/>
      <c r="BF381" s="73"/>
      <c r="BG381" s="73"/>
      <c r="BH381" s="73"/>
      <c r="BI381" s="73"/>
      <c r="BJ381" s="73"/>
      <c r="BK381" s="73"/>
      <c r="BL381" s="73"/>
      <c r="BM381" s="73"/>
      <c r="BN381" s="73"/>
      <c r="BO381" s="73"/>
      <c r="BP381" s="73"/>
      <c r="BR381" s="117"/>
      <c r="BS381" s="118"/>
      <c r="BT381" s="118"/>
      <c r="BU381" s="2"/>
      <c r="BV381" s="2"/>
      <c r="BW381" s="2"/>
      <c r="BX381" s="119"/>
    </row>
    <row r="382" spans="1:76" ht="15" customHeight="1">
      <c r="A382" s="16"/>
      <c r="B382" s="76"/>
      <c r="C382" s="72"/>
      <c r="D382" s="20"/>
      <c r="E382" s="78"/>
      <c r="F382" s="11"/>
      <c r="G382" s="12"/>
      <c r="H382" s="13"/>
      <c r="I382" s="13"/>
      <c r="J382" s="14"/>
      <c r="K382" s="64"/>
      <c r="L382" s="17"/>
      <c r="M382" s="17"/>
      <c r="N382" s="25"/>
      <c r="O382" s="2"/>
      <c r="P382" s="2"/>
      <c r="Q382" s="2"/>
      <c r="R382" s="3"/>
      <c r="S382" s="4"/>
      <c r="T382" s="67"/>
      <c r="U382" s="67"/>
      <c r="V382" s="4"/>
      <c r="W382" s="4"/>
      <c r="X382" s="4"/>
      <c r="Y382" s="62"/>
      <c r="Z382" s="28"/>
      <c r="AA382" s="28"/>
      <c r="AB382" s="28"/>
      <c r="AC382" s="28"/>
      <c r="AD382" s="26"/>
      <c r="AE382" s="19"/>
      <c r="AF382" s="65"/>
      <c r="AG382" s="54"/>
      <c r="AH382" s="54"/>
      <c r="AI382" s="55"/>
      <c r="AJ382" s="18"/>
      <c r="AK382" s="73"/>
      <c r="AL382" s="73"/>
      <c r="AM382" s="73"/>
      <c r="AN382" s="73"/>
      <c r="AO382" s="73"/>
      <c r="AP382" s="73"/>
      <c r="AQ382" s="73"/>
      <c r="AR382" s="73"/>
      <c r="AS382" s="73"/>
      <c r="AT382" s="73"/>
      <c r="AU382" s="73"/>
      <c r="AV382" s="73"/>
      <c r="AW382" s="73"/>
      <c r="AX382" s="73"/>
      <c r="AY382" s="73"/>
      <c r="AZ382" s="73"/>
      <c r="BA382" s="73"/>
      <c r="BB382" s="73"/>
      <c r="BC382" s="73"/>
      <c r="BD382" s="73"/>
      <c r="BE382" s="73"/>
      <c r="BF382" s="73"/>
      <c r="BG382" s="73"/>
      <c r="BH382" s="73"/>
      <c r="BI382" s="73"/>
      <c r="BJ382" s="73"/>
      <c r="BK382" s="73"/>
      <c r="BL382" s="73"/>
      <c r="BM382" s="73"/>
      <c r="BN382" s="73"/>
      <c r="BO382" s="73"/>
      <c r="BP382" s="73"/>
      <c r="BR382" s="117"/>
      <c r="BS382" s="118"/>
      <c r="BT382" s="118"/>
      <c r="BU382" s="2"/>
      <c r="BV382" s="2"/>
      <c r="BW382" s="2"/>
      <c r="BX382" s="119"/>
    </row>
    <row r="383" spans="1:76" ht="15" customHeight="1">
      <c r="A383" s="16">
        <v>48</v>
      </c>
      <c r="B383" s="76" t="s">
        <v>250</v>
      </c>
      <c r="C383" s="72" t="s">
        <v>254</v>
      </c>
      <c r="D383" s="20" t="s">
        <v>281</v>
      </c>
      <c r="E383" s="78">
        <v>1.33</v>
      </c>
      <c r="F383" s="11" t="s">
        <v>234</v>
      </c>
      <c r="G383" s="12"/>
      <c r="H383" s="13" t="e">
        <f>IF(OOC!S383=0,"",OOC!S383)</f>
        <v>#REF!</v>
      </c>
      <c r="I383" s="13" t="e">
        <f>IF(OOC!T383=0,"",OOC!T383)</f>
        <v>#REF!</v>
      </c>
      <c r="J383" s="14" t="s">
        <v>12</v>
      </c>
      <c r="K383" s="64" t="s">
        <v>49</v>
      </c>
      <c r="L383" s="17" t="e">
        <f>IF(AND(G383="",H383=""),"",IF(G383="",H383,G383+H383))</f>
        <v>#REF!</v>
      </c>
      <c r="M383" s="17" t="e">
        <f>IF(AND(G383="",I383=""),"",IF(G383="",I383,G383+I383))</f>
        <v>#REF!</v>
      </c>
      <c r="N383" s="25"/>
      <c r="O383" s="2" t="e">
        <f>IF(OR($AK383="",ISNUMBER($AK383)=FALSE),"",MAX(AK383:BP383))</f>
        <v>#REF!</v>
      </c>
      <c r="P383" s="2" t="e">
        <f>IF(OR($AK383="",ISNUMBER($AK383)=FALSE),"",MIN(AK383:BP383))</f>
        <v>#REF!</v>
      </c>
      <c r="Q383" s="2" t="e">
        <f>IF(OR($AK383="",ISNUMBER($AK383)=FALSE),"",AVERAGE(AK383:BP383))</f>
        <v>#REF!</v>
      </c>
      <c r="R383" s="3" t="e">
        <f>IF(OR($AK383="",ISNUMBER($AK383)=FALSE),"",STDEV(AK383:BP383))</f>
        <v>#REF!</v>
      </c>
      <c r="S383" s="4" t="e">
        <f>IF(OR($AK383="",ISNUMBER($AK383)=FALSE),"",IF(AND(G383=0,I383=""),V383,IF(AND(G383="",H383=""),W383,(H383+ABS(I383))/(6*R383))))</f>
        <v>#REF!</v>
      </c>
      <c r="T383" s="67" t="e">
        <f>IF(OR($AK383="",ISNUMBER($AK383)=FALSE),"",IF(AND($F383="Tolerance",$G383&lt;&gt;""),($Q383-$G383)/(($L383-$M383)/2),IF(AND($F383="GD&amp;T",$H383&lt;&gt;""),$Q383/$H383,"")))</f>
        <v>#REF!</v>
      </c>
      <c r="U383" s="67" t="e">
        <f>IF($T383="","",IF(ABS($T383)&lt;=0.125, "Level A",IF(AND(ABS($T383)&gt;0.125,ABS($T383)&lt;=0.25), "Level B",IF(AND(ABS($T383)&gt;0.25,ABS($T383)&lt;=0.5), "Level C", IF(ABS($T383)&gt;0.5, "Level D")))))</f>
        <v>#REF!</v>
      </c>
      <c r="V383" s="4" t="e">
        <f>IF(OR($AK383="",ISNUMBER($AK383)=FALSE),"",IF(H383="","",(L383-Q383)/(3*R383)))</f>
        <v>#REF!</v>
      </c>
      <c r="W383" s="4" t="e">
        <f>IF(OR($AK383="",ISNUMBER($AK383)=FALSE),"",IF(I383="","",(Q383-M383)/(3*R383)))</f>
        <v>#REF!</v>
      </c>
      <c r="X383" s="4" t="e">
        <f>IF(OR($AK383="",ISNUMBER($AK383)=FALSE),"",IF(AND(G383=0,I383=0),((H383)-(Q383))/(3*R383),MIN(V383:W383)))</f>
        <v>#REF!</v>
      </c>
      <c r="Y383" s="62" t="e">
        <f>IF(OR($AK383="",ISNUMBER($AK383)=FALSE),"",IF(AND(G383=0,I383=0),NORMSDIST(3*X383),NORMSDIST(3*X383)+NORMSDIST(6*S383-3*X383)-1))</f>
        <v>#REF!</v>
      </c>
      <c r="Z383" s="28" t="e">
        <f>IF($Q383="","",IF(F383="Tolerance",IF(($E383*3*R383+Q383)-G383&lt;H383,"",($E383*3*R383+Q383)-G383),IF(OR(F383="GD&amp;T",F383="MAX"),IF(($E383*3*R383+Q383)&lt;H383,"",($E383*3*R383+Q383)),"")))</f>
        <v>#REF!</v>
      </c>
      <c r="AA383" s="28" t="e">
        <f>IF(Q383="","",IF(F383="Tolerance",IF(-(($E383*3*R383)-Q383)-G383&gt;I383,"",-(($E383*3*R383)-Q383)-G383),IF(F383="MIN",IF(-(($E383*3*R383)-Q383)&gt;I383,"",-(($E383*3*R383)-Q383)),"")))</f>
        <v>#REF!</v>
      </c>
      <c r="AB383" s="28" t="e">
        <f>IF(OR(G383="",Q383=""),"",(L383+M383)/2-Q383)</f>
        <v>#REF!</v>
      </c>
      <c r="AC383" s="28" t="e">
        <f>IF(OR($S383&gt;$AC$9,$R383=""),"",$AC$9*6*$R383)</f>
        <v>#REF!</v>
      </c>
      <c r="AD383" s="26"/>
      <c r="AE383" s="19" t="str">
        <f>IF(AD383="","",IF(AD383&gt;=0.966,"Normal","Not Normal"))</f>
        <v/>
      </c>
      <c r="AF383" s="65"/>
      <c r="AG383" s="54"/>
      <c r="AH383" s="54"/>
      <c r="AI383" s="55"/>
      <c r="AJ383" s="18"/>
      <c r="AK383" s="73" t="e">
        <f>#REF!</f>
        <v>#REF!</v>
      </c>
      <c r="AL383" s="73" t="e">
        <f>#REF!</f>
        <v>#REF!</v>
      </c>
      <c r="AM383" s="73" t="e">
        <f>#REF!</f>
        <v>#REF!</v>
      </c>
      <c r="AN383" s="73" t="e">
        <f>#REF!</f>
        <v>#REF!</v>
      </c>
      <c r="AO383" s="73" t="e">
        <f>#REF!</f>
        <v>#REF!</v>
      </c>
      <c r="AP383" s="73" t="e">
        <f>#REF!</f>
        <v>#REF!</v>
      </c>
      <c r="AQ383" s="73" t="e">
        <f>#REF!</f>
        <v>#REF!</v>
      </c>
      <c r="AR383" s="73" t="e">
        <f>#REF!</f>
        <v>#REF!</v>
      </c>
      <c r="AS383" s="73" t="e">
        <f>#REF!</f>
        <v>#REF!</v>
      </c>
      <c r="AT383" s="73" t="e">
        <f>#REF!</f>
        <v>#REF!</v>
      </c>
      <c r="AU383" s="73" t="e">
        <f>#REF!</f>
        <v>#REF!</v>
      </c>
      <c r="AV383" s="73" t="e">
        <f>#REF!</f>
        <v>#REF!</v>
      </c>
      <c r="AW383" s="73" t="e">
        <f>#REF!</f>
        <v>#REF!</v>
      </c>
      <c r="AX383" s="73" t="e">
        <f>#REF!</f>
        <v>#REF!</v>
      </c>
      <c r="AY383" s="73" t="e">
        <f>#REF!</f>
        <v>#REF!</v>
      </c>
      <c r="AZ383" s="73" t="e">
        <f>#REF!</f>
        <v>#REF!</v>
      </c>
      <c r="BA383" s="73" t="e">
        <f>#REF!</f>
        <v>#REF!</v>
      </c>
      <c r="BB383" s="73" t="e">
        <f>#REF!</f>
        <v>#REF!</v>
      </c>
      <c r="BC383" s="73" t="e">
        <f>#REF!</f>
        <v>#REF!</v>
      </c>
      <c r="BD383" s="73" t="e">
        <f>#REF!</f>
        <v>#REF!</v>
      </c>
      <c r="BE383" s="73" t="e">
        <f>#REF!</f>
        <v>#REF!</v>
      </c>
      <c r="BF383" s="73" t="e">
        <f>#REF!</f>
        <v>#REF!</v>
      </c>
      <c r="BG383" s="73" t="e">
        <f>#REF!</f>
        <v>#REF!</v>
      </c>
      <c r="BH383" s="73" t="e">
        <f>#REF!</f>
        <v>#REF!</v>
      </c>
      <c r="BI383" s="73" t="e">
        <f>#REF!</f>
        <v>#REF!</v>
      </c>
      <c r="BJ383" s="73" t="e">
        <f>#REF!</f>
        <v>#REF!</v>
      </c>
      <c r="BK383" s="73" t="e">
        <f>#REF!</f>
        <v>#REF!</v>
      </c>
      <c r="BL383" s="73" t="e">
        <f>#REF!</f>
        <v>#REF!</v>
      </c>
      <c r="BM383" s="73" t="e">
        <f>#REF!</f>
        <v>#REF!</v>
      </c>
      <c r="BN383" s="73" t="e">
        <f>#REF!</f>
        <v>#REF!</v>
      </c>
      <c r="BO383" s="73" t="e">
        <f>#REF!</f>
        <v>#REF!</v>
      </c>
      <c r="BP383" s="73" t="e">
        <f>#REF!</f>
        <v>#REF!</v>
      </c>
      <c r="BR383" s="117" t="str">
        <f>C383</f>
        <v>145-1</v>
      </c>
      <c r="BS383" s="118">
        <f>OOC!G383</f>
        <v>0.05</v>
      </c>
      <c r="BT383" s="118" t="str">
        <f>OOC!H383</f>
        <v/>
      </c>
      <c r="BU383" s="2" t="e">
        <f>IF(OR($AK383="",ISNUMBER($AK383)=FALSE),"",MAX(AK383:BP383))</f>
        <v>#REF!</v>
      </c>
      <c r="BV383" s="2" t="e">
        <f>IF(OR($AK383="",ISNUMBER($AK383)=FALSE),"",MIN(AK383:BP383))</f>
        <v>#REF!</v>
      </c>
      <c r="BW383" s="2" t="e">
        <f>IF(OR($AK383="",ISNUMBER($AK383)=FALSE),"",AVERAGE(AK383:BP383))</f>
        <v>#REF!</v>
      </c>
      <c r="BX383" s="119" t="e">
        <f>IF(AND(IF(OOC!G383="",0,OOC!G383) &gt;= IF(O383="",0,O383), IF(O383="",0,O383) &gt; IF(L383="",0,L383)), "OOC",
IF(AND(IF(M383="",0,M383) &gt; IF(P383="",0,P383), IF(P383="",0,P383) &gt;= IF(OOC!H383="",0,OOC!H383)), "OOC",
IF(IF(O383="",0,O383) &gt; IF(OOC!G383="",0,OOC!G383), "OOS",
IF(IF(OOC!H383="",0,OOC!H383) &gt; IF(P383="",0,P383), "OOS", "OK"))))</f>
        <v>#REF!</v>
      </c>
    </row>
    <row r="384" spans="1:76" ht="15" customHeight="1">
      <c r="A384" s="16"/>
      <c r="B384" s="76"/>
      <c r="C384" s="72"/>
      <c r="D384" s="20"/>
      <c r="E384" s="78"/>
      <c r="F384" s="11"/>
      <c r="G384" s="12"/>
      <c r="H384" s="13"/>
      <c r="I384" s="13"/>
      <c r="J384" s="14"/>
      <c r="K384" s="64"/>
      <c r="L384" s="17"/>
      <c r="M384" s="17"/>
      <c r="N384" s="25"/>
      <c r="O384" s="2"/>
      <c r="P384" s="2"/>
      <c r="Q384" s="2"/>
      <c r="R384" s="3"/>
      <c r="S384" s="4"/>
      <c r="T384" s="67"/>
      <c r="U384" s="67"/>
      <c r="V384" s="4"/>
      <c r="W384" s="4"/>
      <c r="X384" s="4"/>
      <c r="Y384" s="62"/>
      <c r="Z384" s="28"/>
      <c r="AA384" s="28"/>
      <c r="AB384" s="28"/>
      <c r="AC384" s="28"/>
      <c r="AD384" s="26"/>
      <c r="AE384" s="19"/>
      <c r="AF384" s="65"/>
      <c r="AG384" s="54"/>
      <c r="AH384" s="54"/>
      <c r="AI384" s="55"/>
      <c r="AJ384" s="18"/>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R384" s="117"/>
      <c r="BS384" s="118"/>
      <c r="BT384" s="118"/>
      <c r="BU384" s="2"/>
      <c r="BV384" s="2"/>
      <c r="BW384" s="2"/>
      <c r="BX384" s="119"/>
    </row>
    <row r="385" spans="1:76" ht="15" customHeight="1">
      <c r="A385" s="16"/>
      <c r="B385" s="76"/>
      <c r="C385" s="72"/>
      <c r="D385" s="20"/>
      <c r="E385" s="78"/>
      <c r="F385" s="11"/>
      <c r="G385" s="12"/>
      <c r="H385" s="13"/>
      <c r="I385" s="13"/>
      <c r="J385" s="14"/>
      <c r="K385" s="64"/>
      <c r="L385" s="17"/>
      <c r="M385" s="17"/>
      <c r="N385" s="25"/>
      <c r="O385" s="2"/>
      <c r="P385" s="2"/>
      <c r="Q385" s="2"/>
      <c r="R385" s="3"/>
      <c r="S385" s="4"/>
      <c r="T385" s="67"/>
      <c r="U385" s="67"/>
      <c r="V385" s="4"/>
      <c r="W385" s="4"/>
      <c r="X385" s="4"/>
      <c r="Y385" s="62"/>
      <c r="Z385" s="28"/>
      <c r="AA385" s="28"/>
      <c r="AB385" s="28"/>
      <c r="AC385" s="28"/>
      <c r="AD385" s="26"/>
      <c r="AE385" s="19"/>
      <c r="AF385" s="65"/>
      <c r="AG385" s="54"/>
      <c r="AH385" s="54"/>
      <c r="AI385" s="55"/>
      <c r="AJ385" s="18"/>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R385" s="117"/>
      <c r="BS385" s="118"/>
      <c r="BT385" s="118"/>
      <c r="BU385" s="2"/>
      <c r="BV385" s="2"/>
      <c r="BW385" s="2"/>
      <c r="BX385" s="119"/>
    </row>
    <row r="386" spans="1:76" ht="15" customHeight="1">
      <c r="A386" s="16"/>
      <c r="B386" s="76"/>
      <c r="C386" s="72"/>
      <c r="D386" s="20"/>
      <c r="E386" s="78"/>
      <c r="F386" s="11"/>
      <c r="G386" s="12"/>
      <c r="H386" s="13"/>
      <c r="I386" s="13"/>
      <c r="J386" s="14"/>
      <c r="K386" s="64"/>
      <c r="L386" s="17"/>
      <c r="M386" s="17"/>
      <c r="N386" s="25"/>
      <c r="O386" s="2"/>
      <c r="P386" s="2"/>
      <c r="Q386" s="2"/>
      <c r="R386" s="3"/>
      <c r="S386" s="4"/>
      <c r="T386" s="67"/>
      <c r="U386" s="67"/>
      <c r="V386" s="4"/>
      <c r="W386" s="4"/>
      <c r="X386" s="4"/>
      <c r="Y386" s="62"/>
      <c r="Z386" s="28"/>
      <c r="AA386" s="28"/>
      <c r="AB386" s="28"/>
      <c r="AC386" s="28"/>
      <c r="AD386" s="26"/>
      <c r="AE386" s="19"/>
      <c r="AF386" s="65"/>
      <c r="AG386" s="54"/>
      <c r="AH386" s="54"/>
      <c r="AI386" s="55"/>
      <c r="AJ386" s="18"/>
      <c r="AK386" s="73"/>
      <c r="AL386" s="73"/>
      <c r="AM386" s="73"/>
      <c r="AN386" s="73"/>
      <c r="AO386" s="73"/>
      <c r="AP386" s="73"/>
      <c r="AQ386" s="73"/>
      <c r="AR386" s="73"/>
      <c r="AS386" s="73"/>
      <c r="AT386" s="73"/>
      <c r="AU386" s="73"/>
      <c r="AV386" s="73"/>
      <c r="AW386" s="73"/>
      <c r="AX386" s="73"/>
      <c r="AY386" s="73"/>
      <c r="AZ386" s="73"/>
      <c r="BA386" s="73"/>
      <c r="BB386" s="73"/>
      <c r="BC386" s="73"/>
      <c r="BD386" s="73"/>
      <c r="BE386" s="73"/>
      <c r="BF386" s="73"/>
      <c r="BG386" s="73"/>
      <c r="BH386" s="73"/>
      <c r="BI386" s="73"/>
      <c r="BJ386" s="73"/>
      <c r="BK386" s="73"/>
      <c r="BL386" s="73"/>
      <c r="BM386" s="73"/>
      <c r="BN386" s="73"/>
      <c r="BO386" s="73"/>
      <c r="BP386" s="73"/>
      <c r="BR386" s="117"/>
      <c r="BS386" s="118"/>
      <c r="BT386" s="118"/>
      <c r="BU386" s="2"/>
      <c r="BV386" s="2"/>
      <c r="BW386" s="2"/>
      <c r="BX386" s="119"/>
    </row>
    <row r="387" spans="1:76" ht="15" customHeight="1">
      <c r="A387" s="16"/>
      <c r="B387" s="76"/>
      <c r="C387" s="72"/>
      <c r="D387" s="20"/>
      <c r="E387" s="78"/>
      <c r="F387" s="11"/>
      <c r="G387" s="12"/>
      <c r="H387" s="13"/>
      <c r="I387" s="13"/>
      <c r="J387" s="14"/>
      <c r="K387" s="64"/>
      <c r="L387" s="17"/>
      <c r="M387" s="17"/>
      <c r="N387" s="25"/>
      <c r="O387" s="2"/>
      <c r="P387" s="2"/>
      <c r="Q387" s="2"/>
      <c r="R387" s="3"/>
      <c r="S387" s="4"/>
      <c r="T387" s="67"/>
      <c r="U387" s="67"/>
      <c r="V387" s="4"/>
      <c r="W387" s="4"/>
      <c r="X387" s="4"/>
      <c r="Y387" s="62"/>
      <c r="Z387" s="28"/>
      <c r="AA387" s="28"/>
      <c r="AB387" s="28"/>
      <c r="AC387" s="28"/>
      <c r="AD387" s="26"/>
      <c r="AE387" s="19"/>
      <c r="AF387" s="65"/>
      <c r="AG387" s="54"/>
      <c r="AH387" s="54"/>
      <c r="AI387" s="55"/>
      <c r="AJ387" s="18"/>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R387" s="117"/>
      <c r="BS387" s="118"/>
      <c r="BT387" s="118"/>
      <c r="BU387" s="2"/>
      <c r="BV387" s="2"/>
      <c r="BW387" s="2"/>
      <c r="BX387" s="119"/>
    </row>
    <row r="388" spans="1:76" ht="15" customHeight="1">
      <c r="A388" s="16"/>
      <c r="B388" s="76"/>
      <c r="C388" s="72"/>
      <c r="D388" s="20"/>
      <c r="E388" s="78"/>
      <c r="F388" s="11"/>
      <c r="G388" s="12"/>
      <c r="H388" s="13"/>
      <c r="I388" s="13"/>
      <c r="J388" s="14"/>
      <c r="K388" s="64"/>
      <c r="L388" s="17"/>
      <c r="M388" s="17"/>
      <c r="N388" s="25"/>
      <c r="O388" s="2"/>
      <c r="P388" s="2"/>
      <c r="Q388" s="2"/>
      <c r="R388" s="3"/>
      <c r="S388" s="4"/>
      <c r="T388" s="67"/>
      <c r="U388" s="67"/>
      <c r="V388" s="4"/>
      <c r="W388" s="4"/>
      <c r="X388" s="4"/>
      <c r="Y388" s="62"/>
      <c r="Z388" s="28"/>
      <c r="AA388" s="28"/>
      <c r="AB388" s="28"/>
      <c r="AC388" s="28"/>
      <c r="AD388" s="26"/>
      <c r="AE388" s="19"/>
      <c r="AF388" s="65"/>
      <c r="AG388" s="54"/>
      <c r="AH388" s="54"/>
      <c r="AI388" s="55"/>
      <c r="AJ388" s="18"/>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R388" s="117"/>
      <c r="BS388" s="118"/>
      <c r="BT388" s="118"/>
      <c r="BU388" s="2"/>
      <c r="BV388" s="2"/>
      <c r="BW388" s="2"/>
      <c r="BX388" s="119"/>
    </row>
    <row r="389" spans="1:76" ht="15" customHeight="1">
      <c r="A389" s="16"/>
      <c r="B389" s="76"/>
      <c r="C389" s="72"/>
      <c r="D389" s="20"/>
      <c r="E389" s="78"/>
      <c r="F389" s="11"/>
      <c r="G389" s="12"/>
      <c r="H389" s="13"/>
      <c r="I389" s="13"/>
      <c r="J389" s="14"/>
      <c r="K389" s="64"/>
      <c r="L389" s="17"/>
      <c r="M389" s="17"/>
      <c r="N389" s="25"/>
      <c r="O389" s="2"/>
      <c r="P389" s="2"/>
      <c r="Q389" s="2"/>
      <c r="R389" s="3"/>
      <c r="S389" s="4"/>
      <c r="T389" s="67"/>
      <c r="U389" s="67"/>
      <c r="V389" s="4"/>
      <c r="W389" s="4"/>
      <c r="X389" s="4"/>
      <c r="Y389" s="62"/>
      <c r="Z389" s="28"/>
      <c r="AA389" s="28"/>
      <c r="AB389" s="28"/>
      <c r="AC389" s="28"/>
      <c r="AD389" s="26"/>
      <c r="AE389" s="19"/>
      <c r="AF389" s="65"/>
      <c r="AG389" s="54"/>
      <c r="AH389" s="54"/>
      <c r="AI389" s="55"/>
      <c r="AJ389" s="18"/>
      <c r="AK389" s="73"/>
      <c r="AL389" s="73"/>
      <c r="AM389" s="73"/>
      <c r="AN389" s="73"/>
      <c r="AO389" s="73"/>
      <c r="AP389" s="73"/>
      <c r="AQ389" s="73"/>
      <c r="AR389" s="73"/>
      <c r="AS389" s="73"/>
      <c r="AT389" s="73"/>
      <c r="AU389" s="73"/>
      <c r="AV389" s="73"/>
      <c r="AW389" s="73"/>
      <c r="AX389" s="73"/>
      <c r="AY389" s="73"/>
      <c r="AZ389" s="73"/>
      <c r="BA389" s="73"/>
      <c r="BB389" s="73"/>
      <c r="BC389" s="73"/>
      <c r="BD389" s="73"/>
      <c r="BE389" s="73"/>
      <c r="BF389" s="73"/>
      <c r="BG389" s="73"/>
      <c r="BH389" s="73"/>
      <c r="BI389" s="73"/>
      <c r="BJ389" s="73"/>
      <c r="BK389" s="73"/>
      <c r="BL389" s="73"/>
      <c r="BM389" s="73"/>
      <c r="BN389" s="73"/>
      <c r="BO389" s="73"/>
      <c r="BP389" s="73"/>
      <c r="BR389" s="117"/>
      <c r="BS389" s="118"/>
      <c r="BT389" s="118"/>
      <c r="BU389" s="2"/>
      <c r="BV389" s="2"/>
      <c r="BW389" s="2"/>
      <c r="BX389" s="119"/>
    </row>
    <row r="390" spans="1:76" ht="15" customHeight="1">
      <c r="A390" s="16"/>
      <c r="B390" s="76"/>
      <c r="C390" s="72"/>
      <c r="D390" s="20"/>
      <c r="E390" s="78"/>
      <c r="F390" s="11"/>
      <c r="G390" s="12"/>
      <c r="H390" s="13"/>
      <c r="I390" s="13"/>
      <c r="J390" s="14"/>
      <c r="K390" s="64"/>
      <c r="L390" s="17"/>
      <c r="M390" s="17"/>
      <c r="N390" s="25"/>
      <c r="O390" s="2"/>
      <c r="P390" s="2"/>
      <c r="Q390" s="2"/>
      <c r="R390" s="3"/>
      <c r="S390" s="4"/>
      <c r="T390" s="67"/>
      <c r="U390" s="67"/>
      <c r="V390" s="4"/>
      <c r="W390" s="4"/>
      <c r="X390" s="4"/>
      <c r="Y390" s="62"/>
      <c r="Z390" s="28"/>
      <c r="AA390" s="28"/>
      <c r="AB390" s="28"/>
      <c r="AC390" s="28"/>
      <c r="AD390" s="26"/>
      <c r="AE390" s="19"/>
      <c r="AF390" s="65"/>
      <c r="AG390" s="54"/>
      <c r="AH390" s="54"/>
      <c r="AI390" s="55"/>
      <c r="AJ390" s="18"/>
      <c r="AK390" s="73"/>
      <c r="AL390" s="73"/>
      <c r="AM390" s="73"/>
      <c r="AN390" s="73"/>
      <c r="AO390" s="73"/>
      <c r="AP390" s="73"/>
      <c r="AQ390" s="73"/>
      <c r="AR390" s="73"/>
      <c r="AS390" s="73"/>
      <c r="AT390" s="73"/>
      <c r="AU390" s="73"/>
      <c r="AV390" s="73"/>
      <c r="AW390" s="73"/>
      <c r="AX390" s="73"/>
      <c r="AY390" s="73"/>
      <c r="AZ390" s="73"/>
      <c r="BA390" s="73"/>
      <c r="BB390" s="73"/>
      <c r="BC390" s="73"/>
      <c r="BD390" s="73"/>
      <c r="BE390" s="73"/>
      <c r="BF390" s="73"/>
      <c r="BG390" s="73"/>
      <c r="BH390" s="73"/>
      <c r="BI390" s="73"/>
      <c r="BJ390" s="73"/>
      <c r="BK390" s="73"/>
      <c r="BL390" s="73"/>
      <c r="BM390" s="73"/>
      <c r="BN390" s="73"/>
      <c r="BO390" s="73"/>
      <c r="BP390" s="73"/>
      <c r="BR390" s="117"/>
      <c r="BS390" s="118"/>
      <c r="BT390" s="118"/>
      <c r="BU390" s="2"/>
      <c r="BV390" s="2"/>
      <c r="BW390" s="2"/>
      <c r="BX390" s="119"/>
    </row>
    <row r="391" spans="1:76" ht="15" customHeight="1">
      <c r="A391" s="16"/>
      <c r="B391" s="76"/>
      <c r="C391" s="72"/>
      <c r="D391" s="20"/>
      <c r="E391" s="78"/>
      <c r="F391" s="11"/>
      <c r="G391" s="12"/>
      <c r="H391" s="13"/>
      <c r="I391" s="13"/>
      <c r="J391" s="14"/>
      <c r="K391" s="64"/>
      <c r="L391" s="17"/>
      <c r="M391" s="17"/>
      <c r="N391" s="25"/>
      <c r="O391" s="2"/>
      <c r="P391" s="2"/>
      <c r="Q391" s="2"/>
      <c r="R391" s="3"/>
      <c r="S391" s="4"/>
      <c r="T391" s="67"/>
      <c r="U391" s="67"/>
      <c r="V391" s="4"/>
      <c r="W391" s="4"/>
      <c r="X391" s="4"/>
      <c r="Y391" s="62"/>
      <c r="Z391" s="28"/>
      <c r="AA391" s="28"/>
      <c r="AB391" s="28"/>
      <c r="AC391" s="28"/>
      <c r="AD391" s="26"/>
      <c r="AE391" s="19"/>
      <c r="AF391" s="65"/>
      <c r="AG391" s="54"/>
      <c r="AH391" s="54"/>
      <c r="AI391" s="55"/>
      <c r="AJ391" s="18"/>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R391" s="117"/>
      <c r="BS391" s="118"/>
      <c r="BT391" s="118"/>
      <c r="BU391" s="2"/>
      <c r="BV391" s="2"/>
      <c r="BW391" s="2"/>
      <c r="BX391" s="119"/>
    </row>
    <row r="392" spans="1:76" ht="15" customHeight="1">
      <c r="A392" s="16"/>
      <c r="B392" s="76"/>
      <c r="C392" s="72"/>
      <c r="D392" s="20"/>
      <c r="E392" s="78"/>
      <c r="F392" s="11"/>
      <c r="G392" s="12"/>
      <c r="H392" s="13"/>
      <c r="I392" s="13"/>
      <c r="J392" s="14"/>
      <c r="K392" s="64"/>
      <c r="L392" s="17"/>
      <c r="M392" s="17"/>
      <c r="N392" s="25"/>
      <c r="O392" s="2"/>
      <c r="P392" s="2"/>
      <c r="Q392" s="2"/>
      <c r="R392" s="3"/>
      <c r="S392" s="4"/>
      <c r="T392" s="67"/>
      <c r="U392" s="67"/>
      <c r="V392" s="4"/>
      <c r="W392" s="4"/>
      <c r="X392" s="4"/>
      <c r="Y392" s="62"/>
      <c r="Z392" s="28"/>
      <c r="AA392" s="28"/>
      <c r="AB392" s="28"/>
      <c r="AC392" s="28"/>
      <c r="AD392" s="26"/>
      <c r="AE392" s="19"/>
      <c r="AF392" s="65"/>
      <c r="AG392" s="54"/>
      <c r="AH392" s="54"/>
      <c r="AI392" s="55"/>
      <c r="AJ392" s="18"/>
      <c r="AK392" s="73"/>
      <c r="AL392" s="73"/>
      <c r="AM392" s="73"/>
      <c r="AN392" s="73"/>
      <c r="AO392" s="73"/>
      <c r="AP392" s="73"/>
      <c r="AQ392" s="73"/>
      <c r="AR392" s="73"/>
      <c r="AS392" s="73"/>
      <c r="AT392" s="73"/>
      <c r="AU392" s="73"/>
      <c r="AV392" s="73"/>
      <c r="AW392" s="73"/>
      <c r="AX392" s="73"/>
      <c r="AY392" s="73"/>
      <c r="AZ392" s="73"/>
      <c r="BA392" s="73"/>
      <c r="BB392" s="73"/>
      <c r="BC392" s="73"/>
      <c r="BD392" s="73"/>
      <c r="BE392" s="73"/>
      <c r="BF392" s="73"/>
      <c r="BG392" s="73"/>
      <c r="BH392" s="73"/>
      <c r="BI392" s="73"/>
      <c r="BJ392" s="73"/>
      <c r="BK392" s="73"/>
      <c r="BL392" s="73"/>
      <c r="BM392" s="73"/>
      <c r="BN392" s="73"/>
      <c r="BO392" s="73"/>
      <c r="BP392" s="73"/>
      <c r="BR392" s="117"/>
      <c r="BS392" s="118"/>
      <c r="BT392" s="118"/>
      <c r="BU392" s="2"/>
      <c r="BV392" s="2"/>
      <c r="BW392" s="2"/>
      <c r="BX392" s="119"/>
    </row>
    <row r="393" spans="1:76" ht="15" customHeight="1">
      <c r="A393" s="16"/>
      <c r="B393" s="76"/>
      <c r="C393" s="72"/>
      <c r="D393" s="20"/>
      <c r="E393" s="78"/>
      <c r="F393" s="11"/>
      <c r="G393" s="12"/>
      <c r="H393" s="13"/>
      <c r="I393" s="13"/>
      <c r="J393" s="14"/>
      <c r="K393" s="64"/>
      <c r="L393" s="17"/>
      <c r="M393" s="17"/>
      <c r="N393" s="25"/>
      <c r="O393" s="2"/>
      <c r="P393" s="2"/>
      <c r="Q393" s="2"/>
      <c r="R393" s="3"/>
      <c r="S393" s="4"/>
      <c r="T393" s="67"/>
      <c r="U393" s="67"/>
      <c r="V393" s="4"/>
      <c r="W393" s="4"/>
      <c r="X393" s="4"/>
      <c r="Y393" s="62"/>
      <c r="Z393" s="28"/>
      <c r="AA393" s="28"/>
      <c r="AB393" s="28"/>
      <c r="AC393" s="28"/>
      <c r="AD393" s="26"/>
      <c r="AE393" s="19"/>
      <c r="AF393" s="65"/>
      <c r="AG393" s="54"/>
      <c r="AH393" s="54"/>
      <c r="AI393" s="55"/>
      <c r="AJ393" s="18"/>
      <c r="AK393" s="73"/>
      <c r="AL393" s="73"/>
      <c r="AM393" s="73"/>
      <c r="AN393" s="73"/>
      <c r="AO393" s="73"/>
      <c r="AP393" s="73"/>
      <c r="AQ393" s="73"/>
      <c r="AR393" s="73"/>
      <c r="AS393" s="73"/>
      <c r="AT393" s="73"/>
      <c r="AU393" s="73"/>
      <c r="AV393" s="73"/>
      <c r="AW393" s="73"/>
      <c r="AX393" s="73"/>
      <c r="AY393" s="73"/>
      <c r="AZ393" s="73"/>
      <c r="BA393" s="73"/>
      <c r="BB393" s="73"/>
      <c r="BC393" s="73"/>
      <c r="BD393" s="73"/>
      <c r="BE393" s="73"/>
      <c r="BF393" s="73"/>
      <c r="BG393" s="73"/>
      <c r="BH393" s="73"/>
      <c r="BI393" s="73"/>
      <c r="BJ393" s="73"/>
      <c r="BK393" s="73"/>
      <c r="BL393" s="73"/>
      <c r="BM393" s="73"/>
      <c r="BN393" s="73"/>
      <c r="BO393" s="73"/>
      <c r="BP393" s="73"/>
      <c r="BR393" s="117"/>
      <c r="BS393" s="118"/>
      <c r="BT393" s="118"/>
      <c r="BU393" s="2"/>
      <c r="BV393" s="2"/>
      <c r="BW393" s="2"/>
      <c r="BX393" s="119"/>
    </row>
    <row r="394" spans="1:76" ht="15" customHeight="1">
      <c r="A394" s="16"/>
      <c r="B394" s="76"/>
      <c r="C394" s="72"/>
      <c r="D394" s="20"/>
      <c r="E394" s="78"/>
      <c r="F394" s="11"/>
      <c r="G394" s="12"/>
      <c r="H394" s="13"/>
      <c r="I394" s="13"/>
      <c r="J394" s="14"/>
      <c r="K394" s="64"/>
      <c r="L394" s="17"/>
      <c r="M394" s="17"/>
      <c r="N394" s="25"/>
      <c r="O394" s="2"/>
      <c r="P394" s="2"/>
      <c r="Q394" s="2"/>
      <c r="R394" s="3"/>
      <c r="S394" s="4"/>
      <c r="T394" s="67"/>
      <c r="U394" s="67"/>
      <c r="V394" s="4"/>
      <c r="W394" s="4"/>
      <c r="X394" s="4"/>
      <c r="Y394" s="62"/>
      <c r="Z394" s="28"/>
      <c r="AA394" s="28"/>
      <c r="AB394" s="28"/>
      <c r="AC394" s="28"/>
      <c r="AD394" s="26"/>
      <c r="AE394" s="19"/>
      <c r="AF394" s="65"/>
      <c r="AG394" s="54"/>
      <c r="AH394" s="54"/>
      <c r="AI394" s="55"/>
      <c r="AJ394" s="18"/>
      <c r="AK394" s="73"/>
      <c r="AL394" s="73"/>
      <c r="AM394" s="73"/>
      <c r="AN394" s="73"/>
      <c r="AO394" s="73"/>
      <c r="AP394" s="73"/>
      <c r="AQ394" s="73"/>
      <c r="AR394" s="73"/>
      <c r="AS394" s="73"/>
      <c r="AT394" s="73"/>
      <c r="AU394" s="73"/>
      <c r="AV394" s="73"/>
      <c r="AW394" s="73"/>
      <c r="AX394" s="73"/>
      <c r="AY394" s="73"/>
      <c r="AZ394" s="73"/>
      <c r="BA394" s="73"/>
      <c r="BB394" s="73"/>
      <c r="BC394" s="73"/>
      <c r="BD394" s="73"/>
      <c r="BE394" s="73"/>
      <c r="BF394" s="73"/>
      <c r="BG394" s="73"/>
      <c r="BH394" s="73"/>
      <c r="BI394" s="73"/>
      <c r="BJ394" s="73"/>
      <c r="BK394" s="73"/>
      <c r="BL394" s="73"/>
      <c r="BM394" s="73"/>
      <c r="BN394" s="73"/>
      <c r="BO394" s="73"/>
      <c r="BP394" s="73"/>
      <c r="BR394" s="117"/>
      <c r="BS394" s="118"/>
      <c r="BT394" s="118"/>
      <c r="BU394" s="2"/>
      <c r="BV394" s="2"/>
      <c r="BW394" s="2"/>
      <c r="BX394" s="119"/>
    </row>
    <row r="395" spans="1:76" ht="15" customHeight="1">
      <c r="A395" s="16"/>
      <c r="B395" s="76"/>
      <c r="C395" s="72"/>
      <c r="D395" s="20"/>
      <c r="E395" s="78"/>
      <c r="F395" s="11"/>
      <c r="G395" s="12"/>
      <c r="H395" s="13"/>
      <c r="I395" s="13"/>
      <c r="J395" s="14"/>
      <c r="K395" s="64"/>
      <c r="L395" s="17"/>
      <c r="M395" s="17"/>
      <c r="N395" s="25"/>
      <c r="O395" s="2"/>
      <c r="P395" s="2"/>
      <c r="Q395" s="2"/>
      <c r="R395" s="3"/>
      <c r="S395" s="4"/>
      <c r="T395" s="67"/>
      <c r="U395" s="67"/>
      <c r="V395" s="4"/>
      <c r="W395" s="4"/>
      <c r="X395" s="4"/>
      <c r="Y395" s="62"/>
      <c r="Z395" s="28"/>
      <c r="AA395" s="28"/>
      <c r="AB395" s="28"/>
      <c r="AC395" s="28"/>
      <c r="AD395" s="26"/>
      <c r="AE395" s="19"/>
      <c r="AF395" s="65"/>
      <c r="AG395" s="54"/>
      <c r="AH395" s="54"/>
      <c r="AI395" s="55"/>
      <c r="AJ395" s="18"/>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R395" s="117"/>
      <c r="BS395" s="118"/>
      <c r="BT395" s="118"/>
      <c r="BU395" s="2"/>
      <c r="BV395" s="2"/>
      <c r="BW395" s="2"/>
      <c r="BX395" s="119"/>
    </row>
    <row r="396" spans="1:76" ht="15" customHeight="1">
      <c r="A396" s="16"/>
      <c r="B396" s="76"/>
      <c r="C396" s="72"/>
      <c r="D396" s="20"/>
      <c r="E396" s="78"/>
      <c r="F396" s="11"/>
      <c r="G396" s="12"/>
      <c r="H396" s="13"/>
      <c r="I396" s="13"/>
      <c r="J396" s="14"/>
      <c r="K396" s="64"/>
      <c r="L396" s="17"/>
      <c r="M396" s="17"/>
      <c r="N396" s="25"/>
      <c r="O396" s="2"/>
      <c r="P396" s="2"/>
      <c r="Q396" s="2"/>
      <c r="R396" s="3"/>
      <c r="S396" s="4"/>
      <c r="T396" s="67"/>
      <c r="U396" s="67"/>
      <c r="V396" s="4"/>
      <c r="W396" s="4"/>
      <c r="X396" s="4"/>
      <c r="Y396" s="62"/>
      <c r="Z396" s="28"/>
      <c r="AA396" s="28"/>
      <c r="AB396" s="28"/>
      <c r="AC396" s="28"/>
      <c r="AD396" s="26"/>
      <c r="AE396" s="19"/>
      <c r="AF396" s="65"/>
      <c r="AG396" s="54"/>
      <c r="AH396" s="54"/>
      <c r="AI396" s="55"/>
      <c r="AJ396" s="18"/>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R396" s="117"/>
      <c r="BS396" s="118"/>
      <c r="BT396" s="118"/>
      <c r="BU396" s="2"/>
      <c r="BV396" s="2"/>
      <c r="BW396" s="2"/>
      <c r="BX396" s="119"/>
    </row>
    <row r="397" spans="1:76" ht="15" customHeight="1">
      <c r="A397" s="16"/>
      <c r="B397" s="76"/>
      <c r="C397" s="72"/>
      <c r="D397" s="20"/>
      <c r="E397" s="78"/>
      <c r="F397" s="11"/>
      <c r="G397" s="12"/>
      <c r="H397" s="13"/>
      <c r="I397" s="13"/>
      <c r="J397" s="14"/>
      <c r="K397" s="64"/>
      <c r="L397" s="17"/>
      <c r="M397" s="17"/>
      <c r="N397" s="25"/>
      <c r="O397" s="2"/>
      <c r="P397" s="2"/>
      <c r="Q397" s="2"/>
      <c r="R397" s="3"/>
      <c r="S397" s="4"/>
      <c r="T397" s="67"/>
      <c r="U397" s="67"/>
      <c r="V397" s="4"/>
      <c r="W397" s="4"/>
      <c r="X397" s="4"/>
      <c r="Y397" s="62"/>
      <c r="Z397" s="28"/>
      <c r="AA397" s="28"/>
      <c r="AB397" s="28"/>
      <c r="AC397" s="28"/>
      <c r="AD397" s="26"/>
      <c r="AE397" s="19"/>
      <c r="AF397" s="65"/>
      <c r="AG397" s="54"/>
      <c r="AH397" s="54"/>
      <c r="AI397" s="55"/>
      <c r="AJ397" s="18"/>
      <c r="AK397" s="73"/>
      <c r="AL397" s="73"/>
      <c r="AM397" s="73"/>
      <c r="AN397" s="73"/>
      <c r="AO397" s="73"/>
      <c r="AP397" s="73"/>
      <c r="AQ397" s="73"/>
      <c r="AR397" s="73"/>
      <c r="AS397" s="73"/>
      <c r="AT397" s="73"/>
      <c r="AU397" s="73"/>
      <c r="AV397" s="73"/>
      <c r="AW397" s="73"/>
      <c r="AX397" s="73"/>
      <c r="AY397" s="73"/>
      <c r="AZ397" s="73"/>
      <c r="BA397" s="73"/>
      <c r="BB397" s="73"/>
      <c r="BC397" s="73"/>
      <c r="BD397" s="73"/>
      <c r="BE397" s="73"/>
      <c r="BF397" s="73"/>
      <c r="BG397" s="73"/>
      <c r="BH397" s="73"/>
      <c r="BI397" s="73"/>
      <c r="BJ397" s="73"/>
      <c r="BK397" s="73"/>
      <c r="BL397" s="73"/>
      <c r="BM397" s="73"/>
      <c r="BN397" s="73"/>
      <c r="BO397" s="73"/>
      <c r="BP397" s="73"/>
      <c r="BR397" s="117"/>
      <c r="BS397" s="118"/>
      <c r="BT397" s="118"/>
      <c r="BU397" s="2"/>
      <c r="BV397" s="2"/>
      <c r="BW397" s="2"/>
      <c r="BX397" s="119"/>
    </row>
    <row r="398" spans="1:76" ht="15" customHeight="1">
      <c r="A398" s="16"/>
      <c r="B398" s="76"/>
      <c r="C398" s="72"/>
      <c r="D398" s="20"/>
      <c r="E398" s="78"/>
      <c r="F398" s="11"/>
      <c r="G398" s="12"/>
      <c r="H398" s="13"/>
      <c r="I398" s="13"/>
      <c r="J398" s="14"/>
      <c r="K398" s="64"/>
      <c r="L398" s="17"/>
      <c r="M398" s="17"/>
      <c r="N398" s="25"/>
      <c r="O398" s="2"/>
      <c r="P398" s="2"/>
      <c r="Q398" s="2"/>
      <c r="R398" s="3"/>
      <c r="S398" s="4"/>
      <c r="T398" s="67"/>
      <c r="U398" s="67"/>
      <c r="V398" s="4"/>
      <c r="W398" s="4"/>
      <c r="X398" s="4"/>
      <c r="Y398" s="62"/>
      <c r="Z398" s="28"/>
      <c r="AA398" s="28"/>
      <c r="AB398" s="28"/>
      <c r="AC398" s="28"/>
      <c r="AD398" s="26"/>
      <c r="AE398" s="19"/>
      <c r="AF398" s="65"/>
      <c r="AG398" s="54"/>
      <c r="AH398" s="54"/>
      <c r="AI398" s="55"/>
      <c r="AJ398" s="18"/>
      <c r="AK398" s="73"/>
      <c r="AL398" s="73"/>
      <c r="AM398" s="73"/>
      <c r="AN398" s="73"/>
      <c r="AO398" s="73"/>
      <c r="AP398" s="73"/>
      <c r="AQ398" s="73"/>
      <c r="AR398" s="73"/>
      <c r="AS398" s="73"/>
      <c r="AT398" s="73"/>
      <c r="AU398" s="73"/>
      <c r="AV398" s="73"/>
      <c r="AW398" s="73"/>
      <c r="AX398" s="73"/>
      <c r="AY398" s="73"/>
      <c r="AZ398" s="73"/>
      <c r="BA398" s="73"/>
      <c r="BB398" s="73"/>
      <c r="BC398" s="73"/>
      <c r="BD398" s="73"/>
      <c r="BE398" s="73"/>
      <c r="BF398" s="73"/>
      <c r="BG398" s="73"/>
      <c r="BH398" s="73"/>
      <c r="BI398" s="73"/>
      <c r="BJ398" s="73"/>
      <c r="BK398" s="73"/>
      <c r="BL398" s="73"/>
      <c r="BM398" s="73"/>
      <c r="BN398" s="73"/>
      <c r="BO398" s="73"/>
      <c r="BP398" s="73"/>
      <c r="BR398" s="117"/>
      <c r="BS398" s="118"/>
      <c r="BT398" s="118"/>
      <c r="BU398" s="2"/>
      <c r="BV398" s="2"/>
      <c r="BW398" s="2"/>
      <c r="BX398" s="119"/>
    </row>
    <row r="399" spans="1:76" ht="15" customHeight="1">
      <c r="A399" s="16"/>
      <c r="B399" s="76"/>
      <c r="C399" s="72"/>
      <c r="D399" s="20"/>
      <c r="E399" s="78"/>
      <c r="F399" s="11"/>
      <c r="G399" s="12"/>
      <c r="H399" s="13"/>
      <c r="I399" s="13"/>
      <c r="J399" s="14"/>
      <c r="K399" s="64"/>
      <c r="L399" s="17"/>
      <c r="M399" s="17"/>
      <c r="N399" s="25"/>
      <c r="O399" s="2"/>
      <c r="P399" s="2"/>
      <c r="Q399" s="2"/>
      <c r="R399" s="3"/>
      <c r="S399" s="4"/>
      <c r="T399" s="67"/>
      <c r="U399" s="67"/>
      <c r="V399" s="4"/>
      <c r="W399" s="4"/>
      <c r="X399" s="4"/>
      <c r="Y399" s="62"/>
      <c r="Z399" s="28"/>
      <c r="AA399" s="28"/>
      <c r="AB399" s="28"/>
      <c r="AC399" s="28"/>
      <c r="AD399" s="26"/>
      <c r="AE399" s="19"/>
      <c r="AF399" s="65"/>
      <c r="AG399" s="54"/>
      <c r="AH399" s="54"/>
      <c r="AI399" s="55"/>
      <c r="AJ399" s="18"/>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R399" s="117"/>
      <c r="BS399" s="118"/>
      <c r="BT399" s="118"/>
      <c r="BU399" s="2"/>
      <c r="BV399" s="2"/>
      <c r="BW399" s="2"/>
      <c r="BX399" s="119"/>
    </row>
    <row r="400" spans="1:76" ht="15" customHeight="1">
      <c r="A400" s="16"/>
      <c r="B400" s="76"/>
      <c r="C400" s="72"/>
      <c r="D400" s="20"/>
      <c r="E400" s="78"/>
      <c r="F400" s="11"/>
      <c r="G400" s="12"/>
      <c r="H400" s="13"/>
      <c r="I400" s="13"/>
      <c r="J400" s="14"/>
      <c r="K400" s="64"/>
      <c r="L400" s="17"/>
      <c r="M400" s="17"/>
      <c r="N400" s="25"/>
      <c r="O400" s="2"/>
      <c r="P400" s="2"/>
      <c r="Q400" s="2"/>
      <c r="R400" s="3"/>
      <c r="S400" s="4"/>
      <c r="T400" s="67"/>
      <c r="U400" s="67"/>
      <c r="V400" s="4"/>
      <c r="W400" s="4"/>
      <c r="X400" s="4"/>
      <c r="Y400" s="62"/>
      <c r="Z400" s="28"/>
      <c r="AA400" s="28"/>
      <c r="AB400" s="28"/>
      <c r="AC400" s="28"/>
      <c r="AD400" s="26"/>
      <c r="AE400" s="19"/>
      <c r="AF400" s="65"/>
      <c r="AG400" s="54"/>
      <c r="AH400" s="54"/>
      <c r="AI400" s="55"/>
      <c r="AJ400" s="18"/>
      <c r="AK400" s="73"/>
      <c r="AL400" s="73"/>
      <c r="AM400" s="73"/>
      <c r="AN400" s="73"/>
      <c r="AO400" s="73"/>
      <c r="AP400" s="73"/>
      <c r="AQ400" s="73"/>
      <c r="AR400" s="73"/>
      <c r="AS400" s="73"/>
      <c r="AT400" s="73"/>
      <c r="AU400" s="73"/>
      <c r="AV400" s="73"/>
      <c r="AW400" s="73"/>
      <c r="AX400" s="73"/>
      <c r="AY400" s="73"/>
      <c r="AZ400" s="73"/>
      <c r="BA400" s="73"/>
      <c r="BB400" s="73"/>
      <c r="BC400" s="73"/>
      <c r="BD400" s="73"/>
      <c r="BE400" s="73"/>
      <c r="BF400" s="73"/>
      <c r="BG400" s="73"/>
      <c r="BH400" s="73"/>
      <c r="BI400" s="73"/>
      <c r="BJ400" s="73"/>
      <c r="BK400" s="73"/>
      <c r="BL400" s="73"/>
      <c r="BM400" s="73"/>
      <c r="BN400" s="73"/>
      <c r="BO400" s="73"/>
      <c r="BP400" s="73"/>
      <c r="BR400" s="117"/>
      <c r="BS400" s="118"/>
      <c r="BT400" s="118"/>
      <c r="BU400" s="2"/>
      <c r="BV400" s="2"/>
      <c r="BW400" s="2"/>
      <c r="BX400" s="119"/>
    </row>
    <row r="401" spans="1:76" ht="15" customHeight="1">
      <c r="A401" s="16"/>
      <c r="B401" s="76"/>
      <c r="C401" s="72"/>
      <c r="D401" s="20"/>
      <c r="E401" s="78"/>
      <c r="F401" s="11"/>
      <c r="G401" s="12"/>
      <c r="H401" s="13"/>
      <c r="I401" s="13"/>
      <c r="J401" s="14"/>
      <c r="K401" s="64"/>
      <c r="L401" s="17"/>
      <c r="M401" s="17"/>
      <c r="N401" s="25"/>
      <c r="O401" s="2"/>
      <c r="P401" s="2"/>
      <c r="Q401" s="2"/>
      <c r="R401" s="3"/>
      <c r="S401" s="4"/>
      <c r="T401" s="67"/>
      <c r="U401" s="67"/>
      <c r="V401" s="4"/>
      <c r="W401" s="4"/>
      <c r="X401" s="4"/>
      <c r="Y401" s="62"/>
      <c r="Z401" s="28"/>
      <c r="AA401" s="28"/>
      <c r="AB401" s="28"/>
      <c r="AC401" s="28"/>
      <c r="AD401" s="26"/>
      <c r="AE401" s="19"/>
      <c r="AF401" s="65"/>
      <c r="AG401" s="54"/>
      <c r="AH401" s="54"/>
      <c r="AI401" s="55"/>
      <c r="AJ401" s="18"/>
      <c r="AK401" s="73"/>
      <c r="AL401" s="73"/>
      <c r="AM401" s="73"/>
      <c r="AN401" s="73"/>
      <c r="AO401" s="73"/>
      <c r="AP401" s="73"/>
      <c r="AQ401" s="73"/>
      <c r="AR401" s="73"/>
      <c r="AS401" s="73"/>
      <c r="AT401" s="73"/>
      <c r="AU401" s="73"/>
      <c r="AV401" s="73"/>
      <c r="AW401" s="73"/>
      <c r="AX401" s="73"/>
      <c r="AY401" s="73"/>
      <c r="AZ401" s="73"/>
      <c r="BA401" s="73"/>
      <c r="BB401" s="73"/>
      <c r="BC401" s="73"/>
      <c r="BD401" s="73"/>
      <c r="BE401" s="73"/>
      <c r="BF401" s="73"/>
      <c r="BG401" s="73"/>
      <c r="BH401" s="73"/>
      <c r="BI401" s="73"/>
      <c r="BJ401" s="73"/>
      <c r="BK401" s="73"/>
      <c r="BL401" s="73"/>
      <c r="BM401" s="73"/>
      <c r="BN401" s="73"/>
      <c r="BO401" s="73"/>
      <c r="BP401" s="73"/>
      <c r="BR401" s="117"/>
      <c r="BS401" s="118"/>
      <c r="BT401" s="118"/>
      <c r="BU401" s="2"/>
      <c r="BV401" s="2"/>
      <c r="BW401" s="2"/>
      <c r="BX401" s="119"/>
    </row>
    <row r="402" spans="1:76" ht="15" customHeight="1">
      <c r="A402" s="16"/>
      <c r="B402" s="76"/>
      <c r="C402" s="72"/>
      <c r="D402" s="20"/>
      <c r="E402" s="78"/>
      <c r="F402" s="11"/>
      <c r="G402" s="12"/>
      <c r="H402" s="13"/>
      <c r="I402" s="13"/>
      <c r="J402" s="14"/>
      <c r="K402" s="64"/>
      <c r="L402" s="17"/>
      <c r="M402" s="17"/>
      <c r="N402" s="25"/>
      <c r="O402" s="2"/>
      <c r="P402" s="2"/>
      <c r="Q402" s="2"/>
      <c r="R402" s="3"/>
      <c r="S402" s="4"/>
      <c r="T402" s="67"/>
      <c r="U402" s="67"/>
      <c r="V402" s="4"/>
      <c r="W402" s="4"/>
      <c r="X402" s="4"/>
      <c r="Y402" s="62"/>
      <c r="Z402" s="28"/>
      <c r="AA402" s="28"/>
      <c r="AB402" s="28"/>
      <c r="AC402" s="28"/>
      <c r="AD402" s="26"/>
      <c r="AE402" s="19"/>
      <c r="AF402" s="65"/>
      <c r="AG402" s="54"/>
      <c r="AH402" s="54"/>
      <c r="AI402" s="55"/>
      <c r="AJ402" s="18"/>
      <c r="AK402" s="73"/>
      <c r="AL402" s="73"/>
      <c r="AM402" s="73"/>
      <c r="AN402" s="73"/>
      <c r="AO402" s="73"/>
      <c r="AP402" s="73"/>
      <c r="AQ402" s="73"/>
      <c r="AR402" s="73"/>
      <c r="AS402" s="73"/>
      <c r="AT402" s="73"/>
      <c r="AU402" s="73"/>
      <c r="AV402" s="73"/>
      <c r="AW402" s="73"/>
      <c r="AX402" s="73"/>
      <c r="AY402" s="73"/>
      <c r="AZ402" s="73"/>
      <c r="BA402" s="73"/>
      <c r="BB402" s="73"/>
      <c r="BC402" s="73"/>
      <c r="BD402" s="73"/>
      <c r="BE402" s="73"/>
      <c r="BF402" s="73"/>
      <c r="BG402" s="73"/>
      <c r="BH402" s="73"/>
      <c r="BI402" s="73"/>
      <c r="BJ402" s="73"/>
      <c r="BK402" s="73"/>
      <c r="BL402" s="73"/>
      <c r="BM402" s="73"/>
      <c r="BN402" s="73"/>
      <c r="BO402" s="73"/>
      <c r="BP402" s="73"/>
      <c r="BR402" s="117"/>
      <c r="BS402" s="118"/>
      <c r="BT402" s="118"/>
      <c r="BU402" s="2"/>
      <c r="BV402" s="2"/>
      <c r="BW402" s="2"/>
      <c r="BX402" s="119"/>
    </row>
    <row r="403" spans="1:76" ht="15" customHeight="1">
      <c r="A403" s="16"/>
      <c r="B403" s="76"/>
      <c r="C403" s="72"/>
      <c r="D403" s="20"/>
      <c r="E403" s="78"/>
      <c r="F403" s="11"/>
      <c r="G403" s="12"/>
      <c r="H403" s="13"/>
      <c r="I403" s="13"/>
      <c r="J403" s="14"/>
      <c r="K403" s="64"/>
      <c r="L403" s="17"/>
      <c r="M403" s="17"/>
      <c r="N403" s="25"/>
      <c r="O403" s="2"/>
      <c r="P403" s="2"/>
      <c r="Q403" s="2"/>
      <c r="R403" s="3"/>
      <c r="S403" s="4"/>
      <c r="T403" s="67"/>
      <c r="U403" s="67"/>
      <c r="V403" s="4"/>
      <c r="W403" s="4"/>
      <c r="X403" s="4"/>
      <c r="Y403" s="62"/>
      <c r="Z403" s="28"/>
      <c r="AA403" s="28"/>
      <c r="AB403" s="28"/>
      <c r="AC403" s="28"/>
      <c r="AD403" s="26"/>
      <c r="AE403" s="19"/>
      <c r="AF403" s="65"/>
      <c r="AG403" s="54"/>
      <c r="AH403" s="54"/>
      <c r="AI403" s="55"/>
      <c r="AJ403" s="18"/>
      <c r="AK403" s="73"/>
      <c r="AL403" s="73"/>
      <c r="AM403" s="73"/>
      <c r="AN403" s="73"/>
      <c r="AO403" s="73"/>
      <c r="AP403" s="73"/>
      <c r="AQ403" s="73"/>
      <c r="AR403" s="73"/>
      <c r="AS403" s="73"/>
      <c r="AT403" s="73"/>
      <c r="AU403" s="73"/>
      <c r="AV403" s="73"/>
      <c r="AW403" s="73"/>
      <c r="AX403" s="73"/>
      <c r="AY403" s="73"/>
      <c r="AZ403" s="73"/>
      <c r="BA403" s="73"/>
      <c r="BB403" s="73"/>
      <c r="BC403" s="73"/>
      <c r="BD403" s="73"/>
      <c r="BE403" s="73"/>
      <c r="BF403" s="73"/>
      <c r="BG403" s="73"/>
      <c r="BH403" s="73"/>
      <c r="BI403" s="73"/>
      <c r="BJ403" s="73"/>
      <c r="BK403" s="73"/>
      <c r="BL403" s="73"/>
      <c r="BM403" s="73"/>
      <c r="BN403" s="73"/>
      <c r="BO403" s="73"/>
      <c r="BP403" s="73"/>
      <c r="BR403" s="117"/>
      <c r="BS403" s="118"/>
      <c r="BT403" s="118"/>
      <c r="BU403" s="2"/>
      <c r="BV403" s="2"/>
      <c r="BW403" s="2"/>
      <c r="BX403" s="119"/>
    </row>
    <row r="404" spans="1:76" ht="15" customHeight="1">
      <c r="A404" s="16"/>
      <c r="B404" s="76"/>
      <c r="C404" s="72"/>
      <c r="D404" s="20"/>
      <c r="E404" s="78"/>
      <c r="F404" s="11"/>
      <c r="G404" s="12"/>
      <c r="H404" s="13"/>
      <c r="I404" s="13"/>
      <c r="J404" s="14"/>
      <c r="K404" s="64"/>
      <c r="L404" s="17"/>
      <c r="M404" s="17"/>
      <c r="N404" s="25"/>
      <c r="O404" s="2"/>
      <c r="P404" s="2"/>
      <c r="Q404" s="2"/>
      <c r="R404" s="3"/>
      <c r="S404" s="4"/>
      <c r="T404" s="67"/>
      <c r="U404" s="67"/>
      <c r="V404" s="4"/>
      <c r="W404" s="4"/>
      <c r="X404" s="4"/>
      <c r="Y404" s="62"/>
      <c r="Z404" s="28"/>
      <c r="AA404" s="28"/>
      <c r="AB404" s="28"/>
      <c r="AC404" s="28"/>
      <c r="AD404" s="26"/>
      <c r="AE404" s="19"/>
      <c r="AF404" s="65"/>
      <c r="AG404" s="54"/>
      <c r="AH404" s="54"/>
      <c r="AI404" s="55"/>
      <c r="AJ404" s="18"/>
      <c r="AK404" s="73"/>
      <c r="AL404" s="73"/>
      <c r="AM404" s="73"/>
      <c r="AN404" s="73"/>
      <c r="AO404" s="73"/>
      <c r="AP404" s="73"/>
      <c r="AQ404" s="73"/>
      <c r="AR404" s="73"/>
      <c r="AS404" s="73"/>
      <c r="AT404" s="73"/>
      <c r="AU404" s="73"/>
      <c r="AV404" s="73"/>
      <c r="AW404" s="73"/>
      <c r="AX404" s="73"/>
      <c r="AY404" s="73"/>
      <c r="AZ404" s="73"/>
      <c r="BA404" s="73"/>
      <c r="BB404" s="73"/>
      <c r="BC404" s="73"/>
      <c r="BD404" s="73"/>
      <c r="BE404" s="73"/>
      <c r="BF404" s="73"/>
      <c r="BG404" s="73"/>
      <c r="BH404" s="73"/>
      <c r="BI404" s="73"/>
      <c r="BJ404" s="73"/>
      <c r="BK404" s="73"/>
      <c r="BL404" s="73"/>
      <c r="BM404" s="73"/>
      <c r="BN404" s="73"/>
      <c r="BO404" s="73"/>
      <c r="BP404" s="73"/>
      <c r="BR404" s="117"/>
      <c r="BS404" s="118"/>
      <c r="BT404" s="118"/>
      <c r="BU404" s="2"/>
      <c r="BV404" s="2"/>
      <c r="BW404" s="2"/>
      <c r="BX404" s="119"/>
    </row>
    <row r="405" spans="1:76" ht="15" customHeight="1">
      <c r="A405" s="16"/>
      <c r="B405" s="76"/>
      <c r="C405" s="72"/>
      <c r="D405" s="20"/>
      <c r="E405" s="78"/>
      <c r="F405" s="11"/>
      <c r="G405" s="12"/>
      <c r="H405" s="13"/>
      <c r="I405" s="13"/>
      <c r="J405" s="14"/>
      <c r="K405" s="64"/>
      <c r="L405" s="17"/>
      <c r="M405" s="17"/>
      <c r="N405" s="25"/>
      <c r="O405" s="2"/>
      <c r="P405" s="2"/>
      <c r="Q405" s="2"/>
      <c r="R405" s="3"/>
      <c r="S405" s="4"/>
      <c r="T405" s="67"/>
      <c r="U405" s="67"/>
      <c r="V405" s="4"/>
      <c r="W405" s="4"/>
      <c r="X405" s="4"/>
      <c r="Y405" s="62"/>
      <c r="Z405" s="28"/>
      <c r="AA405" s="28"/>
      <c r="AB405" s="28"/>
      <c r="AC405" s="28"/>
      <c r="AD405" s="26"/>
      <c r="AE405" s="19"/>
      <c r="AF405" s="65"/>
      <c r="AG405" s="54"/>
      <c r="AH405" s="54"/>
      <c r="AI405" s="55"/>
      <c r="AJ405" s="18"/>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R405" s="117"/>
      <c r="BS405" s="118"/>
      <c r="BT405" s="118"/>
      <c r="BU405" s="2"/>
      <c r="BV405" s="2"/>
      <c r="BW405" s="2"/>
      <c r="BX405" s="119"/>
    </row>
    <row r="406" spans="1:76" ht="15" customHeight="1">
      <c r="A406" s="16"/>
      <c r="B406" s="76"/>
      <c r="C406" s="72"/>
      <c r="D406" s="20"/>
      <c r="E406" s="78"/>
      <c r="F406" s="11"/>
      <c r="G406" s="12"/>
      <c r="H406" s="13"/>
      <c r="I406" s="13"/>
      <c r="J406" s="14"/>
      <c r="K406" s="64"/>
      <c r="L406" s="17"/>
      <c r="M406" s="17"/>
      <c r="N406" s="25"/>
      <c r="O406" s="2"/>
      <c r="P406" s="2"/>
      <c r="Q406" s="2"/>
      <c r="R406" s="3"/>
      <c r="S406" s="4"/>
      <c r="T406" s="67"/>
      <c r="U406" s="67"/>
      <c r="V406" s="4"/>
      <c r="W406" s="4"/>
      <c r="X406" s="4"/>
      <c r="Y406" s="62"/>
      <c r="Z406" s="28"/>
      <c r="AA406" s="28"/>
      <c r="AB406" s="28"/>
      <c r="AC406" s="28"/>
      <c r="AD406" s="26"/>
      <c r="AE406" s="19"/>
      <c r="AF406" s="65"/>
      <c r="AG406" s="54"/>
      <c r="AH406" s="54"/>
      <c r="AI406" s="55"/>
      <c r="AJ406" s="18"/>
      <c r="AK406" s="73"/>
      <c r="AL406" s="73"/>
      <c r="AM406" s="73"/>
      <c r="AN406" s="73"/>
      <c r="AO406" s="73"/>
      <c r="AP406" s="73"/>
      <c r="AQ406" s="73"/>
      <c r="AR406" s="73"/>
      <c r="AS406" s="73"/>
      <c r="AT406" s="73"/>
      <c r="AU406" s="73"/>
      <c r="AV406" s="73"/>
      <c r="AW406" s="73"/>
      <c r="AX406" s="73"/>
      <c r="AY406" s="73"/>
      <c r="AZ406" s="73"/>
      <c r="BA406" s="73"/>
      <c r="BB406" s="73"/>
      <c r="BC406" s="73"/>
      <c r="BD406" s="73"/>
      <c r="BE406" s="73"/>
      <c r="BF406" s="73"/>
      <c r="BG406" s="73"/>
      <c r="BH406" s="73"/>
      <c r="BI406" s="73"/>
      <c r="BJ406" s="73"/>
      <c r="BK406" s="73"/>
      <c r="BL406" s="73"/>
      <c r="BM406" s="73"/>
      <c r="BN406" s="73"/>
      <c r="BO406" s="73"/>
      <c r="BP406" s="73"/>
      <c r="BR406" s="117"/>
      <c r="BS406" s="118"/>
      <c r="BT406" s="118"/>
      <c r="BU406" s="2"/>
      <c r="BV406" s="2"/>
      <c r="BW406" s="2"/>
      <c r="BX406" s="119"/>
    </row>
    <row r="407" spans="1:76" ht="15" customHeight="1">
      <c r="A407" s="16"/>
      <c r="B407" s="76"/>
      <c r="C407" s="72"/>
      <c r="D407" s="20"/>
      <c r="E407" s="78"/>
      <c r="F407" s="11"/>
      <c r="G407" s="12"/>
      <c r="H407" s="13"/>
      <c r="I407" s="13"/>
      <c r="J407" s="14"/>
      <c r="K407" s="64"/>
      <c r="L407" s="17"/>
      <c r="M407" s="17"/>
      <c r="N407" s="25"/>
      <c r="O407" s="2"/>
      <c r="P407" s="2"/>
      <c r="Q407" s="2"/>
      <c r="R407" s="3"/>
      <c r="S407" s="4"/>
      <c r="T407" s="67"/>
      <c r="U407" s="67"/>
      <c r="V407" s="4"/>
      <c r="W407" s="4"/>
      <c r="X407" s="4"/>
      <c r="Y407" s="62"/>
      <c r="Z407" s="28"/>
      <c r="AA407" s="28"/>
      <c r="AB407" s="28"/>
      <c r="AC407" s="28"/>
      <c r="AD407" s="26"/>
      <c r="AE407" s="19"/>
      <c r="AF407" s="65"/>
      <c r="AG407" s="54"/>
      <c r="AH407" s="54"/>
      <c r="AI407" s="55"/>
      <c r="AJ407" s="18"/>
      <c r="AK407" s="73"/>
      <c r="AL407" s="73"/>
      <c r="AM407" s="73"/>
      <c r="AN407" s="73"/>
      <c r="AO407" s="73"/>
      <c r="AP407" s="73"/>
      <c r="AQ407" s="73"/>
      <c r="AR407" s="73"/>
      <c r="AS407" s="73"/>
      <c r="AT407" s="73"/>
      <c r="AU407" s="73"/>
      <c r="AV407" s="73"/>
      <c r="AW407" s="73"/>
      <c r="AX407" s="73"/>
      <c r="AY407" s="73"/>
      <c r="AZ407" s="73"/>
      <c r="BA407" s="73"/>
      <c r="BB407" s="73"/>
      <c r="BC407" s="73"/>
      <c r="BD407" s="73"/>
      <c r="BE407" s="73"/>
      <c r="BF407" s="73"/>
      <c r="BG407" s="73"/>
      <c r="BH407" s="73"/>
      <c r="BI407" s="73"/>
      <c r="BJ407" s="73"/>
      <c r="BK407" s="73"/>
      <c r="BL407" s="73"/>
      <c r="BM407" s="73"/>
      <c r="BN407" s="73"/>
      <c r="BO407" s="73"/>
      <c r="BP407" s="73"/>
      <c r="BR407" s="117"/>
      <c r="BS407" s="118"/>
      <c r="BT407" s="118"/>
      <c r="BU407" s="2"/>
      <c r="BV407" s="2"/>
      <c r="BW407" s="2"/>
      <c r="BX407" s="119"/>
    </row>
    <row r="408" spans="1:76" ht="15" customHeight="1">
      <c r="A408" s="16"/>
      <c r="B408" s="76" t="s">
        <v>250</v>
      </c>
      <c r="C408" s="72" t="s">
        <v>255</v>
      </c>
      <c r="D408" s="20" t="s">
        <v>281</v>
      </c>
      <c r="E408" s="78">
        <v>1.33</v>
      </c>
      <c r="F408" s="11" t="s">
        <v>234</v>
      </c>
      <c r="G408" s="12"/>
      <c r="H408" s="13" t="e">
        <f>IF(OOC!S408=0,"",OOC!S408)</f>
        <v>#REF!</v>
      </c>
      <c r="I408" s="13" t="e">
        <f>IF(OOC!T408=0,"",OOC!T408)</f>
        <v>#REF!</v>
      </c>
      <c r="J408" s="14" t="s">
        <v>12</v>
      </c>
      <c r="K408" s="64" t="s">
        <v>49</v>
      </c>
      <c r="L408" s="17" t="e">
        <f>IF(AND(G408="",H408=""),"",IF(G408="",H408,G408+H408))</f>
        <v>#REF!</v>
      </c>
      <c r="M408" s="17" t="e">
        <f>IF(AND(G408="",I408=""),"",IF(G408="",I408,G408+I408))</f>
        <v>#REF!</v>
      </c>
      <c r="N408" s="25"/>
      <c r="O408" s="2" t="e">
        <f>IF(OR($AK408="",ISNUMBER($AK408)=FALSE),"",MAX(AK408:BP408))</f>
        <v>#REF!</v>
      </c>
      <c r="P408" s="2" t="e">
        <f>IF(OR($AK408="",ISNUMBER($AK408)=FALSE),"",MIN(AK408:BP408))</f>
        <v>#REF!</v>
      </c>
      <c r="Q408" s="2" t="e">
        <f>IF(OR($AK408="",ISNUMBER($AK408)=FALSE),"",AVERAGE(AK408:BP408))</f>
        <v>#REF!</v>
      </c>
      <c r="R408" s="3" t="e">
        <f>IF(OR($AK408="",ISNUMBER($AK408)=FALSE),"",STDEV(AK408:BP408))</f>
        <v>#REF!</v>
      </c>
      <c r="S408" s="4" t="e">
        <f>IF(OR($AK408="",ISNUMBER($AK408)=FALSE),"",IF(AND(G408=0,I408=""),V408,IF(AND(G408="",H408=""),W408,(H408+ABS(I408))/(6*R408))))</f>
        <v>#REF!</v>
      </c>
      <c r="T408" s="67" t="e">
        <f>IF(OR($AK408="",ISNUMBER($AK408)=FALSE),"",IF(AND($F408="Tolerance",$G408&lt;&gt;""),($Q408-$G408)/(($L408-$M408)/2),IF(AND($F408="GD&amp;T",$H408&lt;&gt;""),$Q408/$H408,"")))</f>
        <v>#REF!</v>
      </c>
      <c r="U408" s="67" t="e">
        <f>IF($T408="","",IF(ABS($T408)&lt;=0.125, "Level A",IF(AND(ABS($T408)&gt;0.125,ABS($T408)&lt;=0.25), "Level B",IF(AND(ABS($T408)&gt;0.25,ABS($T408)&lt;=0.5), "Level C", IF(ABS($T408)&gt;0.5, "Level D")))))</f>
        <v>#REF!</v>
      </c>
      <c r="V408" s="4" t="e">
        <f>IF(OR($AK408="",ISNUMBER($AK408)=FALSE),"",IF(H408="","",(L408-Q408)/(3*R408)))</f>
        <v>#REF!</v>
      </c>
      <c r="W408" s="4" t="e">
        <f>IF(OR($AK408="",ISNUMBER($AK408)=FALSE),"",IF(I408="","",(Q408-M408)/(3*R408)))</f>
        <v>#REF!</v>
      </c>
      <c r="X408" s="4" t="e">
        <f>IF(OR($AK408="",ISNUMBER($AK408)=FALSE),"",IF(AND(G408=0,I408=0),((H408)-(Q408))/(3*R408),MIN(V408:W408)))</f>
        <v>#REF!</v>
      </c>
      <c r="Y408" s="62" t="e">
        <f>IF(OR($AK408="",ISNUMBER($AK408)=FALSE),"",IF(AND(G408=0,I408=0),NORMSDIST(3*X408),NORMSDIST(3*X408)+NORMSDIST(6*S408-3*X408)-1))</f>
        <v>#REF!</v>
      </c>
      <c r="Z408" s="28" t="e">
        <f>IF($Q408="","",IF(F408="Tolerance",IF(($E408*3*R408+Q408)-G408&lt;H408,"",($E408*3*R408+Q408)-G408),IF(OR(F408="GD&amp;T",F408="MAX"),IF(($E408*3*R408+Q408)&lt;H408,"",($E408*3*R408+Q408)),"")))</f>
        <v>#REF!</v>
      </c>
      <c r="AA408" s="28" t="e">
        <f>IF(Q408="","",IF(F408="Tolerance",IF(-(($E408*3*R408)-Q408)-G408&gt;I408,"",-(($E408*3*R408)-Q408)-G408),IF(F408="MIN",IF(-(($E408*3*R408)-Q408)&gt;I408,"",-(($E408*3*R408)-Q408)),"")))</f>
        <v>#REF!</v>
      </c>
      <c r="AB408" s="28" t="e">
        <f>IF(OR(G408="",Q408=""),"",(L408+M408)/2-Q408)</f>
        <v>#REF!</v>
      </c>
      <c r="AC408" s="28" t="e">
        <f>IF(OR($S408&gt;$AC$9,$R408=""),"",$AC$9*6*$R408)</f>
        <v>#REF!</v>
      </c>
      <c r="AD408" s="26"/>
      <c r="AE408" s="19" t="str">
        <f>IF(AD408="","",IF(AD408&gt;=0.966,"Normal","Not Normal"))</f>
        <v/>
      </c>
      <c r="AF408" s="65"/>
      <c r="AG408" s="54"/>
      <c r="AH408" s="54"/>
      <c r="AI408" s="55"/>
      <c r="AJ408" s="18"/>
      <c r="AK408" s="73" t="e">
        <f>#REF!</f>
        <v>#REF!</v>
      </c>
      <c r="AL408" s="73" t="e">
        <f>#REF!</f>
        <v>#REF!</v>
      </c>
      <c r="AM408" s="73" t="e">
        <f>#REF!</f>
        <v>#REF!</v>
      </c>
      <c r="AN408" s="73" t="e">
        <f>#REF!</f>
        <v>#REF!</v>
      </c>
      <c r="AO408" s="73" t="e">
        <f>#REF!</f>
        <v>#REF!</v>
      </c>
      <c r="AP408" s="73" t="e">
        <f>#REF!</f>
        <v>#REF!</v>
      </c>
      <c r="AQ408" s="73" t="e">
        <f>#REF!</f>
        <v>#REF!</v>
      </c>
      <c r="AR408" s="73" t="e">
        <f>#REF!</f>
        <v>#REF!</v>
      </c>
      <c r="AS408" s="73" t="e">
        <f>#REF!</f>
        <v>#REF!</v>
      </c>
      <c r="AT408" s="73" t="e">
        <f>#REF!</f>
        <v>#REF!</v>
      </c>
      <c r="AU408" s="73" t="e">
        <f>#REF!</f>
        <v>#REF!</v>
      </c>
      <c r="AV408" s="73" t="e">
        <f>#REF!</f>
        <v>#REF!</v>
      </c>
      <c r="AW408" s="73" t="e">
        <f>#REF!</f>
        <v>#REF!</v>
      </c>
      <c r="AX408" s="73" t="e">
        <f>#REF!</f>
        <v>#REF!</v>
      </c>
      <c r="AY408" s="73" t="e">
        <f>#REF!</f>
        <v>#REF!</v>
      </c>
      <c r="AZ408" s="73" t="e">
        <f>#REF!</f>
        <v>#REF!</v>
      </c>
      <c r="BA408" s="73" t="e">
        <f>#REF!</f>
        <v>#REF!</v>
      </c>
      <c r="BB408" s="73" t="e">
        <f>#REF!</f>
        <v>#REF!</v>
      </c>
      <c r="BC408" s="73" t="e">
        <f>#REF!</f>
        <v>#REF!</v>
      </c>
      <c r="BD408" s="73" t="e">
        <f>#REF!</f>
        <v>#REF!</v>
      </c>
      <c r="BE408" s="73" t="e">
        <f>#REF!</f>
        <v>#REF!</v>
      </c>
      <c r="BF408" s="73" t="e">
        <f>#REF!</f>
        <v>#REF!</v>
      </c>
      <c r="BG408" s="73" t="e">
        <f>#REF!</f>
        <v>#REF!</v>
      </c>
      <c r="BH408" s="73" t="e">
        <f>#REF!</f>
        <v>#REF!</v>
      </c>
      <c r="BI408" s="73" t="e">
        <f>#REF!</f>
        <v>#REF!</v>
      </c>
      <c r="BJ408" s="73" t="e">
        <f>#REF!</f>
        <v>#REF!</v>
      </c>
      <c r="BK408" s="73" t="e">
        <f>#REF!</f>
        <v>#REF!</v>
      </c>
      <c r="BL408" s="73" t="e">
        <f>#REF!</f>
        <v>#REF!</v>
      </c>
      <c r="BM408" s="73" t="e">
        <f>#REF!</f>
        <v>#REF!</v>
      </c>
      <c r="BN408" s="73" t="e">
        <f>#REF!</f>
        <v>#REF!</v>
      </c>
      <c r="BO408" s="73" t="e">
        <f>#REF!</f>
        <v>#REF!</v>
      </c>
      <c r="BP408" s="73" t="e">
        <f>#REF!</f>
        <v>#REF!</v>
      </c>
      <c r="BR408" s="117" t="str">
        <f>C408</f>
        <v>145-2</v>
      </c>
      <c r="BS408" s="118">
        <f>OOC!G408</f>
        <v>0.05</v>
      </c>
      <c r="BT408" s="118" t="str">
        <f>OOC!H408</f>
        <v/>
      </c>
      <c r="BU408" s="2" t="e">
        <f>IF(OR($AK408="",ISNUMBER($AK408)=FALSE),"",MAX(AK408:BP408))</f>
        <v>#REF!</v>
      </c>
      <c r="BV408" s="2" t="e">
        <f>IF(OR($AK408="",ISNUMBER($AK408)=FALSE),"",MIN(AK408:BP408))</f>
        <v>#REF!</v>
      </c>
      <c r="BW408" s="2" t="e">
        <f>IF(OR($AK408="",ISNUMBER($AK408)=FALSE),"",AVERAGE(AK408:BP408))</f>
        <v>#REF!</v>
      </c>
      <c r="BX408" s="119" t="e">
        <f>IF(AND(IF(OOC!G408="",0,OOC!G408) &gt;= IF(O408="",0,O408), IF(O408="",0,O408) &gt; IF(L408="",0,L408)), "OOC",
IF(AND(IF(M408="",0,M408) &gt; IF(P408="",0,P408), IF(P408="",0,P408) &gt;= IF(OOC!H408="",0,OOC!H408)), "OOC",
IF(IF(O408="",0,O408) &gt; IF(OOC!G408="",0,OOC!G408), "OOS",
IF(IF(OOC!H408="",0,OOC!H408) &gt; IF(P408="",0,P408), "OOS", "OK"))))</f>
        <v>#REF!</v>
      </c>
    </row>
    <row r="409" spans="1:76" ht="15" customHeight="1">
      <c r="A409" s="16"/>
      <c r="B409" s="76"/>
      <c r="C409" s="72"/>
      <c r="D409" s="20"/>
      <c r="E409" s="78"/>
      <c r="F409" s="11"/>
      <c r="G409" s="12"/>
      <c r="H409" s="13"/>
      <c r="I409" s="13"/>
      <c r="J409" s="14"/>
      <c r="K409" s="64"/>
      <c r="L409" s="17"/>
      <c r="M409" s="17"/>
      <c r="N409" s="25"/>
      <c r="O409" s="2"/>
      <c r="P409" s="2"/>
      <c r="Q409" s="2"/>
      <c r="R409" s="3"/>
      <c r="S409" s="4"/>
      <c r="T409" s="67"/>
      <c r="U409" s="67"/>
      <c r="V409" s="4"/>
      <c r="W409" s="4"/>
      <c r="X409" s="4"/>
      <c r="Y409" s="62"/>
      <c r="Z409" s="28"/>
      <c r="AA409" s="28"/>
      <c r="AB409" s="28"/>
      <c r="AC409" s="28"/>
      <c r="AD409" s="26"/>
      <c r="AE409" s="19"/>
      <c r="AF409" s="65"/>
      <c r="AG409" s="54"/>
      <c r="AH409" s="54"/>
      <c r="AI409" s="55"/>
      <c r="AJ409" s="18"/>
      <c r="AK409" s="73"/>
      <c r="AL409" s="73"/>
      <c r="AM409" s="73"/>
      <c r="AN409" s="73"/>
      <c r="AO409" s="73"/>
      <c r="AP409" s="73"/>
      <c r="AQ409" s="73"/>
      <c r="AR409" s="73"/>
      <c r="AS409" s="73"/>
      <c r="AT409" s="73"/>
      <c r="AU409" s="73"/>
      <c r="AV409" s="73"/>
      <c r="AW409" s="73"/>
      <c r="AX409" s="73"/>
      <c r="AY409" s="73"/>
      <c r="AZ409" s="73"/>
      <c r="BA409" s="73"/>
      <c r="BB409" s="73"/>
      <c r="BC409" s="73"/>
      <c r="BD409" s="73"/>
      <c r="BE409" s="73"/>
      <c r="BF409" s="73"/>
      <c r="BG409" s="73"/>
      <c r="BH409" s="73"/>
      <c r="BI409" s="73"/>
      <c r="BJ409" s="73"/>
      <c r="BK409" s="73"/>
      <c r="BL409" s="73"/>
      <c r="BM409" s="73"/>
      <c r="BN409" s="73"/>
      <c r="BO409" s="73"/>
      <c r="BP409" s="73"/>
      <c r="BR409" s="117"/>
      <c r="BS409" s="118"/>
      <c r="BT409" s="118"/>
      <c r="BU409" s="2"/>
      <c r="BV409" s="2"/>
      <c r="BW409" s="2"/>
      <c r="BX409" s="119"/>
    </row>
    <row r="410" spans="1:76" ht="15" customHeight="1">
      <c r="A410" s="16"/>
      <c r="B410" s="76"/>
      <c r="C410" s="72"/>
      <c r="D410" s="20"/>
      <c r="E410" s="78"/>
      <c r="F410" s="11"/>
      <c r="G410" s="12"/>
      <c r="H410" s="13"/>
      <c r="I410" s="13"/>
      <c r="J410" s="14"/>
      <c r="K410" s="64"/>
      <c r="L410" s="17"/>
      <c r="M410" s="17"/>
      <c r="N410" s="25"/>
      <c r="O410" s="2"/>
      <c r="P410" s="2"/>
      <c r="Q410" s="2"/>
      <c r="R410" s="3"/>
      <c r="S410" s="4"/>
      <c r="T410" s="67"/>
      <c r="U410" s="67"/>
      <c r="V410" s="4"/>
      <c r="W410" s="4"/>
      <c r="X410" s="4"/>
      <c r="Y410" s="62"/>
      <c r="Z410" s="28"/>
      <c r="AA410" s="28"/>
      <c r="AB410" s="28"/>
      <c r="AC410" s="28"/>
      <c r="AD410" s="26"/>
      <c r="AE410" s="19"/>
      <c r="AF410" s="65"/>
      <c r="AG410" s="54"/>
      <c r="AH410" s="54"/>
      <c r="AI410" s="55"/>
      <c r="AJ410" s="18"/>
      <c r="AK410" s="73"/>
      <c r="AL410" s="73"/>
      <c r="AM410" s="73"/>
      <c r="AN410" s="73"/>
      <c r="AO410" s="73"/>
      <c r="AP410" s="73"/>
      <c r="AQ410" s="73"/>
      <c r="AR410" s="73"/>
      <c r="AS410" s="73"/>
      <c r="AT410" s="73"/>
      <c r="AU410" s="73"/>
      <c r="AV410" s="73"/>
      <c r="AW410" s="73"/>
      <c r="AX410" s="73"/>
      <c r="AY410" s="73"/>
      <c r="AZ410" s="73"/>
      <c r="BA410" s="73"/>
      <c r="BB410" s="73"/>
      <c r="BC410" s="73"/>
      <c r="BD410" s="73"/>
      <c r="BE410" s="73"/>
      <c r="BF410" s="73"/>
      <c r="BG410" s="73"/>
      <c r="BH410" s="73"/>
      <c r="BI410" s="73"/>
      <c r="BJ410" s="73"/>
      <c r="BK410" s="73"/>
      <c r="BL410" s="73"/>
      <c r="BM410" s="73"/>
      <c r="BN410" s="73"/>
      <c r="BO410" s="73"/>
      <c r="BP410" s="73"/>
      <c r="BR410" s="117"/>
      <c r="BS410" s="118"/>
      <c r="BT410" s="118"/>
      <c r="BU410" s="2"/>
      <c r="BV410" s="2"/>
      <c r="BW410" s="2"/>
      <c r="BX410" s="119"/>
    </row>
    <row r="411" spans="1:76" ht="15" customHeight="1">
      <c r="A411" s="16"/>
      <c r="B411" s="76"/>
      <c r="C411" s="72"/>
      <c r="D411" s="20"/>
      <c r="E411" s="78"/>
      <c r="F411" s="11"/>
      <c r="G411" s="12"/>
      <c r="H411" s="13"/>
      <c r="I411" s="13"/>
      <c r="J411" s="14"/>
      <c r="K411" s="64"/>
      <c r="L411" s="17"/>
      <c r="M411" s="17"/>
      <c r="N411" s="25"/>
      <c r="O411" s="2"/>
      <c r="P411" s="2"/>
      <c r="Q411" s="2"/>
      <c r="R411" s="3"/>
      <c r="S411" s="4"/>
      <c r="T411" s="67"/>
      <c r="U411" s="67"/>
      <c r="V411" s="4"/>
      <c r="W411" s="4"/>
      <c r="X411" s="4"/>
      <c r="Y411" s="62"/>
      <c r="Z411" s="28"/>
      <c r="AA411" s="28"/>
      <c r="AB411" s="28"/>
      <c r="AC411" s="28"/>
      <c r="AD411" s="26"/>
      <c r="AE411" s="19"/>
      <c r="AF411" s="65"/>
      <c r="AG411" s="54"/>
      <c r="AH411" s="54"/>
      <c r="AI411" s="55"/>
      <c r="AJ411" s="18"/>
      <c r="AK411" s="73"/>
      <c r="AL411" s="73"/>
      <c r="AM411" s="73"/>
      <c r="AN411" s="73"/>
      <c r="AO411" s="73"/>
      <c r="AP411" s="73"/>
      <c r="AQ411" s="73"/>
      <c r="AR411" s="73"/>
      <c r="AS411" s="73"/>
      <c r="AT411" s="73"/>
      <c r="AU411" s="73"/>
      <c r="AV411" s="73"/>
      <c r="AW411" s="73"/>
      <c r="AX411" s="73"/>
      <c r="AY411" s="73"/>
      <c r="AZ411" s="73"/>
      <c r="BA411" s="73"/>
      <c r="BB411" s="73"/>
      <c r="BC411" s="73"/>
      <c r="BD411" s="73"/>
      <c r="BE411" s="73"/>
      <c r="BF411" s="73"/>
      <c r="BG411" s="73"/>
      <c r="BH411" s="73"/>
      <c r="BI411" s="73"/>
      <c r="BJ411" s="73"/>
      <c r="BK411" s="73"/>
      <c r="BL411" s="73"/>
      <c r="BM411" s="73"/>
      <c r="BN411" s="73"/>
      <c r="BO411" s="73"/>
      <c r="BP411" s="73"/>
      <c r="BR411" s="117"/>
      <c r="BS411" s="118"/>
      <c r="BT411" s="118"/>
      <c r="BU411" s="2"/>
      <c r="BV411" s="2"/>
      <c r="BW411" s="2"/>
      <c r="BX411" s="119"/>
    </row>
    <row r="412" spans="1:76" ht="15" customHeight="1">
      <c r="A412" s="16"/>
      <c r="B412" s="76"/>
      <c r="C412" s="72"/>
      <c r="D412" s="20"/>
      <c r="E412" s="78"/>
      <c r="F412" s="11"/>
      <c r="G412" s="12"/>
      <c r="H412" s="13"/>
      <c r="I412" s="13"/>
      <c r="J412" s="14"/>
      <c r="K412" s="64"/>
      <c r="L412" s="17"/>
      <c r="M412" s="17"/>
      <c r="N412" s="25"/>
      <c r="O412" s="2"/>
      <c r="P412" s="2"/>
      <c r="Q412" s="2"/>
      <c r="R412" s="3"/>
      <c r="S412" s="4"/>
      <c r="T412" s="67"/>
      <c r="U412" s="67"/>
      <c r="V412" s="4"/>
      <c r="W412" s="4"/>
      <c r="X412" s="4"/>
      <c r="Y412" s="62"/>
      <c r="Z412" s="28"/>
      <c r="AA412" s="28"/>
      <c r="AB412" s="28"/>
      <c r="AC412" s="28"/>
      <c r="AD412" s="26"/>
      <c r="AE412" s="19"/>
      <c r="AF412" s="65"/>
      <c r="AG412" s="54"/>
      <c r="AH412" s="54"/>
      <c r="AI412" s="55"/>
      <c r="AJ412" s="18"/>
      <c r="AK412" s="73"/>
      <c r="AL412" s="73"/>
      <c r="AM412" s="73"/>
      <c r="AN412" s="73"/>
      <c r="AO412" s="73"/>
      <c r="AP412" s="73"/>
      <c r="AQ412" s="73"/>
      <c r="AR412" s="73"/>
      <c r="AS412" s="73"/>
      <c r="AT412" s="73"/>
      <c r="AU412" s="73"/>
      <c r="AV412" s="73"/>
      <c r="AW412" s="73"/>
      <c r="AX412" s="73"/>
      <c r="AY412" s="73"/>
      <c r="AZ412" s="73"/>
      <c r="BA412" s="73"/>
      <c r="BB412" s="73"/>
      <c r="BC412" s="73"/>
      <c r="BD412" s="73"/>
      <c r="BE412" s="73"/>
      <c r="BF412" s="73"/>
      <c r="BG412" s="73"/>
      <c r="BH412" s="73"/>
      <c r="BI412" s="73"/>
      <c r="BJ412" s="73"/>
      <c r="BK412" s="73"/>
      <c r="BL412" s="73"/>
      <c r="BM412" s="73"/>
      <c r="BN412" s="73"/>
      <c r="BO412" s="73"/>
      <c r="BP412" s="73"/>
      <c r="BR412" s="117"/>
      <c r="BS412" s="118"/>
      <c r="BT412" s="118"/>
      <c r="BU412" s="2"/>
      <c r="BV412" s="2"/>
      <c r="BW412" s="2"/>
      <c r="BX412" s="119"/>
    </row>
    <row r="413" spans="1:76" ht="15" customHeight="1">
      <c r="A413" s="16"/>
      <c r="B413" s="76"/>
      <c r="C413" s="72"/>
      <c r="D413" s="20"/>
      <c r="E413" s="78"/>
      <c r="F413" s="11"/>
      <c r="G413" s="12"/>
      <c r="H413" s="13"/>
      <c r="I413" s="13"/>
      <c r="J413" s="14"/>
      <c r="K413" s="64"/>
      <c r="L413" s="17"/>
      <c r="M413" s="17"/>
      <c r="N413" s="25"/>
      <c r="O413" s="2"/>
      <c r="P413" s="2"/>
      <c r="Q413" s="2"/>
      <c r="R413" s="3"/>
      <c r="S413" s="4"/>
      <c r="T413" s="67"/>
      <c r="U413" s="67"/>
      <c r="V413" s="4"/>
      <c r="W413" s="4"/>
      <c r="X413" s="4"/>
      <c r="Y413" s="62"/>
      <c r="Z413" s="28"/>
      <c r="AA413" s="28"/>
      <c r="AB413" s="28"/>
      <c r="AC413" s="28"/>
      <c r="AD413" s="26"/>
      <c r="AE413" s="19"/>
      <c r="AF413" s="65"/>
      <c r="AG413" s="54"/>
      <c r="AH413" s="54"/>
      <c r="AI413" s="55"/>
      <c r="AJ413" s="18"/>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R413" s="117"/>
      <c r="BS413" s="118"/>
      <c r="BT413" s="118"/>
      <c r="BU413" s="2"/>
      <c r="BV413" s="2"/>
      <c r="BW413" s="2"/>
      <c r="BX413" s="119"/>
    </row>
    <row r="414" spans="1:76" ht="15" customHeight="1">
      <c r="A414" s="16"/>
      <c r="B414" s="76"/>
      <c r="C414" s="72"/>
      <c r="D414" s="20"/>
      <c r="E414" s="78"/>
      <c r="F414" s="11"/>
      <c r="G414" s="12"/>
      <c r="H414" s="13"/>
      <c r="I414" s="13"/>
      <c r="J414" s="14"/>
      <c r="K414" s="64"/>
      <c r="L414" s="17"/>
      <c r="M414" s="17"/>
      <c r="N414" s="25"/>
      <c r="O414" s="2"/>
      <c r="P414" s="2"/>
      <c r="Q414" s="2"/>
      <c r="R414" s="3"/>
      <c r="S414" s="4"/>
      <c r="T414" s="67"/>
      <c r="U414" s="67"/>
      <c r="V414" s="4"/>
      <c r="W414" s="4"/>
      <c r="X414" s="4"/>
      <c r="Y414" s="62"/>
      <c r="Z414" s="28"/>
      <c r="AA414" s="28"/>
      <c r="AB414" s="28"/>
      <c r="AC414" s="28"/>
      <c r="AD414" s="26"/>
      <c r="AE414" s="19"/>
      <c r="AF414" s="65"/>
      <c r="AG414" s="54"/>
      <c r="AH414" s="54"/>
      <c r="AI414" s="55"/>
      <c r="AJ414" s="18"/>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R414" s="117"/>
      <c r="BS414" s="118"/>
      <c r="BT414" s="118"/>
      <c r="BU414" s="2"/>
      <c r="BV414" s="2"/>
      <c r="BW414" s="2"/>
      <c r="BX414" s="119"/>
    </row>
    <row r="415" spans="1:76" ht="15" customHeight="1">
      <c r="A415" s="16"/>
      <c r="B415" s="76"/>
      <c r="C415" s="72"/>
      <c r="D415" s="20"/>
      <c r="E415" s="78"/>
      <c r="F415" s="11"/>
      <c r="G415" s="12"/>
      <c r="H415" s="13"/>
      <c r="I415" s="13"/>
      <c r="J415" s="14"/>
      <c r="K415" s="64"/>
      <c r="L415" s="17"/>
      <c r="M415" s="17"/>
      <c r="N415" s="25"/>
      <c r="O415" s="2"/>
      <c r="P415" s="2"/>
      <c r="Q415" s="2"/>
      <c r="R415" s="3"/>
      <c r="S415" s="4"/>
      <c r="T415" s="67"/>
      <c r="U415" s="67"/>
      <c r="V415" s="4"/>
      <c r="W415" s="4"/>
      <c r="X415" s="4"/>
      <c r="Y415" s="62"/>
      <c r="Z415" s="28"/>
      <c r="AA415" s="28"/>
      <c r="AB415" s="28"/>
      <c r="AC415" s="28"/>
      <c r="AD415" s="26"/>
      <c r="AE415" s="19"/>
      <c r="AF415" s="65"/>
      <c r="AG415" s="54"/>
      <c r="AH415" s="54"/>
      <c r="AI415" s="55"/>
      <c r="AJ415" s="18"/>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R415" s="117"/>
      <c r="BS415" s="118"/>
      <c r="BT415" s="118"/>
      <c r="BU415" s="2"/>
      <c r="BV415" s="2"/>
      <c r="BW415" s="2"/>
      <c r="BX415" s="119"/>
    </row>
    <row r="416" spans="1:76" ht="15" customHeight="1">
      <c r="A416" s="16"/>
      <c r="B416" s="76"/>
      <c r="C416" s="72"/>
      <c r="D416" s="20"/>
      <c r="E416" s="78"/>
      <c r="F416" s="11"/>
      <c r="G416" s="12"/>
      <c r="H416" s="13"/>
      <c r="I416" s="13"/>
      <c r="J416" s="14"/>
      <c r="K416" s="64"/>
      <c r="L416" s="17"/>
      <c r="M416" s="17"/>
      <c r="N416" s="25"/>
      <c r="O416" s="2"/>
      <c r="P416" s="2"/>
      <c r="Q416" s="2"/>
      <c r="R416" s="3"/>
      <c r="S416" s="4"/>
      <c r="T416" s="67"/>
      <c r="U416" s="67"/>
      <c r="V416" s="4"/>
      <c r="W416" s="4"/>
      <c r="X416" s="4"/>
      <c r="Y416" s="62"/>
      <c r="Z416" s="28"/>
      <c r="AA416" s="28"/>
      <c r="AB416" s="28"/>
      <c r="AC416" s="28"/>
      <c r="AD416" s="26"/>
      <c r="AE416" s="19"/>
      <c r="AF416" s="65"/>
      <c r="AG416" s="54"/>
      <c r="AH416" s="54"/>
      <c r="AI416" s="55"/>
      <c r="AJ416" s="18"/>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R416" s="117"/>
      <c r="BS416" s="118"/>
      <c r="BT416" s="118"/>
      <c r="BU416" s="2"/>
      <c r="BV416" s="2"/>
      <c r="BW416" s="2"/>
      <c r="BX416" s="119"/>
    </row>
    <row r="417" spans="1:76" ht="15" customHeight="1">
      <c r="A417" s="16"/>
      <c r="B417" s="76" t="s">
        <v>250</v>
      </c>
      <c r="C417" s="72" t="s">
        <v>256</v>
      </c>
      <c r="D417" s="20" t="s">
        <v>281</v>
      </c>
      <c r="E417" s="78">
        <v>1.33</v>
      </c>
      <c r="F417" s="11" t="s">
        <v>234</v>
      </c>
      <c r="G417" s="12"/>
      <c r="H417" s="13" t="e">
        <f>IF(OOC!S417=0,"",OOC!S417)</f>
        <v>#REF!</v>
      </c>
      <c r="I417" s="13" t="e">
        <f>IF(OOC!T417=0,"",OOC!T417)</f>
        <v>#REF!</v>
      </c>
      <c r="J417" s="14" t="s">
        <v>12</v>
      </c>
      <c r="K417" s="64" t="s">
        <v>49</v>
      </c>
      <c r="L417" s="17" t="e">
        <f>IF(AND(G417="",H417=""),"",IF(G417="",H417,G417+H417))</f>
        <v>#REF!</v>
      </c>
      <c r="M417" s="17" t="e">
        <f>IF(AND(G417="",I417=""),"",IF(G417="",I417,G417+I417))</f>
        <v>#REF!</v>
      </c>
      <c r="N417" s="25"/>
      <c r="O417" s="2" t="e">
        <f>IF(OR($AK417="",ISNUMBER($AK417)=FALSE),"",MAX(AK417:BP417))</f>
        <v>#REF!</v>
      </c>
      <c r="P417" s="2" t="e">
        <f>IF(OR($AK417="",ISNUMBER($AK417)=FALSE),"",MIN(AK417:BP417))</f>
        <v>#REF!</v>
      </c>
      <c r="Q417" s="2" t="e">
        <f>IF(OR($AK417="",ISNUMBER($AK417)=FALSE),"",AVERAGE(AK417:BP417))</f>
        <v>#REF!</v>
      </c>
      <c r="R417" s="3" t="e">
        <f>IF(OR($AK417="",ISNUMBER($AK417)=FALSE),"",STDEV(AK417:BP417))</f>
        <v>#REF!</v>
      </c>
      <c r="S417" s="4" t="e">
        <f>IF(OR($AK417="",ISNUMBER($AK417)=FALSE),"",IF(AND(G417=0,I417=""),V417,IF(AND(G417="",H417=""),W417,(H417+ABS(I417))/(6*R417))))</f>
        <v>#REF!</v>
      </c>
      <c r="T417" s="67" t="e">
        <f>IF(OR($AK417="",ISNUMBER($AK417)=FALSE),"",IF(AND($F417="Tolerance",$G417&lt;&gt;""),($Q417-$G417)/(($L417-$M417)/2),IF(AND($F417="GD&amp;T",$H417&lt;&gt;""),$Q417/$H417,"")))</f>
        <v>#REF!</v>
      </c>
      <c r="U417" s="67" t="e">
        <f>IF($T417="","",IF(ABS($T417)&lt;=0.125, "Level A",IF(AND(ABS($T417)&gt;0.125,ABS($T417)&lt;=0.25), "Level B",IF(AND(ABS($T417)&gt;0.25,ABS($T417)&lt;=0.5), "Level C", IF(ABS($T417)&gt;0.5, "Level D")))))</f>
        <v>#REF!</v>
      </c>
      <c r="V417" s="4" t="e">
        <f>IF(OR($AK417="",ISNUMBER($AK417)=FALSE),"",IF(H417="","",(L417-Q417)/(3*R417)))</f>
        <v>#REF!</v>
      </c>
      <c r="W417" s="4" t="e">
        <f>IF(OR($AK417="",ISNUMBER($AK417)=FALSE),"",IF(I417="","",(Q417-M417)/(3*R417)))</f>
        <v>#REF!</v>
      </c>
      <c r="X417" s="4" t="e">
        <f>IF(OR($AK417="",ISNUMBER($AK417)=FALSE),"",IF(AND(G417=0,I417=0),((H417)-(Q417))/(3*R417),MIN(V417:W417)))</f>
        <v>#REF!</v>
      </c>
      <c r="Y417" s="62" t="e">
        <f>IF(OR($AK417="",ISNUMBER($AK417)=FALSE),"",IF(AND(G417=0,I417=0),NORMSDIST(3*X417),NORMSDIST(3*X417)+NORMSDIST(6*S417-3*X417)-1))</f>
        <v>#REF!</v>
      </c>
      <c r="Z417" s="28" t="e">
        <f>IF($Q417="","",IF(F417="Tolerance",IF(($E417*3*R417+Q417)-G417&lt;H417,"",($E417*3*R417+Q417)-G417),IF(OR(F417="GD&amp;T",F417="MAX"),IF(($E417*3*R417+Q417)&lt;H417,"",($E417*3*R417+Q417)),"")))</f>
        <v>#REF!</v>
      </c>
      <c r="AA417" s="28" t="e">
        <f>IF(Q417="","",IF(F417="Tolerance",IF(-(($E417*3*R417)-Q417)-G417&gt;I417,"",-(($E417*3*R417)-Q417)-G417),IF(F417="MIN",IF(-(($E417*3*R417)-Q417)&gt;I417,"",-(($E417*3*R417)-Q417)),"")))</f>
        <v>#REF!</v>
      </c>
      <c r="AB417" s="28" t="e">
        <f>IF(OR(G417="",Q417=""),"",(L417+M417)/2-Q417)</f>
        <v>#REF!</v>
      </c>
      <c r="AC417" s="28" t="e">
        <f>IF(OR($S417&gt;$AC$9,$R417=""),"",$AC$9*6*$R417)</f>
        <v>#REF!</v>
      </c>
      <c r="AD417" s="26"/>
      <c r="AE417" s="19" t="str">
        <f>IF(AD417="","",IF(AD417&gt;=0.966,"Normal","Not Normal"))</f>
        <v/>
      </c>
      <c r="AF417" s="65"/>
      <c r="AG417" s="54"/>
      <c r="AH417" s="54"/>
      <c r="AI417" s="55"/>
      <c r="AJ417" s="18"/>
      <c r="AK417" s="73" t="e">
        <f>#REF!</f>
        <v>#REF!</v>
      </c>
      <c r="AL417" s="73" t="e">
        <f>#REF!</f>
        <v>#REF!</v>
      </c>
      <c r="AM417" s="73" t="e">
        <f>#REF!</f>
        <v>#REF!</v>
      </c>
      <c r="AN417" s="73" t="e">
        <f>#REF!</f>
        <v>#REF!</v>
      </c>
      <c r="AO417" s="73" t="e">
        <f>#REF!</f>
        <v>#REF!</v>
      </c>
      <c r="AP417" s="73" t="e">
        <f>#REF!</f>
        <v>#REF!</v>
      </c>
      <c r="AQ417" s="73" t="e">
        <f>#REF!</f>
        <v>#REF!</v>
      </c>
      <c r="AR417" s="73" t="e">
        <f>#REF!</f>
        <v>#REF!</v>
      </c>
      <c r="AS417" s="73" t="e">
        <f>#REF!</f>
        <v>#REF!</v>
      </c>
      <c r="AT417" s="73" t="e">
        <f>#REF!</f>
        <v>#REF!</v>
      </c>
      <c r="AU417" s="73" t="e">
        <f>#REF!</f>
        <v>#REF!</v>
      </c>
      <c r="AV417" s="73" t="e">
        <f>#REF!</f>
        <v>#REF!</v>
      </c>
      <c r="AW417" s="73" t="e">
        <f>#REF!</f>
        <v>#REF!</v>
      </c>
      <c r="AX417" s="73" t="e">
        <f>#REF!</f>
        <v>#REF!</v>
      </c>
      <c r="AY417" s="73" t="e">
        <f>#REF!</f>
        <v>#REF!</v>
      </c>
      <c r="AZ417" s="73" t="e">
        <f>#REF!</f>
        <v>#REF!</v>
      </c>
      <c r="BA417" s="73" t="e">
        <f>#REF!</f>
        <v>#REF!</v>
      </c>
      <c r="BB417" s="73" t="e">
        <f>#REF!</f>
        <v>#REF!</v>
      </c>
      <c r="BC417" s="73" t="e">
        <f>#REF!</f>
        <v>#REF!</v>
      </c>
      <c r="BD417" s="73" t="e">
        <f>#REF!</f>
        <v>#REF!</v>
      </c>
      <c r="BE417" s="73" t="e">
        <f>#REF!</f>
        <v>#REF!</v>
      </c>
      <c r="BF417" s="73" t="e">
        <f>#REF!</f>
        <v>#REF!</v>
      </c>
      <c r="BG417" s="73" t="e">
        <f>#REF!</f>
        <v>#REF!</v>
      </c>
      <c r="BH417" s="73" t="e">
        <f>#REF!</f>
        <v>#REF!</v>
      </c>
      <c r="BI417" s="73" t="e">
        <f>#REF!</f>
        <v>#REF!</v>
      </c>
      <c r="BJ417" s="73" t="e">
        <f>#REF!</f>
        <v>#REF!</v>
      </c>
      <c r="BK417" s="73" t="e">
        <f>#REF!</f>
        <v>#REF!</v>
      </c>
      <c r="BL417" s="73" t="e">
        <f>#REF!</f>
        <v>#REF!</v>
      </c>
      <c r="BM417" s="73" t="e">
        <f>#REF!</f>
        <v>#REF!</v>
      </c>
      <c r="BN417" s="73" t="e">
        <f>#REF!</f>
        <v>#REF!</v>
      </c>
      <c r="BO417" s="73" t="e">
        <f>#REF!</f>
        <v>#REF!</v>
      </c>
      <c r="BP417" s="73" t="e">
        <f>#REF!</f>
        <v>#REF!</v>
      </c>
      <c r="BR417" s="117" t="str">
        <f>C417</f>
        <v>145-3</v>
      </c>
      <c r="BS417" s="118">
        <f>OOC!G417</f>
        <v>0.05</v>
      </c>
      <c r="BT417" s="118" t="str">
        <f>OOC!H417</f>
        <v/>
      </c>
      <c r="BU417" s="2" t="e">
        <f>IF(OR($AK417="",ISNUMBER($AK417)=FALSE),"",MAX(AK417:BP417))</f>
        <v>#REF!</v>
      </c>
      <c r="BV417" s="2" t="e">
        <f>IF(OR($AK417="",ISNUMBER($AK417)=FALSE),"",MIN(AK417:BP417))</f>
        <v>#REF!</v>
      </c>
      <c r="BW417" s="2" t="e">
        <f>IF(OR($AK417="",ISNUMBER($AK417)=FALSE),"",AVERAGE(AK417:BP417))</f>
        <v>#REF!</v>
      </c>
      <c r="BX417" s="119" t="e">
        <f>IF(AND(IF(OOC!G417="",0,OOC!G417) &gt;= IF(O417="",0,O417), IF(O417="",0,O417) &gt; IF(L417="",0,L417)), "OOC",
IF(AND(IF(M417="",0,M417) &gt; IF(P417="",0,P417), IF(P417="",0,P417) &gt;= IF(OOC!H417="",0,OOC!H417)), "OOC",
IF(IF(O417="",0,O417) &gt; IF(OOC!G417="",0,OOC!G417), "OOS",
IF(IF(OOC!H417="",0,OOC!H417) &gt; IF(P417="",0,P417), "OOS", "OK"))))</f>
        <v>#REF!</v>
      </c>
    </row>
    <row r="418" spans="1:76" ht="15" customHeight="1">
      <c r="A418" s="16"/>
      <c r="B418" s="76"/>
      <c r="C418" s="72"/>
      <c r="D418" s="20"/>
      <c r="E418" s="78"/>
      <c r="F418" s="11"/>
      <c r="G418" s="12"/>
      <c r="H418" s="13"/>
      <c r="I418" s="13"/>
      <c r="J418" s="14"/>
      <c r="K418" s="64"/>
      <c r="L418" s="17"/>
      <c r="M418" s="17"/>
      <c r="N418" s="25"/>
      <c r="O418" s="2"/>
      <c r="P418" s="2"/>
      <c r="Q418" s="2"/>
      <c r="R418" s="3"/>
      <c r="S418" s="4"/>
      <c r="T418" s="67"/>
      <c r="U418" s="67"/>
      <c r="V418" s="4"/>
      <c r="W418" s="4"/>
      <c r="X418" s="4"/>
      <c r="Y418" s="62"/>
      <c r="Z418" s="28"/>
      <c r="AA418" s="28"/>
      <c r="AB418" s="28"/>
      <c r="AC418" s="28"/>
      <c r="AD418" s="26"/>
      <c r="AE418" s="19"/>
      <c r="AF418" s="65"/>
      <c r="AG418" s="54"/>
      <c r="AH418" s="54"/>
      <c r="AI418" s="55"/>
      <c r="AJ418" s="18"/>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R418" s="117"/>
      <c r="BS418" s="118"/>
      <c r="BT418" s="118"/>
      <c r="BU418" s="2"/>
      <c r="BV418" s="2"/>
      <c r="BW418" s="2"/>
      <c r="BX418" s="119"/>
    </row>
    <row r="419" spans="1:76" ht="15" customHeight="1">
      <c r="A419" s="16"/>
      <c r="B419" s="76"/>
      <c r="C419" s="72"/>
      <c r="D419" s="20"/>
      <c r="E419" s="78"/>
      <c r="F419" s="11"/>
      <c r="G419" s="12"/>
      <c r="H419" s="13"/>
      <c r="I419" s="13"/>
      <c r="J419" s="14"/>
      <c r="K419" s="64"/>
      <c r="L419" s="17"/>
      <c r="M419" s="17"/>
      <c r="N419" s="25"/>
      <c r="O419" s="2"/>
      <c r="P419" s="2"/>
      <c r="Q419" s="2"/>
      <c r="R419" s="3"/>
      <c r="S419" s="4"/>
      <c r="T419" s="67"/>
      <c r="U419" s="67"/>
      <c r="V419" s="4"/>
      <c r="W419" s="4"/>
      <c r="X419" s="4"/>
      <c r="Y419" s="62"/>
      <c r="Z419" s="28"/>
      <c r="AA419" s="28"/>
      <c r="AB419" s="28"/>
      <c r="AC419" s="28"/>
      <c r="AD419" s="26"/>
      <c r="AE419" s="19"/>
      <c r="AF419" s="65"/>
      <c r="AG419" s="54"/>
      <c r="AH419" s="54"/>
      <c r="AI419" s="55"/>
      <c r="AJ419" s="18"/>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R419" s="117"/>
      <c r="BS419" s="118"/>
      <c r="BT419" s="118"/>
      <c r="BU419" s="2"/>
      <c r="BV419" s="2"/>
      <c r="BW419" s="2"/>
      <c r="BX419" s="119"/>
    </row>
    <row r="420" spans="1:76" ht="15" customHeight="1">
      <c r="A420" s="16"/>
      <c r="B420" s="76"/>
      <c r="C420" s="72"/>
      <c r="D420" s="20"/>
      <c r="E420" s="78"/>
      <c r="F420" s="11"/>
      <c r="G420" s="12"/>
      <c r="H420" s="13"/>
      <c r="I420" s="13"/>
      <c r="J420" s="14"/>
      <c r="K420" s="64"/>
      <c r="L420" s="17"/>
      <c r="M420" s="17"/>
      <c r="N420" s="25"/>
      <c r="O420" s="2"/>
      <c r="P420" s="2"/>
      <c r="Q420" s="2"/>
      <c r="R420" s="3"/>
      <c r="S420" s="4"/>
      <c r="T420" s="67"/>
      <c r="U420" s="67"/>
      <c r="V420" s="4"/>
      <c r="W420" s="4"/>
      <c r="X420" s="4"/>
      <c r="Y420" s="62"/>
      <c r="Z420" s="28"/>
      <c r="AA420" s="28"/>
      <c r="AB420" s="28"/>
      <c r="AC420" s="28"/>
      <c r="AD420" s="26"/>
      <c r="AE420" s="19"/>
      <c r="AF420" s="65"/>
      <c r="AG420" s="54"/>
      <c r="AH420" s="54"/>
      <c r="AI420" s="55"/>
      <c r="AJ420" s="18"/>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R420" s="117"/>
      <c r="BS420" s="118"/>
      <c r="BT420" s="118"/>
      <c r="BU420" s="2"/>
      <c r="BV420" s="2"/>
      <c r="BW420" s="2"/>
      <c r="BX420" s="119"/>
    </row>
    <row r="421" spans="1:76" ht="15" customHeight="1">
      <c r="A421" s="16"/>
      <c r="B421" s="76"/>
      <c r="C421" s="72"/>
      <c r="D421" s="20"/>
      <c r="E421" s="78"/>
      <c r="F421" s="11"/>
      <c r="G421" s="12"/>
      <c r="H421" s="13"/>
      <c r="I421" s="13"/>
      <c r="J421" s="14"/>
      <c r="K421" s="64"/>
      <c r="L421" s="17"/>
      <c r="M421" s="17"/>
      <c r="N421" s="25"/>
      <c r="O421" s="2"/>
      <c r="P421" s="2"/>
      <c r="Q421" s="2"/>
      <c r="R421" s="3"/>
      <c r="S421" s="4"/>
      <c r="T421" s="67"/>
      <c r="U421" s="67"/>
      <c r="V421" s="4"/>
      <c r="W421" s="4"/>
      <c r="X421" s="4"/>
      <c r="Y421" s="62"/>
      <c r="Z421" s="28"/>
      <c r="AA421" s="28"/>
      <c r="AB421" s="28"/>
      <c r="AC421" s="28"/>
      <c r="AD421" s="26"/>
      <c r="AE421" s="19"/>
      <c r="AF421" s="65"/>
      <c r="AG421" s="54"/>
      <c r="AH421" s="54"/>
      <c r="AI421" s="55"/>
      <c r="AJ421" s="18"/>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R421" s="117"/>
      <c r="BS421" s="118"/>
      <c r="BT421" s="118"/>
      <c r="BU421" s="2"/>
      <c r="BV421" s="2"/>
      <c r="BW421" s="2"/>
      <c r="BX421" s="119"/>
    </row>
    <row r="422" spans="1:76" ht="15" customHeight="1">
      <c r="A422" s="16"/>
      <c r="B422" s="76"/>
      <c r="C422" s="72"/>
      <c r="D422" s="20"/>
      <c r="E422" s="78"/>
      <c r="F422" s="11"/>
      <c r="G422" s="12"/>
      <c r="H422" s="13"/>
      <c r="I422" s="13"/>
      <c r="J422" s="14"/>
      <c r="K422" s="64"/>
      <c r="L422" s="17"/>
      <c r="M422" s="17"/>
      <c r="N422" s="25"/>
      <c r="O422" s="2"/>
      <c r="P422" s="2"/>
      <c r="Q422" s="2"/>
      <c r="R422" s="3"/>
      <c r="S422" s="4"/>
      <c r="T422" s="67"/>
      <c r="U422" s="67"/>
      <c r="V422" s="4"/>
      <c r="W422" s="4"/>
      <c r="X422" s="4"/>
      <c r="Y422" s="62"/>
      <c r="Z422" s="28"/>
      <c r="AA422" s="28"/>
      <c r="AB422" s="28"/>
      <c r="AC422" s="28"/>
      <c r="AD422" s="26"/>
      <c r="AE422" s="19"/>
      <c r="AF422" s="65"/>
      <c r="AG422" s="54"/>
      <c r="AH422" s="54"/>
      <c r="AI422" s="55"/>
      <c r="AJ422" s="18"/>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R422" s="117"/>
      <c r="BS422" s="118"/>
      <c r="BT422" s="118"/>
      <c r="BU422" s="2"/>
      <c r="BV422" s="2"/>
      <c r="BW422" s="2"/>
      <c r="BX422" s="119"/>
    </row>
    <row r="423" spans="1:76" ht="15" customHeight="1">
      <c r="A423" s="16"/>
      <c r="B423" s="76"/>
      <c r="C423" s="72"/>
      <c r="D423" s="20"/>
      <c r="E423" s="78"/>
      <c r="F423" s="11"/>
      <c r="G423" s="12"/>
      <c r="H423" s="13"/>
      <c r="I423" s="13"/>
      <c r="J423" s="14"/>
      <c r="K423" s="64"/>
      <c r="L423" s="17"/>
      <c r="M423" s="17"/>
      <c r="N423" s="25"/>
      <c r="O423" s="2"/>
      <c r="P423" s="2"/>
      <c r="Q423" s="2"/>
      <c r="R423" s="3"/>
      <c r="S423" s="4"/>
      <c r="T423" s="67"/>
      <c r="U423" s="67"/>
      <c r="V423" s="4"/>
      <c r="W423" s="4"/>
      <c r="X423" s="4"/>
      <c r="Y423" s="62"/>
      <c r="Z423" s="28"/>
      <c r="AA423" s="28"/>
      <c r="AB423" s="28"/>
      <c r="AC423" s="28"/>
      <c r="AD423" s="26"/>
      <c r="AE423" s="19"/>
      <c r="AF423" s="65"/>
      <c r="AG423" s="54"/>
      <c r="AH423" s="54"/>
      <c r="AI423" s="55"/>
      <c r="AJ423" s="18"/>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R423" s="117"/>
      <c r="BS423" s="118"/>
      <c r="BT423" s="118"/>
      <c r="BU423" s="2"/>
      <c r="BV423" s="2"/>
      <c r="BW423" s="2"/>
      <c r="BX423" s="119"/>
    </row>
    <row r="424" spans="1:76" ht="15" customHeight="1">
      <c r="A424" s="16"/>
      <c r="B424" s="76"/>
      <c r="C424" s="72"/>
      <c r="D424" s="20"/>
      <c r="E424" s="78"/>
      <c r="F424" s="11"/>
      <c r="G424" s="12"/>
      <c r="H424" s="13"/>
      <c r="I424" s="13"/>
      <c r="J424" s="14"/>
      <c r="K424" s="64"/>
      <c r="L424" s="17"/>
      <c r="M424" s="17"/>
      <c r="N424" s="25"/>
      <c r="O424" s="2"/>
      <c r="P424" s="2"/>
      <c r="Q424" s="2"/>
      <c r="R424" s="3"/>
      <c r="S424" s="4"/>
      <c r="T424" s="67"/>
      <c r="U424" s="67"/>
      <c r="V424" s="4"/>
      <c r="W424" s="4"/>
      <c r="X424" s="4"/>
      <c r="Y424" s="62"/>
      <c r="Z424" s="28"/>
      <c r="AA424" s="28"/>
      <c r="AB424" s="28"/>
      <c r="AC424" s="28"/>
      <c r="AD424" s="26"/>
      <c r="AE424" s="19"/>
      <c r="AF424" s="65"/>
      <c r="AG424" s="54"/>
      <c r="AH424" s="54"/>
      <c r="AI424" s="55"/>
      <c r="AJ424" s="18"/>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R424" s="117"/>
      <c r="BS424" s="118"/>
      <c r="BT424" s="118"/>
      <c r="BU424" s="2"/>
      <c r="BV424" s="2"/>
      <c r="BW424" s="2"/>
      <c r="BX424" s="119"/>
    </row>
    <row r="425" spans="1:76" ht="15" customHeight="1">
      <c r="A425" s="16"/>
      <c r="B425" s="76"/>
      <c r="C425" s="72"/>
      <c r="D425" s="20"/>
      <c r="E425" s="78"/>
      <c r="F425" s="11"/>
      <c r="G425" s="12"/>
      <c r="H425" s="13"/>
      <c r="I425" s="13"/>
      <c r="J425" s="14"/>
      <c r="K425" s="64"/>
      <c r="L425" s="17"/>
      <c r="M425" s="17"/>
      <c r="N425" s="25"/>
      <c r="O425" s="2"/>
      <c r="P425" s="2"/>
      <c r="Q425" s="2"/>
      <c r="R425" s="3"/>
      <c r="S425" s="4"/>
      <c r="T425" s="67"/>
      <c r="U425" s="67"/>
      <c r="V425" s="4"/>
      <c r="W425" s="4"/>
      <c r="X425" s="4"/>
      <c r="Y425" s="62"/>
      <c r="Z425" s="28"/>
      <c r="AA425" s="28"/>
      <c r="AB425" s="28"/>
      <c r="AC425" s="28"/>
      <c r="AD425" s="26"/>
      <c r="AE425" s="19"/>
      <c r="AF425" s="65"/>
      <c r="AG425" s="54"/>
      <c r="AH425" s="54"/>
      <c r="AI425" s="55"/>
      <c r="AJ425" s="18"/>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R425" s="117"/>
      <c r="BS425" s="118"/>
      <c r="BT425" s="118"/>
      <c r="BU425" s="2"/>
      <c r="BV425" s="2"/>
      <c r="BW425" s="2"/>
      <c r="BX425" s="119"/>
    </row>
    <row r="426" spans="1:76" ht="15" customHeight="1">
      <c r="A426" s="16"/>
      <c r="B426" s="76"/>
      <c r="C426" s="72"/>
      <c r="D426" s="20"/>
      <c r="E426" s="78"/>
      <c r="F426" s="11"/>
      <c r="G426" s="12"/>
      <c r="H426" s="13"/>
      <c r="I426" s="13"/>
      <c r="J426" s="14"/>
      <c r="K426" s="64"/>
      <c r="L426" s="17"/>
      <c r="M426" s="17"/>
      <c r="N426" s="25"/>
      <c r="O426" s="2"/>
      <c r="P426" s="2"/>
      <c r="Q426" s="2"/>
      <c r="R426" s="3"/>
      <c r="S426" s="4"/>
      <c r="T426" s="67"/>
      <c r="U426" s="67"/>
      <c r="V426" s="4"/>
      <c r="W426" s="4"/>
      <c r="X426" s="4"/>
      <c r="Y426" s="62"/>
      <c r="Z426" s="28"/>
      <c r="AA426" s="28"/>
      <c r="AB426" s="28"/>
      <c r="AC426" s="28"/>
      <c r="AD426" s="26"/>
      <c r="AE426" s="19"/>
      <c r="AF426" s="65"/>
      <c r="AG426" s="54"/>
      <c r="AH426" s="54"/>
      <c r="AI426" s="55"/>
      <c r="AJ426" s="18"/>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R426" s="117"/>
      <c r="BS426" s="118"/>
      <c r="BT426" s="118"/>
      <c r="BU426" s="2"/>
      <c r="BV426" s="2"/>
      <c r="BW426" s="2"/>
      <c r="BX426" s="119"/>
    </row>
    <row r="427" spans="1:76" ht="15" customHeight="1">
      <c r="A427" s="16"/>
      <c r="B427" s="76"/>
      <c r="C427" s="72"/>
      <c r="D427" s="20"/>
      <c r="E427" s="78"/>
      <c r="F427" s="11"/>
      <c r="G427" s="12"/>
      <c r="H427" s="13"/>
      <c r="I427" s="13"/>
      <c r="J427" s="14"/>
      <c r="K427" s="64"/>
      <c r="L427" s="17"/>
      <c r="M427" s="17"/>
      <c r="N427" s="25"/>
      <c r="O427" s="2"/>
      <c r="P427" s="2"/>
      <c r="Q427" s="2"/>
      <c r="R427" s="3"/>
      <c r="S427" s="4"/>
      <c r="T427" s="67"/>
      <c r="U427" s="67"/>
      <c r="V427" s="4"/>
      <c r="W427" s="4"/>
      <c r="X427" s="4"/>
      <c r="Y427" s="62"/>
      <c r="Z427" s="28"/>
      <c r="AA427" s="28"/>
      <c r="AB427" s="28"/>
      <c r="AC427" s="28"/>
      <c r="AD427" s="26"/>
      <c r="AE427" s="19"/>
      <c r="AF427" s="65"/>
      <c r="AG427" s="54"/>
      <c r="AH427" s="54"/>
      <c r="AI427" s="55"/>
      <c r="AJ427" s="18"/>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R427" s="117"/>
      <c r="BS427" s="118"/>
      <c r="BT427" s="118"/>
      <c r="BU427" s="2"/>
      <c r="BV427" s="2"/>
      <c r="BW427" s="2"/>
      <c r="BX427" s="119"/>
    </row>
    <row r="428" spans="1:76" ht="15" customHeight="1">
      <c r="A428" s="16"/>
      <c r="B428" s="76"/>
      <c r="C428" s="72"/>
      <c r="D428" s="20"/>
      <c r="E428" s="78"/>
      <c r="F428" s="11"/>
      <c r="G428" s="12"/>
      <c r="H428" s="13"/>
      <c r="I428" s="13"/>
      <c r="J428" s="14"/>
      <c r="K428" s="64"/>
      <c r="L428" s="17"/>
      <c r="M428" s="17"/>
      <c r="N428" s="25"/>
      <c r="O428" s="2"/>
      <c r="P428" s="2"/>
      <c r="Q428" s="2"/>
      <c r="R428" s="3"/>
      <c r="S428" s="4"/>
      <c r="T428" s="67"/>
      <c r="U428" s="67"/>
      <c r="V428" s="4"/>
      <c r="W428" s="4"/>
      <c r="X428" s="4"/>
      <c r="Y428" s="62"/>
      <c r="Z428" s="28"/>
      <c r="AA428" s="28"/>
      <c r="AB428" s="28"/>
      <c r="AC428" s="28"/>
      <c r="AD428" s="26"/>
      <c r="AE428" s="19"/>
      <c r="AF428" s="65"/>
      <c r="AG428" s="54"/>
      <c r="AH428" s="54"/>
      <c r="AI428" s="55"/>
      <c r="AJ428" s="18"/>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R428" s="117"/>
      <c r="BS428" s="118"/>
      <c r="BT428" s="118"/>
      <c r="BU428" s="2"/>
      <c r="BV428" s="2"/>
      <c r="BW428" s="2"/>
      <c r="BX428" s="119"/>
    </row>
    <row r="429" spans="1:76" ht="15" customHeight="1">
      <c r="A429" s="16"/>
      <c r="B429" s="76"/>
      <c r="C429" s="72"/>
      <c r="D429" s="20"/>
      <c r="E429" s="78"/>
      <c r="F429" s="11"/>
      <c r="G429" s="12"/>
      <c r="H429" s="13"/>
      <c r="I429" s="13"/>
      <c r="J429" s="14"/>
      <c r="K429" s="64"/>
      <c r="L429" s="17"/>
      <c r="M429" s="17"/>
      <c r="N429" s="25"/>
      <c r="O429" s="2"/>
      <c r="P429" s="2"/>
      <c r="Q429" s="2"/>
      <c r="R429" s="3"/>
      <c r="S429" s="4"/>
      <c r="T429" s="67"/>
      <c r="U429" s="67"/>
      <c r="V429" s="4"/>
      <c r="W429" s="4"/>
      <c r="X429" s="4"/>
      <c r="Y429" s="62"/>
      <c r="Z429" s="28"/>
      <c r="AA429" s="28"/>
      <c r="AB429" s="28"/>
      <c r="AC429" s="28"/>
      <c r="AD429" s="26"/>
      <c r="AE429" s="19"/>
      <c r="AF429" s="65"/>
      <c r="AG429" s="54"/>
      <c r="AH429" s="54"/>
      <c r="AI429" s="55"/>
      <c r="AJ429" s="18"/>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R429" s="117"/>
      <c r="BS429" s="118"/>
      <c r="BT429" s="118"/>
      <c r="BU429" s="2"/>
      <c r="BV429" s="2"/>
      <c r="BW429" s="2"/>
      <c r="BX429" s="119"/>
    </row>
    <row r="430" spans="1:76" ht="15" customHeight="1">
      <c r="A430" s="16"/>
      <c r="B430" s="76"/>
      <c r="C430" s="72"/>
      <c r="D430" s="20"/>
      <c r="E430" s="78"/>
      <c r="F430" s="11"/>
      <c r="G430" s="12"/>
      <c r="H430" s="13"/>
      <c r="I430" s="13"/>
      <c r="J430" s="14"/>
      <c r="K430" s="64"/>
      <c r="L430" s="17"/>
      <c r="M430" s="17"/>
      <c r="N430" s="25"/>
      <c r="O430" s="2"/>
      <c r="P430" s="2"/>
      <c r="Q430" s="2"/>
      <c r="R430" s="3"/>
      <c r="S430" s="4"/>
      <c r="T430" s="67"/>
      <c r="U430" s="67"/>
      <c r="V430" s="4"/>
      <c r="W430" s="4"/>
      <c r="X430" s="4"/>
      <c r="Y430" s="62"/>
      <c r="Z430" s="28"/>
      <c r="AA430" s="28"/>
      <c r="AB430" s="28"/>
      <c r="AC430" s="28"/>
      <c r="AD430" s="26"/>
      <c r="AE430" s="19"/>
      <c r="AF430" s="65"/>
      <c r="AG430" s="54"/>
      <c r="AH430" s="54"/>
      <c r="AI430" s="55"/>
      <c r="AJ430" s="18"/>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R430" s="117"/>
      <c r="BS430" s="118"/>
      <c r="BT430" s="118"/>
      <c r="BU430" s="2"/>
      <c r="BV430" s="2"/>
      <c r="BW430" s="2"/>
      <c r="BX430" s="119"/>
    </row>
    <row r="431" spans="1:76" ht="15" customHeight="1">
      <c r="A431" s="16"/>
      <c r="B431" s="76"/>
      <c r="C431" s="72"/>
      <c r="D431" s="20"/>
      <c r="E431" s="78"/>
      <c r="F431" s="11"/>
      <c r="G431" s="12"/>
      <c r="H431" s="13"/>
      <c r="I431" s="13"/>
      <c r="J431" s="14"/>
      <c r="K431" s="64"/>
      <c r="L431" s="17"/>
      <c r="M431" s="17"/>
      <c r="N431" s="25"/>
      <c r="O431" s="2"/>
      <c r="P431" s="2"/>
      <c r="Q431" s="2"/>
      <c r="R431" s="3"/>
      <c r="S431" s="4"/>
      <c r="T431" s="67"/>
      <c r="U431" s="67"/>
      <c r="V431" s="4"/>
      <c r="W431" s="4"/>
      <c r="X431" s="4"/>
      <c r="Y431" s="62"/>
      <c r="Z431" s="28"/>
      <c r="AA431" s="28"/>
      <c r="AB431" s="28"/>
      <c r="AC431" s="28"/>
      <c r="AD431" s="26"/>
      <c r="AE431" s="19"/>
      <c r="AF431" s="65"/>
      <c r="AG431" s="54"/>
      <c r="AH431" s="54"/>
      <c r="AI431" s="55"/>
      <c r="AJ431" s="18"/>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R431" s="117"/>
      <c r="BS431" s="118"/>
      <c r="BT431" s="118"/>
      <c r="BU431" s="2"/>
      <c r="BV431" s="2"/>
      <c r="BW431" s="2"/>
      <c r="BX431" s="119"/>
    </row>
    <row r="432" spans="1:76" ht="15" customHeight="1">
      <c r="A432" s="16"/>
      <c r="B432" s="76"/>
      <c r="C432" s="72"/>
      <c r="D432" s="20"/>
      <c r="E432" s="78"/>
      <c r="F432" s="11"/>
      <c r="G432" s="12"/>
      <c r="H432" s="13"/>
      <c r="I432" s="13"/>
      <c r="J432" s="14"/>
      <c r="K432" s="64"/>
      <c r="L432" s="17"/>
      <c r="M432" s="17"/>
      <c r="N432" s="25"/>
      <c r="O432" s="2"/>
      <c r="P432" s="2"/>
      <c r="Q432" s="2"/>
      <c r="R432" s="3"/>
      <c r="S432" s="4"/>
      <c r="T432" s="67"/>
      <c r="U432" s="67"/>
      <c r="V432" s="4"/>
      <c r="W432" s="4"/>
      <c r="X432" s="4"/>
      <c r="Y432" s="62"/>
      <c r="Z432" s="28"/>
      <c r="AA432" s="28"/>
      <c r="AB432" s="28"/>
      <c r="AC432" s="28"/>
      <c r="AD432" s="26"/>
      <c r="AE432" s="19"/>
      <c r="AF432" s="65"/>
      <c r="AG432" s="54"/>
      <c r="AH432" s="54"/>
      <c r="AI432" s="55"/>
      <c r="AJ432" s="18"/>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R432" s="117"/>
      <c r="BS432" s="118"/>
      <c r="BT432" s="118"/>
      <c r="BU432" s="2"/>
      <c r="BV432" s="2"/>
      <c r="BW432" s="2"/>
      <c r="BX432" s="119"/>
    </row>
    <row r="433" spans="1:76" ht="15" customHeight="1">
      <c r="A433" s="16"/>
      <c r="B433" s="76"/>
      <c r="C433" s="72"/>
      <c r="D433" s="20"/>
      <c r="E433" s="78"/>
      <c r="F433" s="11"/>
      <c r="G433" s="12"/>
      <c r="H433" s="13"/>
      <c r="I433" s="13"/>
      <c r="J433" s="14"/>
      <c r="K433" s="64"/>
      <c r="L433" s="17"/>
      <c r="M433" s="17"/>
      <c r="N433" s="25"/>
      <c r="O433" s="2"/>
      <c r="P433" s="2"/>
      <c r="Q433" s="2"/>
      <c r="R433" s="3"/>
      <c r="S433" s="4"/>
      <c r="T433" s="67"/>
      <c r="U433" s="67"/>
      <c r="V433" s="4"/>
      <c r="W433" s="4"/>
      <c r="X433" s="4"/>
      <c r="Y433" s="62"/>
      <c r="Z433" s="28"/>
      <c r="AA433" s="28"/>
      <c r="AB433" s="28"/>
      <c r="AC433" s="28"/>
      <c r="AD433" s="26"/>
      <c r="AE433" s="19"/>
      <c r="AF433" s="65"/>
      <c r="AG433" s="54"/>
      <c r="AH433" s="54"/>
      <c r="AI433" s="55"/>
      <c r="AJ433" s="18"/>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R433" s="117"/>
      <c r="BS433" s="118"/>
      <c r="BT433" s="118"/>
      <c r="BU433" s="2"/>
      <c r="BV433" s="2"/>
      <c r="BW433" s="2"/>
      <c r="BX433" s="119"/>
    </row>
    <row r="434" spans="1:76" ht="15" customHeight="1">
      <c r="A434" s="16">
        <v>48</v>
      </c>
      <c r="B434" s="76" t="s">
        <v>251</v>
      </c>
      <c r="C434" s="72" t="s">
        <v>257</v>
      </c>
      <c r="D434" s="20" t="s">
        <v>281</v>
      </c>
      <c r="E434" s="78">
        <v>1.33</v>
      </c>
      <c r="F434" s="11" t="s">
        <v>234</v>
      </c>
      <c r="G434" s="12"/>
      <c r="H434" s="13" t="e">
        <f>IF(OOC!S434=0,"",OOC!S434)</f>
        <v>#REF!</v>
      </c>
      <c r="I434" s="13" t="e">
        <f>IF(OOC!T434=0,"",OOC!T434)</f>
        <v>#REF!</v>
      </c>
      <c r="J434" s="14" t="s">
        <v>12</v>
      </c>
      <c r="K434" s="64" t="s">
        <v>49</v>
      </c>
      <c r="L434" s="17" t="e">
        <f>IF(AND(G434="",H434=""),"",IF(G434="",H434,G434+H434))</f>
        <v>#REF!</v>
      </c>
      <c r="M434" s="17" t="e">
        <f>IF(AND(G434="",I434=""),"",IF(G434="",I434,G434+I434))</f>
        <v>#REF!</v>
      </c>
      <c r="N434" s="25"/>
      <c r="O434" s="2" t="e">
        <f>IF(OR($AK434="",ISNUMBER($AK434)=FALSE),"",MAX(AK434:BP434))</f>
        <v>#REF!</v>
      </c>
      <c r="P434" s="2" t="e">
        <f>IF(OR($AK434="",ISNUMBER($AK434)=FALSE),"",MIN(AK434:BP434))</f>
        <v>#REF!</v>
      </c>
      <c r="Q434" s="2" t="e">
        <f>IF(OR($AK434="",ISNUMBER($AK434)=FALSE),"",AVERAGE(AK434:BP434))</f>
        <v>#REF!</v>
      </c>
      <c r="R434" s="3" t="e">
        <f>IF(OR($AK434="",ISNUMBER($AK434)=FALSE),"",STDEV(AK434:BP434))</f>
        <v>#REF!</v>
      </c>
      <c r="S434" s="4" t="e">
        <f>IF(OR($AK434="",ISNUMBER($AK434)=FALSE),"",IF(AND(G434=0,I434=""),V434,IF(AND(G434="",H434=""),W434,(H434+ABS(I434))/(6*R434))))</f>
        <v>#REF!</v>
      </c>
      <c r="T434" s="67" t="e">
        <f>IF(OR($AK434="",ISNUMBER($AK434)=FALSE),"",IF(AND($F434="Tolerance",$G434&lt;&gt;""),($Q434-$G434)/(($L434-$M434)/2),IF(AND($F434="GD&amp;T",$H434&lt;&gt;""),$Q434/$H434,"")))</f>
        <v>#REF!</v>
      </c>
      <c r="U434" s="67" t="e">
        <f>IF($T434="","",IF(ABS($T434)&lt;=0.125, "Level A",IF(AND(ABS($T434)&gt;0.125,ABS($T434)&lt;=0.25), "Level B",IF(AND(ABS($T434)&gt;0.25,ABS($T434)&lt;=0.5), "Level C", IF(ABS($T434)&gt;0.5, "Level D")))))</f>
        <v>#REF!</v>
      </c>
      <c r="V434" s="4" t="e">
        <f>IF(OR($AK434="",ISNUMBER($AK434)=FALSE),"",IF(H434="","",(L434-Q434)/(3*R434)))</f>
        <v>#REF!</v>
      </c>
      <c r="W434" s="4" t="e">
        <f>IF(OR($AK434="",ISNUMBER($AK434)=FALSE),"",IF(I434="","",(Q434-M434)/(3*R434)))</f>
        <v>#REF!</v>
      </c>
      <c r="X434" s="4" t="e">
        <f>IF(OR($AK434="",ISNUMBER($AK434)=FALSE),"",IF(AND(G434=0,I434=0),((H434)-(Q434))/(3*R434),MIN(V434:W434)))</f>
        <v>#REF!</v>
      </c>
      <c r="Y434" s="62" t="e">
        <f>IF(OR($AK434="",ISNUMBER($AK434)=FALSE),"",IF(AND(G434=0,I434=0),NORMSDIST(3*X434),NORMSDIST(3*X434)+NORMSDIST(6*S434-3*X434)-1))</f>
        <v>#REF!</v>
      </c>
      <c r="Z434" s="28" t="e">
        <f>IF($Q434="","",IF(F434="Tolerance",IF(($E434*3*R434+Q434)-G434&lt;H434,"",($E434*3*R434+Q434)-G434),IF(OR(F434="GD&amp;T",F434="MAX"),IF(($E434*3*R434+Q434)&lt;H434,"",($E434*3*R434+Q434)),"")))</f>
        <v>#REF!</v>
      </c>
      <c r="AA434" s="28" t="e">
        <f>IF(Q434="","",IF(F434="Tolerance",IF(-(($E434*3*R434)-Q434)-G434&gt;I434,"",-(($E434*3*R434)-Q434)-G434),IF(F434="MIN",IF(-(($E434*3*R434)-Q434)&gt;I434,"",-(($E434*3*R434)-Q434)),"")))</f>
        <v>#REF!</v>
      </c>
      <c r="AB434" s="28" t="e">
        <f>IF(OR(G434="",Q434=""),"",(L434+M434)/2-Q434)</f>
        <v>#REF!</v>
      </c>
      <c r="AC434" s="28" t="e">
        <f>IF(OR($S434&gt;$AC$9,$R434=""),"",$AC$9*6*$R434)</f>
        <v>#REF!</v>
      </c>
      <c r="AD434" s="26"/>
      <c r="AE434" s="19" t="str">
        <f>IF(AD434="","",IF(AD434&gt;=0.966,"Normal","Not Normal"))</f>
        <v/>
      </c>
      <c r="AF434" s="65"/>
      <c r="AG434" s="54"/>
      <c r="AH434" s="54"/>
      <c r="AI434" s="55"/>
      <c r="AJ434" s="18"/>
      <c r="AK434" s="73" t="e">
        <f>#REF!</f>
        <v>#REF!</v>
      </c>
      <c r="AL434" s="73" t="e">
        <f>#REF!</f>
        <v>#REF!</v>
      </c>
      <c r="AM434" s="73" t="e">
        <f>#REF!</f>
        <v>#REF!</v>
      </c>
      <c r="AN434" s="73" t="e">
        <f>#REF!</f>
        <v>#REF!</v>
      </c>
      <c r="AO434" s="73" t="e">
        <f>#REF!</f>
        <v>#REF!</v>
      </c>
      <c r="AP434" s="73" t="e">
        <f>#REF!</f>
        <v>#REF!</v>
      </c>
      <c r="AQ434" s="73" t="e">
        <f>#REF!</f>
        <v>#REF!</v>
      </c>
      <c r="AR434" s="73" t="e">
        <f>#REF!</f>
        <v>#REF!</v>
      </c>
      <c r="AS434" s="73" t="e">
        <f>#REF!</f>
        <v>#REF!</v>
      </c>
      <c r="AT434" s="73" t="e">
        <f>#REF!</f>
        <v>#REF!</v>
      </c>
      <c r="AU434" s="73" t="e">
        <f>#REF!</f>
        <v>#REF!</v>
      </c>
      <c r="AV434" s="73" t="e">
        <f>#REF!</f>
        <v>#REF!</v>
      </c>
      <c r="AW434" s="73" t="e">
        <f>#REF!</f>
        <v>#REF!</v>
      </c>
      <c r="AX434" s="73" t="e">
        <f>#REF!</f>
        <v>#REF!</v>
      </c>
      <c r="AY434" s="73" t="e">
        <f>#REF!</f>
        <v>#REF!</v>
      </c>
      <c r="AZ434" s="73" t="e">
        <f>#REF!</f>
        <v>#REF!</v>
      </c>
      <c r="BA434" s="73" t="e">
        <f>#REF!</f>
        <v>#REF!</v>
      </c>
      <c r="BB434" s="73" t="e">
        <f>#REF!</f>
        <v>#REF!</v>
      </c>
      <c r="BC434" s="73" t="e">
        <f>#REF!</f>
        <v>#REF!</v>
      </c>
      <c r="BD434" s="73" t="e">
        <f>#REF!</f>
        <v>#REF!</v>
      </c>
      <c r="BE434" s="73" t="e">
        <f>#REF!</f>
        <v>#REF!</v>
      </c>
      <c r="BF434" s="73" t="e">
        <f>#REF!</f>
        <v>#REF!</v>
      </c>
      <c r="BG434" s="73" t="e">
        <f>#REF!</f>
        <v>#REF!</v>
      </c>
      <c r="BH434" s="73" t="e">
        <f>#REF!</f>
        <v>#REF!</v>
      </c>
      <c r="BI434" s="73" t="e">
        <f>#REF!</f>
        <v>#REF!</v>
      </c>
      <c r="BJ434" s="73" t="e">
        <f>#REF!</f>
        <v>#REF!</v>
      </c>
      <c r="BK434" s="73" t="e">
        <f>#REF!</f>
        <v>#REF!</v>
      </c>
      <c r="BL434" s="73" t="e">
        <f>#REF!</f>
        <v>#REF!</v>
      </c>
      <c r="BM434" s="73" t="e">
        <f>#REF!</f>
        <v>#REF!</v>
      </c>
      <c r="BN434" s="73" t="e">
        <f>#REF!</f>
        <v>#REF!</v>
      </c>
      <c r="BO434" s="73" t="e">
        <f>#REF!</f>
        <v>#REF!</v>
      </c>
      <c r="BP434" s="73" t="e">
        <f>#REF!</f>
        <v>#REF!</v>
      </c>
      <c r="BR434" s="117" t="str">
        <f>C434</f>
        <v>146-1</v>
      </c>
      <c r="BS434" s="118">
        <f>OOC!G434</f>
        <v>0.05</v>
      </c>
      <c r="BT434" s="118" t="str">
        <f>OOC!H434</f>
        <v/>
      </c>
      <c r="BU434" s="2" t="e">
        <f>IF(OR($AK434="",ISNUMBER($AK434)=FALSE),"",MAX(AK434:BP434))</f>
        <v>#REF!</v>
      </c>
      <c r="BV434" s="2" t="e">
        <f>IF(OR($AK434="",ISNUMBER($AK434)=FALSE),"",MIN(AK434:BP434))</f>
        <v>#REF!</v>
      </c>
      <c r="BW434" s="2" t="e">
        <f>IF(OR($AK434="",ISNUMBER($AK434)=FALSE),"",AVERAGE(AK434:BP434))</f>
        <v>#REF!</v>
      </c>
      <c r="BX434" s="119" t="e">
        <f>IF(AND(IF(OOC!G434="",0,OOC!G434) &gt;= IF(O434="",0,O434), IF(O434="",0,O434) &gt; IF(L434="",0,L434)), "OOC",
IF(AND(IF(M434="",0,M434) &gt; IF(P434="",0,P434), IF(P434="",0,P434) &gt;= IF(OOC!H434="",0,OOC!H434)), "OOC",
IF(IF(O434="",0,O434) &gt; IF(OOC!G434="",0,OOC!G434), "OOS",
IF(IF(OOC!H434="",0,OOC!H434) &gt; IF(P434="",0,P434), "OOS", "OK"))))</f>
        <v>#REF!</v>
      </c>
    </row>
    <row r="435" spans="1:76" ht="15" customHeight="1">
      <c r="A435" s="16"/>
      <c r="B435" s="76" t="s">
        <v>251</v>
      </c>
      <c r="C435" s="72" t="s">
        <v>258</v>
      </c>
      <c r="D435" s="20" t="s">
        <v>281</v>
      </c>
      <c r="E435" s="78">
        <v>1.33</v>
      </c>
      <c r="F435" s="11" t="s">
        <v>234</v>
      </c>
      <c r="G435" s="12"/>
      <c r="H435" s="13" t="e">
        <f>IF(OOC!S435=0,"",OOC!S435)</f>
        <v>#REF!</v>
      </c>
      <c r="I435" s="13" t="e">
        <f>IF(OOC!T435=0,"",OOC!T435)</f>
        <v>#REF!</v>
      </c>
      <c r="J435" s="14" t="s">
        <v>12</v>
      </c>
      <c r="K435" s="64" t="s">
        <v>49</v>
      </c>
      <c r="L435" s="17" t="e">
        <f>IF(AND(G435="",H435=""),"",IF(G435="",H435,G435+H435))</f>
        <v>#REF!</v>
      </c>
      <c r="M435" s="17" t="e">
        <f>IF(AND(G435="",I435=""),"",IF(G435="",I435,G435+I435))</f>
        <v>#REF!</v>
      </c>
      <c r="N435" s="25"/>
      <c r="O435" s="2" t="e">
        <f>IF(OR($AK435="",ISNUMBER($AK435)=FALSE),"",MAX(AK435:BP435))</f>
        <v>#REF!</v>
      </c>
      <c r="P435" s="2" t="e">
        <f>IF(OR($AK435="",ISNUMBER($AK435)=FALSE),"",MIN(AK435:BP435))</f>
        <v>#REF!</v>
      </c>
      <c r="Q435" s="2" t="e">
        <f>IF(OR($AK435="",ISNUMBER($AK435)=FALSE),"",AVERAGE(AK435:BP435))</f>
        <v>#REF!</v>
      </c>
      <c r="R435" s="3" t="e">
        <f>IF(OR($AK435="",ISNUMBER($AK435)=FALSE),"",STDEV(AK435:BP435))</f>
        <v>#REF!</v>
      </c>
      <c r="S435" s="4" t="e">
        <f>IF(OR($AK435="",ISNUMBER($AK435)=FALSE),"",IF(AND(G435=0,I435=""),V435,IF(AND(G435="",H435=""),W435,(H435+ABS(I435))/(6*R435))))</f>
        <v>#REF!</v>
      </c>
      <c r="T435" s="67" t="e">
        <f>IF(OR($AK435="",ISNUMBER($AK435)=FALSE),"",IF(AND($F435="Tolerance",$G435&lt;&gt;""),($Q435-$G435)/(($L435-$M435)/2),IF(AND($F435="GD&amp;T",$H435&lt;&gt;""),$Q435/$H435,"")))</f>
        <v>#REF!</v>
      </c>
      <c r="U435" s="67" t="e">
        <f>IF($T435="","",IF(ABS($T435)&lt;=0.125, "Level A",IF(AND(ABS($T435)&gt;0.125,ABS($T435)&lt;=0.25), "Level B",IF(AND(ABS($T435)&gt;0.25,ABS($T435)&lt;=0.5), "Level C", IF(ABS($T435)&gt;0.5, "Level D")))))</f>
        <v>#REF!</v>
      </c>
      <c r="V435" s="4" t="e">
        <f>IF(OR($AK435="",ISNUMBER($AK435)=FALSE),"",IF(H435="","",(L435-Q435)/(3*R435)))</f>
        <v>#REF!</v>
      </c>
      <c r="W435" s="4" t="e">
        <f>IF(OR($AK435="",ISNUMBER($AK435)=FALSE),"",IF(I435="","",(Q435-M435)/(3*R435)))</f>
        <v>#REF!</v>
      </c>
      <c r="X435" s="4" t="e">
        <f>IF(OR($AK435="",ISNUMBER($AK435)=FALSE),"",IF(AND(G435=0,I435=0),((H435)-(Q435))/(3*R435),MIN(V435:W435)))</f>
        <v>#REF!</v>
      </c>
      <c r="Y435" s="62" t="e">
        <f>IF(OR($AK435="",ISNUMBER($AK435)=FALSE),"",IF(AND(G435=0,I435=0),NORMSDIST(3*X435),NORMSDIST(3*X435)+NORMSDIST(6*S435-3*X435)-1))</f>
        <v>#REF!</v>
      </c>
      <c r="Z435" s="28" t="e">
        <f>IF($Q435="","",IF(F435="Tolerance",IF(($E435*3*R435+Q435)-G435&lt;H435,"",($E435*3*R435+Q435)-G435),IF(OR(F435="GD&amp;T",F435="MAX"),IF(($E435*3*R435+Q435)&lt;H435,"",($E435*3*R435+Q435)),"")))</f>
        <v>#REF!</v>
      </c>
      <c r="AA435" s="28" t="e">
        <f>IF(Q435="","",IF(F435="Tolerance",IF(-(($E435*3*R435)-Q435)-G435&gt;I435,"",-(($E435*3*R435)-Q435)-G435),IF(F435="MIN",IF(-(($E435*3*R435)-Q435)&gt;I435,"",-(($E435*3*R435)-Q435)),"")))</f>
        <v>#REF!</v>
      </c>
      <c r="AB435" s="28" t="e">
        <f>IF(OR(G435="",Q435=""),"",(L435+M435)/2-Q435)</f>
        <v>#REF!</v>
      </c>
      <c r="AC435" s="28" t="e">
        <f>IF(OR($S435&gt;$AC$9,$R435=""),"",$AC$9*6*$R435)</f>
        <v>#REF!</v>
      </c>
      <c r="AD435" s="26"/>
      <c r="AE435" s="19" t="str">
        <f>IF(AD435="","",IF(AD435&gt;=0.966,"Normal","Not Normal"))</f>
        <v/>
      </c>
      <c r="AF435" s="65"/>
      <c r="AG435" s="54"/>
      <c r="AH435" s="54"/>
      <c r="AI435" s="55"/>
      <c r="AJ435" s="18"/>
      <c r="AK435" s="73" t="e">
        <f>#REF!</f>
        <v>#REF!</v>
      </c>
      <c r="AL435" s="73" t="e">
        <f>#REF!</f>
        <v>#REF!</v>
      </c>
      <c r="AM435" s="73" t="e">
        <f>#REF!</f>
        <v>#REF!</v>
      </c>
      <c r="AN435" s="73" t="e">
        <f>#REF!</f>
        <v>#REF!</v>
      </c>
      <c r="AO435" s="73" t="e">
        <f>#REF!</f>
        <v>#REF!</v>
      </c>
      <c r="AP435" s="73" t="e">
        <f>#REF!</f>
        <v>#REF!</v>
      </c>
      <c r="AQ435" s="73" t="e">
        <f>#REF!</f>
        <v>#REF!</v>
      </c>
      <c r="AR435" s="73" t="e">
        <f>#REF!</f>
        <v>#REF!</v>
      </c>
      <c r="AS435" s="73" t="e">
        <f>#REF!</f>
        <v>#REF!</v>
      </c>
      <c r="AT435" s="73" t="e">
        <f>#REF!</f>
        <v>#REF!</v>
      </c>
      <c r="AU435" s="73" t="e">
        <f>#REF!</f>
        <v>#REF!</v>
      </c>
      <c r="AV435" s="73" t="e">
        <f>#REF!</f>
        <v>#REF!</v>
      </c>
      <c r="AW435" s="73" t="e">
        <f>#REF!</f>
        <v>#REF!</v>
      </c>
      <c r="AX435" s="73" t="e">
        <f>#REF!</f>
        <v>#REF!</v>
      </c>
      <c r="AY435" s="73" t="e">
        <f>#REF!</f>
        <v>#REF!</v>
      </c>
      <c r="AZ435" s="73" t="e">
        <f>#REF!</f>
        <v>#REF!</v>
      </c>
      <c r="BA435" s="73" t="e">
        <f>#REF!</f>
        <v>#REF!</v>
      </c>
      <c r="BB435" s="73" t="e">
        <f>#REF!</f>
        <v>#REF!</v>
      </c>
      <c r="BC435" s="73" t="e">
        <f>#REF!</f>
        <v>#REF!</v>
      </c>
      <c r="BD435" s="73" t="e">
        <f>#REF!</f>
        <v>#REF!</v>
      </c>
      <c r="BE435" s="73" t="e">
        <f>#REF!</f>
        <v>#REF!</v>
      </c>
      <c r="BF435" s="73" t="e">
        <f>#REF!</f>
        <v>#REF!</v>
      </c>
      <c r="BG435" s="73" t="e">
        <f>#REF!</f>
        <v>#REF!</v>
      </c>
      <c r="BH435" s="73" t="e">
        <f>#REF!</f>
        <v>#REF!</v>
      </c>
      <c r="BI435" s="73" t="e">
        <f>#REF!</f>
        <v>#REF!</v>
      </c>
      <c r="BJ435" s="73" t="e">
        <f>#REF!</f>
        <v>#REF!</v>
      </c>
      <c r="BK435" s="73" t="e">
        <f>#REF!</f>
        <v>#REF!</v>
      </c>
      <c r="BL435" s="73" t="e">
        <f>#REF!</f>
        <v>#REF!</v>
      </c>
      <c r="BM435" s="73" t="e">
        <f>#REF!</f>
        <v>#REF!</v>
      </c>
      <c r="BN435" s="73" t="e">
        <f>#REF!</f>
        <v>#REF!</v>
      </c>
      <c r="BO435" s="73" t="e">
        <f>#REF!</f>
        <v>#REF!</v>
      </c>
      <c r="BP435" s="73" t="e">
        <f>#REF!</f>
        <v>#REF!</v>
      </c>
      <c r="BR435" s="117" t="str">
        <f>C435</f>
        <v>146-2</v>
      </c>
      <c r="BS435" s="118">
        <f>OOC!G435</f>
        <v>0.05</v>
      </c>
      <c r="BT435" s="118" t="str">
        <f>OOC!H435</f>
        <v/>
      </c>
      <c r="BU435" s="2" t="e">
        <f>IF(OR($AK435="",ISNUMBER($AK435)=FALSE),"",MAX(AK435:BP435))</f>
        <v>#REF!</v>
      </c>
      <c r="BV435" s="2" t="e">
        <f>IF(OR($AK435="",ISNUMBER($AK435)=FALSE),"",MIN(AK435:BP435))</f>
        <v>#REF!</v>
      </c>
      <c r="BW435" s="2" t="e">
        <f>IF(OR($AK435="",ISNUMBER($AK435)=FALSE),"",AVERAGE(AK435:BP435))</f>
        <v>#REF!</v>
      </c>
      <c r="BX435" s="119" t="e">
        <f>IF(AND(IF(OOC!G435="",0,OOC!G435) &gt;= IF(O435="",0,O435), IF(O435="",0,O435) &gt; IF(L435="",0,L435)), "OOC",
IF(AND(IF(M435="",0,M435) &gt; IF(P435="",0,P435), IF(P435="",0,P435) &gt;= IF(OOC!H435="",0,OOC!H435)), "OOC",
IF(IF(O435="",0,O435) &gt; IF(OOC!G435="",0,OOC!G435), "OOS",
IF(IF(OOC!H435="",0,OOC!H435) &gt; IF(P435="",0,P435), "OOS", "OK"))))</f>
        <v>#REF!</v>
      </c>
    </row>
    <row r="436" spans="1:76" ht="15" customHeight="1">
      <c r="A436" s="16"/>
      <c r="B436" s="76" t="s">
        <v>251</v>
      </c>
      <c r="C436" s="72" t="s">
        <v>259</v>
      </c>
      <c r="D436" s="20" t="s">
        <v>281</v>
      </c>
      <c r="E436" s="78">
        <v>1.33</v>
      </c>
      <c r="F436" s="11" t="s">
        <v>234</v>
      </c>
      <c r="G436" s="12"/>
      <c r="H436" s="13" t="e">
        <f>IF(OOC!S436=0,"",OOC!S436)</f>
        <v>#REF!</v>
      </c>
      <c r="I436" s="13" t="e">
        <f>IF(OOC!T436=0,"",OOC!T436)</f>
        <v>#REF!</v>
      </c>
      <c r="J436" s="14" t="s">
        <v>12</v>
      </c>
      <c r="K436" s="64" t="s">
        <v>49</v>
      </c>
      <c r="L436" s="17" t="e">
        <f>IF(AND(G436="",H436=""),"",IF(G436="",H436,G436+H436))</f>
        <v>#REF!</v>
      </c>
      <c r="M436" s="17" t="e">
        <f>IF(AND(G436="",I436=""),"",IF(G436="",I436,G436+I436))</f>
        <v>#REF!</v>
      </c>
      <c r="N436" s="25"/>
      <c r="O436" s="2" t="e">
        <f>IF(OR($AK436="",ISNUMBER($AK436)=FALSE),"",MAX(AK436:BP436))</f>
        <v>#REF!</v>
      </c>
      <c r="P436" s="2" t="e">
        <f>IF(OR($AK436="",ISNUMBER($AK436)=FALSE),"",MIN(AK436:BP436))</f>
        <v>#REF!</v>
      </c>
      <c r="Q436" s="2" t="e">
        <f>IF(OR($AK436="",ISNUMBER($AK436)=FALSE),"",AVERAGE(AK436:BP436))</f>
        <v>#REF!</v>
      </c>
      <c r="R436" s="3" t="e">
        <f>IF(OR($AK436="",ISNUMBER($AK436)=FALSE),"",STDEV(AK436:BP436))</f>
        <v>#REF!</v>
      </c>
      <c r="S436" s="4" t="e">
        <f>IF(OR($AK436="",ISNUMBER($AK436)=FALSE),"",IF(AND(G436=0,I436=""),V436,IF(AND(G436="",H436=""),W436,(H436+ABS(I436))/(6*R436))))</f>
        <v>#REF!</v>
      </c>
      <c r="T436" s="67" t="e">
        <f>IF(OR($AK436="",ISNUMBER($AK436)=FALSE),"",IF(AND($F436="Tolerance",$G436&lt;&gt;""),($Q436-$G436)/(($L436-$M436)/2),IF(AND($F436="GD&amp;T",$H436&lt;&gt;""),$Q436/$H436,"")))</f>
        <v>#REF!</v>
      </c>
      <c r="U436" s="67" t="e">
        <f>IF($T436="","",IF(ABS($T436)&lt;=0.125, "Level A",IF(AND(ABS($T436)&gt;0.125,ABS($T436)&lt;=0.25), "Level B",IF(AND(ABS($T436)&gt;0.25,ABS($T436)&lt;=0.5), "Level C", IF(ABS($T436)&gt;0.5, "Level D")))))</f>
        <v>#REF!</v>
      </c>
      <c r="V436" s="4" t="e">
        <f>IF(OR($AK436="",ISNUMBER($AK436)=FALSE),"",IF(H436="","",(L436-Q436)/(3*R436)))</f>
        <v>#REF!</v>
      </c>
      <c r="W436" s="4" t="e">
        <f>IF(OR($AK436="",ISNUMBER($AK436)=FALSE),"",IF(I436="","",(Q436-M436)/(3*R436)))</f>
        <v>#REF!</v>
      </c>
      <c r="X436" s="4" t="e">
        <f>IF(OR($AK436="",ISNUMBER($AK436)=FALSE),"",IF(AND(G436=0,I436=0),((H436)-(Q436))/(3*R436),MIN(V436:W436)))</f>
        <v>#REF!</v>
      </c>
      <c r="Y436" s="62" t="e">
        <f>IF(OR($AK436="",ISNUMBER($AK436)=FALSE),"",IF(AND(G436=0,I436=0),NORMSDIST(3*X436),NORMSDIST(3*X436)+NORMSDIST(6*S436-3*X436)-1))</f>
        <v>#REF!</v>
      </c>
      <c r="Z436" s="28" t="e">
        <f>IF($Q436="","",IF(F436="Tolerance",IF(($E436*3*R436+Q436)-G436&lt;H436,"",($E436*3*R436+Q436)-G436),IF(OR(F436="GD&amp;T",F436="MAX"),IF(($E436*3*R436+Q436)&lt;H436,"",($E436*3*R436+Q436)),"")))</f>
        <v>#REF!</v>
      </c>
      <c r="AA436" s="28" t="e">
        <f>IF(Q436="","",IF(F436="Tolerance",IF(-(($E436*3*R436)-Q436)-G436&gt;I436,"",-(($E436*3*R436)-Q436)-G436),IF(F436="MIN",IF(-(($E436*3*R436)-Q436)&gt;I436,"",-(($E436*3*R436)-Q436)),"")))</f>
        <v>#REF!</v>
      </c>
      <c r="AB436" s="28" t="e">
        <f>IF(OR(G436="",Q436=""),"",(L436+M436)/2-Q436)</f>
        <v>#REF!</v>
      </c>
      <c r="AC436" s="28" t="e">
        <f>IF(OR($S436&gt;$AC$9,$R436=""),"",$AC$9*6*$R436)</f>
        <v>#REF!</v>
      </c>
      <c r="AD436" s="26"/>
      <c r="AE436" s="19" t="str">
        <f>IF(AD436="","",IF(AD436&gt;=0.966,"Normal","Not Normal"))</f>
        <v/>
      </c>
      <c r="AF436" s="65"/>
      <c r="AG436" s="54"/>
      <c r="AH436" s="54"/>
      <c r="AI436" s="55"/>
      <c r="AJ436" s="18"/>
      <c r="AK436" s="73" t="e">
        <f>#REF!</f>
        <v>#REF!</v>
      </c>
      <c r="AL436" s="73" t="e">
        <f>#REF!</f>
        <v>#REF!</v>
      </c>
      <c r="AM436" s="73" t="e">
        <f>#REF!</f>
        <v>#REF!</v>
      </c>
      <c r="AN436" s="73" t="e">
        <f>#REF!</f>
        <v>#REF!</v>
      </c>
      <c r="AO436" s="73" t="e">
        <f>#REF!</f>
        <v>#REF!</v>
      </c>
      <c r="AP436" s="73" t="e">
        <f>#REF!</f>
        <v>#REF!</v>
      </c>
      <c r="AQ436" s="73" t="e">
        <f>#REF!</f>
        <v>#REF!</v>
      </c>
      <c r="AR436" s="73" t="e">
        <f>#REF!</f>
        <v>#REF!</v>
      </c>
      <c r="AS436" s="73" t="e">
        <f>#REF!</f>
        <v>#REF!</v>
      </c>
      <c r="AT436" s="73" t="e">
        <f>#REF!</f>
        <v>#REF!</v>
      </c>
      <c r="AU436" s="73" t="e">
        <f>#REF!</f>
        <v>#REF!</v>
      </c>
      <c r="AV436" s="73" t="e">
        <f>#REF!</f>
        <v>#REF!</v>
      </c>
      <c r="AW436" s="73" t="e">
        <f>#REF!</f>
        <v>#REF!</v>
      </c>
      <c r="AX436" s="73" t="e">
        <f>#REF!</f>
        <v>#REF!</v>
      </c>
      <c r="AY436" s="73" t="e">
        <f>#REF!</f>
        <v>#REF!</v>
      </c>
      <c r="AZ436" s="73" t="e">
        <f>#REF!</f>
        <v>#REF!</v>
      </c>
      <c r="BA436" s="73" t="e">
        <f>#REF!</f>
        <v>#REF!</v>
      </c>
      <c r="BB436" s="73" t="e">
        <f>#REF!</f>
        <v>#REF!</v>
      </c>
      <c r="BC436" s="73" t="e">
        <f>#REF!</f>
        <v>#REF!</v>
      </c>
      <c r="BD436" s="73" t="e">
        <f>#REF!</f>
        <v>#REF!</v>
      </c>
      <c r="BE436" s="73" t="e">
        <f>#REF!</f>
        <v>#REF!</v>
      </c>
      <c r="BF436" s="73" t="e">
        <f>#REF!</f>
        <v>#REF!</v>
      </c>
      <c r="BG436" s="73" t="e">
        <f>#REF!</f>
        <v>#REF!</v>
      </c>
      <c r="BH436" s="73" t="e">
        <f>#REF!</f>
        <v>#REF!</v>
      </c>
      <c r="BI436" s="73" t="e">
        <f>#REF!</f>
        <v>#REF!</v>
      </c>
      <c r="BJ436" s="73" t="e">
        <f>#REF!</f>
        <v>#REF!</v>
      </c>
      <c r="BK436" s="73" t="e">
        <f>#REF!</f>
        <v>#REF!</v>
      </c>
      <c r="BL436" s="73" t="e">
        <f>#REF!</f>
        <v>#REF!</v>
      </c>
      <c r="BM436" s="73" t="e">
        <f>#REF!</f>
        <v>#REF!</v>
      </c>
      <c r="BN436" s="73" t="e">
        <f>#REF!</f>
        <v>#REF!</v>
      </c>
      <c r="BO436" s="73" t="e">
        <f>#REF!</f>
        <v>#REF!</v>
      </c>
      <c r="BP436" s="73" t="e">
        <f>#REF!</f>
        <v>#REF!</v>
      </c>
      <c r="BR436" s="117" t="str">
        <f>C436</f>
        <v>146-3</v>
      </c>
      <c r="BS436" s="118">
        <f>OOC!G436</f>
        <v>0.05</v>
      </c>
      <c r="BT436" s="118" t="str">
        <f>OOC!H436</f>
        <v/>
      </c>
      <c r="BU436" s="2" t="e">
        <f>IF(OR($AK436="",ISNUMBER($AK436)=FALSE),"",MAX(AK436:BP436))</f>
        <v>#REF!</v>
      </c>
      <c r="BV436" s="2" t="e">
        <f>IF(OR($AK436="",ISNUMBER($AK436)=FALSE),"",MIN(AK436:BP436))</f>
        <v>#REF!</v>
      </c>
      <c r="BW436" s="2" t="e">
        <f>IF(OR($AK436="",ISNUMBER($AK436)=FALSE),"",AVERAGE(AK436:BP436))</f>
        <v>#REF!</v>
      </c>
      <c r="BX436" s="119" t="e">
        <f>IF(AND(IF(OOC!G436="",0,OOC!G436) &gt;= IF(O436="",0,O436), IF(O436="",0,O436) &gt; IF(L436="",0,L436)), "OOC",
IF(AND(IF(M436="",0,M436) &gt; IF(P436="",0,P436), IF(P436="",0,P436) &gt;= IF(OOC!H436="",0,OOC!H436)), "OOC",
IF(IF(O436="",0,O436) &gt; IF(OOC!G436="",0,OOC!G436), "OOS",
IF(IF(OOC!H436="",0,OOC!H436) &gt; IF(P436="",0,P436), "OOS", "OK"))))</f>
        <v>#REF!</v>
      </c>
    </row>
    <row r="437" spans="1:76" ht="15" customHeight="1">
      <c r="A437" s="16">
        <v>48</v>
      </c>
      <c r="B437" s="76" t="s">
        <v>252</v>
      </c>
      <c r="C437" s="72">
        <v>147</v>
      </c>
      <c r="D437" s="20" t="s">
        <v>281</v>
      </c>
      <c r="E437" s="78">
        <v>1.33</v>
      </c>
      <c r="F437" s="11" t="s">
        <v>234</v>
      </c>
      <c r="G437" s="12"/>
      <c r="H437" s="13" t="e">
        <f>IF(OOC!S437=0,"",OOC!S437)</f>
        <v>#REF!</v>
      </c>
      <c r="I437" s="13" t="e">
        <f>IF(OOC!T437=0,"",OOC!T437)</f>
        <v>#REF!</v>
      </c>
      <c r="J437" s="14" t="s">
        <v>12</v>
      </c>
      <c r="K437" s="64" t="s">
        <v>49</v>
      </c>
      <c r="L437" s="17" t="e">
        <f>IF(AND(G437="",H437=""),"",IF(G437="",H437,G437+H437))</f>
        <v>#REF!</v>
      </c>
      <c r="M437" s="17" t="e">
        <f>IF(AND(G437="",I437=""),"",IF(G437="",I437,G437+I437))</f>
        <v>#REF!</v>
      </c>
      <c r="N437" s="25"/>
      <c r="O437" s="2" t="e">
        <f>IF(OR($AK437="",ISNUMBER($AK437)=FALSE),"",MAX(AK437:BP437))</f>
        <v>#REF!</v>
      </c>
      <c r="P437" s="2" t="e">
        <f>IF(OR($AK437="",ISNUMBER($AK437)=FALSE),"",MIN(AK437:BP437))</f>
        <v>#REF!</v>
      </c>
      <c r="Q437" s="2" t="e">
        <f>IF(OR($AK437="",ISNUMBER($AK437)=FALSE),"",AVERAGE(AK437:BP437))</f>
        <v>#REF!</v>
      </c>
      <c r="R437" s="3" t="e">
        <f>IF(OR($AK437="",ISNUMBER($AK437)=FALSE),"",STDEV(AK437:BP437))</f>
        <v>#REF!</v>
      </c>
      <c r="S437" s="4" t="e">
        <f>IF(OR($AK437="",ISNUMBER($AK437)=FALSE),"",IF(AND(G437=0,I437=""),V437,IF(AND(G437="",H437=""),W437,(H437+ABS(I437))/(6*R437))))</f>
        <v>#REF!</v>
      </c>
      <c r="T437" s="67" t="e">
        <f>IF(OR($AK437="",ISNUMBER($AK437)=FALSE),"",IF(AND($F437="Tolerance",$G437&lt;&gt;""),($Q437-$G437)/(($L437-$M437)/2),IF(AND($F437="GD&amp;T",$H437&lt;&gt;""),$Q437/$H437,"")))</f>
        <v>#REF!</v>
      </c>
      <c r="U437" s="67" t="e">
        <f>IF($T437="","",IF(ABS($T437)&lt;=0.125, "Level A",IF(AND(ABS($T437)&gt;0.125,ABS($T437)&lt;=0.25), "Level B",IF(AND(ABS($T437)&gt;0.25,ABS($T437)&lt;=0.5), "Level C", IF(ABS($T437)&gt;0.5, "Level D")))))</f>
        <v>#REF!</v>
      </c>
      <c r="V437" s="4" t="e">
        <f>IF(OR($AK437="",ISNUMBER($AK437)=FALSE),"",IF(H437="","",(L437-Q437)/(3*R437)))</f>
        <v>#REF!</v>
      </c>
      <c r="W437" s="4" t="e">
        <f>IF(OR($AK437="",ISNUMBER($AK437)=FALSE),"",IF(I437="","",(Q437-M437)/(3*R437)))</f>
        <v>#REF!</v>
      </c>
      <c r="X437" s="4" t="e">
        <f>IF(OR($AK437="",ISNUMBER($AK437)=FALSE),"",IF(AND(G437=0,I437=0),((H437)-(Q437))/(3*R437),MIN(V437:W437)))</f>
        <v>#REF!</v>
      </c>
      <c r="Y437" s="62" t="e">
        <f>IF(OR($AK437="",ISNUMBER($AK437)=FALSE),"",IF(AND(G437=0,I437=0),NORMSDIST(3*X437),NORMSDIST(3*X437)+NORMSDIST(6*S437-3*X437)-1))</f>
        <v>#REF!</v>
      </c>
      <c r="Z437" s="28" t="e">
        <f>IF($Q437="","",IF(F437="Tolerance",IF(($E437*3*R437+Q437)-G437&lt;H437,"",($E437*3*R437+Q437)-G437),IF(OR(F437="GD&amp;T",F437="MAX"),IF(($E437*3*R437+Q437)&lt;H437,"",($E437*3*R437+Q437)),"")))</f>
        <v>#REF!</v>
      </c>
      <c r="AA437" s="28" t="e">
        <f>IF(Q437="","",IF(F437="Tolerance",IF(-(($E437*3*R437)-Q437)-G437&gt;I437,"",-(($E437*3*R437)-Q437)-G437),IF(F437="MIN",IF(-(($E437*3*R437)-Q437)&gt;I437,"",-(($E437*3*R437)-Q437)),"")))</f>
        <v>#REF!</v>
      </c>
      <c r="AB437" s="28" t="e">
        <f>IF(OR(G437="",Q437=""),"",(L437+M437)/2-Q437)</f>
        <v>#REF!</v>
      </c>
      <c r="AC437" s="28" t="e">
        <f>IF(OR($S437&gt;$AC$9,$R437=""),"",$AC$9*6*$R437)</f>
        <v>#REF!</v>
      </c>
      <c r="AD437" s="26"/>
      <c r="AE437" s="19" t="str">
        <f>IF(AD437="","",IF(AD437&gt;=0.966,"Normal","Not Normal"))</f>
        <v/>
      </c>
      <c r="AF437" s="65"/>
      <c r="AG437" s="54"/>
      <c r="AH437" s="54"/>
      <c r="AI437" s="55"/>
      <c r="AJ437" s="18"/>
      <c r="AK437" s="73" t="e">
        <f>#REF!</f>
        <v>#REF!</v>
      </c>
      <c r="AL437" s="73" t="e">
        <f>#REF!</f>
        <v>#REF!</v>
      </c>
      <c r="AM437" s="73" t="e">
        <f>#REF!</f>
        <v>#REF!</v>
      </c>
      <c r="AN437" s="73" t="e">
        <f>#REF!</f>
        <v>#REF!</v>
      </c>
      <c r="AO437" s="73" t="e">
        <f>#REF!</f>
        <v>#REF!</v>
      </c>
      <c r="AP437" s="73" t="e">
        <f>#REF!</f>
        <v>#REF!</v>
      </c>
      <c r="AQ437" s="73" t="e">
        <f>#REF!</f>
        <v>#REF!</v>
      </c>
      <c r="AR437" s="73" t="e">
        <f>#REF!</f>
        <v>#REF!</v>
      </c>
      <c r="AS437" s="73" t="e">
        <f>#REF!</f>
        <v>#REF!</v>
      </c>
      <c r="AT437" s="73" t="e">
        <f>#REF!</f>
        <v>#REF!</v>
      </c>
      <c r="AU437" s="73" t="e">
        <f>#REF!</f>
        <v>#REF!</v>
      </c>
      <c r="AV437" s="73" t="e">
        <f>#REF!</f>
        <v>#REF!</v>
      </c>
      <c r="AW437" s="73" t="e">
        <f>#REF!</f>
        <v>#REF!</v>
      </c>
      <c r="AX437" s="73" t="e">
        <f>#REF!</f>
        <v>#REF!</v>
      </c>
      <c r="AY437" s="73" t="e">
        <f>#REF!</f>
        <v>#REF!</v>
      </c>
      <c r="AZ437" s="73" t="e">
        <f>#REF!</f>
        <v>#REF!</v>
      </c>
      <c r="BA437" s="73" t="e">
        <f>#REF!</f>
        <v>#REF!</v>
      </c>
      <c r="BB437" s="73" t="e">
        <f>#REF!</f>
        <v>#REF!</v>
      </c>
      <c r="BC437" s="73" t="e">
        <f>#REF!</f>
        <v>#REF!</v>
      </c>
      <c r="BD437" s="73" t="e">
        <f>#REF!</f>
        <v>#REF!</v>
      </c>
      <c r="BE437" s="73" t="e">
        <f>#REF!</f>
        <v>#REF!</v>
      </c>
      <c r="BF437" s="73" t="e">
        <f>#REF!</f>
        <v>#REF!</v>
      </c>
      <c r="BG437" s="73" t="e">
        <f>#REF!</f>
        <v>#REF!</v>
      </c>
      <c r="BH437" s="73" t="e">
        <f>#REF!</f>
        <v>#REF!</v>
      </c>
      <c r="BI437" s="73" t="e">
        <f>#REF!</f>
        <v>#REF!</v>
      </c>
      <c r="BJ437" s="73" t="e">
        <f>#REF!</f>
        <v>#REF!</v>
      </c>
      <c r="BK437" s="73" t="e">
        <f>#REF!</f>
        <v>#REF!</v>
      </c>
      <c r="BL437" s="73" t="e">
        <f>#REF!</f>
        <v>#REF!</v>
      </c>
      <c r="BM437" s="73" t="e">
        <f>#REF!</f>
        <v>#REF!</v>
      </c>
      <c r="BN437" s="73" t="e">
        <f>#REF!</f>
        <v>#REF!</v>
      </c>
      <c r="BO437" s="73" t="e">
        <f>#REF!</f>
        <v>#REF!</v>
      </c>
      <c r="BP437" s="73" t="e">
        <f>#REF!</f>
        <v>#REF!</v>
      </c>
      <c r="BR437" s="117">
        <f>C437</f>
        <v>147</v>
      </c>
      <c r="BS437" s="118">
        <f>OOC!G437</f>
        <v>0.02</v>
      </c>
      <c r="BT437" s="118" t="str">
        <f>OOC!H437</f>
        <v/>
      </c>
      <c r="BU437" s="2" t="e">
        <f>IF(OR($AK437="",ISNUMBER($AK437)=FALSE),"",MAX(AK437:BP437))</f>
        <v>#REF!</v>
      </c>
      <c r="BV437" s="2" t="e">
        <f>IF(OR($AK437="",ISNUMBER($AK437)=FALSE),"",MIN(AK437:BP437))</f>
        <v>#REF!</v>
      </c>
      <c r="BW437" s="2" t="e">
        <f>IF(OR($AK437="",ISNUMBER($AK437)=FALSE),"",AVERAGE(AK437:BP437))</f>
        <v>#REF!</v>
      </c>
      <c r="BX437" s="119" t="e">
        <f>IF(AND(IF(OOC!G437="",0,OOC!G437) &gt;= IF(O437="",0,O437), IF(O437="",0,O437) &gt; IF(L437="",0,L437)), "OOC",
IF(AND(IF(M437="",0,M437) &gt; IF(P437="",0,P437), IF(P437="",0,P437) &gt;= IF(OOC!H437="",0,OOC!H437)), "OOC",
IF(IF(O437="",0,O437) &gt; IF(OOC!G437="",0,OOC!G437), "OOS",
IF(IF(OOC!H437="",0,OOC!H437) &gt; IF(P437="",0,P437), "OOS", "OK"))))</f>
        <v>#REF!</v>
      </c>
    </row>
    <row r="438" spans="1:76" ht="15" customHeight="1">
      <c r="A438" s="16"/>
      <c r="B438" s="76"/>
      <c r="C438" s="72"/>
      <c r="D438" s="20"/>
      <c r="E438" s="78"/>
      <c r="F438" s="11"/>
      <c r="G438" s="12"/>
      <c r="H438" s="13"/>
      <c r="I438" s="13"/>
      <c r="J438" s="14"/>
      <c r="K438" s="64"/>
      <c r="L438" s="17"/>
      <c r="M438" s="17"/>
      <c r="N438" s="25"/>
      <c r="O438" s="2"/>
      <c r="P438" s="2"/>
      <c r="Q438" s="2"/>
      <c r="R438" s="3"/>
      <c r="S438" s="4"/>
      <c r="T438" s="67"/>
      <c r="U438" s="67"/>
      <c r="V438" s="4"/>
      <c r="W438" s="4"/>
      <c r="X438" s="4"/>
      <c r="Y438" s="62"/>
      <c r="Z438" s="28"/>
      <c r="AA438" s="28"/>
      <c r="AB438" s="28"/>
      <c r="AC438" s="28"/>
      <c r="AD438" s="26"/>
      <c r="AE438" s="19"/>
      <c r="AF438" s="65"/>
      <c r="AG438" s="54"/>
      <c r="AH438" s="54"/>
      <c r="AI438" s="55"/>
      <c r="AJ438" s="18"/>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R438" s="117"/>
      <c r="BS438" s="118"/>
      <c r="BT438" s="118"/>
      <c r="BU438" s="2"/>
      <c r="BV438" s="2"/>
      <c r="BW438" s="2"/>
      <c r="BX438" s="119"/>
    </row>
    <row r="439" spans="1:76" ht="15" customHeight="1">
      <c r="A439" s="16"/>
      <c r="B439" s="76"/>
      <c r="C439" s="72"/>
      <c r="D439" s="20"/>
      <c r="E439" s="78"/>
      <c r="F439" s="11"/>
      <c r="G439" s="12"/>
      <c r="H439" s="13"/>
      <c r="I439" s="13"/>
      <c r="J439" s="14"/>
      <c r="K439" s="64"/>
      <c r="L439" s="17"/>
      <c r="M439" s="17"/>
      <c r="N439" s="25"/>
      <c r="O439" s="2"/>
      <c r="P439" s="2"/>
      <c r="Q439" s="2"/>
      <c r="R439" s="3"/>
      <c r="S439" s="4"/>
      <c r="T439" s="67"/>
      <c r="U439" s="67"/>
      <c r="V439" s="4"/>
      <c r="W439" s="4"/>
      <c r="X439" s="4"/>
      <c r="Y439" s="62"/>
      <c r="Z439" s="28"/>
      <c r="AA439" s="28"/>
      <c r="AB439" s="28"/>
      <c r="AC439" s="28"/>
      <c r="AD439" s="26"/>
      <c r="AE439" s="19"/>
      <c r="AF439" s="65"/>
      <c r="AG439" s="54"/>
      <c r="AH439" s="54"/>
      <c r="AI439" s="55"/>
      <c r="AJ439" s="18"/>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R439" s="117"/>
      <c r="BS439" s="118"/>
      <c r="BT439" s="118"/>
      <c r="BU439" s="2"/>
      <c r="BV439" s="2"/>
      <c r="BW439" s="2"/>
      <c r="BX439" s="119"/>
    </row>
    <row r="440" spans="1:76" ht="15" customHeight="1">
      <c r="A440" s="16"/>
      <c r="B440" s="76"/>
      <c r="C440" s="72"/>
      <c r="D440" s="20"/>
      <c r="E440" s="78"/>
      <c r="F440" s="11"/>
      <c r="G440" s="12"/>
      <c r="H440" s="13"/>
      <c r="I440" s="13"/>
      <c r="J440" s="14"/>
      <c r="K440" s="64"/>
      <c r="L440" s="17"/>
      <c r="M440" s="17"/>
      <c r="N440" s="25"/>
      <c r="O440" s="2"/>
      <c r="P440" s="2"/>
      <c r="Q440" s="2"/>
      <c r="R440" s="3"/>
      <c r="S440" s="4"/>
      <c r="T440" s="67"/>
      <c r="U440" s="67"/>
      <c r="V440" s="4"/>
      <c r="W440" s="4"/>
      <c r="X440" s="4"/>
      <c r="Y440" s="62"/>
      <c r="Z440" s="28"/>
      <c r="AA440" s="28"/>
      <c r="AB440" s="28"/>
      <c r="AC440" s="28"/>
      <c r="AD440" s="26"/>
      <c r="AE440" s="19"/>
      <c r="AF440" s="65"/>
      <c r="AG440" s="54"/>
      <c r="AH440" s="54"/>
      <c r="AI440" s="55"/>
      <c r="AJ440" s="18"/>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R440" s="117"/>
      <c r="BS440" s="118"/>
      <c r="BT440" s="118"/>
      <c r="BU440" s="2"/>
      <c r="BV440" s="2"/>
      <c r="BW440" s="2"/>
      <c r="BX440" s="119"/>
    </row>
    <row r="441" spans="1:76" ht="15" customHeight="1">
      <c r="A441" s="16"/>
      <c r="B441" s="76"/>
      <c r="C441" s="72"/>
      <c r="D441" s="20"/>
      <c r="E441" s="78"/>
      <c r="F441" s="11"/>
      <c r="G441" s="12"/>
      <c r="H441" s="13"/>
      <c r="I441" s="13"/>
      <c r="J441" s="14"/>
      <c r="K441" s="64"/>
      <c r="L441" s="17"/>
      <c r="M441" s="17"/>
      <c r="N441" s="25"/>
      <c r="O441" s="2"/>
      <c r="P441" s="2"/>
      <c r="Q441" s="2"/>
      <c r="R441" s="3"/>
      <c r="S441" s="4"/>
      <c r="T441" s="67"/>
      <c r="U441" s="67"/>
      <c r="V441" s="4"/>
      <c r="W441" s="4"/>
      <c r="X441" s="4"/>
      <c r="Y441" s="62"/>
      <c r="Z441" s="28"/>
      <c r="AA441" s="28"/>
      <c r="AB441" s="28"/>
      <c r="AC441" s="28"/>
      <c r="AD441" s="26"/>
      <c r="AE441" s="19"/>
      <c r="AF441" s="65"/>
      <c r="AG441" s="54"/>
      <c r="AH441" s="54"/>
      <c r="AI441" s="55"/>
      <c r="AJ441" s="18"/>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R441" s="117"/>
      <c r="BS441" s="118"/>
      <c r="BT441" s="118"/>
      <c r="BU441" s="2"/>
      <c r="BV441" s="2"/>
      <c r="BW441" s="2"/>
      <c r="BX441" s="119"/>
    </row>
    <row r="442" spans="1:76" ht="15" customHeight="1">
      <c r="A442" s="16"/>
      <c r="B442" s="76"/>
      <c r="C442" s="72"/>
      <c r="D442" s="20"/>
      <c r="E442" s="78"/>
      <c r="F442" s="11"/>
      <c r="G442" s="12"/>
      <c r="H442" s="13"/>
      <c r="I442" s="13"/>
      <c r="J442" s="14"/>
      <c r="K442" s="64"/>
      <c r="L442" s="17"/>
      <c r="M442" s="17"/>
      <c r="N442" s="25"/>
      <c r="O442" s="2"/>
      <c r="P442" s="2"/>
      <c r="Q442" s="2"/>
      <c r="R442" s="3"/>
      <c r="S442" s="4"/>
      <c r="T442" s="67"/>
      <c r="U442" s="67"/>
      <c r="V442" s="4"/>
      <c r="W442" s="4"/>
      <c r="X442" s="4"/>
      <c r="Y442" s="62"/>
      <c r="Z442" s="28"/>
      <c r="AA442" s="28"/>
      <c r="AB442" s="28"/>
      <c r="AC442" s="28"/>
      <c r="AD442" s="26"/>
      <c r="AE442" s="19"/>
      <c r="AF442" s="65"/>
      <c r="AG442" s="54"/>
      <c r="AH442" s="54"/>
      <c r="AI442" s="55"/>
      <c r="AJ442" s="18"/>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R442" s="117"/>
      <c r="BS442" s="118"/>
      <c r="BT442" s="118"/>
      <c r="BU442" s="2"/>
      <c r="BV442" s="2"/>
      <c r="BW442" s="2"/>
      <c r="BX442" s="119"/>
    </row>
    <row r="443" spans="1:76" ht="15" customHeight="1">
      <c r="A443" s="16"/>
      <c r="B443" s="76"/>
      <c r="C443" s="72"/>
      <c r="D443" s="20"/>
      <c r="E443" s="78"/>
      <c r="F443" s="11"/>
      <c r="G443" s="12"/>
      <c r="H443" s="13"/>
      <c r="I443" s="13"/>
      <c r="J443" s="14"/>
      <c r="K443" s="64"/>
      <c r="L443" s="17"/>
      <c r="M443" s="17"/>
      <c r="N443" s="25"/>
      <c r="O443" s="2"/>
      <c r="P443" s="2"/>
      <c r="Q443" s="2"/>
      <c r="R443" s="3"/>
      <c r="S443" s="4"/>
      <c r="T443" s="67"/>
      <c r="U443" s="67"/>
      <c r="V443" s="4"/>
      <c r="W443" s="4"/>
      <c r="X443" s="4"/>
      <c r="Y443" s="62"/>
      <c r="Z443" s="28"/>
      <c r="AA443" s="28"/>
      <c r="AB443" s="28"/>
      <c r="AC443" s="28"/>
      <c r="AD443" s="26"/>
      <c r="AE443" s="19"/>
      <c r="AF443" s="65"/>
      <c r="AG443" s="54"/>
      <c r="AH443" s="54"/>
      <c r="AI443" s="55"/>
      <c r="AJ443" s="18"/>
      <c r="AK443" s="73"/>
      <c r="AL443" s="73"/>
      <c r="AM443" s="73"/>
      <c r="AN443" s="73"/>
      <c r="AO443" s="73"/>
      <c r="AP443" s="73"/>
      <c r="AQ443" s="73"/>
      <c r="AR443" s="73"/>
      <c r="AS443" s="73"/>
      <c r="AT443" s="73"/>
      <c r="AU443" s="73"/>
      <c r="AV443" s="73"/>
      <c r="AW443" s="73"/>
      <c r="AX443" s="73"/>
      <c r="AY443" s="73"/>
      <c r="AZ443" s="73"/>
      <c r="BA443" s="73"/>
      <c r="BB443" s="73"/>
      <c r="BC443" s="73"/>
      <c r="BD443" s="73"/>
      <c r="BE443" s="73"/>
      <c r="BF443" s="73"/>
      <c r="BG443" s="73"/>
      <c r="BH443" s="73"/>
      <c r="BI443" s="73"/>
      <c r="BJ443" s="73"/>
      <c r="BK443" s="73"/>
      <c r="BL443" s="73"/>
      <c r="BM443" s="73"/>
      <c r="BN443" s="73"/>
      <c r="BO443" s="73"/>
      <c r="BP443" s="73"/>
      <c r="BR443" s="117"/>
      <c r="BS443" s="118"/>
      <c r="BT443" s="118"/>
      <c r="BU443" s="2"/>
      <c r="BV443" s="2"/>
      <c r="BW443" s="2"/>
      <c r="BX443" s="119"/>
    </row>
    <row r="444" spans="1:76" ht="15" customHeight="1">
      <c r="A444" s="16"/>
      <c r="B444" s="76"/>
      <c r="C444" s="72"/>
      <c r="D444" s="20"/>
      <c r="E444" s="78"/>
      <c r="F444" s="11"/>
      <c r="G444" s="12"/>
      <c r="H444" s="13"/>
      <c r="I444" s="13"/>
      <c r="J444" s="14"/>
      <c r="K444" s="64"/>
      <c r="L444" s="17"/>
      <c r="M444" s="17"/>
      <c r="N444" s="25"/>
      <c r="O444" s="2"/>
      <c r="P444" s="2"/>
      <c r="Q444" s="2"/>
      <c r="R444" s="3"/>
      <c r="S444" s="4"/>
      <c r="T444" s="67"/>
      <c r="U444" s="67"/>
      <c r="V444" s="4"/>
      <c r="W444" s="4"/>
      <c r="X444" s="4"/>
      <c r="Y444" s="62"/>
      <c r="Z444" s="28"/>
      <c r="AA444" s="28"/>
      <c r="AB444" s="28"/>
      <c r="AC444" s="28"/>
      <c r="AD444" s="26"/>
      <c r="AE444" s="19"/>
      <c r="AF444" s="65"/>
      <c r="AG444" s="54"/>
      <c r="AH444" s="54"/>
      <c r="AI444" s="55"/>
      <c r="AJ444" s="18"/>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R444" s="117"/>
      <c r="BS444" s="118"/>
      <c r="BT444" s="118"/>
      <c r="BU444" s="2"/>
      <c r="BV444" s="2"/>
      <c r="BW444" s="2"/>
      <c r="BX444" s="119"/>
    </row>
    <row r="445" spans="1:76" ht="15" customHeight="1">
      <c r="A445" s="16"/>
      <c r="B445" s="76"/>
      <c r="C445" s="72"/>
      <c r="D445" s="20"/>
      <c r="E445" s="78"/>
      <c r="F445" s="11"/>
      <c r="G445" s="12"/>
      <c r="H445" s="13"/>
      <c r="I445" s="13"/>
      <c r="J445" s="14"/>
      <c r="K445" s="64"/>
      <c r="L445" s="17"/>
      <c r="M445" s="17"/>
      <c r="N445" s="25"/>
      <c r="O445" s="2"/>
      <c r="P445" s="2"/>
      <c r="Q445" s="2"/>
      <c r="R445" s="3"/>
      <c r="S445" s="4"/>
      <c r="T445" s="67"/>
      <c r="U445" s="67"/>
      <c r="V445" s="4"/>
      <c r="W445" s="4"/>
      <c r="X445" s="4"/>
      <c r="Y445" s="62"/>
      <c r="Z445" s="28"/>
      <c r="AA445" s="28"/>
      <c r="AB445" s="28"/>
      <c r="AC445" s="28"/>
      <c r="AD445" s="26"/>
      <c r="AE445" s="19"/>
      <c r="AF445" s="65"/>
      <c r="AG445" s="54"/>
      <c r="AH445" s="54"/>
      <c r="AI445" s="55"/>
      <c r="AJ445" s="18"/>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R445" s="117"/>
      <c r="BS445" s="118"/>
      <c r="BT445" s="118"/>
      <c r="BU445" s="2"/>
      <c r="BV445" s="2"/>
      <c r="BW445" s="2"/>
      <c r="BX445" s="119"/>
    </row>
    <row r="446" spans="1:76" ht="15" customHeight="1">
      <c r="A446" s="16">
        <v>48</v>
      </c>
      <c r="B446" s="76" t="s">
        <v>249</v>
      </c>
      <c r="C446" s="72">
        <v>148</v>
      </c>
      <c r="D446" s="20" t="s">
        <v>282</v>
      </c>
      <c r="E446" s="78">
        <v>1.33</v>
      </c>
      <c r="F446" s="11" t="s">
        <v>234</v>
      </c>
      <c r="G446" s="12"/>
      <c r="H446" s="13" t="e">
        <f>IF(OOC!S446=0,"",OOC!S446)</f>
        <v>#REF!</v>
      </c>
      <c r="I446" s="13" t="e">
        <f>IF(OOC!T446=0,"",OOC!T446)</f>
        <v>#REF!</v>
      </c>
      <c r="J446" s="14" t="s">
        <v>12</v>
      </c>
      <c r="K446" s="64" t="s">
        <v>49</v>
      </c>
      <c r="L446" s="17" t="e">
        <f>IF(AND(G446="",H446=""),"",IF(G446="",H446,G446+H446))</f>
        <v>#REF!</v>
      </c>
      <c r="M446" s="17" t="e">
        <f>IF(AND(G446="",I446=""),"",IF(G446="",I446,G446+I446))</f>
        <v>#REF!</v>
      </c>
      <c r="N446" s="25"/>
      <c r="O446" s="2" t="e">
        <f>IF(OR($AK446="",ISNUMBER($AK446)=FALSE),"",MAX(AK446:BP446))</f>
        <v>#REF!</v>
      </c>
      <c r="P446" s="2" t="e">
        <f>IF(OR($AK446="",ISNUMBER($AK446)=FALSE),"",MIN(AK446:BP446))</f>
        <v>#REF!</v>
      </c>
      <c r="Q446" s="2" t="e">
        <f>IF(OR($AK446="",ISNUMBER($AK446)=FALSE),"",AVERAGE(AK446:BP446))</f>
        <v>#REF!</v>
      </c>
      <c r="R446" s="3" t="e">
        <f>IF(OR($AK446="",ISNUMBER($AK446)=FALSE),"",STDEV(AK446:BP446))</f>
        <v>#REF!</v>
      </c>
      <c r="S446" s="4" t="e">
        <f>IF(OR($AK446="",ISNUMBER($AK446)=FALSE),"",IF(AND(G446=0,I446=""),V446,IF(AND(G446="",H446=""),W446,(H446+ABS(I446))/(6*R446))))</f>
        <v>#REF!</v>
      </c>
      <c r="T446" s="67" t="e">
        <f>IF(OR($AK446="",ISNUMBER($AK446)=FALSE),"",IF(AND($F446="Tolerance",$G446&lt;&gt;""),($Q446-$G446)/(($L446-$M446)/2),IF(AND($F446="GD&amp;T",$H446&lt;&gt;""),$Q446/$H446,"")))</f>
        <v>#REF!</v>
      </c>
      <c r="U446" s="67" t="e">
        <f>IF($T446="","",IF(ABS($T446)&lt;=0.125, "Level A",IF(AND(ABS($T446)&gt;0.125,ABS($T446)&lt;=0.25), "Level B",IF(AND(ABS($T446)&gt;0.25,ABS($T446)&lt;=0.5), "Level C", IF(ABS($T446)&gt;0.5, "Level D")))))</f>
        <v>#REF!</v>
      </c>
      <c r="V446" s="4" t="e">
        <f>IF(OR($AK446="",ISNUMBER($AK446)=FALSE),"",IF(H446="","",(L446-Q446)/(3*R446)))</f>
        <v>#REF!</v>
      </c>
      <c r="W446" s="4" t="e">
        <f>IF(OR($AK446="",ISNUMBER($AK446)=FALSE),"",IF(I446="","",(Q446-M446)/(3*R446)))</f>
        <v>#REF!</v>
      </c>
      <c r="X446" s="4" t="e">
        <f>IF(OR($AK446="",ISNUMBER($AK446)=FALSE),"",IF(AND(G446=0,I446=0),((H446)-(Q446))/(3*R446),MIN(V446:W446)))</f>
        <v>#REF!</v>
      </c>
      <c r="Y446" s="62" t="e">
        <f>IF(OR($AK446="",ISNUMBER($AK446)=FALSE),"",IF(AND(G446=0,I446=0),NORMSDIST(3*X446),NORMSDIST(3*X446)+NORMSDIST(6*S446-3*X446)-1))</f>
        <v>#REF!</v>
      </c>
      <c r="Z446" s="28" t="e">
        <f>IF($Q446="","",IF(F446="Tolerance",IF(($E446*3*R446+Q446)-G446&lt;H446,"",($E446*3*R446+Q446)-G446),IF(OR(F446="GD&amp;T",F446="MAX"),IF(($E446*3*R446+Q446)&lt;H446,"",($E446*3*R446+Q446)),"")))</f>
        <v>#REF!</v>
      </c>
      <c r="AA446" s="28" t="e">
        <f>IF(Q446="","",IF(F446="Tolerance",IF(-(($E446*3*R446)-Q446)-G446&gt;I446,"",-(($E446*3*R446)-Q446)-G446),IF(F446="MIN",IF(-(($E446*3*R446)-Q446)&gt;I446,"",-(($E446*3*R446)-Q446)),"")))</f>
        <v>#REF!</v>
      </c>
      <c r="AB446" s="28" t="e">
        <f>IF(OR(G446="",Q446=""),"",(L446+M446)/2-Q446)</f>
        <v>#REF!</v>
      </c>
      <c r="AC446" s="28" t="e">
        <f>IF(OR($S446&gt;$AC$9,$R446=""),"",$AC$9*6*$R446)</f>
        <v>#REF!</v>
      </c>
      <c r="AD446" s="26"/>
      <c r="AE446" s="19" t="str">
        <f>IF(AD446="","",IF(AD446&gt;=0.966,"Normal","Not Normal"))</f>
        <v/>
      </c>
      <c r="AF446" s="65"/>
      <c r="AG446" s="54"/>
      <c r="AH446" s="54"/>
      <c r="AI446" s="55"/>
      <c r="AJ446" s="18"/>
      <c r="AK446" s="73" t="e">
        <f>#REF!</f>
        <v>#REF!</v>
      </c>
      <c r="AL446" s="73" t="e">
        <f>#REF!</f>
        <v>#REF!</v>
      </c>
      <c r="AM446" s="73" t="e">
        <f>#REF!</f>
        <v>#REF!</v>
      </c>
      <c r="AN446" s="73" t="e">
        <f>#REF!</f>
        <v>#REF!</v>
      </c>
      <c r="AO446" s="73" t="e">
        <f>#REF!</f>
        <v>#REF!</v>
      </c>
      <c r="AP446" s="73" t="e">
        <f>#REF!</f>
        <v>#REF!</v>
      </c>
      <c r="AQ446" s="73" t="e">
        <f>#REF!</f>
        <v>#REF!</v>
      </c>
      <c r="AR446" s="73" t="e">
        <f>#REF!</f>
        <v>#REF!</v>
      </c>
      <c r="AS446" s="73" t="e">
        <f>#REF!</f>
        <v>#REF!</v>
      </c>
      <c r="AT446" s="73" t="e">
        <f>#REF!</f>
        <v>#REF!</v>
      </c>
      <c r="AU446" s="73" t="e">
        <f>#REF!</f>
        <v>#REF!</v>
      </c>
      <c r="AV446" s="73" t="e">
        <f>#REF!</f>
        <v>#REF!</v>
      </c>
      <c r="AW446" s="73" t="e">
        <f>#REF!</f>
        <v>#REF!</v>
      </c>
      <c r="AX446" s="73" t="e">
        <f>#REF!</f>
        <v>#REF!</v>
      </c>
      <c r="AY446" s="73" t="e">
        <f>#REF!</f>
        <v>#REF!</v>
      </c>
      <c r="AZ446" s="73" t="e">
        <f>#REF!</f>
        <v>#REF!</v>
      </c>
      <c r="BA446" s="73" t="e">
        <f>#REF!</f>
        <v>#REF!</v>
      </c>
      <c r="BB446" s="73" t="e">
        <f>#REF!</f>
        <v>#REF!</v>
      </c>
      <c r="BC446" s="73" t="e">
        <f>#REF!</f>
        <v>#REF!</v>
      </c>
      <c r="BD446" s="73" t="e">
        <f>#REF!</f>
        <v>#REF!</v>
      </c>
      <c r="BE446" s="73" t="e">
        <f>#REF!</f>
        <v>#REF!</v>
      </c>
      <c r="BF446" s="73" t="e">
        <f>#REF!</f>
        <v>#REF!</v>
      </c>
      <c r="BG446" s="73" t="e">
        <f>#REF!</f>
        <v>#REF!</v>
      </c>
      <c r="BH446" s="73" t="e">
        <f>#REF!</f>
        <v>#REF!</v>
      </c>
      <c r="BI446" s="73" t="e">
        <f>#REF!</f>
        <v>#REF!</v>
      </c>
      <c r="BJ446" s="73" t="e">
        <f>#REF!</f>
        <v>#REF!</v>
      </c>
      <c r="BK446" s="73" t="e">
        <f>#REF!</f>
        <v>#REF!</v>
      </c>
      <c r="BL446" s="73" t="e">
        <f>#REF!</f>
        <v>#REF!</v>
      </c>
      <c r="BM446" s="73" t="e">
        <f>#REF!</f>
        <v>#REF!</v>
      </c>
      <c r="BN446" s="73" t="e">
        <f>#REF!</f>
        <v>#REF!</v>
      </c>
      <c r="BO446" s="73" t="e">
        <f>#REF!</f>
        <v>#REF!</v>
      </c>
      <c r="BP446" s="73" t="e">
        <f>#REF!</f>
        <v>#REF!</v>
      </c>
      <c r="BR446" s="117">
        <f>C446</f>
        <v>148</v>
      </c>
      <c r="BS446" s="118">
        <f>OOC!G446</f>
        <v>0.02</v>
      </c>
      <c r="BT446" s="118" t="str">
        <f>OOC!H446</f>
        <v/>
      </c>
      <c r="BU446" s="2" t="e">
        <f>IF(OR($AK446="",ISNUMBER($AK446)=FALSE),"",MAX(AK446:BP446))</f>
        <v>#REF!</v>
      </c>
      <c r="BV446" s="2" t="e">
        <f>IF(OR($AK446="",ISNUMBER($AK446)=FALSE),"",MIN(AK446:BP446))</f>
        <v>#REF!</v>
      </c>
      <c r="BW446" s="2" t="e">
        <f>IF(OR($AK446="",ISNUMBER($AK446)=FALSE),"",AVERAGE(AK446:BP446))</f>
        <v>#REF!</v>
      </c>
      <c r="BX446" s="119" t="e">
        <f>IF(AND(IF(OOC!G446="",0,OOC!G446) &gt;= IF(O446="",0,O446), IF(O446="",0,O446) &gt; IF(L446="",0,L446)), "OOC",
IF(AND(IF(M446="",0,M446) &gt; IF(P446="",0,P446), IF(P446="",0,P446) &gt;= IF(OOC!H446="",0,OOC!H446)), "OOC",
IF(IF(O446="",0,O446) &gt; IF(OOC!G446="",0,OOC!G446), "OOS",
IF(IF(OOC!H446="",0,OOC!H446) &gt; IF(P446="",0,P446), "OOS", "OK"))))</f>
        <v>#REF!</v>
      </c>
    </row>
    <row r="447" spans="1:76" ht="15" customHeight="1">
      <c r="A447" s="16"/>
      <c r="B447" s="76"/>
      <c r="C447" s="72"/>
      <c r="D447" s="20"/>
      <c r="E447" s="78"/>
      <c r="F447" s="11"/>
      <c r="G447" s="12"/>
      <c r="H447" s="13"/>
      <c r="I447" s="13"/>
      <c r="J447" s="14"/>
      <c r="K447" s="64"/>
      <c r="L447" s="17"/>
      <c r="M447" s="17"/>
      <c r="N447" s="25"/>
      <c r="O447" s="2"/>
      <c r="P447" s="2"/>
      <c r="Q447" s="2"/>
      <c r="R447" s="3"/>
      <c r="S447" s="4"/>
      <c r="T447" s="67"/>
      <c r="U447" s="67"/>
      <c r="V447" s="4"/>
      <c r="W447" s="4"/>
      <c r="X447" s="4"/>
      <c r="Y447" s="62"/>
      <c r="Z447" s="28"/>
      <c r="AA447" s="28"/>
      <c r="AB447" s="28"/>
      <c r="AC447" s="28"/>
      <c r="AD447" s="26"/>
      <c r="AE447" s="19"/>
      <c r="AF447" s="65"/>
      <c r="AG447" s="54"/>
      <c r="AH447" s="54"/>
      <c r="AI447" s="55"/>
      <c r="AJ447" s="18"/>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R447" s="117"/>
      <c r="BS447" s="118"/>
      <c r="BT447" s="118"/>
      <c r="BU447" s="2"/>
      <c r="BV447" s="2"/>
      <c r="BW447" s="2"/>
      <c r="BX447" s="119"/>
    </row>
    <row r="448" spans="1:76" ht="15" customHeight="1">
      <c r="A448" s="16"/>
      <c r="B448" s="76"/>
      <c r="C448" s="72"/>
      <c r="D448" s="20"/>
      <c r="E448" s="78"/>
      <c r="F448" s="11"/>
      <c r="G448" s="12"/>
      <c r="H448" s="13"/>
      <c r="I448" s="13"/>
      <c r="J448" s="14"/>
      <c r="K448" s="64"/>
      <c r="L448" s="17"/>
      <c r="M448" s="17"/>
      <c r="N448" s="25"/>
      <c r="O448" s="2"/>
      <c r="P448" s="2"/>
      <c r="Q448" s="2"/>
      <c r="R448" s="3"/>
      <c r="S448" s="4"/>
      <c r="T448" s="67"/>
      <c r="U448" s="67"/>
      <c r="V448" s="4"/>
      <c r="W448" s="4"/>
      <c r="X448" s="4"/>
      <c r="Y448" s="62"/>
      <c r="Z448" s="28"/>
      <c r="AA448" s="28"/>
      <c r="AB448" s="28"/>
      <c r="AC448" s="28"/>
      <c r="AD448" s="26"/>
      <c r="AE448" s="19"/>
      <c r="AF448" s="65"/>
      <c r="AG448" s="54"/>
      <c r="AH448" s="54"/>
      <c r="AI448" s="55"/>
      <c r="AJ448" s="18"/>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R448" s="117"/>
      <c r="BS448" s="118"/>
      <c r="BT448" s="118"/>
      <c r="BU448" s="2"/>
      <c r="BV448" s="2"/>
      <c r="BW448" s="2"/>
      <c r="BX448" s="119"/>
    </row>
    <row r="449" spans="1:76" ht="15" customHeight="1">
      <c r="A449" s="16">
        <v>48</v>
      </c>
      <c r="B449" s="76"/>
      <c r="C449" s="72" t="s">
        <v>298</v>
      </c>
      <c r="D449" s="20" t="s">
        <v>141</v>
      </c>
      <c r="E449" s="78"/>
      <c r="F449" s="11" t="s">
        <v>29</v>
      </c>
      <c r="G449" s="12">
        <v>0.2</v>
      </c>
      <c r="H449" s="13" t="e">
        <f>IF(OOC!S449=0,"",OOC!S449)</f>
        <v>#REF!</v>
      </c>
      <c r="I449" s="13" t="e">
        <f>IF(OOC!T449=0,"",OOC!T449)</f>
        <v>#REF!</v>
      </c>
      <c r="J449" s="14" t="s">
        <v>12</v>
      </c>
      <c r="K449" s="64" t="s">
        <v>49</v>
      </c>
      <c r="L449" s="17" t="e">
        <f>IF(AND(G449="",H449=""),"",IF(G449="",H449,G449+H449))</f>
        <v>#REF!</v>
      </c>
      <c r="M449" s="17" t="e">
        <f>IF(AND(G449="",I449=""),"",IF(G449="",I449,G449+I449))</f>
        <v>#REF!</v>
      </c>
      <c r="N449" s="25"/>
      <c r="O449" s="2" t="e">
        <f>IF(OR($AK449="",ISNUMBER($AK449)=FALSE),"",MAX(AK449:BP449))</f>
        <v>#REF!</v>
      </c>
      <c r="P449" s="2" t="e">
        <f>IF(OR($AK449="",ISNUMBER($AK449)=FALSE),"",MIN(AK449:BP449))</f>
        <v>#REF!</v>
      </c>
      <c r="Q449" s="2" t="e">
        <f>IF(OR($AK449="",ISNUMBER($AK449)=FALSE),"",AVERAGE(AK449:BP449))</f>
        <v>#REF!</v>
      </c>
      <c r="R449" s="3" t="e">
        <f>IF(OR($AK449="",ISNUMBER($AK449)=FALSE),"",STDEV(AK449:BP449))</f>
        <v>#REF!</v>
      </c>
      <c r="S449" s="4" t="e">
        <f>IF(OR($AK449="",ISNUMBER($AK449)=FALSE),"",IF(AND(G449=0,I449=""),V449,IF(AND(G449="",H449=""),W449,(H449+ABS(I449))/(6*R449))))</f>
        <v>#REF!</v>
      </c>
      <c r="T449" s="67" t="e">
        <f>IF(OR($AK449="",ISNUMBER($AK449)=FALSE),"",IF(AND($F449="Tolerance",$G449&lt;&gt;""),($Q449-$G449)/(($L449-$M449)/2),IF(AND($F449="GD&amp;T",$H449&lt;&gt;""),$Q449/$H449,"")))</f>
        <v>#REF!</v>
      </c>
      <c r="U449" s="67" t="e">
        <f>IF($T449="","",IF(ABS($T449)&lt;=0.125, "Level A",IF(AND(ABS($T449)&gt;0.125,ABS($T449)&lt;=0.25), "Level B",IF(AND(ABS($T449)&gt;0.25,ABS($T449)&lt;=0.5), "Level C", IF(ABS($T449)&gt;0.5, "Level D")))))</f>
        <v>#REF!</v>
      </c>
      <c r="V449" s="4" t="e">
        <f>IF(OR($AK449="",ISNUMBER($AK449)=FALSE),"",IF(H449="","",(L449-Q449)/(3*R449)))</f>
        <v>#REF!</v>
      </c>
      <c r="W449" s="4" t="e">
        <f>IF(OR($AK449="",ISNUMBER($AK449)=FALSE),"",IF(I449="","",(Q449-M449)/(3*R449)))</f>
        <v>#REF!</v>
      </c>
      <c r="X449" s="4" t="e">
        <f>IF(OR($AK449="",ISNUMBER($AK449)=FALSE),"",IF(AND(G449=0,I449=0),((H449)-(Q449))/(3*R449),MIN(V449:W449)))</f>
        <v>#REF!</v>
      </c>
      <c r="Y449" s="62" t="e">
        <f>IF(OR($AK449="",ISNUMBER($AK449)=FALSE),"",IF(AND(G449=0,I449=0),NORMSDIST(3*X449),NORMSDIST(3*X449)+NORMSDIST(6*S449-3*X449)-1))</f>
        <v>#REF!</v>
      </c>
      <c r="Z449" s="28" t="e">
        <f>IF($Q449="","",IF(F449="Tolerance",IF(($E449*3*R449+Q449)-G449&lt;H449,"",($E449*3*R449+Q449)-G449),IF(OR(F449="GD&amp;T",F449="MAX"),IF(($E449*3*R449+Q449)&lt;H449,"",($E449*3*R449+Q449)),"")))</f>
        <v>#REF!</v>
      </c>
      <c r="AA449" s="28" t="e">
        <f>IF(Q449="","",IF(F449="Tolerance",IF(-(($E449*3*R449)-Q449)-G449&gt;I449,"",-(($E449*3*R449)-Q449)-G449),IF(F449="MIN",IF(-(($E449*3*R449)-Q449)&gt;I449,"",-(($E449*3*R449)-Q449)),"")))</f>
        <v>#REF!</v>
      </c>
      <c r="AB449" s="28" t="e">
        <f>IF(OR(G449="",Q449=""),"",(L449+M449)/2-Q449)</f>
        <v>#REF!</v>
      </c>
      <c r="AC449" s="28" t="e">
        <f>IF(OR($S449&gt;$AC$9,$R449=""),"",$AC$9*6*$R449)</f>
        <v>#REF!</v>
      </c>
      <c r="AD449" s="26"/>
      <c r="AE449" s="19" t="str">
        <f>IF(AD449="","",IF(AD449&gt;=0.966,"Normal","Not Normal"))</f>
        <v/>
      </c>
      <c r="AF449" s="65"/>
      <c r="AG449" s="54"/>
      <c r="AH449" s="54"/>
      <c r="AI449" s="55"/>
      <c r="AJ449" s="18"/>
      <c r="AK449" s="73" t="e">
        <f>#REF!</f>
        <v>#REF!</v>
      </c>
      <c r="AL449" s="73" t="e">
        <f>#REF!</f>
        <v>#REF!</v>
      </c>
      <c r="AM449" s="73" t="e">
        <f>#REF!</f>
        <v>#REF!</v>
      </c>
      <c r="AN449" s="73" t="e">
        <f>#REF!</f>
        <v>#REF!</v>
      </c>
      <c r="AO449" s="73" t="e">
        <f>#REF!</f>
        <v>#REF!</v>
      </c>
      <c r="AP449" s="73" t="e">
        <f>#REF!</f>
        <v>#REF!</v>
      </c>
      <c r="AQ449" s="73" t="e">
        <f>#REF!</f>
        <v>#REF!</v>
      </c>
      <c r="AR449" s="73" t="e">
        <f>#REF!</f>
        <v>#REF!</v>
      </c>
      <c r="AS449" s="73" t="e">
        <f>#REF!</f>
        <v>#REF!</v>
      </c>
      <c r="AT449" s="73" t="e">
        <f>#REF!</f>
        <v>#REF!</v>
      </c>
      <c r="AU449" s="73" t="e">
        <f>#REF!</f>
        <v>#REF!</v>
      </c>
      <c r="AV449" s="73" t="e">
        <f>#REF!</f>
        <v>#REF!</v>
      </c>
      <c r="AW449" s="73" t="e">
        <f>#REF!</f>
        <v>#REF!</v>
      </c>
      <c r="AX449" s="73" t="e">
        <f>#REF!</f>
        <v>#REF!</v>
      </c>
      <c r="AY449" s="73" t="e">
        <f>#REF!</f>
        <v>#REF!</v>
      </c>
      <c r="AZ449" s="73" t="e">
        <f>#REF!</f>
        <v>#REF!</v>
      </c>
      <c r="BA449" s="73" t="e">
        <f>#REF!</f>
        <v>#REF!</v>
      </c>
      <c r="BB449" s="73" t="e">
        <f>#REF!</f>
        <v>#REF!</v>
      </c>
      <c r="BC449" s="73" t="e">
        <f>#REF!</f>
        <v>#REF!</v>
      </c>
      <c r="BD449" s="73" t="e">
        <f>#REF!</f>
        <v>#REF!</v>
      </c>
      <c r="BE449" s="73" t="e">
        <f>#REF!</f>
        <v>#REF!</v>
      </c>
      <c r="BF449" s="73" t="e">
        <f>#REF!</f>
        <v>#REF!</v>
      </c>
      <c r="BG449" s="73" t="e">
        <f>#REF!</f>
        <v>#REF!</v>
      </c>
      <c r="BH449" s="73" t="e">
        <f>#REF!</f>
        <v>#REF!</v>
      </c>
      <c r="BI449" s="73" t="e">
        <f>#REF!</f>
        <v>#REF!</v>
      </c>
      <c r="BJ449" s="73" t="e">
        <f>#REF!</f>
        <v>#REF!</v>
      </c>
      <c r="BK449" s="73" t="e">
        <f>#REF!</f>
        <v>#REF!</v>
      </c>
      <c r="BL449" s="73" t="e">
        <f>#REF!</f>
        <v>#REF!</v>
      </c>
      <c r="BM449" s="73" t="e">
        <f>#REF!</f>
        <v>#REF!</v>
      </c>
      <c r="BN449" s="73" t="e">
        <f>#REF!</f>
        <v>#REF!</v>
      </c>
      <c r="BO449" s="73" t="e">
        <f>#REF!</f>
        <v>#REF!</v>
      </c>
      <c r="BP449" s="73" t="e">
        <f>#REF!</f>
        <v>#REF!</v>
      </c>
      <c r="BR449" s="117" t="str">
        <f>C449</f>
        <v>149-1</v>
      </c>
      <c r="BS449" s="118">
        <f>OOC!G449</f>
        <v>0.23</v>
      </c>
      <c r="BT449" s="118">
        <f>OOC!H449</f>
        <v>0.17</v>
      </c>
      <c r="BU449" s="2" t="e">
        <f>IF(OR($AK449="",ISNUMBER($AK449)=FALSE),"",MAX(AK449:BP449))</f>
        <v>#REF!</v>
      </c>
      <c r="BV449" s="2" t="e">
        <f>IF(OR($AK449="",ISNUMBER($AK449)=FALSE),"",MIN(AK449:BP449))</f>
        <v>#REF!</v>
      </c>
      <c r="BW449" s="2" t="e">
        <f>IF(OR($AK449="",ISNUMBER($AK449)=FALSE),"",AVERAGE(AK449:BP449))</f>
        <v>#REF!</v>
      </c>
      <c r="BX449" s="119" t="e">
        <f>IF(AND(IF(OOC!G449="",0,OOC!G449) &gt;= IF(O449="",0,O449), IF(O449="",0,O449) &gt; IF(L449="",0,L449)), "OOC",
IF(AND(IF(M449="",0,M449) &gt; IF(P449="",0,P449), IF(P449="",0,P449) &gt;= IF(OOC!H449="",0,OOC!H449)), "OOC",
IF(IF(O449="",0,O449) &gt; IF(OOC!G449="",0,OOC!G449), "OOS",
IF(IF(OOC!H449="",0,OOC!H449) &gt; IF(P449="",0,P449), "OOS", "OK"))))</f>
        <v>#REF!</v>
      </c>
    </row>
    <row r="450" spans="1:76" ht="15" customHeight="1">
      <c r="A450" s="16">
        <v>48</v>
      </c>
      <c r="B450" s="76"/>
      <c r="C450" s="72" t="s">
        <v>299</v>
      </c>
      <c r="D450" s="20" t="s">
        <v>141</v>
      </c>
      <c r="E450" s="78"/>
      <c r="F450" s="11" t="s">
        <v>29</v>
      </c>
      <c r="G450" s="12">
        <v>0.2</v>
      </c>
      <c r="H450" s="13" t="e">
        <f>IF(OOC!S450=0,"",OOC!S450)</f>
        <v>#REF!</v>
      </c>
      <c r="I450" s="13" t="e">
        <f>IF(OOC!T450=0,"",OOC!T450)</f>
        <v>#REF!</v>
      </c>
      <c r="J450" s="14" t="s">
        <v>12</v>
      </c>
      <c r="K450" s="64" t="s">
        <v>49</v>
      </c>
      <c r="L450" s="17" t="e">
        <f>IF(AND(G450="",H450=""),"",IF(G450="",H450,G450+H450))</f>
        <v>#REF!</v>
      </c>
      <c r="M450" s="17" t="e">
        <f>IF(AND(G450="",I450=""),"",IF(G450="",I450,G450+I450))</f>
        <v>#REF!</v>
      </c>
      <c r="N450" s="25"/>
      <c r="O450" s="2" t="e">
        <f>IF(OR($AK450="",ISNUMBER($AK450)=FALSE),"",MAX(AK450:BP450))</f>
        <v>#REF!</v>
      </c>
      <c r="P450" s="2" t="e">
        <f>IF(OR($AK450="",ISNUMBER($AK450)=FALSE),"",MIN(AK450:BP450))</f>
        <v>#REF!</v>
      </c>
      <c r="Q450" s="2" t="e">
        <f>IF(OR($AK450="",ISNUMBER($AK450)=FALSE),"",AVERAGE(AK450:BP450))</f>
        <v>#REF!</v>
      </c>
      <c r="R450" s="3" t="e">
        <f>IF(OR($AK450="",ISNUMBER($AK450)=FALSE),"",STDEV(AK450:BP450))</f>
        <v>#REF!</v>
      </c>
      <c r="S450" s="4" t="e">
        <f t="shared" ref="S450:S468" si="118">IF(OR($AK450="",ISNUMBER($AK450)=FALSE),"",IF(AND(G450=0,I450=""),V450,IF(AND(G450="",H450=""),W450,(H450+ABS(I450))/(6*R450))))</f>
        <v>#REF!</v>
      </c>
      <c r="T450" s="67" t="e">
        <f>IF(OR($AK450="",ISNUMBER($AK450)=FALSE),"",IF(AND($F450="Tolerance",$G450&lt;&gt;""),($Q450-$G450)/(($L450-$M450)/2),IF(AND($F450="GD&amp;T",$H450&lt;&gt;""),$Q450/$H450,"")))</f>
        <v>#REF!</v>
      </c>
      <c r="U450" s="67" t="e">
        <f>IF($T450="","",IF(ABS($T450)&lt;=0.125, "Level A",IF(AND(ABS($T450)&gt;0.125,ABS($T450)&lt;=0.25), "Level B",IF(AND(ABS($T450)&gt;0.25,ABS($T450)&lt;=0.5), "Level C", IF(ABS($T450)&gt;0.5, "Level D")))))</f>
        <v>#REF!</v>
      </c>
      <c r="V450" s="4" t="e">
        <f>IF(OR($AK450="",ISNUMBER($AK450)=FALSE),"",IF(H450="","",(L450-Q450)/(3*R450)))</f>
        <v>#REF!</v>
      </c>
      <c r="W450" s="4" t="e">
        <f>IF(OR($AK450="",ISNUMBER($AK450)=FALSE),"",IF(I450="","",(Q450-M450)/(3*R450)))</f>
        <v>#REF!</v>
      </c>
      <c r="X450" s="4" t="e">
        <f>IF(OR($AK450="",ISNUMBER($AK450)=FALSE),"",IF(AND(G450=0,I450=0),((H450)-(Q450))/(3*R450),MIN(V450:W450)))</f>
        <v>#REF!</v>
      </c>
      <c r="Y450" s="62" t="e">
        <f>IF(OR($AK450="",ISNUMBER($AK450)=FALSE),"",IF(AND(G450=0,I450=0),NORMSDIST(3*X450),NORMSDIST(3*X450)+NORMSDIST(6*S450-3*X450)-1))</f>
        <v>#REF!</v>
      </c>
      <c r="Z450" s="28" t="e">
        <f>IF($Q450="","",IF(F450="Tolerance",IF(($E450*3*R450+Q450)-G450&lt;H450,"",($E450*3*R450+Q450)-G450),IF(OR(F450="GD&amp;T",F450="MAX"),IF(($E450*3*R450+Q450)&lt;H450,"",($E450*3*R450+Q450)),"")))</f>
        <v>#REF!</v>
      </c>
      <c r="AA450" s="28" t="e">
        <f>IF(Q450="","",IF(F450="Tolerance",IF(-(($E450*3*R450)-Q450)-G450&gt;I450,"",-(($E450*3*R450)-Q450)-G450),IF(F450="MIN",IF(-(($E450*3*R450)-Q450)&gt;I450,"",-(($E450*3*R450)-Q450)),"")))</f>
        <v>#REF!</v>
      </c>
      <c r="AB450" s="28" t="e">
        <f>IF(OR(G450="",Q450=""),"",(L450+M450)/2-Q450)</f>
        <v>#REF!</v>
      </c>
      <c r="AC450" s="28" t="e">
        <f>IF(OR($S450&gt;$AC$9,$R450=""),"",$AC$9*6*$R450)</f>
        <v>#REF!</v>
      </c>
      <c r="AD450" s="26"/>
      <c r="AE450" s="19" t="str">
        <f>IF(AD450="","",IF(AD450&gt;=0.966,"Normal","Not Normal"))</f>
        <v/>
      </c>
      <c r="AF450" s="65"/>
      <c r="AG450" s="54"/>
      <c r="AH450" s="54"/>
      <c r="AI450" s="55"/>
      <c r="AJ450" s="18"/>
      <c r="AK450" s="73" t="e">
        <f>#REF!</f>
        <v>#REF!</v>
      </c>
      <c r="AL450" s="73" t="e">
        <f>#REF!</f>
        <v>#REF!</v>
      </c>
      <c r="AM450" s="73" t="e">
        <f>#REF!</f>
        <v>#REF!</v>
      </c>
      <c r="AN450" s="73" t="e">
        <f>#REF!</f>
        <v>#REF!</v>
      </c>
      <c r="AO450" s="73" t="e">
        <f>#REF!</f>
        <v>#REF!</v>
      </c>
      <c r="AP450" s="73" t="e">
        <f>#REF!</f>
        <v>#REF!</v>
      </c>
      <c r="AQ450" s="73" t="e">
        <f>#REF!</f>
        <v>#REF!</v>
      </c>
      <c r="AR450" s="73" t="e">
        <f>#REF!</f>
        <v>#REF!</v>
      </c>
      <c r="AS450" s="73" t="e">
        <f>#REF!</f>
        <v>#REF!</v>
      </c>
      <c r="AT450" s="73" t="e">
        <f>#REF!</f>
        <v>#REF!</v>
      </c>
      <c r="AU450" s="73" t="e">
        <f>#REF!</f>
        <v>#REF!</v>
      </c>
      <c r="AV450" s="73" t="e">
        <f>#REF!</f>
        <v>#REF!</v>
      </c>
      <c r="AW450" s="73" t="e">
        <f>#REF!</f>
        <v>#REF!</v>
      </c>
      <c r="AX450" s="73" t="e">
        <f>#REF!</f>
        <v>#REF!</v>
      </c>
      <c r="AY450" s="73" t="e">
        <f>#REF!</f>
        <v>#REF!</v>
      </c>
      <c r="AZ450" s="73" t="e">
        <f>#REF!</f>
        <v>#REF!</v>
      </c>
      <c r="BA450" s="73" t="e">
        <f>#REF!</f>
        <v>#REF!</v>
      </c>
      <c r="BB450" s="73" t="e">
        <f>#REF!</f>
        <v>#REF!</v>
      </c>
      <c r="BC450" s="73" t="e">
        <f>#REF!</f>
        <v>#REF!</v>
      </c>
      <c r="BD450" s="73" t="e">
        <f>#REF!</f>
        <v>#REF!</v>
      </c>
      <c r="BE450" s="73" t="e">
        <f>#REF!</f>
        <v>#REF!</v>
      </c>
      <c r="BF450" s="73" t="e">
        <f>#REF!</f>
        <v>#REF!</v>
      </c>
      <c r="BG450" s="73" t="e">
        <f>#REF!</f>
        <v>#REF!</v>
      </c>
      <c r="BH450" s="73" t="e">
        <f>#REF!</f>
        <v>#REF!</v>
      </c>
      <c r="BI450" s="73" t="e">
        <f>#REF!</f>
        <v>#REF!</v>
      </c>
      <c r="BJ450" s="73" t="e">
        <f>#REF!</f>
        <v>#REF!</v>
      </c>
      <c r="BK450" s="73" t="e">
        <f>#REF!</f>
        <v>#REF!</v>
      </c>
      <c r="BL450" s="73" t="e">
        <f>#REF!</f>
        <v>#REF!</v>
      </c>
      <c r="BM450" s="73" t="e">
        <f>#REF!</f>
        <v>#REF!</v>
      </c>
      <c r="BN450" s="73" t="e">
        <f>#REF!</f>
        <v>#REF!</v>
      </c>
      <c r="BO450" s="73" t="e">
        <f>#REF!</f>
        <v>#REF!</v>
      </c>
      <c r="BP450" s="73" t="e">
        <f>#REF!</f>
        <v>#REF!</v>
      </c>
      <c r="BR450" s="117" t="str">
        <f t="shared" ref="BR450:BR468" si="119">C450</f>
        <v>149-2</v>
      </c>
      <c r="BS450" s="118">
        <f>OOC!G450</f>
        <v>0.23</v>
      </c>
      <c r="BT450" s="118">
        <f>OOC!H450</f>
        <v>0.17</v>
      </c>
      <c r="BU450" s="2" t="e">
        <f t="shared" ref="BU450:BU468" si="120">IF(OR($AK450="",ISNUMBER($AK450)=FALSE),"",MAX(AK450:BP450))</f>
        <v>#REF!</v>
      </c>
      <c r="BV450" s="2" t="e">
        <f t="shared" ref="BV450:BV468" si="121">IF(OR($AK450="",ISNUMBER($AK450)=FALSE),"",MIN(AK450:BP450))</f>
        <v>#REF!</v>
      </c>
      <c r="BW450" s="2" t="e">
        <f t="shared" ref="BW450:BW468" si="122">IF(OR($AK450="",ISNUMBER($AK450)=FALSE),"",AVERAGE(AK450:BP450))</f>
        <v>#REF!</v>
      </c>
      <c r="BX450" s="119" t="e">
        <f>IF(AND(IF(OOC!G450="",0,OOC!G450) &gt;= IF(O450="",0,O450), IF(O450="",0,O450) &gt; IF(L450="",0,L450)), "OOC",
IF(AND(IF(M450="",0,M450) &gt; IF(P450="",0,P450), IF(P450="",0,P450) &gt;= IF(OOC!H450="",0,OOC!H450)), "OOC",
IF(IF(O450="",0,O450) &gt; IF(OOC!G450="",0,OOC!G450), "OOS",
IF(IF(OOC!H450="",0,OOC!H450) &gt; IF(P450="",0,P450), "OOS", "OK"))))</f>
        <v>#REF!</v>
      </c>
    </row>
    <row r="451" spans="1:76" ht="15" customHeight="1">
      <c r="A451" s="16">
        <v>48</v>
      </c>
      <c r="B451" s="76"/>
      <c r="C451" s="72">
        <v>150</v>
      </c>
      <c r="D451" s="20" t="s">
        <v>54</v>
      </c>
      <c r="E451" s="78"/>
      <c r="F451" s="11" t="s">
        <v>234</v>
      </c>
      <c r="G451" s="12"/>
      <c r="H451" s="13" t="e">
        <f>IF(OOC!S451=0,"",OOC!S451)</f>
        <v>#REF!</v>
      </c>
      <c r="I451" s="13" t="e">
        <f>IF(OOC!T451=0,"",OOC!T451)</f>
        <v>#REF!</v>
      </c>
      <c r="J451" s="14" t="s">
        <v>12</v>
      </c>
      <c r="K451" s="64" t="s">
        <v>49</v>
      </c>
      <c r="L451" s="17" t="e">
        <f>IF(AND(G451="",H451=""),"",IF(G451="",H451,G451+H451))</f>
        <v>#REF!</v>
      </c>
      <c r="M451" s="17" t="e">
        <f>IF(AND(G451="",I451=""),"",IF(G451="",I451,G451+I451))</f>
        <v>#REF!</v>
      </c>
      <c r="N451" s="25"/>
      <c r="O451" s="2" t="e">
        <f>IF(OR($AK451="",ISNUMBER($AK451)=FALSE),"",MAX(AK451:BP451))</f>
        <v>#REF!</v>
      </c>
      <c r="P451" s="2" t="e">
        <f>IF(OR($AK451="",ISNUMBER($AK451)=FALSE),"",MIN(AK451:BP451))</f>
        <v>#REF!</v>
      </c>
      <c r="Q451" s="2" t="e">
        <f>IF(OR($AK451="",ISNUMBER($AK451)=FALSE),"",AVERAGE(AK451:BP451))</f>
        <v>#REF!</v>
      </c>
      <c r="R451" s="3" t="e">
        <f>IF(OR($AK451="",ISNUMBER($AK451)=FALSE),"",STDEV(AK451:BP451))</f>
        <v>#REF!</v>
      </c>
      <c r="S451" s="4" t="e">
        <f t="shared" si="118"/>
        <v>#REF!</v>
      </c>
      <c r="T451" s="67" t="e">
        <f>IF(OR($AK451="",ISNUMBER($AK451)=FALSE),"",IF(AND($F451="Tolerance",$G451&lt;&gt;""),($Q451-$G451)/(($L451-$M451)/2),IF(AND($F451="GD&amp;T",$H451&lt;&gt;""),$Q451/$H451,"")))</f>
        <v>#REF!</v>
      </c>
      <c r="U451" s="67" t="e">
        <f>IF($T451="","",IF(ABS($T451)&lt;=0.125, "Level A",IF(AND(ABS($T451)&gt;0.125,ABS($T451)&lt;=0.25), "Level B",IF(AND(ABS($T451)&gt;0.25,ABS($T451)&lt;=0.5), "Level C", IF(ABS($T451)&gt;0.5, "Level D")))))</f>
        <v>#REF!</v>
      </c>
      <c r="V451" s="4" t="e">
        <f>IF(OR($AK451="",ISNUMBER($AK451)=FALSE),"",IF(H451="","",(L451-Q451)/(3*R451)))</f>
        <v>#REF!</v>
      </c>
      <c r="W451" s="4" t="e">
        <f>IF(OR($AK451="",ISNUMBER($AK451)=FALSE),"",IF(I451="","",(Q451-M451)/(3*R451)))</f>
        <v>#REF!</v>
      </c>
      <c r="X451" s="4" t="e">
        <f>IF(OR($AK451="",ISNUMBER($AK451)=FALSE),"",IF(AND(G451=0,I451=0),((H451)-(Q451))/(3*R451),MIN(V451:W451)))</f>
        <v>#REF!</v>
      </c>
      <c r="Y451" s="62" t="e">
        <f>IF(OR($AK451="",ISNUMBER($AK451)=FALSE),"",IF(AND(G451=0,I451=0),NORMSDIST(3*X451),NORMSDIST(3*X451)+NORMSDIST(6*S451-3*X451)-1))</f>
        <v>#REF!</v>
      </c>
      <c r="Z451" s="28" t="e">
        <f>IF($Q451="","",IF(F451="Tolerance",IF(($E451*3*R451+Q451)-G451&lt;H451,"",($E451*3*R451+Q451)-G451),IF(OR(F451="GD&amp;T",F451="MAX"),IF(($E451*3*R451+Q451)&lt;H451,"",($E451*3*R451+Q451)),"")))</f>
        <v>#REF!</v>
      </c>
      <c r="AA451" s="28" t="e">
        <f>IF(Q451="","",IF(F451="Tolerance",IF(-(($E451*3*R451)-Q451)-G451&gt;I451,"",-(($E451*3*R451)-Q451)-G451),IF(F451="MIN",IF(-(($E451*3*R451)-Q451)&gt;I451,"",-(($E451*3*R451)-Q451)),"")))</f>
        <v>#REF!</v>
      </c>
      <c r="AB451" s="28" t="e">
        <f>IF(OR(G451="",Q451=""),"",(L451+M451)/2-Q451)</f>
        <v>#REF!</v>
      </c>
      <c r="AC451" s="28" t="e">
        <f>IF(OR($S451&gt;$AC$9,$R451=""),"",$AC$9*6*$R451)</f>
        <v>#REF!</v>
      </c>
      <c r="AD451" s="26"/>
      <c r="AE451" s="19" t="str">
        <f>IF(AD451="","",IF(AD451&gt;=0.966,"Normal","Not Normal"))</f>
        <v/>
      </c>
      <c r="AF451" s="65"/>
      <c r="AG451" s="54"/>
      <c r="AH451" s="54"/>
      <c r="AI451" s="55"/>
      <c r="AJ451" s="18"/>
      <c r="AK451" s="73" t="e">
        <f>#REF!</f>
        <v>#REF!</v>
      </c>
      <c r="AL451" s="73" t="e">
        <f>#REF!</f>
        <v>#REF!</v>
      </c>
      <c r="AM451" s="73" t="e">
        <f>#REF!</f>
        <v>#REF!</v>
      </c>
      <c r="AN451" s="73" t="e">
        <f>#REF!</f>
        <v>#REF!</v>
      </c>
      <c r="AO451" s="73" t="e">
        <f>#REF!</f>
        <v>#REF!</v>
      </c>
      <c r="AP451" s="73" t="e">
        <f>#REF!</f>
        <v>#REF!</v>
      </c>
      <c r="AQ451" s="73" t="e">
        <f>#REF!</f>
        <v>#REF!</v>
      </c>
      <c r="AR451" s="73" t="e">
        <f>#REF!</f>
        <v>#REF!</v>
      </c>
      <c r="AS451" s="73" t="e">
        <f>#REF!</f>
        <v>#REF!</v>
      </c>
      <c r="AT451" s="73" t="e">
        <f>#REF!</f>
        <v>#REF!</v>
      </c>
      <c r="AU451" s="73" t="e">
        <f>#REF!</f>
        <v>#REF!</v>
      </c>
      <c r="AV451" s="73" t="e">
        <f>#REF!</f>
        <v>#REF!</v>
      </c>
      <c r="AW451" s="73" t="e">
        <f>#REF!</f>
        <v>#REF!</v>
      </c>
      <c r="AX451" s="73" t="e">
        <f>#REF!</f>
        <v>#REF!</v>
      </c>
      <c r="AY451" s="73" t="e">
        <f>#REF!</f>
        <v>#REF!</v>
      </c>
      <c r="AZ451" s="73" t="e">
        <f>#REF!</f>
        <v>#REF!</v>
      </c>
      <c r="BA451" s="73" t="e">
        <f>#REF!</f>
        <v>#REF!</v>
      </c>
      <c r="BB451" s="73" t="e">
        <f>#REF!</f>
        <v>#REF!</v>
      </c>
      <c r="BC451" s="73" t="e">
        <f>#REF!</f>
        <v>#REF!</v>
      </c>
      <c r="BD451" s="73" t="e">
        <f>#REF!</f>
        <v>#REF!</v>
      </c>
      <c r="BE451" s="73" t="e">
        <f>#REF!</f>
        <v>#REF!</v>
      </c>
      <c r="BF451" s="73" t="e">
        <f>#REF!</f>
        <v>#REF!</v>
      </c>
      <c r="BG451" s="73" t="e">
        <f>#REF!</f>
        <v>#REF!</v>
      </c>
      <c r="BH451" s="73" t="e">
        <f>#REF!</f>
        <v>#REF!</v>
      </c>
      <c r="BI451" s="73" t="e">
        <f>#REF!</f>
        <v>#REF!</v>
      </c>
      <c r="BJ451" s="73" t="e">
        <f>#REF!</f>
        <v>#REF!</v>
      </c>
      <c r="BK451" s="73" t="e">
        <f>#REF!</f>
        <v>#REF!</v>
      </c>
      <c r="BL451" s="73" t="e">
        <f>#REF!</f>
        <v>#REF!</v>
      </c>
      <c r="BM451" s="73" t="e">
        <f>#REF!</f>
        <v>#REF!</v>
      </c>
      <c r="BN451" s="73" t="e">
        <f>#REF!</f>
        <v>#REF!</v>
      </c>
      <c r="BO451" s="73" t="e">
        <f>#REF!</f>
        <v>#REF!</v>
      </c>
      <c r="BP451" s="73" t="e">
        <f>#REF!</f>
        <v>#REF!</v>
      </c>
      <c r="BR451" s="117">
        <f t="shared" si="119"/>
        <v>150</v>
      </c>
      <c r="BS451" s="118">
        <f>OOC!G451</f>
        <v>0.04</v>
      </c>
      <c r="BT451" s="118" t="str">
        <f>OOC!H451</f>
        <v/>
      </c>
      <c r="BU451" s="2" t="e">
        <f t="shared" si="120"/>
        <v>#REF!</v>
      </c>
      <c r="BV451" s="2" t="e">
        <f t="shared" si="121"/>
        <v>#REF!</v>
      </c>
      <c r="BW451" s="2" t="e">
        <f t="shared" si="122"/>
        <v>#REF!</v>
      </c>
      <c r="BX451" s="119" t="e">
        <f>IF(AND(IF(OOC!G451="",0,OOC!G451) &gt;= IF(O451="",0,O451), IF(O451="",0,O451) &gt; IF(L451="",0,L451)), "OOC",
IF(AND(IF(M451="",0,M451) &gt; IF(P451="",0,P451), IF(P451="",0,P451) &gt;= IF(OOC!H451="",0,OOC!H451)), "OOC",
IF(IF(O451="",0,O451) &gt; IF(OOC!G451="",0,OOC!G451), "OOS",
IF(IF(OOC!H451="",0,OOC!H451) &gt; IF(P451="",0,P451), "OOS", "OK"))))</f>
        <v>#REF!</v>
      </c>
    </row>
    <row r="452" spans="1:76" ht="15" customHeight="1">
      <c r="A452" s="16"/>
      <c r="B452" s="76"/>
      <c r="C452" s="72"/>
      <c r="D452" s="20"/>
      <c r="E452" s="78"/>
      <c r="F452" s="11"/>
      <c r="G452" s="12"/>
      <c r="H452" s="13"/>
      <c r="I452" s="13"/>
      <c r="J452" s="14"/>
      <c r="K452" s="64"/>
      <c r="L452" s="17"/>
      <c r="M452" s="17"/>
      <c r="N452" s="25"/>
      <c r="O452" s="2"/>
      <c r="P452" s="2"/>
      <c r="Q452" s="2"/>
      <c r="R452" s="3"/>
      <c r="S452" s="4"/>
      <c r="T452" s="67"/>
      <c r="U452" s="67"/>
      <c r="V452" s="4"/>
      <c r="W452" s="4"/>
      <c r="X452" s="4"/>
      <c r="Y452" s="62"/>
      <c r="Z452" s="28"/>
      <c r="AA452" s="28"/>
      <c r="AB452" s="28"/>
      <c r="AC452" s="28"/>
      <c r="AD452" s="26"/>
      <c r="AE452" s="19"/>
      <c r="AF452" s="65"/>
      <c r="AG452" s="54"/>
      <c r="AH452" s="54"/>
      <c r="AI452" s="55"/>
      <c r="AJ452" s="18"/>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R452" s="117"/>
      <c r="BS452" s="118"/>
      <c r="BT452" s="118"/>
      <c r="BU452" s="2"/>
      <c r="BV452" s="2"/>
      <c r="BW452" s="2"/>
      <c r="BX452" s="119"/>
    </row>
    <row r="453" spans="1:76" ht="15" customHeight="1">
      <c r="A453" s="16"/>
      <c r="B453" s="76"/>
      <c r="C453" s="72"/>
      <c r="D453" s="20"/>
      <c r="E453" s="78"/>
      <c r="F453" s="11"/>
      <c r="G453" s="12"/>
      <c r="H453" s="13"/>
      <c r="I453" s="13"/>
      <c r="J453" s="14"/>
      <c r="K453" s="64"/>
      <c r="L453" s="17"/>
      <c r="M453" s="17"/>
      <c r="N453" s="25"/>
      <c r="O453" s="2"/>
      <c r="P453" s="2"/>
      <c r="Q453" s="2"/>
      <c r="R453" s="3"/>
      <c r="S453" s="4"/>
      <c r="T453" s="67"/>
      <c r="U453" s="67"/>
      <c r="V453" s="4"/>
      <c r="W453" s="4"/>
      <c r="X453" s="4"/>
      <c r="Y453" s="62"/>
      <c r="Z453" s="28"/>
      <c r="AA453" s="28"/>
      <c r="AB453" s="28"/>
      <c r="AC453" s="28"/>
      <c r="AD453" s="26"/>
      <c r="AE453" s="19"/>
      <c r="AF453" s="65"/>
      <c r="AG453" s="54"/>
      <c r="AH453" s="54"/>
      <c r="AI453" s="55"/>
      <c r="AJ453" s="18"/>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R453" s="117"/>
      <c r="BS453" s="118"/>
      <c r="BT453" s="118"/>
      <c r="BU453" s="2"/>
      <c r="BV453" s="2"/>
      <c r="BW453" s="2"/>
      <c r="BX453" s="119"/>
    </row>
    <row r="454" spans="1:76" ht="15" customHeight="1">
      <c r="A454" s="16"/>
      <c r="B454" s="76"/>
      <c r="C454" s="72"/>
      <c r="D454" s="20"/>
      <c r="E454" s="78"/>
      <c r="F454" s="11"/>
      <c r="G454" s="12"/>
      <c r="H454" s="13"/>
      <c r="I454" s="13"/>
      <c r="J454" s="14"/>
      <c r="K454" s="64"/>
      <c r="L454" s="17"/>
      <c r="M454" s="17"/>
      <c r="N454" s="25"/>
      <c r="O454" s="2"/>
      <c r="P454" s="2"/>
      <c r="Q454" s="2"/>
      <c r="R454" s="3"/>
      <c r="S454" s="4"/>
      <c r="T454" s="67"/>
      <c r="U454" s="67"/>
      <c r="V454" s="4"/>
      <c r="W454" s="4"/>
      <c r="X454" s="4"/>
      <c r="Y454" s="62"/>
      <c r="Z454" s="28"/>
      <c r="AA454" s="28"/>
      <c r="AB454" s="28"/>
      <c r="AC454" s="28"/>
      <c r="AD454" s="26"/>
      <c r="AE454" s="19"/>
      <c r="AF454" s="65"/>
      <c r="AG454" s="54"/>
      <c r="AH454" s="54"/>
      <c r="AI454" s="55"/>
      <c r="AJ454" s="18"/>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R454" s="117"/>
      <c r="BS454" s="118"/>
      <c r="BT454" s="118"/>
      <c r="BU454" s="2"/>
      <c r="BV454" s="2"/>
      <c r="BW454" s="2"/>
      <c r="BX454" s="119"/>
    </row>
    <row r="455" spans="1:76" ht="15" customHeight="1">
      <c r="A455" s="16"/>
      <c r="B455" s="76"/>
      <c r="C455" s="72"/>
      <c r="D455" s="20"/>
      <c r="E455" s="78"/>
      <c r="F455" s="11"/>
      <c r="G455" s="12"/>
      <c r="H455" s="13"/>
      <c r="I455" s="13"/>
      <c r="J455" s="14"/>
      <c r="K455" s="64"/>
      <c r="L455" s="17"/>
      <c r="M455" s="17"/>
      <c r="N455" s="25"/>
      <c r="O455" s="2"/>
      <c r="P455" s="2"/>
      <c r="Q455" s="2"/>
      <c r="R455" s="3"/>
      <c r="S455" s="4"/>
      <c r="T455" s="67"/>
      <c r="U455" s="67"/>
      <c r="V455" s="4"/>
      <c r="W455" s="4"/>
      <c r="X455" s="4"/>
      <c r="Y455" s="62"/>
      <c r="Z455" s="28"/>
      <c r="AA455" s="28"/>
      <c r="AB455" s="28"/>
      <c r="AC455" s="28"/>
      <c r="AD455" s="26"/>
      <c r="AE455" s="19"/>
      <c r="AF455" s="65"/>
      <c r="AG455" s="54"/>
      <c r="AH455" s="54"/>
      <c r="AI455" s="55"/>
      <c r="AJ455" s="18"/>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R455" s="117"/>
      <c r="BS455" s="118"/>
      <c r="BT455" s="118"/>
      <c r="BU455" s="2"/>
      <c r="BV455" s="2"/>
      <c r="BW455" s="2"/>
      <c r="BX455" s="119"/>
    </row>
    <row r="456" spans="1:76" ht="15" customHeight="1">
      <c r="A456" s="16"/>
      <c r="B456" s="76"/>
      <c r="C456" s="72"/>
      <c r="D456" s="20"/>
      <c r="E456" s="78"/>
      <c r="F456" s="11"/>
      <c r="G456" s="12"/>
      <c r="H456" s="13"/>
      <c r="I456" s="13"/>
      <c r="J456" s="14"/>
      <c r="K456" s="64"/>
      <c r="L456" s="17"/>
      <c r="M456" s="17"/>
      <c r="N456" s="25"/>
      <c r="O456" s="2"/>
      <c r="P456" s="2"/>
      <c r="Q456" s="2"/>
      <c r="R456" s="3"/>
      <c r="S456" s="4"/>
      <c r="T456" s="67"/>
      <c r="U456" s="67"/>
      <c r="V456" s="4"/>
      <c r="W456" s="4"/>
      <c r="X456" s="4"/>
      <c r="Y456" s="62"/>
      <c r="Z456" s="28"/>
      <c r="AA456" s="28"/>
      <c r="AB456" s="28"/>
      <c r="AC456" s="28"/>
      <c r="AD456" s="26"/>
      <c r="AE456" s="19"/>
      <c r="AF456" s="65"/>
      <c r="AG456" s="54"/>
      <c r="AH456" s="54"/>
      <c r="AI456" s="55"/>
      <c r="AJ456" s="18"/>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R456" s="117"/>
      <c r="BS456" s="118"/>
      <c r="BT456" s="118"/>
      <c r="BU456" s="2"/>
      <c r="BV456" s="2"/>
      <c r="BW456" s="2"/>
      <c r="BX456" s="119"/>
    </row>
    <row r="457" spans="1:76" ht="15" customHeight="1">
      <c r="A457" s="16">
        <v>48</v>
      </c>
      <c r="B457" s="76"/>
      <c r="C457" s="72">
        <v>151</v>
      </c>
      <c r="D457" s="20" t="s">
        <v>54</v>
      </c>
      <c r="E457" s="78"/>
      <c r="F457" s="11" t="s">
        <v>234</v>
      </c>
      <c r="G457" s="12"/>
      <c r="H457" s="13" t="e">
        <f>IF(OOC!S457=0,"",OOC!S457)</f>
        <v>#REF!</v>
      </c>
      <c r="I457" s="13" t="e">
        <f>IF(OOC!T457=0,"",OOC!T457)</f>
        <v>#REF!</v>
      </c>
      <c r="J457" s="14" t="s">
        <v>12</v>
      </c>
      <c r="K457" s="64" t="s">
        <v>49</v>
      </c>
      <c r="L457" s="17" t="e">
        <f>IF(AND(G457="",H457=""),"",IF(G457="",H457,G457+H457))</f>
        <v>#REF!</v>
      </c>
      <c r="M457" s="17" t="e">
        <f>IF(AND(G457="",I457=""),"",IF(G457="",I457,G457+I457))</f>
        <v>#REF!</v>
      </c>
      <c r="N457" s="25"/>
      <c r="O457" s="2" t="e">
        <f>IF(OR($AK457="",ISNUMBER($AK457)=FALSE),"",MAX(AK457:BP457))</f>
        <v>#REF!</v>
      </c>
      <c r="P457" s="2" t="e">
        <f>IF(OR($AK457="",ISNUMBER($AK457)=FALSE),"",MIN(AK457:BP457))</f>
        <v>#REF!</v>
      </c>
      <c r="Q457" s="2" t="e">
        <f>IF(OR($AK457="",ISNUMBER($AK457)=FALSE),"",AVERAGE(AK457:BP457))</f>
        <v>#REF!</v>
      </c>
      <c r="R457" s="3" t="e">
        <f>IF(OR($AK457="",ISNUMBER($AK457)=FALSE),"",STDEV(AK457:BP457))</f>
        <v>#REF!</v>
      </c>
      <c r="S457" s="4" t="e">
        <f t="shared" si="118"/>
        <v>#REF!</v>
      </c>
      <c r="T457" s="67" t="e">
        <f>IF(OR($AK457="",ISNUMBER($AK457)=FALSE),"",IF(AND($F457="Tolerance",$G457&lt;&gt;""),($Q457-$G457)/(($L457-$M457)/2),IF(AND($F457="GD&amp;T",$H457&lt;&gt;""),$Q457/$H457,"")))</f>
        <v>#REF!</v>
      </c>
      <c r="U457" s="67" t="e">
        <f>IF($T457="","",IF(ABS($T457)&lt;=0.125, "Level A",IF(AND(ABS($T457)&gt;0.125,ABS($T457)&lt;=0.25), "Level B",IF(AND(ABS($T457)&gt;0.25,ABS($T457)&lt;=0.5), "Level C", IF(ABS($T457)&gt;0.5, "Level D")))))</f>
        <v>#REF!</v>
      </c>
      <c r="V457" s="4" t="e">
        <f>IF(OR($AK457="",ISNUMBER($AK457)=FALSE),"",IF(H457="","",(L457-Q457)/(3*R457)))</f>
        <v>#REF!</v>
      </c>
      <c r="W457" s="4" t="e">
        <f>IF(OR($AK457="",ISNUMBER($AK457)=FALSE),"",IF(I457="","",(Q457-M457)/(3*R457)))</f>
        <v>#REF!</v>
      </c>
      <c r="X457" s="4" t="e">
        <f>IF(OR($AK457="",ISNUMBER($AK457)=FALSE),"",IF(AND(G457=0,I457=0),((H457)-(Q457))/(3*R457),MIN(V457:W457)))</f>
        <v>#REF!</v>
      </c>
      <c r="Y457" s="62" t="e">
        <f>IF(OR($AK457="",ISNUMBER($AK457)=FALSE),"",IF(AND(G457=0,I457=0),NORMSDIST(3*X457),NORMSDIST(3*X457)+NORMSDIST(6*S457-3*X457)-1))</f>
        <v>#REF!</v>
      </c>
      <c r="Z457" s="28" t="e">
        <f>IF($Q457="","",IF(F457="Tolerance",IF(($E457*3*R457+Q457)-G457&lt;H457,"",($E457*3*R457+Q457)-G457),IF(OR(F457="GD&amp;T",F457="MAX"),IF(($E457*3*R457+Q457)&lt;H457,"",($E457*3*R457+Q457)),"")))</f>
        <v>#REF!</v>
      </c>
      <c r="AA457" s="28" t="e">
        <f>IF(Q457="","",IF(F457="Tolerance",IF(-(($E457*3*R457)-Q457)-G457&gt;I457,"",-(($E457*3*R457)-Q457)-G457),IF(F457="MIN",IF(-(($E457*3*R457)-Q457)&gt;I457,"",-(($E457*3*R457)-Q457)),"")))</f>
        <v>#REF!</v>
      </c>
      <c r="AB457" s="28" t="e">
        <f>IF(OR(G457="",Q457=""),"",(L457+M457)/2-Q457)</f>
        <v>#REF!</v>
      </c>
      <c r="AC457" s="28" t="e">
        <f>IF(OR($S457&gt;$AC$9,$R457=""),"",$AC$9*6*$R457)</f>
        <v>#REF!</v>
      </c>
      <c r="AD457" s="26"/>
      <c r="AE457" s="19" t="str">
        <f>IF(AD457="","",IF(AD457&gt;=0.966,"Normal","Not Normal"))</f>
        <v/>
      </c>
      <c r="AF457" s="65"/>
      <c r="AG457" s="54"/>
      <c r="AH457" s="54"/>
      <c r="AI457" s="55"/>
      <c r="AJ457" s="18"/>
      <c r="AK457" s="73" t="e">
        <f>#REF!</f>
        <v>#REF!</v>
      </c>
      <c r="AL457" s="73" t="e">
        <f>#REF!</f>
        <v>#REF!</v>
      </c>
      <c r="AM457" s="73" t="e">
        <f>#REF!</f>
        <v>#REF!</v>
      </c>
      <c r="AN457" s="73" t="e">
        <f>#REF!</f>
        <v>#REF!</v>
      </c>
      <c r="AO457" s="73" t="e">
        <f>#REF!</f>
        <v>#REF!</v>
      </c>
      <c r="AP457" s="73" t="e">
        <f>#REF!</f>
        <v>#REF!</v>
      </c>
      <c r="AQ457" s="73" t="e">
        <f>#REF!</f>
        <v>#REF!</v>
      </c>
      <c r="AR457" s="73" t="e">
        <f>#REF!</f>
        <v>#REF!</v>
      </c>
      <c r="AS457" s="73" t="e">
        <f>#REF!</f>
        <v>#REF!</v>
      </c>
      <c r="AT457" s="73" t="e">
        <f>#REF!</f>
        <v>#REF!</v>
      </c>
      <c r="AU457" s="73" t="e">
        <f>#REF!</f>
        <v>#REF!</v>
      </c>
      <c r="AV457" s="73" t="e">
        <f>#REF!</f>
        <v>#REF!</v>
      </c>
      <c r="AW457" s="73" t="e">
        <f>#REF!</f>
        <v>#REF!</v>
      </c>
      <c r="AX457" s="73" t="e">
        <f>#REF!</f>
        <v>#REF!</v>
      </c>
      <c r="AY457" s="73" t="e">
        <f>#REF!</f>
        <v>#REF!</v>
      </c>
      <c r="AZ457" s="73" t="e">
        <f>#REF!</f>
        <v>#REF!</v>
      </c>
      <c r="BA457" s="73" t="e">
        <f>#REF!</f>
        <v>#REF!</v>
      </c>
      <c r="BB457" s="73" t="e">
        <f>#REF!</f>
        <v>#REF!</v>
      </c>
      <c r="BC457" s="73" t="e">
        <f>#REF!</f>
        <v>#REF!</v>
      </c>
      <c r="BD457" s="73" t="e">
        <f>#REF!</f>
        <v>#REF!</v>
      </c>
      <c r="BE457" s="73" t="e">
        <f>#REF!</f>
        <v>#REF!</v>
      </c>
      <c r="BF457" s="73" t="e">
        <f>#REF!</f>
        <v>#REF!</v>
      </c>
      <c r="BG457" s="73" t="e">
        <f>#REF!</f>
        <v>#REF!</v>
      </c>
      <c r="BH457" s="73" t="e">
        <f>#REF!</f>
        <v>#REF!</v>
      </c>
      <c r="BI457" s="73" t="e">
        <f>#REF!</f>
        <v>#REF!</v>
      </c>
      <c r="BJ457" s="73" t="e">
        <f>#REF!</f>
        <v>#REF!</v>
      </c>
      <c r="BK457" s="73" t="e">
        <f>#REF!</f>
        <v>#REF!</v>
      </c>
      <c r="BL457" s="73" t="e">
        <f>#REF!</f>
        <v>#REF!</v>
      </c>
      <c r="BM457" s="73" t="e">
        <f>#REF!</f>
        <v>#REF!</v>
      </c>
      <c r="BN457" s="73" t="e">
        <f>#REF!</f>
        <v>#REF!</v>
      </c>
      <c r="BO457" s="73" t="e">
        <f>#REF!</f>
        <v>#REF!</v>
      </c>
      <c r="BP457" s="73" t="e">
        <f>#REF!</f>
        <v>#REF!</v>
      </c>
      <c r="BR457" s="117">
        <f t="shared" si="119"/>
        <v>151</v>
      </c>
      <c r="BS457" s="118">
        <f>OOC!G457</f>
        <v>0.03</v>
      </c>
      <c r="BT457" s="118" t="str">
        <f>OOC!H457</f>
        <v/>
      </c>
      <c r="BU457" s="2" t="e">
        <f t="shared" si="120"/>
        <v>#REF!</v>
      </c>
      <c r="BV457" s="2" t="e">
        <f t="shared" si="121"/>
        <v>#REF!</v>
      </c>
      <c r="BW457" s="2" t="e">
        <f t="shared" si="122"/>
        <v>#REF!</v>
      </c>
      <c r="BX457" s="119" t="e">
        <f>IF(AND(IF(OOC!G457="",0,OOC!G457) &gt;= IF(O457="",0,O457), IF(O457="",0,O457) &gt; IF(L457="",0,L457)), "OOC",
IF(AND(IF(M457="",0,M457) &gt; IF(P457="",0,P457), IF(P457="",0,P457) &gt;= IF(OOC!H457="",0,OOC!H457)), "OOC",
IF(IF(O457="",0,O457) &gt; IF(OOC!G457="",0,OOC!G457), "OOS",
IF(IF(OOC!H457="",0,OOC!H457) &gt; IF(P457="",0,P457), "OOS", "OK"))))</f>
        <v>#REF!</v>
      </c>
    </row>
    <row r="458" spans="1:76" ht="15" customHeight="1">
      <c r="A458" s="16"/>
      <c r="B458" s="76"/>
      <c r="C458" s="72"/>
      <c r="D458" s="20"/>
      <c r="E458" s="78"/>
      <c r="F458" s="11"/>
      <c r="G458" s="12"/>
      <c r="H458" s="13"/>
      <c r="I458" s="13"/>
      <c r="J458" s="14"/>
      <c r="K458" s="64"/>
      <c r="L458" s="17"/>
      <c r="M458" s="17"/>
      <c r="N458" s="25"/>
      <c r="O458" s="2"/>
      <c r="P458" s="2"/>
      <c r="Q458" s="2"/>
      <c r="R458" s="3"/>
      <c r="S458" s="4"/>
      <c r="T458" s="67"/>
      <c r="U458" s="67"/>
      <c r="V458" s="4"/>
      <c r="W458" s="4"/>
      <c r="X458" s="4"/>
      <c r="Y458" s="62"/>
      <c r="Z458" s="28"/>
      <c r="AA458" s="28"/>
      <c r="AB458" s="28"/>
      <c r="AC458" s="28"/>
      <c r="AD458" s="26"/>
      <c r="AE458" s="19"/>
      <c r="AF458" s="65"/>
      <c r="AG458" s="54"/>
      <c r="AH458" s="54"/>
      <c r="AI458" s="55"/>
      <c r="AJ458" s="18"/>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R458" s="117"/>
      <c r="BS458" s="118"/>
      <c r="BT458" s="118"/>
      <c r="BU458" s="2"/>
      <c r="BV458" s="2"/>
      <c r="BW458" s="2"/>
      <c r="BX458" s="119"/>
    </row>
    <row r="459" spans="1:76" ht="15" customHeight="1">
      <c r="A459" s="16"/>
      <c r="B459" s="76"/>
      <c r="C459" s="72"/>
      <c r="D459" s="20"/>
      <c r="E459" s="78"/>
      <c r="F459" s="11"/>
      <c r="G459" s="12"/>
      <c r="H459" s="13"/>
      <c r="I459" s="13"/>
      <c r="J459" s="14"/>
      <c r="K459" s="64"/>
      <c r="L459" s="17"/>
      <c r="M459" s="17"/>
      <c r="N459" s="25"/>
      <c r="O459" s="2"/>
      <c r="P459" s="2"/>
      <c r="Q459" s="2"/>
      <c r="R459" s="3"/>
      <c r="S459" s="4"/>
      <c r="T459" s="67"/>
      <c r="U459" s="67"/>
      <c r="V459" s="4"/>
      <c r="W459" s="4"/>
      <c r="X459" s="4"/>
      <c r="Y459" s="62"/>
      <c r="Z459" s="28"/>
      <c r="AA459" s="28"/>
      <c r="AB459" s="28"/>
      <c r="AC459" s="28"/>
      <c r="AD459" s="26"/>
      <c r="AE459" s="19"/>
      <c r="AF459" s="65"/>
      <c r="AG459" s="54"/>
      <c r="AH459" s="54"/>
      <c r="AI459" s="55"/>
      <c r="AJ459" s="18"/>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R459" s="117"/>
      <c r="BS459" s="118"/>
      <c r="BT459" s="118"/>
      <c r="BU459" s="2"/>
      <c r="BV459" s="2"/>
      <c r="BW459" s="2"/>
      <c r="BX459" s="119"/>
    </row>
    <row r="460" spans="1:76" ht="15" customHeight="1">
      <c r="A460" s="16"/>
      <c r="B460" s="76"/>
      <c r="C460" s="72">
        <v>152</v>
      </c>
      <c r="D460" s="20" t="s">
        <v>141</v>
      </c>
      <c r="E460" s="78"/>
      <c r="F460" s="11" t="s">
        <v>29</v>
      </c>
      <c r="G460" s="12">
        <v>0.27500000000000002</v>
      </c>
      <c r="H460" s="13" t="e">
        <f>IF(OOC!S460=0,"",OOC!S460)</f>
        <v>#REF!</v>
      </c>
      <c r="I460" s="13" t="e">
        <f>IF(OOC!T460=0,"",OOC!T460)</f>
        <v>#REF!</v>
      </c>
      <c r="J460" s="14" t="s">
        <v>12</v>
      </c>
      <c r="K460" s="64" t="s">
        <v>49</v>
      </c>
      <c r="L460" s="17" t="e">
        <f t="shared" ref="L460:L465" si="123">IF(AND(G460="",H460=""),"",IF(G460="",H460,G460+H460))</f>
        <v>#REF!</v>
      </c>
      <c r="M460" s="17" t="e">
        <f t="shared" ref="M460:M465" si="124">IF(AND(G460="",I460=""),"",IF(G460="",I460,G460+I460))</f>
        <v>#REF!</v>
      </c>
      <c r="N460" s="25"/>
      <c r="O460" s="2" t="e">
        <f t="shared" ref="O460:O465" si="125">IF(OR($AK460="",ISNUMBER($AK460)=FALSE),"",MAX(AK460:BP460))</f>
        <v>#REF!</v>
      </c>
      <c r="P460" s="2" t="e">
        <f t="shared" ref="P460:P465" si="126">IF(OR($AK460="",ISNUMBER($AK460)=FALSE),"",MIN(AK460:BP460))</f>
        <v>#REF!</v>
      </c>
      <c r="Q460" s="2" t="e">
        <f t="shared" ref="Q460:Q465" si="127">IF(OR($AK460="",ISNUMBER($AK460)=FALSE),"",AVERAGE(AK460:BP460))</f>
        <v>#REF!</v>
      </c>
      <c r="R460" s="3" t="e">
        <f t="shared" ref="R460:R465" si="128">IF(OR($AK460="",ISNUMBER($AK460)=FALSE),"",STDEV(AK460:BP460))</f>
        <v>#REF!</v>
      </c>
      <c r="S460" s="4" t="e">
        <f t="shared" si="118"/>
        <v>#REF!</v>
      </c>
      <c r="T460" s="67" t="e">
        <f t="shared" ref="T460:T465" si="129">IF(OR($AK460="",ISNUMBER($AK460)=FALSE),"",IF(AND($F460="Tolerance",$G460&lt;&gt;""),($Q460-$G460)/(($L460-$M460)/2),IF(AND($F460="GD&amp;T",$H460&lt;&gt;""),$Q460/$H460,"")))</f>
        <v>#REF!</v>
      </c>
      <c r="U460" s="67" t="e">
        <f t="shared" ref="U460:U465" si="130">IF($T460="","",IF(ABS($T460)&lt;=0.125, "Level A",IF(AND(ABS($T460)&gt;0.125,ABS($T460)&lt;=0.25), "Level B",IF(AND(ABS($T460)&gt;0.25,ABS($T460)&lt;=0.5), "Level C", IF(ABS($T460)&gt;0.5, "Level D")))))</f>
        <v>#REF!</v>
      </c>
      <c r="V460" s="4" t="e">
        <f t="shared" ref="V460:V465" si="131">IF(OR($AK460="",ISNUMBER($AK460)=FALSE),"",IF(H460="","",(L460-Q460)/(3*R460)))</f>
        <v>#REF!</v>
      </c>
      <c r="W460" s="4" t="e">
        <f t="shared" ref="W460:W465" si="132">IF(OR($AK460="",ISNUMBER($AK460)=FALSE),"",IF(I460="","",(Q460-M460)/(3*R460)))</f>
        <v>#REF!</v>
      </c>
      <c r="X460" s="4" t="e">
        <f t="shared" ref="X460:X465" si="133">IF(OR($AK460="",ISNUMBER($AK460)=FALSE),"",IF(AND(G460=0,I460=0),((H460)-(Q460))/(3*R460),MIN(V460:W460)))</f>
        <v>#REF!</v>
      </c>
      <c r="Y460" s="62" t="e">
        <f t="shared" ref="Y460:Y465" si="134">IF(OR($AK460="",ISNUMBER($AK460)=FALSE),"",IF(AND(G460=0,I460=0),NORMSDIST(3*X460),NORMSDIST(3*X460)+NORMSDIST(6*S460-3*X460)-1))</f>
        <v>#REF!</v>
      </c>
      <c r="Z460" s="28" t="e">
        <f t="shared" ref="Z460:Z465" si="135">IF($Q460="","",IF(F460="Tolerance",IF(($E460*3*R460+Q460)-G460&lt;H460,"",($E460*3*R460+Q460)-G460),IF(OR(F460="GD&amp;T",F460="MAX"),IF(($E460*3*R460+Q460)&lt;H460,"",($E460*3*R460+Q460)),"")))</f>
        <v>#REF!</v>
      </c>
      <c r="AA460" s="28" t="e">
        <f t="shared" ref="AA460:AA465" si="136">IF(Q460="","",IF(F460="Tolerance",IF(-(($E460*3*R460)-Q460)-G460&gt;I460,"",-(($E460*3*R460)-Q460)-G460),IF(F460="MIN",IF(-(($E460*3*R460)-Q460)&gt;I460,"",-(($E460*3*R460)-Q460)),"")))</f>
        <v>#REF!</v>
      </c>
      <c r="AB460" s="28" t="e">
        <f t="shared" ref="AB460:AB465" si="137">IF(OR(G460="",Q460=""),"",(L460+M460)/2-Q460)</f>
        <v>#REF!</v>
      </c>
      <c r="AC460" s="28" t="e">
        <f t="shared" ref="AC460:AC465" si="138">IF(OR($S460&gt;$AC$9,$R460=""),"",$AC$9*6*$R460)</f>
        <v>#REF!</v>
      </c>
      <c r="AD460" s="26"/>
      <c r="AE460" s="19" t="str">
        <f t="shared" ref="AE460:AE465" si="139">IF(AD460="","",IF(AD460&gt;=0.966,"Normal","Not Normal"))</f>
        <v/>
      </c>
      <c r="AF460" s="65"/>
      <c r="AG460" s="54"/>
      <c r="AH460" s="54"/>
      <c r="AI460" s="55"/>
      <c r="AJ460" s="18"/>
      <c r="AK460" s="73" t="e">
        <f>#REF!</f>
        <v>#REF!</v>
      </c>
      <c r="AL460" s="73" t="e">
        <f>#REF!</f>
        <v>#REF!</v>
      </c>
      <c r="AM460" s="73" t="e">
        <f>#REF!</f>
        <v>#REF!</v>
      </c>
      <c r="AN460" s="73" t="e">
        <f>#REF!</f>
        <v>#REF!</v>
      </c>
      <c r="AO460" s="73" t="e">
        <f>#REF!</f>
        <v>#REF!</v>
      </c>
      <c r="AP460" s="73" t="e">
        <f>#REF!</f>
        <v>#REF!</v>
      </c>
      <c r="AQ460" s="73" t="e">
        <f>#REF!</f>
        <v>#REF!</v>
      </c>
      <c r="AR460" s="73" t="e">
        <f>#REF!</f>
        <v>#REF!</v>
      </c>
      <c r="AS460" s="73" t="e">
        <f>#REF!</f>
        <v>#REF!</v>
      </c>
      <c r="AT460" s="73" t="e">
        <f>#REF!</f>
        <v>#REF!</v>
      </c>
      <c r="AU460" s="73" t="e">
        <f>#REF!</f>
        <v>#REF!</v>
      </c>
      <c r="AV460" s="73" t="e">
        <f>#REF!</f>
        <v>#REF!</v>
      </c>
      <c r="AW460" s="73" t="e">
        <f>#REF!</f>
        <v>#REF!</v>
      </c>
      <c r="AX460" s="73" t="e">
        <f>#REF!</f>
        <v>#REF!</v>
      </c>
      <c r="AY460" s="73" t="e">
        <f>#REF!</f>
        <v>#REF!</v>
      </c>
      <c r="AZ460" s="73" t="e">
        <f>#REF!</f>
        <v>#REF!</v>
      </c>
      <c r="BA460" s="73" t="e">
        <f>#REF!</f>
        <v>#REF!</v>
      </c>
      <c r="BB460" s="73" t="e">
        <f>#REF!</f>
        <v>#REF!</v>
      </c>
      <c r="BC460" s="73" t="e">
        <f>#REF!</f>
        <v>#REF!</v>
      </c>
      <c r="BD460" s="73" t="e">
        <f>#REF!</f>
        <v>#REF!</v>
      </c>
      <c r="BE460" s="73" t="e">
        <f>#REF!</f>
        <v>#REF!</v>
      </c>
      <c r="BF460" s="73" t="e">
        <f>#REF!</f>
        <v>#REF!</v>
      </c>
      <c r="BG460" s="73" t="e">
        <f>#REF!</f>
        <v>#REF!</v>
      </c>
      <c r="BH460" s="73" t="e">
        <f>#REF!</f>
        <v>#REF!</v>
      </c>
      <c r="BI460" s="73" t="e">
        <f>#REF!</f>
        <v>#REF!</v>
      </c>
      <c r="BJ460" s="73" t="e">
        <f>#REF!</f>
        <v>#REF!</v>
      </c>
      <c r="BK460" s="73" t="e">
        <f>#REF!</f>
        <v>#REF!</v>
      </c>
      <c r="BL460" s="73" t="e">
        <f>#REF!</f>
        <v>#REF!</v>
      </c>
      <c r="BM460" s="73" t="e">
        <f>#REF!</f>
        <v>#REF!</v>
      </c>
      <c r="BN460" s="73" t="e">
        <f>#REF!</f>
        <v>#REF!</v>
      </c>
      <c r="BO460" s="73" t="e">
        <f>#REF!</f>
        <v>#REF!</v>
      </c>
      <c r="BP460" s="73" t="e">
        <f>#REF!</f>
        <v>#REF!</v>
      </c>
      <c r="BR460" s="117">
        <f t="shared" si="119"/>
        <v>152</v>
      </c>
      <c r="BS460" s="118">
        <f>OOC!G460</f>
        <v>0.05</v>
      </c>
      <c r="BT460" s="118" t="str">
        <f>OOC!H460</f>
        <v/>
      </c>
      <c r="BU460" s="2" t="e">
        <f t="shared" si="120"/>
        <v>#REF!</v>
      </c>
      <c r="BV460" s="2" t="e">
        <f t="shared" si="121"/>
        <v>#REF!</v>
      </c>
      <c r="BW460" s="2" t="e">
        <f t="shared" si="122"/>
        <v>#REF!</v>
      </c>
      <c r="BX460" s="119" t="e">
        <f>IF(AND(IF(OOC!G460="",0,OOC!G460) &gt;= IF(O460="",0,O460), IF(O460="",0,O460) &gt; IF(L460="",0,L460)), "OOC",
IF(AND(IF(M460="",0,M460) &gt; IF(P460="",0,P460), IF(P460="",0,P460) &gt;= IF(OOC!H460="",0,OOC!H460)), "OOC",
IF(IF(O460="",0,O460) &gt; IF(OOC!G460="",0,OOC!G460), "OOS",
IF(IF(OOC!H460="",0,OOC!H460) &gt; IF(P460="",0,P460), "OOS", "OK"))))</f>
        <v>#REF!</v>
      </c>
    </row>
    <row r="461" spans="1:76" ht="15" customHeight="1">
      <c r="A461" s="16"/>
      <c r="B461" s="76"/>
      <c r="C461" s="72">
        <v>152</v>
      </c>
      <c r="D461" s="20" t="s">
        <v>141</v>
      </c>
      <c r="E461" s="78"/>
      <c r="F461" s="11" t="s">
        <v>29</v>
      </c>
      <c r="G461" s="12">
        <v>0.27500000000000002</v>
      </c>
      <c r="H461" s="13" t="e">
        <f>IF(OOC!S461=0,"",OOC!S461)</f>
        <v>#REF!</v>
      </c>
      <c r="I461" s="13" t="e">
        <f>IF(OOC!T461=0,"",OOC!T461)</f>
        <v>#REF!</v>
      </c>
      <c r="J461" s="14" t="s">
        <v>12</v>
      </c>
      <c r="K461" s="64" t="s">
        <v>49</v>
      </c>
      <c r="L461" s="17" t="e">
        <f t="shared" si="123"/>
        <v>#REF!</v>
      </c>
      <c r="M461" s="17" t="e">
        <f t="shared" si="124"/>
        <v>#REF!</v>
      </c>
      <c r="N461" s="25"/>
      <c r="O461" s="2" t="e">
        <f t="shared" si="125"/>
        <v>#REF!</v>
      </c>
      <c r="P461" s="2" t="e">
        <f t="shared" si="126"/>
        <v>#REF!</v>
      </c>
      <c r="Q461" s="2" t="e">
        <f t="shared" si="127"/>
        <v>#REF!</v>
      </c>
      <c r="R461" s="3" t="e">
        <f t="shared" si="128"/>
        <v>#REF!</v>
      </c>
      <c r="S461" s="4" t="e">
        <f t="shared" si="118"/>
        <v>#REF!</v>
      </c>
      <c r="T461" s="67" t="e">
        <f t="shared" si="129"/>
        <v>#REF!</v>
      </c>
      <c r="U461" s="67" t="e">
        <f t="shared" si="130"/>
        <v>#REF!</v>
      </c>
      <c r="V461" s="4" t="e">
        <f t="shared" si="131"/>
        <v>#REF!</v>
      </c>
      <c r="W461" s="4" t="e">
        <f t="shared" si="132"/>
        <v>#REF!</v>
      </c>
      <c r="X461" s="4" t="e">
        <f t="shared" si="133"/>
        <v>#REF!</v>
      </c>
      <c r="Y461" s="62" t="e">
        <f t="shared" si="134"/>
        <v>#REF!</v>
      </c>
      <c r="Z461" s="28" t="e">
        <f t="shared" si="135"/>
        <v>#REF!</v>
      </c>
      <c r="AA461" s="28" t="e">
        <f t="shared" si="136"/>
        <v>#REF!</v>
      </c>
      <c r="AB461" s="28" t="e">
        <f t="shared" si="137"/>
        <v>#REF!</v>
      </c>
      <c r="AC461" s="28" t="e">
        <f t="shared" si="138"/>
        <v>#REF!</v>
      </c>
      <c r="AD461" s="26"/>
      <c r="AE461" s="19" t="str">
        <f t="shared" si="139"/>
        <v/>
      </c>
      <c r="AF461" s="65"/>
      <c r="AG461" s="54"/>
      <c r="AH461" s="54"/>
      <c r="AI461" s="55"/>
      <c r="AJ461" s="18"/>
      <c r="AK461" s="73" t="e">
        <f>#REF!</f>
        <v>#REF!</v>
      </c>
      <c r="AL461" s="73" t="e">
        <f>#REF!</f>
        <v>#REF!</v>
      </c>
      <c r="AM461" s="73" t="e">
        <f>#REF!</f>
        <v>#REF!</v>
      </c>
      <c r="AN461" s="73" t="e">
        <f>#REF!</f>
        <v>#REF!</v>
      </c>
      <c r="AO461" s="73" t="e">
        <f>#REF!</f>
        <v>#REF!</v>
      </c>
      <c r="AP461" s="73" t="e">
        <f>#REF!</f>
        <v>#REF!</v>
      </c>
      <c r="AQ461" s="73" t="e">
        <f>#REF!</f>
        <v>#REF!</v>
      </c>
      <c r="AR461" s="73" t="e">
        <f>#REF!</f>
        <v>#REF!</v>
      </c>
      <c r="AS461" s="73" t="e">
        <f>#REF!</f>
        <v>#REF!</v>
      </c>
      <c r="AT461" s="73" t="e">
        <f>#REF!</f>
        <v>#REF!</v>
      </c>
      <c r="AU461" s="73" t="e">
        <f>#REF!</f>
        <v>#REF!</v>
      </c>
      <c r="AV461" s="73" t="e">
        <f>#REF!</f>
        <v>#REF!</v>
      </c>
      <c r="AW461" s="73" t="e">
        <f>#REF!</f>
        <v>#REF!</v>
      </c>
      <c r="AX461" s="73" t="e">
        <f>#REF!</f>
        <v>#REF!</v>
      </c>
      <c r="AY461" s="73" t="e">
        <f>#REF!</f>
        <v>#REF!</v>
      </c>
      <c r="AZ461" s="73" t="e">
        <f>#REF!</f>
        <v>#REF!</v>
      </c>
      <c r="BA461" s="73" t="e">
        <f>#REF!</f>
        <v>#REF!</v>
      </c>
      <c r="BB461" s="73" t="e">
        <f>#REF!</f>
        <v>#REF!</v>
      </c>
      <c r="BC461" s="73" t="e">
        <f>#REF!</f>
        <v>#REF!</v>
      </c>
      <c r="BD461" s="73" t="e">
        <f>#REF!</f>
        <v>#REF!</v>
      </c>
      <c r="BE461" s="73" t="e">
        <f>#REF!</f>
        <v>#REF!</v>
      </c>
      <c r="BF461" s="73" t="e">
        <f>#REF!</f>
        <v>#REF!</v>
      </c>
      <c r="BG461" s="73" t="e">
        <f>#REF!</f>
        <v>#REF!</v>
      </c>
      <c r="BH461" s="73" t="e">
        <f>#REF!</f>
        <v>#REF!</v>
      </c>
      <c r="BI461" s="73" t="e">
        <f>#REF!</f>
        <v>#REF!</v>
      </c>
      <c r="BJ461" s="73" t="e">
        <f>#REF!</f>
        <v>#REF!</v>
      </c>
      <c r="BK461" s="73" t="e">
        <f>#REF!</f>
        <v>#REF!</v>
      </c>
      <c r="BL461" s="73" t="e">
        <f>#REF!</f>
        <v>#REF!</v>
      </c>
      <c r="BM461" s="73" t="e">
        <f>#REF!</f>
        <v>#REF!</v>
      </c>
      <c r="BN461" s="73" t="e">
        <f>#REF!</f>
        <v>#REF!</v>
      </c>
      <c r="BO461" s="73" t="e">
        <f>#REF!</f>
        <v>#REF!</v>
      </c>
      <c r="BP461" s="73" t="e">
        <f>#REF!</f>
        <v>#REF!</v>
      </c>
      <c r="BR461" s="117">
        <f t="shared" si="119"/>
        <v>152</v>
      </c>
      <c r="BS461" s="118">
        <f>OOC!G461</f>
        <v>0.29000000000000004</v>
      </c>
      <c r="BT461" s="118">
        <f>OOC!H461</f>
        <v>0.26</v>
      </c>
      <c r="BU461" s="2" t="e">
        <f t="shared" si="120"/>
        <v>#REF!</v>
      </c>
      <c r="BV461" s="2" t="e">
        <f t="shared" si="121"/>
        <v>#REF!</v>
      </c>
      <c r="BW461" s="2" t="e">
        <f t="shared" si="122"/>
        <v>#REF!</v>
      </c>
      <c r="BX461" s="119" t="e">
        <f>IF(AND(IF(OOC!G461="",0,OOC!G461) &gt;= IF(O461="",0,O461), IF(O461="",0,O461) &gt; IF(L461="",0,L461)), "OOC",
IF(AND(IF(M461="",0,M461) &gt; IF(P461="",0,P461), IF(P461="",0,P461) &gt;= IF(OOC!H461="",0,OOC!H461)), "OOC",
IF(IF(O461="",0,O461) &gt; IF(OOC!G461="",0,OOC!G461), "OOS",
IF(IF(OOC!H461="",0,OOC!H461) &gt; IF(P461="",0,P461), "OOS", "OK"))))</f>
        <v>#REF!</v>
      </c>
    </row>
    <row r="462" spans="1:76" ht="15" customHeight="1">
      <c r="A462" s="16"/>
      <c r="B462" s="76"/>
      <c r="C462" s="72">
        <v>152</v>
      </c>
      <c r="D462" s="20" t="s">
        <v>54</v>
      </c>
      <c r="E462" s="78"/>
      <c r="F462" s="11" t="s">
        <v>234</v>
      </c>
      <c r="G462" s="12"/>
      <c r="H462" s="13" t="e">
        <f>IF(OOC!S462=0,"",OOC!S462)</f>
        <v>#REF!</v>
      </c>
      <c r="I462" s="13" t="e">
        <f>IF(OOC!T462=0,"",OOC!T462)</f>
        <v>#REF!</v>
      </c>
      <c r="J462" s="14" t="s">
        <v>12</v>
      </c>
      <c r="K462" s="64" t="s">
        <v>49</v>
      </c>
      <c r="L462" s="17" t="e">
        <f t="shared" si="123"/>
        <v>#REF!</v>
      </c>
      <c r="M462" s="17" t="e">
        <f t="shared" si="124"/>
        <v>#REF!</v>
      </c>
      <c r="N462" s="25"/>
      <c r="O462" s="2" t="e">
        <f t="shared" si="125"/>
        <v>#REF!</v>
      </c>
      <c r="P462" s="2" t="e">
        <f t="shared" si="126"/>
        <v>#REF!</v>
      </c>
      <c r="Q462" s="2" t="e">
        <f t="shared" si="127"/>
        <v>#REF!</v>
      </c>
      <c r="R462" s="3" t="e">
        <f t="shared" si="128"/>
        <v>#REF!</v>
      </c>
      <c r="S462" s="4" t="e">
        <f t="shared" si="118"/>
        <v>#REF!</v>
      </c>
      <c r="T462" s="67" t="e">
        <f t="shared" si="129"/>
        <v>#REF!</v>
      </c>
      <c r="U462" s="67" t="e">
        <f t="shared" si="130"/>
        <v>#REF!</v>
      </c>
      <c r="V462" s="4" t="e">
        <f t="shared" si="131"/>
        <v>#REF!</v>
      </c>
      <c r="W462" s="4" t="e">
        <f t="shared" si="132"/>
        <v>#REF!</v>
      </c>
      <c r="X462" s="4" t="e">
        <f t="shared" si="133"/>
        <v>#REF!</v>
      </c>
      <c r="Y462" s="62" t="e">
        <f t="shared" si="134"/>
        <v>#REF!</v>
      </c>
      <c r="Z462" s="28" t="e">
        <f t="shared" si="135"/>
        <v>#REF!</v>
      </c>
      <c r="AA462" s="28" t="e">
        <f t="shared" si="136"/>
        <v>#REF!</v>
      </c>
      <c r="AB462" s="28" t="e">
        <f t="shared" si="137"/>
        <v>#REF!</v>
      </c>
      <c r="AC462" s="28" t="e">
        <f t="shared" si="138"/>
        <v>#REF!</v>
      </c>
      <c r="AD462" s="26"/>
      <c r="AE462" s="19" t="str">
        <f t="shared" si="139"/>
        <v/>
      </c>
      <c r="AF462" s="65"/>
      <c r="AG462" s="54"/>
      <c r="AH462" s="54"/>
      <c r="AI462" s="55"/>
      <c r="AJ462" s="18"/>
      <c r="AK462" s="73" t="e">
        <f>#REF!</f>
        <v>#REF!</v>
      </c>
      <c r="AL462" s="73" t="e">
        <f>#REF!</f>
        <v>#REF!</v>
      </c>
      <c r="AM462" s="73" t="e">
        <f>#REF!</f>
        <v>#REF!</v>
      </c>
      <c r="AN462" s="73" t="e">
        <f>#REF!</f>
        <v>#REF!</v>
      </c>
      <c r="AO462" s="73" t="e">
        <f>#REF!</f>
        <v>#REF!</v>
      </c>
      <c r="AP462" s="73" t="e">
        <f>#REF!</f>
        <v>#REF!</v>
      </c>
      <c r="AQ462" s="73" t="e">
        <f>#REF!</f>
        <v>#REF!</v>
      </c>
      <c r="AR462" s="73" t="e">
        <f>#REF!</f>
        <v>#REF!</v>
      </c>
      <c r="AS462" s="73" t="e">
        <f>#REF!</f>
        <v>#REF!</v>
      </c>
      <c r="AT462" s="73" t="e">
        <f>#REF!</f>
        <v>#REF!</v>
      </c>
      <c r="AU462" s="73" t="e">
        <f>#REF!</f>
        <v>#REF!</v>
      </c>
      <c r="AV462" s="73" t="e">
        <f>#REF!</f>
        <v>#REF!</v>
      </c>
      <c r="AW462" s="73" t="e">
        <f>#REF!</f>
        <v>#REF!</v>
      </c>
      <c r="AX462" s="73" t="e">
        <f>#REF!</f>
        <v>#REF!</v>
      </c>
      <c r="AY462" s="73" t="e">
        <f>#REF!</f>
        <v>#REF!</v>
      </c>
      <c r="AZ462" s="73" t="e">
        <f>#REF!</f>
        <v>#REF!</v>
      </c>
      <c r="BA462" s="73" t="e">
        <f>#REF!</f>
        <v>#REF!</v>
      </c>
      <c r="BB462" s="73" t="e">
        <f>#REF!</f>
        <v>#REF!</v>
      </c>
      <c r="BC462" s="73" t="e">
        <f>#REF!</f>
        <v>#REF!</v>
      </c>
      <c r="BD462" s="73" t="e">
        <f>#REF!</f>
        <v>#REF!</v>
      </c>
      <c r="BE462" s="73" t="e">
        <f>#REF!</f>
        <v>#REF!</v>
      </c>
      <c r="BF462" s="73" t="e">
        <f>#REF!</f>
        <v>#REF!</v>
      </c>
      <c r="BG462" s="73" t="e">
        <f>#REF!</f>
        <v>#REF!</v>
      </c>
      <c r="BH462" s="73" t="e">
        <f>#REF!</f>
        <v>#REF!</v>
      </c>
      <c r="BI462" s="73" t="e">
        <f>#REF!</f>
        <v>#REF!</v>
      </c>
      <c r="BJ462" s="73" t="e">
        <f>#REF!</f>
        <v>#REF!</v>
      </c>
      <c r="BK462" s="73" t="e">
        <f>#REF!</f>
        <v>#REF!</v>
      </c>
      <c r="BL462" s="73" t="e">
        <f>#REF!</f>
        <v>#REF!</v>
      </c>
      <c r="BM462" s="73" t="e">
        <f>#REF!</f>
        <v>#REF!</v>
      </c>
      <c r="BN462" s="73" t="e">
        <f>#REF!</f>
        <v>#REF!</v>
      </c>
      <c r="BO462" s="73" t="e">
        <f>#REF!</f>
        <v>#REF!</v>
      </c>
      <c r="BP462" s="73" t="e">
        <f>#REF!</f>
        <v>#REF!</v>
      </c>
      <c r="BR462" s="117">
        <f t="shared" si="119"/>
        <v>152</v>
      </c>
      <c r="BS462" s="118">
        <f>OOC!G462</f>
        <v>0.29000000000000004</v>
      </c>
      <c r="BT462" s="118">
        <f>OOC!H462</f>
        <v>0.26</v>
      </c>
      <c r="BU462" s="2" t="e">
        <f t="shared" si="120"/>
        <v>#REF!</v>
      </c>
      <c r="BV462" s="2" t="e">
        <f t="shared" si="121"/>
        <v>#REF!</v>
      </c>
      <c r="BW462" s="2" t="e">
        <f t="shared" si="122"/>
        <v>#REF!</v>
      </c>
      <c r="BX462" s="119" t="e">
        <f>IF(AND(IF(OOC!G462="",0,OOC!G462) &gt;= IF(O462="",0,O462), IF(O462="",0,O462) &gt; IF(L462="",0,L462)), "OOC",
IF(AND(IF(M462="",0,M462) &gt; IF(P462="",0,P462), IF(P462="",0,P462) &gt;= IF(OOC!H462="",0,OOC!H462)), "OOC",
IF(IF(O462="",0,O462) &gt; IF(OOC!G462="",0,OOC!G462), "OOS",
IF(IF(OOC!H462="",0,OOC!H462) &gt; IF(P462="",0,P462), "OOS", "OK"))))</f>
        <v>#REF!</v>
      </c>
    </row>
    <row r="463" spans="1:76" ht="15" customHeight="1">
      <c r="A463" s="16">
        <v>48</v>
      </c>
      <c r="B463" s="76" t="s">
        <v>278</v>
      </c>
      <c r="C463" s="72">
        <v>153</v>
      </c>
      <c r="D463" s="20" t="s">
        <v>54</v>
      </c>
      <c r="E463" s="78">
        <v>1.33</v>
      </c>
      <c r="F463" s="11" t="s">
        <v>234</v>
      </c>
      <c r="G463" s="12"/>
      <c r="H463" s="13" t="e">
        <f>IF(OOC!S463=0,"",OOC!S463)</f>
        <v>#REF!</v>
      </c>
      <c r="I463" s="13" t="e">
        <f>IF(OOC!T463=0,"",OOC!T463)</f>
        <v>#REF!</v>
      </c>
      <c r="J463" s="14" t="s">
        <v>12</v>
      </c>
      <c r="K463" s="64" t="s">
        <v>49</v>
      </c>
      <c r="L463" s="17" t="e">
        <f t="shared" si="123"/>
        <v>#REF!</v>
      </c>
      <c r="M463" s="17" t="e">
        <f t="shared" si="124"/>
        <v>#REF!</v>
      </c>
      <c r="N463" s="25"/>
      <c r="O463" s="2" t="e">
        <f t="shared" si="125"/>
        <v>#REF!</v>
      </c>
      <c r="P463" s="2" t="e">
        <f t="shared" si="126"/>
        <v>#REF!</v>
      </c>
      <c r="Q463" s="2" t="e">
        <f t="shared" si="127"/>
        <v>#REF!</v>
      </c>
      <c r="R463" s="3" t="e">
        <f t="shared" si="128"/>
        <v>#REF!</v>
      </c>
      <c r="S463" s="4" t="e">
        <f t="shared" si="118"/>
        <v>#REF!</v>
      </c>
      <c r="T463" s="67" t="e">
        <f t="shared" si="129"/>
        <v>#REF!</v>
      </c>
      <c r="U463" s="67" t="e">
        <f t="shared" si="130"/>
        <v>#REF!</v>
      </c>
      <c r="V463" s="4" t="e">
        <f t="shared" si="131"/>
        <v>#REF!</v>
      </c>
      <c r="W463" s="4" t="e">
        <f t="shared" si="132"/>
        <v>#REF!</v>
      </c>
      <c r="X463" s="4" t="e">
        <f t="shared" si="133"/>
        <v>#REF!</v>
      </c>
      <c r="Y463" s="62" t="e">
        <f t="shared" si="134"/>
        <v>#REF!</v>
      </c>
      <c r="Z463" s="28" t="e">
        <f t="shared" si="135"/>
        <v>#REF!</v>
      </c>
      <c r="AA463" s="28" t="e">
        <f t="shared" si="136"/>
        <v>#REF!</v>
      </c>
      <c r="AB463" s="28" t="e">
        <f t="shared" si="137"/>
        <v>#REF!</v>
      </c>
      <c r="AC463" s="28" t="e">
        <f t="shared" si="138"/>
        <v>#REF!</v>
      </c>
      <c r="AD463" s="26"/>
      <c r="AE463" s="19" t="str">
        <f t="shared" si="139"/>
        <v/>
      </c>
      <c r="AF463" s="65"/>
      <c r="AG463" s="54"/>
      <c r="AH463" s="54"/>
      <c r="AI463" s="55"/>
      <c r="AJ463" s="18"/>
      <c r="AK463" s="73" t="e">
        <f>#REF!</f>
        <v>#REF!</v>
      </c>
      <c r="AL463" s="73" t="e">
        <f>#REF!</f>
        <v>#REF!</v>
      </c>
      <c r="AM463" s="73" t="e">
        <f>#REF!</f>
        <v>#REF!</v>
      </c>
      <c r="AN463" s="73" t="e">
        <f>#REF!</f>
        <v>#REF!</v>
      </c>
      <c r="AO463" s="73" t="e">
        <f>#REF!</f>
        <v>#REF!</v>
      </c>
      <c r="AP463" s="73" t="e">
        <f>#REF!</f>
        <v>#REF!</v>
      </c>
      <c r="AQ463" s="73" t="e">
        <f>#REF!</f>
        <v>#REF!</v>
      </c>
      <c r="AR463" s="73" t="e">
        <f>#REF!</f>
        <v>#REF!</v>
      </c>
      <c r="AS463" s="73" t="e">
        <f>#REF!</f>
        <v>#REF!</v>
      </c>
      <c r="AT463" s="73" t="e">
        <f>#REF!</f>
        <v>#REF!</v>
      </c>
      <c r="AU463" s="73" t="e">
        <f>#REF!</f>
        <v>#REF!</v>
      </c>
      <c r="AV463" s="73" t="e">
        <f>#REF!</f>
        <v>#REF!</v>
      </c>
      <c r="AW463" s="73" t="e">
        <f>#REF!</f>
        <v>#REF!</v>
      </c>
      <c r="AX463" s="73" t="e">
        <f>#REF!</f>
        <v>#REF!</v>
      </c>
      <c r="AY463" s="73" t="e">
        <f>#REF!</f>
        <v>#REF!</v>
      </c>
      <c r="AZ463" s="73" t="e">
        <f>#REF!</f>
        <v>#REF!</v>
      </c>
      <c r="BA463" s="73" t="e">
        <f>#REF!</f>
        <v>#REF!</v>
      </c>
      <c r="BB463" s="73" t="e">
        <f>#REF!</f>
        <v>#REF!</v>
      </c>
      <c r="BC463" s="73" t="e">
        <f>#REF!</f>
        <v>#REF!</v>
      </c>
      <c r="BD463" s="73" t="e">
        <f>#REF!</f>
        <v>#REF!</v>
      </c>
      <c r="BE463" s="73" t="e">
        <f>#REF!</f>
        <v>#REF!</v>
      </c>
      <c r="BF463" s="73" t="e">
        <f>#REF!</f>
        <v>#REF!</v>
      </c>
      <c r="BG463" s="73" t="e">
        <f>#REF!</f>
        <v>#REF!</v>
      </c>
      <c r="BH463" s="73" t="e">
        <f>#REF!</f>
        <v>#REF!</v>
      </c>
      <c r="BI463" s="73" t="e">
        <f>#REF!</f>
        <v>#REF!</v>
      </c>
      <c r="BJ463" s="73" t="e">
        <f>#REF!</f>
        <v>#REF!</v>
      </c>
      <c r="BK463" s="73" t="e">
        <f>#REF!</f>
        <v>#REF!</v>
      </c>
      <c r="BL463" s="73" t="e">
        <f>#REF!</f>
        <v>#REF!</v>
      </c>
      <c r="BM463" s="73" t="e">
        <f>#REF!</f>
        <v>#REF!</v>
      </c>
      <c r="BN463" s="73" t="e">
        <f>#REF!</f>
        <v>#REF!</v>
      </c>
      <c r="BO463" s="73" t="e">
        <f>#REF!</f>
        <v>#REF!</v>
      </c>
      <c r="BP463" s="73" t="e">
        <f>#REF!</f>
        <v>#REF!</v>
      </c>
      <c r="BR463" s="117">
        <f t="shared" si="119"/>
        <v>153</v>
      </c>
      <c r="BS463" s="118">
        <f>OOC!G463</f>
        <v>0.06</v>
      </c>
      <c r="BT463" s="118" t="str">
        <f>OOC!H463</f>
        <v/>
      </c>
      <c r="BU463" s="2" t="e">
        <f t="shared" si="120"/>
        <v>#REF!</v>
      </c>
      <c r="BV463" s="2" t="e">
        <f t="shared" si="121"/>
        <v>#REF!</v>
      </c>
      <c r="BW463" s="2" t="e">
        <f t="shared" si="122"/>
        <v>#REF!</v>
      </c>
      <c r="BX463" s="119" t="e">
        <f>IF(AND(IF(OOC!G463="",0,OOC!G463) &gt;= IF(O463="",0,O463), IF(O463="",0,O463) &gt; IF(L463="",0,L463)), "OOC",
IF(AND(IF(M463="",0,M463) &gt; IF(P463="",0,P463), IF(P463="",0,P463) &gt;= IF(OOC!H463="",0,OOC!H463)), "OOC",
IF(IF(O463="",0,O463) &gt; IF(OOC!G463="",0,OOC!G463), "OOS",
IF(IF(OOC!H463="",0,OOC!H463) &gt; IF(P463="",0,P463), "OOS", "OK"))))</f>
        <v>#REF!</v>
      </c>
    </row>
    <row r="464" spans="1:76" ht="15" customHeight="1">
      <c r="A464" s="16">
        <v>48</v>
      </c>
      <c r="B464" s="76" t="s">
        <v>279</v>
      </c>
      <c r="C464" s="72">
        <v>154</v>
      </c>
      <c r="D464" s="20" t="s">
        <v>54</v>
      </c>
      <c r="E464" s="78">
        <v>1.33</v>
      </c>
      <c r="F464" s="11" t="s">
        <v>234</v>
      </c>
      <c r="G464" s="12"/>
      <c r="H464" s="13" t="e">
        <f>IF(OOC!S464=0,"",OOC!S464)</f>
        <v>#REF!</v>
      </c>
      <c r="I464" s="13" t="e">
        <f>IF(OOC!T464=0,"",OOC!T464)</f>
        <v>#REF!</v>
      </c>
      <c r="J464" s="14" t="s">
        <v>12</v>
      </c>
      <c r="K464" s="64" t="s">
        <v>49</v>
      </c>
      <c r="L464" s="17" t="e">
        <f t="shared" si="123"/>
        <v>#REF!</v>
      </c>
      <c r="M464" s="17" t="e">
        <f t="shared" si="124"/>
        <v>#REF!</v>
      </c>
      <c r="N464" s="25"/>
      <c r="O464" s="2" t="e">
        <f t="shared" si="125"/>
        <v>#REF!</v>
      </c>
      <c r="P464" s="2" t="e">
        <f t="shared" si="126"/>
        <v>#REF!</v>
      </c>
      <c r="Q464" s="2" t="e">
        <f t="shared" si="127"/>
        <v>#REF!</v>
      </c>
      <c r="R464" s="3" t="e">
        <f t="shared" si="128"/>
        <v>#REF!</v>
      </c>
      <c r="S464" s="4" t="e">
        <f t="shared" si="118"/>
        <v>#REF!</v>
      </c>
      <c r="T464" s="67" t="e">
        <f t="shared" si="129"/>
        <v>#REF!</v>
      </c>
      <c r="U464" s="67" t="e">
        <f t="shared" si="130"/>
        <v>#REF!</v>
      </c>
      <c r="V464" s="4" t="e">
        <f t="shared" si="131"/>
        <v>#REF!</v>
      </c>
      <c r="W464" s="4" t="e">
        <f t="shared" si="132"/>
        <v>#REF!</v>
      </c>
      <c r="X464" s="4" t="e">
        <f t="shared" si="133"/>
        <v>#REF!</v>
      </c>
      <c r="Y464" s="62" t="e">
        <f t="shared" si="134"/>
        <v>#REF!</v>
      </c>
      <c r="Z464" s="28" t="e">
        <f t="shared" si="135"/>
        <v>#REF!</v>
      </c>
      <c r="AA464" s="28" t="e">
        <f t="shared" si="136"/>
        <v>#REF!</v>
      </c>
      <c r="AB464" s="28" t="e">
        <f t="shared" si="137"/>
        <v>#REF!</v>
      </c>
      <c r="AC464" s="28" t="e">
        <f t="shared" si="138"/>
        <v>#REF!</v>
      </c>
      <c r="AD464" s="26"/>
      <c r="AE464" s="19" t="str">
        <f t="shared" si="139"/>
        <v/>
      </c>
      <c r="AF464" s="65"/>
      <c r="AG464" s="54"/>
      <c r="AH464" s="54"/>
      <c r="AI464" s="55"/>
      <c r="AJ464" s="18"/>
      <c r="AK464" s="73" t="e">
        <f>#REF!</f>
        <v>#REF!</v>
      </c>
      <c r="AL464" s="73" t="e">
        <f>#REF!</f>
        <v>#REF!</v>
      </c>
      <c r="AM464" s="73" t="e">
        <f>#REF!</f>
        <v>#REF!</v>
      </c>
      <c r="AN464" s="73" t="e">
        <f>#REF!</f>
        <v>#REF!</v>
      </c>
      <c r="AO464" s="73" t="e">
        <f>#REF!</f>
        <v>#REF!</v>
      </c>
      <c r="AP464" s="73" t="e">
        <f>#REF!</f>
        <v>#REF!</v>
      </c>
      <c r="AQ464" s="73" t="e">
        <f>#REF!</f>
        <v>#REF!</v>
      </c>
      <c r="AR464" s="73" t="e">
        <f>#REF!</f>
        <v>#REF!</v>
      </c>
      <c r="AS464" s="73" t="e">
        <f>#REF!</f>
        <v>#REF!</v>
      </c>
      <c r="AT464" s="73" t="e">
        <f>#REF!</f>
        <v>#REF!</v>
      </c>
      <c r="AU464" s="73" t="e">
        <f>#REF!</f>
        <v>#REF!</v>
      </c>
      <c r="AV464" s="73" t="e">
        <f>#REF!</f>
        <v>#REF!</v>
      </c>
      <c r="AW464" s="73" t="e">
        <f>#REF!</f>
        <v>#REF!</v>
      </c>
      <c r="AX464" s="73" t="e">
        <f>#REF!</f>
        <v>#REF!</v>
      </c>
      <c r="AY464" s="73" t="e">
        <f>#REF!</f>
        <v>#REF!</v>
      </c>
      <c r="AZ464" s="73" t="e">
        <f>#REF!</f>
        <v>#REF!</v>
      </c>
      <c r="BA464" s="73" t="e">
        <f>#REF!</f>
        <v>#REF!</v>
      </c>
      <c r="BB464" s="73" t="e">
        <f>#REF!</f>
        <v>#REF!</v>
      </c>
      <c r="BC464" s="73" t="e">
        <f>#REF!</f>
        <v>#REF!</v>
      </c>
      <c r="BD464" s="73" t="e">
        <f>#REF!</f>
        <v>#REF!</v>
      </c>
      <c r="BE464" s="73" t="e">
        <f>#REF!</f>
        <v>#REF!</v>
      </c>
      <c r="BF464" s="73" t="e">
        <f>#REF!</f>
        <v>#REF!</v>
      </c>
      <c r="BG464" s="73" t="e">
        <f>#REF!</f>
        <v>#REF!</v>
      </c>
      <c r="BH464" s="73" t="e">
        <f>#REF!</f>
        <v>#REF!</v>
      </c>
      <c r="BI464" s="73" t="e">
        <f>#REF!</f>
        <v>#REF!</v>
      </c>
      <c r="BJ464" s="73" t="e">
        <f>#REF!</f>
        <v>#REF!</v>
      </c>
      <c r="BK464" s="73" t="e">
        <f>#REF!</f>
        <v>#REF!</v>
      </c>
      <c r="BL464" s="73" t="e">
        <f>#REF!</f>
        <v>#REF!</v>
      </c>
      <c r="BM464" s="73" t="e">
        <f>#REF!</f>
        <v>#REF!</v>
      </c>
      <c r="BN464" s="73" t="e">
        <f>#REF!</f>
        <v>#REF!</v>
      </c>
      <c r="BO464" s="73" t="e">
        <f>#REF!</f>
        <v>#REF!</v>
      </c>
      <c r="BP464" s="73" t="e">
        <f>#REF!</f>
        <v>#REF!</v>
      </c>
      <c r="BR464" s="117">
        <f t="shared" si="119"/>
        <v>154</v>
      </c>
      <c r="BS464" s="118">
        <f>OOC!G464</f>
        <v>0.06</v>
      </c>
      <c r="BT464" s="118" t="str">
        <f>OOC!H464</f>
        <v/>
      </c>
      <c r="BU464" s="2" t="e">
        <f t="shared" si="120"/>
        <v>#REF!</v>
      </c>
      <c r="BV464" s="2" t="e">
        <f t="shared" si="121"/>
        <v>#REF!</v>
      </c>
      <c r="BW464" s="2" t="e">
        <f t="shared" si="122"/>
        <v>#REF!</v>
      </c>
      <c r="BX464" s="119" t="e">
        <f>IF(AND(IF(OOC!G464="",0,OOC!G464) &gt;= IF(O464="",0,O464), IF(O464="",0,O464) &gt; IF(L464="",0,L464)), "OOC",
IF(AND(IF(M464="",0,M464) &gt; IF(P464="",0,P464), IF(P464="",0,P464) &gt;= IF(OOC!H464="",0,OOC!H464)), "OOC",
IF(IF(O464="",0,O464) &gt; IF(OOC!G464="",0,OOC!G464), "OOS",
IF(IF(OOC!H464="",0,OOC!H464) &gt; IF(P464="",0,P464), "OOS", "OK"))))</f>
        <v>#REF!</v>
      </c>
    </row>
    <row r="465" spans="1:76" ht="15" customHeight="1">
      <c r="A465" s="16">
        <v>48</v>
      </c>
      <c r="B465" s="76" t="s">
        <v>280</v>
      </c>
      <c r="C465" s="72">
        <v>155</v>
      </c>
      <c r="D465" s="20" t="s">
        <v>54</v>
      </c>
      <c r="E465" s="78">
        <v>1.33</v>
      </c>
      <c r="F465" s="11" t="s">
        <v>234</v>
      </c>
      <c r="G465" s="12"/>
      <c r="H465" s="13" t="e">
        <f>IF(OOC!S465=0,"",OOC!S465)</f>
        <v>#REF!</v>
      </c>
      <c r="I465" s="13" t="e">
        <f>IF(OOC!T465=0,"",OOC!T465)</f>
        <v>#REF!</v>
      </c>
      <c r="J465" s="14" t="s">
        <v>12</v>
      </c>
      <c r="K465" s="64" t="s">
        <v>49</v>
      </c>
      <c r="L465" s="17" t="e">
        <f t="shared" si="123"/>
        <v>#REF!</v>
      </c>
      <c r="M465" s="17" t="e">
        <f t="shared" si="124"/>
        <v>#REF!</v>
      </c>
      <c r="N465" s="25"/>
      <c r="O465" s="2" t="e">
        <f t="shared" si="125"/>
        <v>#REF!</v>
      </c>
      <c r="P465" s="2" t="e">
        <f t="shared" si="126"/>
        <v>#REF!</v>
      </c>
      <c r="Q465" s="2" t="e">
        <f t="shared" si="127"/>
        <v>#REF!</v>
      </c>
      <c r="R465" s="3" t="e">
        <f t="shared" si="128"/>
        <v>#REF!</v>
      </c>
      <c r="S465" s="4" t="e">
        <f t="shared" si="118"/>
        <v>#REF!</v>
      </c>
      <c r="T465" s="67" t="e">
        <f t="shared" si="129"/>
        <v>#REF!</v>
      </c>
      <c r="U465" s="67" t="e">
        <f t="shared" si="130"/>
        <v>#REF!</v>
      </c>
      <c r="V465" s="4" t="e">
        <f t="shared" si="131"/>
        <v>#REF!</v>
      </c>
      <c r="W465" s="4" t="e">
        <f t="shared" si="132"/>
        <v>#REF!</v>
      </c>
      <c r="X465" s="4" t="e">
        <f t="shared" si="133"/>
        <v>#REF!</v>
      </c>
      <c r="Y465" s="62" t="e">
        <f t="shared" si="134"/>
        <v>#REF!</v>
      </c>
      <c r="Z465" s="28" t="e">
        <f t="shared" si="135"/>
        <v>#REF!</v>
      </c>
      <c r="AA465" s="28" t="e">
        <f t="shared" si="136"/>
        <v>#REF!</v>
      </c>
      <c r="AB465" s="28" t="e">
        <f t="shared" si="137"/>
        <v>#REF!</v>
      </c>
      <c r="AC465" s="28" t="e">
        <f t="shared" si="138"/>
        <v>#REF!</v>
      </c>
      <c r="AD465" s="26"/>
      <c r="AE465" s="19" t="str">
        <f t="shared" si="139"/>
        <v/>
      </c>
      <c r="AF465" s="65"/>
      <c r="AG465" s="54"/>
      <c r="AH465" s="54"/>
      <c r="AI465" s="55"/>
      <c r="AJ465" s="18"/>
      <c r="AK465" s="73" t="e">
        <f>#REF!</f>
        <v>#REF!</v>
      </c>
      <c r="AL465" s="73" t="e">
        <f>#REF!</f>
        <v>#REF!</v>
      </c>
      <c r="AM465" s="73" t="e">
        <f>#REF!</f>
        <v>#REF!</v>
      </c>
      <c r="AN465" s="73" t="e">
        <f>#REF!</f>
        <v>#REF!</v>
      </c>
      <c r="AO465" s="73" t="e">
        <f>#REF!</f>
        <v>#REF!</v>
      </c>
      <c r="AP465" s="73" t="e">
        <f>#REF!</f>
        <v>#REF!</v>
      </c>
      <c r="AQ465" s="73" t="e">
        <f>#REF!</f>
        <v>#REF!</v>
      </c>
      <c r="AR465" s="73" t="e">
        <f>#REF!</f>
        <v>#REF!</v>
      </c>
      <c r="AS465" s="73" t="e">
        <f>#REF!</f>
        <v>#REF!</v>
      </c>
      <c r="AT465" s="73" t="e">
        <f>#REF!</f>
        <v>#REF!</v>
      </c>
      <c r="AU465" s="73" t="e">
        <f>#REF!</f>
        <v>#REF!</v>
      </c>
      <c r="AV465" s="73" t="e">
        <f>#REF!</f>
        <v>#REF!</v>
      </c>
      <c r="AW465" s="73" t="e">
        <f>#REF!</f>
        <v>#REF!</v>
      </c>
      <c r="AX465" s="73" t="e">
        <f>#REF!</f>
        <v>#REF!</v>
      </c>
      <c r="AY465" s="73" t="e">
        <f>#REF!</f>
        <v>#REF!</v>
      </c>
      <c r="AZ465" s="73" t="e">
        <f>#REF!</f>
        <v>#REF!</v>
      </c>
      <c r="BA465" s="73" t="e">
        <f>#REF!</f>
        <v>#REF!</v>
      </c>
      <c r="BB465" s="73" t="e">
        <f>#REF!</f>
        <v>#REF!</v>
      </c>
      <c r="BC465" s="73" t="e">
        <f>#REF!</f>
        <v>#REF!</v>
      </c>
      <c r="BD465" s="73" t="e">
        <f>#REF!</f>
        <v>#REF!</v>
      </c>
      <c r="BE465" s="73" t="e">
        <f>#REF!</f>
        <v>#REF!</v>
      </c>
      <c r="BF465" s="73" t="e">
        <f>#REF!</f>
        <v>#REF!</v>
      </c>
      <c r="BG465" s="73" t="e">
        <f>#REF!</f>
        <v>#REF!</v>
      </c>
      <c r="BH465" s="73" t="e">
        <f>#REF!</f>
        <v>#REF!</v>
      </c>
      <c r="BI465" s="73" t="e">
        <f>#REF!</f>
        <v>#REF!</v>
      </c>
      <c r="BJ465" s="73" t="e">
        <f>#REF!</f>
        <v>#REF!</v>
      </c>
      <c r="BK465" s="73" t="e">
        <f>#REF!</f>
        <v>#REF!</v>
      </c>
      <c r="BL465" s="73" t="e">
        <f>#REF!</f>
        <v>#REF!</v>
      </c>
      <c r="BM465" s="73" t="e">
        <f>#REF!</f>
        <v>#REF!</v>
      </c>
      <c r="BN465" s="73" t="e">
        <f>#REF!</f>
        <v>#REF!</v>
      </c>
      <c r="BO465" s="73" t="e">
        <f>#REF!</f>
        <v>#REF!</v>
      </c>
      <c r="BP465" s="73" t="e">
        <f>#REF!</f>
        <v>#REF!</v>
      </c>
      <c r="BR465" s="117">
        <f t="shared" si="119"/>
        <v>155</v>
      </c>
      <c r="BS465" s="118">
        <f>OOC!G465</f>
        <v>0.03</v>
      </c>
      <c r="BT465" s="118" t="str">
        <f>OOC!H465</f>
        <v/>
      </c>
      <c r="BU465" s="2" t="e">
        <f t="shared" si="120"/>
        <v>#REF!</v>
      </c>
      <c r="BV465" s="2" t="e">
        <f t="shared" si="121"/>
        <v>#REF!</v>
      </c>
      <c r="BW465" s="2" t="e">
        <f t="shared" si="122"/>
        <v>#REF!</v>
      </c>
      <c r="BX465" s="119" t="e">
        <f>IF(AND(IF(OOC!G465="",0,OOC!G465) &gt;= IF(O465="",0,O465), IF(O465="",0,O465) &gt; IF(L465="",0,L465)), "OOC",
IF(AND(IF(M465="",0,M465) &gt; IF(P465="",0,P465), IF(P465="",0,P465) &gt;= IF(OOC!H465="",0,OOC!H465)), "OOC",
IF(IF(O465="",0,O465) &gt; IF(OOC!G465="",0,OOC!G465), "OOS",
IF(IF(OOC!H465="",0,OOC!H465) &gt; IF(P465="",0,P465), "OOS", "OK"))))</f>
        <v>#REF!</v>
      </c>
    </row>
    <row r="466" spans="1:76" ht="15" customHeight="1">
      <c r="A466" s="16"/>
      <c r="B466" s="76"/>
      <c r="C466" s="72"/>
      <c r="D466" s="20"/>
      <c r="E466" s="78"/>
      <c r="F466" s="11"/>
      <c r="G466" s="12"/>
      <c r="H466" s="13"/>
      <c r="I466" s="13"/>
      <c r="J466" s="14"/>
      <c r="K466" s="64"/>
      <c r="L466" s="17"/>
      <c r="M466" s="17"/>
      <c r="N466" s="25"/>
      <c r="O466" s="2"/>
      <c r="P466" s="2"/>
      <c r="Q466" s="2"/>
      <c r="R466" s="3"/>
      <c r="S466" s="4"/>
      <c r="T466" s="67"/>
      <c r="U466" s="67"/>
      <c r="V466" s="4"/>
      <c r="W466" s="4"/>
      <c r="X466" s="4"/>
      <c r="Y466" s="62"/>
      <c r="Z466" s="28"/>
      <c r="AA466" s="28"/>
      <c r="AB466" s="28"/>
      <c r="AC466" s="28"/>
      <c r="AD466" s="26"/>
      <c r="AE466" s="19"/>
      <c r="AF466" s="65"/>
      <c r="AG466" s="54"/>
      <c r="AH466" s="54"/>
      <c r="AI466" s="55"/>
      <c r="AJ466" s="18"/>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R466" s="117"/>
      <c r="BS466" s="118"/>
      <c r="BT466" s="118"/>
      <c r="BU466" s="2"/>
      <c r="BV466" s="2"/>
      <c r="BW466" s="2"/>
      <c r="BX466" s="119"/>
    </row>
    <row r="467" spans="1:76" ht="15" customHeight="1">
      <c r="A467" s="16">
        <v>48</v>
      </c>
      <c r="B467" s="76" t="s">
        <v>306</v>
      </c>
      <c r="C467" s="72">
        <v>157</v>
      </c>
      <c r="D467" s="20" t="s">
        <v>141</v>
      </c>
      <c r="E467" s="78">
        <v>1.33</v>
      </c>
      <c r="F467" s="11" t="s">
        <v>308</v>
      </c>
      <c r="G467" s="12">
        <v>18.472999999999999</v>
      </c>
      <c r="H467" s="13" t="e">
        <f>IF(OOC!S467=0,"",OOC!S467)</f>
        <v>#REF!</v>
      </c>
      <c r="I467" s="13" t="e">
        <f>IF(OOC!T467=0,"",OOC!T467)</f>
        <v>#REF!</v>
      </c>
      <c r="J467" s="14" t="s">
        <v>12</v>
      </c>
      <c r="K467" s="64" t="s">
        <v>49</v>
      </c>
      <c r="L467" s="17" t="e">
        <f>IF(AND(G467="",H467=""),"",IF(G467="",H467,G467+H467))</f>
        <v>#REF!</v>
      </c>
      <c r="M467" s="17" t="e">
        <f>IF(AND(G467="",I467=""),"",IF(G467="",I467,G467+I467))</f>
        <v>#REF!</v>
      </c>
      <c r="N467" s="25"/>
      <c r="O467" s="2" t="e">
        <f>IF(OR($AK467="",ISNUMBER($AK467)=FALSE),"",MAX(AK467:BP467))</f>
        <v>#REF!</v>
      </c>
      <c r="P467" s="2" t="e">
        <f>IF(OR($AK467="",ISNUMBER($AK467)=FALSE),"",MIN(AK467:BP467))</f>
        <v>#REF!</v>
      </c>
      <c r="Q467" s="2" t="e">
        <f>IF(OR($AK467="",ISNUMBER($AK467)=FALSE),"",AVERAGE(AK467:BP467))</f>
        <v>#REF!</v>
      </c>
      <c r="R467" s="3" t="e">
        <f>IF(OR($AK467="",ISNUMBER($AK467)=FALSE),"",STDEV(AK467:BP467))</f>
        <v>#REF!</v>
      </c>
      <c r="S467" s="4" t="e">
        <f t="shared" si="118"/>
        <v>#REF!</v>
      </c>
      <c r="T467" s="67" t="e">
        <f>IF(OR($AK467="",ISNUMBER($AK467)=FALSE),"",IF(AND($F467="Tolerance",$G467&lt;&gt;""),($Q467-$G467)/(($L467-$M467)/2),IF(AND($F467="GD&amp;T",$H467&lt;&gt;""),$Q467/$H467,"")))</f>
        <v>#REF!</v>
      </c>
      <c r="U467" s="67" t="e">
        <f>IF($T467="","",IF(ABS($T467)&lt;=0.125, "Level A",IF(AND(ABS($T467)&gt;0.125,ABS($T467)&lt;=0.25), "Level B",IF(AND(ABS($T467)&gt;0.25,ABS($T467)&lt;=0.5), "Level C", IF(ABS($T467)&gt;0.5, "Level D")))))</f>
        <v>#REF!</v>
      </c>
      <c r="V467" s="4" t="e">
        <f>IF(OR($AK467="",ISNUMBER($AK467)=FALSE),"",IF(H467="","",(L467-Q467)/(3*R467)))</f>
        <v>#REF!</v>
      </c>
      <c r="W467" s="4" t="e">
        <f>IF(OR($AK467="",ISNUMBER($AK467)=FALSE),"",IF(I467="","",(Q467-M467)/(3*R467)))</f>
        <v>#REF!</v>
      </c>
      <c r="X467" s="4" t="e">
        <f>IF(OR($AK467="",ISNUMBER($AK467)=FALSE),"",IF(AND(G467=0,I467=0),((H467)-(Q467))/(3*R467),MIN(V467:W467)))</f>
        <v>#REF!</v>
      </c>
      <c r="Y467" s="62" t="e">
        <f>IF(OR($AK467="",ISNUMBER($AK467)=FALSE),"",IF(AND(G467=0,I467=0),NORMSDIST(3*X467),NORMSDIST(3*X467)+NORMSDIST(6*S467-3*X467)-1))</f>
        <v>#REF!</v>
      </c>
      <c r="Z467" s="28" t="e">
        <f>IF($Q467="","",IF(F467="Tolerance",IF(($E467*3*R467+Q467)-G467&lt;H467,"",($E467*3*R467+Q467)-G467),IF(OR(F467="GD&amp;T",F467="MAX"),IF(($E467*3*R467+Q467)&lt;H467,"",($E467*3*R467+Q467)),"")))</f>
        <v>#REF!</v>
      </c>
      <c r="AA467" s="28" t="e">
        <f>IF(Q467="","",IF(F467="Tolerance",IF(-(($E467*3*R467)-Q467)-G467&gt;I467,"",-(($E467*3*R467)-Q467)-G467),IF(F467="MIN",IF(-(($E467*3*R467)-Q467)&gt;I467,"",-(($E467*3*R467)-Q467)),"")))</f>
        <v>#REF!</v>
      </c>
      <c r="AB467" s="28" t="e">
        <f>IF(OR(G467="",Q467=""),"",(L467+M467)/2-Q467)</f>
        <v>#REF!</v>
      </c>
      <c r="AC467" s="28" t="e">
        <f>IF(OR($S467&gt;$AC$9,$R467=""),"",$AC$9*6*$R467)</f>
        <v>#REF!</v>
      </c>
      <c r="AD467" s="26"/>
      <c r="AE467" s="19" t="str">
        <f>IF(AD467="","",IF(AD467&gt;=0.966,"Normal","Not Normal"))</f>
        <v/>
      </c>
      <c r="AF467" s="65"/>
      <c r="AG467" s="54"/>
      <c r="AH467" s="54"/>
      <c r="AI467" s="55"/>
      <c r="AJ467" s="18"/>
      <c r="AK467" s="73" t="e">
        <f>#REF!</f>
        <v>#REF!</v>
      </c>
      <c r="AL467" s="73" t="e">
        <f>#REF!</f>
        <v>#REF!</v>
      </c>
      <c r="AM467" s="73" t="e">
        <f>#REF!</f>
        <v>#REF!</v>
      </c>
      <c r="AN467" s="73" t="e">
        <f>#REF!</f>
        <v>#REF!</v>
      </c>
      <c r="AO467" s="73" t="e">
        <f>#REF!</f>
        <v>#REF!</v>
      </c>
      <c r="AP467" s="73" t="e">
        <f>#REF!</f>
        <v>#REF!</v>
      </c>
      <c r="AQ467" s="73" t="e">
        <f>#REF!</f>
        <v>#REF!</v>
      </c>
      <c r="AR467" s="73" t="e">
        <f>#REF!</f>
        <v>#REF!</v>
      </c>
      <c r="AS467" s="73" t="e">
        <f>#REF!</f>
        <v>#REF!</v>
      </c>
      <c r="AT467" s="73" t="e">
        <f>#REF!</f>
        <v>#REF!</v>
      </c>
      <c r="AU467" s="73" t="e">
        <f>#REF!</f>
        <v>#REF!</v>
      </c>
      <c r="AV467" s="73" t="e">
        <f>#REF!</f>
        <v>#REF!</v>
      </c>
      <c r="AW467" s="73" t="e">
        <f>#REF!</f>
        <v>#REF!</v>
      </c>
      <c r="AX467" s="73" t="e">
        <f>#REF!</f>
        <v>#REF!</v>
      </c>
      <c r="AY467" s="73" t="e">
        <f>#REF!</f>
        <v>#REF!</v>
      </c>
      <c r="AZ467" s="73" t="e">
        <f>#REF!</f>
        <v>#REF!</v>
      </c>
      <c r="BA467" s="73" t="e">
        <f>#REF!</f>
        <v>#REF!</v>
      </c>
      <c r="BB467" s="73" t="e">
        <f>#REF!</f>
        <v>#REF!</v>
      </c>
      <c r="BC467" s="73" t="e">
        <f>#REF!</f>
        <v>#REF!</v>
      </c>
      <c r="BD467" s="73" t="e">
        <f>#REF!</f>
        <v>#REF!</v>
      </c>
      <c r="BE467" s="73" t="e">
        <f>#REF!</f>
        <v>#REF!</v>
      </c>
      <c r="BF467" s="73" t="e">
        <f>#REF!</f>
        <v>#REF!</v>
      </c>
      <c r="BG467" s="73" t="e">
        <f>#REF!</f>
        <v>#REF!</v>
      </c>
      <c r="BH467" s="73" t="e">
        <f>#REF!</f>
        <v>#REF!</v>
      </c>
      <c r="BI467" s="73" t="e">
        <f>#REF!</f>
        <v>#REF!</v>
      </c>
      <c r="BJ467" s="73" t="e">
        <f>#REF!</f>
        <v>#REF!</v>
      </c>
      <c r="BK467" s="73" t="e">
        <f>#REF!</f>
        <v>#REF!</v>
      </c>
      <c r="BL467" s="73" t="e">
        <f>#REF!</f>
        <v>#REF!</v>
      </c>
      <c r="BM467" s="73" t="e">
        <f>#REF!</f>
        <v>#REF!</v>
      </c>
      <c r="BN467" s="73" t="e">
        <f>#REF!</f>
        <v>#REF!</v>
      </c>
      <c r="BO467" s="73" t="e">
        <f>#REF!</f>
        <v>#REF!</v>
      </c>
      <c r="BP467" s="73" t="e">
        <f>#REF!</f>
        <v>#REF!</v>
      </c>
      <c r="BR467" s="117">
        <f t="shared" si="119"/>
        <v>157</v>
      </c>
      <c r="BS467" s="118">
        <f>OOC!G467</f>
        <v>18.492999999999999</v>
      </c>
      <c r="BT467" s="118">
        <f>OOC!H467</f>
        <v>18.452999999999999</v>
      </c>
      <c r="BU467" s="2" t="e">
        <f t="shared" si="120"/>
        <v>#REF!</v>
      </c>
      <c r="BV467" s="2" t="e">
        <f t="shared" si="121"/>
        <v>#REF!</v>
      </c>
      <c r="BW467" s="2" t="e">
        <f t="shared" si="122"/>
        <v>#REF!</v>
      </c>
      <c r="BX467" s="119" t="e">
        <f>IF(AND(IF(OOC!G467="",0,OOC!G467) &gt;= IF(O467="",0,O467), IF(O467="",0,O467) &gt; IF(L467="",0,L467)), "OOC",
IF(AND(IF(M467="",0,M467) &gt; IF(P467="",0,P467), IF(P467="",0,P467) &gt;= IF(OOC!H467="",0,OOC!H467)), "OOC",
IF(IF(O467="",0,O467) &gt; IF(OOC!G467="",0,OOC!G467), "OOS",
IF(IF(OOC!H467="",0,OOC!H467) &gt; IF(P467="",0,P467), "OOS", "OK"))))</f>
        <v>#REF!</v>
      </c>
    </row>
    <row r="468" spans="1:76" ht="15" customHeight="1">
      <c r="A468" s="16">
        <v>48</v>
      </c>
      <c r="B468" s="76" t="s">
        <v>307</v>
      </c>
      <c r="C468" s="72">
        <v>158</v>
      </c>
      <c r="D468" s="20" t="s">
        <v>141</v>
      </c>
      <c r="E468" s="78">
        <v>1.33</v>
      </c>
      <c r="F468" s="11" t="s">
        <v>308</v>
      </c>
      <c r="G468" s="12">
        <v>18.593</v>
      </c>
      <c r="H468" s="13" t="e">
        <f>IF(OOC!S468=0,"",OOC!S468)</f>
        <v>#REF!</v>
      </c>
      <c r="I468" s="13" t="e">
        <f>IF(OOC!T468=0,"",OOC!T468)</f>
        <v>#REF!</v>
      </c>
      <c r="J468" s="14" t="s">
        <v>12</v>
      </c>
      <c r="K468" s="64" t="s">
        <v>49</v>
      </c>
      <c r="L468" s="17" t="e">
        <f>IF(AND(G468="",H468=""),"",IF(G468="",H468,G468+H468))</f>
        <v>#REF!</v>
      </c>
      <c r="M468" s="17" t="e">
        <f>IF(AND(G468="",I468=""),"",IF(G468="",I468,G468+I468))</f>
        <v>#REF!</v>
      </c>
      <c r="N468" s="25"/>
      <c r="O468" s="2" t="e">
        <f>IF(OR($AK468="",ISNUMBER($AK468)=FALSE),"",MAX(AK468:BP468))</f>
        <v>#REF!</v>
      </c>
      <c r="P468" s="2" t="e">
        <f>IF(OR($AK468="",ISNUMBER($AK468)=FALSE),"",MIN(AK468:BP468))</f>
        <v>#REF!</v>
      </c>
      <c r="Q468" s="2" t="e">
        <f>IF(OR($AK468="",ISNUMBER($AK468)=FALSE),"",AVERAGE(AK468:BP468))</f>
        <v>#REF!</v>
      </c>
      <c r="R468" s="3" t="e">
        <f>IF(OR($AK468="",ISNUMBER($AK468)=FALSE),"",STDEV(AK468:BP468))</f>
        <v>#REF!</v>
      </c>
      <c r="S468" s="4" t="e">
        <f t="shared" si="118"/>
        <v>#REF!</v>
      </c>
      <c r="T468" s="67" t="e">
        <f>IF(OR($AK468="",ISNUMBER($AK468)=FALSE),"",IF(AND($F468="Tolerance",$G468&lt;&gt;""),($Q468-$G468)/(($L468-$M468)/2),IF(AND($F468="GD&amp;T",$H468&lt;&gt;""),$Q468/$H468,"")))</f>
        <v>#REF!</v>
      </c>
      <c r="U468" s="67" t="e">
        <f>IF($T468="","",IF(ABS($T468)&lt;=0.125, "Level A",IF(AND(ABS($T468)&gt;0.125,ABS($T468)&lt;=0.25), "Level B",IF(AND(ABS($T468)&gt;0.25,ABS($T468)&lt;=0.5), "Level C", IF(ABS($T468)&gt;0.5, "Level D")))))</f>
        <v>#REF!</v>
      </c>
      <c r="V468" s="4" t="e">
        <f>IF(OR($AK468="",ISNUMBER($AK468)=FALSE),"",IF(H468="","",(L468-Q468)/(3*R468)))</f>
        <v>#REF!</v>
      </c>
      <c r="W468" s="4" t="e">
        <f>IF(OR($AK468="",ISNUMBER($AK468)=FALSE),"",IF(I468="","",(Q468-M468)/(3*R468)))</f>
        <v>#REF!</v>
      </c>
      <c r="X468" s="4" t="e">
        <f>IF(OR($AK468="",ISNUMBER($AK468)=FALSE),"",IF(AND(G468=0,I468=0),((H468)-(Q468))/(3*R468),MIN(V468:W468)))</f>
        <v>#REF!</v>
      </c>
      <c r="Y468" s="62" t="e">
        <f>IF(OR($AK468="",ISNUMBER($AK468)=FALSE),"",IF(AND(G468=0,I468=0),NORMSDIST(3*X468),NORMSDIST(3*X468)+NORMSDIST(6*S468-3*X468)-1))</f>
        <v>#REF!</v>
      </c>
      <c r="Z468" s="28" t="e">
        <f>IF($Q468="","",IF(F468="Tolerance",IF(($E468*3*R468+Q468)-G468&lt;H468,"",($E468*3*R468+Q468)-G468),IF(OR(F468="GD&amp;T",F468="MAX"),IF(($E468*3*R468+Q468)&lt;H468,"",($E468*3*R468+Q468)),"")))</f>
        <v>#REF!</v>
      </c>
      <c r="AA468" s="28" t="e">
        <f>IF(Q468="","",IF(F468="Tolerance",IF(-(($E468*3*R468)-Q468)-G468&gt;I468,"",-(($E468*3*R468)-Q468)-G468),IF(F468="MIN",IF(-(($E468*3*R468)-Q468)&gt;I468,"",-(($E468*3*R468)-Q468)),"")))</f>
        <v>#REF!</v>
      </c>
      <c r="AB468" s="28" t="e">
        <f>IF(OR(G468="",Q468=""),"",(L468+M468)/2-Q468)</f>
        <v>#REF!</v>
      </c>
      <c r="AC468" s="28" t="e">
        <f>IF(OR($S468&gt;$AC$9,$R468=""),"",$AC$9*6*$R468)</f>
        <v>#REF!</v>
      </c>
      <c r="AD468" s="26"/>
      <c r="AE468" s="19" t="str">
        <f>IF(AD468="","",IF(AD468&gt;=0.966,"Normal","Not Normal"))</f>
        <v/>
      </c>
      <c r="AF468" s="65"/>
      <c r="AG468" s="54"/>
      <c r="AH468" s="54"/>
      <c r="AI468" s="55"/>
      <c r="AJ468" s="18"/>
      <c r="AK468" s="73" t="e">
        <f>#REF!</f>
        <v>#REF!</v>
      </c>
      <c r="AL468" s="73" t="e">
        <f>#REF!</f>
        <v>#REF!</v>
      </c>
      <c r="AM468" s="73" t="e">
        <f>#REF!</f>
        <v>#REF!</v>
      </c>
      <c r="AN468" s="73" t="e">
        <f>#REF!</f>
        <v>#REF!</v>
      </c>
      <c r="AO468" s="73" t="e">
        <f>#REF!</f>
        <v>#REF!</v>
      </c>
      <c r="AP468" s="73" t="e">
        <f>#REF!</f>
        <v>#REF!</v>
      </c>
      <c r="AQ468" s="73" t="e">
        <f>#REF!</f>
        <v>#REF!</v>
      </c>
      <c r="AR468" s="73" t="e">
        <f>#REF!</f>
        <v>#REF!</v>
      </c>
      <c r="AS468" s="73" t="e">
        <f>#REF!</f>
        <v>#REF!</v>
      </c>
      <c r="AT468" s="73" t="e">
        <f>#REF!</f>
        <v>#REF!</v>
      </c>
      <c r="AU468" s="73" t="e">
        <f>#REF!</f>
        <v>#REF!</v>
      </c>
      <c r="AV468" s="73" t="e">
        <f>#REF!</f>
        <v>#REF!</v>
      </c>
      <c r="AW468" s="73" t="e">
        <f>#REF!</f>
        <v>#REF!</v>
      </c>
      <c r="AX468" s="73" t="e">
        <f>#REF!</f>
        <v>#REF!</v>
      </c>
      <c r="AY468" s="73" t="e">
        <f>#REF!</f>
        <v>#REF!</v>
      </c>
      <c r="AZ468" s="73" t="e">
        <f>#REF!</f>
        <v>#REF!</v>
      </c>
      <c r="BA468" s="73" t="e">
        <f>#REF!</f>
        <v>#REF!</v>
      </c>
      <c r="BB468" s="73" t="e">
        <f>#REF!</f>
        <v>#REF!</v>
      </c>
      <c r="BC468" s="73" t="e">
        <f>#REF!</f>
        <v>#REF!</v>
      </c>
      <c r="BD468" s="73" t="e">
        <f>#REF!</f>
        <v>#REF!</v>
      </c>
      <c r="BE468" s="73" t="e">
        <f>#REF!</f>
        <v>#REF!</v>
      </c>
      <c r="BF468" s="73" t="e">
        <f>#REF!</f>
        <v>#REF!</v>
      </c>
      <c r="BG468" s="73" t="e">
        <f>#REF!</f>
        <v>#REF!</v>
      </c>
      <c r="BH468" s="73" t="e">
        <f>#REF!</f>
        <v>#REF!</v>
      </c>
      <c r="BI468" s="73" t="e">
        <f>#REF!</f>
        <v>#REF!</v>
      </c>
      <c r="BJ468" s="73" t="e">
        <f>#REF!</f>
        <v>#REF!</v>
      </c>
      <c r="BK468" s="73" t="e">
        <f>#REF!</f>
        <v>#REF!</v>
      </c>
      <c r="BL468" s="73" t="e">
        <f>#REF!</f>
        <v>#REF!</v>
      </c>
      <c r="BM468" s="73" t="e">
        <f>#REF!</f>
        <v>#REF!</v>
      </c>
      <c r="BN468" s="73" t="e">
        <f>#REF!</f>
        <v>#REF!</v>
      </c>
      <c r="BO468" s="73" t="e">
        <f>#REF!</f>
        <v>#REF!</v>
      </c>
      <c r="BP468" s="73" t="e">
        <f>#REF!</f>
        <v>#REF!</v>
      </c>
      <c r="BR468" s="117">
        <f t="shared" si="119"/>
        <v>158</v>
      </c>
      <c r="BS468" s="118">
        <f>OOC!G468</f>
        <v>18.613</v>
      </c>
      <c r="BT468" s="118">
        <f>OOC!H468</f>
        <v>18.573</v>
      </c>
      <c r="BU468" s="2" t="e">
        <f t="shared" si="120"/>
        <v>#REF!</v>
      </c>
      <c r="BV468" s="2" t="e">
        <f t="shared" si="121"/>
        <v>#REF!</v>
      </c>
      <c r="BW468" s="2" t="e">
        <f t="shared" si="122"/>
        <v>#REF!</v>
      </c>
      <c r="BX468" s="119" t="e">
        <f>IF(AND(IF(OOC!G468="",0,OOC!G468) &gt;= IF(O468="",0,O468), IF(O468="",0,O468) &gt; IF(L468="",0,L468)), "OOC",
IF(AND(IF(M468="",0,M468) &gt; IF(P468="",0,P468), IF(P468="",0,P468) &gt;= IF(OOC!H468="",0,OOC!H468)), "OOC",
IF(IF(O468="",0,O468) &gt; IF(OOC!G468="",0,OOC!G468), "OOS",
IF(IF(OOC!H468="",0,OOC!H468) &gt; IF(P468="",0,P468), "OOS", "OK"))))</f>
        <v>#REF!</v>
      </c>
    </row>
    <row r="469" spans="1:76">
      <c r="G469" s="91"/>
      <c r="H469" s="91"/>
      <c r="I469" s="91"/>
    </row>
    <row r="470" spans="1:76">
      <c r="G470" s="91"/>
      <c r="H470" s="91"/>
      <c r="I470" s="91"/>
    </row>
    <row r="471" spans="1:76">
      <c r="G471" s="91"/>
      <c r="H471" s="91"/>
      <c r="I471" s="91"/>
    </row>
    <row r="472" spans="1:76">
      <c r="G472" s="91"/>
      <c r="H472" s="91"/>
      <c r="I472" s="91"/>
    </row>
    <row r="473" spans="1:76">
      <c r="G473" s="91"/>
      <c r="H473" s="91"/>
      <c r="I473" s="91"/>
    </row>
    <row r="474" spans="1:76">
      <c r="G474" s="91"/>
      <c r="H474" s="91"/>
      <c r="I474" s="91"/>
    </row>
    <row r="475" spans="1:76">
      <c r="G475" s="91"/>
      <c r="H475" s="91"/>
      <c r="I475" s="91"/>
    </row>
    <row r="476" spans="1:76">
      <c r="G476" s="91"/>
      <c r="H476" s="91"/>
      <c r="I476" s="91"/>
    </row>
    <row r="477" spans="1:76">
      <c r="G477" s="91"/>
      <c r="H477" s="91"/>
      <c r="I477" s="91"/>
    </row>
    <row r="478" spans="1:76">
      <c r="G478" s="91"/>
      <c r="H478" s="91"/>
      <c r="I478" s="91"/>
    </row>
    <row r="479" spans="1:76">
      <c r="G479" s="91"/>
      <c r="H479" s="91"/>
      <c r="I479" s="91"/>
    </row>
    <row r="480" spans="1:76">
      <c r="G480" s="91"/>
      <c r="H480" s="91"/>
      <c r="I480" s="91"/>
    </row>
    <row r="481" spans="7:9">
      <c r="G481" s="91"/>
      <c r="H481" s="91"/>
      <c r="I481" s="91"/>
    </row>
    <row r="482" spans="7:9">
      <c r="G482" s="91"/>
      <c r="H482" s="91"/>
      <c r="I482" s="91"/>
    </row>
    <row r="483" spans="7:9">
      <c r="G483" s="91"/>
      <c r="H483" s="91"/>
      <c r="I483" s="91"/>
    </row>
    <row r="484" spans="7:9">
      <c r="G484" s="91"/>
      <c r="H484" s="91"/>
      <c r="I484" s="91"/>
    </row>
    <row r="485" spans="7:9">
      <c r="G485" s="91"/>
      <c r="H485" s="91"/>
      <c r="I485" s="91"/>
    </row>
    <row r="486" spans="7:9">
      <c r="G486" s="91"/>
      <c r="H486" s="91"/>
      <c r="I486" s="91"/>
    </row>
    <row r="487" spans="7:9">
      <c r="G487" s="91"/>
      <c r="H487" s="91"/>
      <c r="I487" s="91"/>
    </row>
    <row r="488" spans="7:9">
      <c r="G488" s="91"/>
      <c r="H488" s="91"/>
      <c r="I488" s="91"/>
    </row>
  </sheetData>
  <sheetProtection formatCells="0"/>
  <mergeCells count="30">
    <mergeCell ref="B8:M8"/>
    <mergeCell ref="O8:AE8"/>
    <mergeCell ref="AG8:AI8"/>
    <mergeCell ref="Z9:AA9"/>
    <mergeCell ref="AK8:BP8"/>
    <mergeCell ref="AK9:BP9"/>
    <mergeCell ref="B5:C5"/>
    <mergeCell ref="F5:G5"/>
    <mergeCell ref="H5:M5"/>
    <mergeCell ref="O5:Q5"/>
    <mergeCell ref="R5:W5"/>
    <mergeCell ref="B6:C6"/>
    <mergeCell ref="F6:G6"/>
    <mergeCell ref="H6:M6"/>
    <mergeCell ref="O6:Q6"/>
    <mergeCell ref="R6:W6"/>
    <mergeCell ref="A1:AE1"/>
    <mergeCell ref="V2:W2"/>
    <mergeCell ref="B4:C4"/>
    <mergeCell ref="F4:G4"/>
    <mergeCell ref="H4:M4"/>
    <mergeCell ref="O4:Q4"/>
    <mergeCell ref="R4:W4"/>
    <mergeCell ref="BW8:BW9"/>
    <mergeCell ref="BX8:BX10"/>
    <mergeCell ref="BR8:BR9"/>
    <mergeCell ref="BS8:BS9"/>
    <mergeCell ref="BT8:BT9"/>
    <mergeCell ref="BU8:BU9"/>
    <mergeCell ref="BV8:BV9"/>
  </mergeCells>
  <phoneticPr fontId="53" type="noConversion"/>
  <conditionalFormatting sqref="G11:G111 G115:G154 G221:G248 G325:G468">
    <cfRule type="expression" dxfId="436" priority="153">
      <formula>AND($F11&lt;&gt;"Tolerance",$G11&lt;&gt;"")</formula>
    </cfRule>
  </conditionalFormatting>
  <conditionalFormatting sqref="G11:G113">
    <cfRule type="expression" dxfId="435" priority="137">
      <formula>AND(OR($F11="GD&amp;T",$F11="MAX",$F11="MIN"),$G11="")</formula>
    </cfRule>
  </conditionalFormatting>
  <conditionalFormatting sqref="G56:G111">
    <cfRule type="containsBlanks" dxfId="434" priority="154">
      <formula>LEN(TRIM(G56))=0</formula>
    </cfRule>
  </conditionalFormatting>
  <conditionalFormatting sqref="G57">
    <cfRule type="containsBlanks" dxfId="433" priority="152">
      <formula>LEN(TRIM(G57))=0</formula>
    </cfRule>
  </conditionalFormatting>
  <conditionalFormatting sqref="G58:G59">
    <cfRule type="containsBlanks" dxfId="432" priority="69">
      <formula>LEN(TRIM(G58))=0</formula>
    </cfRule>
  </conditionalFormatting>
  <conditionalFormatting sqref="G107">
    <cfRule type="expression" dxfId="431" priority="36">
      <formula>AND($F107&lt;&gt;"Tolerance",$G107&lt;&gt;"")</formula>
    </cfRule>
  </conditionalFormatting>
  <conditionalFormatting sqref="G112">
    <cfRule type="expression" dxfId="430" priority="134">
      <formula>AND(OR($F112="GD&amp;T",$F112="MAX",$F112="MIN"),$G112="")</formula>
    </cfRule>
    <cfRule type="containsBlanks" dxfId="429" priority="135">
      <formula>LEN(TRIM(G112))=0</formula>
    </cfRule>
    <cfRule type="expression" dxfId="428" priority="136">
      <formula>AND($F112&lt;&gt;"Tolerance",$G112&lt;&gt;"")</formula>
    </cfRule>
  </conditionalFormatting>
  <conditionalFormatting sqref="G112:G113">
    <cfRule type="containsBlanks" dxfId="427" priority="138">
      <formula>LEN(TRIM(G112))=0</formula>
    </cfRule>
  </conditionalFormatting>
  <conditionalFormatting sqref="G113">
    <cfRule type="expression" dxfId="426" priority="145">
      <formula>AND($F113&lt;&gt;"Tolerance",$G113&lt;&gt;"")</formula>
    </cfRule>
  </conditionalFormatting>
  <conditionalFormatting sqref="G113:G114">
    <cfRule type="expression" dxfId="425" priority="146">
      <formula>AND(OR($F113="GD&amp;T",$F113="MAX",$F113="MIN"),$G113="")</formula>
    </cfRule>
    <cfRule type="containsBlanks" dxfId="424" priority="147">
      <formula>LEN(TRIM(G113))=0</formula>
    </cfRule>
  </conditionalFormatting>
  <conditionalFormatting sqref="G114">
    <cfRule type="expression" dxfId="423" priority="148">
      <formula>AND($F114&lt;&gt;"Tolerance",$G114&lt;&gt;"")</formula>
    </cfRule>
  </conditionalFormatting>
  <conditionalFormatting sqref="G114:G115">
    <cfRule type="expression" dxfId="422" priority="149">
      <formula>AND(OR($F114="GD&amp;T",$F114="MAX",$F114="MIN"),$G114="")</formula>
    </cfRule>
    <cfRule type="containsBlanks" dxfId="421" priority="150">
      <formula>LEN(TRIM(G114))=0</formula>
    </cfRule>
  </conditionalFormatting>
  <conditionalFormatting sqref="G115:G158 G221:G255">
    <cfRule type="expression" dxfId="420" priority="151">
      <formula>AND(OR($F115="GD&amp;T",$F115="MAX",$F115="MIN"),$G115="")</formula>
    </cfRule>
  </conditionalFormatting>
  <conditionalFormatting sqref="G115:G158">
    <cfRule type="containsBlanks" dxfId="419" priority="98">
      <formula>LEN(TRIM(G115))=0</formula>
    </cfRule>
  </conditionalFormatting>
  <conditionalFormatting sqref="G155:G158">
    <cfRule type="expression" dxfId="418" priority="97">
      <formula>AND($F155&lt;&gt;"Tolerance",$G155&lt;&gt;"")</formula>
    </cfRule>
  </conditionalFormatting>
  <conditionalFormatting sqref="G155:G161">
    <cfRule type="expression" dxfId="417" priority="95">
      <formula>AND(OR($F155="GD&amp;T",$F155="MAX",$F155="MIN"),$G155="")</formula>
    </cfRule>
    <cfRule type="containsBlanks" dxfId="416" priority="96">
      <formula>LEN(TRIM(G155))=0</formula>
    </cfRule>
  </conditionalFormatting>
  <conditionalFormatting sqref="G159:G161">
    <cfRule type="containsBlanks" dxfId="415" priority="93">
      <formula>LEN(TRIM(G159))=0</formula>
    </cfRule>
    <cfRule type="expression" dxfId="414" priority="94">
      <formula>AND($F159&lt;&gt;"Tolerance",$G159&lt;&gt;"")</formula>
    </cfRule>
  </conditionalFormatting>
  <conditionalFormatting sqref="G159:G175">
    <cfRule type="expression" dxfId="413" priority="92">
      <formula>AND(OR($F159="GD&amp;T",$F159="MAX",$F159="MIN"),$G159="")</formula>
    </cfRule>
  </conditionalFormatting>
  <conditionalFormatting sqref="G162:G188 G257:G263 G268:G274 AK98:BP120">
    <cfRule type="containsBlanks" dxfId="412" priority="173">
      <formula>LEN(TRIM(G98))=0</formula>
    </cfRule>
  </conditionalFormatting>
  <conditionalFormatting sqref="G162:G188 G257:G263 G327:G333 G268:G275 G277:G284 G309:G324">
    <cfRule type="expression" dxfId="411" priority="172">
      <formula>AND(OR($F162="GD&amp;T",$F162="MAX",$F162="MIN"),$G162="")</formula>
    </cfRule>
  </conditionalFormatting>
  <conditionalFormatting sqref="G162:G188">
    <cfRule type="expression" dxfId="410" priority="171">
      <formula>AND($F162&lt;&gt;"Tolerance",$G162&lt;&gt;"")</formula>
    </cfRule>
  </conditionalFormatting>
  <conditionalFormatting sqref="G162:G191">
    <cfRule type="containsBlanks" dxfId="409" priority="167">
      <formula>LEN(TRIM(G162))=0</formula>
    </cfRule>
  </conditionalFormatting>
  <conditionalFormatting sqref="G176:G191">
    <cfRule type="expression" dxfId="408" priority="166">
      <formula>AND(OR($F176="GD&amp;T",$F176="MAX",$F176="MIN"),$G176="")</formula>
    </cfRule>
  </conditionalFormatting>
  <conditionalFormatting sqref="G189:G191">
    <cfRule type="expression" dxfId="407" priority="165">
      <formula>AND($F189&lt;&gt;"Tolerance",$G189&lt;&gt;"")</formula>
    </cfRule>
  </conditionalFormatting>
  <conditionalFormatting sqref="G189:G192">
    <cfRule type="expression" dxfId="406" priority="163">
      <formula>AND(OR($F189="GD&amp;T",$F189="MAX",$F189="MIN"),$G189="")</formula>
    </cfRule>
    <cfRule type="containsBlanks" dxfId="405" priority="164">
      <formula>LEN(TRIM(G189))=0</formula>
    </cfRule>
  </conditionalFormatting>
  <conditionalFormatting sqref="G192">
    <cfRule type="expression" dxfId="404" priority="160">
      <formula>AND(OR($F192="GD&amp;T",$F192="MAX",$F192="MIN"),$G192="")</formula>
    </cfRule>
    <cfRule type="containsBlanks" dxfId="403" priority="161">
      <formula>LEN(TRIM(G192))=0</formula>
    </cfRule>
    <cfRule type="expression" dxfId="402" priority="162">
      <formula>AND($F192&lt;&gt;"Tolerance",$G192&lt;&gt;"")</formula>
    </cfRule>
  </conditionalFormatting>
  <conditionalFormatting sqref="G194:G220">
    <cfRule type="expression" dxfId="401" priority="28">
      <formula>AND($F194&lt;&gt;"Tolerance",$G194&lt;&gt;"")</formula>
    </cfRule>
    <cfRule type="expression" dxfId="400" priority="33">
      <formula>AND($F194&lt;&gt;"Tolerance",$G194&lt;&gt;"")</formula>
    </cfRule>
    <cfRule type="expression" dxfId="399" priority="34">
      <formula>AND(OR($F194="GD&amp;T",$F194="MAX",$F194="MIN"),$G194="")</formula>
    </cfRule>
    <cfRule type="containsBlanks" dxfId="398" priority="35">
      <formula>LEN(TRIM(G194))=0</formula>
    </cfRule>
  </conditionalFormatting>
  <conditionalFormatting sqref="G221:G255">
    <cfRule type="containsBlanks" dxfId="397" priority="157">
      <formula>LEN(TRIM(G221))=0</formula>
    </cfRule>
  </conditionalFormatting>
  <conditionalFormatting sqref="G221:G263 G11:G161">
    <cfRule type="expression" dxfId="396" priority="133">
      <formula>AND($F11&lt;&gt;"Tolerance",$G11&lt;&gt;"")</formula>
    </cfRule>
  </conditionalFormatting>
  <conditionalFormatting sqref="G249:G255">
    <cfRule type="containsBlanks" dxfId="395" priority="155">
      <formula>LEN(TRIM(G249))=0</formula>
    </cfRule>
    <cfRule type="expression" dxfId="394" priority="156">
      <formula>AND($F249&lt;&gt;"Tolerance",$G249&lt;&gt;"")</formula>
    </cfRule>
  </conditionalFormatting>
  <conditionalFormatting sqref="G249:G256">
    <cfRule type="expression" dxfId="393" priority="128">
      <formula>AND(OR($F249="GD&amp;T",$F249="MAX",$F249="MIN"),$G249="")</formula>
    </cfRule>
  </conditionalFormatting>
  <conditionalFormatting sqref="G256">
    <cfRule type="expression" dxfId="392" priority="125">
      <formula>AND(OR($F256="GD&amp;T",$F256="MAX",$F256="MIN"),$G256="")</formula>
    </cfRule>
    <cfRule type="containsBlanks" dxfId="391" priority="126">
      <formula>LEN(TRIM(G256))=0</formula>
    </cfRule>
    <cfRule type="containsBlanks" dxfId="390" priority="129">
      <formula>LEN(TRIM(G256))=0</formula>
    </cfRule>
  </conditionalFormatting>
  <conditionalFormatting sqref="G256:G259">
    <cfRule type="expression" dxfId="389" priority="127">
      <formula>AND($F256&lt;&gt;"Tolerance",$G256&lt;&gt;"")</formula>
    </cfRule>
  </conditionalFormatting>
  <conditionalFormatting sqref="G257:G258">
    <cfRule type="expression" dxfId="388" priority="158">
      <formula>AND(OR($F257="GD&amp;T",$F257="MAX",$F257="MIN"),$G257="")</formula>
    </cfRule>
    <cfRule type="containsBlanks" dxfId="387" priority="159">
      <formula>LEN(TRIM(G257))=0</formula>
    </cfRule>
  </conditionalFormatting>
  <conditionalFormatting sqref="G260:G267">
    <cfRule type="expression" dxfId="386" priority="65">
      <formula>AND($F260&lt;&gt;"Tolerance",$G260&lt;&gt;"")</formula>
    </cfRule>
  </conditionalFormatting>
  <conditionalFormatting sqref="G264:G267">
    <cfRule type="expression" dxfId="385" priority="64">
      <formula>AND($F264&lt;&gt;"Tolerance",$G264&lt;&gt;"")</formula>
    </cfRule>
    <cfRule type="expression" dxfId="384" priority="66">
      <formula>AND(OR($F264="GD&amp;T",$F264="MAX",$F264="MIN"),$G264="")</formula>
    </cfRule>
    <cfRule type="containsBlanks" dxfId="383" priority="67">
      <formula>LEN(TRIM(G264))=0</formula>
    </cfRule>
  </conditionalFormatting>
  <conditionalFormatting sqref="G268:G274">
    <cfRule type="expression" dxfId="382" priority="132">
      <formula>AND($F268&lt;&gt;"Tolerance",$G268&lt;&gt;"")</formula>
    </cfRule>
  </conditionalFormatting>
  <conditionalFormatting sqref="G268:G324 G327:G333 G162:G192">
    <cfRule type="expression" dxfId="381" priority="87">
      <formula>AND($F162&lt;&gt;"Tolerance",$G162&lt;&gt;"")</formula>
    </cfRule>
  </conditionalFormatting>
  <conditionalFormatting sqref="G269">
    <cfRule type="expression" dxfId="380" priority="130">
      <formula>AND(OR($F269="GD&amp;T",$F269="MAX",$F269="MIN"),$G269="")</formula>
    </cfRule>
    <cfRule type="containsBlanks" dxfId="379" priority="131">
      <formula>LEN(TRIM(G269))=0</formula>
    </cfRule>
  </conditionalFormatting>
  <conditionalFormatting sqref="G275">
    <cfRule type="expression" dxfId="378" priority="115">
      <formula>AND($F275&lt;&gt;"Tolerance",$G275&lt;&gt;"")</formula>
    </cfRule>
    <cfRule type="containsBlanks" dxfId="377" priority="116">
      <formula>LEN(TRIM(G275))=0</formula>
    </cfRule>
  </conditionalFormatting>
  <conditionalFormatting sqref="G275:G276">
    <cfRule type="expression" dxfId="376" priority="109">
      <formula>AND(OR($F275="GD&amp;T",$F275="MAX",$F275="MIN"),$G275="")</formula>
    </cfRule>
    <cfRule type="containsBlanks" dxfId="375" priority="110">
      <formula>LEN(TRIM(G275))=0</formula>
    </cfRule>
  </conditionalFormatting>
  <conditionalFormatting sqref="G276">
    <cfRule type="expression" dxfId="374" priority="106">
      <formula>AND(OR($F276="GD&amp;T",$F276="MAX",$F276="MIN"),$G276="")</formula>
    </cfRule>
    <cfRule type="containsBlanks" dxfId="373" priority="107">
      <formula>LEN(TRIM(G276))=0</formula>
    </cfRule>
    <cfRule type="expression" dxfId="372" priority="108">
      <formula>AND($F276&lt;&gt;"Tolerance",$G276&lt;&gt;"")</formula>
    </cfRule>
  </conditionalFormatting>
  <conditionalFormatting sqref="G277:G284">
    <cfRule type="containsBlanks" dxfId="371" priority="177">
      <formula>LEN(TRIM(G277))=0</formula>
    </cfRule>
  </conditionalFormatting>
  <conditionalFormatting sqref="G277:G288">
    <cfRule type="expression" dxfId="370" priority="122">
      <formula>AND($F277&lt;&gt;"Tolerance",$G277&lt;&gt;"")</formula>
    </cfRule>
    <cfRule type="expression" dxfId="369" priority="123">
      <formula>AND(OR($F277="GD&amp;T",$F277="MAX",$F277="MIN"),$G277="")</formula>
    </cfRule>
  </conditionalFormatting>
  <conditionalFormatting sqref="G279:G288 AK125:BP134">
    <cfRule type="containsBlanks" dxfId="368" priority="124">
      <formula>LEN(TRIM(G125))=0</formula>
    </cfRule>
  </conditionalFormatting>
  <conditionalFormatting sqref="G284">
    <cfRule type="expression" dxfId="367" priority="111">
      <formula>AND(OR($F284="GD&amp;T",$F284="MAX",$F284="MIN"),$G284="")</formula>
    </cfRule>
    <cfRule type="containsBlanks" dxfId="366" priority="112">
      <formula>LEN(TRIM(G284))=0</formula>
    </cfRule>
    <cfRule type="expression" dxfId="365" priority="113">
      <formula>AND($F284&lt;&gt;"Tolerance",$G284&lt;&gt;"")</formula>
    </cfRule>
  </conditionalFormatting>
  <conditionalFormatting sqref="G285:G286">
    <cfRule type="containsBlanks" dxfId="364" priority="68">
      <formula>LEN(TRIM(G285))=0</formula>
    </cfRule>
  </conditionalFormatting>
  <conditionalFormatting sqref="G285:G290 G295:G296 G301:G302">
    <cfRule type="expression" dxfId="363" priority="119">
      <formula>AND(OR($F285="GD&amp;T",$F285="MAX",$F285="MIN"),$G285="")</formula>
    </cfRule>
  </conditionalFormatting>
  <conditionalFormatting sqref="G287">
    <cfRule type="containsBlanks" dxfId="362" priority="121">
      <formula>LEN(TRIM(G287))=0</formula>
    </cfRule>
  </conditionalFormatting>
  <conditionalFormatting sqref="G288:G290">
    <cfRule type="containsBlanks" dxfId="361" priority="70">
      <formula>LEN(TRIM(G288))=0</formula>
    </cfRule>
  </conditionalFormatting>
  <conditionalFormatting sqref="G289:G290 G296 G302">
    <cfRule type="containsBlanks" dxfId="360" priority="120">
      <formula>LEN(TRIM(G289))=0</formula>
    </cfRule>
  </conditionalFormatting>
  <conditionalFormatting sqref="G289:G293">
    <cfRule type="expression" dxfId="359" priority="104">
      <formula>AND(OR($F289="GD&amp;T",$F289="MAX",$F289="MIN"),$G289="")</formula>
    </cfRule>
  </conditionalFormatting>
  <conditionalFormatting sqref="G291:G293">
    <cfRule type="containsBlanks" dxfId="358" priority="105">
      <formula>LEN(TRIM(G291))=0</formula>
    </cfRule>
  </conditionalFormatting>
  <conditionalFormatting sqref="G291:G295">
    <cfRule type="expression" dxfId="357" priority="101">
      <formula>AND($F291&lt;&gt;"Tolerance",$G291&lt;&gt;"")</formula>
    </cfRule>
  </conditionalFormatting>
  <conditionalFormatting sqref="G291:G296">
    <cfRule type="expression" dxfId="356" priority="102">
      <formula>AND(OR($F291="GD&amp;T",$F291="MAX",$F291="MIN"),$G291="")</formula>
    </cfRule>
    <cfRule type="containsBlanks" dxfId="355" priority="103">
      <formula>LEN(TRIM(G291))=0</formula>
    </cfRule>
  </conditionalFormatting>
  <conditionalFormatting sqref="G294">
    <cfRule type="expression" dxfId="354" priority="99">
      <formula>AND(OR($F294="GD&amp;T",$F294="MAX",$F294="MIN"),$G294="")</formula>
    </cfRule>
  </conditionalFormatting>
  <conditionalFormatting sqref="G294:G295">
    <cfRule type="containsBlanks" dxfId="353" priority="100">
      <formula>LEN(TRIM(G294))=0</formula>
    </cfRule>
  </conditionalFormatting>
  <conditionalFormatting sqref="G297:G299">
    <cfRule type="expression" dxfId="352" priority="85">
      <formula>AND(OR($F297="GD&amp;T",$F297="MAX",$F297="MIN"),$G297="")</formula>
    </cfRule>
    <cfRule type="containsBlanks" dxfId="351" priority="86">
      <formula>LEN(TRIM(G297))=0</formula>
    </cfRule>
  </conditionalFormatting>
  <conditionalFormatting sqref="G297:G301">
    <cfRule type="expression" dxfId="350" priority="82">
      <formula>AND($F297&lt;&gt;"Tolerance",$G297&lt;&gt;"")</formula>
    </cfRule>
    <cfRule type="containsBlanks" dxfId="349" priority="84">
      <formula>LEN(TRIM(G297))=0</formula>
    </cfRule>
  </conditionalFormatting>
  <conditionalFormatting sqref="G297:G302">
    <cfRule type="expression" dxfId="348" priority="83">
      <formula>AND(OR($F297="GD&amp;T",$F297="MAX",$F297="MIN"),$G297="")</formula>
    </cfRule>
  </conditionalFormatting>
  <conditionalFormatting sqref="G300">
    <cfRule type="expression" dxfId="347" priority="80">
      <formula>AND(OR($F300="GD&amp;T",$F300="MAX",$F300="MIN"),$G300="")</formula>
    </cfRule>
  </conditionalFormatting>
  <conditionalFormatting sqref="G300:G301">
    <cfRule type="containsBlanks" dxfId="346" priority="81">
      <formula>LEN(TRIM(G300))=0</formula>
    </cfRule>
  </conditionalFormatting>
  <conditionalFormatting sqref="G302 G289:G290 G296">
    <cfRule type="expression" dxfId="345" priority="118">
      <formula>AND($F289&lt;&gt;"Tolerance",$G289&lt;&gt;"")</formula>
    </cfRule>
  </conditionalFormatting>
  <conditionalFormatting sqref="G302">
    <cfRule type="containsBlanks" dxfId="344" priority="117">
      <formula>LEN(TRIM(G302))=0</formula>
    </cfRule>
  </conditionalFormatting>
  <conditionalFormatting sqref="G303:G307">
    <cfRule type="expression" dxfId="343" priority="78">
      <formula>AND(OR($F303="GD&amp;T",$F303="MAX",$F303="MIN"),$G303="")</formula>
    </cfRule>
    <cfRule type="containsBlanks" dxfId="342" priority="79">
      <formula>LEN(TRIM(G303))=0</formula>
    </cfRule>
  </conditionalFormatting>
  <conditionalFormatting sqref="G303:G324 G327:G333">
    <cfRule type="containsBlanks" dxfId="341" priority="77">
      <formula>LEN(TRIM(G303))=0</formula>
    </cfRule>
  </conditionalFormatting>
  <conditionalFormatting sqref="G303:G324">
    <cfRule type="expression" dxfId="340" priority="75">
      <formula>AND($F303&lt;&gt;"Tolerance",$G303&lt;&gt;"")</formula>
    </cfRule>
    <cfRule type="expression" dxfId="339" priority="76">
      <formula>AND(OR($F303="GD&amp;T",$F303="MAX",$F303="MIN"),$G303="")</formula>
    </cfRule>
  </conditionalFormatting>
  <conditionalFormatting sqref="G308">
    <cfRule type="expression" dxfId="338" priority="73">
      <formula>AND(OR($F308="GD&amp;T",$F308="MAX",$F308="MIN"),$G308="")</formula>
    </cfRule>
  </conditionalFormatting>
  <conditionalFormatting sqref="G308:G324">
    <cfRule type="containsBlanks" dxfId="337" priority="74">
      <formula>LEN(TRIM(G308))=0</formula>
    </cfRule>
  </conditionalFormatting>
  <conditionalFormatting sqref="G325">
    <cfRule type="expression" dxfId="336" priority="57">
      <formula>AND(OR($F325="GD&amp;T",$F325="MAX",$F325="MIN"),$G325="")</formula>
    </cfRule>
    <cfRule type="containsBlanks" dxfId="335" priority="58">
      <formula>LEN(TRIM(G325))=0</formula>
    </cfRule>
    <cfRule type="expression" dxfId="334" priority="59">
      <formula>AND($F325&lt;&gt;"Tolerance",$G325&lt;&gt;"")</formula>
    </cfRule>
  </conditionalFormatting>
  <conditionalFormatting sqref="G325:G326">
    <cfRule type="expression" dxfId="333" priority="60">
      <formula>AND(OR($F325="GD&amp;T",$F325="MAX",$F325="MIN"),$G325="")</formula>
    </cfRule>
  </conditionalFormatting>
  <conditionalFormatting sqref="G326">
    <cfRule type="containsBlanks" dxfId="332" priority="61">
      <formula>LEN(TRIM(G326))=0</formula>
    </cfRule>
    <cfRule type="expression" dxfId="331" priority="62">
      <formula>AND($F326&lt;&gt;"Tolerance",$G326&lt;&gt;"")</formula>
    </cfRule>
  </conditionalFormatting>
  <conditionalFormatting sqref="G326:G333">
    <cfRule type="expression" dxfId="330" priority="63">
      <formula>AND(OR($F326="GD&amp;T",$F326="MAX",$F326="MIN"),$G326="")</formula>
    </cfRule>
  </conditionalFormatting>
  <conditionalFormatting sqref="G334">
    <cfRule type="expression" dxfId="329" priority="46">
      <formula>AND(OR($F334="GD&amp;T",$F334="MAX",$F334="MIN"),$G334="")</formula>
    </cfRule>
    <cfRule type="containsBlanks" dxfId="328" priority="47">
      <formula>LEN(TRIM(G334))=0</formula>
    </cfRule>
    <cfRule type="expression" dxfId="327" priority="48">
      <formula>AND($F334&lt;&gt;"Tolerance",$G334&lt;&gt;"")</formula>
    </cfRule>
  </conditionalFormatting>
  <conditionalFormatting sqref="G334:G335">
    <cfRule type="expression" dxfId="326" priority="53">
      <formula>AND(OR($F334="GD&amp;T",$F334="MAX",$F334="MIN"),$G334="")</formula>
    </cfRule>
  </conditionalFormatting>
  <conditionalFormatting sqref="G335:G342">
    <cfRule type="containsBlanks" dxfId="325" priority="54">
      <formula>LEN(TRIM(G335))=0</formula>
    </cfRule>
  </conditionalFormatting>
  <conditionalFormatting sqref="G335:G462">
    <cfRule type="expression" dxfId="324" priority="55">
      <formula>AND($F335&lt;&gt;"Tolerance",$G335&lt;&gt;"")</formula>
    </cfRule>
    <cfRule type="expression" dxfId="323" priority="56">
      <formula>AND(OR($F335="GD&amp;T",$F335="MAX",$F335="MIN"),$G335="")</formula>
    </cfRule>
  </conditionalFormatting>
  <conditionalFormatting sqref="G463:G464">
    <cfRule type="expression" dxfId="322" priority="41">
      <formula>AND($F463&lt;&gt;"Tolerance",$G463&lt;&gt;"")</formula>
    </cfRule>
    <cfRule type="expression" dxfId="321" priority="42">
      <formula>AND(OR($F463="GD&amp;T",$F463="MAX",$F463="MIN"),$G463="")</formula>
    </cfRule>
  </conditionalFormatting>
  <conditionalFormatting sqref="G463:G468">
    <cfRule type="expression" dxfId="320" priority="40">
      <formula>AND(OR($F463="GD&amp;T",$F463="MAX",$F463="MIN"),$G463="")</formula>
    </cfRule>
  </conditionalFormatting>
  <conditionalFormatting sqref="G464">
    <cfRule type="containsBlanks" dxfId="319" priority="43">
      <formula>LEN(TRIM(G464))=0</formula>
    </cfRule>
  </conditionalFormatting>
  <conditionalFormatting sqref="G465:G468">
    <cfRule type="expression" dxfId="318" priority="38">
      <formula>AND(OR($F465="GD&amp;T",$F465="MAX",$F465="MIN"),$G465="")</formula>
    </cfRule>
    <cfRule type="expression" dxfId="317" priority="39">
      <formula>AND($F465&lt;&gt;"Tolerance",$G465&lt;&gt;"")</formula>
    </cfRule>
  </conditionalFormatting>
  <conditionalFormatting sqref="H11:H468">
    <cfRule type="expression" dxfId="316" priority="8">
      <formula>AND($F11="MIN",$H11&lt;&gt;"")</formula>
    </cfRule>
    <cfRule type="expression" dxfId="315" priority="11">
      <formula>AND($F11="MIN",$H11="")</formula>
    </cfRule>
  </conditionalFormatting>
  <conditionalFormatting sqref="H11:I468 G11:G56 G325:G468">
    <cfRule type="containsBlanks" dxfId="314" priority="16">
      <formula>LEN(TRIM(G11))=0</formula>
    </cfRule>
  </conditionalFormatting>
  <conditionalFormatting sqref="I11:I468">
    <cfRule type="expression" dxfId="313" priority="7">
      <formula>AND(OR($F11="GD&amp;T",$F11="MAX"),$I11&lt;&gt;"")</formula>
    </cfRule>
    <cfRule type="expression" dxfId="312" priority="10">
      <formula>AND(OR($F11="GD&amp;T",$F11="MAX"),$I11="")</formula>
    </cfRule>
  </conditionalFormatting>
  <conditionalFormatting sqref="J193">
    <cfRule type="expression" dxfId="311" priority="178">
      <formula>AND(OR($F193="GD&amp;T",$F193="MAX"),$I193&lt;&gt;"")</formula>
    </cfRule>
    <cfRule type="expression" dxfId="310" priority="179">
      <formula>AND(OR($F193="GD&amp;T",$F193="MAX"),$I193="")</formula>
    </cfRule>
    <cfRule type="containsBlanks" dxfId="309" priority="180">
      <formula>LEN(TRIM(J193))=0</formula>
    </cfRule>
  </conditionalFormatting>
  <conditionalFormatting sqref="O11:Q71 O74:Q79 O86:Q87 O94:Q95 O98:Q120 O125:Q134 O253:Q468">
    <cfRule type="expression" dxfId="308" priority="184">
      <formula>AND($L11&lt;&gt;"",$AK11&lt;&gt;"",O11&gt;$L11)</formula>
    </cfRule>
  </conditionalFormatting>
  <conditionalFormatting sqref="O139:Q249">
    <cfRule type="expression" dxfId="307" priority="19">
      <formula>AND($M139&lt;&gt;"",$AK139&lt;&gt;"",O139&lt;$M139)</formula>
    </cfRule>
    <cfRule type="expression" dxfId="306" priority="20">
      <formula>AND($L139&lt;&gt;"",$AK139&lt;&gt;"",O139&gt;$L139)</formula>
    </cfRule>
  </conditionalFormatting>
  <conditionalFormatting sqref="O253:Q468 O11:Q71 O74:Q79 O86:Q87 O94:Q95 O98:Q120 O125:Q134">
    <cfRule type="expression" dxfId="305" priority="183">
      <formula>AND($M11&lt;&gt;"",$AK11&lt;&gt;"",O11&lt;$M11)</formula>
    </cfRule>
  </conditionalFormatting>
  <conditionalFormatting sqref="O11:S11 O12:R71 O74:R79 O86:R87 O94:R95 O98:R116 O117:Q120 O125:Q134 R117:R134 O139:R249">
    <cfRule type="notContainsBlanks" dxfId="304" priority="185">
      <formula>LEN(TRIM(O11))&gt;0</formula>
    </cfRule>
  </conditionalFormatting>
  <conditionalFormatting sqref="R253:R468 R11:R71 R74:R79 R86:R87 R94:R95 R98:R134 R139:R249">
    <cfRule type="expression" dxfId="303" priority="181">
      <formula>AND($R11&lt;&gt;"",$S11&lt;1.67)</formula>
    </cfRule>
  </conditionalFormatting>
  <conditionalFormatting sqref="S11:S468">
    <cfRule type="expression" dxfId="302" priority="186">
      <formula>AND($AD11&lt;0.966,$AD11&lt;&gt;"")</formula>
    </cfRule>
    <cfRule type="cellIs" dxfId="301" priority="187" operator="lessThan">
      <formula>$E11</formula>
    </cfRule>
  </conditionalFormatting>
  <conditionalFormatting sqref="S12:S468 O253:R468">
    <cfRule type="notContainsBlanks" dxfId="300" priority="21">
      <formula>LEN(TRIM(O12))&gt;0</formula>
    </cfRule>
  </conditionalFormatting>
  <conditionalFormatting sqref="V11:X71 V74:X79 V86:X87 V94:X95 V98:X134 V139:X249 V253:X466">
    <cfRule type="expression" dxfId="299" priority="192">
      <formula>AND($AD11&lt;0.966,$AD11&lt;&gt;"")</formula>
    </cfRule>
    <cfRule type="cellIs" dxfId="298" priority="196" operator="lessThan">
      <formula>$E11</formula>
    </cfRule>
    <cfRule type="notContainsBlanks" dxfId="297" priority="199">
      <formula>LEN(TRIM(V11))&gt;0</formula>
    </cfRule>
  </conditionalFormatting>
  <conditionalFormatting sqref="V253:X468 S11:S468 V11:X71 V74:X79 V86:X87 V94:X95 V98:X134 V139:X249">
    <cfRule type="expression" dxfId="296" priority="182">
      <formula>$K11="Yes"</formula>
    </cfRule>
  </conditionalFormatting>
  <conditionalFormatting sqref="V467:X468">
    <cfRule type="expression" dxfId="295" priority="25">
      <formula>AND($AD467&lt;0.966,$AD467&lt;&gt;"")</formula>
    </cfRule>
    <cfRule type="cellIs" dxfId="294" priority="26" operator="lessThan">
      <formula>$E467</formula>
    </cfRule>
    <cfRule type="notContainsBlanks" dxfId="293" priority="27">
      <formula>LEN(TRIM(V467))&gt;0</formula>
    </cfRule>
  </conditionalFormatting>
  <conditionalFormatting sqref="Y11:Y71 Y74:Y79 Y86:Y87 Y94:Y95 Y98:Y134 Y139:Y249 Y253:Y468">
    <cfRule type="containsBlanks" dxfId="292" priority="193">
      <formula>LEN(TRIM(Y11))=0</formula>
    </cfRule>
    <cfRule type="cellIs" dxfId="291" priority="194" operator="between">
      <formula>0.9</formula>
      <formula>0.998</formula>
    </cfRule>
    <cfRule type="cellIs" dxfId="290" priority="195" operator="greaterThanOrEqual">
      <formula>0.998</formula>
    </cfRule>
    <cfRule type="notContainsBlanks" dxfId="289" priority="198">
      <formula>LEN(TRIM(Y11))&gt;0</formula>
    </cfRule>
  </conditionalFormatting>
  <conditionalFormatting sqref="AD11:AE55 AD57:AE71 AD74:AE79 AD86:AE87 AD94:AE249 AD253:AE468">
    <cfRule type="expression" dxfId="288" priority="188">
      <formula>AND($AD11&lt;0.966,$AD11&lt;&gt;"")</formula>
    </cfRule>
  </conditionalFormatting>
  <conditionalFormatting sqref="AK11:BP11">
    <cfRule type="containsBlanks" dxfId="287" priority="197">
      <formula>LEN(TRIM(AK11))=0</formula>
    </cfRule>
  </conditionalFormatting>
  <conditionalFormatting sqref="AK11:BP71 AK74:BP79 AK86:BP87 AK94:BP95 AK253:BP468">
    <cfRule type="expression" dxfId="286" priority="13">
      <formula>AND($M11&lt;&gt;"",$AK11&lt;&gt;"",AK11&lt;$M11)</formula>
    </cfRule>
    <cfRule type="expression" dxfId="285" priority="14">
      <formula>AND($L11&lt;&gt;"",$AK11&lt;&gt;"",AK11&gt;$L11)</formula>
    </cfRule>
    <cfRule type="notContainsBlanks" dxfId="284" priority="15">
      <formula>LEN(TRIM(AK11))&gt;0</formula>
    </cfRule>
  </conditionalFormatting>
  <conditionalFormatting sqref="AK12:BP71 AK74:BP79 AK86:BP87 AK94:BP95 AK253:BP468">
    <cfRule type="containsBlanks" dxfId="283" priority="12">
      <formula>LEN(TRIM(AK12))=0</formula>
    </cfRule>
  </conditionalFormatting>
  <conditionalFormatting sqref="AK98:BP120 AK125:BP134">
    <cfRule type="expression" dxfId="282" priority="189">
      <formula>AND($M98&lt;&gt;"",$AK98&lt;&gt;"",AK98&lt;$M98)</formula>
    </cfRule>
    <cfRule type="expression" dxfId="281" priority="190">
      <formula>AND($L98&lt;&gt;"",$AK98&lt;&gt;"",AK98&gt;$L98)</formula>
    </cfRule>
    <cfRule type="notContainsBlanks" dxfId="280" priority="191">
      <formula>LEN(TRIM(AK98))&gt;0</formula>
    </cfRule>
  </conditionalFormatting>
  <conditionalFormatting sqref="AK139:BP249">
    <cfRule type="containsBlanks" dxfId="279" priority="18">
      <formula>LEN(TRIM(AK139))=0</formula>
    </cfRule>
    <cfRule type="expression" dxfId="278" priority="22">
      <formula>AND($M139&lt;&gt;"",$AK139&lt;&gt;"",AK139&lt;$M139)</formula>
    </cfRule>
    <cfRule type="expression" dxfId="277" priority="23">
      <formula>AND($L139&lt;&gt;"",$AK139&lt;&gt;"",AK139&gt;$L139)</formula>
    </cfRule>
    <cfRule type="notContainsBlanks" dxfId="276" priority="24">
      <formula>LEN(TRIM(AK139))&gt;0</formula>
    </cfRule>
  </conditionalFormatting>
  <conditionalFormatting sqref="BU11:BW71 BU74:BW79 BU86:BW87 BU94:BW95 BU98:BW120 BU125:BW134 BU139:BW249 BU253:BW468">
    <cfRule type="expression" dxfId="275" priority="4">
      <formula>AND($M11&lt;&gt;"",$AK11&lt;&gt;"",BU11&lt;$M11)</formula>
    </cfRule>
    <cfRule type="expression" dxfId="274" priority="5">
      <formula>AND($L11&lt;&gt;"",$AK11&lt;&gt;"",BU11&gt;$L11)</formula>
    </cfRule>
    <cfRule type="notContainsBlanks" dxfId="273" priority="6">
      <formula>LEN(TRIM(BU11))&gt;0</formula>
    </cfRule>
  </conditionalFormatting>
  <conditionalFormatting sqref="BX11:BX71 BX74:BX79 BX86:BX87 BX94:BX468">
    <cfRule type="endsWith" dxfId="272" priority="1" operator="endsWith" text="OK">
      <formula>RIGHT(BX11,LEN("OK"))="OK"</formula>
    </cfRule>
    <cfRule type="endsWith" dxfId="271" priority="2" operator="endsWith" text="OOS">
      <formula>RIGHT(BX11,LEN("OOS"))="OOS"</formula>
    </cfRule>
    <cfRule type="endsWith" dxfId="270" priority="3" operator="endsWith" text="OOC">
      <formula>RIGHT(BX11,LEN("OOC"))="OOC"</formula>
    </cfRule>
  </conditionalFormatting>
  <dataValidations count="3">
    <dataValidation type="list" allowBlank="1" showInputMessage="1" showErrorMessage="1" sqref="G193 F11:F468" xr:uid="{00000000-0002-0000-0200-000001000000}">
      <formula1>dim_type</formula1>
    </dataValidation>
    <dataValidation type="list" allowBlank="1" showInputMessage="1" showErrorMessage="1" sqref="J11:J192 J194:J468" xr:uid="{00000000-0002-0000-0200-000002000000}">
      <formula1>insp_meth</formula1>
    </dataValidation>
    <dataValidation type="list" allowBlank="1" showInputMessage="1" showErrorMessage="1" sqref="K11:K468" xr:uid="{00000000-0002-0000-0200-000000000000}">
      <formula1>gauging</formula1>
    </dataValidation>
  </dataValidations>
  <pageMargins left="0.75" right="0.75" top="1" bottom="1" header="0.5" footer="0.5"/>
  <pageSetup orientation="portrait" horizontalDpi="4294967292" verticalDpi="4294967292" r:id="rId1"/>
  <ignoredErrors>
    <ignoredError sqref="H467:I468 H86:I87 H11:I21 H29:I29 H43:I45 H47:I49 H71:I79 H51:I68 H94:I99 H101:I102 H104:I140 H155:I155 H157:I159 H162:I162 H164:I170 H172:I172 H174:I180 H182:I195 H197:I202 H212:I212 H216:I243 H249:I261 H263:I309 H315:I315 H320:I320 H324:I327 H333:I336 H343:I345 H364:I364 H383:I383 H408:I408 H417:I417 H434:I437 H446:I446 H449:I451 H457:I457 H460:I465"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2529" r:id="rId4" name="Button 1">
              <controlPr defaultSize="0" print="0" autoFill="0" autoPict="0" macro="[0]!updateNormForm">
                <anchor moveWithCells="1" sizeWithCells="1">
                  <from>
                    <xdr:col>2</xdr:col>
                    <xdr:colOff>9525</xdr:colOff>
                    <xdr:row>1</xdr:row>
                    <xdr:rowOff>9525</xdr:rowOff>
                  </from>
                  <to>
                    <xdr:col>3</xdr:col>
                    <xdr:colOff>1076325</xdr:colOff>
                    <xdr:row>2</xdr:row>
                    <xdr:rowOff>76200</xdr:rowOff>
                  </to>
                </anchor>
              </controlPr>
            </control>
          </mc:Choice>
        </mc:AlternateContent>
        <mc:AlternateContent xmlns:mc="http://schemas.openxmlformats.org/markup-compatibility/2006">
          <mc:Choice Requires="x14">
            <control shapeId="22530" r:id="rId5" name="Button 2">
              <controlPr defaultSize="0" print="0" autoFill="0" autoPict="0" macro="[0]!showAddShtFrm">
                <anchor moveWithCells="1" sizeWithCells="1">
                  <from>
                    <xdr:col>3</xdr:col>
                    <xdr:colOff>1133475</xdr:colOff>
                    <xdr:row>1</xdr:row>
                    <xdr:rowOff>9525</xdr:rowOff>
                  </from>
                  <to>
                    <xdr:col>5</xdr:col>
                    <xdr:colOff>409575</xdr:colOff>
                    <xdr:row>2</xdr:row>
                    <xdr:rowOff>76200</xdr:rowOff>
                  </to>
                </anchor>
              </controlPr>
            </control>
          </mc:Choice>
        </mc:AlternateContent>
        <mc:AlternateContent xmlns:mc="http://schemas.openxmlformats.org/markup-compatibility/2006">
          <mc:Choice Requires="x14">
            <control shapeId="22531" r:id="rId6" name="Button 3">
              <controlPr defaultSize="0" print="0" autoFill="0" autoPict="0" macro="[0]!showExportFrm">
                <anchor moveWithCells="1" sizeWithCells="1">
                  <from>
                    <xdr:col>5</xdr:col>
                    <xdr:colOff>447675</xdr:colOff>
                    <xdr:row>1</xdr:row>
                    <xdr:rowOff>9525</xdr:rowOff>
                  </from>
                  <to>
                    <xdr:col>7</xdr:col>
                    <xdr:colOff>333375</xdr:colOff>
                    <xdr:row>2</xdr:row>
                    <xdr:rowOff>76200</xdr:rowOff>
                  </to>
                </anchor>
              </controlPr>
            </control>
          </mc:Choice>
        </mc:AlternateContent>
        <mc:AlternateContent xmlns:mc="http://schemas.openxmlformats.org/markup-compatibility/2006">
          <mc:Choice Requires="x14">
            <control shapeId="22532" r:id="rId7" name="Button 4">
              <controlPr defaultSize="0" print="0" autoFill="0" autoPict="0" macro="[0]!showImport">
                <anchor moveWithCells="1" sizeWithCells="1">
                  <from>
                    <xdr:col>7</xdr:col>
                    <xdr:colOff>371475</xdr:colOff>
                    <xdr:row>1</xdr:row>
                    <xdr:rowOff>9525</xdr:rowOff>
                  </from>
                  <to>
                    <xdr:col>9</xdr:col>
                    <xdr:colOff>571500</xdr:colOff>
                    <xdr:row>2</xdr:row>
                    <xdr:rowOff>76200</xdr:rowOff>
                  </to>
                </anchor>
              </controlPr>
            </control>
          </mc:Choice>
        </mc:AlternateContent>
        <mc:AlternateContent xmlns:mc="http://schemas.openxmlformats.org/markup-compatibility/2006">
          <mc:Choice Requires="x14">
            <control shapeId="22533" r:id="rId8" name="Button 5">
              <controlPr defaultSize="0" print="0" autoFill="0" autoPict="0" macro="[0]!detectOutliers">
                <anchor moveWithCells="1" sizeWithCells="1">
                  <from>
                    <xdr:col>10</xdr:col>
                    <xdr:colOff>28575</xdr:colOff>
                    <xdr:row>1</xdr:row>
                    <xdr:rowOff>9525</xdr:rowOff>
                  </from>
                  <to>
                    <xdr:col>12</xdr:col>
                    <xdr:colOff>295275</xdr:colOff>
                    <xdr:row>2</xdr:row>
                    <xdr:rowOff>66675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DPR488"/>
  <sheetViews>
    <sheetView showGridLines="0" zoomScale="85" zoomScaleNormal="85" zoomScalePageLayoutView="125" workbookViewId="0">
      <pane xSplit="14" ySplit="10" topLeftCell="BQ11" activePane="bottomRight" state="frozen"/>
      <selection activeCell="D11" sqref="D11:I468"/>
      <selection pane="topRight" activeCell="D11" sqref="D11:I468"/>
      <selection pane="bottomLeft" activeCell="D11" sqref="D11:I468"/>
      <selection pane="bottomRight" activeCell="D11" sqref="D11:I468"/>
    </sheetView>
  </sheetViews>
  <sheetFormatPr defaultColWidth="8.6640625" defaultRowHeight="17.25"/>
  <cols>
    <col min="1" max="1" width="0.6640625" customWidth="1"/>
    <col min="2" max="2" width="7.6640625" customWidth="1"/>
    <col min="3" max="3" width="8.6640625" bestFit="1" customWidth="1"/>
    <col min="4" max="4" width="28.5546875" customWidth="1"/>
    <col min="5" max="5" width="7.6640625" customWidth="1"/>
    <col min="6" max="6" width="9" customWidth="1"/>
    <col min="7" max="7" width="7.6640625" customWidth="1"/>
    <col min="8" max="9" width="8.33203125" customWidth="1"/>
    <col min="10" max="13" width="7.6640625" customWidth="1"/>
    <col min="14" max="14" width="0.6640625" customWidth="1"/>
    <col min="15" max="19" width="7.6640625" customWidth="1"/>
    <col min="20" max="20" width="9.88671875" customWidth="1"/>
    <col min="21" max="25" width="7.6640625" customWidth="1"/>
    <col min="26" max="26" width="10" hidden="1" customWidth="1"/>
    <col min="27" max="29" width="9.6640625" hidden="1" customWidth="1"/>
    <col min="30" max="30" width="7.6640625" hidden="1" customWidth="1"/>
    <col min="31" max="31" width="9" hidden="1" customWidth="1"/>
    <col min="32" max="32" width="22" hidden="1" customWidth="1"/>
    <col min="33" max="35" width="9" hidden="1" customWidth="1"/>
    <col min="36" max="36" width="0.6640625" customWidth="1"/>
    <col min="37" max="68" width="8.88671875" customWidth="1"/>
  </cols>
  <sheetData>
    <row r="1" spans="1:1008 1040:2028 2073:2935 3100:3130" s="1" customFormat="1" ht="21.95" customHeight="1">
      <c r="A1" s="171" t="s">
        <v>31</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32"/>
      <c r="AG1" s="32"/>
      <c r="AH1" s="32"/>
      <c r="AI1" s="32"/>
      <c r="AJ1" s="9"/>
    </row>
    <row r="2" spans="1:1008 1040:2028 2073:2935 3100:3130" s="1" customFormat="1" ht="14.1" customHeight="1">
      <c r="B2" s="7" t="s">
        <v>52</v>
      </c>
      <c r="C2" s="7"/>
      <c r="D2" s="6"/>
      <c r="E2" s="6"/>
      <c r="F2" s="6"/>
      <c r="I2" s="6"/>
      <c r="J2" s="6"/>
      <c r="K2" s="6"/>
      <c r="L2" s="6"/>
      <c r="M2" s="6"/>
      <c r="O2" s="6"/>
      <c r="P2" s="6"/>
      <c r="Q2" s="6"/>
      <c r="R2" s="6"/>
      <c r="S2" s="5"/>
      <c r="T2" s="5"/>
      <c r="U2" s="5"/>
      <c r="V2" s="172" t="s">
        <v>13</v>
      </c>
      <c r="W2" s="172"/>
      <c r="X2" s="5"/>
      <c r="AB2" s="6"/>
      <c r="AE2" s="6"/>
      <c r="AF2" s="6"/>
      <c r="AG2" s="6"/>
      <c r="AH2" s="6"/>
      <c r="AI2" s="6"/>
      <c r="AJ2" s="6"/>
    </row>
    <row r="3" spans="1:1008 1040:2028 2073:2935 3100:3130" s="1" customFormat="1" ht="9" customHeight="1">
      <c r="B3" s="6"/>
      <c r="C3" s="6"/>
      <c r="D3" s="6"/>
      <c r="E3" s="6"/>
      <c r="F3" s="6"/>
      <c r="G3" s="6"/>
      <c r="H3" s="6"/>
      <c r="I3" s="6"/>
      <c r="J3" s="6"/>
      <c r="K3" s="6"/>
      <c r="L3" s="6"/>
      <c r="M3" s="6"/>
      <c r="O3" s="6"/>
      <c r="P3" s="6"/>
      <c r="Q3" s="6"/>
      <c r="R3" s="6"/>
      <c r="S3" s="6"/>
      <c r="T3" s="6"/>
      <c r="U3" s="6"/>
      <c r="V3" s="6"/>
      <c r="W3" s="6"/>
      <c r="X3" s="6"/>
      <c r="Y3" s="6"/>
      <c r="Z3" s="6"/>
      <c r="AA3" s="6"/>
      <c r="AB3" s="6"/>
      <c r="AC3" s="6"/>
      <c r="AD3" s="6"/>
      <c r="AE3" s="6"/>
      <c r="AF3" s="6"/>
      <c r="AG3" s="6"/>
      <c r="AH3" s="6"/>
      <c r="AI3" s="6"/>
      <c r="AJ3" s="6"/>
    </row>
    <row r="4" spans="1:1008 1040:2028 2073:2935 3100:3130" s="1" customFormat="1" ht="18.75" customHeight="1">
      <c r="B4" s="173" t="s">
        <v>14</v>
      </c>
      <c r="C4" s="174"/>
      <c r="D4" s="10" t="s">
        <v>480</v>
      </c>
      <c r="E4" s="29"/>
      <c r="F4" s="175" t="s">
        <v>15</v>
      </c>
      <c r="G4" s="176"/>
      <c r="H4" s="200" t="s">
        <v>71</v>
      </c>
      <c r="I4" s="201"/>
      <c r="J4" s="201"/>
      <c r="K4" s="201"/>
      <c r="L4" s="201"/>
      <c r="M4" s="202"/>
      <c r="N4" s="30"/>
      <c r="O4" s="173" t="s">
        <v>242</v>
      </c>
      <c r="P4" s="180"/>
      <c r="Q4" s="174"/>
      <c r="R4" s="184" t="s">
        <v>485</v>
      </c>
      <c r="S4" s="182"/>
      <c r="T4" s="182"/>
      <c r="U4" s="182"/>
      <c r="V4" s="182"/>
      <c r="W4" s="185"/>
      <c r="X4" s="5"/>
      <c r="Y4" s="5"/>
      <c r="Z4" s="5"/>
      <c r="AA4" s="5"/>
      <c r="AB4" s="5"/>
      <c r="AC4" s="5"/>
      <c r="AD4" s="5"/>
      <c r="AE4" s="5"/>
      <c r="AF4" s="5"/>
      <c r="AG4" s="5"/>
      <c r="AH4" s="5"/>
      <c r="AI4" s="5"/>
      <c r="AJ4" s="5"/>
    </row>
    <row r="5" spans="1:1008 1040:2028 2073:2935 3100:3130" s="1" customFormat="1" ht="18.75" customHeight="1">
      <c r="B5" s="173" t="s">
        <v>16</v>
      </c>
      <c r="C5" s="174"/>
      <c r="D5" s="10" t="s">
        <v>253</v>
      </c>
      <c r="E5" s="29"/>
      <c r="F5" s="175" t="s">
        <v>17</v>
      </c>
      <c r="G5" s="176"/>
      <c r="H5" s="204" t="s">
        <v>486</v>
      </c>
      <c r="I5" s="201"/>
      <c r="J5" s="201"/>
      <c r="K5" s="201"/>
      <c r="L5" s="201"/>
      <c r="M5" s="202"/>
      <c r="N5" s="30"/>
      <c r="O5" s="173" t="s">
        <v>33</v>
      </c>
      <c r="P5" s="180"/>
      <c r="Q5" s="174"/>
      <c r="R5" s="184" t="s">
        <v>310</v>
      </c>
      <c r="S5" s="182"/>
      <c r="T5" s="182"/>
      <c r="U5" s="182"/>
      <c r="V5" s="182"/>
      <c r="W5" s="185"/>
      <c r="X5" s="5"/>
      <c r="Y5" s="5"/>
      <c r="Z5" s="5"/>
      <c r="AA5" s="5"/>
      <c r="AB5" s="5"/>
      <c r="AC5" s="5"/>
      <c r="AD5" s="5"/>
      <c r="AE5" s="5"/>
      <c r="AF5" s="5"/>
      <c r="AG5" s="5"/>
      <c r="AH5" s="5"/>
      <c r="AI5" s="5"/>
      <c r="AJ5" s="5"/>
    </row>
    <row r="6" spans="1:1008 1040:2028 2073:2935 3100:3130" s="1" customFormat="1" ht="18.75" customHeight="1">
      <c r="B6" s="173" t="s">
        <v>18</v>
      </c>
      <c r="C6" s="174"/>
      <c r="D6" s="31" t="s">
        <v>323</v>
      </c>
      <c r="E6" s="29"/>
      <c r="F6" s="175" t="s">
        <v>30</v>
      </c>
      <c r="G6" s="176"/>
      <c r="H6" s="204" t="s">
        <v>487</v>
      </c>
      <c r="I6" s="201"/>
      <c r="J6" s="201"/>
      <c r="K6" s="201"/>
      <c r="L6" s="201"/>
      <c r="M6" s="202"/>
      <c r="N6" s="30"/>
      <c r="O6" s="173" t="s">
        <v>32</v>
      </c>
      <c r="P6" s="180"/>
      <c r="Q6" s="174"/>
      <c r="R6" s="184" t="s">
        <v>324</v>
      </c>
      <c r="S6" s="182"/>
      <c r="T6" s="182"/>
      <c r="U6" s="182"/>
      <c r="V6" s="182"/>
      <c r="W6" s="185"/>
      <c r="X6" s="5"/>
      <c r="Y6" s="5"/>
      <c r="Z6" s="5"/>
      <c r="AA6" s="5"/>
      <c r="AB6" s="5"/>
      <c r="AC6" s="5"/>
      <c r="AD6" s="5"/>
      <c r="AE6" s="5"/>
      <c r="AF6" s="5"/>
      <c r="AG6" s="5"/>
      <c r="AH6" s="5"/>
      <c r="AI6" s="5"/>
      <c r="AJ6" s="5"/>
    </row>
    <row r="7" spans="1:1008 1040:2028 2073:2935 3100:3130" s="1" customFormat="1" ht="9" customHeight="1">
      <c r="B7" s="8"/>
      <c r="C7" s="8"/>
      <c r="D7" s="8"/>
      <c r="E7" s="8"/>
      <c r="F7" s="8"/>
      <c r="G7" s="8"/>
      <c r="H7" s="8"/>
      <c r="I7" s="8"/>
      <c r="J7" s="8"/>
      <c r="K7" s="8"/>
      <c r="L7" s="8"/>
      <c r="M7" s="8"/>
      <c r="O7" s="8"/>
      <c r="P7" s="8"/>
      <c r="Q7" s="8"/>
      <c r="R7" s="8"/>
      <c r="S7" s="8"/>
      <c r="T7" s="8"/>
      <c r="U7" s="8"/>
      <c r="V7" s="8"/>
      <c r="W7" s="8"/>
      <c r="X7" s="8"/>
      <c r="Y7" s="8"/>
      <c r="Z7" s="8"/>
      <c r="AA7" s="8"/>
      <c r="AB7" s="8"/>
      <c r="AC7" s="8"/>
      <c r="AD7" s="8"/>
      <c r="AE7" s="8"/>
      <c r="AF7" s="8"/>
      <c r="AG7" s="8"/>
      <c r="AH7" s="8"/>
      <c r="AI7" s="8"/>
      <c r="AJ7" s="8"/>
      <c r="AK7" s="6"/>
    </row>
    <row r="8" spans="1:1008 1040:2028 2073:2935 3100:3130" s="15" customFormat="1" ht="15" customHeight="1">
      <c r="A8" s="23"/>
      <c r="B8" s="187" t="s">
        <v>19</v>
      </c>
      <c r="C8" s="188"/>
      <c r="D8" s="188"/>
      <c r="E8" s="188"/>
      <c r="F8" s="188"/>
      <c r="G8" s="188"/>
      <c r="H8" s="188"/>
      <c r="I8" s="188"/>
      <c r="J8" s="188"/>
      <c r="K8" s="188"/>
      <c r="L8" s="188"/>
      <c r="M8" s="189"/>
      <c r="N8" s="23"/>
      <c r="O8" s="187" t="s">
        <v>25</v>
      </c>
      <c r="P8" s="188"/>
      <c r="Q8" s="188"/>
      <c r="R8" s="188"/>
      <c r="S8" s="188"/>
      <c r="T8" s="188"/>
      <c r="U8" s="188"/>
      <c r="V8" s="188"/>
      <c r="W8" s="188"/>
      <c r="X8" s="188"/>
      <c r="Y8" s="188"/>
      <c r="Z8" s="188"/>
      <c r="AA8" s="188"/>
      <c r="AB8" s="188"/>
      <c r="AC8" s="188"/>
      <c r="AD8" s="188"/>
      <c r="AE8" s="189"/>
      <c r="AG8" s="190" t="s">
        <v>43</v>
      </c>
      <c r="AH8" s="190"/>
      <c r="AI8" s="190"/>
      <c r="AJ8" s="23"/>
      <c r="AK8" s="203" t="s">
        <v>313</v>
      </c>
      <c r="AL8" s="203"/>
      <c r="AM8" s="203"/>
      <c r="AN8" s="203"/>
      <c r="AO8" s="203"/>
      <c r="AP8" s="203"/>
      <c r="AQ8" s="203"/>
      <c r="AR8" s="203"/>
      <c r="AS8" s="203"/>
      <c r="AT8" s="203"/>
      <c r="AU8" s="203"/>
      <c r="AV8" s="203"/>
      <c r="AW8" s="203"/>
      <c r="AX8" s="203"/>
      <c r="AY8" s="203"/>
      <c r="AZ8" s="203"/>
      <c r="BA8" s="203"/>
      <c r="BB8" s="203"/>
      <c r="BC8" s="203"/>
      <c r="BD8" s="203"/>
      <c r="BE8" s="203"/>
      <c r="BF8" s="203"/>
      <c r="BG8" s="203"/>
      <c r="BH8" s="203"/>
      <c r="BI8" s="203"/>
      <c r="BJ8" s="203"/>
      <c r="BK8" s="203"/>
      <c r="BL8" s="203"/>
      <c r="BM8" s="203"/>
      <c r="BN8" s="203"/>
      <c r="BO8" s="203"/>
      <c r="BP8" s="203"/>
      <c r="BR8" s="195"/>
      <c r="BS8" s="195"/>
      <c r="BT8" s="195"/>
      <c r="BU8" s="195"/>
      <c r="BV8" s="195"/>
      <c r="BW8" s="195"/>
      <c r="BX8" s="197" t="s">
        <v>478</v>
      </c>
    </row>
    <row r="9" spans="1:1008 1040:2028 2073:2935 3100:3130" s="15" customFormat="1" ht="24.95" customHeight="1">
      <c r="A9" s="27"/>
      <c r="B9" s="43"/>
      <c r="C9" s="43"/>
      <c r="D9" s="43"/>
      <c r="E9" s="43"/>
      <c r="F9" s="43"/>
      <c r="G9" s="44"/>
      <c r="H9" s="48" t="s">
        <v>37</v>
      </c>
      <c r="I9" s="48" t="s">
        <v>38</v>
      </c>
      <c r="J9" s="42"/>
      <c r="K9" s="42"/>
      <c r="L9" s="56"/>
      <c r="M9" s="56"/>
      <c r="N9" s="27"/>
      <c r="O9" s="34"/>
      <c r="P9" s="34"/>
      <c r="Q9" s="35"/>
      <c r="R9" s="34"/>
      <c r="S9" s="33"/>
      <c r="T9" s="33"/>
      <c r="U9" s="33"/>
      <c r="V9" s="33"/>
      <c r="W9" s="33"/>
      <c r="X9" s="33"/>
      <c r="Y9" s="33"/>
      <c r="Z9" s="193" t="s">
        <v>47</v>
      </c>
      <c r="AA9" s="194"/>
      <c r="AB9" s="41" t="s">
        <v>40</v>
      </c>
      <c r="AC9" s="61">
        <v>1.5</v>
      </c>
      <c r="AD9" s="40"/>
      <c r="AE9" s="40"/>
      <c r="AF9" s="59"/>
      <c r="AG9" s="57"/>
      <c r="AH9" s="57"/>
      <c r="AI9" s="58"/>
      <c r="AJ9" s="52"/>
      <c r="AK9" s="203" t="s">
        <v>317</v>
      </c>
      <c r="AL9" s="203"/>
      <c r="AM9" s="203"/>
      <c r="AN9" s="203"/>
      <c r="AO9" s="203"/>
      <c r="AP9" s="203"/>
      <c r="AQ9" s="203"/>
      <c r="AR9" s="203"/>
      <c r="AS9" s="203"/>
      <c r="AT9" s="203"/>
      <c r="AU9" s="203"/>
      <c r="AV9" s="203"/>
      <c r="AW9" s="203"/>
      <c r="AX9" s="203"/>
      <c r="AY9" s="203"/>
      <c r="AZ9" s="203"/>
      <c r="BA9" s="203"/>
      <c r="BB9" s="203"/>
      <c r="BC9" s="203"/>
      <c r="BD9" s="203"/>
      <c r="BE9" s="203"/>
      <c r="BF9" s="203"/>
      <c r="BG9" s="203"/>
      <c r="BH9" s="203"/>
      <c r="BI9" s="203"/>
      <c r="BJ9" s="203"/>
      <c r="BK9" s="203"/>
      <c r="BL9" s="203"/>
      <c r="BM9" s="203"/>
      <c r="BN9" s="203"/>
      <c r="BO9" s="203"/>
      <c r="BP9" s="203"/>
      <c r="BR9" s="196"/>
      <c r="BS9" s="196"/>
      <c r="BT9" s="196"/>
      <c r="BU9" s="196"/>
      <c r="BV9" s="196"/>
      <c r="BW9" s="196"/>
      <c r="BX9" s="198"/>
    </row>
    <row r="10" spans="1:1008 1040:2028 2073:2935 3100:3130" s="22" customFormat="1" ht="24.95" customHeight="1">
      <c r="A10" s="24"/>
      <c r="B10" s="45" t="s">
        <v>1</v>
      </c>
      <c r="C10" s="45" t="s">
        <v>22</v>
      </c>
      <c r="D10" s="45" t="s">
        <v>2</v>
      </c>
      <c r="E10" s="45" t="s">
        <v>46</v>
      </c>
      <c r="F10" s="45" t="s">
        <v>26</v>
      </c>
      <c r="G10" s="46" t="s">
        <v>21</v>
      </c>
      <c r="H10" s="60" t="s">
        <v>44</v>
      </c>
      <c r="I10" s="60" t="s">
        <v>45</v>
      </c>
      <c r="J10" s="47" t="s">
        <v>20</v>
      </c>
      <c r="K10" s="47" t="s">
        <v>48</v>
      </c>
      <c r="L10" s="49" t="s">
        <v>3</v>
      </c>
      <c r="M10" s="49" t="s">
        <v>4</v>
      </c>
      <c r="N10" s="24"/>
      <c r="O10" s="37" t="s">
        <v>5</v>
      </c>
      <c r="P10" s="37" t="s">
        <v>6</v>
      </c>
      <c r="Q10" s="38" t="s">
        <v>0</v>
      </c>
      <c r="R10" s="37" t="s">
        <v>7</v>
      </c>
      <c r="S10" s="39" t="s">
        <v>8</v>
      </c>
      <c r="T10" s="39" t="s">
        <v>50</v>
      </c>
      <c r="U10" s="39" t="s">
        <v>51</v>
      </c>
      <c r="V10" s="39" t="s">
        <v>9</v>
      </c>
      <c r="W10" s="39" t="s">
        <v>10</v>
      </c>
      <c r="X10" s="39" t="s">
        <v>11</v>
      </c>
      <c r="Y10" s="39" t="s">
        <v>34</v>
      </c>
      <c r="Z10" s="63" t="s">
        <v>35</v>
      </c>
      <c r="AA10" s="63" t="s">
        <v>36</v>
      </c>
      <c r="AB10" s="50" t="s">
        <v>39</v>
      </c>
      <c r="AC10" s="51" t="s">
        <v>41</v>
      </c>
      <c r="AD10" s="36" t="s">
        <v>23</v>
      </c>
      <c r="AE10" s="36" t="s">
        <v>24</v>
      </c>
      <c r="AF10" s="36" t="s">
        <v>42</v>
      </c>
      <c r="AG10" s="57"/>
      <c r="AH10" s="57"/>
      <c r="AI10" s="58"/>
      <c r="AJ10" s="53"/>
      <c r="AK10" s="75">
        <v>1</v>
      </c>
      <c r="AL10" s="75">
        <v>2</v>
      </c>
      <c r="AM10" s="75">
        <v>3</v>
      </c>
      <c r="AN10" s="75">
        <v>4</v>
      </c>
      <c r="AO10" s="75">
        <v>5</v>
      </c>
      <c r="AP10" s="75">
        <v>6</v>
      </c>
      <c r="AQ10" s="75">
        <v>7</v>
      </c>
      <c r="AR10" s="75">
        <v>8</v>
      </c>
      <c r="AS10" s="75">
        <v>9</v>
      </c>
      <c r="AT10" s="75">
        <v>10</v>
      </c>
      <c r="AU10" s="75">
        <v>11</v>
      </c>
      <c r="AV10" s="75">
        <v>12</v>
      </c>
      <c r="AW10" s="75">
        <v>13</v>
      </c>
      <c r="AX10" s="75">
        <v>14</v>
      </c>
      <c r="AY10" s="75">
        <v>15</v>
      </c>
      <c r="AZ10" s="75">
        <v>16</v>
      </c>
      <c r="BA10" s="75">
        <v>17</v>
      </c>
      <c r="BB10" s="75">
        <v>18</v>
      </c>
      <c r="BC10" s="75">
        <v>19</v>
      </c>
      <c r="BD10" s="75">
        <v>20</v>
      </c>
      <c r="BE10" s="75">
        <v>21</v>
      </c>
      <c r="BF10" s="75">
        <v>22</v>
      </c>
      <c r="BG10" s="75">
        <v>23</v>
      </c>
      <c r="BH10" s="75">
        <v>24</v>
      </c>
      <c r="BI10" s="75">
        <v>25</v>
      </c>
      <c r="BJ10" s="75">
        <v>26</v>
      </c>
      <c r="BK10" s="75">
        <v>27</v>
      </c>
      <c r="BL10" s="75">
        <v>28</v>
      </c>
      <c r="BM10" s="75">
        <v>29</v>
      </c>
      <c r="BN10" s="75">
        <v>30</v>
      </c>
      <c r="BO10" s="75">
        <v>31</v>
      </c>
      <c r="BP10" s="75">
        <v>32</v>
      </c>
      <c r="BR10" s="116" t="s">
        <v>479</v>
      </c>
      <c r="BS10" s="116" t="s">
        <v>3</v>
      </c>
      <c r="BT10" s="116" t="s">
        <v>4</v>
      </c>
      <c r="BU10" s="116" t="s">
        <v>5</v>
      </c>
      <c r="BV10" s="116" t="s">
        <v>6</v>
      </c>
      <c r="BW10" s="116" t="s">
        <v>0</v>
      </c>
      <c r="BX10" s="199"/>
    </row>
    <row r="11" spans="1:1008 1040:2028 2073:2935 3100:3130" ht="15" customHeight="1">
      <c r="A11" s="16">
        <v>1</v>
      </c>
      <c r="B11" s="76" t="s">
        <v>53</v>
      </c>
      <c r="C11" s="77">
        <v>1</v>
      </c>
      <c r="D11" s="77" t="s">
        <v>54</v>
      </c>
      <c r="E11" s="78">
        <v>1.5</v>
      </c>
      <c r="F11" s="11" t="s">
        <v>28</v>
      </c>
      <c r="G11" s="12"/>
      <c r="H11" s="13" t="e">
        <f>IF(OOC!S11=0,"",OOC!S11)</f>
        <v>#REF!</v>
      </c>
      <c r="I11" s="13" t="e">
        <f>IF(OOC!T11=0,"",OOC!T11)</f>
        <v>#REF!</v>
      </c>
      <c r="J11" s="14" t="s">
        <v>12</v>
      </c>
      <c r="K11" s="64" t="s">
        <v>49</v>
      </c>
      <c r="L11" s="17" t="e">
        <f>IF(AND(G11="",H11=""),"",IF(G11="",H11,G11+H11))</f>
        <v>#REF!</v>
      </c>
      <c r="M11" s="17" t="e">
        <f>IF(AND(G11="",I11=""),"",IF(G11="",I11,G11+I11))</f>
        <v>#REF!</v>
      </c>
      <c r="N11" s="25"/>
      <c r="O11" s="2" t="e">
        <f t="shared" ref="O11:O63" si="0">IF(OR($AK11="",ISNUMBER($AK11)=FALSE),"",MAX(AK11:BP11))</f>
        <v>#REF!</v>
      </c>
      <c r="P11" s="2" t="e">
        <f t="shared" ref="P11:P63" si="1">IF(OR($AK11="",ISNUMBER($AK11)=FALSE),"",MIN(AK11:BP11))</f>
        <v>#REF!</v>
      </c>
      <c r="Q11" s="2" t="e">
        <f t="shared" ref="Q11:Q63" si="2">IF(OR($AK11="",ISNUMBER($AK11)=FALSE),"",AVERAGE(AK11:BP11))</f>
        <v>#REF!</v>
      </c>
      <c r="R11" s="3" t="e">
        <f t="shared" ref="R11:R63" si="3">IF(OR($AK11="",ISNUMBER($AK11)=FALSE),"",STDEV(AK11:BP11))</f>
        <v>#REF!</v>
      </c>
      <c r="S11" s="4" t="e">
        <f>IF(OR($AK11="",ISNUMBER($AK11)=FALSE),"",IF(AND(G11=0,I11=""),V11,IF(AND(G11="",H11=""),W11,(H11+ABS(I11))/(6*R11))))</f>
        <v>#REF!</v>
      </c>
      <c r="T11" s="67" t="e">
        <f>IF(OR($AK11="",ISNUMBER($AK11)=FALSE),"",IF(AND($F11="Tolerance",$G11&lt;&gt;""),($Q11-$G11)/(($L11-$M11)/2),IF(AND($F11="GD&amp;T",$H11&lt;&gt;""),$Q11/$H11,"")))</f>
        <v>#REF!</v>
      </c>
      <c r="U11" s="67" t="e">
        <f>IF($T11="","",IF(ABS($T11)&lt;=0.125, "Level A",IF(AND(ABS($T11)&gt;0.125,ABS($T11)&lt;=0.25), "Level B",IF(AND(ABS($T11)&gt;0.25,ABS($T11)&lt;=0.5), "Level C", IF(ABS($T11)&gt;0.5, "Level D")))))</f>
        <v>#REF!</v>
      </c>
      <c r="V11" s="4" t="e">
        <f t="shared" ref="V11:V112" si="4">IF(OR($AK11="",ISNUMBER($AK11)=FALSE),"",IF(H11="","",(L11-Q11)/(3*R11)))</f>
        <v>#REF!</v>
      </c>
      <c r="W11" s="4" t="e">
        <f t="shared" ref="W11:W112" si="5">IF(OR($AK11="",ISNUMBER($AK11)=FALSE),"",IF(I11="","",(Q11-M11)/(3*R11)))</f>
        <v>#REF!</v>
      </c>
      <c r="X11" s="4" t="e">
        <f>IF(OR($AK11="",ISNUMBER($AK11)=FALSE),"",IF(AND(G11=0,I11=0),((H11)-(Q11))/(3*R11),MIN(V11:W11)))</f>
        <v>#REF!</v>
      </c>
      <c r="Y11" s="62" t="e">
        <f t="shared" ref="Y11:Y112" si="6">IF(OR($AK11="",ISNUMBER($AK11)=FALSE),"",IF(AND(G11=0,I11=0),NORMSDIST(3*X11),NORMSDIST(3*X11)+NORMSDIST(6*S11-3*X11)-1))</f>
        <v>#REF!</v>
      </c>
      <c r="Z11" s="28" t="e">
        <f>IF($Q11="","",IF(F11="Tolerance",IF(($E11*3*R11+Q11)-G11&lt;H11,"",($E11*3*R11+Q11)-G11),IF(OR(F11="GD&amp;T",F11="MAX"),IF(($E11*3*R11+Q11)&lt;H11,"",($E11*3*R11+Q11)),"")))</f>
        <v>#REF!</v>
      </c>
      <c r="AA11" s="28" t="e">
        <f>IF(Q11="","",IF(F11="Tolerance",IF(-(($E11*3*R11)-Q11)-G11&gt;I11,"",-(($E11*3*R11)-Q11)-G11),IF(F11="MIN",IF(-(($E11*3*R11)-Q11)&gt;I11,"",-(($E11*3*R11)-Q11)),"")))</f>
        <v>#REF!</v>
      </c>
      <c r="AB11" s="28" t="e">
        <f>IF(OR(G11="",Q11=""),"",(L11+M11)/2-Q11)</f>
        <v>#REF!</v>
      </c>
      <c r="AC11" s="28" t="e">
        <f t="shared" ref="AC11:AC121" si="7">IF(OR($S11&gt;$AC$9,$R11=""),"",$AC$9*6*$R11)</f>
        <v>#REF!</v>
      </c>
      <c r="AD11" s="26"/>
      <c r="AE11" s="19" t="str">
        <f>IF(AD11="","",IF(AD11&gt;=0.966,"Normal","Not Normal"))</f>
        <v/>
      </c>
      <c r="AF11" s="65"/>
      <c r="AG11" s="54"/>
      <c r="AH11" s="54"/>
      <c r="AI11" s="55"/>
      <c r="AJ11" s="21"/>
      <c r="AK11" s="73" t="e">
        <f>#REF!</f>
        <v>#REF!</v>
      </c>
      <c r="AL11" s="73" t="e">
        <f>#REF!</f>
        <v>#REF!</v>
      </c>
      <c r="AM11" s="73" t="e">
        <f>#REF!</f>
        <v>#REF!</v>
      </c>
      <c r="AN11" s="73" t="e">
        <f>#REF!</f>
        <v>#REF!</v>
      </c>
      <c r="AO11" s="73" t="e">
        <f>#REF!</f>
        <v>#REF!</v>
      </c>
      <c r="AP11" s="73" t="e">
        <f>#REF!</f>
        <v>#REF!</v>
      </c>
      <c r="AQ11" s="73" t="e">
        <f>#REF!</f>
        <v>#REF!</v>
      </c>
      <c r="AR11" s="73" t="e">
        <f>#REF!</f>
        <v>#REF!</v>
      </c>
      <c r="AS11" s="73" t="e">
        <f>#REF!</f>
        <v>#REF!</v>
      </c>
      <c r="AT11" s="73" t="e">
        <f>#REF!</f>
        <v>#REF!</v>
      </c>
      <c r="AU11" s="73" t="e">
        <f>#REF!</f>
        <v>#REF!</v>
      </c>
      <c r="AV11" s="73" t="e">
        <f>#REF!</f>
        <v>#REF!</v>
      </c>
      <c r="AW11" s="73" t="e">
        <f>#REF!</f>
        <v>#REF!</v>
      </c>
      <c r="AX11" s="73" t="e">
        <f>#REF!</f>
        <v>#REF!</v>
      </c>
      <c r="AY11" s="73" t="e">
        <f>#REF!</f>
        <v>#REF!</v>
      </c>
      <c r="AZ11" s="73" t="e">
        <f>#REF!</f>
        <v>#REF!</v>
      </c>
      <c r="BA11" s="73" t="e">
        <f>#REF!</f>
        <v>#REF!</v>
      </c>
      <c r="BB11" s="73" t="e">
        <f>#REF!</f>
        <v>#REF!</v>
      </c>
      <c r="BC11" s="73" t="e">
        <f>#REF!</f>
        <v>#REF!</v>
      </c>
      <c r="BD11" s="73" t="e">
        <f>#REF!</f>
        <v>#REF!</v>
      </c>
      <c r="BE11" s="73" t="e">
        <f>#REF!</f>
        <v>#REF!</v>
      </c>
      <c r="BF11" s="73" t="e">
        <f>#REF!</f>
        <v>#REF!</v>
      </c>
      <c r="BG11" s="73" t="e">
        <f>#REF!</f>
        <v>#REF!</v>
      </c>
      <c r="BH11" s="73" t="e">
        <f>#REF!</f>
        <v>#REF!</v>
      </c>
      <c r="BI11" s="73" t="e">
        <f>#REF!</f>
        <v>#REF!</v>
      </c>
      <c r="BJ11" s="73" t="e">
        <f>#REF!</f>
        <v>#REF!</v>
      </c>
      <c r="BK11" s="73" t="e">
        <f>#REF!</f>
        <v>#REF!</v>
      </c>
      <c r="BL11" s="73" t="e">
        <f>#REF!</f>
        <v>#REF!</v>
      </c>
      <c r="BM11" s="73" t="e">
        <f>#REF!</f>
        <v>#REF!</v>
      </c>
      <c r="BN11" s="73" t="e">
        <f>#REF!</f>
        <v>#REF!</v>
      </c>
      <c r="BO11" s="73" t="e">
        <f>#REF!</f>
        <v>#REF!</v>
      </c>
      <c r="BP11" s="73" t="e">
        <f>#REF!</f>
        <v>#REF!</v>
      </c>
      <c r="BR11" s="117">
        <f>C11</f>
        <v>1</v>
      </c>
      <c r="BS11" s="118">
        <f>OOC!G11</f>
        <v>0.04</v>
      </c>
      <c r="BT11" s="118" t="str">
        <f>OOC!H11</f>
        <v/>
      </c>
      <c r="BU11" s="2" t="e">
        <f>IF(OR($AK11="",ISNUMBER($AK11)=FALSE),"",MAX(AK11:BP11))</f>
        <v>#REF!</v>
      </c>
      <c r="BV11" s="2" t="e">
        <f>IF(OR($AK11="",ISNUMBER($AK11)=FALSE),"",MIN(AK11:BP11))</f>
        <v>#REF!</v>
      </c>
      <c r="BW11" s="2" t="e">
        <f>IF(OR($AK11="",ISNUMBER($AK11)=FALSE),"",AVERAGE(AK11:BP11))</f>
        <v>#REF!</v>
      </c>
      <c r="BX11" s="119" t="e">
        <f>IF(AND(IF(OOC!G11="",0,OOC!G11) &gt;= IF(O11="",0,O11), IF(O11="",0,O11) &gt; IF(L11="",0,L11)), "OOC",
IF(AND(IF(M11="",0,M11) &gt; IF(P11="",0,P11), IF(P11="",0,P11) &gt;= IF(OOC!H11="",0,OOC!H11)), "OOC",
IF(IF(O11="",0,O11) &gt; IF(OOC!G11="",0,OOC!G11), "OOS",
IF(IF(OOC!H11="",0,OOC!H11) &gt; IF(P11="",0,P11), "OOS", "OK"))))</f>
        <v>#REF!</v>
      </c>
      <c r="FD11" s="68"/>
      <c r="FZ11" s="68"/>
      <c r="VX11" s="68"/>
      <c r="XD11" s="68"/>
      <c r="AJQ11" s="68"/>
      <c r="AKI11" s="68"/>
      <c r="AOM11" s="68"/>
      <c r="AQI11" s="68"/>
      <c r="BWK11" s="68"/>
      <c r="CCL11" s="68"/>
      <c r="CWD11" s="68"/>
      <c r="DBN11" s="68"/>
      <c r="DOF11" s="68"/>
      <c r="DPJ11" s="68"/>
    </row>
    <row r="12" spans="1:1008 1040:2028 2073:2935 3100:3130" ht="15" customHeight="1">
      <c r="A12" s="16">
        <v>3</v>
      </c>
      <c r="B12" s="79" t="s">
        <v>85</v>
      </c>
      <c r="C12" s="80" t="s">
        <v>56</v>
      </c>
      <c r="D12" s="77" t="s">
        <v>57</v>
      </c>
      <c r="E12" s="78">
        <v>1.33</v>
      </c>
      <c r="F12" s="11" t="s">
        <v>29</v>
      </c>
      <c r="G12" s="12">
        <v>3.984</v>
      </c>
      <c r="H12" s="13" t="e">
        <f>IF(OOC!S12=0,"",OOC!S12)</f>
        <v>#REF!</v>
      </c>
      <c r="I12" s="13" t="e">
        <f>IF(OOC!T12=0,"",OOC!T12)</f>
        <v>#REF!</v>
      </c>
      <c r="J12" s="14" t="s">
        <v>12</v>
      </c>
      <c r="K12" s="64" t="s">
        <v>49</v>
      </c>
      <c r="L12" s="17" t="e">
        <f t="shared" ref="L12:L113" si="8">IF(AND(G12="",H12=""),"",IF(G12="",H12,G12+H12))</f>
        <v>#REF!</v>
      </c>
      <c r="M12" s="17" t="e">
        <f t="shared" ref="M12:M113" si="9">IF(AND(G12="",I12=""),"",IF(G12="",I12,G12+I12))</f>
        <v>#REF!</v>
      </c>
      <c r="N12" s="25"/>
      <c r="O12" s="2" t="e">
        <f t="shared" si="0"/>
        <v>#REF!</v>
      </c>
      <c r="P12" s="2" t="e">
        <f t="shared" si="1"/>
        <v>#REF!</v>
      </c>
      <c r="Q12" s="2" t="e">
        <f t="shared" si="2"/>
        <v>#REF!</v>
      </c>
      <c r="R12" s="3" t="e">
        <f t="shared" si="3"/>
        <v>#REF!</v>
      </c>
      <c r="S12" s="4" t="e">
        <f t="shared" ref="S12:S98" si="10">IF(OR($AK12="",ISNUMBER($AK12)=FALSE),"",IF(AND(G12=0,I12=""),V12,IF(AND(G12="",H12=""),W12,(H12+ABS(I12))/(6*R12))))</f>
        <v>#REF!</v>
      </c>
      <c r="T12" s="67" t="e">
        <f t="shared" ref="T12:T113" si="11">IF(OR($AK12="",ISNUMBER($AK12)=FALSE),"",IF(AND($F12="Tolerance",$G12&lt;&gt;""),($Q12-$G12)/(($L12-$M12)/2),IF(AND($F12="GD&amp;T",$H12&lt;&gt;""),$Q12/$H12,"")))</f>
        <v>#REF!</v>
      </c>
      <c r="U12" s="67" t="e">
        <f t="shared" ref="U12:U113" si="12">IF($T12="","",IF(ABS($T12)&lt;=0.125, "Level A",IF(AND(ABS($T12)&gt;0.125,ABS($T12)&lt;=0.25), "Level B",IF(AND(ABS($T12)&gt;0.25,ABS($T12)&lt;=0.5), "Level C", IF(ABS($T12)&gt;0.5, "Level D")))))</f>
        <v>#REF!</v>
      </c>
      <c r="V12" s="4" t="e">
        <f t="shared" si="4"/>
        <v>#REF!</v>
      </c>
      <c r="W12" s="4" t="e">
        <f t="shared" si="5"/>
        <v>#REF!</v>
      </c>
      <c r="X12" s="4" t="e">
        <f t="shared" ref="X12:X113" si="13">IF(OR($AK12="",ISNUMBER($AK12)=FALSE),"",IF(AND(G12=0,I12=0),((H12)-(Q12))/(3*R12),MIN(V12:W12)))</f>
        <v>#REF!</v>
      </c>
      <c r="Y12" s="62" t="e">
        <f t="shared" si="6"/>
        <v>#REF!</v>
      </c>
      <c r="Z12" s="28" t="e">
        <f t="shared" ref="Z12:Z116" si="14">IF($Q12="","",IF(F12="Tolerance",IF(($E12*3*R12+Q12)-G12&lt;H12,"",($E12*3*R12+Q12)-G12),IF(OR(F12="GD&amp;T",F12="MAX"),IF(($E12*3*R12+Q12)&lt;H12,"",($E12*3*R12+Q12)),"")))</f>
        <v>#REF!</v>
      </c>
      <c r="AA12" s="28" t="e">
        <f t="shared" ref="AA12:AA116" si="15">IF(Q12="","",IF(F12="Tolerance",IF(-(($E12*3*R12)-Q12)-G12&gt;I12,"",-(($E12*3*R12)-Q12)-G12),IF(F12="MIN",IF(-(($E12*3*R12)-Q12)&gt;I12,"",-(($E12*3*R12)-Q12)),"")))</f>
        <v>#REF!</v>
      </c>
      <c r="AB12" s="28" t="e">
        <f t="shared" ref="AB12:AB116" si="16">IF(OR(G12="",Q12=""),"",(L12+M12)/2-Q12)</f>
        <v>#REF!</v>
      </c>
      <c r="AC12" s="28" t="e">
        <f t="shared" si="7"/>
        <v>#REF!</v>
      </c>
      <c r="AD12" s="26"/>
      <c r="AE12" s="19" t="str">
        <f t="shared" ref="AE12:AE116" si="17">IF(AD12="","",IF(AD12&gt;=0.966,"Normal","Not Normal"))</f>
        <v/>
      </c>
      <c r="AF12" s="65"/>
      <c r="AG12" s="54"/>
      <c r="AH12" s="54"/>
      <c r="AI12" s="55"/>
      <c r="AJ12" s="21"/>
      <c r="AK12" s="73" t="e">
        <f>#REF!</f>
        <v>#REF!</v>
      </c>
      <c r="AL12" s="73" t="e">
        <f>#REF!</f>
        <v>#REF!</v>
      </c>
      <c r="AM12" s="73" t="e">
        <f>#REF!</f>
        <v>#REF!</v>
      </c>
      <c r="AN12" s="73" t="e">
        <f>#REF!</f>
        <v>#REF!</v>
      </c>
      <c r="AO12" s="73" t="e">
        <f>#REF!</f>
        <v>#REF!</v>
      </c>
      <c r="AP12" s="73" t="e">
        <f>#REF!</f>
        <v>#REF!</v>
      </c>
      <c r="AQ12" s="73" t="e">
        <f>#REF!</f>
        <v>#REF!</v>
      </c>
      <c r="AR12" s="73" t="e">
        <f>#REF!</f>
        <v>#REF!</v>
      </c>
      <c r="AS12" s="73" t="e">
        <f>#REF!</f>
        <v>#REF!</v>
      </c>
      <c r="AT12" s="73" t="e">
        <f>#REF!</f>
        <v>#REF!</v>
      </c>
      <c r="AU12" s="73" t="e">
        <f>#REF!</f>
        <v>#REF!</v>
      </c>
      <c r="AV12" s="73" t="e">
        <f>#REF!</f>
        <v>#REF!</v>
      </c>
      <c r="AW12" s="73" t="e">
        <f>#REF!</f>
        <v>#REF!</v>
      </c>
      <c r="AX12" s="73" t="e">
        <f>#REF!</f>
        <v>#REF!</v>
      </c>
      <c r="AY12" s="73" t="e">
        <f>#REF!</f>
        <v>#REF!</v>
      </c>
      <c r="AZ12" s="73" t="e">
        <f>#REF!</f>
        <v>#REF!</v>
      </c>
      <c r="BA12" s="73" t="e">
        <f>#REF!</f>
        <v>#REF!</v>
      </c>
      <c r="BB12" s="73" t="e">
        <f>#REF!</f>
        <v>#REF!</v>
      </c>
      <c r="BC12" s="73" t="e">
        <f>#REF!</f>
        <v>#REF!</v>
      </c>
      <c r="BD12" s="73" t="e">
        <f>#REF!</f>
        <v>#REF!</v>
      </c>
      <c r="BE12" s="73" t="e">
        <f>#REF!</f>
        <v>#REF!</v>
      </c>
      <c r="BF12" s="73" t="e">
        <f>#REF!</f>
        <v>#REF!</v>
      </c>
      <c r="BG12" s="73" t="e">
        <f>#REF!</f>
        <v>#REF!</v>
      </c>
      <c r="BH12" s="73" t="e">
        <f>#REF!</f>
        <v>#REF!</v>
      </c>
      <c r="BI12" s="73" t="e">
        <f>#REF!</f>
        <v>#REF!</v>
      </c>
      <c r="BJ12" s="73" t="e">
        <f>#REF!</f>
        <v>#REF!</v>
      </c>
      <c r="BK12" s="73" t="e">
        <f>#REF!</f>
        <v>#REF!</v>
      </c>
      <c r="BL12" s="73" t="e">
        <f>#REF!</f>
        <v>#REF!</v>
      </c>
      <c r="BM12" s="73" t="e">
        <f>#REF!</f>
        <v>#REF!</v>
      </c>
      <c r="BN12" s="73" t="e">
        <f>#REF!</f>
        <v>#REF!</v>
      </c>
      <c r="BO12" s="73" t="e">
        <f>#REF!</f>
        <v>#REF!</v>
      </c>
      <c r="BP12" s="73" t="e">
        <f>#REF!</f>
        <v>#REF!</v>
      </c>
      <c r="BR12" s="117" t="str">
        <f t="shared" ref="BR12:BR98" si="18">C12</f>
        <v>3-1</v>
      </c>
      <c r="BS12" s="118">
        <f>OOC!G12</f>
        <v>4.0090000000000003</v>
      </c>
      <c r="BT12" s="118">
        <f>OOC!H12</f>
        <v>3.964</v>
      </c>
      <c r="BU12" s="2" t="e">
        <f t="shared" ref="BU12:BU98" si="19">IF(OR($AK12="",ISNUMBER($AK12)=FALSE),"",MAX(AK12:BP12))</f>
        <v>#REF!</v>
      </c>
      <c r="BV12" s="2" t="e">
        <f t="shared" ref="BV12:BV98" si="20">IF(OR($AK12="",ISNUMBER($AK12)=FALSE),"",MIN(AK12:BP12))</f>
        <v>#REF!</v>
      </c>
      <c r="BW12" s="2" t="e">
        <f t="shared" ref="BW12:BW98" si="21">IF(OR($AK12="",ISNUMBER($AK12)=FALSE),"",AVERAGE(AK12:BP12))</f>
        <v>#REF!</v>
      </c>
      <c r="BX12" s="119" t="e">
        <f>IF(AND(IF(OOC!G12="",0,OOC!G12) &gt;= IF(O12="",0,O12), IF(O12="",0,O12) &gt; IF(L12="",0,L12)), "OOC",
IF(AND(IF(M12="",0,M12) &gt; IF(P12="",0,P12), IF(P12="",0,P12) &gt;= IF(OOC!H12="",0,OOC!H12)), "OOC",
IF(IF(O12="",0,O12) &gt; IF(OOC!G12="",0,OOC!G12), "OOS",
IF(IF(OOC!H12="",0,OOC!H12) &gt; IF(P12="",0,P12), "OOS", "OK"))))</f>
        <v>#REF!</v>
      </c>
      <c r="SO12" s="68"/>
      <c r="ARY12" s="68"/>
      <c r="AWO12" s="68"/>
      <c r="BBR12" s="68"/>
      <c r="BCM12" s="68"/>
      <c r="BEM12" s="68"/>
      <c r="BES12" s="68"/>
      <c r="BHD12" s="68"/>
      <c r="BIR12" s="68"/>
      <c r="BIZ12" s="68"/>
      <c r="BLT12" s="68"/>
      <c r="BMO12" s="68"/>
      <c r="CUI12" s="68"/>
      <c r="CVM12" s="68"/>
      <c r="DBO12" s="68"/>
      <c r="DOM12" s="68"/>
    </row>
    <row r="13" spans="1:1008 1040:2028 2073:2935 3100:3130" ht="15" customHeight="1">
      <c r="A13" s="16">
        <v>4</v>
      </c>
      <c r="B13" s="79" t="s">
        <v>85</v>
      </c>
      <c r="C13" s="80" t="s">
        <v>58</v>
      </c>
      <c r="D13" s="77" t="s">
        <v>57</v>
      </c>
      <c r="E13" s="78">
        <v>1.33</v>
      </c>
      <c r="F13" s="11" t="s">
        <v>29</v>
      </c>
      <c r="G13" s="12">
        <v>3.984</v>
      </c>
      <c r="H13" s="13" t="e">
        <f>IF(OOC!S13=0,"",OOC!S13)</f>
        <v>#REF!</v>
      </c>
      <c r="I13" s="13" t="e">
        <f>IF(OOC!T13=0,"",OOC!T13)</f>
        <v>#REF!</v>
      </c>
      <c r="J13" s="14" t="s">
        <v>12</v>
      </c>
      <c r="K13" s="64" t="s">
        <v>49</v>
      </c>
      <c r="L13" s="17" t="e">
        <f t="shared" si="8"/>
        <v>#REF!</v>
      </c>
      <c r="M13" s="17" t="e">
        <f t="shared" si="9"/>
        <v>#REF!</v>
      </c>
      <c r="N13" s="25"/>
      <c r="O13" s="2" t="e">
        <f t="shared" si="0"/>
        <v>#REF!</v>
      </c>
      <c r="P13" s="2" t="e">
        <f t="shared" si="1"/>
        <v>#REF!</v>
      </c>
      <c r="Q13" s="2" t="e">
        <f t="shared" si="2"/>
        <v>#REF!</v>
      </c>
      <c r="R13" s="3" t="e">
        <f t="shared" si="3"/>
        <v>#REF!</v>
      </c>
      <c r="S13" s="4" t="e">
        <f t="shared" si="10"/>
        <v>#REF!</v>
      </c>
      <c r="T13" s="67" t="e">
        <f t="shared" si="11"/>
        <v>#REF!</v>
      </c>
      <c r="U13" s="67" t="e">
        <f t="shared" si="12"/>
        <v>#REF!</v>
      </c>
      <c r="V13" s="4" t="e">
        <f t="shared" si="4"/>
        <v>#REF!</v>
      </c>
      <c r="W13" s="4" t="e">
        <f t="shared" si="5"/>
        <v>#REF!</v>
      </c>
      <c r="X13" s="4" t="e">
        <f t="shared" si="13"/>
        <v>#REF!</v>
      </c>
      <c r="Y13" s="62" t="e">
        <f t="shared" si="6"/>
        <v>#REF!</v>
      </c>
      <c r="Z13" s="28" t="e">
        <f t="shared" si="14"/>
        <v>#REF!</v>
      </c>
      <c r="AA13" s="28" t="e">
        <f t="shared" si="15"/>
        <v>#REF!</v>
      </c>
      <c r="AB13" s="28" t="e">
        <f t="shared" si="16"/>
        <v>#REF!</v>
      </c>
      <c r="AC13" s="28" t="e">
        <f t="shared" si="7"/>
        <v>#REF!</v>
      </c>
      <c r="AD13" s="26"/>
      <c r="AE13" s="19" t="str">
        <f t="shared" si="17"/>
        <v/>
      </c>
      <c r="AF13" s="65"/>
      <c r="AG13" s="54"/>
      <c r="AH13" s="54"/>
      <c r="AI13" s="55"/>
      <c r="AJ13" s="21"/>
      <c r="AK13" s="73" t="e">
        <f>#REF!</f>
        <v>#REF!</v>
      </c>
      <c r="AL13" s="73" t="e">
        <f>#REF!</f>
        <v>#REF!</v>
      </c>
      <c r="AM13" s="73" t="e">
        <f>#REF!</f>
        <v>#REF!</v>
      </c>
      <c r="AN13" s="73" t="e">
        <f>#REF!</f>
        <v>#REF!</v>
      </c>
      <c r="AO13" s="73" t="e">
        <f>#REF!</f>
        <v>#REF!</v>
      </c>
      <c r="AP13" s="73" t="e">
        <f>#REF!</f>
        <v>#REF!</v>
      </c>
      <c r="AQ13" s="73" t="e">
        <f>#REF!</f>
        <v>#REF!</v>
      </c>
      <c r="AR13" s="73" t="e">
        <f>#REF!</f>
        <v>#REF!</v>
      </c>
      <c r="AS13" s="73" t="e">
        <f>#REF!</f>
        <v>#REF!</v>
      </c>
      <c r="AT13" s="73" t="e">
        <f>#REF!</f>
        <v>#REF!</v>
      </c>
      <c r="AU13" s="73" t="e">
        <f>#REF!</f>
        <v>#REF!</v>
      </c>
      <c r="AV13" s="73" t="e">
        <f>#REF!</f>
        <v>#REF!</v>
      </c>
      <c r="AW13" s="73" t="e">
        <f>#REF!</f>
        <v>#REF!</v>
      </c>
      <c r="AX13" s="73" t="e">
        <f>#REF!</f>
        <v>#REF!</v>
      </c>
      <c r="AY13" s="73" t="e">
        <f>#REF!</f>
        <v>#REF!</v>
      </c>
      <c r="AZ13" s="73" t="e">
        <f>#REF!</f>
        <v>#REF!</v>
      </c>
      <c r="BA13" s="73" t="e">
        <f>#REF!</f>
        <v>#REF!</v>
      </c>
      <c r="BB13" s="73" t="e">
        <f>#REF!</f>
        <v>#REF!</v>
      </c>
      <c r="BC13" s="73" t="e">
        <f>#REF!</f>
        <v>#REF!</v>
      </c>
      <c r="BD13" s="73" t="e">
        <f>#REF!</f>
        <v>#REF!</v>
      </c>
      <c r="BE13" s="73" t="e">
        <f>#REF!</f>
        <v>#REF!</v>
      </c>
      <c r="BF13" s="73" t="e">
        <f>#REF!</f>
        <v>#REF!</v>
      </c>
      <c r="BG13" s="73" t="e">
        <f>#REF!</f>
        <v>#REF!</v>
      </c>
      <c r="BH13" s="73" t="e">
        <f>#REF!</f>
        <v>#REF!</v>
      </c>
      <c r="BI13" s="73" t="e">
        <f>#REF!</f>
        <v>#REF!</v>
      </c>
      <c r="BJ13" s="73" t="e">
        <f>#REF!</f>
        <v>#REF!</v>
      </c>
      <c r="BK13" s="73" t="e">
        <f>#REF!</f>
        <v>#REF!</v>
      </c>
      <c r="BL13" s="73" t="e">
        <f>#REF!</f>
        <v>#REF!</v>
      </c>
      <c r="BM13" s="73" t="e">
        <f>#REF!</f>
        <v>#REF!</v>
      </c>
      <c r="BN13" s="73" t="e">
        <f>#REF!</f>
        <v>#REF!</v>
      </c>
      <c r="BO13" s="73" t="e">
        <f>#REF!</f>
        <v>#REF!</v>
      </c>
      <c r="BP13" s="73" t="e">
        <f>#REF!</f>
        <v>#REF!</v>
      </c>
      <c r="BR13" s="117" t="str">
        <f t="shared" si="18"/>
        <v>3-2</v>
      </c>
      <c r="BS13" s="118">
        <f>OOC!G13</f>
        <v>4.0090000000000003</v>
      </c>
      <c r="BT13" s="118">
        <f>OOC!H13</f>
        <v>3.964</v>
      </c>
      <c r="BU13" s="2" t="e">
        <f t="shared" si="19"/>
        <v>#REF!</v>
      </c>
      <c r="BV13" s="2" t="e">
        <f t="shared" si="20"/>
        <v>#REF!</v>
      </c>
      <c r="BW13" s="2" t="e">
        <f t="shared" si="21"/>
        <v>#REF!</v>
      </c>
      <c r="BX13" s="119" t="e">
        <f>IF(AND(IF(OOC!G13="",0,OOC!G13) &gt;= IF(O13="",0,O13), IF(O13="",0,O13) &gt; IF(L13="",0,L13)), "OOC",
IF(AND(IF(M13="",0,M13) &gt; IF(P13="",0,P13), IF(P13="",0,P13) &gt;= IF(OOC!H13="",0,OOC!H13)), "OOC",
IF(IF(O13="",0,O13) &gt; IF(OOC!G13="",0,OOC!G13), "OOS",
IF(IF(OOC!H13="",0,OOC!H13) &gt; IF(P13="",0,P13), "OOS", "OK"))))</f>
        <v>#REF!</v>
      </c>
      <c r="DB13" s="68"/>
      <c r="GA13" s="68"/>
      <c r="NT13" s="68"/>
      <c r="OH13" s="68"/>
      <c r="YQ13" s="68"/>
      <c r="ZQ13" s="68"/>
      <c r="ACZ13" s="68"/>
      <c r="AEE13" s="68"/>
      <c r="AHT13" s="68"/>
      <c r="AMZ13" s="68"/>
      <c r="ANJ13" s="68"/>
      <c r="ATL13" s="68"/>
      <c r="AVZ13" s="68"/>
      <c r="BBK13" s="68"/>
      <c r="BFD13" s="68"/>
      <c r="BFS13" s="68"/>
      <c r="BIH13" s="68"/>
      <c r="BIM13" s="68"/>
      <c r="BIW13" s="68"/>
      <c r="BKM13" s="68"/>
      <c r="BPM13" s="68"/>
      <c r="BRJ13" s="68"/>
      <c r="BSB13" s="68"/>
      <c r="BSC13" s="68"/>
      <c r="BWY13" s="68"/>
      <c r="BYZ13" s="68"/>
      <c r="CAW13" s="68"/>
      <c r="CCM13" s="68"/>
      <c r="CDP13" s="68"/>
      <c r="CEK13" s="68"/>
      <c r="CGD13" s="68"/>
      <c r="CMA13" s="68"/>
      <c r="CPT13" s="68"/>
      <c r="CRE13" s="68"/>
      <c r="CUO13" s="68"/>
      <c r="CUX13" s="68"/>
      <c r="CZF13" s="68"/>
      <c r="DFF13" s="68"/>
      <c r="DFG13" s="68"/>
      <c r="DHW13" s="68"/>
      <c r="DOG13" s="68"/>
    </row>
    <row r="14" spans="1:1008 1040:2028 2073:2935 3100:3130" ht="15" customHeight="1">
      <c r="A14" s="16">
        <v>5</v>
      </c>
      <c r="B14" s="79" t="s">
        <v>86</v>
      </c>
      <c r="C14" s="80">
        <v>4</v>
      </c>
      <c r="D14" s="77" t="s">
        <v>55</v>
      </c>
      <c r="E14" s="78">
        <v>1.5</v>
      </c>
      <c r="F14" s="11" t="s">
        <v>28</v>
      </c>
      <c r="G14" s="12"/>
      <c r="H14" s="13" t="e">
        <f>IF(OOC!S14=0,"",OOC!S14)</f>
        <v>#REF!</v>
      </c>
      <c r="I14" s="13" t="e">
        <f>IF(OOC!T14=0,"",OOC!T14)</f>
        <v>#REF!</v>
      </c>
      <c r="J14" s="14" t="s">
        <v>12</v>
      </c>
      <c r="K14" s="64" t="s">
        <v>49</v>
      </c>
      <c r="L14" s="17" t="e">
        <f t="shared" si="8"/>
        <v>#REF!</v>
      </c>
      <c r="M14" s="17" t="e">
        <f t="shared" si="9"/>
        <v>#REF!</v>
      </c>
      <c r="N14" s="25"/>
      <c r="O14" s="2" t="e">
        <f t="shared" si="0"/>
        <v>#REF!</v>
      </c>
      <c r="P14" s="2" t="e">
        <f t="shared" si="1"/>
        <v>#REF!</v>
      </c>
      <c r="Q14" s="2" t="e">
        <f t="shared" si="2"/>
        <v>#REF!</v>
      </c>
      <c r="R14" s="3" t="e">
        <f t="shared" si="3"/>
        <v>#REF!</v>
      </c>
      <c r="S14" s="4" t="e">
        <f t="shared" si="10"/>
        <v>#REF!</v>
      </c>
      <c r="T14" s="67" t="e">
        <f t="shared" si="11"/>
        <v>#REF!</v>
      </c>
      <c r="U14" s="67" t="e">
        <f t="shared" si="12"/>
        <v>#REF!</v>
      </c>
      <c r="V14" s="4" t="e">
        <f t="shared" si="4"/>
        <v>#REF!</v>
      </c>
      <c r="W14" s="4" t="e">
        <f t="shared" si="5"/>
        <v>#REF!</v>
      </c>
      <c r="X14" s="4" t="e">
        <f t="shared" si="13"/>
        <v>#REF!</v>
      </c>
      <c r="Y14" s="62" t="e">
        <f t="shared" si="6"/>
        <v>#REF!</v>
      </c>
      <c r="Z14" s="28" t="e">
        <f t="shared" si="14"/>
        <v>#REF!</v>
      </c>
      <c r="AA14" s="28" t="e">
        <f t="shared" si="15"/>
        <v>#REF!</v>
      </c>
      <c r="AB14" s="28" t="e">
        <f t="shared" si="16"/>
        <v>#REF!</v>
      </c>
      <c r="AC14" s="28" t="e">
        <f t="shared" si="7"/>
        <v>#REF!</v>
      </c>
      <c r="AD14" s="26"/>
      <c r="AE14" s="19" t="str">
        <f t="shared" si="17"/>
        <v/>
      </c>
      <c r="AF14" s="65"/>
      <c r="AG14" s="54"/>
      <c r="AH14" s="54"/>
      <c r="AI14" s="55"/>
      <c r="AJ14" s="21"/>
      <c r="AK14" s="73" t="e">
        <f>#REF!</f>
        <v>#REF!</v>
      </c>
      <c r="AL14" s="73" t="e">
        <f>#REF!</f>
        <v>#REF!</v>
      </c>
      <c r="AM14" s="73" t="e">
        <f>#REF!</f>
        <v>#REF!</v>
      </c>
      <c r="AN14" s="73" t="e">
        <f>#REF!</f>
        <v>#REF!</v>
      </c>
      <c r="AO14" s="73" t="e">
        <f>#REF!</f>
        <v>#REF!</v>
      </c>
      <c r="AP14" s="73" t="e">
        <f>#REF!</f>
        <v>#REF!</v>
      </c>
      <c r="AQ14" s="73" t="e">
        <f>#REF!</f>
        <v>#REF!</v>
      </c>
      <c r="AR14" s="73" t="e">
        <f>#REF!</f>
        <v>#REF!</v>
      </c>
      <c r="AS14" s="73" t="e">
        <f>#REF!</f>
        <v>#REF!</v>
      </c>
      <c r="AT14" s="73" t="e">
        <f>#REF!</f>
        <v>#REF!</v>
      </c>
      <c r="AU14" s="73" t="e">
        <f>#REF!</f>
        <v>#REF!</v>
      </c>
      <c r="AV14" s="73" t="e">
        <f>#REF!</f>
        <v>#REF!</v>
      </c>
      <c r="AW14" s="73" t="e">
        <f>#REF!</f>
        <v>#REF!</v>
      </c>
      <c r="AX14" s="73" t="e">
        <f>#REF!</f>
        <v>#REF!</v>
      </c>
      <c r="AY14" s="73" t="e">
        <f>#REF!</f>
        <v>#REF!</v>
      </c>
      <c r="AZ14" s="73" t="e">
        <f>#REF!</f>
        <v>#REF!</v>
      </c>
      <c r="BA14" s="73" t="e">
        <f>#REF!</f>
        <v>#REF!</v>
      </c>
      <c r="BB14" s="73" t="e">
        <f>#REF!</f>
        <v>#REF!</v>
      </c>
      <c r="BC14" s="73" t="e">
        <f>#REF!</f>
        <v>#REF!</v>
      </c>
      <c r="BD14" s="73" t="e">
        <f>#REF!</f>
        <v>#REF!</v>
      </c>
      <c r="BE14" s="73" t="e">
        <f>#REF!</f>
        <v>#REF!</v>
      </c>
      <c r="BF14" s="73" t="e">
        <f>#REF!</f>
        <v>#REF!</v>
      </c>
      <c r="BG14" s="73" t="e">
        <f>#REF!</f>
        <v>#REF!</v>
      </c>
      <c r="BH14" s="73" t="e">
        <f>#REF!</f>
        <v>#REF!</v>
      </c>
      <c r="BI14" s="73" t="e">
        <f>#REF!</f>
        <v>#REF!</v>
      </c>
      <c r="BJ14" s="73" t="e">
        <f>#REF!</f>
        <v>#REF!</v>
      </c>
      <c r="BK14" s="73" t="e">
        <f>#REF!</f>
        <v>#REF!</v>
      </c>
      <c r="BL14" s="73" t="e">
        <f>#REF!</f>
        <v>#REF!</v>
      </c>
      <c r="BM14" s="73" t="e">
        <f>#REF!</f>
        <v>#REF!</v>
      </c>
      <c r="BN14" s="73" t="e">
        <f>#REF!</f>
        <v>#REF!</v>
      </c>
      <c r="BO14" s="73" t="e">
        <f>#REF!</f>
        <v>#REF!</v>
      </c>
      <c r="BP14" s="73" t="e">
        <f>#REF!</f>
        <v>#REF!</v>
      </c>
      <c r="BR14" s="117">
        <f t="shared" si="18"/>
        <v>4</v>
      </c>
      <c r="BS14" s="118">
        <f>OOC!G14</f>
        <v>1.4999999999999999E-2</v>
      </c>
      <c r="BT14" s="118" t="str">
        <f>OOC!H14</f>
        <v/>
      </c>
      <c r="BU14" s="2" t="e">
        <f t="shared" si="19"/>
        <v>#REF!</v>
      </c>
      <c r="BV14" s="2" t="e">
        <f t="shared" si="20"/>
        <v>#REF!</v>
      </c>
      <c r="BW14" s="2" t="e">
        <f t="shared" si="21"/>
        <v>#REF!</v>
      </c>
      <c r="BX14" s="119" t="e">
        <f>IF(AND(IF(OOC!G14="",0,OOC!G14) &gt;= IF(O14="",0,O14), IF(O14="",0,O14) &gt; IF(L14="",0,L14)), "OOC",
IF(AND(IF(M14="",0,M14) &gt; IF(P14="",0,P14), IF(P14="",0,P14) &gt;= IF(OOC!H14="",0,OOC!H14)), "OOC",
IF(IF(O14="",0,O14) &gt; IF(OOC!G14="",0,OOC!G14), "OOS",
IF(IF(OOC!H14="",0,OOC!H14) &gt; IF(P14="",0,P14), "OOS", "OK"))))</f>
        <v>#REF!</v>
      </c>
      <c r="GX14" s="68"/>
      <c r="KC14" s="68"/>
      <c r="LD14" s="68"/>
      <c r="NT14" s="68"/>
      <c r="XL14" s="68"/>
      <c r="AVZ14" s="68"/>
      <c r="AWZ14" s="68"/>
      <c r="AZN14" s="68"/>
      <c r="BBM14" s="68"/>
      <c r="BBP14" s="68"/>
      <c r="BBW14" s="68"/>
      <c r="BFS14" s="68"/>
      <c r="BIM14" s="68"/>
      <c r="BKT14" s="68"/>
      <c r="BSC14" s="68"/>
      <c r="BXC14" s="68"/>
      <c r="CAS14" s="68"/>
      <c r="CAW14" s="68"/>
      <c r="CCJ14" s="68"/>
      <c r="CCT14" s="68"/>
      <c r="CDE14" s="68"/>
      <c r="CKG14" s="68"/>
      <c r="CMA14" s="68"/>
      <c r="CPT14" s="68"/>
      <c r="CSX14" s="68"/>
      <c r="CTK14" s="68"/>
      <c r="CTL14" s="68"/>
      <c r="CUI14" s="68"/>
      <c r="CUZ14" s="68"/>
      <c r="DFG14" s="68"/>
      <c r="DGQ14" s="68"/>
    </row>
    <row r="15" spans="1:1008 1040:2028 2073:2935 3100:3130" ht="15" customHeight="1">
      <c r="A15" s="16">
        <v>6</v>
      </c>
      <c r="B15" s="76"/>
      <c r="C15" s="80">
        <v>5</v>
      </c>
      <c r="D15" s="77" t="s">
        <v>55</v>
      </c>
      <c r="E15" s="78"/>
      <c r="F15" s="11" t="s">
        <v>28</v>
      </c>
      <c r="G15" s="12"/>
      <c r="H15" s="13" t="e">
        <f>IF(OOC!S15=0,"",OOC!S15)</f>
        <v>#REF!</v>
      </c>
      <c r="I15" s="13" t="e">
        <f>IF(OOC!T15=0,"",OOC!T15)</f>
        <v>#REF!</v>
      </c>
      <c r="J15" s="14" t="s">
        <v>12</v>
      </c>
      <c r="K15" s="64" t="s">
        <v>49</v>
      </c>
      <c r="L15" s="17" t="e">
        <f t="shared" si="8"/>
        <v>#REF!</v>
      </c>
      <c r="M15" s="17" t="e">
        <f t="shared" si="9"/>
        <v>#REF!</v>
      </c>
      <c r="N15" s="25"/>
      <c r="O15" s="2" t="e">
        <f t="shared" si="0"/>
        <v>#REF!</v>
      </c>
      <c r="P15" s="2" t="e">
        <f t="shared" si="1"/>
        <v>#REF!</v>
      </c>
      <c r="Q15" s="2" t="e">
        <f t="shared" si="2"/>
        <v>#REF!</v>
      </c>
      <c r="R15" s="3" t="e">
        <f t="shared" si="3"/>
        <v>#REF!</v>
      </c>
      <c r="S15" s="4" t="e">
        <f t="shared" si="10"/>
        <v>#REF!</v>
      </c>
      <c r="T15" s="67" t="e">
        <f t="shared" si="11"/>
        <v>#REF!</v>
      </c>
      <c r="U15" s="67" t="e">
        <f t="shared" si="12"/>
        <v>#REF!</v>
      </c>
      <c r="V15" s="4" t="e">
        <f t="shared" si="4"/>
        <v>#REF!</v>
      </c>
      <c r="W15" s="4" t="e">
        <f t="shared" si="5"/>
        <v>#REF!</v>
      </c>
      <c r="X15" s="4" t="e">
        <f t="shared" si="13"/>
        <v>#REF!</v>
      </c>
      <c r="Y15" s="62" t="e">
        <f t="shared" si="6"/>
        <v>#REF!</v>
      </c>
      <c r="Z15" s="28" t="e">
        <f t="shared" si="14"/>
        <v>#REF!</v>
      </c>
      <c r="AA15" s="28" t="e">
        <f t="shared" si="15"/>
        <v>#REF!</v>
      </c>
      <c r="AB15" s="28" t="e">
        <f t="shared" si="16"/>
        <v>#REF!</v>
      </c>
      <c r="AC15" s="28" t="e">
        <f t="shared" si="7"/>
        <v>#REF!</v>
      </c>
      <c r="AD15" s="26"/>
      <c r="AE15" s="19" t="str">
        <f t="shared" si="17"/>
        <v/>
      </c>
      <c r="AF15" s="65"/>
      <c r="AG15" s="54"/>
      <c r="AH15" s="54"/>
      <c r="AI15" s="55"/>
      <c r="AJ15" s="21"/>
      <c r="AK15" s="73" t="e">
        <f>#REF!</f>
        <v>#REF!</v>
      </c>
      <c r="AL15" s="73" t="e">
        <f>#REF!</f>
        <v>#REF!</v>
      </c>
      <c r="AM15" s="73" t="e">
        <f>#REF!</f>
        <v>#REF!</v>
      </c>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R15" s="117">
        <f t="shared" si="18"/>
        <v>5</v>
      </c>
      <c r="BS15" s="118">
        <f>OOC!G15</f>
        <v>1.4999999999999999E-2</v>
      </c>
      <c r="BT15" s="118" t="str">
        <f>OOC!H15</f>
        <v/>
      </c>
      <c r="BU15" s="2" t="e">
        <f t="shared" si="19"/>
        <v>#REF!</v>
      </c>
      <c r="BV15" s="2" t="e">
        <f t="shared" si="20"/>
        <v>#REF!</v>
      </c>
      <c r="BW15" s="2" t="e">
        <f t="shared" si="21"/>
        <v>#REF!</v>
      </c>
      <c r="BX15" s="119" t="e">
        <f>IF(AND(IF(OOC!G15="",0,OOC!G15) &gt;= IF(O15="",0,O15), IF(O15="",0,O15) &gt; IF(L15="",0,L15)), "OOC",
IF(AND(IF(M15="",0,M15) &gt; IF(P15="",0,P15), IF(P15="",0,P15) &gt;= IF(OOC!H15="",0,OOC!H15)), "OOC",
IF(IF(O15="",0,O15) &gt; IF(OOC!G15="",0,OOC!G15), "OOS",
IF(IF(OOC!H15="",0,OOC!H15) &gt; IF(P15="",0,P15), "OOS", "OK"))))</f>
        <v>#REF!</v>
      </c>
      <c r="CB15" s="68"/>
      <c r="FD15" s="68"/>
      <c r="XD15" s="68"/>
      <c r="ABA15" s="68"/>
      <c r="AJY15" s="68"/>
      <c r="AYM15" s="68"/>
      <c r="BBE15" s="68"/>
      <c r="BCO15" s="68"/>
      <c r="BFD15" s="68"/>
      <c r="BHD15" s="68"/>
      <c r="BPI15" s="68"/>
      <c r="BTV15" s="68"/>
      <c r="BWK15" s="68"/>
      <c r="CBB15" s="68"/>
      <c r="CME15" s="68"/>
      <c r="DFN15" s="68"/>
    </row>
    <row r="16" spans="1:1008 1040:2028 2073:2935 3100:3130" ht="15" customHeight="1">
      <c r="A16" s="16">
        <v>7</v>
      </c>
      <c r="B16" s="79" t="s">
        <v>87</v>
      </c>
      <c r="C16" s="80" t="s">
        <v>59</v>
      </c>
      <c r="D16" s="77" t="s">
        <v>57</v>
      </c>
      <c r="E16" s="78">
        <v>1.33</v>
      </c>
      <c r="F16" s="11" t="s">
        <v>29</v>
      </c>
      <c r="G16" s="12">
        <v>4.0090000000000003</v>
      </c>
      <c r="H16" s="13" t="e">
        <f>IF(OOC!S16=0,"",OOC!S16)</f>
        <v>#REF!</v>
      </c>
      <c r="I16" s="13" t="e">
        <f>IF(OOC!T16=0,"",OOC!T16)</f>
        <v>#REF!</v>
      </c>
      <c r="J16" s="14" t="s">
        <v>12</v>
      </c>
      <c r="K16" s="64" t="s">
        <v>49</v>
      </c>
      <c r="L16" s="17" t="e">
        <f t="shared" si="8"/>
        <v>#REF!</v>
      </c>
      <c r="M16" s="17" t="e">
        <f t="shared" si="9"/>
        <v>#REF!</v>
      </c>
      <c r="N16" s="25"/>
      <c r="O16" s="2" t="e">
        <f t="shared" si="0"/>
        <v>#REF!</v>
      </c>
      <c r="P16" s="2" t="e">
        <f t="shared" si="1"/>
        <v>#REF!</v>
      </c>
      <c r="Q16" s="2" t="e">
        <f t="shared" si="2"/>
        <v>#REF!</v>
      </c>
      <c r="R16" s="3" t="e">
        <f t="shared" si="3"/>
        <v>#REF!</v>
      </c>
      <c r="S16" s="4" t="e">
        <f t="shared" si="10"/>
        <v>#REF!</v>
      </c>
      <c r="T16" s="67" t="e">
        <f t="shared" si="11"/>
        <v>#REF!</v>
      </c>
      <c r="U16" s="67" t="e">
        <f t="shared" si="12"/>
        <v>#REF!</v>
      </c>
      <c r="V16" s="4" t="e">
        <f t="shared" si="4"/>
        <v>#REF!</v>
      </c>
      <c r="W16" s="4" t="e">
        <f t="shared" si="5"/>
        <v>#REF!</v>
      </c>
      <c r="X16" s="4" t="e">
        <f t="shared" si="13"/>
        <v>#REF!</v>
      </c>
      <c r="Y16" s="62" t="e">
        <f t="shared" si="6"/>
        <v>#REF!</v>
      </c>
      <c r="Z16" s="28" t="e">
        <f t="shared" si="14"/>
        <v>#REF!</v>
      </c>
      <c r="AA16" s="28" t="e">
        <f t="shared" si="15"/>
        <v>#REF!</v>
      </c>
      <c r="AB16" s="28" t="e">
        <f t="shared" si="16"/>
        <v>#REF!</v>
      </c>
      <c r="AC16" s="28" t="e">
        <f t="shared" si="7"/>
        <v>#REF!</v>
      </c>
      <c r="AD16" s="26"/>
      <c r="AE16" s="19" t="str">
        <f t="shared" si="17"/>
        <v/>
      </c>
      <c r="AF16" s="65"/>
      <c r="AG16" s="54"/>
      <c r="AH16" s="54"/>
      <c r="AI16" s="55"/>
      <c r="AJ16" s="21"/>
      <c r="AK16" s="73" t="e">
        <f>#REF!</f>
        <v>#REF!</v>
      </c>
      <c r="AL16" s="73" t="e">
        <f>#REF!</f>
        <v>#REF!</v>
      </c>
      <c r="AM16" s="73" t="e">
        <f>#REF!</f>
        <v>#REF!</v>
      </c>
      <c r="AN16" s="73" t="e">
        <f>#REF!</f>
        <v>#REF!</v>
      </c>
      <c r="AO16" s="73" t="e">
        <f>#REF!</f>
        <v>#REF!</v>
      </c>
      <c r="AP16" s="73" t="e">
        <f>#REF!</f>
        <v>#REF!</v>
      </c>
      <c r="AQ16" s="73" t="e">
        <f>#REF!</f>
        <v>#REF!</v>
      </c>
      <c r="AR16" s="73" t="e">
        <f>#REF!</f>
        <v>#REF!</v>
      </c>
      <c r="AS16" s="73" t="e">
        <f>#REF!</f>
        <v>#REF!</v>
      </c>
      <c r="AT16" s="73" t="e">
        <f>#REF!</f>
        <v>#REF!</v>
      </c>
      <c r="AU16" s="73" t="e">
        <f>#REF!</f>
        <v>#REF!</v>
      </c>
      <c r="AV16" s="73" t="e">
        <f>#REF!</f>
        <v>#REF!</v>
      </c>
      <c r="AW16" s="73" t="e">
        <f>#REF!</f>
        <v>#REF!</v>
      </c>
      <c r="AX16" s="73" t="e">
        <f>#REF!</f>
        <v>#REF!</v>
      </c>
      <c r="AY16" s="73" t="e">
        <f>#REF!</f>
        <v>#REF!</v>
      </c>
      <c r="AZ16" s="73" t="e">
        <f>#REF!</f>
        <v>#REF!</v>
      </c>
      <c r="BA16" s="73" t="e">
        <f>#REF!</f>
        <v>#REF!</v>
      </c>
      <c r="BB16" s="73" t="e">
        <f>#REF!</f>
        <v>#REF!</v>
      </c>
      <c r="BC16" s="73" t="e">
        <f>#REF!</f>
        <v>#REF!</v>
      </c>
      <c r="BD16" s="73" t="e">
        <f>#REF!</f>
        <v>#REF!</v>
      </c>
      <c r="BE16" s="73" t="e">
        <f>#REF!</f>
        <v>#REF!</v>
      </c>
      <c r="BF16" s="73" t="e">
        <f>#REF!</f>
        <v>#REF!</v>
      </c>
      <c r="BG16" s="73" t="e">
        <f>#REF!</f>
        <v>#REF!</v>
      </c>
      <c r="BH16" s="73" t="e">
        <f>#REF!</f>
        <v>#REF!</v>
      </c>
      <c r="BI16" s="73" t="e">
        <f>#REF!</f>
        <v>#REF!</v>
      </c>
      <c r="BJ16" s="73" t="e">
        <f>#REF!</f>
        <v>#REF!</v>
      </c>
      <c r="BK16" s="73" t="e">
        <f>#REF!</f>
        <v>#REF!</v>
      </c>
      <c r="BL16" s="73" t="e">
        <f>#REF!</f>
        <v>#REF!</v>
      </c>
      <c r="BM16" s="73" t="e">
        <f>#REF!</f>
        <v>#REF!</v>
      </c>
      <c r="BN16" s="73" t="e">
        <f>#REF!</f>
        <v>#REF!</v>
      </c>
      <c r="BO16" s="73" t="e">
        <f>#REF!</f>
        <v>#REF!</v>
      </c>
      <c r="BP16" s="73" t="e">
        <f>#REF!</f>
        <v>#REF!</v>
      </c>
      <c r="BR16" s="117" t="str">
        <f t="shared" si="18"/>
        <v>6-1</v>
      </c>
      <c r="BS16" s="118">
        <f>OOC!G16</f>
        <v>4.0289999999999999</v>
      </c>
      <c r="BT16" s="118">
        <f>OOC!H16</f>
        <v>3.9890000000000003</v>
      </c>
      <c r="BU16" s="2" t="e">
        <f t="shared" si="19"/>
        <v>#REF!</v>
      </c>
      <c r="BV16" s="2" t="e">
        <f t="shared" si="20"/>
        <v>#REF!</v>
      </c>
      <c r="BW16" s="2" t="e">
        <f t="shared" si="21"/>
        <v>#REF!</v>
      </c>
      <c r="BX16" s="119" t="e">
        <f>IF(AND(IF(OOC!G16="",0,OOC!G16) &gt;= IF(O16="",0,O16), IF(O16="",0,O16) &gt; IF(L16="",0,L16)), "OOC",
IF(AND(IF(M16="",0,M16) &gt; IF(P16="",0,P16), IF(P16="",0,P16) &gt;= IF(OOC!H16="",0,OOC!H16)), "OOC",
IF(IF(O16="",0,O16) &gt; IF(OOC!G16="",0,OOC!G16), "OOS",
IF(IF(OOC!H16="",0,OOC!H16) &gt; IF(P16="",0,P16), "OOS", "OK"))))</f>
        <v>#REF!</v>
      </c>
      <c r="CW16" s="68"/>
      <c r="JN16" s="68"/>
      <c r="KN16" s="68"/>
      <c r="MX16" s="68"/>
      <c r="OH16" s="68"/>
      <c r="OV16" s="68"/>
      <c r="QC16" s="68"/>
      <c r="UF16" s="68"/>
      <c r="VV16" s="68"/>
      <c r="XS16" s="68"/>
      <c r="YS16" s="68"/>
      <c r="AAH16" s="68"/>
      <c r="ABF16" s="68"/>
      <c r="ABJ16" s="68"/>
      <c r="ABZ16" s="68"/>
      <c r="ACG16" s="68"/>
      <c r="ACH16" s="68"/>
      <c r="ADJ16" s="68"/>
      <c r="AFU16" s="68"/>
      <c r="ALT16" s="68"/>
      <c r="ANV16" s="68"/>
      <c r="AOV16" s="68"/>
      <c r="AQN16" s="68"/>
      <c r="ARI16" s="68"/>
      <c r="BDP16" s="68"/>
      <c r="BFO16" s="68"/>
      <c r="BRE16" s="68"/>
      <c r="BSB16" s="68"/>
      <c r="BXO16" s="68"/>
      <c r="CIZ16" s="68"/>
      <c r="CYN16" s="68"/>
      <c r="DEV16" s="68"/>
      <c r="DFG16" s="68"/>
      <c r="DGF16" s="68"/>
      <c r="DHI16" s="68"/>
    </row>
    <row r="17" spans="1:1013 1084:2018 2054:3056 3138:3138" ht="15" customHeight="1">
      <c r="A17" s="16">
        <v>8</v>
      </c>
      <c r="B17" s="79" t="s">
        <v>87</v>
      </c>
      <c r="C17" s="80" t="s">
        <v>60</v>
      </c>
      <c r="D17" s="77" t="s">
        <v>57</v>
      </c>
      <c r="E17" s="78">
        <v>1.33</v>
      </c>
      <c r="F17" s="11" t="s">
        <v>29</v>
      </c>
      <c r="G17" s="12">
        <v>4.0090000000000003</v>
      </c>
      <c r="H17" s="13" t="e">
        <f>IF(OOC!S17=0,"",OOC!S17)</f>
        <v>#REF!</v>
      </c>
      <c r="I17" s="13" t="e">
        <f>IF(OOC!T17=0,"",OOC!T17)</f>
        <v>#REF!</v>
      </c>
      <c r="J17" s="14" t="s">
        <v>12</v>
      </c>
      <c r="K17" s="64" t="s">
        <v>49</v>
      </c>
      <c r="L17" s="17" t="e">
        <f t="shared" si="8"/>
        <v>#REF!</v>
      </c>
      <c r="M17" s="17" t="e">
        <f t="shared" si="9"/>
        <v>#REF!</v>
      </c>
      <c r="N17" s="25"/>
      <c r="O17" s="2" t="e">
        <f t="shared" si="0"/>
        <v>#REF!</v>
      </c>
      <c r="P17" s="2" t="e">
        <f t="shared" si="1"/>
        <v>#REF!</v>
      </c>
      <c r="Q17" s="2" t="e">
        <f t="shared" si="2"/>
        <v>#REF!</v>
      </c>
      <c r="R17" s="3" t="e">
        <f t="shared" si="3"/>
        <v>#REF!</v>
      </c>
      <c r="S17" s="4" t="e">
        <f t="shared" si="10"/>
        <v>#REF!</v>
      </c>
      <c r="T17" s="67" t="e">
        <f t="shared" si="11"/>
        <v>#REF!</v>
      </c>
      <c r="U17" s="67" t="e">
        <f t="shared" si="12"/>
        <v>#REF!</v>
      </c>
      <c r="V17" s="4" t="e">
        <f t="shared" si="4"/>
        <v>#REF!</v>
      </c>
      <c r="W17" s="4" t="e">
        <f t="shared" si="5"/>
        <v>#REF!</v>
      </c>
      <c r="X17" s="4" t="e">
        <f t="shared" si="13"/>
        <v>#REF!</v>
      </c>
      <c r="Y17" s="62" t="e">
        <f t="shared" si="6"/>
        <v>#REF!</v>
      </c>
      <c r="Z17" s="28" t="e">
        <f t="shared" si="14"/>
        <v>#REF!</v>
      </c>
      <c r="AA17" s="28" t="e">
        <f t="shared" si="15"/>
        <v>#REF!</v>
      </c>
      <c r="AB17" s="28" t="e">
        <f t="shared" si="16"/>
        <v>#REF!</v>
      </c>
      <c r="AC17" s="28" t="e">
        <f t="shared" si="7"/>
        <v>#REF!</v>
      </c>
      <c r="AD17" s="26"/>
      <c r="AE17" s="19" t="str">
        <f t="shared" si="17"/>
        <v/>
      </c>
      <c r="AF17" s="65"/>
      <c r="AG17" s="54"/>
      <c r="AH17" s="54"/>
      <c r="AI17" s="55"/>
      <c r="AJ17" s="21"/>
      <c r="AK17" s="73" t="e">
        <f>#REF!</f>
        <v>#REF!</v>
      </c>
      <c r="AL17" s="73" t="e">
        <f>#REF!</f>
        <v>#REF!</v>
      </c>
      <c r="AM17" s="73" t="e">
        <f>#REF!</f>
        <v>#REF!</v>
      </c>
      <c r="AN17" s="73" t="e">
        <f>#REF!</f>
        <v>#REF!</v>
      </c>
      <c r="AO17" s="73" t="e">
        <f>#REF!</f>
        <v>#REF!</v>
      </c>
      <c r="AP17" s="73" t="e">
        <f>#REF!</f>
        <v>#REF!</v>
      </c>
      <c r="AQ17" s="73" t="e">
        <f>#REF!</f>
        <v>#REF!</v>
      </c>
      <c r="AR17" s="73" t="e">
        <f>#REF!</f>
        <v>#REF!</v>
      </c>
      <c r="AS17" s="73" t="e">
        <f>#REF!</f>
        <v>#REF!</v>
      </c>
      <c r="AT17" s="73" t="e">
        <f>#REF!</f>
        <v>#REF!</v>
      </c>
      <c r="AU17" s="73" t="e">
        <f>#REF!</f>
        <v>#REF!</v>
      </c>
      <c r="AV17" s="73" t="e">
        <f>#REF!</f>
        <v>#REF!</v>
      </c>
      <c r="AW17" s="73" t="e">
        <f>#REF!</f>
        <v>#REF!</v>
      </c>
      <c r="AX17" s="73" t="e">
        <f>#REF!</f>
        <v>#REF!</v>
      </c>
      <c r="AY17" s="73" t="e">
        <f>#REF!</f>
        <v>#REF!</v>
      </c>
      <c r="AZ17" s="73" t="e">
        <f>#REF!</f>
        <v>#REF!</v>
      </c>
      <c r="BA17" s="73" t="e">
        <f>#REF!</f>
        <v>#REF!</v>
      </c>
      <c r="BB17" s="73" t="e">
        <f>#REF!</f>
        <v>#REF!</v>
      </c>
      <c r="BC17" s="73" t="e">
        <f>#REF!</f>
        <v>#REF!</v>
      </c>
      <c r="BD17" s="73" t="e">
        <f>#REF!</f>
        <v>#REF!</v>
      </c>
      <c r="BE17" s="73" t="e">
        <f>#REF!</f>
        <v>#REF!</v>
      </c>
      <c r="BF17" s="73" t="e">
        <f>#REF!</f>
        <v>#REF!</v>
      </c>
      <c r="BG17" s="73" t="e">
        <f>#REF!</f>
        <v>#REF!</v>
      </c>
      <c r="BH17" s="73" t="e">
        <f>#REF!</f>
        <v>#REF!</v>
      </c>
      <c r="BI17" s="73" t="e">
        <f>#REF!</f>
        <v>#REF!</v>
      </c>
      <c r="BJ17" s="73" t="e">
        <f>#REF!</f>
        <v>#REF!</v>
      </c>
      <c r="BK17" s="73" t="e">
        <f>#REF!</f>
        <v>#REF!</v>
      </c>
      <c r="BL17" s="73" t="e">
        <f>#REF!</f>
        <v>#REF!</v>
      </c>
      <c r="BM17" s="73" t="e">
        <f>#REF!</f>
        <v>#REF!</v>
      </c>
      <c r="BN17" s="73" t="e">
        <f>#REF!</f>
        <v>#REF!</v>
      </c>
      <c r="BO17" s="73" t="e">
        <f>#REF!</f>
        <v>#REF!</v>
      </c>
      <c r="BP17" s="73" t="e">
        <f>#REF!</f>
        <v>#REF!</v>
      </c>
      <c r="BR17" s="117" t="str">
        <f t="shared" si="18"/>
        <v>6-2</v>
      </c>
      <c r="BS17" s="118">
        <f>OOC!G17</f>
        <v>4.0289999999999999</v>
      </c>
      <c r="BT17" s="118">
        <f>OOC!H17</f>
        <v>3.9890000000000003</v>
      </c>
      <c r="BU17" s="2" t="e">
        <f t="shared" si="19"/>
        <v>#REF!</v>
      </c>
      <c r="BV17" s="2" t="e">
        <f t="shared" si="20"/>
        <v>#REF!</v>
      </c>
      <c r="BW17" s="2" t="e">
        <f t="shared" si="21"/>
        <v>#REF!</v>
      </c>
      <c r="BX17" s="119" t="e">
        <f>IF(AND(IF(OOC!G17="",0,OOC!G17) &gt;= IF(O17="",0,O17), IF(O17="",0,O17) &gt; IF(L17="",0,L17)), "OOC",
IF(AND(IF(M17="",0,M17) &gt; IF(P17="",0,P17), IF(P17="",0,P17) &gt;= IF(OOC!H17="",0,OOC!H17)), "OOC",
IF(IF(O17="",0,O17) &gt; IF(OOC!G17="",0,OOC!G17), "OOS",
IF(IF(OOC!H17="",0,OOC!H17) &gt; IF(P17="",0,P17), "OOS", "OK"))))</f>
        <v>#REF!</v>
      </c>
      <c r="UG17" s="68"/>
      <c r="ABJ17" s="68"/>
      <c r="ABY17" s="68"/>
      <c r="ACF17" s="68"/>
      <c r="ADT17" s="68"/>
      <c r="AFH17" s="68"/>
      <c r="AGO17" s="68"/>
      <c r="AJC17" s="68"/>
      <c r="AKT17" s="68"/>
      <c r="APE17" s="68"/>
      <c r="BON17" s="68"/>
      <c r="BOS17" s="68"/>
      <c r="BTU17" s="68"/>
      <c r="BWO17" s="68"/>
      <c r="BXS17" s="68"/>
      <c r="CNL17" s="68"/>
      <c r="COL17" s="68"/>
      <c r="CRU17" s="68"/>
      <c r="DCU17" s="68"/>
      <c r="DDJ17" s="68"/>
      <c r="DIK17" s="68"/>
      <c r="DPR17" s="68"/>
    </row>
    <row r="18" spans="1:1013 1084:2018 2054:3056 3138:3138" ht="15" customHeight="1">
      <c r="A18" s="16">
        <v>12</v>
      </c>
      <c r="B18" s="76" t="s">
        <v>448</v>
      </c>
      <c r="C18" s="69" t="s">
        <v>61</v>
      </c>
      <c r="D18" s="20" t="s">
        <v>62</v>
      </c>
      <c r="E18" s="78">
        <v>1.5</v>
      </c>
      <c r="F18" s="11" t="s">
        <v>28</v>
      </c>
      <c r="G18" s="12"/>
      <c r="H18" s="13" t="e">
        <f>IF(OOC!S18=0,"",OOC!S18)</f>
        <v>#REF!</v>
      </c>
      <c r="I18" s="13" t="e">
        <f>IF(OOC!T18=0,"",OOC!T18)</f>
        <v>#REF!</v>
      </c>
      <c r="J18" s="92" t="s">
        <v>27</v>
      </c>
      <c r="K18" s="64" t="s">
        <v>49</v>
      </c>
      <c r="L18" s="17" t="e">
        <f t="shared" si="8"/>
        <v>#REF!</v>
      </c>
      <c r="M18" s="17" t="e">
        <f t="shared" si="9"/>
        <v>#REF!</v>
      </c>
      <c r="N18" s="25"/>
      <c r="O18" s="2" t="e">
        <f t="shared" si="0"/>
        <v>#REF!</v>
      </c>
      <c r="P18" s="2" t="e">
        <f t="shared" si="1"/>
        <v>#REF!</v>
      </c>
      <c r="Q18" s="2" t="e">
        <f t="shared" si="2"/>
        <v>#REF!</v>
      </c>
      <c r="R18" s="3" t="e">
        <f t="shared" si="3"/>
        <v>#REF!</v>
      </c>
      <c r="S18" s="4" t="e">
        <f t="shared" si="10"/>
        <v>#REF!</v>
      </c>
      <c r="T18" s="67" t="e">
        <f t="shared" si="11"/>
        <v>#REF!</v>
      </c>
      <c r="U18" s="67" t="e">
        <f t="shared" si="12"/>
        <v>#REF!</v>
      </c>
      <c r="V18" s="4" t="e">
        <f t="shared" si="4"/>
        <v>#REF!</v>
      </c>
      <c r="W18" s="4" t="e">
        <f t="shared" si="5"/>
        <v>#REF!</v>
      </c>
      <c r="X18" s="4" t="e">
        <f t="shared" si="13"/>
        <v>#REF!</v>
      </c>
      <c r="Y18" s="62" t="e">
        <f t="shared" si="6"/>
        <v>#REF!</v>
      </c>
      <c r="Z18" s="28" t="e">
        <f t="shared" si="14"/>
        <v>#REF!</v>
      </c>
      <c r="AA18" s="28" t="e">
        <f t="shared" si="15"/>
        <v>#REF!</v>
      </c>
      <c r="AB18" s="28" t="e">
        <f t="shared" si="16"/>
        <v>#REF!</v>
      </c>
      <c r="AC18" s="28" t="e">
        <f t="shared" si="7"/>
        <v>#REF!</v>
      </c>
      <c r="AD18" s="26"/>
      <c r="AE18" s="19" t="str">
        <f t="shared" si="17"/>
        <v/>
      </c>
      <c r="AF18" s="65"/>
      <c r="AG18" s="54"/>
      <c r="AH18" s="54"/>
      <c r="AI18" s="55"/>
      <c r="AJ18" s="18"/>
      <c r="AK18" s="73" t="e">
        <f>#REF!</f>
        <v>#REF!</v>
      </c>
      <c r="AL18" s="73" t="e">
        <f>#REF!</f>
        <v>#REF!</v>
      </c>
      <c r="AM18" s="73" t="e">
        <f>#REF!</f>
        <v>#REF!</v>
      </c>
      <c r="AN18" s="73" t="e">
        <f>#REF!</f>
        <v>#REF!</v>
      </c>
      <c r="AO18" s="73" t="e">
        <f>#REF!</f>
        <v>#REF!</v>
      </c>
      <c r="AP18" s="73" t="e">
        <f>#REF!</f>
        <v>#REF!</v>
      </c>
      <c r="AQ18" s="73" t="e">
        <f>#REF!</f>
        <v>#REF!</v>
      </c>
      <c r="AR18" s="73" t="e">
        <f>#REF!</f>
        <v>#REF!</v>
      </c>
      <c r="AS18" s="73" t="e">
        <f>#REF!</f>
        <v>#REF!</v>
      </c>
      <c r="AT18" s="73" t="e">
        <f>#REF!</f>
        <v>#REF!</v>
      </c>
      <c r="AU18" s="73" t="e">
        <f>#REF!</f>
        <v>#REF!</v>
      </c>
      <c r="AV18" s="73" t="e">
        <f>#REF!</f>
        <v>#REF!</v>
      </c>
      <c r="AW18" s="73" t="e">
        <f>#REF!</f>
        <v>#REF!</v>
      </c>
      <c r="AX18" s="73" t="e">
        <f>#REF!</f>
        <v>#REF!</v>
      </c>
      <c r="AY18" s="73" t="e">
        <f>#REF!</f>
        <v>#REF!</v>
      </c>
      <c r="AZ18" s="73" t="e">
        <f>#REF!</f>
        <v>#REF!</v>
      </c>
      <c r="BA18" s="73" t="e">
        <f>#REF!</f>
        <v>#REF!</v>
      </c>
      <c r="BB18" s="73" t="e">
        <f>#REF!</f>
        <v>#REF!</v>
      </c>
      <c r="BC18" s="73" t="e">
        <f>#REF!</f>
        <v>#REF!</v>
      </c>
      <c r="BD18" s="73" t="e">
        <f>#REF!</f>
        <v>#REF!</v>
      </c>
      <c r="BE18" s="73" t="e">
        <f>#REF!</f>
        <v>#REF!</v>
      </c>
      <c r="BF18" s="73" t="e">
        <f>#REF!</f>
        <v>#REF!</v>
      </c>
      <c r="BG18" s="73" t="e">
        <f>#REF!</f>
        <v>#REF!</v>
      </c>
      <c r="BH18" s="73" t="e">
        <f>#REF!</f>
        <v>#REF!</v>
      </c>
      <c r="BI18" s="73" t="e">
        <f>#REF!</f>
        <v>#REF!</v>
      </c>
      <c r="BJ18" s="73" t="e">
        <f>#REF!</f>
        <v>#REF!</v>
      </c>
      <c r="BK18" s="73" t="e">
        <f>#REF!</f>
        <v>#REF!</v>
      </c>
      <c r="BL18" s="73" t="e">
        <f>#REF!</f>
        <v>#REF!</v>
      </c>
      <c r="BM18" s="73" t="e">
        <f>#REF!</f>
        <v>#REF!</v>
      </c>
      <c r="BN18" s="73" t="e">
        <f>#REF!</f>
        <v>#REF!</v>
      </c>
      <c r="BO18" s="73" t="e">
        <f>#REF!</f>
        <v>#REF!</v>
      </c>
      <c r="BP18" s="73" t="e">
        <f>#REF!</f>
        <v>#REF!</v>
      </c>
      <c r="BR18" s="117" t="str">
        <f t="shared" si="18"/>
        <v>8-1</v>
      </c>
      <c r="BS18" s="118">
        <f>OOC!G18</f>
        <v>8.0000000000000002E-3</v>
      </c>
      <c r="BT18" s="118" t="str">
        <f>OOC!H18</f>
        <v/>
      </c>
      <c r="BU18" s="2" t="e">
        <f t="shared" si="19"/>
        <v>#REF!</v>
      </c>
      <c r="BV18" s="2" t="e">
        <f t="shared" si="20"/>
        <v>#REF!</v>
      </c>
      <c r="BW18" s="2" t="e">
        <f t="shared" si="21"/>
        <v>#REF!</v>
      </c>
      <c r="BX18" s="119" t="e">
        <f>IF(AND(IF(OOC!G18="",0,OOC!G18) &gt;= IF(O18="",0,O18), IF(O18="",0,O18) &gt; IF(L18="",0,L18)), "OOC",
IF(AND(IF(M18="",0,M18) &gt; IF(P18="",0,P18), IF(P18="",0,P18) &gt;= IF(OOC!H18="",0,OOC!H18)), "OOC",
IF(IF(O18="",0,O18) &gt; IF(OOC!G18="",0,OOC!G18), "OOS",
IF(IF(OOC!H18="",0,OOC!H18) &gt; IF(P18="",0,P18), "OOS", "OK"))))</f>
        <v>#REF!</v>
      </c>
      <c r="JY18" s="68"/>
      <c r="LD18" s="68"/>
      <c r="VH18" s="68"/>
      <c r="XD18" s="68"/>
      <c r="XO18" s="68"/>
      <c r="YU18" s="68"/>
      <c r="ZM18" s="68"/>
      <c r="ACM18" s="68"/>
      <c r="ACZ18" s="68"/>
      <c r="AEK18" s="68"/>
      <c r="AIP18" s="68"/>
      <c r="ALG18" s="68"/>
      <c r="AOR18" s="68"/>
      <c r="AQI18" s="68"/>
      <c r="ARX18" s="68"/>
      <c r="AWE18" s="68"/>
      <c r="BAY18" s="68"/>
      <c r="BEC18" s="68"/>
      <c r="BEX18" s="68"/>
      <c r="BKG18" s="68"/>
      <c r="BKT18" s="68"/>
      <c r="BSZ18" s="68"/>
      <c r="CUH18" s="68"/>
      <c r="CUK18" s="68"/>
      <c r="CVA18" s="68"/>
      <c r="CWA18" s="68"/>
      <c r="DBY18" s="68"/>
      <c r="DCC18" s="68"/>
      <c r="DDF18" s="68"/>
      <c r="DEV18" s="68"/>
      <c r="DLT18" s="68"/>
      <c r="DMN18" s="68"/>
    </row>
    <row r="19" spans="1:1013 1084:2018 2054:3056 3138:3138" ht="15" customHeight="1">
      <c r="A19" s="16">
        <v>13</v>
      </c>
      <c r="B19" s="76" t="s">
        <v>449</v>
      </c>
      <c r="C19" s="69" t="s">
        <v>63</v>
      </c>
      <c r="D19" s="20" t="s">
        <v>62</v>
      </c>
      <c r="E19" s="78">
        <v>1.5</v>
      </c>
      <c r="F19" s="11" t="s">
        <v>28</v>
      </c>
      <c r="G19" s="12"/>
      <c r="H19" s="13" t="e">
        <f>IF(OOC!S19=0,"",OOC!S19)</f>
        <v>#REF!</v>
      </c>
      <c r="I19" s="13" t="e">
        <f>IF(OOC!T19=0,"",OOC!T19)</f>
        <v>#REF!</v>
      </c>
      <c r="J19" s="92" t="s">
        <v>27</v>
      </c>
      <c r="K19" s="64" t="s">
        <v>49</v>
      </c>
      <c r="L19" s="17" t="e">
        <f t="shared" si="8"/>
        <v>#REF!</v>
      </c>
      <c r="M19" s="17" t="e">
        <f t="shared" si="9"/>
        <v>#REF!</v>
      </c>
      <c r="N19" s="25"/>
      <c r="O19" s="2" t="e">
        <f t="shared" si="0"/>
        <v>#REF!</v>
      </c>
      <c r="P19" s="2" t="e">
        <f t="shared" si="1"/>
        <v>#REF!</v>
      </c>
      <c r="Q19" s="2" t="e">
        <f t="shared" si="2"/>
        <v>#REF!</v>
      </c>
      <c r="R19" s="3" t="e">
        <f t="shared" si="3"/>
        <v>#REF!</v>
      </c>
      <c r="S19" s="4" t="e">
        <f t="shared" si="10"/>
        <v>#REF!</v>
      </c>
      <c r="T19" s="67" t="e">
        <f t="shared" si="11"/>
        <v>#REF!</v>
      </c>
      <c r="U19" s="67" t="e">
        <f t="shared" si="12"/>
        <v>#REF!</v>
      </c>
      <c r="V19" s="4" t="e">
        <f t="shared" si="4"/>
        <v>#REF!</v>
      </c>
      <c r="W19" s="4" t="e">
        <f t="shared" si="5"/>
        <v>#REF!</v>
      </c>
      <c r="X19" s="4" t="e">
        <f t="shared" si="13"/>
        <v>#REF!</v>
      </c>
      <c r="Y19" s="62" t="e">
        <f t="shared" si="6"/>
        <v>#REF!</v>
      </c>
      <c r="Z19" s="28" t="e">
        <f t="shared" si="14"/>
        <v>#REF!</v>
      </c>
      <c r="AA19" s="28" t="e">
        <f t="shared" si="15"/>
        <v>#REF!</v>
      </c>
      <c r="AB19" s="28" t="e">
        <f t="shared" si="16"/>
        <v>#REF!</v>
      </c>
      <c r="AC19" s="28" t="e">
        <f t="shared" si="7"/>
        <v>#REF!</v>
      </c>
      <c r="AD19" s="26"/>
      <c r="AE19" s="19" t="str">
        <f t="shared" si="17"/>
        <v/>
      </c>
      <c r="AF19" s="65"/>
      <c r="AG19" s="54"/>
      <c r="AH19" s="54"/>
      <c r="AI19" s="55"/>
      <c r="AJ19" s="18"/>
      <c r="AK19" s="73" t="e">
        <f>#REF!</f>
        <v>#REF!</v>
      </c>
      <c r="AL19" s="73" t="e">
        <f>#REF!</f>
        <v>#REF!</v>
      </c>
      <c r="AM19" s="73" t="e">
        <f>#REF!</f>
        <v>#REF!</v>
      </c>
      <c r="AN19" s="73" t="e">
        <f>#REF!</f>
        <v>#REF!</v>
      </c>
      <c r="AO19" s="73" t="e">
        <f>#REF!</f>
        <v>#REF!</v>
      </c>
      <c r="AP19" s="73" t="e">
        <f>#REF!</f>
        <v>#REF!</v>
      </c>
      <c r="AQ19" s="73" t="e">
        <f>#REF!</f>
        <v>#REF!</v>
      </c>
      <c r="AR19" s="73" t="e">
        <f>#REF!</f>
        <v>#REF!</v>
      </c>
      <c r="AS19" s="73" t="e">
        <f>#REF!</f>
        <v>#REF!</v>
      </c>
      <c r="AT19" s="73" t="e">
        <f>#REF!</f>
        <v>#REF!</v>
      </c>
      <c r="AU19" s="73" t="e">
        <f>#REF!</f>
        <v>#REF!</v>
      </c>
      <c r="AV19" s="73" t="e">
        <f>#REF!</f>
        <v>#REF!</v>
      </c>
      <c r="AW19" s="73" t="e">
        <f>#REF!</f>
        <v>#REF!</v>
      </c>
      <c r="AX19" s="73" t="e">
        <f>#REF!</f>
        <v>#REF!</v>
      </c>
      <c r="AY19" s="73" t="e">
        <f>#REF!</f>
        <v>#REF!</v>
      </c>
      <c r="AZ19" s="73" t="e">
        <f>#REF!</f>
        <v>#REF!</v>
      </c>
      <c r="BA19" s="73" t="e">
        <f>#REF!</f>
        <v>#REF!</v>
      </c>
      <c r="BB19" s="73" t="e">
        <f>#REF!</f>
        <v>#REF!</v>
      </c>
      <c r="BC19" s="73" t="e">
        <f>#REF!</f>
        <v>#REF!</v>
      </c>
      <c r="BD19" s="73" t="e">
        <f>#REF!</f>
        <v>#REF!</v>
      </c>
      <c r="BE19" s="73" t="e">
        <f>#REF!</f>
        <v>#REF!</v>
      </c>
      <c r="BF19" s="73" t="e">
        <f>#REF!</f>
        <v>#REF!</v>
      </c>
      <c r="BG19" s="73" t="e">
        <f>#REF!</f>
        <v>#REF!</v>
      </c>
      <c r="BH19" s="73" t="e">
        <f>#REF!</f>
        <v>#REF!</v>
      </c>
      <c r="BI19" s="73" t="e">
        <f>#REF!</f>
        <v>#REF!</v>
      </c>
      <c r="BJ19" s="73" t="e">
        <f>#REF!</f>
        <v>#REF!</v>
      </c>
      <c r="BK19" s="73" t="e">
        <f>#REF!</f>
        <v>#REF!</v>
      </c>
      <c r="BL19" s="73" t="e">
        <f>#REF!</f>
        <v>#REF!</v>
      </c>
      <c r="BM19" s="73" t="e">
        <f>#REF!</f>
        <v>#REF!</v>
      </c>
      <c r="BN19" s="73" t="e">
        <f>#REF!</f>
        <v>#REF!</v>
      </c>
      <c r="BO19" s="73" t="e">
        <f>#REF!</f>
        <v>#REF!</v>
      </c>
      <c r="BP19" s="73" t="e">
        <f>#REF!</f>
        <v>#REF!</v>
      </c>
      <c r="BR19" s="117" t="str">
        <f t="shared" si="18"/>
        <v>8-2</v>
      </c>
      <c r="BS19" s="118">
        <f>OOC!G19</f>
        <v>8.0000000000000002E-3</v>
      </c>
      <c r="BT19" s="118" t="str">
        <f>OOC!H19</f>
        <v/>
      </c>
      <c r="BU19" s="2" t="e">
        <f t="shared" si="19"/>
        <v>#REF!</v>
      </c>
      <c r="BV19" s="2" t="e">
        <f t="shared" si="20"/>
        <v>#REF!</v>
      </c>
      <c r="BW19" s="2" t="e">
        <f t="shared" si="21"/>
        <v>#REF!</v>
      </c>
      <c r="BX19" s="119" t="e">
        <f>IF(AND(IF(OOC!G19="",0,OOC!G19) &gt;= IF(O19="",0,O19), IF(O19="",0,O19) &gt; IF(L19="",0,L19)), "OOC",
IF(AND(IF(M19="",0,M19) &gt; IF(P19="",0,P19), IF(P19="",0,P19) &gt;= IF(OOC!H19="",0,OOC!H19)), "OOC",
IF(IF(O19="",0,O19) &gt; IF(OOC!G19="",0,OOC!G19), "OOS",
IF(IF(OOC!H19="",0,OOC!H19) &gt; IF(P19="",0,P19), "OOS", "OK"))))</f>
        <v>#REF!</v>
      </c>
      <c r="CA19" s="68"/>
      <c r="CK19" s="68"/>
      <c r="JY19" s="68"/>
      <c r="LD19" s="68"/>
      <c r="VH19" s="68"/>
      <c r="XO19" s="68"/>
      <c r="YU19" s="68"/>
      <c r="ZM19" s="68"/>
      <c r="ACM19" s="68"/>
      <c r="ACZ19" s="68"/>
      <c r="AEK19" s="68"/>
      <c r="AIP19" s="68"/>
      <c r="ALG19" s="68"/>
      <c r="AOR19" s="68"/>
      <c r="AQI19" s="68"/>
      <c r="ARX19" s="68"/>
      <c r="BAY19" s="68"/>
      <c r="BEC19" s="68"/>
      <c r="BEX19" s="68"/>
      <c r="BFM19" s="68"/>
      <c r="BKG19" s="68"/>
      <c r="BKT19" s="68"/>
      <c r="BSZ19" s="68"/>
      <c r="CUH19" s="68"/>
      <c r="CUK19" s="68"/>
      <c r="CVA19" s="68"/>
      <c r="CWA19" s="68"/>
      <c r="DBY19" s="68"/>
      <c r="DCC19" s="68"/>
      <c r="DLT19" s="68"/>
      <c r="DMN19" s="68"/>
    </row>
    <row r="20" spans="1:1013 1084:2018 2054:3056 3138:3138" ht="15" customHeight="1">
      <c r="A20" s="16">
        <v>14</v>
      </c>
      <c r="B20" s="76" t="s">
        <v>450</v>
      </c>
      <c r="C20" s="69" t="s">
        <v>64</v>
      </c>
      <c r="D20" s="20" t="s">
        <v>62</v>
      </c>
      <c r="E20" s="78">
        <v>1.5</v>
      </c>
      <c r="F20" s="11" t="s">
        <v>28</v>
      </c>
      <c r="G20" s="12"/>
      <c r="H20" s="13" t="e">
        <f>IF(OOC!S20=0,"",OOC!S20)</f>
        <v>#REF!</v>
      </c>
      <c r="I20" s="13" t="e">
        <f>IF(OOC!T20=0,"",OOC!T20)</f>
        <v>#REF!</v>
      </c>
      <c r="J20" s="92" t="s">
        <v>27</v>
      </c>
      <c r="K20" s="64" t="s">
        <v>49</v>
      </c>
      <c r="L20" s="17" t="e">
        <f t="shared" si="8"/>
        <v>#REF!</v>
      </c>
      <c r="M20" s="17" t="e">
        <f t="shared" si="9"/>
        <v>#REF!</v>
      </c>
      <c r="N20" s="25"/>
      <c r="O20" s="2" t="e">
        <f t="shared" si="0"/>
        <v>#REF!</v>
      </c>
      <c r="P20" s="2" t="e">
        <f t="shared" si="1"/>
        <v>#REF!</v>
      </c>
      <c r="Q20" s="2" t="e">
        <f t="shared" si="2"/>
        <v>#REF!</v>
      </c>
      <c r="R20" s="3" t="e">
        <f t="shared" si="3"/>
        <v>#REF!</v>
      </c>
      <c r="S20" s="4" t="e">
        <f t="shared" si="10"/>
        <v>#REF!</v>
      </c>
      <c r="T20" s="67" t="e">
        <f t="shared" si="11"/>
        <v>#REF!</v>
      </c>
      <c r="U20" s="67" t="e">
        <f t="shared" si="12"/>
        <v>#REF!</v>
      </c>
      <c r="V20" s="4" t="e">
        <f t="shared" si="4"/>
        <v>#REF!</v>
      </c>
      <c r="W20" s="4" t="e">
        <f t="shared" si="5"/>
        <v>#REF!</v>
      </c>
      <c r="X20" s="4" t="e">
        <f t="shared" si="13"/>
        <v>#REF!</v>
      </c>
      <c r="Y20" s="62" t="e">
        <f t="shared" si="6"/>
        <v>#REF!</v>
      </c>
      <c r="Z20" s="28" t="e">
        <f t="shared" si="14"/>
        <v>#REF!</v>
      </c>
      <c r="AA20" s="28" t="e">
        <f t="shared" si="15"/>
        <v>#REF!</v>
      </c>
      <c r="AB20" s="28" t="e">
        <f t="shared" si="16"/>
        <v>#REF!</v>
      </c>
      <c r="AC20" s="28" t="e">
        <f t="shared" si="7"/>
        <v>#REF!</v>
      </c>
      <c r="AD20" s="26"/>
      <c r="AE20" s="19" t="str">
        <f t="shared" si="17"/>
        <v/>
      </c>
      <c r="AF20" s="65"/>
      <c r="AG20" s="54"/>
      <c r="AH20" s="54"/>
      <c r="AI20" s="55"/>
      <c r="AJ20" s="21"/>
      <c r="AK20" s="73" t="e">
        <f>#REF!</f>
        <v>#REF!</v>
      </c>
      <c r="AL20" s="73" t="e">
        <f>#REF!</f>
        <v>#REF!</v>
      </c>
      <c r="AM20" s="73" t="e">
        <f>#REF!</f>
        <v>#REF!</v>
      </c>
      <c r="AN20" s="73" t="e">
        <f>#REF!</f>
        <v>#REF!</v>
      </c>
      <c r="AO20" s="73" t="e">
        <f>#REF!</f>
        <v>#REF!</v>
      </c>
      <c r="AP20" s="73" t="e">
        <f>#REF!</f>
        <v>#REF!</v>
      </c>
      <c r="AQ20" s="73" t="e">
        <f>#REF!</f>
        <v>#REF!</v>
      </c>
      <c r="AR20" s="73" t="e">
        <f>#REF!</f>
        <v>#REF!</v>
      </c>
      <c r="AS20" s="73" t="e">
        <f>#REF!</f>
        <v>#REF!</v>
      </c>
      <c r="AT20" s="73" t="e">
        <f>#REF!</f>
        <v>#REF!</v>
      </c>
      <c r="AU20" s="73" t="e">
        <f>#REF!</f>
        <v>#REF!</v>
      </c>
      <c r="AV20" s="73" t="e">
        <f>#REF!</f>
        <v>#REF!</v>
      </c>
      <c r="AW20" s="73" t="e">
        <f>#REF!</f>
        <v>#REF!</v>
      </c>
      <c r="AX20" s="73" t="e">
        <f>#REF!</f>
        <v>#REF!</v>
      </c>
      <c r="AY20" s="73" t="e">
        <f>#REF!</f>
        <v>#REF!</v>
      </c>
      <c r="AZ20" s="73" t="e">
        <f>#REF!</f>
        <v>#REF!</v>
      </c>
      <c r="BA20" s="73" t="e">
        <f>#REF!</f>
        <v>#REF!</v>
      </c>
      <c r="BB20" s="73" t="e">
        <f>#REF!</f>
        <v>#REF!</v>
      </c>
      <c r="BC20" s="73" t="e">
        <f>#REF!</f>
        <v>#REF!</v>
      </c>
      <c r="BD20" s="73" t="e">
        <f>#REF!</f>
        <v>#REF!</v>
      </c>
      <c r="BE20" s="73" t="e">
        <f>#REF!</f>
        <v>#REF!</v>
      </c>
      <c r="BF20" s="73" t="e">
        <f>#REF!</f>
        <v>#REF!</v>
      </c>
      <c r="BG20" s="73" t="e">
        <f>#REF!</f>
        <v>#REF!</v>
      </c>
      <c r="BH20" s="73" t="e">
        <f>#REF!</f>
        <v>#REF!</v>
      </c>
      <c r="BI20" s="73" t="e">
        <f>#REF!</f>
        <v>#REF!</v>
      </c>
      <c r="BJ20" s="73" t="e">
        <f>#REF!</f>
        <v>#REF!</v>
      </c>
      <c r="BK20" s="73" t="e">
        <f>#REF!</f>
        <v>#REF!</v>
      </c>
      <c r="BL20" s="73" t="e">
        <f>#REF!</f>
        <v>#REF!</v>
      </c>
      <c r="BM20" s="73" t="e">
        <f>#REF!</f>
        <v>#REF!</v>
      </c>
      <c r="BN20" s="73" t="e">
        <f>#REF!</f>
        <v>#REF!</v>
      </c>
      <c r="BO20" s="73" t="e">
        <f>#REF!</f>
        <v>#REF!</v>
      </c>
      <c r="BP20" s="73" t="e">
        <f>#REF!</f>
        <v>#REF!</v>
      </c>
      <c r="BR20" s="117" t="str">
        <f t="shared" si="18"/>
        <v>8-3</v>
      </c>
      <c r="BS20" s="118">
        <f>OOC!G20</f>
        <v>8.0000000000000002E-3</v>
      </c>
      <c r="BT20" s="118" t="str">
        <f>OOC!H20</f>
        <v/>
      </c>
      <c r="BU20" s="2" t="e">
        <f t="shared" si="19"/>
        <v>#REF!</v>
      </c>
      <c r="BV20" s="2" t="e">
        <f t="shared" si="20"/>
        <v>#REF!</v>
      </c>
      <c r="BW20" s="2" t="e">
        <f t="shared" si="21"/>
        <v>#REF!</v>
      </c>
      <c r="BX20" s="119" t="e">
        <f>IF(AND(IF(OOC!G20="",0,OOC!G20) &gt;= IF(O20="",0,O20), IF(O20="",0,O20) &gt; IF(L20="",0,L20)), "OOC",
IF(AND(IF(M20="",0,M20) &gt; IF(P20="",0,P20), IF(P20="",0,P20) &gt;= IF(OOC!H20="",0,OOC!H20)), "OOC",
IF(IF(O20="",0,O20) &gt; IF(OOC!G20="",0,OOC!G20), "OOS",
IF(IF(OOC!H20="",0,OOC!H20) &gt; IF(P20="",0,P20), "OOS", "OK"))))</f>
        <v>#REF!</v>
      </c>
      <c r="CS20" s="68"/>
      <c r="IK20" s="68"/>
      <c r="JO20" s="68"/>
      <c r="JR20" s="68"/>
      <c r="MK20" s="68"/>
      <c r="VH20" s="68"/>
      <c r="XD20" s="68"/>
      <c r="AGM20" s="68"/>
      <c r="AOR20" s="68"/>
      <c r="ARX20" s="68"/>
      <c r="BHC20" s="68"/>
      <c r="BKF20" s="68"/>
      <c r="BML20" s="68"/>
      <c r="BTC20" s="68"/>
      <c r="BTP20" s="68"/>
      <c r="BUI20" s="68"/>
      <c r="BXE20" s="68"/>
      <c r="BYF20" s="68"/>
      <c r="BYP20" s="68"/>
      <c r="BZZ20" s="68"/>
      <c r="CDQ20" s="68"/>
      <c r="CQS20" s="68"/>
      <c r="CUH20" s="68"/>
      <c r="CUK20" s="68"/>
      <c r="CVA20" s="68"/>
      <c r="DBR20" s="68"/>
      <c r="DMN20" s="68"/>
    </row>
    <row r="21" spans="1:1013 1084:2018 2054:3056 3138:3138" ht="15" customHeight="1">
      <c r="A21" s="16">
        <v>15</v>
      </c>
      <c r="B21" s="76" t="s">
        <v>88</v>
      </c>
      <c r="C21" s="69">
        <v>9</v>
      </c>
      <c r="D21" s="77" t="s">
        <v>55</v>
      </c>
      <c r="E21" s="78">
        <v>1.33</v>
      </c>
      <c r="F21" s="11" t="s">
        <v>28</v>
      </c>
      <c r="G21" s="12"/>
      <c r="H21" s="13" t="e">
        <f>IF(OOC!S21=0,"",OOC!S21)</f>
        <v>#REF!</v>
      </c>
      <c r="I21" s="13" t="e">
        <f>IF(OOC!T21=0,"",OOC!T21)</f>
        <v>#REF!</v>
      </c>
      <c r="J21" s="14" t="s">
        <v>12</v>
      </c>
      <c r="K21" s="64" t="s">
        <v>49</v>
      </c>
      <c r="L21" s="17" t="e">
        <f t="shared" si="8"/>
        <v>#REF!</v>
      </c>
      <c r="M21" s="17" t="e">
        <f t="shared" si="9"/>
        <v>#REF!</v>
      </c>
      <c r="N21" s="25"/>
      <c r="O21" s="2" t="e">
        <f t="shared" si="0"/>
        <v>#REF!</v>
      </c>
      <c r="P21" s="2" t="e">
        <f t="shared" si="1"/>
        <v>#REF!</v>
      </c>
      <c r="Q21" s="2" t="e">
        <f t="shared" si="2"/>
        <v>#REF!</v>
      </c>
      <c r="R21" s="3" t="e">
        <f t="shared" si="3"/>
        <v>#REF!</v>
      </c>
      <c r="S21" s="4" t="e">
        <f t="shared" si="10"/>
        <v>#REF!</v>
      </c>
      <c r="T21" s="67" t="e">
        <f t="shared" si="11"/>
        <v>#REF!</v>
      </c>
      <c r="U21" s="67" t="e">
        <f t="shared" si="12"/>
        <v>#REF!</v>
      </c>
      <c r="V21" s="4" t="e">
        <f t="shared" si="4"/>
        <v>#REF!</v>
      </c>
      <c r="W21" s="4" t="e">
        <f t="shared" si="5"/>
        <v>#REF!</v>
      </c>
      <c r="X21" s="4" t="e">
        <f t="shared" si="13"/>
        <v>#REF!</v>
      </c>
      <c r="Y21" s="62" t="e">
        <f t="shared" si="6"/>
        <v>#REF!</v>
      </c>
      <c r="Z21" s="28" t="e">
        <f t="shared" si="14"/>
        <v>#REF!</v>
      </c>
      <c r="AA21" s="28" t="e">
        <f t="shared" si="15"/>
        <v>#REF!</v>
      </c>
      <c r="AB21" s="28" t="e">
        <f t="shared" si="16"/>
        <v>#REF!</v>
      </c>
      <c r="AC21" s="28" t="e">
        <f t="shared" si="7"/>
        <v>#REF!</v>
      </c>
      <c r="AD21" s="26"/>
      <c r="AE21" s="19" t="str">
        <f t="shared" si="17"/>
        <v/>
      </c>
      <c r="AF21" s="65"/>
      <c r="AG21" s="54"/>
      <c r="AH21" s="54"/>
      <c r="AI21" s="55"/>
      <c r="AJ21" s="21"/>
      <c r="AK21" s="73" t="e">
        <f>#REF!</f>
        <v>#REF!</v>
      </c>
      <c r="AL21" s="73" t="e">
        <f>#REF!</f>
        <v>#REF!</v>
      </c>
      <c r="AM21" s="73" t="e">
        <f>#REF!</f>
        <v>#REF!</v>
      </c>
      <c r="AN21" s="73" t="e">
        <f>#REF!</f>
        <v>#REF!</v>
      </c>
      <c r="AO21" s="73" t="e">
        <f>#REF!</f>
        <v>#REF!</v>
      </c>
      <c r="AP21" s="73" t="e">
        <f>#REF!</f>
        <v>#REF!</v>
      </c>
      <c r="AQ21" s="73" t="e">
        <f>#REF!</f>
        <v>#REF!</v>
      </c>
      <c r="AR21" s="73" t="e">
        <f>#REF!</f>
        <v>#REF!</v>
      </c>
      <c r="AS21" s="73" t="e">
        <f>#REF!</f>
        <v>#REF!</v>
      </c>
      <c r="AT21" s="73" t="e">
        <f>#REF!</f>
        <v>#REF!</v>
      </c>
      <c r="AU21" s="73" t="e">
        <f>#REF!</f>
        <v>#REF!</v>
      </c>
      <c r="AV21" s="73" t="e">
        <f>#REF!</f>
        <v>#REF!</v>
      </c>
      <c r="AW21" s="73" t="e">
        <f>#REF!</f>
        <v>#REF!</v>
      </c>
      <c r="AX21" s="73" t="e">
        <f>#REF!</f>
        <v>#REF!</v>
      </c>
      <c r="AY21" s="73" t="e">
        <f>#REF!</f>
        <v>#REF!</v>
      </c>
      <c r="AZ21" s="73" t="e">
        <f>#REF!</f>
        <v>#REF!</v>
      </c>
      <c r="BA21" s="73" t="e">
        <f>#REF!</f>
        <v>#REF!</v>
      </c>
      <c r="BB21" s="73" t="e">
        <f>#REF!</f>
        <v>#REF!</v>
      </c>
      <c r="BC21" s="73" t="e">
        <f>#REF!</f>
        <v>#REF!</v>
      </c>
      <c r="BD21" s="73" t="e">
        <f>#REF!</f>
        <v>#REF!</v>
      </c>
      <c r="BE21" s="73" t="e">
        <f>#REF!</f>
        <v>#REF!</v>
      </c>
      <c r="BF21" s="73" t="e">
        <f>#REF!</f>
        <v>#REF!</v>
      </c>
      <c r="BG21" s="73" t="e">
        <f>#REF!</f>
        <v>#REF!</v>
      </c>
      <c r="BH21" s="73" t="e">
        <f>#REF!</f>
        <v>#REF!</v>
      </c>
      <c r="BI21" s="73" t="e">
        <f>#REF!</f>
        <v>#REF!</v>
      </c>
      <c r="BJ21" s="73" t="e">
        <f>#REF!</f>
        <v>#REF!</v>
      </c>
      <c r="BK21" s="73" t="e">
        <f>#REF!</f>
        <v>#REF!</v>
      </c>
      <c r="BL21" s="73" t="e">
        <f>#REF!</f>
        <v>#REF!</v>
      </c>
      <c r="BM21" s="73" t="e">
        <f>#REF!</f>
        <v>#REF!</v>
      </c>
      <c r="BN21" s="73" t="e">
        <f>#REF!</f>
        <v>#REF!</v>
      </c>
      <c r="BO21" s="73" t="e">
        <f>#REF!</f>
        <v>#REF!</v>
      </c>
      <c r="BP21" s="73" t="e">
        <f>#REF!</f>
        <v>#REF!</v>
      </c>
      <c r="BR21" s="117">
        <f t="shared" si="18"/>
        <v>9</v>
      </c>
      <c r="BS21" s="118">
        <f>OOC!G21</f>
        <v>0.06</v>
      </c>
      <c r="BT21" s="118" t="str">
        <f>OOC!H21</f>
        <v/>
      </c>
      <c r="BU21" s="2" t="e">
        <f t="shared" si="19"/>
        <v>#REF!</v>
      </c>
      <c r="BV21" s="2" t="e">
        <f t="shared" si="20"/>
        <v>#REF!</v>
      </c>
      <c r="BW21" s="2" t="e">
        <f t="shared" si="21"/>
        <v>#REF!</v>
      </c>
      <c r="BX21" s="119" t="e">
        <f>IF(AND(IF(OOC!G21="",0,OOC!G21) &gt;= IF(O21="",0,O21), IF(O21="",0,O21) &gt; IF(L21="",0,L21)), "OOC",
IF(AND(IF(M21="",0,M21) &gt; IF(P21="",0,P21), IF(P21="",0,P21) &gt;= IF(OOC!H21="",0,OOC!H21)), "OOC",
IF(IF(O21="",0,O21) &gt; IF(OOC!G21="",0,OOC!G21), "OOS",
IF(IF(OOC!H21="",0,OOC!H21) &gt; IF(P21="",0,P21), "OOS", "OK"))))</f>
        <v>#REF!</v>
      </c>
      <c r="CS21" s="68"/>
      <c r="ID21" s="68"/>
      <c r="IK21" s="68"/>
      <c r="JO21" s="68"/>
      <c r="JR21" s="68"/>
      <c r="MK21" s="68"/>
      <c r="VH21" s="68"/>
      <c r="XD21" s="68"/>
      <c r="AGM21" s="68"/>
      <c r="ALY21" s="68"/>
      <c r="AOR21" s="68"/>
      <c r="ARX21" s="68"/>
      <c r="BDF21" s="68"/>
      <c r="BEX21" s="68"/>
      <c r="BHC21" s="68"/>
      <c r="BKF21" s="68"/>
      <c r="BML21" s="68"/>
      <c r="BTC21" s="68"/>
      <c r="BTP21" s="68"/>
      <c r="BUI21" s="68"/>
      <c r="BXF21" s="68"/>
      <c r="BYF21" s="68"/>
      <c r="BYP21" s="68"/>
      <c r="BZZ21" s="68"/>
      <c r="CDQ21" s="68"/>
      <c r="CLB21" s="68"/>
      <c r="CNP21" s="68"/>
      <c r="CQS21" s="68"/>
      <c r="CRC21" s="68"/>
      <c r="CUH21" s="68"/>
      <c r="CUK21" s="68"/>
      <c r="CUN21" s="68"/>
      <c r="CUU21" s="68"/>
      <c r="CVA21" s="68"/>
      <c r="CWG21" s="68"/>
      <c r="DAS21" s="68"/>
      <c r="DBR21" s="68"/>
      <c r="DMN21" s="68"/>
    </row>
    <row r="22" spans="1:1013 1084:2018 2054:3056 3138:3138" ht="15" customHeight="1">
      <c r="A22" s="16"/>
      <c r="B22" s="76"/>
      <c r="C22" s="69"/>
      <c r="D22" s="77"/>
      <c r="E22" s="78"/>
      <c r="F22" s="11"/>
      <c r="G22" s="12"/>
      <c r="H22" s="13"/>
      <c r="I22" s="13"/>
      <c r="J22" s="14"/>
      <c r="K22" s="64"/>
      <c r="L22" s="17"/>
      <c r="M22" s="17"/>
      <c r="N22" s="25"/>
      <c r="O22" s="2"/>
      <c r="P22" s="2"/>
      <c r="Q22" s="2"/>
      <c r="R22" s="3"/>
      <c r="S22" s="4"/>
      <c r="T22" s="67"/>
      <c r="U22" s="67"/>
      <c r="V22" s="4"/>
      <c r="W22" s="4"/>
      <c r="X22" s="4"/>
      <c r="Y22" s="62"/>
      <c r="Z22" s="28"/>
      <c r="AA22" s="28"/>
      <c r="AB22" s="28"/>
      <c r="AC22" s="28"/>
      <c r="AD22" s="26"/>
      <c r="AE22" s="19"/>
      <c r="AF22" s="65"/>
      <c r="AG22" s="54"/>
      <c r="AH22" s="54"/>
      <c r="AI22" s="55"/>
      <c r="AJ22" s="21"/>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R22" s="117"/>
      <c r="BS22" s="118"/>
      <c r="BT22" s="118"/>
      <c r="BU22" s="2"/>
      <c r="BV22" s="2"/>
      <c r="BW22" s="2"/>
      <c r="BX22" s="119"/>
      <c r="CS22" s="68"/>
      <c r="ID22" s="68"/>
      <c r="IK22" s="68"/>
      <c r="JO22" s="68"/>
      <c r="JR22" s="68"/>
      <c r="MK22" s="68"/>
      <c r="VH22" s="68"/>
      <c r="XD22" s="68"/>
      <c r="AGM22" s="68"/>
      <c r="ALY22" s="68"/>
      <c r="AOR22" s="68"/>
      <c r="ARX22" s="68"/>
      <c r="BDF22" s="68"/>
      <c r="BEX22" s="68"/>
      <c r="BHC22" s="68"/>
      <c r="BKF22" s="68"/>
      <c r="BML22" s="68"/>
      <c r="BTC22" s="68"/>
      <c r="BTP22" s="68"/>
      <c r="BUI22" s="68"/>
      <c r="BXF22" s="68"/>
      <c r="BYF22" s="68"/>
      <c r="BYP22" s="68"/>
      <c r="BZZ22" s="68"/>
      <c r="CDQ22" s="68"/>
      <c r="CLB22" s="68"/>
      <c r="CNP22" s="68"/>
      <c r="CQS22" s="68"/>
      <c r="CRC22" s="68"/>
      <c r="CUH22" s="68"/>
      <c r="CUK22" s="68"/>
      <c r="CUN22" s="68"/>
      <c r="CUU22" s="68"/>
      <c r="CVA22" s="68"/>
      <c r="CWG22" s="68"/>
      <c r="DAS22" s="68"/>
      <c r="DBR22" s="68"/>
      <c r="DMN22" s="68"/>
    </row>
    <row r="23" spans="1:1013 1084:2018 2054:3056 3138:3138" ht="15" customHeight="1">
      <c r="A23" s="16"/>
      <c r="B23" s="76"/>
      <c r="C23" s="69"/>
      <c r="D23" s="77"/>
      <c r="E23" s="78"/>
      <c r="F23" s="11"/>
      <c r="G23" s="12"/>
      <c r="H23" s="13"/>
      <c r="I23" s="13"/>
      <c r="J23" s="14"/>
      <c r="K23" s="64"/>
      <c r="L23" s="17"/>
      <c r="M23" s="17"/>
      <c r="N23" s="25"/>
      <c r="O23" s="2"/>
      <c r="P23" s="2"/>
      <c r="Q23" s="2"/>
      <c r="R23" s="3"/>
      <c r="S23" s="4"/>
      <c r="T23" s="67"/>
      <c r="U23" s="67"/>
      <c r="V23" s="4"/>
      <c r="W23" s="4"/>
      <c r="X23" s="4"/>
      <c r="Y23" s="62"/>
      <c r="Z23" s="28"/>
      <c r="AA23" s="28"/>
      <c r="AB23" s="28"/>
      <c r="AC23" s="28"/>
      <c r="AD23" s="26"/>
      <c r="AE23" s="19"/>
      <c r="AF23" s="65"/>
      <c r="AG23" s="54"/>
      <c r="AH23" s="54"/>
      <c r="AI23" s="55"/>
      <c r="AJ23" s="21"/>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R23" s="117"/>
      <c r="BS23" s="118"/>
      <c r="BT23" s="118"/>
      <c r="BU23" s="2"/>
      <c r="BV23" s="2"/>
      <c r="BW23" s="2"/>
      <c r="BX23" s="119"/>
      <c r="CS23" s="68"/>
      <c r="ID23" s="68"/>
      <c r="IK23" s="68"/>
      <c r="JO23" s="68"/>
      <c r="JR23" s="68"/>
      <c r="MK23" s="68"/>
      <c r="VH23" s="68"/>
      <c r="XD23" s="68"/>
      <c r="AGM23" s="68"/>
      <c r="ALY23" s="68"/>
      <c r="AOR23" s="68"/>
      <c r="ARX23" s="68"/>
      <c r="BDF23" s="68"/>
      <c r="BEX23" s="68"/>
      <c r="BHC23" s="68"/>
      <c r="BKF23" s="68"/>
      <c r="BML23" s="68"/>
      <c r="BTC23" s="68"/>
      <c r="BTP23" s="68"/>
      <c r="BUI23" s="68"/>
      <c r="BXF23" s="68"/>
      <c r="BYF23" s="68"/>
      <c r="BYP23" s="68"/>
      <c r="BZZ23" s="68"/>
      <c r="CDQ23" s="68"/>
      <c r="CLB23" s="68"/>
      <c r="CNP23" s="68"/>
      <c r="CQS23" s="68"/>
      <c r="CRC23" s="68"/>
      <c r="CUH23" s="68"/>
      <c r="CUK23" s="68"/>
      <c r="CUN23" s="68"/>
      <c r="CUU23" s="68"/>
      <c r="CVA23" s="68"/>
      <c r="CWG23" s="68"/>
      <c r="DAS23" s="68"/>
      <c r="DBR23" s="68"/>
      <c r="DMN23" s="68"/>
    </row>
    <row r="24" spans="1:1013 1084:2018 2054:3056 3138:3138" ht="15" customHeight="1">
      <c r="A24" s="16"/>
      <c r="B24" s="76"/>
      <c r="C24" s="69"/>
      <c r="D24" s="77"/>
      <c r="E24" s="78"/>
      <c r="F24" s="11"/>
      <c r="G24" s="12"/>
      <c r="H24" s="13"/>
      <c r="I24" s="13"/>
      <c r="J24" s="14"/>
      <c r="K24" s="64"/>
      <c r="L24" s="17"/>
      <c r="M24" s="17"/>
      <c r="N24" s="25"/>
      <c r="O24" s="2"/>
      <c r="P24" s="2"/>
      <c r="Q24" s="2"/>
      <c r="R24" s="3"/>
      <c r="S24" s="4"/>
      <c r="T24" s="67"/>
      <c r="U24" s="67"/>
      <c r="V24" s="4"/>
      <c r="W24" s="4"/>
      <c r="X24" s="4"/>
      <c r="Y24" s="62"/>
      <c r="Z24" s="28"/>
      <c r="AA24" s="28"/>
      <c r="AB24" s="28"/>
      <c r="AC24" s="28"/>
      <c r="AD24" s="26"/>
      <c r="AE24" s="19"/>
      <c r="AF24" s="65"/>
      <c r="AG24" s="54"/>
      <c r="AH24" s="54"/>
      <c r="AI24" s="55"/>
      <c r="AJ24" s="21"/>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c r="BP24" s="73"/>
      <c r="BR24" s="117"/>
      <c r="BS24" s="118"/>
      <c r="BT24" s="118"/>
      <c r="BU24" s="2"/>
      <c r="BV24" s="2"/>
      <c r="BW24" s="2"/>
      <c r="BX24" s="119"/>
      <c r="CS24" s="68"/>
      <c r="ID24" s="68"/>
      <c r="IK24" s="68"/>
      <c r="JO24" s="68"/>
      <c r="JR24" s="68"/>
      <c r="MK24" s="68"/>
      <c r="VH24" s="68"/>
      <c r="XD24" s="68"/>
      <c r="AGM24" s="68"/>
      <c r="ALY24" s="68"/>
      <c r="AOR24" s="68"/>
      <c r="ARX24" s="68"/>
      <c r="BDF24" s="68"/>
      <c r="BEX24" s="68"/>
      <c r="BHC24" s="68"/>
      <c r="BKF24" s="68"/>
      <c r="BML24" s="68"/>
      <c r="BTC24" s="68"/>
      <c r="BTP24" s="68"/>
      <c r="BUI24" s="68"/>
      <c r="BXF24" s="68"/>
      <c r="BYF24" s="68"/>
      <c r="BYP24" s="68"/>
      <c r="BZZ24" s="68"/>
      <c r="CDQ24" s="68"/>
      <c r="CLB24" s="68"/>
      <c r="CNP24" s="68"/>
      <c r="CQS24" s="68"/>
      <c r="CRC24" s="68"/>
      <c r="CUH24" s="68"/>
      <c r="CUK24" s="68"/>
      <c r="CUN24" s="68"/>
      <c r="CUU24" s="68"/>
      <c r="CVA24" s="68"/>
      <c r="CWG24" s="68"/>
      <c r="DAS24" s="68"/>
      <c r="DBR24" s="68"/>
      <c r="DMN24" s="68"/>
    </row>
    <row r="25" spans="1:1013 1084:2018 2054:3056 3138:3138" ht="15" customHeight="1">
      <c r="A25" s="16"/>
      <c r="B25" s="76"/>
      <c r="C25" s="69"/>
      <c r="D25" s="77"/>
      <c r="E25" s="78"/>
      <c r="F25" s="11"/>
      <c r="G25" s="12"/>
      <c r="H25" s="13"/>
      <c r="I25" s="13"/>
      <c r="J25" s="14"/>
      <c r="K25" s="64"/>
      <c r="L25" s="17"/>
      <c r="M25" s="17"/>
      <c r="N25" s="25"/>
      <c r="O25" s="2"/>
      <c r="P25" s="2"/>
      <c r="Q25" s="2"/>
      <c r="R25" s="3"/>
      <c r="S25" s="4"/>
      <c r="T25" s="67"/>
      <c r="U25" s="67"/>
      <c r="V25" s="4"/>
      <c r="W25" s="4"/>
      <c r="X25" s="4"/>
      <c r="Y25" s="62"/>
      <c r="Z25" s="28"/>
      <c r="AA25" s="28"/>
      <c r="AB25" s="28"/>
      <c r="AC25" s="28"/>
      <c r="AD25" s="26"/>
      <c r="AE25" s="19"/>
      <c r="AF25" s="65"/>
      <c r="AG25" s="54"/>
      <c r="AH25" s="54"/>
      <c r="AI25" s="55"/>
      <c r="AJ25" s="21"/>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3"/>
      <c r="BO25" s="73"/>
      <c r="BP25" s="73"/>
      <c r="BR25" s="117"/>
      <c r="BS25" s="118"/>
      <c r="BT25" s="118"/>
      <c r="BU25" s="2"/>
      <c r="BV25" s="2"/>
      <c r="BW25" s="2"/>
      <c r="BX25" s="119"/>
      <c r="CS25" s="68"/>
      <c r="ID25" s="68"/>
      <c r="IK25" s="68"/>
      <c r="JO25" s="68"/>
      <c r="JR25" s="68"/>
      <c r="MK25" s="68"/>
      <c r="VH25" s="68"/>
      <c r="XD25" s="68"/>
      <c r="AGM25" s="68"/>
      <c r="ALY25" s="68"/>
      <c r="AOR25" s="68"/>
      <c r="ARX25" s="68"/>
      <c r="BDF25" s="68"/>
      <c r="BEX25" s="68"/>
      <c r="BHC25" s="68"/>
      <c r="BKF25" s="68"/>
      <c r="BML25" s="68"/>
      <c r="BTC25" s="68"/>
      <c r="BTP25" s="68"/>
      <c r="BUI25" s="68"/>
      <c r="BXF25" s="68"/>
      <c r="BYF25" s="68"/>
      <c r="BYP25" s="68"/>
      <c r="BZZ25" s="68"/>
      <c r="CDQ25" s="68"/>
      <c r="CLB25" s="68"/>
      <c r="CNP25" s="68"/>
      <c r="CQS25" s="68"/>
      <c r="CRC25" s="68"/>
      <c r="CUH25" s="68"/>
      <c r="CUK25" s="68"/>
      <c r="CUN25" s="68"/>
      <c r="CUU25" s="68"/>
      <c r="CVA25" s="68"/>
      <c r="CWG25" s="68"/>
      <c r="DAS25" s="68"/>
      <c r="DBR25" s="68"/>
      <c r="DMN25" s="68"/>
    </row>
    <row r="26" spans="1:1013 1084:2018 2054:3056 3138:3138" ht="15" customHeight="1">
      <c r="A26" s="16"/>
      <c r="B26" s="76"/>
      <c r="C26" s="69"/>
      <c r="D26" s="77"/>
      <c r="E26" s="78"/>
      <c r="F26" s="11"/>
      <c r="G26" s="12"/>
      <c r="H26" s="13"/>
      <c r="I26" s="13"/>
      <c r="J26" s="14"/>
      <c r="K26" s="64"/>
      <c r="L26" s="17"/>
      <c r="M26" s="17"/>
      <c r="N26" s="25"/>
      <c r="O26" s="2"/>
      <c r="P26" s="2"/>
      <c r="Q26" s="2"/>
      <c r="R26" s="3"/>
      <c r="S26" s="4"/>
      <c r="T26" s="67"/>
      <c r="U26" s="67"/>
      <c r="V26" s="4"/>
      <c r="W26" s="4"/>
      <c r="X26" s="4"/>
      <c r="Y26" s="62"/>
      <c r="Z26" s="28"/>
      <c r="AA26" s="28"/>
      <c r="AB26" s="28"/>
      <c r="AC26" s="28"/>
      <c r="AD26" s="26"/>
      <c r="AE26" s="19"/>
      <c r="AF26" s="65"/>
      <c r="AG26" s="54"/>
      <c r="AH26" s="54"/>
      <c r="AI26" s="55"/>
      <c r="AJ26" s="21"/>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R26" s="117"/>
      <c r="BS26" s="118"/>
      <c r="BT26" s="118"/>
      <c r="BU26" s="2"/>
      <c r="BV26" s="2"/>
      <c r="BW26" s="2"/>
      <c r="BX26" s="119"/>
      <c r="CS26" s="68"/>
      <c r="ID26" s="68"/>
      <c r="IK26" s="68"/>
      <c r="JO26" s="68"/>
      <c r="JR26" s="68"/>
      <c r="MK26" s="68"/>
      <c r="VH26" s="68"/>
      <c r="XD26" s="68"/>
      <c r="AGM26" s="68"/>
      <c r="ALY26" s="68"/>
      <c r="AOR26" s="68"/>
      <c r="ARX26" s="68"/>
      <c r="BDF26" s="68"/>
      <c r="BEX26" s="68"/>
      <c r="BHC26" s="68"/>
      <c r="BKF26" s="68"/>
      <c r="BML26" s="68"/>
      <c r="BTC26" s="68"/>
      <c r="BTP26" s="68"/>
      <c r="BUI26" s="68"/>
      <c r="BXF26" s="68"/>
      <c r="BYF26" s="68"/>
      <c r="BYP26" s="68"/>
      <c r="BZZ26" s="68"/>
      <c r="CDQ26" s="68"/>
      <c r="CLB26" s="68"/>
      <c r="CNP26" s="68"/>
      <c r="CQS26" s="68"/>
      <c r="CRC26" s="68"/>
      <c r="CUH26" s="68"/>
      <c r="CUK26" s="68"/>
      <c r="CUN26" s="68"/>
      <c r="CUU26" s="68"/>
      <c r="CVA26" s="68"/>
      <c r="CWG26" s="68"/>
      <c r="DAS26" s="68"/>
      <c r="DBR26" s="68"/>
      <c r="DMN26" s="68"/>
    </row>
    <row r="27" spans="1:1013 1084:2018 2054:3056 3138:3138" ht="15" customHeight="1">
      <c r="A27" s="16"/>
      <c r="B27" s="76"/>
      <c r="C27" s="69"/>
      <c r="D27" s="77"/>
      <c r="E27" s="78"/>
      <c r="F27" s="11"/>
      <c r="G27" s="12"/>
      <c r="H27" s="13"/>
      <c r="I27" s="13"/>
      <c r="J27" s="14"/>
      <c r="K27" s="64"/>
      <c r="L27" s="17"/>
      <c r="M27" s="17"/>
      <c r="N27" s="25"/>
      <c r="O27" s="2"/>
      <c r="P27" s="2"/>
      <c r="Q27" s="2"/>
      <c r="R27" s="3"/>
      <c r="S27" s="4"/>
      <c r="T27" s="67"/>
      <c r="U27" s="67"/>
      <c r="V27" s="4"/>
      <c r="W27" s="4"/>
      <c r="X27" s="4"/>
      <c r="Y27" s="62"/>
      <c r="Z27" s="28"/>
      <c r="AA27" s="28"/>
      <c r="AB27" s="28"/>
      <c r="AC27" s="28"/>
      <c r="AD27" s="26"/>
      <c r="AE27" s="19"/>
      <c r="AF27" s="65"/>
      <c r="AG27" s="54"/>
      <c r="AH27" s="54"/>
      <c r="AI27" s="55"/>
      <c r="AJ27" s="21"/>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R27" s="117"/>
      <c r="BS27" s="118"/>
      <c r="BT27" s="118"/>
      <c r="BU27" s="2"/>
      <c r="BV27" s="2"/>
      <c r="BW27" s="2"/>
      <c r="BX27" s="119"/>
      <c r="CS27" s="68"/>
      <c r="ID27" s="68"/>
      <c r="IK27" s="68"/>
      <c r="JO27" s="68"/>
      <c r="JR27" s="68"/>
      <c r="MK27" s="68"/>
      <c r="VH27" s="68"/>
      <c r="XD27" s="68"/>
      <c r="AGM27" s="68"/>
      <c r="ALY27" s="68"/>
      <c r="AOR27" s="68"/>
      <c r="ARX27" s="68"/>
      <c r="BDF27" s="68"/>
      <c r="BEX27" s="68"/>
      <c r="BHC27" s="68"/>
      <c r="BKF27" s="68"/>
      <c r="BML27" s="68"/>
      <c r="BTC27" s="68"/>
      <c r="BTP27" s="68"/>
      <c r="BUI27" s="68"/>
      <c r="BXF27" s="68"/>
      <c r="BYF27" s="68"/>
      <c r="BYP27" s="68"/>
      <c r="BZZ27" s="68"/>
      <c r="CDQ27" s="68"/>
      <c r="CLB27" s="68"/>
      <c r="CNP27" s="68"/>
      <c r="CQS27" s="68"/>
      <c r="CRC27" s="68"/>
      <c r="CUH27" s="68"/>
      <c r="CUK27" s="68"/>
      <c r="CUN27" s="68"/>
      <c r="CUU27" s="68"/>
      <c r="CVA27" s="68"/>
      <c r="CWG27" s="68"/>
      <c r="DAS27" s="68"/>
      <c r="DBR27" s="68"/>
      <c r="DMN27" s="68"/>
    </row>
    <row r="28" spans="1:1013 1084:2018 2054:3056 3138:3138" ht="15" customHeight="1">
      <c r="A28" s="16"/>
      <c r="B28" s="76"/>
      <c r="C28" s="69"/>
      <c r="D28" s="77"/>
      <c r="E28" s="78"/>
      <c r="F28" s="11"/>
      <c r="G28" s="12"/>
      <c r="H28" s="13"/>
      <c r="I28" s="13"/>
      <c r="J28" s="14"/>
      <c r="K28" s="64"/>
      <c r="L28" s="17"/>
      <c r="M28" s="17"/>
      <c r="N28" s="25"/>
      <c r="O28" s="2"/>
      <c r="P28" s="2"/>
      <c r="Q28" s="2"/>
      <c r="R28" s="3"/>
      <c r="S28" s="4"/>
      <c r="T28" s="67"/>
      <c r="U28" s="67"/>
      <c r="V28" s="4"/>
      <c r="W28" s="4"/>
      <c r="X28" s="4"/>
      <c r="Y28" s="62"/>
      <c r="Z28" s="28"/>
      <c r="AA28" s="28"/>
      <c r="AB28" s="28"/>
      <c r="AC28" s="28"/>
      <c r="AD28" s="26"/>
      <c r="AE28" s="19"/>
      <c r="AF28" s="65"/>
      <c r="AG28" s="54"/>
      <c r="AH28" s="54"/>
      <c r="AI28" s="55"/>
      <c r="AJ28" s="21"/>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R28" s="117"/>
      <c r="BS28" s="118"/>
      <c r="BT28" s="118"/>
      <c r="BU28" s="2"/>
      <c r="BV28" s="2"/>
      <c r="BW28" s="2"/>
      <c r="BX28" s="119"/>
      <c r="CS28" s="68"/>
      <c r="ID28" s="68"/>
      <c r="IK28" s="68"/>
      <c r="JO28" s="68"/>
      <c r="JR28" s="68"/>
      <c r="MK28" s="68"/>
      <c r="VH28" s="68"/>
      <c r="XD28" s="68"/>
      <c r="AGM28" s="68"/>
      <c r="ALY28" s="68"/>
      <c r="AOR28" s="68"/>
      <c r="ARX28" s="68"/>
      <c r="BDF28" s="68"/>
      <c r="BEX28" s="68"/>
      <c r="BHC28" s="68"/>
      <c r="BKF28" s="68"/>
      <c r="BML28" s="68"/>
      <c r="BTC28" s="68"/>
      <c r="BTP28" s="68"/>
      <c r="BUI28" s="68"/>
      <c r="BXF28" s="68"/>
      <c r="BYF28" s="68"/>
      <c r="BYP28" s="68"/>
      <c r="BZZ28" s="68"/>
      <c r="CDQ28" s="68"/>
      <c r="CLB28" s="68"/>
      <c r="CNP28" s="68"/>
      <c r="CQS28" s="68"/>
      <c r="CRC28" s="68"/>
      <c r="CUH28" s="68"/>
      <c r="CUK28" s="68"/>
      <c r="CUN28" s="68"/>
      <c r="CUU28" s="68"/>
      <c r="CVA28" s="68"/>
      <c r="CWG28" s="68"/>
      <c r="DAS28" s="68"/>
      <c r="DBR28" s="68"/>
      <c r="DMN28" s="68"/>
    </row>
    <row r="29" spans="1:1013 1084:2018 2054:3056 3138:3138" ht="15" customHeight="1">
      <c r="A29" s="16">
        <v>15</v>
      </c>
      <c r="B29" s="76" t="s">
        <v>89</v>
      </c>
      <c r="C29" s="69">
        <v>10</v>
      </c>
      <c r="D29" s="20" t="s">
        <v>55</v>
      </c>
      <c r="E29" s="78">
        <v>1.5</v>
      </c>
      <c r="F29" s="11" t="s">
        <v>28</v>
      </c>
      <c r="G29" s="12"/>
      <c r="H29" s="13" t="e">
        <f>IF(OOC!S29=0,"",OOC!S29)</f>
        <v>#REF!</v>
      </c>
      <c r="I29" s="13" t="e">
        <f>IF(OOC!T29=0,"",OOC!T29)</f>
        <v>#REF!</v>
      </c>
      <c r="J29" s="14" t="s">
        <v>12</v>
      </c>
      <c r="K29" s="64" t="s">
        <v>49</v>
      </c>
      <c r="L29" s="17" t="e">
        <f t="shared" si="8"/>
        <v>#REF!</v>
      </c>
      <c r="M29" s="17" t="e">
        <f t="shared" si="9"/>
        <v>#REF!</v>
      </c>
      <c r="N29" s="25"/>
      <c r="O29" s="2" t="e">
        <f t="shared" si="0"/>
        <v>#REF!</v>
      </c>
      <c r="P29" s="2" t="e">
        <f t="shared" si="1"/>
        <v>#REF!</v>
      </c>
      <c r="Q29" s="2" t="e">
        <f t="shared" si="2"/>
        <v>#REF!</v>
      </c>
      <c r="R29" s="3" t="e">
        <f t="shared" si="3"/>
        <v>#REF!</v>
      </c>
      <c r="S29" s="4" t="e">
        <f t="shared" si="10"/>
        <v>#REF!</v>
      </c>
      <c r="T29" s="67" t="e">
        <f t="shared" si="11"/>
        <v>#REF!</v>
      </c>
      <c r="U29" s="67" t="e">
        <f t="shared" si="12"/>
        <v>#REF!</v>
      </c>
      <c r="V29" s="4" t="e">
        <f t="shared" si="4"/>
        <v>#REF!</v>
      </c>
      <c r="W29" s="4" t="e">
        <f t="shared" si="5"/>
        <v>#REF!</v>
      </c>
      <c r="X29" s="4" t="e">
        <f t="shared" si="13"/>
        <v>#REF!</v>
      </c>
      <c r="Y29" s="62" t="e">
        <f t="shared" si="6"/>
        <v>#REF!</v>
      </c>
      <c r="Z29" s="28" t="e">
        <f t="shared" si="14"/>
        <v>#REF!</v>
      </c>
      <c r="AA29" s="28" t="e">
        <f t="shared" si="15"/>
        <v>#REF!</v>
      </c>
      <c r="AB29" s="28" t="e">
        <f t="shared" si="16"/>
        <v>#REF!</v>
      </c>
      <c r="AC29" s="28" t="e">
        <f t="shared" si="7"/>
        <v>#REF!</v>
      </c>
      <c r="AD29" s="26"/>
      <c r="AE29" s="19" t="str">
        <f t="shared" si="17"/>
        <v/>
      </c>
      <c r="AF29" s="65"/>
      <c r="AG29" s="54"/>
      <c r="AH29" s="54"/>
      <c r="AI29" s="55"/>
      <c r="AJ29" s="21"/>
      <c r="AK29" s="73" t="e">
        <f>#REF!</f>
        <v>#REF!</v>
      </c>
      <c r="AL29" s="73" t="e">
        <f>#REF!</f>
        <v>#REF!</v>
      </c>
      <c r="AM29" s="73" t="e">
        <f>#REF!</f>
        <v>#REF!</v>
      </c>
      <c r="AN29" s="73" t="e">
        <f>#REF!</f>
        <v>#REF!</v>
      </c>
      <c r="AO29" s="73" t="e">
        <f>#REF!</f>
        <v>#REF!</v>
      </c>
      <c r="AP29" s="73" t="e">
        <f>#REF!</f>
        <v>#REF!</v>
      </c>
      <c r="AQ29" s="73" t="e">
        <f>#REF!</f>
        <v>#REF!</v>
      </c>
      <c r="AR29" s="73" t="e">
        <f>#REF!</f>
        <v>#REF!</v>
      </c>
      <c r="AS29" s="73" t="e">
        <f>#REF!</f>
        <v>#REF!</v>
      </c>
      <c r="AT29" s="73" t="e">
        <f>#REF!</f>
        <v>#REF!</v>
      </c>
      <c r="AU29" s="73" t="e">
        <f>#REF!</f>
        <v>#REF!</v>
      </c>
      <c r="AV29" s="73" t="e">
        <f>#REF!</f>
        <v>#REF!</v>
      </c>
      <c r="AW29" s="73" t="e">
        <f>#REF!</f>
        <v>#REF!</v>
      </c>
      <c r="AX29" s="73" t="e">
        <f>#REF!</f>
        <v>#REF!</v>
      </c>
      <c r="AY29" s="73" t="e">
        <f>#REF!</f>
        <v>#REF!</v>
      </c>
      <c r="AZ29" s="73" t="e">
        <f>#REF!</f>
        <v>#REF!</v>
      </c>
      <c r="BA29" s="73" t="e">
        <f>#REF!</f>
        <v>#REF!</v>
      </c>
      <c r="BB29" s="73" t="e">
        <f>#REF!</f>
        <v>#REF!</v>
      </c>
      <c r="BC29" s="73" t="e">
        <f>#REF!</f>
        <v>#REF!</v>
      </c>
      <c r="BD29" s="73" t="e">
        <f>#REF!</f>
        <v>#REF!</v>
      </c>
      <c r="BE29" s="73" t="e">
        <f>#REF!</f>
        <v>#REF!</v>
      </c>
      <c r="BF29" s="73" t="e">
        <f>#REF!</f>
        <v>#REF!</v>
      </c>
      <c r="BG29" s="73" t="e">
        <f>#REF!</f>
        <v>#REF!</v>
      </c>
      <c r="BH29" s="73" t="e">
        <f>#REF!</f>
        <v>#REF!</v>
      </c>
      <c r="BI29" s="73" t="e">
        <f>#REF!</f>
        <v>#REF!</v>
      </c>
      <c r="BJ29" s="73" t="e">
        <f>#REF!</f>
        <v>#REF!</v>
      </c>
      <c r="BK29" s="73" t="e">
        <f>#REF!</f>
        <v>#REF!</v>
      </c>
      <c r="BL29" s="73" t="e">
        <f>#REF!</f>
        <v>#REF!</v>
      </c>
      <c r="BM29" s="73" t="e">
        <f>#REF!</f>
        <v>#REF!</v>
      </c>
      <c r="BN29" s="73" t="e">
        <f>#REF!</f>
        <v>#REF!</v>
      </c>
      <c r="BO29" s="73" t="e">
        <f>#REF!</f>
        <v>#REF!</v>
      </c>
      <c r="BP29" s="73" t="e">
        <f>#REF!</f>
        <v>#REF!</v>
      </c>
      <c r="BR29" s="117">
        <f t="shared" si="18"/>
        <v>10</v>
      </c>
      <c r="BS29" s="118">
        <f>OOC!G29</f>
        <v>0.06</v>
      </c>
      <c r="BT29" s="118" t="str">
        <f>OOC!H29</f>
        <v/>
      </c>
      <c r="BU29" s="2" t="e">
        <f t="shared" si="19"/>
        <v>#REF!</v>
      </c>
      <c r="BV29" s="2" t="e">
        <f t="shared" si="20"/>
        <v>#REF!</v>
      </c>
      <c r="BW29" s="2" t="e">
        <f t="shared" si="21"/>
        <v>#REF!</v>
      </c>
      <c r="BX29" s="119" t="e">
        <f>IF(AND(IF(OOC!G29="",0,OOC!G29) &gt;= IF(O29="",0,O29), IF(O29="",0,O29) &gt; IF(L29="",0,L29)), "OOC",
IF(AND(IF(M29="",0,M29) &gt; IF(P29="",0,P29), IF(P29="",0,P29) &gt;= IF(OOC!H29="",0,OOC!H29)), "OOC",
IF(IF(O29="",0,O29) &gt; IF(OOC!G29="",0,OOC!G29), "OOS",
IF(IF(OOC!H29="",0,OOC!H29) &gt; IF(P29="",0,P29), "OOS", "OK"))))</f>
        <v>#REF!</v>
      </c>
      <c r="IK29" s="68"/>
      <c r="JO29" s="68"/>
      <c r="MK29" s="68"/>
      <c r="NH29" s="68"/>
      <c r="VH29" s="68"/>
      <c r="XD29" s="68"/>
      <c r="XO29" s="68"/>
      <c r="AGM29" s="68"/>
      <c r="AOR29" s="68"/>
      <c r="ARX29" s="68"/>
      <c r="BEX29" s="68"/>
      <c r="BHC29" s="68"/>
      <c r="BML29" s="68"/>
      <c r="BTC29" s="68"/>
      <c r="BUI29" s="68"/>
      <c r="BXF29" s="68"/>
      <c r="BYF29" s="68"/>
      <c r="BZZ29" s="68"/>
      <c r="CDQ29" s="68"/>
      <c r="CLB29" s="68"/>
      <c r="CNP29" s="68"/>
      <c r="CQS29" s="68"/>
      <c r="CUH29" s="68"/>
      <c r="CUI29" s="68"/>
      <c r="CUK29" s="68"/>
      <c r="CUN29" s="68"/>
      <c r="CUU29" s="68"/>
      <c r="CVA29" s="68"/>
      <c r="CYN29" s="68"/>
      <c r="DAS29" s="68"/>
      <c r="DBR29" s="68"/>
      <c r="DMN29" s="68"/>
    </row>
    <row r="30" spans="1:1013 1084:2018 2054:3056 3138:3138" ht="15" customHeight="1">
      <c r="A30" s="16"/>
      <c r="B30" s="76"/>
      <c r="C30" s="69"/>
      <c r="D30" s="20"/>
      <c r="E30" s="78"/>
      <c r="F30" s="11"/>
      <c r="G30" s="12"/>
      <c r="H30" s="13"/>
      <c r="I30" s="13"/>
      <c r="J30" s="14"/>
      <c r="K30" s="64"/>
      <c r="L30" s="17"/>
      <c r="M30" s="17"/>
      <c r="N30" s="25"/>
      <c r="O30" s="2"/>
      <c r="P30" s="2"/>
      <c r="Q30" s="2"/>
      <c r="R30" s="3"/>
      <c r="S30" s="4"/>
      <c r="T30" s="67"/>
      <c r="U30" s="67"/>
      <c r="V30" s="4"/>
      <c r="W30" s="4"/>
      <c r="X30" s="4"/>
      <c r="Y30" s="62"/>
      <c r="Z30" s="28"/>
      <c r="AA30" s="28"/>
      <c r="AB30" s="28"/>
      <c r="AC30" s="28"/>
      <c r="AD30" s="26"/>
      <c r="AE30" s="19"/>
      <c r="AF30" s="65"/>
      <c r="AG30" s="54"/>
      <c r="AH30" s="54"/>
      <c r="AI30" s="55"/>
      <c r="AJ30" s="21"/>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R30" s="117"/>
      <c r="BS30" s="118"/>
      <c r="BT30" s="118"/>
      <c r="BU30" s="2"/>
      <c r="BV30" s="2"/>
      <c r="BW30" s="2"/>
      <c r="BX30" s="119"/>
      <c r="IK30" s="68"/>
      <c r="JO30" s="68"/>
      <c r="MK30" s="68"/>
      <c r="NH30" s="68"/>
      <c r="VH30" s="68"/>
      <c r="XD30" s="68"/>
      <c r="XO30" s="68"/>
      <c r="AGM30" s="68"/>
      <c r="AOR30" s="68"/>
      <c r="ARX30" s="68"/>
      <c r="BEX30" s="68"/>
      <c r="BHC30" s="68"/>
      <c r="BML30" s="68"/>
      <c r="BTC30" s="68"/>
      <c r="BUI30" s="68"/>
      <c r="BXF30" s="68"/>
      <c r="BYF30" s="68"/>
      <c r="BZZ30" s="68"/>
      <c r="CDQ30" s="68"/>
      <c r="CLB30" s="68"/>
      <c r="CNP30" s="68"/>
      <c r="CQS30" s="68"/>
      <c r="CUH30" s="68"/>
      <c r="CUI30" s="68"/>
      <c r="CUK30" s="68"/>
      <c r="CUN30" s="68"/>
      <c r="CUU30" s="68"/>
      <c r="CVA30" s="68"/>
      <c r="CYN30" s="68"/>
      <c r="DAS30" s="68"/>
      <c r="DBR30" s="68"/>
      <c r="DMN30" s="68"/>
    </row>
    <row r="31" spans="1:1013 1084:2018 2054:3056 3138:3138" ht="15" customHeight="1">
      <c r="A31" s="16"/>
      <c r="B31" s="76"/>
      <c r="C31" s="69"/>
      <c r="D31" s="20"/>
      <c r="E31" s="78"/>
      <c r="F31" s="11"/>
      <c r="G31" s="12"/>
      <c r="H31" s="13"/>
      <c r="I31" s="13"/>
      <c r="J31" s="14"/>
      <c r="K31" s="64"/>
      <c r="L31" s="17"/>
      <c r="M31" s="17"/>
      <c r="N31" s="25"/>
      <c r="O31" s="2"/>
      <c r="P31" s="2"/>
      <c r="Q31" s="2"/>
      <c r="R31" s="3"/>
      <c r="S31" s="4"/>
      <c r="T31" s="67"/>
      <c r="U31" s="67"/>
      <c r="V31" s="4"/>
      <c r="W31" s="4"/>
      <c r="X31" s="4"/>
      <c r="Y31" s="62"/>
      <c r="Z31" s="28"/>
      <c r="AA31" s="28"/>
      <c r="AB31" s="28"/>
      <c r="AC31" s="28"/>
      <c r="AD31" s="26"/>
      <c r="AE31" s="19"/>
      <c r="AF31" s="65"/>
      <c r="AG31" s="54"/>
      <c r="AH31" s="54"/>
      <c r="AI31" s="55"/>
      <c r="AJ31" s="21"/>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R31" s="117"/>
      <c r="BS31" s="118"/>
      <c r="BT31" s="118"/>
      <c r="BU31" s="2"/>
      <c r="BV31" s="2"/>
      <c r="BW31" s="2"/>
      <c r="BX31" s="119"/>
      <c r="IK31" s="68"/>
      <c r="JO31" s="68"/>
      <c r="MK31" s="68"/>
      <c r="NH31" s="68"/>
      <c r="VH31" s="68"/>
      <c r="XD31" s="68"/>
      <c r="XO31" s="68"/>
      <c r="AGM31" s="68"/>
      <c r="AOR31" s="68"/>
      <c r="ARX31" s="68"/>
      <c r="BEX31" s="68"/>
      <c r="BHC31" s="68"/>
      <c r="BML31" s="68"/>
      <c r="BTC31" s="68"/>
      <c r="BUI31" s="68"/>
      <c r="BXF31" s="68"/>
      <c r="BYF31" s="68"/>
      <c r="BZZ31" s="68"/>
      <c r="CDQ31" s="68"/>
      <c r="CLB31" s="68"/>
      <c r="CNP31" s="68"/>
      <c r="CQS31" s="68"/>
      <c r="CUH31" s="68"/>
      <c r="CUI31" s="68"/>
      <c r="CUK31" s="68"/>
      <c r="CUN31" s="68"/>
      <c r="CUU31" s="68"/>
      <c r="CVA31" s="68"/>
      <c r="CYN31" s="68"/>
      <c r="DAS31" s="68"/>
      <c r="DBR31" s="68"/>
      <c r="DMN31" s="68"/>
    </row>
    <row r="32" spans="1:1013 1084:2018 2054:3056 3138:3138" ht="15" customHeight="1">
      <c r="A32" s="16"/>
      <c r="B32" s="76"/>
      <c r="C32" s="69"/>
      <c r="D32" s="20"/>
      <c r="E32" s="78"/>
      <c r="F32" s="11"/>
      <c r="G32" s="12"/>
      <c r="H32" s="13"/>
      <c r="I32" s="13"/>
      <c r="J32" s="14"/>
      <c r="K32" s="64"/>
      <c r="L32" s="17"/>
      <c r="M32" s="17"/>
      <c r="N32" s="25"/>
      <c r="O32" s="2"/>
      <c r="P32" s="2"/>
      <c r="Q32" s="2"/>
      <c r="R32" s="3"/>
      <c r="S32" s="4"/>
      <c r="T32" s="67"/>
      <c r="U32" s="67"/>
      <c r="V32" s="4"/>
      <c r="W32" s="4"/>
      <c r="X32" s="4"/>
      <c r="Y32" s="62"/>
      <c r="Z32" s="28"/>
      <c r="AA32" s="28"/>
      <c r="AB32" s="28"/>
      <c r="AC32" s="28"/>
      <c r="AD32" s="26"/>
      <c r="AE32" s="19"/>
      <c r="AF32" s="65"/>
      <c r="AG32" s="54"/>
      <c r="AH32" s="54"/>
      <c r="AI32" s="55"/>
      <c r="AJ32" s="21"/>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R32" s="117"/>
      <c r="BS32" s="118"/>
      <c r="BT32" s="118"/>
      <c r="BU32" s="2"/>
      <c r="BV32" s="2"/>
      <c r="BW32" s="2"/>
      <c r="BX32" s="119"/>
      <c r="IK32" s="68"/>
      <c r="JO32" s="68"/>
      <c r="MK32" s="68"/>
      <c r="NH32" s="68"/>
      <c r="VH32" s="68"/>
      <c r="XD32" s="68"/>
      <c r="XO32" s="68"/>
      <c r="AGM32" s="68"/>
      <c r="AOR32" s="68"/>
      <c r="ARX32" s="68"/>
      <c r="BEX32" s="68"/>
      <c r="BHC32" s="68"/>
      <c r="BML32" s="68"/>
      <c r="BTC32" s="68"/>
      <c r="BUI32" s="68"/>
      <c r="BXF32" s="68"/>
      <c r="BYF32" s="68"/>
      <c r="BZZ32" s="68"/>
      <c r="CDQ32" s="68"/>
      <c r="CLB32" s="68"/>
      <c r="CNP32" s="68"/>
      <c r="CQS32" s="68"/>
      <c r="CUH32" s="68"/>
      <c r="CUI32" s="68"/>
      <c r="CUK32" s="68"/>
      <c r="CUN32" s="68"/>
      <c r="CUU32" s="68"/>
      <c r="CVA32" s="68"/>
      <c r="CYN32" s="68"/>
      <c r="DAS32" s="68"/>
      <c r="DBR32" s="68"/>
      <c r="DMN32" s="68"/>
    </row>
    <row r="33" spans="1:1016 1084:2037 2054:3056 3078:3078" ht="15" customHeight="1">
      <c r="A33" s="16"/>
      <c r="B33" s="76"/>
      <c r="C33" s="69"/>
      <c r="D33" s="20"/>
      <c r="E33" s="78"/>
      <c r="F33" s="11"/>
      <c r="G33" s="12"/>
      <c r="H33" s="13"/>
      <c r="I33" s="13"/>
      <c r="J33" s="14"/>
      <c r="K33" s="64"/>
      <c r="L33" s="17"/>
      <c r="M33" s="17"/>
      <c r="N33" s="25"/>
      <c r="O33" s="2"/>
      <c r="P33" s="2"/>
      <c r="Q33" s="2"/>
      <c r="R33" s="3"/>
      <c r="S33" s="4"/>
      <c r="T33" s="67"/>
      <c r="U33" s="67"/>
      <c r="V33" s="4"/>
      <c r="W33" s="4"/>
      <c r="X33" s="4"/>
      <c r="Y33" s="62"/>
      <c r="Z33" s="28"/>
      <c r="AA33" s="28"/>
      <c r="AB33" s="28"/>
      <c r="AC33" s="28"/>
      <c r="AD33" s="26"/>
      <c r="AE33" s="19"/>
      <c r="AF33" s="65"/>
      <c r="AG33" s="54"/>
      <c r="AH33" s="54"/>
      <c r="AI33" s="55"/>
      <c r="AJ33" s="21"/>
      <c r="AK33" s="73"/>
      <c r="AL33" s="73"/>
      <c r="AM33" s="73"/>
      <c r="AN33" s="73"/>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R33" s="117"/>
      <c r="BS33" s="118"/>
      <c r="BT33" s="118"/>
      <c r="BU33" s="2"/>
      <c r="BV33" s="2"/>
      <c r="BW33" s="2"/>
      <c r="BX33" s="119"/>
      <c r="IK33" s="68"/>
      <c r="JO33" s="68"/>
      <c r="MK33" s="68"/>
      <c r="NH33" s="68"/>
      <c r="VH33" s="68"/>
      <c r="XD33" s="68"/>
      <c r="XO33" s="68"/>
      <c r="AGM33" s="68"/>
      <c r="AOR33" s="68"/>
      <c r="ARX33" s="68"/>
      <c r="BEX33" s="68"/>
      <c r="BHC33" s="68"/>
      <c r="BML33" s="68"/>
      <c r="BTC33" s="68"/>
      <c r="BUI33" s="68"/>
      <c r="BXF33" s="68"/>
      <c r="BYF33" s="68"/>
      <c r="BZZ33" s="68"/>
      <c r="CDQ33" s="68"/>
      <c r="CLB33" s="68"/>
      <c r="CNP33" s="68"/>
      <c r="CQS33" s="68"/>
      <c r="CUH33" s="68"/>
      <c r="CUI33" s="68"/>
      <c r="CUK33" s="68"/>
      <c r="CUN33" s="68"/>
      <c r="CUU33" s="68"/>
      <c r="CVA33" s="68"/>
      <c r="CYN33" s="68"/>
      <c r="DAS33" s="68"/>
      <c r="DBR33" s="68"/>
      <c r="DMN33" s="68"/>
    </row>
    <row r="34" spans="1:1016 1084:2037 2054:3056 3078:3078" ht="15" customHeight="1">
      <c r="A34" s="16"/>
      <c r="B34" s="76"/>
      <c r="C34" s="69"/>
      <c r="D34" s="20"/>
      <c r="E34" s="78"/>
      <c r="F34" s="11"/>
      <c r="G34" s="12"/>
      <c r="H34" s="13"/>
      <c r="I34" s="13"/>
      <c r="J34" s="14"/>
      <c r="K34" s="64"/>
      <c r="L34" s="17"/>
      <c r="M34" s="17"/>
      <c r="N34" s="25"/>
      <c r="O34" s="2"/>
      <c r="P34" s="2"/>
      <c r="Q34" s="2"/>
      <c r="R34" s="3"/>
      <c r="S34" s="4"/>
      <c r="T34" s="67"/>
      <c r="U34" s="67"/>
      <c r="V34" s="4"/>
      <c r="W34" s="4"/>
      <c r="X34" s="4"/>
      <c r="Y34" s="62"/>
      <c r="Z34" s="28"/>
      <c r="AA34" s="28"/>
      <c r="AB34" s="28"/>
      <c r="AC34" s="28"/>
      <c r="AD34" s="26"/>
      <c r="AE34" s="19"/>
      <c r="AF34" s="65"/>
      <c r="AG34" s="54"/>
      <c r="AH34" s="54"/>
      <c r="AI34" s="55"/>
      <c r="AJ34" s="21"/>
      <c r="AK34" s="73"/>
      <c r="AL34" s="73"/>
      <c r="AM34" s="73"/>
      <c r="AN34" s="73"/>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R34" s="117"/>
      <c r="BS34" s="118"/>
      <c r="BT34" s="118"/>
      <c r="BU34" s="2"/>
      <c r="BV34" s="2"/>
      <c r="BW34" s="2"/>
      <c r="BX34" s="119"/>
      <c r="IK34" s="68"/>
      <c r="JO34" s="68"/>
      <c r="MK34" s="68"/>
      <c r="NH34" s="68"/>
      <c r="VH34" s="68"/>
      <c r="XD34" s="68"/>
      <c r="XO34" s="68"/>
      <c r="AGM34" s="68"/>
      <c r="AOR34" s="68"/>
      <c r="ARX34" s="68"/>
      <c r="BEX34" s="68"/>
      <c r="BHC34" s="68"/>
      <c r="BML34" s="68"/>
      <c r="BTC34" s="68"/>
      <c r="BUI34" s="68"/>
      <c r="BXF34" s="68"/>
      <c r="BYF34" s="68"/>
      <c r="BZZ34" s="68"/>
      <c r="CDQ34" s="68"/>
      <c r="CLB34" s="68"/>
      <c r="CNP34" s="68"/>
      <c r="CQS34" s="68"/>
      <c r="CUH34" s="68"/>
      <c r="CUI34" s="68"/>
      <c r="CUK34" s="68"/>
      <c r="CUN34" s="68"/>
      <c r="CUU34" s="68"/>
      <c r="CVA34" s="68"/>
      <c r="CYN34" s="68"/>
      <c r="DAS34" s="68"/>
      <c r="DBR34" s="68"/>
      <c r="DMN34" s="68"/>
    </row>
    <row r="35" spans="1:1016 1084:2037 2054:3056 3078:3078" ht="15" customHeight="1">
      <c r="A35" s="16"/>
      <c r="B35" s="76"/>
      <c r="C35" s="69"/>
      <c r="D35" s="20"/>
      <c r="E35" s="78"/>
      <c r="F35" s="11"/>
      <c r="G35" s="12"/>
      <c r="H35" s="13"/>
      <c r="I35" s="13"/>
      <c r="J35" s="14"/>
      <c r="K35" s="64"/>
      <c r="L35" s="17"/>
      <c r="M35" s="17"/>
      <c r="N35" s="25"/>
      <c r="O35" s="2"/>
      <c r="P35" s="2"/>
      <c r="Q35" s="2"/>
      <c r="R35" s="3"/>
      <c r="S35" s="4"/>
      <c r="T35" s="67"/>
      <c r="U35" s="67"/>
      <c r="V35" s="4"/>
      <c r="W35" s="4"/>
      <c r="X35" s="4"/>
      <c r="Y35" s="62"/>
      <c r="Z35" s="28"/>
      <c r="AA35" s="28"/>
      <c r="AB35" s="28"/>
      <c r="AC35" s="28"/>
      <c r="AD35" s="26"/>
      <c r="AE35" s="19"/>
      <c r="AF35" s="65"/>
      <c r="AG35" s="54"/>
      <c r="AH35" s="54"/>
      <c r="AI35" s="55"/>
      <c r="AJ35" s="21"/>
      <c r="AK35" s="73"/>
      <c r="AL35" s="73"/>
      <c r="AM35" s="73"/>
      <c r="AN35" s="73"/>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R35" s="117"/>
      <c r="BS35" s="118"/>
      <c r="BT35" s="118"/>
      <c r="BU35" s="2"/>
      <c r="BV35" s="2"/>
      <c r="BW35" s="2"/>
      <c r="BX35" s="119"/>
      <c r="IK35" s="68"/>
      <c r="JO35" s="68"/>
      <c r="MK35" s="68"/>
      <c r="NH35" s="68"/>
      <c r="VH35" s="68"/>
      <c r="XD35" s="68"/>
      <c r="XO35" s="68"/>
      <c r="AGM35" s="68"/>
      <c r="AOR35" s="68"/>
      <c r="ARX35" s="68"/>
      <c r="BEX35" s="68"/>
      <c r="BHC35" s="68"/>
      <c r="BML35" s="68"/>
      <c r="BTC35" s="68"/>
      <c r="BUI35" s="68"/>
      <c r="BXF35" s="68"/>
      <c r="BYF35" s="68"/>
      <c r="BZZ35" s="68"/>
      <c r="CDQ35" s="68"/>
      <c r="CLB35" s="68"/>
      <c r="CNP35" s="68"/>
      <c r="CQS35" s="68"/>
      <c r="CUH35" s="68"/>
      <c r="CUI35" s="68"/>
      <c r="CUK35" s="68"/>
      <c r="CUN35" s="68"/>
      <c r="CUU35" s="68"/>
      <c r="CVA35" s="68"/>
      <c r="CYN35" s="68"/>
      <c r="DAS35" s="68"/>
      <c r="DBR35" s="68"/>
      <c r="DMN35" s="68"/>
    </row>
    <row r="36" spans="1:1016 1084:2037 2054:3056 3078:3078" ht="15" customHeight="1">
      <c r="A36" s="16"/>
      <c r="B36" s="76"/>
      <c r="C36" s="69"/>
      <c r="D36" s="20"/>
      <c r="E36" s="78"/>
      <c r="F36" s="11"/>
      <c r="G36" s="12"/>
      <c r="H36" s="13"/>
      <c r="I36" s="13"/>
      <c r="J36" s="14"/>
      <c r="K36" s="64"/>
      <c r="L36" s="17"/>
      <c r="M36" s="17"/>
      <c r="N36" s="25"/>
      <c r="O36" s="2"/>
      <c r="P36" s="2"/>
      <c r="Q36" s="2"/>
      <c r="R36" s="3"/>
      <c r="S36" s="4"/>
      <c r="T36" s="67"/>
      <c r="U36" s="67"/>
      <c r="V36" s="4"/>
      <c r="W36" s="4"/>
      <c r="X36" s="4"/>
      <c r="Y36" s="62"/>
      <c r="Z36" s="28"/>
      <c r="AA36" s="28"/>
      <c r="AB36" s="28"/>
      <c r="AC36" s="28"/>
      <c r="AD36" s="26"/>
      <c r="AE36" s="19"/>
      <c r="AF36" s="65"/>
      <c r="AG36" s="54"/>
      <c r="AH36" s="54"/>
      <c r="AI36" s="55"/>
      <c r="AJ36" s="21"/>
      <c r="AK36" s="73"/>
      <c r="AL36" s="73"/>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R36" s="117"/>
      <c r="BS36" s="118"/>
      <c r="BT36" s="118"/>
      <c r="BU36" s="2"/>
      <c r="BV36" s="2"/>
      <c r="BW36" s="2"/>
      <c r="BX36" s="119"/>
      <c r="IK36" s="68"/>
      <c r="JO36" s="68"/>
      <c r="MK36" s="68"/>
      <c r="NH36" s="68"/>
      <c r="VH36" s="68"/>
      <c r="XD36" s="68"/>
      <c r="XO36" s="68"/>
      <c r="AGM36" s="68"/>
      <c r="AOR36" s="68"/>
      <c r="ARX36" s="68"/>
      <c r="BEX36" s="68"/>
      <c r="BHC36" s="68"/>
      <c r="BML36" s="68"/>
      <c r="BTC36" s="68"/>
      <c r="BUI36" s="68"/>
      <c r="BXF36" s="68"/>
      <c r="BYF36" s="68"/>
      <c r="BZZ36" s="68"/>
      <c r="CDQ36" s="68"/>
      <c r="CLB36" s="68"/>
      <c r="CNP36" s="68"/>
      <c r="CQS36" s="68"/>
      <c r="CUH36" s="68"/>
      <c r="CUI36" s="68"/>
      <c r="CUK36" s="68"/>
      <c r="CUN36" s="68"/>
      <c r="CUU36" s="68"/>
      <c r="CVA36" s="68"/>
      <c r="CYN36" s="68"/>
      <c r="DAS36" s="68"/>
      <c r="DBR36" s="68"/>
      <c r="DMN36" s="68"/>
    </row>
    <row r="37" spans="1:1016 1084:2037 2054:3056 3078:3078" ht="15" customHeight="1">
      <c r="A37" s="16"/>
      <c r="B37" s="76"/>
      <c r="C37" s="69"/>
      <c r="D37" s="20"/>
      <c r="E37" s="78"/>
      <c r="F37" s="11"/>
      <c r="G37" s="12"/>
      <c r="H37" s="13"/>
      <c r="I37" s="13"/>
      <c r="J37" s="14"/>
      <c r="K37" s="64"/>
      <c r="L37" s="17"/>
      <c r="M37" s="17"/>
      <c r="N37" s="25"/>
      <c r="O37" s="2"/>
      <c r="P37" s="2"/>
      <c r="Q37" s="2"/>
      <c r="R37" s="3"/>
      <c r="S37" s="4"/>
      <c r="T37" s="67"/>
      <c r="U37" s="67"/>
      <c r="V37" s="4"/>
      <c r="W37" s="4"/>
      <c r="X37" s="4"/>
      <c r="Y37" s="62"/>
      <c r="Z37" s="28"/>
      <c r="AA37" s="28"/>
      <c r="AB37" s="28"/>
      <c r="AC37" s="28"/>
      <c r="AD37" s="26"/>
      <c r="AE37" s="19"/>
      <c r="AF37" s="65"/>
      <c r="AG37" s="54"/>
      <c r="AH37" s="54"/>
      <c r="AI37" s="55"/>
      <c r="AJ37" s="21"/>
      <c r="AK37" s="73"/>
      <c r="AL37" s="73"/>
      <c r="AM37" s="73"/>
      <c r="AN37" s="73"/>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R37" s="117"/>
      <c r="BS37" s="118"/>
      <c r="BT37" s="118"/>
      <c r="BU37" s="2"/>
      <c r="BV37" s="2"/>
      <c r="BW37" s="2"/>
      <c r="BX37" s="119"/>
      <c r="IK37" s="68"/>
      <c r="JO37" s="68"/>
      <c r="MK37" s="68"/>
      <c r="NH37" s="68"/>
      <c r="VH37" s="68"/>
      <c r="XD37" s="68"/>
      <c r="XO37" s="68"/>
      <c r="AGM37" s="68"/>
      <c r="AOR37" s="68"/>
      <c r="ARX37" s="68"/>
      <c r="BEX37" s="68"/>
      <c r="BHC37" s="68"/>
      <c r="BML37" s="68"/>
      <c r="BTC37" s="68"/>
      <c r="BUI37" s="68"/>
      <c r="BXF37" s="68"/>
      <c r="BYF37" s="68"/>
      <c r="BZZ37" s="68"/>
      <c r="CDQ37" s="68"/>
      <c r="CLB37" s="68"/>
      <c r="CNP37" s="68"/>
      <c r="CQS37" s="68"/>
      <c r="CUH37" s="68"/>
      <c r="CUI37" s="68"/>
      <c r="CUK37" s="68"/>
      <c r="CUN37" s="68"/>
      <c r="CUU37" s="68"/>
      <c r="CVA37" s="68"/>
      <c r="CYN37" s="68"/>
      <c r="DAS37" s="68"/>
      <c r="DBR37" s="68"/>
      <c r="DMN37" s="68"/>
    </row>
    <row r="38" spans="1:1016 1084:2037 2054:3056 3078:3078" ht="15" customHeight="1">
      <c r="A38" s="16"/>
      <c r="B38" s="76"/>
      <c r="C38" s="69"/>
      <c r="D38" s="20"/>
      <c r="E38" s="78"/>
      <c r="F38" s="11"/>
      <c r="G38" s="12"/>
      <c r="H38" s="13"/>
      <c r="I38" s="13"/>
      <c r="J38" s="14"/>
      <c r="K38" s="64"/>
      <c r="L38" s="17"/>
      <c r="M38" s="17"/>
      <c r="N38" s="25"/>
      <c r="O38" s="2"/>
      <c r="P38" s="2"/>
      <c r="Q38" s="2"/>
      <c r="R38" s="3"/>
      <c r="S38" s="4"/>
      <c r="T38" s="67"/>
      <c r="U38" s="67"/>
      <c r="V38" s="4"/>
      <c r="W38" s="4"/>
      <c r="X38" s="4"/>
      <c r="Y38" s="62"/>
      <c r="Z38" s="28"/>
      <c r="AA38" s="28"/>
      <c r="AB38" s="28"/>
      <c r="AC38" s="28"/>
      <c r="AD38" s="26"/>
      <c r="AE38" s="19"/>
      <c r="AF38" s="65"/>
      <c r="AG38" s="54"/>
      <c r="AH38" s="54"/>
      <c r="AI38" s="55"/>
      <c r="AJ38" s="21"/>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R38" s="117"/>
      <c r="BS38" s="118"/>
      <c r="BT38" s="118"/>
      <c r="BU38" s="2"/>
      <c r="BV38" s="2"/>
      <c r="BW38" s="2"/>
      <c r="BX38" s="119"/>
      <c r="IK38" s="68"/>
      <c r="JO38" s="68"/>
      <c r="MK38" s="68"/>
      <c r="NH38" s="68"/>
      <c r="VH38" s="68"/>
      <c r="XD38" s="68"/>
      <c r="XO38" s="68"/>
      <c r="AGM38" s="68"/>
      <c r="AOR38" s="68"/>
      <c r="ARX38" s="68"/>
      <c r="BEX38" s="68"/>
      <c r="BHC38" s="68"/>
      <c r="BML38" s="68"/>
      <c r="BTC38" s="68"/>
      <c r="BUI38" s="68"/>
      <c r="BXF38" s="68"/>
      <c r="BYF38" s="68"/>
      <c r="BZZ38" s="68"/>
      <c r="CDQ38" s="68"/>
      <c r="CLB38" s="68"/>
      <c r="CNP38" s="68"/>
      <c r="CQS38" s="68"/>
      <c r="CUH38" s="68"/>
      <c r="CUI38" s="68"/>
      <c r="CUK38" s="68"/>
      <c r="CUN38" s="68"/>
      <c r="CUU38" s="68"/>
      <c r="CVA38" s="68"/>
      <c r="CYN38" s="68"/>
      <c r="DAS38" s="68"/>
      <c r="DBR38" s="68"/>
      <c r="DMN38" s="68"/>
    </row>
    <row r="39" spans="1:1016 1084:2037 2054:3056 3078:3078" ht="15" customHeight="1">
      <c r="A39" s="16"/>
      <c r="B39" s="76"/>
      <c r="C39" s="69"/>
      <c r="D39" s="20"/>
      <c r="E39" s="78"/>
      <c r="F39" s="11"/>
      <c r="G39" s="12"/>
      <c r="H39" s="13"/>
      <c r="I39" s="13"/>
      <c r="J39" s="14"/>
      <c r="K39" s="64"/>
      <c r="L39" s="17"/>
      <c r="M39" s="17"/>
      <c r="N39" s="25"/>
      <c r="O39" s="2"/>
      <c r="P39" s="2"/>
      <c r="Q39" s="2"/>
      <c r="R39" s="3"/>
      <c r="S39" s="4"/>
      <c r="T39" s="67"/>
      <c r="U39" s="67"/>
      <c r="V39" s="4"/>
      <c r="W39" s="4"/>
      <c r="X39" s="4"/>
      <c r="Y39" s="62"/>
      <c r="Z39" s="28"/>
      <c r="AA39" s="28"/>
      <c r="AB39" s="28"/>
      <c r="AC39" s="28"/>
      <c r="AD39" s="26"/>
      <c r="AE39" s="19"/>
      <c r="AF39" s="65"/>
      <c r="AG39" s="54"/>
      <c r="AH39" s="54"/>
      <c r="AI39" s="55"/>
      <c r="AJ39" s="21"/>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R39" s="117"/>
      <c r="BS39" s="118"/>
      <c r="BT39" s="118"/>
      <c r="BU39" s="2"/>
      <c r="BV39" s="2"/>
      <c r="BW39" s="2"/>
      <c r="BX39" s="119"/>
      <c r="IK39" s="68"/>
      <c r="JO39" s="68"/>
      <c r="MK39" s="68"/>
      <c r="NH39" s="68"/>
      <c r="VH39" s="68"/>
      <c r="XD39" s="68"/>
      <c r="XO39" s="68"/>
      <c r="AGM39" s="68"/>
      <c r="AOR39" s="68"/>
      <c r="ARX39" s="68"/>
      <c r="BEX39" s="68"/>
      <c r="BHC39" s="68"/>
      <c r="BML39" s="68"/>
      <c r="BTC39" s="68"/>
      <c r="BUI39" s="68"/>
      <c r="BXF39" s="68"/>
      <c r="BYF39" s="68"/>
      <c r="BZZ39" s="68"/>
      <c r="CDQ39" s="68"/>
      <c r="CLB39" s="68"/>
      <c r="CNP39" s="68"/>
      <c r="CQS39" s="68"/>
      <c r="CUH39" s="68"/>
      <c r="CUI39" s="68"/>
      <c r="CUK39" s="68"/>
      <c r="CUN39" s="68"/>
      <c r="CUU39" s="68"/>
      <c r="CVA39" s="68"/>
      <c r="CYN39" s="68"/>
      <c r="DAS39" s="68"/>
      <c r="DBR39" s="68"/>
      <c r="DMN39" s="68"/>
    </row>
    <row r="40" spans="1:1016 1084:2037 2054:3056 3078:3078" ht="15" customHeight="1">
      <c r="A40" s="16"/>
      <c r="B40" s="76"/>
      <c r="C40" s="69"/>
      <c r="D40" s="20"/>
      <c r="E40" s="78"/>
      <c r="F40" s="11"/>
      <c r="G40" s="12"/>
      <c r="H40" s="13"/>
      <c r="I40" s="13"/>
      <c r="J40" s="14"/>
      <c r="K40" s="64"/>
      <c r="L40" s="17"/>
      <c r="M40" s="17"/>
      <c r="N40" s="25"/>
      <c r="O40" s="2"/>
      <c r="P40" s="2"/>
      <c r="Q40" s="2"/>
      <c r="R40" s="3"/>
      <c r="S40" s="4"/>
      <c r="T40" s="67"/>
      <c r="U40" s="67"/>
      <c r="V40" s="4"/>
      <c r="W40" s="4"/>
      <c r="X40" s="4"/>
      <c r="Y40" s="62"/>
      <c r="Z40" s="28"/>
      <c r="AA40" s="28"/>
      <c r="AB40" s="28"/>
      <c r="AC40" s="28"/>
      <c r="AD40" s="26"/>
      <c r="AE40" s="19"/>
      <c r="AF40" s="65"/>
      <c r="AG40" s="54"/>
      <c r="AH40" s="54"/>
      <c r="AI40" s="55"/>
      <c r="AJ40" s="21"/>
      <c r="AK40" s="73"/>
      <c r="AL40" s="73"/>
      <c r="AM40" s="73"/>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R40" s="117"/>
      <c r="BS40" s="118"/>
      <c r="BT40" s="118"/>
      <c r="BU40" s="2"/>
      <c r="BV40" s="2"/>
      <c r="BW40" s="2"/>
      <c r="BX40" s="119"/>
      <c r="IK40" s="68"/>
      <c r="JO40" s="68"/>
      <c r="MK40" s="68"/>
      <c r="NH40" s="68"/>
      <c r="VH40" s="68"/>
      <c r="XD40" s="68"/>
      <c r="XO40" s="68"/>
      <c r="AGM40" s="68"/>
      <c r="AOR40" s="68"/>
      <c r="ARX40" s="68"/>
      <c r="BEX40" s="68"/>
      <c r="BHC40" s="68"/>
      <c r="BML40" s="68"/>
      <c r="BTC40" s="68"/>
      <c r="BUI40" s="68"/>
      <c r="BXF40" s="68"/>
      <c r="BYF40" s="68"/>
      <c r="BZZ40" s="68"/>
      <c r="CDQ40" s="68"/>
      <c r="CLB40" s="68"/>
      <c r="CNP40" s="68"/>
      <c r="CQS40" s="68"/>
      <c r="CUH40" s="68"/>
      <c r="CUI40" s="68"/>
      <c r="CUK40" s="68"/>
      <c r="CUN40" s="68"/>
      <c r="CUU40" s="68"/>
      <c r="CVA40" s="68"/>
      <c r="CYN40" s="68"/>
      <c r="DAS40" s="68"/>
      <c r="DBR40" s="68"/>
      <c r="DMN40" s="68"/>
    </row>
    <row r="41" spans="1:1016 1084:2037 2054:3056 3078:3078" ht="15" customHeight="1">
      <c r="A41" s="16"/>
      <c r="B41" s="76"/>
      <c r="C41" s="69"/>
      <c r="D41" s="20"/>
      <c r="E41" s="78"/>
      <c r="F41" s="11"/>
      <c r="G41" s="12"/>
      <c r="H41" s="13"/>
      <c r="I41" s="13"/>
      <c r="J41" s="14"/>
      <c r="K41" s="64"/>
      <c r="L41" s="17"/>
      <c r="M41" s="17"/>
      <c r="N41" s="25"/>
      <c r="O41" s="2"/>
      <c r="P41" s="2"/>
      <c r="Q41" s="2"/>
      <c r="R41" s="3"/>
      <c r="S41" s="4"/>
      <c r="T41" s="67"/>
      <c r="U41" s="67"/>
      <c r="V41" s="4"/>
      <c r="W41" s="4"/>
      <c r="X41" s="4"/>
      <c r="Y41" s="62"/>
      <c r="Z41" s="28"/>
      <c r="AA41" s="28"/>
      <c r="AB41" s="28"/>
      <c r="AC41" s="28"/>
      <c r="AD41" s="26"/>
      <c r="AE41" s="19"/>
      <c r="AF41" s="65"/>
      <c r="AG41" s="54"/>
      <c r="AH41" s="54"/>
      <c r="AI41" s="55"/>
      <c r="AJ41" s="21"/>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R41" s="117"/>
      <c r="BS41" s="118"/>
      <c r="BT41" s="118"/>
      <c r="BU41" s="2"/>
      <c r="BV41" s="2"/>
      <c r="BW41" s="2"/>
      <c r="BX41" s="119"/>
      <c r="IK41" s="68"/>
      <c r="JO41" s="68"/>
      <c r="MK41" s="68"/>
      <c r="NH41" s="68"/>
      <c r="VH41" s="68"/>
      <c r="XD41" s="68"/>
      <c r="XO41" s="68"/>
      <c r="AGM41" s="68"/>
      <c r="AOR41" s="68"/>
      <c r="ARX41" s="68"/>
      <c r="BEX41" s="68"/>
      <c r="BHC41" s="68"/>
      <c r="BML41" s="68"/>
      <c r="BTC41" s="68"/>
      <c r="BUI41" s="68"/>
      <c r="BXF41" s="68"/>
      <c r="BYF41" s="68"/>
      <c r="BZZ41" s="68"/>
      <c r="CDQ41" s="68"/>
      <c r="CLB41" s="68"/>
      <c r="CNP41" s="68"/>
      <c r="CQS41" s="68"/>
      <c r="CUH41" s="68"/>
      <c r="CUI41" s="68"/>
      <c r="CUK41" s="68"/>
      <c r="CUN41" s="68"/>
      <c r="CUU41" s="68"/>
      <c r="CVA41" s="68"/>
      <c r="CYN41" s="68"/>
      <c r="DAS41" s="68"/>
      <c r="DBR41" s="68"/>
      <c r="DMN41" s="68"/>
    </row>
    <row r="42" spans="1:1016 1084:2037 2054:3056 3078:3078" ht="15" customHeight="1">
      <c r="A42" s="16"/>
      <c r="B42" s="76"/>
      <c r="C42" s="69"/>
      <c r="D42" s="20"/>
      <c r="E42" s="78"/>
      <c r="F42" s="11"/>
      <c r="G42" s="12"/>
      <c r="H42" s="13"/>
      <c r="I42" s="13"/>
      <c r="J42" s="14"/>
      <c r="K42" s="64"/>
      <c r="L42" s="17"/>
      <c r="M42" s="17"/>
      <c r="N42" s="25"/>
      <c r="O42" s="2"/>
      <c r="P42" s="2"/>
      <c r="Q42" s="2"/>
      <c r="R42" s="3"/>
      <c r="S42" s="4"/>
      <c r="T42" s="67"/>
      <c r="U42" s="67"/>
      <c r="V42" s="4"/>
      <c r="W42" s="4"/>
      <c r="X42" s="4"/>
      <c r="Y42" s="62"/>
      <c r="Z42" s="28"/>
      <c r="AA42" s="28"/>
      <c r="AB42" s="28"/>
      <c r="AC42" s="28"/>
      <c r="AD42" s="26"/>
      <c r="AE42" s="19"/>
      <c r="AF42" s="65"/>
      <c r="AG42" s="54"/>
      <c r="AH42" s="54"/>
      <c r="AI42" s="55"/>
      <c r="AJ42" s="21"/>
      <c r="AK42" s="73"/>
      <c r="AL42" s="73"/>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R42" s="117"/>
      <c r="BS42" s="118"/>
      <c r="BT42" s="118"/>
      <c r="BU42" s="2"/>
      <c r="BV42" s="2"/>
      <c r="BW42" s="2"/>
      <c r="BX42" s="119"/>
      <c r="IK42" s="68"/>
      <c r="JO42" s="68"/>
      <c r="MK42" s="68"/>
      <c r="NH42" s="68"/>
      <c r="VH42" s="68"/>
      <c r="XD42" s="68"/>
      <c r="XO42" s="68"/>
      <c r="AGM42" s="68"/>
      <c r="AOR42" s="68"/>
      <c r="ARX42" s="68"/>
      <c r="BEX42" s="68"/>
      <c r="BHC42" s="68"/>
      <c r="BML42" s="68"/>
      <c r="BTC42" s="68"/>
      <c r="BUI42" s="68"/>
      <c r="BXF42" s="68"/>
      <c r="BYF42" s="68"/>
      <c r="BZZ42" s="68"/>
      <c r="CDQ42" s="68"/>
      <c r="CLB42" s="68"/>
      <c r="CNP42" s="68"/>
      <c r="CQS42" s="68"/>
      <c r="CUH42" s="68"/>
      <c r="CUI42" s="68"/>
      <c r="CUK42" s="68"/>
      <c r="CUN42" s="68"/>
      <c r="CUU42" s="68"/>
      <c r="CVA42" s="68"/>
      <c r="CYN42" s="68"/>
      <c r="DAS42" s="68"/>
      <c r="DBR42" s="68"/>
      <c r="DMN42" s="68"/>
    </row>
    <row r="43" spans="1:1016 1084:2037 2054:3056 3078:3078" ht="15" customHeight="1">
      <c r="A43" s="16">
        <v>19</v>
      </c>
      <c r="B43" s="76"/>
      <c r="C43" s="81">
        <v>13</v>
      </c>
      <c r="D43" s="20" t="s">
        <v>57</v>
      </c>
      <c r="E43" s="78"/>
      <c r="F43" s="11" t="s">
        <v>29</v>
      </c>
      <c r="G43" s="12">
        <v>0.53500000000000003</v>
      </c>
      <c r="H43" s="13" t="e">
        <f>IF(OOC!S43=0,"",OOC!S43)</f>
        <v>#REF!</v>
      </c>
      <c r="I43" s="13" t="e">
        <f>IF(OOC!T43=0,"",OOC!T43)</f>
        <v>#REF!</v>
      </c>
      <c r="J43" s="14" t="s">
        <v>12</v>
      </c>
      <c r="K43" s="64" t="s">
        <v>49</v>
      </c>
      <c r="L43" s="17" t="e">
        <f t="shared" si="8"/>
        <v>#REF!</v>
      </c>
      <c r="M43" s="17" t="e">
        <f t="shared" si="9"/>
        <v>#REF!</v>
      </c>
      <c r="N43" s="25"/>
      <c r="O43" s="2" t="e">
        <f t="shared" si="0"/>
        <v>#REF!</v>
      </c>
      <c r="P43" s="2" t="e">
        <f t="shared" si="1"/>
        <v>#REF!</v>
      </c>
      <c r="Q43" s="2" t="e">
        <f t="shared" si="2"/>
        <v>#REF!</v>
      </c>
      <c r="R43" s="3" t="e">
        <f t="shared" si="3"/>
        <v>#REF!</v>
      </c>
      <c r="S43" s="4" t="e">
        <f t="shared" si="10"/>
        <v>#REF!</v>
      </c>
      <c r="T43" s="67" t="e">
        <f t="shared" si="11"/>
        <v>#REF!</v>
      </c>
      <c r="U43" s="67" t="e">
        <f t="shared" si="12"/>
        <v>#REF!</v>
      </c>
      <c r="V43" s="4" t="e">
        <f t="shared" si="4"/>
        <v>#REF!</v>
      </c>
      <c r="W43" s="4" t="e">
        <f t="shared" si="5"/>
        <v>#REF!</v>
      </c>
      <c r="X43" s="4" t="e">
        <f t="shared" si="13"/>
        <v>#REF!</v>
      </c>
      <c r="Y43" s="62" t="e">
        <f t="shared" si="6"/>
        <v>#REF!</v>
      </c>
      <c r="Z43" s="28" t="e">
        <f t="shared" si="14"/>
        <v>#REF!</v>
      </c>
      <c r="AA43" s="28" t="e">
        <f t="shared" si="15"/>
        <v>#REF!</v>
      </c>
      <c r="AB43" s="28" t="e">
        <f t="shared" si="16"/>
        <v>#REF!</v>
      </c>
      <c r="AC43" s="28" t="e">
        <f t="shared" si="7"/>
        <v>#REF!</v>
      </c>
      <c r="AD43" s="26"/>
      <c r="AE43" s="19" t="str">
        <f t="shared" si="17"/>
        <v/>
      </c>
      <c r="AF43" s="65"/>
      <c r="AG43" s="54"/>
      <c r="AH43" s="54"/>
      <c r="AI43" s="55"/>
      <c r="AJ43" s="18"/>
      <c r="AK43" s="73" t="e">
        <f>#REF!</f>
        <v>#REF!</v>
      </c>
      <c r="AL43" s="73" t="e">
        <f>#REF!</f>
        <v>#REF!</v>
      </c>
      <c r="AM43" s="73" t="e">
        <f>#REF!</f>
        <v>#REF!</v>
      </c>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R43" s="117">
        <f t="shared" si="18"/>
        <v>13</v>
      </c>
      <c r="BS43" s="118">
        <f>OOC!G43</f>
        <v>0.56500000000000006</v>
      </c>
      <c r="BT43" s="118">
        <f>OOC!H43</f>
        <v>0.505</v>
      </c>
      <c r="BU43" s="2" t="e">
        <f t="shared" si="19"/>
        <v>#REF!</v>
      </c>
      <c r="BV43" s="2" t="e">
        <f t="shared" si="20"/>
        <v>#REF!</v>
      </c>
      <c r="BW43" s="2" t="e">
        <f t="shared" si="21"/>
        <v>#REF!</v>
      </c>
      <c r="BX43" s="119" t="e">
        <f>IF(AND(IF(OOC!G43="",0,OOC!G43) &gt;= IF(O43="",0,O43), IF(O43="",0,O43) &gt; IF(L43="",0,L43)), "OOC",
IF(AND(IF(M43="",0,M43) &gt; IF(P43="",0,P43), IF(P43="",0,P43) &gt;= IF(OOC!H43="",0,OOC!H43)), "OOC",
IF(IF(O43="",0,O43) &gt; IF(OOC!G43="",0,OOC!G43), "OOS",
IF(IF(OOC!H43="",0,OOC!H43) &gt; IF(P43="",0,P43), "OOS", "OK"))))</f>
        <v>#REF!</v>
      </c>
      <c r="CC43" s="68"/>
      <c r="HH43" s="68"/>
      <c r="IY43" s="68"/>
      <c r="JD43" s="68"/>
      <c r="LO43" s="68"/>
      <c r="PP43" s="68"/>
      <c r="PS43" s="68"/>
      <c r="SD43" s="68"/>
      <c r="SN43" s="68"/>
      <c r="SW43" s="68"/>
      <c r="TD43" s="68"/>
      <c r="TQ43" s="68"/>
      <c r="UB43" s="68"/>
      <c r="UK43" s="68"/>
      <c r="VD43" s="68"/>
      <c r="AAP43" s="68"/>
      <c r="ABD43" s="68"/>
      <c r="ACP43" s="68"/>
      <c r="BGV43" s="68"/>
      <c r="CZJ43" s="68"/>
      <c r="DEY43" s="68"/>
    </row>
    <row r="44" spans="1:1016 1084:2037 2054:3056 3078:3078" ht="15" customHeight="1">
      <c r="A44" s="16">
        <v>20</v>
      </c>
      <c r="B44" s="76"/>
      <c r="C44" s="81" t="s">
        <v>82</v>
      </c>
      <c r="D44" s="20" t="s">
        <v>57</v>
      </c>
      <c r="E44" s="78"/>
      <c r="F44" s="11" t="s">
        <v>29</v>
      </c>
      <c r="G44" s="12">
        <v>4.09</v>
      </c>
      <c r="H44" s="13" t="e">
        <f>IF(OOC!S44=0,"",OOC!S44)</f>
        <v>#REF!</v>
      </c>
      <c r="I44" s="13" t="e">
        <f>IF(OOC!T44=0,"",OOC!T44)</f>
        <v>#REF!</v>
      </c>
      <c r="J44" s="14" t="s">
        <v>12</v>
      </c>
      <c r="K44" s="64" t="s">
        <v>49</v>
      </c>
      <c r="L44" s="17" t="e">
        <f t="shared" si="8"/>
        <v>#REF!</v>
      </c>
      <c r="M44" s="17" t="e">
        <f t="shared" si="9"/>
        <v>#REF!</v>
      </c>
      <c r="N44" s="25"/>
      <c r="O44" s="2" t="e">
        <f t="shared" si="0"/>
        <v>#REF!</v>
      </c>
      <c r="P44" s="2" t="e">
        <f t="shared" si="1"/>
        <v>#REF!</v>
      </c>
      <c r="Q44" s="2" t="e">
        <f t="shared" si="2"/>
        <v>#REF!</v>
      </c>
      <c r="R44" s="3" t="e">
        <f t="shared" si="3"/>
        <v>#REF!</v>
      </c>
      <c r="S44" s="4" t="e">
        <f t="shared" si="10"/>
        <v>#REF!</v>
      </c>
      <c r="T44" s="67" t="e">
        <f t="shared" si="11"/>
        <v>#REF!</v>
      </c>
      <c r="U44" s="67" t="e">
        <f t="shared" si="12"/>
        <v>#REF!</v>
      </c>
      <c r="V44" s="4" t="e">
        <f t="shared" si="4"/>
        <v>#REF!</v>
      </c>
      <c r="W44" s="4" t="e">
        <f t="shared" si="5"/>
        <v>#REF!</v>
      </c>
      <c r="X44" s="4" t="e">
        <f t="shared" si="13"/>
        <v>#REF!</v>
      </c>
      <c r="Y44" s="62" t="e">
        <f t="shared" si="6"/>
        <v>#REF!</v>
      </c>
      <c r="Z44" s="28" t="e">
        <f t="shared" si="14"/>
        <v>#REF!</v>
      </c>
      <c r="AA44" s="28" t="e">
        <f t="shared" si="15"/>
        <v>#REF!</v>
      </c>
      <c r="AB44" s="28" t="e">
        <f t="shared" si="16"/>
        <v>#REF!</v>
      </c>
      <c r="AC44" s="28" t="e">
        <f t="shared" si="7"/>
        <v>#REF!</v>
      </c>
      <c r="AD44" s="26"/>
      <c r="AE44" s="19" t="str">
        <f t="shared" si="17"/>
        <v/>
      </c>
      <c r="AF44" s="65"/>
      <c r="AG44" s="54"/>
      <c r="AH44" s="54"/>
      <c r="AI44" s="55"/>
      <c r="AJ44" s="18"/>
      <c r="AK44" s="73" t="e">
        <f>#REF!</f>
        <v>#REF!</v>
      </c>
      <c r="AL44" s="73" t="e">
        <f>#REF!</f>
        <v>#REF!</v>
      </c>
      <c r="AM44" s="73" t="e">
        <f>#REF!</f>
        <v>#REF!</v>
      </c>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R44" s="117" t="str">
        <f t="shared" si="18"/>
        <v>14_1</v>
      </c>
      <c r="BS44" s="118">
        <f>OOC!G44</f>
        <v>4.1399999999999997</v>
      </c>
      <c r="BT44" s="118">
        <f>OOC!H44</f>
        <v>4.0599999999999996</v>
      </c>
      <c r="BU44" s="2" t="e">
        <f t="shared" si="19"/>
        <v>#REF!</v>
      </c>
      <c r="BV44" s="2" t="e">
        <f t="shared" si="20"/>
        <v>#REF!</v>
      </c>
      <c r="BW44" s="2" t="e">
        <f t="shared" si="21"/>
        <v>#REF!</v>
      </c>
      <c r="BX44" s="119" t="e">
        <f>IF(AND(IF(OOC!G44="",0,OOC!G44) &gt;= IF(O44="",0,O44), IF(O44="",0,O44) &gt; IF(L44="",0,L44)), "OOC",
IF(AND(IF(M44="",0,M44) &gt; IF(P44="",0,P44), IF(P44="",0,P44) &gt;= IF(OOC!H44="",0,OOC!H44)), "OOC",
IF(IF(O44="",0,O44) &gt; IF(OOC!G44="",0,OOC!G44), "OOS",
IF(IF(OOC!H44="",0,OOC!H44) &gt; IF(P44="",0,P44), "OOS", "OK"))))</f>
        <v>#REF!</v>
      </c>
      <c r="FX44" s="68"/>
      <c r="GR44" s="68"/>
      <c r="JR44" s="68"/>
      <c r="JY44" s="68"/>
      <c r="KH44" s="68"/>
      <c r="KQ44" s="68"/>
      <c r="NH44" s="68"/>
      <c r="NV44" s="68"/>
      <c r="OX44" s="68"/>
      <c r="PS44" s="68"/>
      <c r="PY44" s="68"/>
      <c r="SW44" s="68"/>
      <c r="TG44" s="68"/>
      <c r="TS44" s="68"/>
      <c r="XO44" s="68"/>
      <c r="AGR44" s="68"/>
      <c r="AHF44" s="68"/>
      <c r="APM44" s="68"/>
      <c r="AUS44" s="68"/>
      <c r="AXT44" s="68"/>
      <c r="BCE44" s="68"/>
      <c r="BKS44" s="68"/>
      <c r="BKV44" s="68"/>
      <c r="BLY44" s="68"/>
      <c r="BQE44" s="68"/>
      <c r="BQP44" s="68"/>
      <c r="CMV44" s="68"/>
      <c r="CPH44" s="68"/>
      <c r="CUU44" s="68"/>
      <c r="CYH44" s="68"/>
      <c r="DHG44" s="68"/>
    </row>
    <row r="45" spans="1:1016 1084:2037 2054:3056 3078:3078" ht="15" customHeight="1">
      <c r="A45" s="16">
        <v>21</v>
      </c>
      <c r="B45" s="76"/>
      <c r="C45" s="81" t="s">
        <v>83</v>
      </c>
      <c r="D45" s="20" t="s">
        <v>57</v>
      </c>
      <c r="E45" s="78"/>
      <c r="F45" s="11" t="s">
        <v>29</v>
      </c>
      <c r="G45" s="12">
        <v>4.09</v>
      </c>
      <c r="H45" s="13" t="e">
        <f>IF(OOC!S45=0,"",OOC!S45)</f>
        <v>#REF!</v>
      </c>
      <c r="I45" s="13" t="e">
        <f>IF(OOC!T45=0,"",OOC!T45)</f>
        <v>#REF!</v>
      </c>
      <c r="J45" s="14" t="s">
        <v>12</v>
      </c>
      <c r="K45" s="64" t="s">
        <v>49</v>
      </c>
      <c r="L45" s="17" t="e">
        <f t="shared" si="8"/>
        <v>#REF!</v>
      </c>
      <c r="M45" s="17" t="e">
        <f t="shared" si="9"/>
        <v>#REF!</v>
      </c>
      <c r="N45" s="25"/>
      <c r="O45" s="2" t="e">
        <f t="shared" si="0"/>
        <v>#REF!</v>
      </c>
      <c r="P45" s="2" t="e">
        <f t="shared" si="1"/>
        <v>#REF!</v>
      </c>
      <c r="Q45" s="2" t="e">
        <f t="shared" si="2"/>
        <v>#REF!</v>
      </c>
      <c r="R45" s="3" t="e">
        <f t="shared" si="3"/>
        <v>#REF!</v>
      </c>
      <c r="S45" s="4" t="e">
        <f t="shared" si="10"/>
        <v>#REF!</v>
      </c>
      <c r="T45" s="67" t="e">
        <f t="shared" si="11"/>
        <v>#REF!</v>
      </c>
      <c r="U45" s="67" t="e">
        <f t="shared" si="12"/>
        <v>#REF!</v>
      </c>
      <c r="V45" s="4" t="e">
        <f t="shared" si="4"/>
        <v>#REF!</v>
      </c>
      <c r="W45" s="4" t="e">
        <f t="shared" si="5"/>
        <v>#REF!</v>
      </c>
      <c r="X45" s="4" t="e">
        <f t="shared" si="13"/>
        <v>#REF!</v>
      </c>
      <c r="Y45" s="62" t="e">
        <f t="shared" si="6"/>
        <v>#REF!</v>
      </c>
      <c r="Z45" s="28" t="e">
        <f t="shared" si="14"/>
        <v>#REF!</v>
      </c>
      <c r="AA45" s="28" t="e">
        <f t="shared" si="15"/>
        <v>#REF!</v>
      </c>
      <c r="AB45" s="28" t="e">
        <f t="shared" si="16"/>
        <v>#REF!</v>
      </c>
      <c r="AC45" s="28" t="e">
        <f t="shared" si="7"/>
        <v>#REF!</v>
      </c>
      <c r="AD45" s="26"/>
      <c r="AE45" s="19" t="str">
        <f t="shared" si="17"/>
        <v/>
      </c>
      <c r="AF45" s="65"/>
      <c r="AG45" s="54"/>
      <c r="AH45" s="54"/>
      <c r="AI45" s="55"/>
      <c r="AJ45" s="18"/>
      <c r="AK45" s="73" t="e">
        <f>#REF!</f>
        <v>#REF!</v>
      </c>
      <c r="AL45" s="73" t="e">
        <f>#REF!</f>
        <v>#REF!</v>
      </c>
      <c r="AM45" s="73" t="e">
        <f>#REF!</f>
        <v>#REF!</v>
      </c>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R45" s="117" t="str">
        <f t="shared" si="18"/>
        <v>14_2</v>
      </c>
      <c r="BS45" s="118">
        <f>OOC!G45</f>
        <v>4.1399999999999997</v>
      </c>
      <c r="BT45" s="118">
        <f>OOC!H45</f>
        <v>4.0599999999999996</v>
      </c>
      <c r="BU45" s="2" t="e">
        <f t="shared" si="19"/>
        <v>#REF!</v>
      </c>
      <c r="BV45" s="2" t="e">
        <f t="shared" si="20"/>
        <v>#REF!</v>
      </c>
      <c r="BW45" s="2" t="e">
        <f t="shared" si="21"/>
        <v>#REF!</v>
      </c>
      <c r="BX45" s="119" t="e">
        <f>IF(AND(IF(OOC!G45="",0,OOC!G45) &gt;= IF(O45="",0,O45), IF(O45="",0,O45) &gt; IF(L45="",0,L45)), "OOC",
IF(AND(IF(M45="",0,M45) &gt; IF(P45="",0,P45), IF(P45="",0,P45) &gt;= IF(OOC!H45="",0,OOC!H45)), "OOC",
IF(IF(O45="",0,O45) &gt; IF(OOC!G45="",0,OOC!G45), "OOS",
IF(IF(OOC!H45="",0,OOC!H45) &gt; IF(P45="",0,P45), "OOS", "OK"))))</f>
        <v>#REF!</v>
      </c>
      <c r="DH45" s="68"/>
      <c r="GG45" s="68"/>
      <c r="IK45" s="68"/>
      <c r="KY45" s="68"/>
      <c r="LW45" s="68"/>
      <c r="ABH45" s="68"/>
      <c r="AFW45" s="68"/>
      <c r="AMB45" s="68"/>
      <c r="ATA45" s="68"/>
      <c r="AVF45" s="68"/>
      <c r="BBV45" s="68"/>
      <c r="BCO45" s="68"/>
      <c r="BFU45" s="68"/>
      <c r="BMK45" s="68"/>
      <c r="BNY45" s="68"/>
      <c r="BZI45" s="68"/>
      <c r="CAR45" s="68"/>
      <c r="CHW45" s="68"/>
      <c r="CMN45" s="68"/>
      <c r="COI45" s="68"/>
      <c r="CQJ45" s="68"/>
      <c r="CTC45" s="68"/>
      <c r="CTS45" s="68"/>
      <c r="CUK45" s="68"/>
      <c r="CWT45" s="68"/>
      <c r="CYJ45" s="68"/>
      <c r="DFN45" s="68"/>
      <c r="DHZ45" s="68"/>
      <c r="DKT45" s="68"/>
      <c r="DNJ45" s="68"/>
    </row>
    <row r="46" spans="1:1016 1084:2037 2054:3056 3078:3078" ht="15" customHeight="1">
      <c r="A46" s="16"/>
      <c r="B46" s="76"/>
      <c r="C46" s="81"/>
      <c r="D46" s="20"/>
      <c r="E46" s="78"/>
      <c r="F46" s="11"/>
      <c r="G46" s="12"/>
      <c r="H46" s="13"/>
      <c r="I46" s="13"/>
      <c r="J46" s="14"/>
      <c r="K46" s="64"/>
      <c r="L46" s="17"/>
      <c r="M46" s="17"/>
      <c r="N46" s="25"/>
      <c r="O46" s="2"/>
      <c r="P46" s="2"/>
      <c r="Q46" s="2"/>
      <c r="R46" s="3"/>
      <c r="S46" s="4"/>
      <c r="T46" s="67"/>
      <c r="U46" s="67"/>
      <c r="V46" s="4"/>
      <c r="W46" s="4"/>
      <c r="X46" s="4"/>
      <c r="Y46" s="62"/>
      <c r="Z46" s="28"/>
      <c r="AA46" s="28"/>
      <c r="AB46" s="28"/>
      <c r="AC46" s="28"/>
      <c r="AD46" s="26"/>
      <c r="AE46" s="19"/>
      <c r="AF46" s="65"/>
      <c r="AG46" s="54"/>
      <c r="AH46" s="54"/>
      <c r="AI46" s="55"/>
      <c r="AJ46" s="18"/>
      <c r="AK46" s="73"/>
      <c r="AL46" s="73"/>
      <c r="AM46" s="73"/>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R46" s="117"/>
      <c r="BS46" s="118"/>
      <c r="BT46" s="118"/>
      <c r="BU46" s="2"/>
      <c r="BV46" s="2"/>
      <c r="BW46" s="2"/>
      <c r="BX46" s="119"/>
      <c r="DH46" s="68"/>
      <c r="GG46" s="68"/>
      <c r="IK46" s="68"/>
      <c r="KY46" s="68"/>
      <c r="LW46" s="68"/>
      <c r="ABH46" s="68"/>
      <c r="AFW46" s="68"/>
      <c r="AMB46" s="68"/>
      <c r="ATA46" s="68"/>
      <c r="AVF46" s="68"/>
      <c r="BBV46" s="68"/>
      <c r="BCO46" s="68"/>
      <c r="BFU46" s="68"/>
      <c r="BMK46" s="68"/>
      <c r="BNY46" s="68"/>
      <c r="BZI46" s="68"/>
      <c r="CAR46" s="68"/>
      <c r="CHW46" s="68"/>
      <c r="CMN46" s="68"/>
      <c r="COI46" s="68"/>
      <c r="CQJ46" s="68"/>
      <c r="CTC46" s="68"/>
      <c r="CTS46" s="68"/>
      <c r="CUK46" s="68"/>
      <c r="CWT46" s="68"/>
      <c r="CYJ46" s="68"/>
      <c r="DFN46" s="68"/>
      <c r="DHZ46" s="68"/>
      <c r="DKT46" s="68"/>
      <c r="DNJ46" s="68"/>
    </row>
    <row r="47" spans="1:1016 1084:2037 2054:3056 3078:3078" ht="15" customHeight="1">
      <c r="A47" s="16">
        <v>24</v>
      </c>
      <c r="B47" s="76" t="s">
        <v>90</v>
      </c>
      <c r="C47" s="82" t="s">
        <v>80</v>
      </c>
      <c r="D47" s="20" t="s">
        <v>57</v>
      </c>
      <c r="E47" s="78">
        <v>1.33</v>
      </c>
      <c r="F47" s="11" t="s">
        <v>29</v>
      </c>
      <c r="G47" s="83">
        <v>19.794</v>
      </c>
      <c r="H47" s="13" t="e">
        <f>IF(OOC!S47=0,"",OOC!S47)</f>
        <v>#REF!</v>
      </c>
      <c r="I47" s="13" t="e">
        <f>IF(OOC!T47=0,"",OOC!T47)</f>
        <v>#REF!</v>
      </c>
      <c r="J47" s="14" t="s">
        <v>12</v>
      </c>
      <c r="K47" s="64" t="s">
        <v>49</v>
      </c>
      <c r="L47" s="17" t="e">
        <f t="shared" si="8"/>
        <v>#REF!</v>
      </c>
      <c r="M47" s="17" t="e">
        <f t="shared" si="9"/>
        <v>#REF!</v>
      </c>
      <c r="N47" s="25"/>
      <c r="O47" s="2" t="e">
        <f t="shared" si="0"/>
        <v>#REF!</v>
      </c>
      <c r="P47" s="2" t="e">
        <f t="shared" si="1"/>
        <v>#REF!</v>
      </c>
      <c r="Q47" s="2" t="e">
        <f t="shared" si="2"/>
        <v>#REF!</v>
      </c>
      <c r="R47" s="3" t="e">
        <f t="shared" si="3"/>
        <v>#REF!</v>
      </c>
      <c r="S47" s="4" t="e">
        <f t="shared" si="10"/>
        <v>#REF!</v>
      </c>
      <c r="T47" s="67" t="e">
        <f t="shared" si="11"/>
        <v>#REF!</v>
      </c>
      <c r="U47" s="67" t="e">
        <f t="shared" si="12"/>
        <v>#REF!</v>
      </c>
      <c r="V47" s="4" t="e">
        <f t="shared" si="4"/>
        <v>#REF!</v>
      </c>
      <c r="W47" s="4" t="e">
        <f t="shared" si="5"/>
        <v>#REF!</v>
      </c>
      <c r="X47" s="4" t="e">
        <f t="shared" si="13"/>
        <v>#REF!</v>
      </c>
      <c r="Y47" s="62" t="e">
        <f t="shared" si="6"/>
        <v>#REF!</v>
      </c>
      <c r="Z47" s="28" t="e">
        <f t="shared" si="14"/>
        <v>#REF!</v>
      </c>
      <c r="AA47" s="28" t="e">
        <f t="shared" si="15"/>
        <v>#REF!</v>
      </c>
      <c r="AB47" s="28" t="e">
        <f t="shared" si="16"/>
        <v>#REF!</v>
      </c>
      <c r="AC47" s="28" t="e">
        <f t="shared" si="7"/>
        <v>#REF!</v>
      </c>
      <c r="AD47" s="26"/>
      <c r="AE47" s="19" t="str">
        <f t="shared" si="17"/>
        <v/>
      </c>
      <c r="AF47" s="65"/>
      <c r="AG47" s="54"/>
      <c r="AH47" s="54"/>
      <c r="AI47" s="55"/>
      <c r="AJ47" s="18"/>
      <c r="AK47" s="73" t="e">
        <f>#REF!</f>
        <v>#REF!</v>
      </c>
      <c r="AL47" s="73" t="e">
        <f>#REF!</f>
        <v>#REF!</v>
      </c>
      <c r="AM47" s="73" t="e">
        <f>#REF!</f>
        <v>#REF!</v>
      </c>
      <c r="AN47" s="73" t="e">
        <f>#REF!</f>
        <v>#REF!</v>
      </c>
      <c r="AO47" s="73" t="e">
        <f>#REF!</f>
        <v>#REF!</v>
      </c>
      <c r="AP47" s="73" t="e">
        <f>#REF!</f>
        <v>#REF!</v>
      </c>
      <c r="AQ47" s="73" t="e">
        <f>#REF!</f>
        <v>#REF!</v>
      </c>
      <c r="AR47" s="73" t="e">
        <f>#REF!</f>
        <v>#REF!</v>
      </c>
      <c r="AS47" s="73" t="e">
        <f>#REF!</f>
        <v>#REF!</v>
      </c>
      <c r="AT47" s="73" t="e">
        <f>#REF!</f>
        <v>#REF!</v>
      </c>
      <c r="AU47" s="73" t="e">
        <f>#REF!</f>
        <v>#REF!</v>
      </c>
      <c r="AV47" s="73" t="e">
        <f>#REF!</f>
        <v>#REF!</v>
      </c>
      <c r="AW47" s="73" t="e">
        <f>#REF!</f>
        <v>#REF!</v>
      </c>
      <c r="AX47" s="73" t="e">
        <f>#REF!</f>
        <v>#REF!</v>
      </c>
      <c r="AY47" s="73" t="e">
        <f>#REF!</f>
        <v>#REF!</v>
      </c>
      <c r="AZ47" s="73" t="e">
        <f>#REF!</f>
        <v>#REF!</v>
      </c>
      <c r="BA47" s="73" t="e">
        <f>#REF!</f>
        <v>#REF!</v>
      </c>
      <c r="BB47" s="73" t="e">
        <f>#REF!</f>
        <v>#REF!</v>
      </c>
      <c r="BC47" s="73" t="e">
        <f>#REF!</f>
        <v>#REF!</v>
      </c>
      <c r="BD47" s="73" t="e">
        <f>#REF!</f>
        <v>#REF!</v>
      </c>
      <c r="BE47" s="73" t="e">
        <f>#REF!</f>
        <v>#REF!</v>
      </c>
      <c r="BF47" s="73" t="e">
        <f>#REF!</f>
        <v>#REF!</v>
      </c>
      <c r="BG47" s="73" t="e">
        <f>#REF!</f>
        <v>#REF!</v>
      </c>
      <c r="BH47" s="73" t="e">
        <f>#REF!</f>
        <v>#REF!</v>
      </c>
      <c r="BI47" s="73" t="e">
        <f>#REF!</f>
        <v>#REF!</v>
      </c>
      <c r="BJ47" s="73" t="e">
        <f>#REF!</f>
        <v>#REF!</v>
      </c>
      <c r="BK47" s="73" t="e">
        <f>#REF!</f>
        <v>#REF!</v>
      </c>
      <c r="BL47" s="73" t="e">
        <f>#REF!</f>
        <v>#REF!</v>
      </c>
      <c r="BM47" s="73" t="e">
        <f>#REF!</f>
        <v>#REF!</v>
      </c>
      <c r="BN47" s="73" t="e">
        <f>#REF!</f>
        <v>#REF!</v>
      </c>
      <c r="BO47" s="73" t="e">
        <f>#REF!</f>
        <v>#REF!</v>
      </c>
      <c r="BP47" s="73" t="e">
        <f>#REF!</f>
        <v>#REF!</v>
      </c>
      <c r="BR47" s="117" t="str">
        <f t="shared" si="18"/>
        <v>17-1</v>
      </c>
      <c r="BS47" s="118">
        <f>OOC!G47</f>
        <v>19.824000000000002</v>
      </c>
      <c r="BT47" s="118">
        <f>OOC!H47</f>
        <v>19.763999999999999</v>
      </c>
      <c r="BU47" s="2" t="e">
        <f t="shared" si="19"/>
        <v>#REF!</v>
      </c>
      <c r="BV47" s="2" t="e">
        <f t="shared" si="20"/>
        <v>#REF!</v>
      </c>
      <c r="BW47" s="2" t="e">
        <f t="shared" si="21"/>
        <v>#REF!</v>
      </c>
      <c r="BX47" s="119" t="e">
        <f>IF(AND(IF(OOC!G47="",0,OOC!G47) &gt;= IF(O47="",0,O47), IF(O47="",0,O47) &gt; IF(L47="",0,L47)), "OOC",
IF(AND(IF(M47="",0,M47) &gt; IF(P47="",0,P47), IF(P47="",0,P47) &gt;= IF(OOC!H47="",0,OOC!H47)), "OOC",
IF(IF(O47="",0,O47) &gt; IF(OOC!G47="",0,OOC!G47), "OOS",
IF(IF(OOC!H47="",0,OOC!H47) &gt; IF(P47="",0,P47), "OOS", "OK"))))</f>
        <v>#REF!</v>
      </c>
    </row>
    <row r="48" spans="1:1016 1084:2037 2054:3056 3078:3078" ht="15" customHeight="1">
      <c r="A48" s="16">
        <v>24</v>
      </c>
      <c r="B48" s="76" t="s">
        <v>90</v>
      </c>
      <c r="C48" s="82" t="s">
        <v>73</v>
      </c>
      <c r="D48" s="20" t="s">
        <v>57</v>
      </c>
      <c r="E48" s="78">
        <v>1.33</v>
      </c>
      <c r="F48" s="11" t="s">
        <v>29</v>
      </c>
      <c r="G48" s="83">
        <v>19.794</v>
      </c>
      <c r="H48" s="13" t="e">
        <f>IF(OOC!S48=0,"",OOC!S48)</f>
        <v>#REF!</v>
      </c>
      <c r="I48" s="13" t="e">
        <f>IF(OOC!T48=0,"",OOC!T48)</f>
        <v>#REF!</v>
      </c>
      <c r="J48" s="14" t="s">
        <v>12</v>
      </c>
      <c r="K48" s="64" t="s">
        <v>49</v>
      </c>
      <c r="L48" s="17" t="e">
        <f t="shared" si="8"/>
        <v>#REF!</v>
      </c>
      <c r="M48" s="17" t="e">
        <f t="shared" si="9"/>
        <v>#REF!</v>
      </c>
      <c r="N48" s="25"/>
      <c r="O48" s="2" t="e">
        <f t="shared" si="0"/>
        <v>#REF!</v>
      </c>
      <c r="P48" s="2" t="e">
        <f t="shared" si="1"/>
        <v>#REF!</v>
      </c>
      <c r="Q48" s="2" t="e">
        <f t="shared" si="2"/>
        <v>#REF!</v>
      </c>
      <c r="R48" s="3" t="e">
        <f t="shared" si="3"/>
        <v>#REF!</v>
      </c>
      <c r="S48" s="4" t="e">
        <f t="shared" si="10"/>
        <v>#REF!</v>
      </c>
      <c r="T48" s="67" t="e">
        <f t="shared" si="11"/>
        <v>#REF!</v>
      </c>
      <c r="U48" s="67" t="e">
        <f t="shared" si="12"/>
        <v>#REF!</v>
      </c>
      <c r="V48" s="4" t="e">
        <f t="shared" si="4"/>
        <v>#REF!</v>
      </c>
      <c r="W48" s="4" t="e">
        <f t="shared" si="5"/>
        <v>#REF!</v>
      </c>
      <c r="X48" s="4" t="e">
        <f t="shared" si="13"/>
        <v>#REF!</v>
      </c>
      <c r="Y48" s="62" t="e">
        <f t="shared" si="6"/>
        <v>#REF!</v>
      </c>
      <c r="Z48" s="28" t="e">
        <f t="shared" si="14"/>
        <v>#REF!</v>
      </c>
      <c r="AA48" s="28" t="e">
        <f t="shared" si="15"/>
        <v>#REF!</v>
      </c>
      <c r="AB48" s="28" t="e">
        <f t="shared" si="16"/>
        <v>#REF!</v>
      </c>
      <c r="AC48" s="28" t="e">
        <f t="shared" si="7"/>
        <v>#REF!</v>
      </c>
      <c r="AD48" s="26"/>
      <c r="AE48" s="19" t="str">
        <f t="shared" si="17"/>
        <v/>
      </c>
      <c r="AF48" s="65"/>
      <c r="AG48" s="54"/>
      <c r="AH48" s="54"/>
      <c r="AI48" s="55"/>
      <c r="AJ48" s="18"/>
      <c r="AK48" s="73" t="e">
        <f>#REF!</f>
        <v>#REF!</v>
      </c>
      <c r="AL48" s="73" t="e">
        <f>#REF!</f>
        <v>#REF!</v>
      </c>
      <c r="AM48" s="73" t="e">
        <f>#REF!</f>
        <v>#REF!</v>
      </c>
      <c r="AN48" s="73" t="e">
        <f>#REF!</f>
        <v>#REF!</v>
      </c>
      <c r="AO48" s="73" t="e">
        <f>#REF!</f>
        <v>#REF!</v>
      </c>
      <c r="AP48" s="73" t="e">
        <f>#REF!</f>
        <v>#REF!</v>
      </c>
      <c r="AQ48" s="73" t="e">
        <f>#REF!</f>
        <v>#REF!</v>
      </c>
      <c r="AR48" s="73" t="e">
        <f>#REF!</f>
        <v>#REF!</v>
      </c>
      <c r="AS48" s="73" t="e">
        <f>#REF!</f>
        <v>#REF!</v>
      </c>
      <c r="AT48" s="73" t="e">
        <f>#REF!</f>
        <v>#REF!</v>
      </c>
      <c r="AU48" s="73" t="e">
        <f>#REF!</f>
        <v>#REF!</v>
      </c>
      <c r="AV48" s="73" t="e">
        <f>#REF!</f>
        <v>#REF!</v>
      </c>
      <c r="AW48" s="73" t="e">
        <f>#REF!</f>
        <v>#REF!</v>
      </c>
      <c r="AX48" s="73" t="e">
        <f>#REF!</f>
        <v>#REF!</v>
      </c>
      <c r="AY48" s="73" t="e">
        <f>#REF!</f>
        <v>#REF!</v>
      </c>
      <c r="AZ48" s="73" t="e">
        <f>#REF!</f>
        <v>#REF!</v>
      </c>
      <c r="BA48" s="73" t="e">
        <f>#REF!</f>
        <v>#REF!</v>
      </c>
      <c r="BB48" s="73" t="e">
        <f>#REF!</f>
        <v>#REF!</v>
      </c>
      <c r="BC48" s="73" t="e">
        <f>#REF!</f>
        <v>#REF!</v>
      </c>
      <c r="BD48" s="73" t="e">
        <f>#REF!</f>
        <v>#REF!</v>
      </c>
      <c r="BE48" s="73" t="e">
        <f>#REF!</f>
        <v>#REF!</v>
      </c>
      <c r="BF48" s="73" t="e">
        <f>#REF!</f>
        <v>#REF!</v>
      </c>
      <c r="BG48" s="73" t="e">
        <f>#REF!</f>
        <v>#REF!</v>
      </c>
      <c r="BH48" s="73" t="e">
        <f>#REF!</f>
        <v>#REF!</v>
      </c>
      <c r="BI48" s="73" t="e">
        <f>#REF!</f>
        <v>#REF!</v>
      </c>
      <c r="BJ48" s="73" t="e">
        <f>#REF!</f>
        <v>#REF!</v>
      </c>
      <c r="BK48" s="73" t="e">
        <f>#REF!</f>
        <v>#REF!</v>
      </c>
      <c r="BL48" s="73" t="e">
        <f>#REF!</f>
        <v>#REF!</v>
      </c>
      <c r="BM48" s="73" t="e">
        <f>#REF!</f>
        <v>#REF!</v>
      </c>
      <c r="BN48" s="73" t="e">
        <f>#REF!</f>
        <v>#REF!</v>
      </c>
      <c r="BO48" s="73" t="e">
        <f>#REF!</f>
        <v>#REF!</v>
      </c>
      <c r="BP48" s="73" t="e">
        <f>#REF!</f>
        <v>#REF!</v>
      </c>
      <c r="BR48" s="117" t="str">
        <f t="shared" si="18"/>
        <v>17-2</v>
      </c>
      <c r="BS48" s="118">
        <f>OOC!G48</f>
        <v>19.824000000000002</v>
      </c>
      <c r="BT48" s="118">
        <f>OOC!H48</f>
        <v>19.763999999999999</v>
      </c>
      <c r="BU48" s="2" t="e">
        <f t="shared" si="19"/>
        <v>#REF!</v>
      </c>
      <c r="BV48" s="2" t="e">
        <f t="shared" si="20"/>
        <v>#REF!</v>
      </c>
      <c r="BW48" s="2" t="e">
        <f t="shared" si="21"/>
        <v>#REF!</v>
      </c>
      <c r="BX48" s="119" t="e">
        <f>IF(AND(IF(OOC!G48="",0,OOC!G48) &gt;= IF(O48="",0,O48), IF(O48="",0,O48) &gt; IF(L48="",0,L48)), "OOC",
IF(AND(IF(M48="",0,M48) &gt; IF(P48="",0,P48), IF(P48="",0,P48) &gt;= IF(OOC!H48="",0,OOC!H48)), "OOC",
IF(IF(O48="",0,O48) &gt; IF(OOC!G48="",0,OOC!G48), "OOS",
IF(IF(OOC!H48="",0,OOC!H48) &gt; IF(P48="",0,P48), "OOS", "OK"))))</f>
        <v>#REF!</v>
      </c>
    </row>
    <row r="49" spans="1:76" ht="15" customHeight="1">
      <c r="A49" s="16">
        <v>24</v>
      </c>
      <c r="B49" s="76" t="s">
        <v>90</v>
      </c>
      <c r="C49" s="82" t="s">
        <v>74</v>
      </c>
      <c r="D49" s="20" t="s">
        <v>57</v>
      </c>
      <c r="E49" s="78">
        <v>1.33</v>
      </c>
      <c r="F49" s="11" t="s">
        <v>29</v>
      </c>
      <c r="G49" s="83">
        <v>19.794</v>
      </c>
      <c r="H49" s="13" t="e">
        <f>IF(OOC!S49=0,"",OOC!S49)</f>
        <v>#REF!</v>
      </c>
      <c r="I49" s="13" t="e">
        <f>IF(OOC!T49=0,"",OOC!T49)</f>
        <v>#REF!</v>
      </c>
      <c r="J49" s="14" t="s">
        <v>12</v>
      </c>
      <c r="K49" s="64" t="s">
        <v>49</v>
      </c>
      <c r="L49" s="17" t="e">
        <f t="shared" si="8"/>
        <v>#REF!</v>
      </c>
      <c r="M49" s="17" t="e">
        <f t="shared" si="9"/>
        <v>#REF!</v>
      </c>
      <c r="N49" s="25"/>
      <c r="O49" s="2" t="e">
        <f t="shared" si="0"/>
        <v>#REF!</v>
      </c>
      <c r="P49" s="2" t="e">
        <f t="shared" si="1"/>
        <v>#REF!</v>
      </c>
      <c r="Q49" s="2" t="e">
        <f t="shared" si="2"/>
        <v>#REF!</v>
      </c>
      <c r="R49" s="3" t="e">
        <f t="shared" si="3"/>
        <v>#REF!</v>
      </c>
      <c r="S49" s="4" t="e">
        <f t="shared" si="10"/>
        <v>#REF!</v>
      </c>
      <c r="T49" s="67" t="e">
        <f t="shared" si="11"/>
        <v>#REF!</v>
      </c>
      <c r="U49" s="67" t="e">
        <f t="shared" si="12"/>
        <v>#REF!</v>
      </c>
      <c r="V49" s="4" t="e">
        <f t="shared" si="4"/>
        <v>#REF!</v>
      </c>
      <c r="W49" s="4" t="e">
        <f t="shared" si="5"/>
        <v>#REF!</v>
      </c>
      <c r="X49" s="4" t="e">
        <f t="shared" si="13"/>
        <v>#REF!</v>
      </c>
      <c r="Y49" s="62" t="e">
        <f t="shared" si="6"/>
        <v>#REF!</v>
      </c>
      <c r="Z49" s="28" t="e">
        <f t="shared" si="14"/>
        <v>#REF!</v>
      </c>
      <c r="AA49" s="28" t="e">
        <f t="shared" si="15"/>
        <v>#REF!</v>
      </c>
      <c r="AB49" s="28" t="e">
        <f t="shared" si="16"/>
        <v>#REF!</v>
      </c>
      <c r="AC49" s="28" t="e">
        <f t="shared" si="7"/>
        <v>#REF!</v>
      </c>
      <c r="AD49" s="26"/>
      <c r="AE49" s="19" t="str">
        <f t="shared" si="17"/>
        <v/>
      </c>
      <c r="AF49" s="65"/>
      <c r="AG49" s="54"/>
      <c r="AH49" s="54"/>
      <c r="AI49" s="55"/>
      <c r="AJ49" s="18"/>
      <c r="AK49" s="73" t="e">
        <f>#REF!</f>
        <v>#REF!</v>
      </c>
      <c r="AL49" s="73" t="e">
        <f>#REF!</f>
        <v>#REF!</v>
      </c>
      <c r="AM49" s="73" t="e">
        <f>#REF!</f>
        <v>#REF!</v>
      </c>
      <c r="AN49" s="73" t="e">
        <f>#REF!</f>
        <v>#REF!</v>
      </c>
      <c r="AO49" s="73" t="e">
        <f>#REF!</f>
        <v>#REF!</v>
      </c>
      <c r="AP49" s="73" t="e">
        <f>#REF!</f>
        <v>#REF!</v>
      </c>
      <c r="AQ49" s="73" t="e">
        <f>#REF!</f>
        <v>#REF!</v>
      </c>
      <c r="AR49" s="73" t="e">
        <f>#REF!</f>
        <v>#REF!</v>
      </c>
      <c r="AS49" s="73" t="e">
        <f>#REF!</f>
        <v>#REF!</v>
      </c>
      <c r="AT49" s="73" t="e">
        <f>#REF!</f>
        <v>#REF!</v>
      </c>
      <c r="AU49" s="73" t="e">
        <f>#REF!</f>
        <v>#REF!</v>
      </c>
      <c r="AV49" s="73" t="e">
        <f>#REF!</f>
        <v>#REF!</v>
      </c>
      <c r="AW49" s="73" t="e">
        <f>#REF!</f>
        <v>#REF!</v>
      </c>
      <c r="AX49" s="73" t="e">
        <f>#REF!</f>
        <v>#REF!</v>
      </c>
      <c r="AY49" s="73" t="e">
        <f>#REF!</f>
        <v>#REF!</v>
      </c>
      <c r="AZ49" s="73" t="e">
        <f>#REF!</f>
        <v>#REF!</v>
      </c>
      <c r="BA49" s="73" t="e">
        <f>#REF!</f>
        <v>#REF!</v>
      </c>
      <c r="BB49" s="73" t="e">
        <f>#REF!</f>
        <v>#REF!</v>
      </c>
      <c r="BC49" s="73" t="e">
        <f>#REF!</f>
        <v>#REF!</v>
      </c>
      <c r="BD49" s="73" t="e">
        <f>#REF!</f>
        <v>#REF!</v>
      </c>
      <c r="BE49" s="73" t="e">
        <f>#REF!</f>
        <v>#REF!</v>
      </c>
      <c r="BF49" s="73" t="e">
        <f>#REF!</f>
        <v>#REF!</v>
      </c>
      <c r="BG49" s="73" t="e">
        <f>#REF!</f>
        <v>#REF!</v>
      </c>
      <c r="BH49" s="73" t="e">
        <f>#REF!</f>
        <v>#REF!</v>
      </c>
      <c r="BI49" s="73" t="e">
        <f>#REF!</f>
        <v>#REF!</v>
      </c>
      <c r="BJ49" s="73" t="e">
        <f>#REF!</f>
        <v>#REF!</v>
      </c>
      <c r="BK49" s="73" t="e">
        <f>#REF!</f>
        <v>#REF!</v>
      </c>
      <c r="BL49" s="73" t="e">
        <f>#REF!</f>
        <v>#REF!</v>
      </c>
      <c r="BM49" s="73" t="e">
        <f>#REF!</f>
        <v>#REF!</v>
      </c>
      <c r="BN49" s="73" t="e">
        <f>#REF!</f>
        <v>#REF!</v>
      </c>
      <c r="BO49" s="73" t="e">
        <f>#REF!</f>
        <v>#REF!</v>
      </c>
      <c r="BP49" s="73" t="e">
        <f>#REF!</f>
        <v>#REF!</v>
      </c>
      <c r="BR49" s="117" t="str">
        <f t="shared" si="18"/>
        <v>17-3</v>
      </c>
      <c r="BS49" s="118">
        <f>OOC!G49</f>
        <v>19.824000000000002</v>
      </c>
      <c r="BT49" s="118">
        <f>OOC!H49</f>
        <v>19.763999999999999</v>
      </c>
      <c r="BU49" s="2" t="e">
        <f t="shared" si="19"/>
        <v>#REF!</v>
      </c>
      <c r="BV49" s="2" t="e">
        <f t="shared" si="20"/>
        <v>#REF!</v>
      </c>
      <c r="BW49" s="2" t="e">
        <f t="shared" si="21"/>
        <v>#REF!</v>
      </c>
      <c r="BX49" s="119" t="e">
        <f>IF(AND(IF(OOC!G49="",0,OOC!G49) &gt;= IF(O49="",0,O49), IF(O49="",0,O49) &gt; IF(L49="",0,L49)), "OOC",
IF(AND(IF(M49="",0,M49) &gt; IF(P49="",0,P49), IF(P49="",0,P49) &gt;= IF(OOC!H49="",0,OOC!H49)), "OOC",
IF(IF(O49="",0,O49) &gt; IF(OOC!G49="",0,OOC!G49), "OOS",
IF(IF(OOC!H49="",0,OOC!H49) &gt; IF(P49="",0,P49), "OOS", "OK"))))</f>
        <v>#REF!</v>
      </c>
    </row>
    <row r="50" spans="1:76" ht="15" customHeight="1">
      <c r="A50" s="16"/>
      <c r="B50" s="76"/>
      <c r="C50" s="82"/>
      <c r="D50" s="20"/>
      <c r="E50" s="78"/>
      <c r="F50" s="11"/>
      <c r="G50" s="83"/>
      <c r="H50" s="13"/>
      <c r="I50" s="13"/>
      <c r="J50" s="14"/>
      <c r="K50" s="64"/>
      <c r="L50" s="17"/>
      <c r="M50" s="17"/>
      <c r="N50" s="25"/>
      <c r="O50" s="2"/>
      <c r="P50" s="2"/>
      <c r="Q50" s="2"/>
      <c r="R50" s="3"/>
      <c r="S50" s="4"/>
      <c r="T50" s="67"/>
      <c r="U50" s="67"/>
      <c r="V50" s="4"/>
      <c r="W50" s="4"/>
      <c r="X50" s="4"/>
      <c r="Y50" s="62"/>
      <c r="Z50" s="28"/>
      <c r="AA50" s="28"/>
      <c r="AB50" s="28"/>
      <c r="AC50" s="28"/>
      <c r="AD50" s="26"/>
      <c r="AE50" s="19"/>
      <c r="AF50" s="65"/>
      <c r="AG50" s="54"/>
      <c r="AH50" s="54"/>
      <c r="AI50" s="55"/>
      <c r="AJ50" s="18"/>
      <c r="AK50" s="73"/>
      <c r="AL50" s="73"/>
      <c r="AM50" s="73"/>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R50" s="117"/>
      <c r="BS50" s="118"/>
      <c r="BT50" s="118"/>
      <c r="BU50" s="2"/>
      <c r="BV50" s="2"/>
      <c r="BW50" s="2"/>
      <c r="BX50" s="119"/>
    </row>
    <row r="51" spans="1:76" ht="15" customHeight="1">
      <c r="A51" s="16">
        <v>25</v>
      </c>
      <c r="B51" s="76" t="s">
        <v>270</v>
      </c>
      <c r="C51" s="69">
        <v>18</v>
      </c>
      <c r="D51" s="20" t="s">
        <v>57</v>
      </c>
      <c r="E51" s="78">
        <v>1.33</v>
      </c>
      <c r="F51" s="11" t="s">
        <v>29</v>
      </c>
      <c r="G51" s="83">
        <v>18.643000000000001</v>
      </c>
      <c r="H51" s="13" t="e">
        <f>IF(OOC!S51=0,"",OOC!S51)</f>
        <v>#REF!</v>
      </c>
      <c r="I51" s="13" t="e">
        <f>IF(OOC!T51=0,"",OOC!T51)</f>
        <v>#REF!</v>
      </c>
      <c r="J51" s="14" t="s">
        <v>12</v>
      </c>
      <c r="K51" s="64" t="s">
        <v>49</v>
      </c>
      <c r="L51" s="17" t="e">
        <f t="shared" si="8"/>
        <v>#REF!</v>
      </c>
      <c r="M51" s="17" t="e">
        <f t="shared" si="9"/>
        <v>#REF!</v>
      </c>
      <c r="N51" s="25"/>
      <c r="O51" s="2" t="e">
        <f t="shared" si="0"/>
        <v>#REF!</v>
      </c>
      <c r="P51" s="2" t="e">
        <f t="shared" si="1"/>
        <v>#REF!</v>
      </c>
      <c r="Q51" s="2" t="e">
        <f t="shared" si="2"/>
        <v>#REF!</v>
      </c>
      <c r="R51" s="3" t="e">
        <f t="shared" si="3"/>
        <v>#REF!</v>
      </c>
      <c r="S51" s="4" t="e">
        <f t="shared" si="10"/>
        <v>#REF!</v>
      </c>
      <c r="T51" s="67" t="e">
        <f t="shared" si="11"/>
        <v>#REF!</v>
      </c>
      <c r="U51" s="67" t="e">
        <f t="shared" si="12"/>
        <v>#REF!</v>
      </c>
      <c r="V51" s="4" t="e">
        <f t="shared" si="4"/>
        <v>#REF!</v>
      </c>
      <c r="W51" s="4" t="e">
        <f t="shared" si="5"/>
        <v>#REF!</v>
      </c>
      <c r="X51" s="4" t="e">
        <f t="shared" si="13"/>
        <v>#REF!</v>
      </c>
      <c r="Y51" s="62" t="e">
        <f t="shared" si="6"/>
        <v>#REF!</v>
      </c>
      <c r="Z51" s="28" t="e">
        <f t="shared" si="14"/>
        <v>#REF!</v>
      </c>
      <c r="AA51" s="28" t="e">
        <f t="shared" si="15"/>
        <v>#REF!</v>
      </c>
      <c r="AB51" s="28" t="e">
        <f t="shared" si="16"/>
        <v>#REF!</v>
      </c>
      <c r="AC51" s="28" t="e">
        <f t="shared" si="7"/>
        <v>#REF!</v>
      </c>
      <c r="AD51" s="26"/>
      <c r="AE51" s="19" t="str">
        <f t="shared" si="17"/>
        <v/>
      </c>
      <c r="AF51" s="65"/>
      <c r="AG51" s="54"/>
      <c r="AH51" s="54"/>
      <c r="AI51" s="55"/>
      <c r="AJ51" s="18"/>
      <c r="AK51" s="73" t="e">
        <f>#REF!</f>
        <v>#REF!</v>
      </c>
      <c r="AL51" s="73" t="e">
        <f>#REF!</f>
        <v>#REF!</v>
      </c>
      <c r="AM51" s="73" t="e">
        <f>#REF!</f>
        <v>#REF!</v>
      </c>
      <c r="AN51" s="73" t="e">
        <f>#REF!</f>
        <v>#REF!</v>
      </c>
      <c r="AO51" s="73" t="e">
        <f>#REF!</f>
        <v>#REF!</v>
      </c>
      <c r="AP51" s="73" t="e">
        <f>#REF!</f>
        <v>#REF!</v>
      </c>
      <c r="AQ51" s="73" t="e">
        <f>#REF!</f>
        <v>#REF!</v>
      </c>
      <c r="AR51" s="73" t="e">
        <f>#REF!</f>
        <v>#REF!</v>
      </c>
      <c r="AS51" s="73" t="e">
        <f>#REF!</f>
        <v>#REF!</v>
      </c>
      <c r="AT51" s="73" t="e">
        <f>#REF!</f>
        <v>#REF!</v>
      </c>
      <c r="AU51" s="73" t="e">
        <f>#REF!</f>
        <v>#REF!</v>
      </c>
      <c r="AV51" s="73" t="e">
        <f>#REF!</f>
        <v>#REF!</v>
      </c>
      <c r="AW51" s="73" t="e">
        <f>#REF!</f>
        <v>#REF!</v>
      </c>
      <c r="AX51" s="73" t="e">
        <f>#REF!</f>
        <v>#REF!</v>
      </c>
      <c r="AY51" s="73" t="e">
        <f>#REF!</f>
        <v>#REF!</v>
      </c>
      <c r="AZ51" s="73" t="e">
        <f>#REF!</f>
        <v>#REF!</v>
      </c>
      <c r="BA51" s="73" t="e">
        <f>#REF!</f>
        <v>#REF!</v>
      </c>
      <c r="BB51" s="73" t="e">
        <f>#REF!</f>
        <v>#REF!</v>
      </c>
      <c r="BC51" s="73" t="e">
        <f>#REF!</f>
        <v>#REF!</v>
      </c>
      <c r="BD51" s="73" t="e">
        <f>#REF!</f>
        <v>#REF!</v>
      </c>
      <c r="BE51" s="73" t="e">
        <f>#REF!</f>
        <v>#REF!</v>
      </c>
      <c r="BF51" s="73" t="e">
        <f>#REF!</f>
        <v>#REF!</v>
      </c>
      <c r="BG51" s="73" t="e">
        <f>#REF!</f>
        <v>#REF!</v>
      </c>
      <c r="BH51" s="73" t="e">
        <f>#REF!</f>
        <v>#REF!</v>
      </c>
      <c r="BI51" s="73" t="e">
        <f>#REF!</f>
        <v>#REF!</v>
      </c>
      <c r="BJ51" s="73" t="e">
        <f>#REF!</f>
        <v>#REF!</v>
      </c>
      <c r="BK51" s="73" t="e">
        <f>#REF!</f>
        <v>#REF!</v>
      </c>
      <c r="BL51" s="73" t="e">
        <f>#REF!</f>
        <v>#REF!</v>
      </c>
      <c r="BM51" s="73" t="e">
        <f>#REF!</f>
        <v>#REF!</v>
      </c>
      <c r="BN51" s="73" t="e">
        <f>#REF!</f>
        <v>#REF!</v>
      </c>
      <c r="BO51" s="73" t="e">
        <f>#REF!</f>
        <v>#REF!</v>
      </c>
      <c r="BP51" s="73" t="e">
        <f>#REF!</f>
        <v>#REF!</v>
      </c>
      <c r="BR51" s="117">
        <f t="shared" si="18"/>
        <v>18</v>
      </c>
      <c r="BS51" s="118">
        <f>OOC!G51</f>
        <v>18.673000000000002</v>
      </c>
      <c r="BT51" s="118">
        <f>OOC!H51</f>
        <v>18.613</v>
      </c>
      <c r="BU51" s="2" t="e">
        <f t="shared" si="19"/>
        <v>#REF!</v>
      </c>
      <c r="BV51" s="2" t="e">
        <f t="shared" si="20"/>
        <v>#REF!</v>
      </c>
      <c r="BW51" s="2" t="e">
        <f t="shared" si="21"/>
        <v>#REF!</v>
      </c>
      <c r="BX51" s="119" t="e">
        <f>IF(AND(IF(OOC!G51="",0,OOC!G51) &gt;= IF(O51="",0,O51), IF(O51="",0,O51) &gt; IF(L51="",0,L51)), "OOC",
IF(AND(IF(M51="",0,M51) &gt; IF(P51="",0,P51), IF(P51="",0,P51) &gt;= IF(OOC!H51="",0,OOC!H51)), "OOC",
IF(IF(O51="",0,O51) &gt; IF(OOC!G51="",0,OOC!G51), "OOS",
IF(IF(OOC!H51="",0,OOC!H51) &gt; IF(P51="",0,P51), "OOS", "OK"))))</f>
        <v>#REF!</v>
      </c>
    </row>
    <row r="52" spans="1:76" ht="15" customHeight="1">
      <c r="A52" s="16">
        <v>26</v>
      </c>
      <c r="B52" s="76" t="s">
        <v>91</v>
      </c>
      <c r="C52" s="69">
        <v>19</v>
      </c>
      <c r="D52" s="20" t="s">
        <v>57</v>
      </c>
      <c r="E52" s="78">
        <v>1.33</v>
      </c>
      <c r="F52" s="11" t="s">
        <v>29</v>
      </c>
      <c r="G52" s="83">
        <v>15.882999999999999</v>
      </c>
      <c r="H52" s="13" t="e">
        <f>IF(OOC!S52=0,"",OOC!S52)</f>
        <v>#REF!</v>
      </c>
      <c r="I52" s="13" t="e">
        <f>IF(OOC!T52=0,"",OOC!T52)</f>
        <v>#REF!</v>
      </c>
      <c r="J52" s="14" t="s">
        <v>12</v>
      </c>
      <c r="K52" s="64" t="s">
        <v>49</v>
      </c>
      <c r="L52" s="17" t="e">
        <f t="shared" si="8"/>
        <v>#REF!</v>
      </c>
      <c r="M52" s="17" t="e">
        <f t="shared" si="9"/>
        <v>#REF!</v>
      </c>
      <c r="N52" s="25"/>
      <c r="O52" s="2" t="e">
        <f t="shared" si="0"/>
        <v>#REF!</v>
      </c>
      <c r="P52" s="2" t="e">
        <f t="shared" si="1"/>
        <v>#REF!</v>
      </c>
      <c r="Q52" s="2" t="e">
        <f t="shared" si="2"/>
        <v>#REF!</v>
      </c>
      <c r="R52" s="3" t="e">
        <f t="shared" si="3"/>
        <v>#REF!</v>
      </c>
      <c r="S52" s="4" t="e">
        <f t="shared" si="10"/>
        <v>#REF!</v>
      </c>
      <c r="T52" s="67" t="e">
        <f t="shared" si="11"/>
        <v>#REF!</v>
      </c>
      <c r="U52" s="67" t="e">
        <f t="shared" si="12"/>
        <v>#REF!</v>
      </c>
      <c r="V52" s="4" t="e">
        <f t="shared" si="4"/>
        <v>#REF!</v>
      </c>
      <c r="W52" s="4" t="e">
        <f t="shared" si="5"/>
        <v>#REF!</v>
      </c>
      <c r="X52" s="4" t="e">
        <f t="shared" si="13"/>
        <v>#REF!</v>
      </c>
      <c r="Y52" s="62" t="e">
        <f t="shared" si="6"/>
        <v>#REF!</v>
      </c>
      <c r="Z52" s="28" t="e">
        <f t="shared" si="14"/>
        <v>#REF!</v>
      </c>
      <c r="AA52" s="28" t="e">
        <f t="shared" si="15"/>
        <v>#REF!</v>
      </c>
      <c r="AB52" s="28" t="e">
        <f t="shared" si="16"/>
        <v>#REF!</v>
      </c>
      <c r="AC52" s="28" t="e">
        <f t="shared" si="7"/>
        <v>#REF!</v>
      </c>
      <c r="AD52" s="26"/>
      <c r="AE52" s="19" t="str">
        <f t="shared" si="17"/>
        <v/>
      </c>
      <c r="AF52" s="65"/>
      <c r="AG52" s="54"/>
      <c r="AH52" s="54"/>
      <c r="AI52" s="55"/>
      <c r="AJ52" s="18"/>
      <c r="AK52" s="73" t="e">
        <f>#REF!</f>
        <v>#REF!</v>
      </c>
      <c r="AL52" s="73" t="e">
        <f>#REF!</f>
        <v>#REF!</v>
      </c>
      <c r="AM52" s="73" t="e">
        <f>#REF!</f>
        <v>#REF!</v>
      </c>
      <c r="AN52" s="73" t="e">
        <f>#REF!</f>
        <v>#REF!</v>
      </c>
      <c r="AO52" s="73" t="e">
        <f>#REF!</f>
        <v>#REF!</v>
      </c>
      <c r="AP52" s="73" t="e">
        <f>#REF!</f>
        <v>#REF!</v>
      </c>
      <c r="AQ52" s="73" t="e">
        <f>#REF!</f>
        <v>#REF!</v>
      </c>
      <c r="AR52" s="73" t="e">
        <f>#REF!</f>
        <v>#REF!</v>
      </c>
      <c r="AS52" s="73" t="e">
        <f>#REF!</f>
        <v>#REF!</v>
      </c>
      <c r="AT52" s="73" t="e">
        <f>#REF!</f>
        <v>#REF!</v>
      </c>
      <c r="AU52" s="73" t="e">
        <f>#REF!</f>
        <v>#REF!</v>
      </c>
      <c r="AV52" s="73" t="e">
        <f>#REF!</f>
        <v>#REF!</v>
      </c>
      <c r="AW52" s="73" t="e">
        <f>#REF!</f>
        <v>#REF!</v>
      </c>
      <c r="AX52" s="73" t="e">
        <f>#REF!</f>
        <v>#REF!</v>
      </c>
      <c r="AY52" s="73" t="e">
        <f>#REF!</f>
        <v>#REF!</v>
      </c>
      <c r="AZ52" s="73" t="e">
        <f>#REF!</f>
        <v>#REF!</v>
      </c>
      <c r="BA52" s="73" t="e">
        <f>#REF!</f>
        <v>#REF!</v>
      </c>
      <c r="BB52" s="73" t="e">
        <f>#REF!</f>
        <v>#REF!</v>
      </c>
      <c r="BC52" s="73" t="e">
        <f>#REF!</f>
        <v>#REF!</v>
      </c>
      <c r="BD52" s="73" t="e">
        <f>#REF!</f>
        <v>#REF!</v>
      </c>
      <c r="BE52" s="73" t="e">
        <f>#REF!</f>
        <v>#REF!</v>
      </c>
      <c r="BF52" s="73" t="e">
        <f>#REF!</f>
        <v>#REF!</v>
      </c>
      <c r="BG52" s="73" t="e">
        <f>#REF!</f>
        <v>#REF!</v>
      </c>
      <c r="BH52" s="73" t="e">
        <f>#REF!</f>
        <v>#REF!</v>
      </c>
      <c r="BI52" s="73" t="e">
        <f>#REF!</f>
        <v>#REF!</v>
      </c>
      <c r="BJ52" s="73" t="e">
        <f>#REF!</f>
        <v>#REF!</v>
      </c>
      <c r="BK52" s="73" t="e">
        <f>#REF!</f>
        <v>#REF!</v>
      </c>
      <c r="BL52" s="73" t="e">
        <f>#REF!</f>
        <v>#REF!</v>
      </c>
      <c r="BM52" s="73" t="e">
        <f>#REF!</f>
        <v>#REF!</v>
      </c>
      <c r="BN52" s="73" t="e">
        <f>#REF!</f>
        <v>#REF!</v>
      </c>
      <c r="BO52" s="73" t="e">
        <f>#REF!</f>
        <v>#REF!</v>
      </c>
      <c r="BP52" s="73" t="e">
        <f>#REF!</f>
        <v>#REF!</v>
      </c>
      <c r="BR52" s="117">
        <f t="shared" si="18"/>
        <v>19</v>
      </c>
      <c r="BS52" s="118">
        <f>OOC!G52</f>
        <v>15.912999999999998</v>
      </c>
      <c r="BT52" s="118">
        <f>OOC!H52</f>
        <v>15.853</v>
      </c>
      <c r="BU52" s="2" t="e">
        <f t="shared" si="19"/>
        <v>#REF!</v>
      </c>
      <c r="BV52" s="2" t="e">
        <f t="shared" si="20"/>
        <v>#REF!</v>
      </c>
      <c r="BW52" s="2" t="e">
        <f t="shared" si="21"/>
        <v>#REF!</v>
      </c>
      <c r="BX52" s="119" t="e">
        <f>IF(AND(IF(OOC!G52="",0,OOC!G52) &gt;= IF(O52="",0,O52), IF(O52="",0,O52) &gt; IF(L52="",0,L52)), "OOC",
IF(AND(IF(M52="",0,M52) &gt; IF(P52="",0,P52), IF(P52="",0,P52) &gt;= IF(OOC!H52="",0,OOC!H52)), "OOC",
IF(IF(O52="",0,O52) &gt; IF(OOC!G52="",0,OOC!G52), "OOS",
IF(IF(OOC!H52="",0,OOC!H52) &gt; IF(P52="",0,P52), "OOS", "OK"))))</f>
        <v>#REF!</v>
      </c>
    </row>
    <row r="53" spans="1:76" ht="15" customHeight="1">
      <c r="A53" s="16">
        <v>27</v>
      </c>
      <c r="B53" s="76" t="s">
        <v>92</v>
      </c>
      <c r="C53" s="82" t="s">
        <v>95</v>
      </c>
      <c r="D53" s="20" t="s">
        <v>57</v>
      </c>
      <c r="E53" s="78">
        <v>1.33</v>
      </c>
      <c r="F53" s="11" t="s">
        <v>29</v>
      </c>
      <c r="G53" s="83">
        <v>3.9380000000000002</v>
      </c>
      <c r="H53" s="13" t="e">
        <f>IF(OOC!S53=0,"",OOC!S53)</f>
        <v>#REF!</v>
      </c>
      <c r="I53" s="13" t="e">
        <f>IF(OOC!T53=0,"",OOC!T53)</f>
        <v>#REF!</v>
      </c>
      <c r="J53" s="14" t="s">
        <v>12</v>
      </c>
      <c r="K53" s="64" t="s">
        <v>49</v>
      </c>
      <c r="L53" s="17" t="e">
        <f t="shared" si="8"/>
        <v>#REF!</v>
      </c>
      <c r="M53" s="17" t="e">
        <f t="shared" si="9"/>
        <v>#REF!</v>
      </c>
      <c r="N53" s="25"/>
      <c r="O53" s="2" t="e">
        <f t="shared" si="0"/>
        <v>#REF!</v>
      </c>
      <c r="P53" s="2" t="e">
        <f t="shared" si="1"/>
        <v>#REF!</v>
      </c>
      <c r="Q53" s="2" t="e">
        <f t="shared" si="2"/>
        <v>#REF!</v>
      </c>
      <c r="R53" s="3" t="e">
        <f t="shared" si="3"/>
        <v>#REF!</v>
      </c>
      <c r="S53" s="4" t="e">
        <f t="shared" si="10"/>
        <v>#REF!</v>
      </c>
      <c r="T53" s="67" t="e">
        <f t="shared" si="11"/>
        <v>#REF!</v>
      </c>
      <c r="U53" s="67" t="e">
        <f t="shared" si="12"/>
        <v>#REF!</v>
      </c>
      <c r="V53" s="4" t="e">
        <f t="shared" si="4"/>
        <v>#REF!</v>
      </c>
      <c r="W53" s="4" t="e">
        <f t="shared" si="5"/>
        <v>#REF!</v>
      </c>
      <c r="X53" s="4" t="e">
        <f t="shared" si="13"/>
        <v>#REF!</v>
      </c>
      <c r="Y53" s="62" t="e">
        <f t="shared" si="6"/>
        <v>#REF!</v>
      </c>
      <c r="Z53" s="28" t="e">
        <f t="shared" si="14"/>
        <v>#REF!</v>
      </c>
      <c r="AA53" s="28" t="e">
        <f t="shared" si="15"/>
        <v>#REF!</v>
      </c>
      <c r="AB53" s="28" t="e">
        <f t="shared" si="16"/>
        <v>#REF!</v>
      </c>
      <c r="AC53" s="28" t="e">
        <f t="shared" si="7"/>
        <v>#REF!</v>
      </c>
      <c r="AD53" s="26"/>
      <c r="AE53" s="19" t="str">
        <f t="shared" si="17"/>
        <v/>
      </c>
      <c r="AF53" s="65"/>
      <c r="AG53" s="54"/>
      <c r="AH53" s="54"/>
      <c r="AI53" s="55"/>
      <c r="AJ53" s="18"/>
      <c r="AK53" s="73" t="e">
        <f>#REF!</f>
        <v>#REF!</v>
      </c>
      <c r="AL53" s="73" t="e">
        <f>#REF!</f>
        <v>#REF!</v>
      </c>
      <c r="AM53" s="73" t="e">
        <f>#REF!</f>
        <v>#REF!</v>
      </c>
      <c r="AN53" s="73" t="e">
        <f>#REF!</f>
        <v>#REF!</v>
      </c>
      <c r="AO53" s="73" t="e">
        <f>#REF!</f>
        <v>#REF!</v>
      </c>
      <c r="AP53" s="73" t="e">
        <f>#REF!</f>
        <v>#REF!</v>
      </c>
      <c r="AQ53" s="73" t="e">
        <f>#REF!</f>
        <v>#REF!</v>
      </c>
      <c r="AR53" s="73" t="e">
        <f>#REF!</f>
        <v>#REF!</v>
      </c>
      <c r="AS53" s="73" t="e">
        <f>#REF!</f>
        <v>#REF!</v>
      </c>
      <c r="AT53" s="73" t="e">
        <f>#REF!</f>
        <v>#REF!</v>
      </c>
      <c r="AU53" s="73" t="e">
        <f>#REF!</f>
        <v>#REF!</v>
      </c>
      <c r="AV53" s="73" t="e">
        <f>#REF!</f>
        <v>#REF!</v>
      </c>
      <c r="AW53" s="73" t="e">
        <f>#REF!</f>
        <v>#REF!</v>
      </c>
      <c r="AX53" s="73" t="e">
        <f>#REF!</f>
        <v>#REF!</v>
      </c>
      <c r="AY53" s="73" t="e">
        <f>#REF!</f>
        <v>#REF!</v>
      </c>
      <c r="AZ53" s="73" t="e">
        <f>#REF!</f>
        <v>#REF!</v>
      </c>
      <c r="BA53" s="73" t="e">
        <f>#REF!</f>
        <v>#REF!</v>
      </c>
      <c r="BB53" s="73" t="e">
        <f>#REF!</f>
        <v>#REF!</v>
      </c>
      <c r="BC53" s="73" t="e">
        <f>#REF!</f>
        <v>#REF!</v>
      </c>
      <c r="BD53" s="73" t="e">
        <f>#REF!</f>
        <v>#REF!</v>
      </c>
      <c r="BE53" s="73" t="e">
        <f>#REF!</f>
        <v>#REF!</v>
      </c>
      <c r="BF53" s="73" t="e">
        <f>#REF!</f>
        <v>#REF!</v>
      </c>
      <c r="BG53" s="73" t="e">
        <f>#REF!</f>
        <v>#REF!</v>
      </c>
      <c r="BH53" s="73" t="e">
        <f>#REF!</f>
        <v>#REF!</v>
      </c>
      <c r="BI53" s="73" t="e">
        <f>#REF!</f>
        <v>#REF!</v>
      </c>
      <c r="BJ53" s="73" t="e">
        <f>#REF!</f>
        <v>#REF!</v>
      </c>
      <c r="BK53" s="73" t="e">
        <f>#REF!</f>
        <v>#REF!</v>
      </c>
      <c r="BL53" s="73" t="e">
        <f>#REF!</f>
        <v>#REF!</v>
      </c>
      <c r="BM53" s="73" t="e">
        <f>#REF!</f>
        <v>#REF!</v>
      </c>
      <c r="BN53" s="73" t="e">
        <f>#REF!</f>
        <v>#REF!</v>
      </c>
      <c r="BO53" s="73" t="e">
        <f>#REF!</f>
        <v>#REF!</v>
      </c>
      <c r="BP53" s="73" t="e">
        <f>#REF!</f>
        <v>#REF!</v>
      </c>
      <c r="BR53" s="117" t="str">
        <f t="shared" si="18"/>
        <v>20-1</v>
      </c>
      <c r="BS53" s="118">
        <f>OOC!G53</f>
        <v>3.968</v>
      </c>
      <c r="BT53" s="118">
        <f>OOC!H53</f>
        <v>3.9080000000000004</v>
      </c>
      <c r="BU53" s="2" t="e">
        <f t="shared" si="19"/>
        <v>#REF!</v>
      </c>
      <c r="BV53" s="2" t="e">
        <f t="shared" si="20"/>
        <v>#REF!</v>
      </c>
      <c r="BW53" s="2" t="e">
        <f t="shared" si="21"/>
        <v>#REF!</v>
      </c>
      <c r="BX53" s="119" t="e">
        <f>IF(AND(IF(OOC!G53="",0,OOC!G53) &gt;= IF(O53="",0,O53), IF(O53="",0,O53) &gt; IF(L53="",0,L53)), "OOC",
IF(AND(IF(M53="",0,M53) &gt; IF(P53="",0,P53), IF(P53="",0,P53) &gt;= IF(OOC!H53="",0,OOC!H53)), "OOC",
IF(IF(O53="",0,O53) &gt; IF(OOC!G53="",0,OOC!G53), "OOS",
IF(IF(OOC!H53="",0,OOC!H53) &gt; IF(P53="",0,P53), "OOS", "OK"))))</f>
        <v>#REF!</v>
      </c>
    </row>
    <row r="54" spans="1:76" ht="15" customHeight="1">
      <c r="A54" s="16">
        <v>27</v>
      </c>
      <c r="B54" s="76" t="s">
        <v>92</v>
      </c>
      <c r="C54" s="82" t="s">
        <v>96</v>
      </c>
      <c r="D54" s="20" t="s">
        <v>57</v>
      </c>
      <c r="E54" s="78">
        <v>1.33</v>
      </c>
      <c r="F54" s="11" t="s">
        <v>29</v>
      </c>
      <c r="G54" s="83">
        <v>3.9380000000000002</v>
      </c>
      <c r="H54" s="13" t="e">
        <f>IF(OOC!S54=0,"",OOC!S54)</f>
        <v>#REF!</v>
      </c>
      <c r="I54" s="13" t="e">
        <f>IF(OOC!T54=0,"",OOC!T54)</f>
        <v>#REF!</v>
      </c>
      <c r="J54" s="14" t="s">
        <v>12</v>
      </c>
      <c r="K54" s="64" t="s">
        <v>49</v>
      </c>
      <c r="L54" s="17" t="e">
        <f t="shared" si="8"/>
        <v>#REF!</v>
      </c>
      <c r="M54" s="17" t="e">
        <f t="shared" si="9"/>
        <v>#REF!</v>
      </c>
      <c r="N54" s="25"/>
      <c r="O54" s="2" t="e">
        <f t="shared" si="0"/>
        <v>#REF!</v>
      </c>
      <c r="P54" s="2" t="e">
        <f t="shared" si="1"/>
        <v>#REF!</v>
      </c>
      <c r="Q54" s="2" t="e">
        <f t="shared" si="2"/>
        <v>#REF!</v>
      </c>
      <c r="R54" s="3" t="e">
        <f t="shared" si="3"/>
        <v>#REF!</v>
      </c>
      <c r="S54" s="4" t="e">
        <f t="shared" si="10"/>
        <v>#REF!</v>
      </c>
      <c r="T54" s="67" t="e">
        <f t="shared" si="11"/>
        <v>#REF!</v>
      </c>
      <c r="U54" s="67" t="e">
        <f t="shared" si="12"/>
        <v>#REF!</v>
      </c>
      <c r="V54" s="4" t="e">
        <f t="shared" si="4"/>
        <v>#REF!</v>
      </c>
      <c r="W54" s="4" t="e">
        <f t="shared" si="5"/>
        <v>#REF!</v>
      </c>
      <c r="X54" s="4" t="e">
        <f t="shared" si="13"/>
        <v>#REF!</v>
      </c>
      <c r="Y54" s="62" t="e">
        <f t="shared" si="6"/>
        <v>#REF!</v>
      </c>
      <c r="Z54" s="28" t="e">
        <f t="shared" si="14"/>
        <v>#REF!</v>
      </c>
      <c r="AA54" s="28" t="e">
        <f t="shared" si="15"/>
        <v>#REF!</v>
      </c>
      <c r="AB54" s="28" t="e">
        <f t="shared" si="16"/>
        <v>#REF!</v>
      </c>
      <c r="AC54" s="28" t="e">
        <f t="shared" si="7"/>
        <v>#REF!</v>
      </c>
      <c r="AD54" s="26"/>
      <c r="AE54" s="19" t="str">
        <f t="shared" si="17"/>
        <v/>
      </c>
      <c r="AF54" s="65"/>
      <c r="AG54" s="54"/>
      <c r="AH54" s="54"/>
      <c r="AI54" s="55"/>
      <c r="AJ54" s="18"/>
      <c r="AK54" s="73" t="e">
        <f>#REF!</f>
        <v>#REF!</v>
      </c>
      <c r="AL54" s="73" t="e">
        <f>#REF!</f>
        <v>#REF!</v>
      </c>
      <c r="AM54" s="73" t="e">
        <f>#REF!</f>
        <v>#REF!</v>
      </c>
      <c r="AN54" s="73" t="e">
        <f>#REF!</f>
        <v>#REF!</v>
      </c>
      <c r="AO54" s="73" t="e">
        <f>#REF!</f>
        <v>#REF!</v>
      </c>
      <c r="AP54" s="73" t="e">
        <f>#REF!</f>
        <v>#REF!</v>
      </c>
      <c r="AQ54" s="73" t="e">
        <f>#REF!</f>
        <v>#REF!</v>
      </c>
      <c r="AR54" s="73" t="e">
        <f>#REF!</f>
        <v>#REF!</v>
      </c>
      <c r="AS54" s="73" t="e">
        <f>#REF!</f>
        <v>#REF!</v>
      </c>
      <c r="AT54" s="73" t="e">
        <f>#REF!</f>
        <v>#REF!</v>
      </c>
      <c r="AU54" s="73" t="e">
        <f>#REF!</f>
        <v>#REF!</v>
      </c>
      <c r="AV54" s="73" t="e">
        <f>#REF!</f>
        <v>#REF!</v>
      </c>
      <c r="AW54" s="73" t="e">
        <f>#REF!</f>
        <v>#REF!</v>
      </c>
      <c r="AX54" s="73" t="e">
        <f>#REF!</f>
        <v>#REF!</v>
      </c>
      <c r="AY54" s="73" t="e">
        <f>#REF!</f>
        <v>#REF!</v>
      </c>
      <c r="AZ54" s="73" t="e">
        <f>#REF!</f>
        <v>#REF!</v>
      </c>
      <c r="BA54" s="73" t="e">
        <f>#REF!</f>
        <v>#REF!</v>
      </c>
      <c r="BB54" s="73" t="e">
        <f>#REF!</f>
        <v>#REF!</v>
      </c>
      <c r="BC54" s="73" t="e">
        <f>#REF!</f>
        <v>#REF!</v>
      </c>
      <c r="BD54" s="73" t="e">
        <f>#REF!</f>
        <v>#REF!</v>
      </c>
      <c r="BE54" s="73" t="e">
        <f>#REF!</f>
        <v>#REF!</v>
      </c>
      <c r="BF54" s="73" t="e">
        <f>#REF!</f>
        <v>#REF!</v>
      </c>
      <c r="BG54" s="73" t="e">
        <f>#REF!</f>
        <v>#REF!</v>
      </c>
      <c r="BH54" s="73" t="e">
        <f>#REF!</f>
        <v>#REF!</v>
      </c>
      <c r="BI54" s="73" t="e">
        <f>#REF!</f>
        <v>#REF!</v>
      </c>
      <c r="BJ54" s="73" t="e">
        <f>#REF!</f>
        <v>#REF!</v>
      </c>
      <c r="BK54" s="73" t="e">
        <f>#REF!</f>
        <v>#REF!</v>
      </c>
      <c r="BL54" s="73" t="e">
        <f>#REF!</f>
        <v>#REF!</v>
      </c>
      <c r="BM54" s="73" t="e">
        <f>#REF!</f>
        <v>#REF!</v>
      </c>
      <c r="BN54" s="73" t="e">
        <f>#REF!</f>
        <v>#REF!</v>
      </c>
      <c r="BO54" s="73" t="e">
        <f>#REF!</f>
        <v>#REF!</v>
      </c>
      <c r="BP54" s="73" t="e">
        <f>#REF!</f>
        <v>#REF!</v>
      </c>
      <c r="BR54" s="117" t="str">
        <f t="shared" si="18"/>
        <v>20-2</v>
      </c>
      <c r="BS54" s="118">
        <f>OOC!G54</f>
        <v>3.968</v>
      </c>
      <c r="BT54" s="118">
        <f>OOC!H54</f>
        <v>3.9080000000000004</v>
      </c>
      <c r="BU54" s="2" t="e">
        <f t="shared" si="19"/>
        <v>#REF!</v>
      </c>
      <c r="BV54" s="2" t="e">
        <f t="shared" si="20"/>
        <v>#REF!</v>
      </c>
      <c r="BW54" s="2" t="e">
        <f t="shared" si="21"/>
        <v>#REF!</v>
      </c>
      <c r="BX54" s="119" t="e">
        <f>IF(AND(IF(OOC!G54="",0,OOC!G54) &gt;= IF(O54="",0,O54), IF(O54="",0,O54) &gt; IF(L54="",0,L54)), "OOC",
IF(AND(IF(M54="",0,M54) &gt; IF(P54="",0,P54), IF(P54="",0,P54) &gt;= IF(OOC!H54="",0,OOC!H54)), "OOC",
IF(IF(O54="",0,O54) &gt; IF(OOC!G54="",0,OOC!G54), "OOS",
IF(IF(OOC!H54="",0,OOC!H54) &gt; IF(P54="",0,P54), "OOS", "OK"))))</f>
        <v>#REF!</v>
      </c>
    </row>
    <row r="55" spans="1:76" ht="15" customHeight="1">
      <c r="A55" s="16">
        <v>27</v>
      </c>
      <c r="B55" s="76" t="s">
        <v>92</v>
      </c>
      <c r="C55" s="82" t="s">
        <v>97</v>
      </c>
      <c r="D55" s="20" t="s">
        <v>57</v>
      </c>
      <c r="E55" s="78">
        <v>1.33</v>
      </c>
      <c r="F55" s="11" t="s">
        <v>29</v>
      </c>
      <c r="G55" s="83">
        <v>3.9380000000000002</v>
      </c>
      <c r="H55" s="13" t="e">
        <f>IF(OOC!S55=0,"",OOC!S55)</f>
        <v>#REF!</v>
      </c>
      <c r="I55" s="13" t="e">
        <f>IF(OOC!T55=0,"",OOC!T55)</f>
        <v>#REF!</v>
      </c>
      <c r="J55" s="14" t="s">
        <v>12</v>
      </c>
      <c r="K55" s="64" t="s">
        <v>49</v>
      </c>
      <c r="L55" s="17" t="e">
        <f t="shared" si="8"/>
        <v>#REF!</v>
      </c>
      <c r="M55" s="17" t="e">
        <f t="shared" si="9"/>
        <v>#REF!</v>
      </c>
      <c r="N55" s="25"/>
      <c r="O55" s="2" t="e">
        <f t="shared" si="0"/>
        <v>#REF!</v>
      </c>
      <c r="P55" s="2" t="e">
        <f t="shared" si="1"/>
        <v>#REF!</v>
      </c>
      <c r="Q55" s="2" t="e">
        <f t="shared" si="2"/>
        <v>#REF!</v>
      </c>
      <c r="R55" s="3" t="e">
        <f t="shared" si="3"/>
        <v>#REF!</v>
      </c>
      <c r="S55" s="4" t="e">
        <f t="shared" si="10"/>
        <v>#REF!</v>
      </c>
      <c r="T55" s="67" t="e">
        <f t="shared" si="11"/>
        <v>#REF!</v>
      </c>
      <c r="U55" s="67" t="e">
        <f t="shared" si="12"/>
        <v>#REF!</v>
      </c>
      <c r="V55" s="4" t="e">
        <f t="shared" si="4"/>
        <v>#REF!</v>
      </c>
      <c r="W55" s="4" t="e">
        <f t="shared" si="5"/>
        <v>#REF!</v>
      </c>
      <c r="X55" s="4" t="e">
        <f t="shared" si="13"/>
        <v>#REF!</v>
      </c>
      <c r="Y55" s="62" t="e">
        <f t="shared" si="6"/>
        <v>#REF!</v>
      </c>
      <c r="Z55" s="28" t="e">
        <f t="shared" si="14"/>
        <v>#REF!</v>
      </c>
      <c r="AA55" s="28" t="e">
        <f t="shared" si="15"/>
        <v>#REF!</v>
      </c>
      <c r="AB55" s="28" t="e">
        <f t="shared" si="16"/>
        <v>#REF!</v>
      </c>
      <c r="AC55" s="28" t="e">
        <f t="shared" si="7"/>
        <v>#REF!</v>
      </c>
      <c r="AD55" s="26"/>
      <c r="AE55" s="19" t="str">
        <f t="shared" si="17"/>
        <v/>
      </c>
      <c r="AF55" s="65"/>
      <c r="AG55" s="54"/>
      <c r="AH55" s="54"/>
      <c r="AI55" s="55"/>
      <c r="AJ55" s="18"/>
      <c r="AK55" s="73" t="e">
        <f>#REF!</f>
        <v>#REF!</v>
      </c>
      <c r="AL55" s="73" t="e">
        <f>#REF!</f>
        <v>#REF!</v>
      </c>
      <c r="AM55" s="73" t="e">
        <f>#REF!</f>
        <v>#REF!</v>
      </c>
      <c r="AN55" s="73" t="e">
        <f>#REF!</f>
        <v>#REF!</v>
      </c>
      <c r="AO55" s="73" t="e">
        <f>#REF!</f>
        <v>#REF!</v>
      </c>
      <c r="AP55" s="73" t="e">
        <f>#REF!</f>
        <v>#REF!</v>
      </c>
      <c r="AQ55" s="73" t="e">
        <f>#REF!</f>
        <v>#REF!</v>
      </c>
      <c r="AR55" s="73" t="e">
        <f>#REF!</f>
        <v>#REF!</v>
      </c>
      <c r="AS55" s="73" t="e">
        <f>#REF!</f>
        <v>#REF!</v>
      </c>
      <c r="AT55" s="73" t="e">
        <f>#REF!</f>
        <v>#REF!</v>
      </c>
      <c r="AU55" s="73" t="e">
        <f>#REF!</f>
        <v>#REF!</v>
      </c>
      <c r="AV55" s="73" t="e">
        <f>#REF!</f>
        <v>#REF!</v>
      </c>
      <c r="AW55" s="73" t="e">
        <f>#REF!</f>
        <v>#REF!</v>
      </c>
      <c r="AX55" s="73" t="e">
        <f>#REF!</f>
        <v>#REF!</v>
      </c>
      <c r="AY55" s="73" t="e">
        <f>#REF!</f>
        <v>#REF!</v>
      </c>
      <c r="AZ55" s="73" t="e">
        <f>#REF!</f>
        <v>#REF!</v>
      </c>
      <c r="BA55" s="73" t="e">
        <f>#REF!</f>
        <v>#REF!</v>
      </c>
      <c r="BB55" s="73" t="e">
        <f>#REF!</f>
        <v>#REF!</v>
      </c>
      <c r="BC55" s="73" t="e">
        <f>#REF!</f>
        <v>#REF!</v>
      </c>
      <c r="BD55" s="73" t="e">
        <f>#REF!</f>
        <v>#REF!</v>
      </c>
      <c r="BE55" s="73" t="e">
        <f>#REF!</f>
        <v>#REF!</v>
      </c>
      <c r="BF55" s="73" t="e">
        <f>#REF!</f>
        <v>#REF!</v>
      </c>
      <c r="BG55" s="73" t="e">
        <f>#REF!</f>
        <v>#REF!</v>
      </c>
      <c r="BH55" s="73" t="e">
        <f>#REF!</f>
        <v>#REF!</v>
      </c>
      <c r="BI55" s="73" t="e">
        <f>#REF!</f>
        <v>#REF!</v>
      </c>
      <c r="BJ55" s="73" t="e">
        <f>#REF!</f>
        <v>#REF!</v>
      </c>
      <c r="BK55" s="73" t="e">
        <f>#REF!</f>
        <v>#REF!</v>
      </c>
      <c r="BL55" s="73" t="e">
        <f>#REF!</f>
        <v>#REF!</v>
      </c>
      <c r="BM55" s="73" t="e">
        <f>#REF!</f>
        <v>#REF!</v>
      </c>
      <c r="BN55" s="73" t="e">
        <f>#REF!</f>
        <v>#REF!</v>
      </c>
      <c r="BO55" s="73" t="e">
        <f>#REF!</f>
        <v>#REF!</v>
      </c>
      <c r="BP55" s="73" t="e">
        <f>#REF!</f>
        <v>#REF!</v>
      </c>
      <c r="BR55" s="117" t="str">
        <f t="shared" si="18"/>
        <v>20-3</v>
      </c>
      <c r="BS55" s="118">
        <f>OOC!G55</f>
        <v>3.968</v>
      </c>
      <c r="BT55" s="118">
        <f>OOC!H55</f>
        <v>3.9080000000000004</v>
      </c>
      <c r="BU55" s="2" t="e">
        <f t="shared" si="19"/>
        <v>#REF!</v>
      </c>
      <c r="BV55" s="2" t="e">
        <f t="shared" si="20"/>
        <v>#REF!</v>
      </c>
      <c r="BW55" s="2" t="e">
        <f t="shared" si="21"/>
        <v>#REF!</v>
      </c>
      <c r="BX55" s="119" t="e">
        <f>IF(AND(IF(OOC!G55="",0,OOC!G55) &gt;= IF(O55="",0,O55), IF(O55="",0,O55) &gt; IF(L55="",0,L55)), "OOC",
IF(AND(IF(M55="",0,M55) &gt; IF(P55="",0,P55), IF(P55="",0,P55) &gt;= IF(OOC!H55="",0,OOC!H55)), "OOC",
IF(IF(O55="",0,O55) &gt; IF(OOC!G55="",0,OOC!G55), "OOS",
IF(IF(OOC!H55="",0,OOC!H55) &gt; IF(P55="",0,P55), "OOS", "OK"))))</f>
        <v>#REF!</v>
      </c>
    </row>
    <row r="56" spans="1:76" ht="15" customHeight="1">
      <c r="A56" s="16"/>
      <c r="B56" s="76" t="s">
        <v>309</v>
      </c>
      <c r="C56" s="82" t="s">
        <v>311</v>
      </c>
      <c r="D56" s="20" t="s">
        <v>57</v>
      </c>
      <c r="E56" s="78">
        <v>1.33</v>
      </c>
      <c r="F56" s="11" t="s">
        <v>29</v>
      </c>
      <c r="G56" s="83">
        <v>1.125</v>
      </c>
      <c r="H56" s="13" t="e">
        <f>IF(OOC!S56=0,"",OOC!S56)</f>
        <v>#REF!</v>
      </c>
      <c r="I56" s="13" t="e">
        <f>IF(OOC!T56=0,"",OOC!T56)</f>
        <v>#REF!</v>
      </c>
      <c r="J56" s="92" t="s">
        <v>84</v>
      </c>
      <c r="K56" s="64" t="s">
        <v>49</v>
      </c>
      <c r="L56" s="17" t="e">
        <f t="shared" si="8"/>
        <v>#REF!</v>
      </c>
      <c r="M56" s="17" t="e">
        <f t="shared" si="9"/>
        <v>#REF!</v>
      </c>
      <c r="N56" s="25"/>
      <c r="O56" s="2" t="e">
        <f t="shared" si="0"/>
        <v>#REF!</v>
      </c>
      <c r="P56" s="2" t="e">
        <f t="shared" si="1"/>
        <v>#REF!</v>
      </c>
      <c r="Q56" s="2" t="e">
        <f t="shared" si="2"/>
        <v>#REF!</v>
      </c>
      <c r="R56" s="3" t="e">
        <f t="shared" si="3"/>
        <v>#REF!</v>
      </c>
      <c r="S56" s="4" t="e">
        <f t="shared" si="10"/>
        <v>#REF!</v>
      </c>
      <c r="T56" s="67" t="e">
        <f t="shared" si="11"/>
        <v>#REF!</v>
      </c>
      <c r="U56" s="67" t="e">
        <f t="shared" si="12"/>
        <v>#REF!</v>
      </c>
      <c r="V56" s="4" t="e">
        <f t="shared" si="4"/>
        <v>#REF!</v>
      </c>
      <c r="W56" s="4" t="e">
        <f t="shared" si="5"/>
        <v>#REF!</v>
      </c>
      <c r="X56" s="4" t="e">
        <f t="shared" si="13"/>
        <v>#REF!</v>
      </c>
      <c r="Y56" s="62" t="e">
        <f t="shared" si="6"/>
        <v>#REF!</v>
      </c>
      <c r="Z56" s="28"/>
      <c r="AA56" s="28"/>
      <c r="AB56" s="28"/>
      <c r="AC56" s="28"/>
      <c r="AD56" s="26"/>
      <c r="AE56" s="19"/>
      <c r="AF56" s="65"/>
      <c r="AG56" s="54"/>
      <c r="AH56" s="54"/>
      <c r="AI56" s="55"/>
      <c r="AJ56" s="18"/>
      <c r="AK56" s="73" t="e">
        <f>#REF!</f>
        <v>#REF!</v>
      </c>
      <c r="AL56" s="73" t="e">
        <f>#REF!</f>
        <v>#REF!</v>
      </c>
      <c r="AM56" s="73" t="e">
        <f>#REF!</f>
        <v>#REF!</v>
      </c>
      <c r="AN56" s="73" t="e">
        <f>#REF!</f>
        <v>#REF!</v>
      </c>
      <c r="AO56" s="73" t="e">
        <f>#REF!</f>
        <v>#REF!</v>
      </c>
      <c r="AP56" s="73" t="e">
        <f>#REF!</f>
        <v>#REF!</v>
      </c>
      <c r="AQ56" s="73" t="e">
        <f>#REF!</f>
        <v>#REF!</v>
      </c>
      <c r="AR56" s="73" t="e">
        <f>#REF!</f>
        <v>#REF!</v>
      </c>
      <c r="AS56" s="73" t="e">
        <f>#REF!</f>
        <v>#REF!</v>
      </c>
      <c r="AT56" s="73" t="e">
        <f>#REF!</f>
        <v>#REF!</v>
      </c>
      <c r="AU56" s="73" t="e">
        <f>#REF!</f>
        <v>#REF!</v>
      </c>
      <c r="AV56" s="73" t="e">
        <f>#REF!</f>
        <v>#REF!</v>
      </c>
      <c r="AW56" s="73" t="e">
        <f>#REF!</f>
        <v>#REF!</v>
      </c>
      <c r="AX56" s="73" t="e">
        <f>#REF!</f>
        <v>#REF!</v>
      </c>
      <c r="AY56" s="73" t="e">
        <f>#REF!</f>
        <v>#REF!</v>
      </c>
      <c r="AZ56" s="73" t="e">
        <f>#REF!</f>
        <v>#REF!</v>
      </c>
      <c r="BA56" s="73" t="e">
        <f>#REF!</f>
        <v>#REF!</v>
      </c>
      <c r="BB56" s="73" t="e">
        <f>#REF!</f>
        <v>#REF!</v>
      </c>
      <c r="BC56" s="73" t="e">
        <f>#REF!</f>
        <v>#REF!</v>
      </c>
      <c r="BD56" s="73" t="e">
        <f>#REF!</f>
        <v>#REF!</v>
      </c>
      <c r="BE56" s="73" t="e">
        <f>#REF!</f>
        <v>#REF!</v>
      </c>
      <c r="BF56" s="73" t="e">
        <f>#REF!</f>
        <v>#REF!</v>
      </c>
      <c r="BG56" s="73" t="e">
        <f>#REF!</f>
        <v>#REF!</v>
      </c>
      <c r="BH56" s="73" t="e">
        <f>#REF!</f>
        <v>#REF!</v>
      </c>
      <c r="BI56" s="73" t="e">
        <f>#REF!</f>
        <v>#REF!</v>
      </c>
      <c r="BJ56" s="73" t="e">
        <f>#REF!</f>
        <v>#REF!</v>
      </c>
      <c r="BK56" s="73" t="e">
        <f>#REF!</f>
        <v>#REF!</v>
      </c>
      <c r="BL56" s="73" t="e">
        <f>#REF!</f>
        <v>#REF!</v>
      </c>
      <c r="BM56" s="73" t="e">
        <f>#REF!</f>
        <v>#REF!</v>
      </c>
      <c r="BN56" s="73" t="e">
        <f>#REF!</f>
        <v>#REF!</v>
      </c>
      <c r="BO56" s="73" t="e">
        <f>#REF!</f>
        <v>#REF!</v>
      </c>
      <c r="BP56" s="73" t="e">
        <f>#REF!</f>
        <v>#REF!</v>
      </c>
      <c r="BR56" s="117" t="str">
        <f t="shared" si="18"/>
        <v>21-1 (P73)</v>
      </c>
      <c r="BS56" s="118">
        <f>OOC!G56</f>
        <v>1.155</v>
      </c>
      <c r="BT56" s="118">
        <f>OOC!H56</f>
        <v>1.105</v>
      </c>
      <c r="BU56" s="2" t="e">
        <f t="shared" si="19"/>
        <v>#REF!</v>
      </c>
      <c r="BV56" s="2" t="e">
        <f t="shared" si="20"/>
        <v>#REF!</v>
      </c>
      <c r="BW56" s="2" t="e">
        <f t="shared" si="21"/>
        <v>#REF!</v>
      </c>
      <c r="BX56" s="119" t="e">
        <f>IF(AND(IF(OOC!G56="",0,OOC!G56) &gt;= IF(O56="",0,O56), IF(O56="",0,O56) &gt; IF(L56="",0,L56)), "OOC",
IF(AND(IF(M56="",0,M56) &gt; IF(P56="",0,P56), IF(P56="",0,P56) &gt;= IF(OOC!H56="",0,OOC!H56)), "OOC",
IF(IF(O56="",0,O56) &gt; IF(OOC!G56="",0,OOC!G56), "OOS",
IF(IF(OOC!H56="",0,OOC!H56) &gt; IF(P56="",0,P56), "OOS", "OK"))))</f>
        <v>#REF!</v>
      </c>
    </row>
    <row r="57" spans="1:76" ht="15" customHeight="1">
      <c r="A57" s="16">
        <v>28</v>
      </c>
      <c r="B57" s="76" t="s">
        <v>309</v>
      </c>
      <c r="C57" s="82" t="s">
        <v>451</v>
      </c>
      <c r="D57" s="20" t="s">
        <v>57</v>
      </c>
      <c r="E57" s="78">
        <v>1.33</v>
      </c>
      <c r="F57" s="11" t="s">
        <v>29</v>
      </c>
      <c r="G57" s="83">
        <v>1.125</v>
      </c>
      <c r="H57" s="13" t="e">
        <f>IF(OOC!S57=0,"",OOC!S57)</f>
        <v>#REF!</v>
      </c>
      <c r="I57" s="13" t="e">
        <f>IF(OOC!T57=0,"",OOC!T57)</f>
        <v>#REF!</v>
      </c>
      <c r="J57" s="92" t="s">
        <v>84</v>
      </c>
      <c r="K57" s="64" t="s">
        <v>49</v>
      </c>
      <c r="L57" s="17" t="e">
        <f t="shared" si="8"/>
        <v>#REF!</v>
      </c>
      <c r="M57" s="17" t="e">
        <f t="shared" si="9"/>
        <v>#REF!</v>
      </c>
      <c r="N57" s="25"/>
      <c r="O57" s="2" t="e">
        <f t="shared" si="0"/>
        <v>#REF!</v>
      </c>
      <c r="P57" s="2" t="e">
        <f t="shared" si="1"/>
        <v>#REF!</v>
      </c>
      <c r="Q57" s="2" t="e">
        <f t="shared" si="2"/>
        <v>#REF!</v>
      </c>
      <c r="R57" s="3" t="e">
        <f t="shared" si="3"/>
        <v>#REF!</v>
      </c>
      <c r="S57" s="4" t="e">
        <f t="shared" si="10"/>
        <v>#REF!</v>
      </c>
      <c r="T57" s="67" t="e">
        <f t="shared" si="11"/>
        <v>#REF!</v>
      </c>
      <c r="U57" s="67" t="e">
        <f t="shared" si="12"/>
        <v>#REF!</v>
      </c>
      <c r="V57" s="4" t="e">
        <f t="shared" si="4"/>
        <v>#REF!</v>
      </c>
      <c r="W57" s="4" t="e">
        <f t="shared" si="5"/>
        <v>#REF!</v>
      </c>
      <c r="X57" s="4" t="e">
        <f t="shared" si="13"/>
        <v>#REF!</v>
      </c>
      <c r="Y57" s="62" t="e">
        <f t="shared" si="6"/>
        <v>#REF!</v>
      </c>
      <c r="Z57" s="28" t="e">
        <f t="shared" si="14"/>
        <v>#REF!</v>
      </c>
      <c r="AA57" s="28" t="e">
        <f t="shared" si="15"/>
        <v>#REF!</v>
      </c>
      <c r="AB57" s="28" t="e">
        <f t="shared" si="16"/>
        <v>#REF!</v>
      </c>
      <c r="AC57" s="28" t="e">
        <f t="shared" si="7"/>
        <v>#REF!</v>
      </c>
      <c r="AD57" s="26"/>
      <c r="AE57" s="19" t="str">
        <f t="shared" si="17"/>
        <v/>
      </c>
      <c r="AF57" s="65"/>
      <c r="AG57" s="54"/>
      <c r="AH57" s="54"/>
      <c r="AI57" s="55"/>
      <c r="AJ57" s="18"/>
      <c r="AK57" s="73" t="e">
        <f>#REF!</f>
        <v>#REF!</v>
      </c>
      <c r="AL57" s="73" t="e">
        <f>#REF!</f>
        <v>#REF!</v>
      </c>
      <c r="AM57" s="73" t="e">
        <f>#REF!</f>
        <v>#REF!</v>
      </c>
      <c r="AN57" s="73" t="e">
        <f>#REF!</f>
        <v>#REF!</v>
      </c>
      <c r="AO57" s="73" t="e">
        <f>#REF!</f>
        <v>#REF!</v>
      </c>
      <c r="AP57" s="73" t="e">
        <f>#REF!</f>
        <v>#REF!</v>
      </c>
      <c r="AQ57" s="73" t="e">
        <f>#REF!</f>
        <v>#REF!</v>
      </c>
      <c r="AR57" s="73" t="e">
        <f>#REF!</f>
        <v>#REF!</v>
      </c>
      <c r="AS57" s="73" t="e">
        <f>#REF!</f>
        <v>#REF!</v>
      </c>
      <c r="AT57" s="73" t="e">
        <f>#REF!</f>
        <v>#REF!</v>
      </c>
      <c r="AU57" s="73" t="e">
        <f>#REF!</f>
        <v>#REF!</v>
      </c>
      <c r="AV57" s="73" t="e">
        <f>#REF!</f>
        <v>#REF!</v>
      </c>
      <c r="AW57" s="73" t="e">
        <f>#REF!</f>
        <v>#REF!</v>
      </c>
      <c r="AX57" s="73" t="e">
        <f>#REF!</f>
        <v>#REF!</v>
      </c>
      <c r="AY57" s="73" t="e">
        <f>#REF!</f>
        <v>#REF!</v>
      </c>
      <c r="AZ57" s="73" t="e">
        <f>#REF!</f>
        <v>#REF!</v>
      </c>
      <c r="BA57" s="73" t="e">
        <f>#REF!</f>
        <v>#REF!</v>
      </c>
      <c r="BB57" s="73" t="e">
        <f>#REF!</f>
        <v>#REF!</v>
      </c>
      <c r="BC57" s="73" t="e">
        <f>#REF!</f>
        <v>#REF!</v>
      </c>
      <c r="BD57" s="73" t="e">
        <f>#REF!</f>
        <v>#REF!</v>
      </c>
      <c r="BE57" s="73" t="e">
        <f>#REF!</f>
        <v>#REF!</v>
      </c>
      <c r="BF57" s="73" t="e">
        <f>#REF!</f>
        <v>#REF!</v>
      </c>
      <c r="BG57" s="73" t="e">
        <f>#REF!</f>
        <v>#REF!</v>
      </c>
      <c r="BH57" s="73" t="e">
        <f>#REF!</f>
        <v>#REF!</v>
      </c>
      <c r="BI57" s="73" t="e">
        <f>#REF!</f>
        <v>#REF!</v>
      </c>
      <c r="BJ57" s="73" t="e">
        <f>#REF!</f>
        <v>#REF!</v>
      </c>
      <c r="BK57" s="73" t="e">
        <f>#REF!</f>
        <v>#REF!</v>
      </c>
      <c r="BL57" s="73" t="e">
        <f>#REF!</f>
        <v>#REF!</v>
      </c>
      <c r="BM57" s="73" t="e">
        <f>#REF!</f>
        <v>#REF!</v>
      </c>
      <c r="BN57" s="73" t="e">
        <f>#REF!</f>
        <v>#REF!</v>
      </c>
      <c r="BO57" s="73" t="e">
        <f>#REF!</f>
        <v>#REF!</v>
      </c>
      <c r="BP57" s="73" t="e">
        <f>#REF!</f>
        <v>#REF!</v>
      </c>
      <c r="BR57" s="117" t="str">
        <f t="shared" si="18"/>
        <v>21-2 (P52)</v>
      </c>
      <c r="BS57" s="118">
        <f>OOC!G57</f>
        <v>1.155</v>
      </c>
      <c r="BT57" s="118">
        <f>OOC!H57</f>
        <v>1.105</v>
      </c>
      <c r="BU57" s="2" t="e">
        <f t="shared" si="19"/>
        <v>#REF!</v>
      </c>
      <c r="BV57" s="2" t="e">
        <f t="shared" si="20"/>
        <v>#REF!</v>
      </c>
      <c r="BW57" s="2" t="e">
        <f t="shared" si="21"/>
        <v>#REF!</v>
      </c>
      <c r="BX57" s="119" t="e">
        <f>IF(AND(IF(OOC!G57="",0,OOC!G57) &gt;= IF(O57="",0,O57), IF(O57="",0,O57) &gt; IF(L57="",0,L57)), "OOC",
IF(AND(IF(M57="",0,M57) &gt; IF(P57="",0,P57), IF(P57="",0,P57) &gt;= IF(OOC!H57="",0,OOC!H57)), "OOC",
IF(IF(O57="",0,O57) &gt; IF(OOC!G57="",0,OOC!G57), "OOS",
IF(IF(OOC!H57="",0,OOC!H57) &gt; IF(P57="",0,P57), "OOS", "OK"))))</f>
        <v>#REF!</v>
      </c>
    </row>
    <row r="58" spans="1:76" ht="15" customHeight="1">
      <c r="A58" s="16">
        <v>28</v>
      </c>
      <c r="B58" s="76" t="s">
        <v>309</v>
      </c>
      <c r="C58" s="82" t="s">
        <v>452</v>
      </c>
      <c r="D58" s="20" t="s">
        <v>57</v>
      </c>
      <c r="E58" s="78">
        <v>1.33</v>
      </c>
      <c r="F58" s="11" t="s">
        <v>29</v>
      </c>
      <c r="G58" s="83">
        <v>1.125</v>
      </c>
      <c r="H58" s="13" t="e">
        <f>IF(OOC!S58=0,"",OOC!S58)</f>
        <v>#REF!</v>
      </c>
      <c r="I58" s="13" t="e">
        <f>IF(OOC!T58=0,"",OOC!T58)</f>
        <v>#REF!</v>
      </c>
      <c r="J58" s="92" t="s">
        <v>84</v>
      </c>
      <c r="K58" s="64" t="s">
        <v>49</v>
      </c>
      <c r="L58" s="17" t="e">
        <f t="shared" si="8"/>
        <v>#REF!</v>
      </c>
      <c r="M58" s="17" t="e">
        <f t="shared" si="9"/>
        <v>#REF!</v>
      </c>
      <c r="N58" s="25"/>
      <c r="O58" s="2" t="e">
        <f t="shared" si="0"/>
        <v>#REF!</v>
      </c>
      <c r="P58" s="2" t="e">
        <f t="shared" si="1"/>
        <v>#REF!</v>
      </c>
      <c r="Q58" s="2" t="e">
        <f t="shared" si="2"/>
        <v>#REF!</v>
      </c>
      <c r="R58" s="3" t="e">
        <f t="shared" si="3"/>
        <v>#REF!</v>
      </c>
      <c r="S58" s="4" t="e">
        <f t="shared" si="10"/>
        <v>#REF!</v>
      </c>
      <c r="T58" s="67" t="e">
        <f t="shared" si="11"/>
        <v>#REF!</v>
      </c>
      <c r="U58" s="67" t="e">
        <f t="shared" si="12"/>
        <v>#REF!</v>
      </c>
      <c r="V58" s="4" t="e">
        <f t="shared" si="4"/>
        <v>#REF!</v>
      </c>
      <c r="W58" s="4" t="e">
        <f t="shared" si="5"/>
        <v>#REF!</v>
      </c>
      <c r="X58" s="4" t="e">
        <f t="shared" si="13"/>
        <v>#REF!</v>
      </c>
      <c r="Y58" s="62" t="e">
        <f t="shared" si="6"/>
        <v>#REF!</v>
      </c>
      <c r="Z58" s="28" t="e">
        <f t="shared" si="14"/>
        <v>#REF!</v>
      </c>
      <c r="AA58" s="28" t="e">
        <f t="shared" si="15"/>
        <v>#REF!</v>
      </c>
      <c r="AB58" s="28" t="e">
        <f t="shared" si="16"/>
        <v>#REF!</v>
      </c>
      <c r="AC58" s="28" t="e">
        <f t="shared" si="7"/>
        <v>#REF!</v>
      </c>
      <c r="AD58" s="26"/>
      <c r="AE58" s="19" t="str">
        <f t="shared" si="17"/>
        <v/>
      </c>
      <c r="AF58" s="65"/>
      <c r="AG58" s="54"/>
      <c r="AH58" s="54"/>
      <c r="AI58" s="55"/>
      <c r="AJ58" s="18"/>
      <c r="AK58" s="73" t="e">
        <f>#REF!</f>
        <v>#REF!</v>
      </c>
      <c r="AL58" s="73" t="e">
        <f>#REF!</f>
        <v>#REF!</v>
      </c>
      <c r="AM58" s="73" t="e">
        <f>#REF!</f>
        <v>#REF!</v>
      </c>
      <c r="AN58" s="73" t="e">
        <f>#REF!</f>
        <v>#REF!</v>
      </c>
      <c r="AO58" s="73" t="e">
        <f>#REF!</f>
        <v>#REF!</v>
      </c>
      <c r="AP58" s="73" t="e">
        <f>#REF!</f>
        <v>#REF!</v>
      </c>
      <c r="AQ58" s="73" t="e">
        <f>#REF!</f>
        <v>#REF!</v>
      </c>
      <c r="AR58" s="73" t="e">
        <f>#REF!</f>
        <v>#REF!</v>
      </c>
      <c r="AS58" s="73" t="e">
        <f>#REF!</f>
        <v>#REF!</v>
      </c>
      <c r="AT58" s="73" t="e">
        <f>#REF!</f>
        <v>#REF!</v>
      </c>
      <c r="AU58" s="73" t="e">
        <f>#REF!</f>
        <v>#REF!</v>
      </c>
      <c r="AV58" s="73" t="e">
        <f>#REF!</f>
        <v>#REF!</v>
      </c>
      <c r="AW58" s="73" t="e">
        <f>#REF!</f>
        <v>#REF!</v>
      </c>
      <c r="AX58" s="73" t="e">
        <f>#REF!</f>
        <v>#REF!</v>
      </c>
      <c r="AY58" s="73" t="e">
        <f>#REF!</f>
        <v>#REF!</v>
      </c>
      <c r="AZ58" s="73" t="e">
        <f>#REF!</f>
        <v>#REF!</v>
      </c>
      <c r="BA58" s="73" t="e">
        <f>#REF!</f>
        <v>#REF!</v>
      </c>
      <c r="BB58" s="73" t="e">
        <f>#REF!</f>
        <v>#REF!</v>
      </c>
      <c r="BC58" s="73" t="e">
        <f>#REF!</f>
        <v>#REF!</v>
      </c>
      <c r="BD58" s="73" t="e">
        <f>#REF!</f>
        <v>#REF!</v>
      </c>
      <c r="BE58" s="73" t="e">
        <f>#REF!</f>
        <v>#REF!</v>
      </c>
      <c r="BF58" s="73" t="e">
        <f>#REF!</f>
        <v>#REF!</v>
      </c>
      <c r="BG58" s="73" t="e">
        <f>#REF!</f>
        <v>#REF!</v>
      </c>
      <c r="BH58" s="73" t="e">
        <f>#REF!</f>
        <v>#REF!</v>
      </c>
      <c r="BI58" s="73" t="e">
        <f>#REF!</f>
        <v>#REF!</v>
      </c>
      <c r="BJ58" s="73" t="e">
        <f>#REF!</f>
        <v>#REF!</v>
      </c>
      <c r="BK58" s="73" t="e">
        <f>#REF!</f>
        <v>#REF!</v>
      </c>
      <c r="BL58" s="73" t="e">
        <f>#REF!</f>
        <v>#REF!</v>
      </c>
      <c r="BM58" s="73" t="e">
        <f>#REF!</f>
        <v>#REF!</v>
      </c>
      <c r="BN58" s="73" t="e">
        <f>#REF!</f>
        <v>#REF!</v>
      </c>
      <c r="BO58" s="73" t="e">
        <f>#REF!</f>
        <v>#REF!</v>
      </c>
      <c r="BP58" s="73" t="e">
        <f>#REF!</f>
        <v>#REF!</v>
      </c>
      <c r="BR58" s="117" t="str">
        <f t="shared" si="18"/>
        <v>21-3 (P36)</v>
      </c>
      <c r="BS58" s="118">
        <f>OOC!G58</f>
        <v>1.155</v>
      </c>
      <c r="BT58" s="118">
        <f>OOC!H58</f>
        <v>1.105</v>
      </c>
      <c r="BU58" s="2" t="e">
        <f t="shared" si="19"/>
        <v>#REF!</v>
      </c>
      <c r="BV58" s="2" t="e">
        <f t="shared" si="20"/>
        <v>#REF!</v>
      </c>
      <c r="BW58" s="2" t="e">
        <f t="shared" si="21"/>
        <v>#REF!</v>
      </c>
      <c r="BX58" s="119" t="e">
        <f>IF(AND(IF(OOC!G58="",0,OOC!G58) &gt;= IF(O58="",0,O58), IF(O58="",0,O58) &gt; IF(L58="",0,L58)), "OOC",
IF(AND(IF(M58="",0,M58) &gt; IF(P58="",0,P58), IF(P58="",0,P58) &gt;= IF(OOC!H58="",0,OOC!H58)), "OOC",
IF(IF(O58="",0,O58) &gt; IF(OOC!G58="",0,OOC!G58), "OOS",
IF(IF(OOC!H58="",0,OOC!H58) &gt; IF(P58="",0,P58), "OOS", "OK"))))</f>
        <v>#REF!</v>
      </c>
    </row>
    <row r="59" spans="1:76" ht="15" customHeight="1">
      <c r="A59" s="16">
        <v>28</v>
      </c>
      <c r="B59" s="76" t="s">
        <v>309</v>
      </c>
      <c r="C59" s="82" t="s">
        <v>453</v>
      </c>
      <c r="D59" s="20" t="s">
        <v>57</v>
      </c>
      <c r="E59" s="78">
        <v>1.33</v>
      </c>
      <c r="F59" s="11" t="s">
        <v>29</v>
      </c>
      <c r="G59" s="83">
        <v>1.125</v>
      </c>
      <c r="H59" s="13" t="e">
        <f>IF(OOC!S59=0,"",OOC!S59)</f>
        <v>#REF!</v>
      </c>
      <c r="I59" s="13" t="e">
        <f>IF(OOC!T59=0,"",OOC!T59)</f>
        <v>#REF!</v>
      </c>
      <c r="J59" s="92" t="s">
        <v>84</v>
      </c>
      <c r="K59" s="64" t="s">
        <v>49</v>
      </c>
      <c r="L59" s="17" t="e">
        <f t="shared" si="8"/>
        <v>#REF!</v>
      </c>
      <c r="M59" s="17" t="e">
        <f t="shared" si="9"/>
        <v>#REF!</v>
      </c>
      <c r="N59" s="25"/>
      <c r="O59" s="2" t="e">
        <f t="shared" si="0"/>
        <v>#REF!</v>
      </c>
      <c r="P59" s="2" t="e">
        <f t="shared" si="1"/>
        <v>#REF!</v>
      </c>
      <c r="Q59" s="2" t="e">
        <f t="shared" si="2"/>
        <v>#REF!</v>
      </c>
      <c r="R59" s="3" t="e">
        <f t="shared" si="3"/>
        <v>#REF!</v>
      </c>
      <c r="S59" s="4" t="e">
        <f t="shared" si="10"/>
        <v>#REF!</v>
      </c>
      <c r="T59" s="67" t="e">
        <f t="shared" si="11"/>
        <v>#REF!</v>
      </c>
      <c r="U59" s="67" t="e">
        <f t="shared" si="12"/>
        <v>#REF!</v>
      </c>
      <c r="V59" s="4" t="e">
        <f t="shared" si="4"/>
        <v>#REF!</v>
      </c>
      <c r="W59" s="4" t="e">
        <f t="shared" si="5"/>
        <v>#REF!</v>
      </c>
      <c r="X59" s="4" t="e">
        <f t="shared" si="13"/>
        <v>#REF!</v>
      </c>
      <c r="Y59" s="62" t="e">
        <f t="shared" si="6"/>
        <v>#REF!</v>
      </c>
      <c r="Z59" s="28" t="e">
        <f t="shared" si="14"/>
        <v>#REF!</v>
      </c>
      <c r="AA59" s="28" t="e">
        <f t="shared" si="15"/>
        <v>#REF!</v>
      </c>
      <c r="AB59" s="28" t="e">
        <f t="shared" si="16"/>
        <v>#REF!</v>
      </c>
      <c r="AC59" s="28" t="e">
        <f t="shared" si="7"/>
        <v>#REF!</v>
      </c>
      <c r="AD59" s="26"/>
      <c r="AE59" s="19" t="str">
        <f t="shared" si="17"/>
        <v/>
      </c>
      <c r="AF59" s="65"/>
      <c r="AG59" s="54"/>
      <c r="AH59" s="54"/>
      <c r="AI59" s="55"/>
      <c r="AJ59" s="18"/>
      <c r="AK59" s="73" t="e">
        <f>#REF!</f>
        <v>#REF!</v>
      </c>
      <c r="AL59" s="73" t="e">
        <f>#REF!</f>
        <v>#REF!</v>
      </c>
      <c r="AM59" s="73" t="e">
        <f>#REF!</f>
        <v>#REF!</v>
      </c>
      <c r="AN59" s="73" t="e">
        <f>#REF!</f>
        <v>#REF!</v>
      </c>
      <c r="AO59" s="73" t="e">
        <f>#REF!</f>
        <v>#REF!</v>
      </c>
      <c r="AP59" s="73" t="e">
        <f>#REF!</f>
        <v>#REF!</v>
      </c>
      <c r="AQ59" s="73" t="e">
        <f>#REF!</f>
        <v>#REF!</v>
      </c>
      <c r="AR59" s="73" t="e">
        <f>#REF!</f>
        <v>#REF!</v>
      </c>
      <c r="AS59" s="73" t="e">
        <f>#REF!</f>
        <v>#REF!</v>
      </c>
      <c r="AT59" s="73" t="e">
        <f>#REF!</f>
        <v>#REF!</v>
      </c>
      <c r="AU59" s="73" t="e">
        <f>#REF!</f>
        <v>#REF!</v>
      </c>
      <c r="AV59" s="73" t="e">
        <f>#REF!</f>
        <v>#REF!</v>
      </c>
      <c r="AW59" s="73" t="e">
        <f>#REF!</f>
        <v>#REF!</v>
      </c>
      <c r="AX59" s="73" t="e">
        <f>#REF!</f>
        <v>#REF!</v>
      </c>
      <c r="AY59" s="73" t="e">
        <f>#REF!</f>
        <v>#REF!</v>
      </c>
      <c r="AZ59" s="73" t="e">
        <f>#REF!</f>
        <v>#REF!</v>
      </c>
      <c r="BA59" s="73" t="e">
        <f>#REF!</f>
        <v>#REF!</v>
      </c>
      <c r="BB59" s="73" t="e">
        <f>#REF!</f>
        <v>#REF!</v>
      </c>
      <c r="BC59" s="73" t="e">
        <f>#REF!</f>
        <v>#REF!</v>
      </c>
      <c r="BD59" s="73" t="e">
        <f>#REF!</f>
        <v>#REF!</v>
      </c>
      <c r="BE59" s="73" t="e">
        <f>#REF!</f>
        <v>#REF!</v>
      </c>
      <c r="BF59" s="73" t="e">
        <f>#REF!</f>
        <v>#REF!</v>
      </c>
      <c r="BG59" s="73" t="e">
        <f>#REF!</f>
        <v>#REF!</v>
      </c>
      <c r="BH59" s="73" t="e">
        <f>#REF!</f>
        <v>#REF!</v>
      </c>
      <c r="BI59" s="73" t="e">
        <f>#REF!</f>
        <v>#REF!</v>
      </c>
      <c r="BJ59" s="73" t="e">
        <f>#REF!</f>
        <v>#REF!</v>
      </c>
      <c r="BK59" s="73" t="e">
        <f>#REF!</f>
        <v>#REF!</v>
      </c>
      <c r="BL59" s="73" t="e">
        <f>#REF!</f>
        <v>#REF!</v>
      </c>
      <c r="BM59" s="73" t="e">
        <f>#REF!</f>
        <v>#REF!</v>
      </c>
      <c r="BN59" s="73" t="e">
        <f>#REF!</f>
        <v>#REF!</v>
      </c>
      <c r="BO59" s="73" t="e">
        <f>#REF!</f>
        <v>#REF!</v>
      </c>
      <c r="BP59" s="73" t="e">
        <f>#REF!</f>
        <v>#REF!</v>
      </c>
      <c r="BR59" s="117" t="str">
        <f t="shared" si="18"/>
        <v>21-4 (P21)</v>
      </c>
      <c r="BS59" s="118">
        <f>OOC!G59</f>
        <v>1.155</v>
      </c>
      <c r="BT59" s="118">
        <f>OOC!H59</f>
        <v>1.105</v>
      </c>
      <c r="BU59" s="2" t="e">
        <f t="shared" si="19"/>
        <v>#REF!</v>
      </c>
      <c r="BV59" s="2" t="e">
        <f t="shared" si="20"/>
        <v>#REF!</v>
      </c>
      <c r="BW59" s="2" t="e">
        <f t="shared" si="21"/>
        <v>#REF!</v>
      </c>
      <c r="BX59" s="119" t="e">
        <f>IF(AND(IF(OOC!G59="",0,OOC!G59) &gt;= IF(O59="",0,O59), IF(O59="",0,O59) &gt; IF(L59="",0,L59)), "OOC",
IF(AND(IF(M59="",0,M59) &gt; IF(P59="",0,P59), IF(P59="",0,P59) &gt;= IF(OOC!H59="",0,OOC!H59)), "OOC",
IF(IF(O59="",0,O59) &gt; IF(OOC!G59="",0,OOC!G59), "OOS",
IF(IF(OOC!H59="",0,OOC!H59) &gt; IF(P59="",0,P59), "OOS", "OK"))))</f>
        <v>#REF!</v>
      </c>
    </row>
    <row r="60" spans="1:76" ht="15" customHeight="1">
      <c r="A60" s="16">
        <v>28</v>
      </c>
      <c r="B60" s="76" t="s">
        <v>309</v>
      </c>
      <c r="C60" s="82" t="s">
        <v>454</v>
      </c>
      <c r="D60" s="20" t="s">
        <v>57</v>
      </c>
      <c r="E60" s="78">
        <v>1.33</v>
      </c>
      <c r="F60" s="11" t="s">
        <v>29</v>
      </c>
      <c r="G60" s="83">
        <v>1.125</v>
      </c>
      <c r="H60" s="13" t="e">
        <f>IF(OOC!S60=0,"",OOC!S60)</f>
        <v>#REF!</v>
      </c>
      <c r="I60" s="13" t="e">
        <f>IF(OOC!T60=0,"",OOC!T60)</f>
        <v>#REF!</v>
      </c>
      <c r="J60" s="92" t="s">
        <v>84</v>
      </c>
      <c r="K60" s="64" t="s">
        <v>49</v>
      </c>
      <c r="L60" s="17" t="e">
        <f t="shared" si="8"/>
        <v>#REF!</v>
      </c>
      <c r="M60" s="17" t="e">
        <f t="shared" si="9"/>
        <v>#REF!</v>
      </c>
      <c r="N60" s="25"/>
      <c r="O60" s="2" t="e">
        <f t="shared" si="0"/>
        <v>#REF!</v>
      </c>
      <c r="P60" s="2" t="e">
        <f t="shared" si="1"/>
        <v>#REF!</v>
      </c>
      <c r="Q60" s="2" t="e">
        <f t="shared" si="2"/>
        <v>#REF!</v>
      </c>
      <c r="R60" s="3" t="e">
        <f t="shared" si="3"/>
        <v>#REF!</v>
      </c>
      <c r="S60" s="4" t="e">
        <f t="shared" si="10"/>
        <v>#REF!</v>
      </c>
      <c r="T60" s="67" t="e">
        <f t="shared" si="11"/>
        <v>#REF!</v>
      </c>
      <c r="U60" s="67" t="e">
        <f t="shared" si="12"/>
        <v>#REF!</v>
      </c>
      <c r="V60" s="4" t="e">
        <f t="shared" si="4"/>
        <v>#REF!</v>
      </c>
      <c r="W60" s="4" t="e">
        <f t="shared" si="5"/>
        <v>#REF!</v>
      </c>
      <c r="X60" s="4" t="e">
        <f t="shared" si="13"/>
        <v>#REF!</v>
      </c>
      <c r="Y60" s="62" t="e">
        <f t="shared" si="6"/>
        <v>#REF!</v>
      </c>
      <c r="Z60" s="28" t="e">
        <f t="shared" si="14"/>
        <v>#REF!</v>
      </c>
      <c r="AA60" s="28" t="e">
        <f t="shared" si="15"/>
        <v>#REF!</v>
      </c>
      <c r="AB60" s="28" t="e">
        <f t="shared" si="16"/>
        <v>#REF!</v>
      </c>
      <c r="AC60" s="28" t="e">
        <f t="shared" si="7"/>
        <v>#REF!</v>
      </c>
      <c r="AD60" s="26"/>
      <c r="AE60" s="19" t="str">
        <f t="shared" si="17"/>
        <v/>
      </c>
      <c r="AF60" s="65"/>
      <c r="AG60" s="54"/>
      <c r="AH60" s="54"/>
      <c r="AI60" s="55"/>
      <c r="AJ60" s="18"/>
      <c r="AK60" s="73" t="e">
        <f>#REF!</f>
        <v>#REF!</v>
      </c>
      <c r="AL60" s="73" t="e">
        <f>#REF!</f>
        <v>#REF!</v>
      </c>
      <c r="AM60" s="73" t="e">
        <f>#REF!</f>
        <v>#REF!</v>
      </c>
      <c r="AN60" s="73" t="e">
        <f>#REF!</f>
        <v>#REF!</v>
      </c>
      <c r="AO60" s="73" t="e">
        <f>#REF!</f>
        <v>#REF!</v>
      </c>
      <c r="AP60" s="73" t="e">
        <f>#REF!</f>
        <v>#REF!</v>
      </c>
      <c r="AQ60" s="73" t="e">
        <f>#REF!</f>
        <v>#REF!</v>
      </c>
      <c r="AR60" s="73" t="e">
        <f>#REF!</f>
        <v>#REF!</v>
      </c>
      <c r="AS60" s="73" t="e">
        <f>#REF!</f>
        <v>#REF!</v>
      </c>
      <c r="AT60" s="73" t="e">
        <f>#REF!</f>
        <v>#REF!</v>
      </c>
      <c r="AU60" s="73" t="e">
        <f>#REF!</f>
        <v>#REF!</v>
      </c>
      <c r="AV60" s="73" t="e">
        <f>#REF!</f>
        <v>#REF!</v>
      </c>
      <c r="AW60" s="73" t="e">
        <f>#REF!</f>
        <v>#REF!</v>
      </c>
      <c r="AX60" s="73" t="e">
        <f>#REF!</f>
        <v>#REF!</v>
      </c>
      <c r="AY60" s="73" t="e">
        <f>#REF!</f>
        <v>#REF!</v>
      </c>
      <c r="AZ60" s="73" t="e">
        <f>#REF!</f>
        <v>#REF!</v>
      </c>
      <c r="BA60" s="73" t="e">
        <f>#REF!</f>
        <v>#REF!</v>
      </c>
      <c r="BB60" s="73" t="e">
        <f>#REF!</f>
        <v>#REF!</v>
      </c>
      <c r="BC60" s="73" t="e">
        <f>#REF!</f>
        <v>#REF!</v>
      </c>
      <c r="BD60" s="73" t="e">
        <f>#REF!</f>
        <v>#REF!</v>
      </c>
      <c r="BE60" s="73" t="e">
        <f>#REF!</f>
        <v>#REF!</v>
      </c>
      <c r="BF60" s="73" t="e">
        <f>#REF!</f>
        <v>#REF!</v>
      </c>
      <c r="BG60" s="73" t="e">
        <f>#REF!</f>
        <v>#REF!</v>
      </c>
      <c r="BH60" s="73" t="e">
        <f>#REF!</f>
        <v>#REF!</v>
      </c>
      <c r="BI60" s="73" t="e">
        <f>#REF!</f>
        <v>#REF!</v>
      </c>
      <c r="BJ60" s="73" t="e">
        <f>#REF!</f>
        <v>#REF!</v>
      </c>
      <c r="BK60" s="73" t="e">
        <f>#REF!</f>
        <v>#REF!</v>
      </c>
      <c r="BL60" s="73" t="e">
        <f>#REF!</f>
        <v>#REF!</v>
      </c>
      <c r="BM60" s="73" t="e">
        <f>#REF!</f>
        <v>#REF!</v>
      </c>
      <c r="BN60" s="73" t="e">
        <f>#REF!</f>
        <v>#REF!</v>
      </c>
      <c r="BO60" s="73" t="e">
        <f>#REF!</f>
        <v>#REF!</v>
      </c>
      <c r="BP60" s="73" t="e">
        <f>#REF!</f>
        <v>#REF!</v>
      </c>
      <c r="BR60" s="117" t="str">
        <f t="shared" si="18"/>
        <v>21-5 (P2)</v>
      </c>
      <c r="BS60" s="118">
        <f>OOC!G60</f>
        <v>1.155</v>
      </c>
      <c r="BT60" s="118">
        <f>OOC!H60</f>
        <v>1.105</v>
      </c>
      <c r="BU60" s="2" t="e">
        <f t="shared" si="19"/>
        <v>#REF!</v>
      </c>
      <c r="BV60" s="2" t="e">
        <f t="shared" si="20"/>
        <v>#REF!</v>
      </c>
      <c r="BW60" s="2" t="e">
        <f t="shared" si="21"/>
        <v>#REF!</v>
      </c>
      <c r="BX60" s="119" t="e">
        <f>IF(AND(IF(OOC!G60="",0,OOC!G60) &gt;= IF(O60="",0,O60), IF(O60="",0,O60) &gt; IF(L60="",0,L60)), "OOC",
IF(AND(IF(M60="",0,M60) &gt; IF(P60="",0,P60), IF(P60="",0,P60) &gt;= IF(OOC!H60="",0,OOC!H60)), "OOC",
IF(IF(O60="",0,O60) &gt; IF(OOC!G60="",0,OOC!G60), "OOS",
IF(IF(OOC!H60="",0,OOC!H60) &gt; IF(P60="",0,P60), "OOS", "OK"))))</f>
        <v>#REF!</v>
      </c>
    </row>
    <row r="61" spans="1:76" ht="15" customHeight="1">
      <c r="A61" s="16">
        <v>28</v>
      </c>
      <c r="B61" s="76" t="s">
        <v>309</v>
      </c>
      <c r="C61" s="82" t="s">
        <v>455</v>
      </c>
      <c r="D61" s="20" t="s">
        <v>57</v>
      </c>
      <c r="E61" s="78">
        <v>1.33</v>
      </c>
      <c r="F61" s="11" t="s">
        <v>29</v>
      </c>
      <c r="G61" s="83">
        <v>1.125</v>
      </c>
      <c r="H61" s="13" t="e">
        <f>IF(OOC!S61=0,"",OOC!S61)</f>
        <v>#REF!</v>
      </c>
      <c r="I61" s="13" t="e">
        <f>IF(OOC!T61=0,"",OOC!T61)</f>
        <v>#REF!</v>
      </c>
      <c r="J61" s="92" t="s">
        <v>84</v>
      </c>
      <c r="K61" s="64" t="s">
        <v>49</v>
      </c>
      <c r="L61" s="17" t="e">
        <f t="shared" si="8"/>
        <v>#REF!</v>
      </c>
      <c r="M61" s="17" t="e">
        <f t="shared" si="9"/>
        <v>#REF!</v>
      </c>
      <c r="N61" s="25"/>
      <c r="O61" s="2" t="e">
        <f t="shared" si="0"/>
        <v>#REF!</v>
      </c>
      <c r="P61" s="2" t="e">
        <f t="shared" si="1"/>
        <v>#REF!</v>
      </c>
      <c r="Q61" s="2" t="e">
        <f t="shared" si="2"/>
        <v>#REF!</v>
      </c>
      <c r="R61" s="3" t="e">
        <f t="shared" si="3"/>
        <v>#REF!</v>
      </c>
      <c r="S61" s="4" t="e">
        <f t="shared" si="10"/>
        <v>#REF!</v>
      </c>
      <c r="T61" s="67" t="e">
        <f t="shared" si="11"/>
        <v>#REF!</v>
      </c>
      <c r="U61" s="67" t="e">
        <f t="shared" si="12"/>
        <v>#REF!</v>
      </c>
      <c r="V61" s="4" t="e">
        <f t="shared" si="4"/>
        <v>#REF!</v>
      </c>
      <c r="W61" s="4" t="e">
        <f t="shared" si="5"/>
        <v>#REF!</v>
      </c>
      <c r="X61" s="4" t="e">
        <f t="shared" si="13"/>
        <v>#REF!</v>
      </c>
      <c r="Y61" s="62" t="e">
        <f t="shared" si="6"/>
        <v>#REF!</v>
      </c>
      <c r="Z61" s="28" t="e">
        <f t="shared" si="14"/>
        <v>#REF!</v>
      </c>
      <c r="AA61" s="28" t="e">
        <f t="shared" si="15"/>
        <v>#REF!</v>
      </c>
      <c r="AB61" s="28" t="e">
        <f t="shared" si="16"/>
        <v>#REF!</v>
      </c>
      <c r="AC61" s="28" t="e">
        <f t="shared" si="7"/>
        <v>#REF!</v>
      </c>
      <c r="AD61" s="26"/>
      <c r="AE61" s="19" t="str">
        <f t="shared" si="17"/>
        <v/>
      </c>
      <c r="AF61" s="65"/>
      <c r="AG61" s="54"/>
      <c r="AH61" s="54"/>
      <c r="AI61" s="55"/>
      <c r="AJ61" s="18"/>
      <c r="AK61" s="73" t="e">
        <f>#REF!</f>
        <v>#REF!</v>
      </c>
      <c r="AL61" s="73" t="e">
        <f>#REF!</f>
        <v>#REF!</v>
      </c>
      <c r="AM61" s="73" t="e">
        <f>#REF!</f>
        <v>#REF!</v>
      </c>
      <c r="AN61" s="73" t="e">
        <f>#REF!</f>
        <v>#REF!</v>
      </c>
      <c r="AO61" s="73" t="e">
        <f>#REF!</f>
        <v>#REF!</v>
      </c>
      <c r="AP61" s="73" t="e">
        <f>#REF!</f>
        <v>#REF!</v>
      </c>
      <c r="AQ61" s="73" t="e">
        <f>#REF!</f>
        <v>#REF!</v>
      </c>
      <c r="AR61" s="73" t="e">
        <f>#REF!</f>
        <v>#REF!</v>
      </c>
      <c r="AS61" s="73" t="e">
        <f>#REF!</f>
        <v>#REF!</v>
      </c>
      <c r="AT61" s="73" t="e">
        <f>#REF!</f>
        <v>#REF!</v>
      </c>
      <c r="AU61" s="73" t="e">
        <f>#REF!</f>
        <v>#REF!</v>
      </c>
      <c r="AV61" s="73" t="e">
        <f>#REF!</f>
        <v>#REF!</v>
      </c>
      <c r="AW61" s="73" t="e">
        <f>#REF!</f>
        <v>#REF!</v>
      </c>
      <c r="AX61" s="73" t="e">
        <f>#REF!</f>
        <v>#REF!</v>
      </c>
      <c r="AY61" s="73" t="e">
        <f>#REF!</f>
        <v>#REF!</v>
      </c>
      <c r="AZ61" s="73" t="e">
        <f>#REF!</f>
        <v>#REF!</v>
      </c>
      <c r="BA61" s="73" t="e">
        <f>#REF!</f>
        <v>#REF!</v>
      </c>
      <c r="BB61" s="73" t="e">
        <f>#REF!</f>
        <v>#REF!</v>
      </c>
      <c r="BC61" s="73" t="e">
        <f>#REF!</f>
        <v>#REF!</v>
      </c>
      <c r="BD61" s="73" t="e">
        <f>#REF!</f>
        <v>#REF!</v>
      </c>
      <c r="BE61" s="73" t="e">
        <f>#REF!</f>
        <v>#REF!</v>
      </c>
      <c r="BF61" s="73" t="e">
        <f>#REF!</f>
        <v>#REF!</v>
      </c>
      <c r="BG61" s="73" t="e">
        <f>#REF!</f>
        <v>#REF!</v>
      </c>
      <c r="BH61" s="73" t="e">
        <f>#REF!</f>
        <v>#REF!</v>
      </c>
      <c r="BI61" s="73" t="e">
        <f>#REF!</f>
        <v>#REF!</v>
      </c>
      <c r="BJ61" s="73" t="e">
        <f>#REF!</f>
        <v>#REF!</v>
      </c>
      <c r="BK61" s="73" t="e">
        <f>#REF!</f>
        <v>#REF!</v>
      </c>
      <c r="BL61" s="73" t="e">
        <f>#REF!</f>
        <v>#REF!</v>
      </c>
      <c r="BM61" s="73" t="e">
        <f>#REF!</f>
        <v>#REF!</v>
      </c>
      <c r="BN61" s="73" t="e">
        <f>#REF!</f>
        <v>#REF!</v>
      </c>
      <c r="BO61" s="73" t="e">
        <f>#REF!</f>
        <v>#REF!</v>
      </c>
      <c r="BP61" s="73" t="e">
        <f>#REF!</f>
        <v>#REF!</v>
      </c>
      <c r="BR61" s="117" t="str">
        <f t="shared" si="18"/>
        <v>21-6 (P1)</v>
      </c>
      <c r="BS61" s="118">
        <f>OOC!G61</f>
        <v>1.155</v>
      </c>
      <c r="BT61" s="118">
        <f>OOC!H61</f>
        <v>1.105</v>
      </c>
      <c r="BU61" s="2" t="e">
        <f t="shared" si="19"/>
        <v>#REF!</v>
      </c>
      <c r="BV61" s="2" t="e">
        <f t="shared" si="20"/>
        <v>#REF!</v>
      </c>
      <c r="BW61" s="2" t="e">
        <f t="shared" si="21"/>
        <v>#REF!</v>
      </c>
      <c r="BX61" s="119" t="e">
        <f>IF(AND(IF(OOC!G61="",0,OOC!G61) &gt;= IF(O61="",0,O61), IF(O61="",0,O61) &gt; IF(L61="",0,L61)), "OOC",
IF(AND(IF(M61="",0,M61) &gt; IF(P61="",0,P61), IF(P61="",0,P61) &gt;= IF(OOC!H61="",0,OOC!H61)), "OOC",
IF(IF(O61="",0,O61) &gt; IF(OOC!G61="",0,OOC!G61), "OOS",
IF(IF(OOC!H61="",0,OOC!H61) &gt; IF(P61="",0,P61), "OOS", "OK"))))</f>
        <v>#REF!</v>
      </c>
    </row>
    <row r="62" spans="1:76" ht="15" customHeight="1">
      <c r="A62" s="16">
        <v>29</v>
      </c>
      <c r="B62" s="76" t="s">
        <v>260</v>
      </c>
      <c r="C62" s="69" t="s">
        <v>98</v>
      </c>
      <c r="D62" s="20" t="s">
        <v>57</v>
      </c>
      <c r="E62" s="78"/>
      <c r="F62" s="11" t="s">
        <v>29</v>
      </c>
      <c r="G62" s="83">
        <v>0.27500000000000002</v>
      </c>
      <c r="H62" s="13" t="e">
        <f>IF(OOC!S62=0,"",OOC!S62)</f>
        <v>#REF!</v>
      </c>
      <c r="I62" s="13" t="e">
        <f>IF(OOC!T62=0,"",OOC!T62)</f>
        <v>#REF!</v>
      </c>
      <c r="J62" s="14" t="s">
        <v>12</v>
      </c>
      <c r="K62" s="64" t="s">
        <v>49</v>
      </c>
      <c r="L62" s="17" t="e">
        <f t="shared" si="8"/>
        <v>#REF!</v>
      </c>
      <c r="M62" s="17" t="e">
        <f t="shared" si="9"/>
        <v>#REF!</v>
      </c>
      <c r="N62" s="25"/>
      <c r="O62" s="2" t="e">
        <f t="shared" si="0"/>
        <v>#REF!</v>
      </c>
      <c r="P62" s="2" t="e">
        <f t="shared" si="1"/>
        <v>#REF!</v>
      </c>
      <c r="Q62" s="2" t="e">
        <f t="shared" si="2"/>
        <v>#REF!</v>
      </c>
      <c r="R62" s="3" t="e">
        <f t="shared" si="3"/>
        <v>#REF!</v>
      </c>
      <c r="S62" s="4" t="e">
        <f t="shared" si="10"/>
        <v>#REF!</v>
      </c>
      <c r="T62" s="67" t="e">
        <f t="shared" si="11"/>
        <v>#REF!</v>
      </c>
      <c r="U62" s="67" t="e">
        <f t="shared" si="12"/>
        <v>#REF!</v>
      </c>
      <c r="V62" s="4" t="e">
        <f t="shared" si="4"/>
        <v>#REF!</v>
      </c>
      <c r="W62" s="4" t="e">
        <f t="shared" si="5"/>
        <v>#REF!</v>
      </c>
      <c r="X62" s="4" t="e">
        <f t="shared" si="13"/>
        <v>#REF!</v>
      </c>
      <c r="Y62" s="62" t="e">
        <f t="shared" si="6"/>
        <v>#REF!</v>
      </c>
      <c r="Z62" s="28" t="e">
        <f t="shared" si="14"/>
        <v>#REF!</v>
      </c>
      <c r="AA62" s="28" t="e">
        <f t="shared" si="15"/>
        <v>#REF!</v>
      </c>
      <c r="AB62" s="28" t="e">
        <f t="shared" si="16"/>
        <v>#REF!</v>
      </c>
      <c r="AC62" s="28" t="e">
        <f t="shared" si="7"/>
        <v>#REF!</v>
      </c>
      <c r="AD62" s="26"/>
      <c r="AE62" s="19" t="str">
        <f t="shared" si="17"/>
        <v/>
      </c>
      <c r="AF62" s="65"/>
      <c r="AG62" s="54"/>
      <c r="AH62" s="54"/>
      <c r="AI62" s="55"/>
      <c r="AJ62" s="18"/>
      <c r="AK62" s="73" t="e">
        <f>#REF!</f>
        <v>#REF!</v>
      </c>
      <c r="AL62" s="73" t="e">
        <f>#REF!</f>
        <v>#REF!</v>
      </c>
      <c r="AM62" s="73" t="e">
        <f>#REF!</f>
        <v>#REF!</v>
      </c>
      <c r="AN62" s="73" t="e">
        <f>#REF!</f>
        <v>#REF!</v>
      </c>
      <c r="AO62" s="73" t="e">
        <f>#REF!</f>
        <v>#REF!</v>
      </c>
      <c r="AP62" s="73" t="e">
        <f>#REF!</f>
        <v>#REF!</v>
      </c>
      <c r="AQ62" s="73" t="e">
        <f>#REF!</f>
        <v>#REF!</v>
      </c>
      <c r="AR62" s="73" t="e">
        <f>#REF!</f>
        <v>#REF!</v>
      </c>
      <c r="AS62" s="73" t="e">
        <f>#REF!</f>
        <v>#REF!</v>
      </c>
      <c r="AT62" s="73" t="e">
        <f>#REF!</f>
        <v>#REF!</v>
      </c>
      <c r="AU62" s="73" t="e">
        <f>#REF!</f>
        <v>#REF!</v>
      </c>
      <c r="AV62" s="73" t="e">
        <f>#REF!</f>
        <v>#REF!</v>
      </c>
      <c r="AW62" s="73" t="e">
        <f>#REF!</f>
        <v>#REF!</v>
      </c>
      <c r="AX62" s="73" t="e">
        <f>#REF!</f>
        <v>#REF!</v>
      </c>
      <c r="AY62" s="73" t="e">
        <f>#REF!</f>
        <v>#REF!</v>
      </c>
      <c r="AZ62" s="73" t="e">
        <f>#REF!</f>
        <v>#REF!</v>
      </c>
      <c r="BA62" s="73" t="e">
        <f>#REF!</f>
        <v>#REF!</v>
      </c>
      <c r="BB62" s="73" t="e">
        <f>#REF!</f>
        <v>#REF!</v>
      </c>
      <c r="BC62" s="73" t="e">
        <f>#REF!</f>
        <v>#REF!</v>
      </c>
      <c r="BD62" s="73" t="e">
        <f>#REF!</f>
        <v>#REF!</v>
      </c>
      <c r="BE62" s="73" t="e">
        <f>#REF!</f>
        <v>#REF!</v>
      </c>
      <c r="BF62" s="73" t="e">
        <f>#REF!</f>
        <v>#REF!</v>
      </c>
      <c r="BG62" s="73" t="e">
        <f>#REF!</f>
        <v>#REF!</v>
      </c>
      <c r="BH62" s="73" t="e">
        <f>#REF!</f>
        <v>#REF!</v>
      </c>
      <c r="BI62" s="73" t="e">
        <f>#REF!</f>
        <v>#REF!</v>
      </c>
      <c r="BJ62" s="73" t="e">
        <f>#REF!</f>
        <v>#REF!</v>
      </c>
      <c r="BK62" s="73" t="e">
        <f>#REF!</f>
        <v>#REF!</v>
      </c>
      <c r="BL62" s="73" t="e">
        <f>#REF!</f>
        <v>#REF!</v>
      </c>
      <c r="BM62" s="73" t="e">
        <f>#REF!</f>
        <v>#REF!</v>
      </c>
      <c r="BN62" s="73" t="e">
        <f>#REF!</f>
        <v>#REF!</v>
      </c>
      <c r="BO62" s="73" t="e">
        <f>#REF!</f>
        <v>#REF!</v>
      </c>
      <c r="BP62" s="73" t="e">
        <f>#REF!</f>
        <v>#REF!</v>
      </c>
      <c r="BR62" s="117" t="str">
        <f t="shared" si="18"/>
        <v>22-1</v>
      </c>
      <c r="BS62" s="118">
        <f>OOC!G62</f>
        <v>0.30500000000000005</v>
      </c>
      <c r="BT62" s="118">
        <f>OOC!H62</f>
        <v>0.24500000000000002</v>
      </c>
      <c r="BU62" s="2" t="e">
        <f t="shared" si="19"/>
        <v>#REF!</v>
      </c>
      <c r="BV62" s="2" t="e">
        <f t="shared" si="20"/>
        <v>#REF!</v>
      </c>
      <c r="BW62" s="2" t="e">
        <f t="shared" si="21"/>
        <v>#REF!</v>
      </c>
      <c r="BX62" s="119" t="e">
        <f>IF(AND(IF(OOC!G62="",0,OOC!G62) &gt;= IF(O62="",0,O62), IF(O62="",0,O62) &gt; IF(L62="",0,L62)), "OOC",
IF(AND(IF(M62="",0,M62) &gt; IF(P62="",0,P62), IF(P62="",0,P62) &gt;= IF(OOC!H62="",0,OOC!H62)), "OOC",
IF(IF(O62="",0,O62) &gt; IF(OOC!G62="",0,OOC!G62), "OOS",
IF(IF(OOC!H62="",0,OOC!H62) &gt; IF(P62="",0,P62), "OOS", "OK"))))</f>
        <v>#REF!</v>
      </c>
    </row>
    <row r="63" spans="1:76" ht="15" customHeight="1">
      <c r="A63" s="16">
        <v>30</v>
      </c>
      <c r="B63" s="76" t="s">
        <v>260</v>
      </c>
      <c r="C63" s="69" t="s">
        <v>99</v>
      </c>
      <c r="D63" s="20" t="s">
        <v>57</v>
      </c>
      <c r="E63" s="78"/>
      <c r="F63" s="11" t="s">
        <v>29</v>
      </c>
      <c r="G63" s="83">
        <v>0.27500000000000002</v>
      </c>
      <c r="H63" s="13" t="e">
        <f>IF(OOC!S63=0,"",OOC!S63)</f>
        <v>#REF!</v>
      </c>
      <c r="I63" s="13" t="e">
        <f>IF(OOC!T63=0,"",OOC!T63)</f>
        <v>#REF!</v>
      </c>
      <c r="J63" s="14" t="s">
        <v>12</v>
      </c>
      <c r="K63" s="64" t="s">
        <v>49</v>
      </c>
      <c r="L63" s="17" t="e">
        <f t="shared" si="8"/>
        <v>#REF!</v>
      </c>
      <c r="M63" s="17" t="e">
        <f t="shared" si="9"/>
        <v>#REF!</v>
      </c>
      <c r="N63" s="25"/>
      <c r="O63" s="2" t="e">
        <f t="shared" si="0"/>
        <v>#REF!</v>
      </c>
      <c r="P63" s="2" t="e">
        <f t="shared" si="1"/>
        <v>#REF!</v>
      </c>
      <c r="Q63" s="2" t="e">
        <f t="shared" si="2"/>
        <v>#REF!</v>
      </c>
      <c r="R63" s="3" t="e">
        <f t="shared" si="3"/>
        <v>#REF!</v>
      </c>
      <c r="S63" s="4" t="e">
        <f t="shared" si="10"/>
        <v>#REF!</v>
      </c>
      <c r="T63" s="67" t="e">
        <f t="shared" si="11"/>
        <v>#REF!</v>
      </c>
      <c r="U63" s="67" t="e">
        <f t="shared" si="12"/>
        <v>#REF!</v>
      </c>
      <c r="V63" s="4" t="e">
        <f t="shared" si="4"/>
        <v>#REF!</v>
      </c>
      <c r="W63" s="4" t="e">
        <f t="shared" si="5"/>
        <v>#REF!</v>
      </c>
      <c r="X63" s="4" t="e">
        <f t="shared" si="13"/>
        <v>#REF!</v>
      </c>
      <c r="Y63" s="62" t="e">
        <f t="shared" si="6"/>
        <v>#REF!</v>
      </c>
      <c r="Z63" s="28" t="e">
        <f t="shared" si="14"/>
        <v>#REF!</v>
      </c>
      <c r="AA63" s="28" t="e">
        <f t="shared" si="15"/>
        <v>#REF!</v>
      </c>
      <c r="AB63" s="28" t="e">
        <f t="shared" si="16"/>
        <v>#REF!</v>
      </c>
      <c r="AC63" s="28" t="e">
        <f t="shared" si="7"/>
        <v>#REF!</v>
      </c>
      <c r="AD63" s="26"/>
      <c r="AE63" s="19" t="str">
        <f t="shared" si="17"/>
        <v/>
      </c>
      <c r="AF63" s="65"/>
      <c r="AG63" s="54"/>
      <c r="AH63" s="54"/>
      <c r="AI63" s="55"/>
      <c r="AJ63" s="18"/>
      <c r="AK63" s="73" t="e">
        <f>#REF!</f>
        <v>#REF!</v>
      </c>
      <c r="AL63" s="73" t="e">
        <f>#REF!</f>
        <v>#REF!</v>
      </c>
      <c r="AM63" s="73" t="e">
        <f>#REF!</f>
        <v>#REF!</v>
      </c>
      <c r="AN63" s="73" t="e">
        <f>#REF!</f>
        <v>#REF!</v>
      </c>
      <c r="AO63" s="73" t="e">
        <f>#REF!</f>
        <v>#REF!</v>
      </c>
      <c r="AP63" s="73" t="e">
        <f>#REF!</f>
        <v>#REF!</v>
      </c>
      <c r="AQ63" s="73" t="e">
        <f>#REF!</f>
        <v>#REF!</v>
      </c>
      <c r="AR63" s="73" t="e">
        <f>#REF!</f>
        <v>#REF!</v>
      </c>
      <c r="AS63" s="73" t="e">
        <f>#REF!</f>
        <v>#REF!</v>
      </c>
      <c r="AT63" s="73" t="e">
        <f>#REF!</f>
        <v>#REF!</v>
      </c>
      <c r="AU63" s="73" t="e">
        <f>#REF!</f>
        <v>#REF!</v>
      </c>
      <c r="AV63" s="73" t="e">
        <f>#REF!</f>
        <v>#REF!</v>
      </c>
      <c r="AW63" s="73" t="e">
        <f>#REF!</f>
        <v>#REF!</v>
      </c>
      <c r="AX63" s="73" t="e">
        <f>#REF!</f>
        <v>#REF!</v>
      </c>
      <c r="AY63" s="73" t="e">
        <f>#REF!</f>
        <v>#REF!</v>
      </c>
      <c r="AZ63" s="73" t="e">
        <f>#REF!</f>
        <v>#REF!</v>
      </c>
      <c r="BA63" s="73" t="e">
        <f>#REF!</f>
        <v>#REF!</v>
      </c>
      <c r="BB63" s="73" t="e">
        <f>#REF!</f>
        <v>#REF!</v>
      </c>
      <c r="BC63" s="73" t="e">
        <f>#REF!</f>
        <v>#REF!</v>
      </c>
      <c r="BD63" s="73" t="e">
        <f>#REF!</f>
        <v>#REF!</v>
      </c>
      <c r="BE63" s="73" t="e">
        <f>#REF!</f>
        <v>#REF!</v>
      </c>
      <c r="BF63" s="73" t="e">
        <f>#REF!</f>
        <v>#REF!</v>
      </c>
      <c r="BG63" s="73" t="e">
        <f>#REF!</f>
        <v>#REF!</v>
      </c>
      <c r="BH63" s="73" t="e">
        <f>#REF!</f>
        <v>#REF!</v>
      </c>
      <c r="BI63" s="73" t="e">
        <f>#REF!</f>
        <v>#REF!</v>
      </c>
      <c r="BJ63" s="73" t="e">
        <f>#REF!</f>
        <v>#REF!</v>
      </c>
      <c r="BK63" s="73" t="e">
        <f>#REF!</f>
        <v>#REF!</v>
      </c>
      <c r="BL63" s="73" t="e">
        <f>#REF!</f>
        <v>#REF!</v>
      </c>
      <c r="BM63" s="73" t="e">
        <f>#REF!</f>
        <v>#REF!</v>
      </c>
      <c r="BN63" s="73" t="e">
        <f>#REF!</f>
        <v>#REF!</v>
      </c>
      <c r="BO63" s="73" t="e">
        <f>#REF!</f>
        <v>#REF!</v>
      </c>
      <c r="BP63" s="73" t="e">
        <f>#REF!</f>
        <v>#REF!</v>
      </c>
      <c r="BR63" s="117" t="str">
        <f t="shared" si="18"/>
        <v>22-2</v>
      </c>
      <c r="BS63" s="118">
        <f>OOC!G63</f>
        <v>0.30500000000000005</v>
      </c>
      <c r="BT63" s="118">
        <f>OOC!H63</f>
        <v>0.24500000000000002</v>
      </c>
      <c r="BU63" s="2" t="e">
        <f t="shared" si="19"/>
        <v>#REF!</v>
      </c>
      <c r="BV63" s="2" t="e">
        <f t="shared" si="20"/>
        <v>#REF!</v>
      </c>
      <c r="BW63" s="2" t="e">
        <f t="shared" si="21"/>
        <v>#REF!</v>
      </c>
      <c r="BX63" s="119" t="e">
        <f>IF(AND(IF(OOC!G63="",0,OOC!G63) &gt;= IF(O63="",0,O63), IF(O63="",0,O63) &gt; IF(L63="",0,L63)), "OOC",
IF(AND(IF(M63="",0,M63) &gt; IF(P63="",0,P63), IF(P63="",0,P63) &gt;= IF(OOC!H63="",0,OOC!H63)), "OOC",
IF(IF(O63="",0,O63) &gt; IF(OOC!G63="",0,OOC!G63), "OOS",
IF(IF(OOC!H63="",0,OOC!H63) &gt; IF(P63="",0,P63), "OOS", "OK"))))</f>
        <v>#REF!</v>
      </c>
    </row>
    <row r="64" spans="1:76" ht="15" customHeight="1">
      <c r="A64" s="16">
        <v>30</v>
      </c>
      <c r="B64" s="76" t="s">
        <v>260</v>
      </c>
      <c r="C64" s="69" t="s">
        <v>300</v>
      </c>
      <c r="D64" s="20" t="s">
        <v>57</v>
      </c>
      <c r="E64" s="78"/>
      <c r="F64" s="11" t="s">
        <v>29</v>
      </c>
      <c r="G64" s="83">
        <v>0.27500000000000002</v>
      </c>
      <c r="H64" s="13" t="e">
        <f>IF(OOC!S64=0,"",OOC!S64)</f>
        <v>#REF!</v>
      </c>
      <c r="I64" s="13" t="e">
        <f>IF(OOC!T64=0,"",OOC!T64)</f>
        <v>#REF!</v>
      </c>
      <c r="J64" s="14" t="s">
        <v>12</v>
      </c>
      <c r="K64" s="64" t="s">
        <v>49</v>
      </c>
      <c r="L64" s="17" t="e">
        <f t="shared" si="8"/>
        <v>#REF!</v>
      </c>
      <c r="M64" s="17" t="e">
        <f t="shared" si="9"/>
        <v>#REF!</v>
      </c>
      <c r="N64" s="25"/>
      <c r="O64" s="2" t="e">
        <f t="shared" ref="O64:O112" si="22">IF(OR($AK64="",ISNUMBER($AK64)=FALSE),"",MAX(AK64:BP64))</f>
        <v>#REF!</v>
      </c>
      <c r="P64" s="2" t="e">
        <f t="shared" ref="P64:P112" si="23">IF(OR($AK64="",ISNUMBER($AK64)=FALSE),"",MIN(AK64:BP64))</f>
        <v>#REF!</v>
      </c>
      <c r="Q64" s="2" t="e">
        <f t="shared" ref="Q64:Q112" si="24">IF(OR($AK64="",ISNUMBER($AK64)=FALSE),"",AVERAGE(AK64:BP64))</f>
        <v>#REF!</v>
      </c>
      <c r="R64" s="3" t="e">
        <f t="shared" ref="R64:R112" si="25">IF(OR($AK64="",ISNUMBER($AK64)=FALSE),"",STDEV(AK64:BP64))</f>
        <v>#REF!</v>
      </c>
      <c r="S64" s="4" t="e">
        <f t="shared" si="10"/>
        <v>#REF!</v>
      </c>
      <c r="T64" s="67" t="e">
        <f t="shared" si="11"/>
        <v>#REF!</v>
      </c>
      <c r="U64" s="67" t="e">
        <f t="shared" si="12"/>
        <v>#REF!</v>
      </c>
      <c r="V64" s="4" t="e">
        <f t="shared" si="4"/>
        <v>#REF!</v>
      </c>
      <c r="W64" s="4" t="e">
        <f t="shared" si="5"/>
        <v>#REF!</v>
      </c>
      <c r="X64" s="4" t="e">
        <f t="shared" si="13"/>
        <v>#REF!</v>
      </c>
      <c r="Y64" s="62" t="e">
        <f t="shared" si="6"/>
        <v>#REF!</v>
      </c>
      <c r="Z64" s="28" t="e">
        <f t="shared" si="14"/>
        <v>#REF!</v>
      </c>
      <c r="AA64" s="28" t="e">
        <f t="shared" si="15"/>
        <v>#REF!</v>
      </c>
      <c r="AB64" s="28" t="e">
        <f t="shared" si="16"/>
        <v>#REF!</v>
      </c>
      <c r="AC64" s="28" t="e">
        <f t="shared" si="7"/>
        <v>#REF!</v>
      </c>
      <c r="AD64" s="26"/>
      <c r="AE64" s="19" t="str">
        <f t="shared" si="17"/>
        <v/>
      </c>
      <c r="AF64" s="65"/>
      <c r="AG64" s="54"/>
      <c r="AH64" s="54"/>
      <c r="AI64" s="55"/>
      <c r="AJ64" s="18"/>
      <c r="AK64" s="73" t="e">
        <f>#REF!</f>
        <v>#REF!</v>
      </c>
      <c r="AL64" s="73" t="e">
        <f>#REF!</f>
        <v>#REF!</v>
      </c>
      <c r="AM64" s="73" t="e">
        <f>#REF!</f>
        <v>#REF!</v>
      </c>
      <c r="AN64" s="73" t="e">
        <f>#REF!</f>
        <v>#REF!</v>
      </c>
      <c r="AO64" s="73" t="e">
        <f>#REF!</f>
        <v>#REF!</v>
      </c>
      <c r="AP64" s="73" t="e">
        <f>#REF!</f>
        <v>#REF!</v>
      </c>
      <c r="AQ64" s="73" t="e">
        <f>#REF!</f>
        <v>#REF!</v>
      </c>
      <c r="AR64" s="73" t="e">
        <f>#REF!</f>
        <v>#REF!</v>
      </c>
      <c r="AS64" s="73" t="e">
        <f>#REF!</f>
        <v>#REF!</v>
      </c>
      <c r="AT64" s="73" t="e">
        <f>#REF!</f>
        <v>#REF!</v>
      </c>
      <c r="AU64" s="73" t="e">
        <f>#REF!</f>
        <v>#REF!</v>
      </c>
      <c r="AV64" s="73" t="e">
        <f>#REF!</f>
        <v>#REF!</v>
      </c>
      <c r="AW64" s="73" t="e">
        <f>#REF!</f>
        <v>#REF!</v>
      </c>
      <c r="AX64" s="73" t="e">
        <f>#REF!</f>
        <v>#REF!</v>
      </c>
      <c r="AY64" s="73" t="e">
        <f>#REF!</f>
        <v>#REF!</v>
      </c>
      <c r="AZ64" s="73" t="e">
        <f>#REF!</f>
        <v>#REF!</v>
      </c>
      <c r="BA64" s="73" t="e">
        <f>#REF!</f>
        <v>#REF!</v>
      </c>
      <c r="BB64" s="73" t="e">
        <f>#REF!</f>
        <v>#REF!</v>
      </c>
      <c r="BC64" s="73" t="e">
        <f>#REF!</f>
        <v>#REF!</v>
      </c>
      <c r="BD64" s="73" t="e">
        <f>#REF!</f>
        <v>#REF!</v>
      </c>
      <c r="BE64" s="73" t="e">
        <f>#REF!</f>
        <v>#REF!</v>
      </c>
      <c r="BF64" s="73" t="e">
        <f>#REF!</f>
        <v>#REF!</v>
      </c>
      <c r="BG64" s="73" t="e">
        <f>#REF!</f>
        <v>#REF!</v>
      </c>
      <c r="BH64" s="73" t="e">
        <f>#REF!</f>
        <v>#REF!</v>
      </c>
      <c r="BI64" s="73" t="e">
        <f>#REF!</f>
        <v>#REF!</v>
      </c>
      <c r="BJ64" s="73" t="e">
        <f>#REF!</f>
        <v>#REF!</v>
      </c>
      <c r="BK64" s="73" t="e">
        <f>#REF!</f>
        <v>#REF!</v>
      </c>
      <c r="BL64" s="73" t="e">
        <f>#REF!</f>
        <v>#REF!</v>
      </c>
      <c r="BM64" s="73" t="e">
        <f>#REF!</f>
        <v>#REF!</v>
      </c>
      <c r="BN64" s="73" t="e">
        <f>#REF!</f>
        <v>#REF!</v>
      </c>
      <c r="BO64" s="73" t="e">
        <f>#REF!</f>
        <v>#REF!</v>
      </c>
      <c r="BP64" s="73" t="e">
        <f>#REF!</f>
        <v>#REF!</v>
      </c>
      <c r="BR64" s="117" t="str">
        <f t="shared" si="18"/>
        <v>22-3</v>
      </c>
      <c r="BS64" s="118">
        <f>OOC!G64</f>
        <v>0.30500000000000005</v>
      </c>
      <c r="BT64" s="118">
        <f>OOC!H64</f>
        <v>0.24500000000000002</v>
      </c>
      <c r="BU64" s="2" t="e">
        <f t="shared" si="19"/>
        <v>#REF!</v>
      </c>
      <c r="BV64" s="2" t="e">
        <f t="shared" si="20"/>
        <v>#REF!</v>
      </c>
      <c r="BW64" s="2" t="e">
        <f t="shared" si="21"/>
        <v>#REF!</v>
      </c>
      <c r="BX64" s="119" t="e">
        <f>IF(AND(IF(OOC!G64="",0,OOC!G64) &gt;= IF(O64="",0,O64), IF(O64="",0,O64) &gt; IF(L64="",0,L64)), "OOC",
IF(AND(IF(M64="",0,M64) &gt; IF(P64="",0,P64), IF(P64="",0,P64) &gt;= IF(OOC!H64="",0,OOC!H64)), "OOC",
IF(IF(O64="",0,O64) &gt; IF(OOC!G64="",0,OOC!G64), "OOS",
IF(IF(OOC!H64="",0,OOC!H64) &gt; IF(P64="",0,P64), "OOS", "OK"))))</f>
        <v>#REF!</v>
      </c>
    </row>
    <row r="65" spans="1:76" ht="15" customHeight="1">
      <c r="A65" s="16">
        <v>30</v>
      </c>
      <c r="B65" s="76" t="s">
        <v>260</v>
      </c>
      <c r="C65" s="69" t="s">
        <v>301</v>
      </c>
      <c r="D65" s="20" t="s">
        <v>57</v>
      </c>
      <c r="E65" s="78"/>
      <c r="F65" s="11" t="s">
        <v>29</v>
      </c>
      <c r="G65" s="83">
        <v>0.27500000000000002</v>
      </c>
      <c r="H65" s="13" t="e">
        <f>IF(OOC!S65=0,"",OOC!S65)</f>
        <v>#REF!</v>
      </c>
      <c r="I65" s="13" t="e">
        <f>IF(OOC!T65=0,"",OOC!T65)</f>
        <v>#REF!</v>
      </c>
      <c r="J65" s="14" t="s">
        <v>12</v>
      </c>
      <c r="K65" s="64" t="s">
        <v>49</v>
      </c>
      <c r="L65" s="17" t="e">
        <f t="shared" si="8"/>
        <v>#REF!</v>
      </c>
      <c r="M65" s="17" t="e">
        <f t="shared" si="9"/>
        <v>#REF!</v>
      </c>
      <c r="N65" s="25"/>
      <c r="O65" s="2" t="e">
        <f t="shared" si="22"/>
        <v>#REF!</v>
      </c>
      <c r="P65" s="2" t="e">
        <f t="shared" si="23"/>
        <v>#REF!</v>
      </c>
      <c r="Q65" s="2" t="e">
        <f t="shared" si="24"/>
        <v>#REF!</v>
      </c>
      <c r="R65" s="3" t="e">
        <f t="shared" si="25"/>
        <v>#REF!</v>
      </c>
      <c r="S65" s="4" t="e">
        <f t="shared" si="10"/>
        <v>#REF!</v>
      </c>
      <c r="T65" s="67" t="e">
        <f t="shared" si="11"/>
        <v>#REF!</v>
      </c>
      <c r="U65" s="67" t="e">
        <f t="shared" si="12"/>
        <v>#REF!</v>
      </c>
      <c r="V65" s="4" t="e">
        <f t="shared" si="4"/>
        <v>#REF!</v>
      </c>
      <c r="W65" s="4" t="e">
        <f t="shared" si="5"/>
        <v>#REF!</v>
      </c>
      <c r="X65" s="4" t="e">
        <f t="shared" si="13"/>
        <v>#REF!</v>
      </c>
      <c r="Y65" s="62" t="e">
        <f t="shared" si="6"/>
        <v>#REF!</v>
      </c>
      <c r="Z65" s="28" t="e">
        <f t="shared" si="14"/>
        <v>#REF!</v>
      </c>
      <c r="AA65" s="28" t="e">
        <f t="shared" si="15"/>
        <v>#REF!</v>
      </c>
      <c r="AB65" s="28" t="e">
        <f t="shared" si="16"/>
        <v>#REF!</v>
      </c>
      <c r="AC65" s="28" t="e">
        <f t="shared" si="7"/>
        <v>#REF!</v>
      </c>
      <c r="AD65" s="26"/>
      <c r="AE65" s="19" t="str">
        <f t="shared" si="17"/>
        <v/>
      </c>
      <c r="AF65" s="65"/>
      <c r="AG65" s="54"/>
      <c r="AH65" s="54"/>
      <c r="AI65" s="55"/>
      <c r="AJ65" s="18"/>
      <c r="AK65" s="73" t="e">
        <f>#REF!</f>
        <v>#REF!</v>
      </c>
      <c r="AL65" s="73" t="e">
        <f>#REF!</f>
        <v>#REF!</v>
      </c>
      <c r="AM65" s="73" t="e">
        <f>#REF!</f>
        <v>#REF!</v>
      </c>
      <c r="AN65" s="73" t="e">
        <f>#REF!</f>
        <v>#REF!</v>
      </c>
      <c r="AO65" s="73" t="e">
        <f>#REF!</f>
        <v>#REF!</v>
      </c>
      <c r="AP65" s="73" t="e">
        <f>#REF!</f>
        <v>#REF!</v>
      </c>
      <c r="AQ65" s="73" t="e">
        <f>#REF!</f>
        <v>#REF!</v>
      </c>
      <c r="AR65" s="73" t="e">
        <f>#REF!</f>
        <v>#REF!</v>
      </c>
      <c r="AS65" s="73" t="e">
        <f>#REF!</f>
        <v>#REF!</v>
      </c>
      <c r="AT65" s="73" t="e">
        <f>#REF!</f>
        <v>#REF!</v>
      </c>
      <c r="AU65" s="73" t="e">
        <f>#REF!</f>
        <v>#REF!</v>
      </c>
      <c r="AV65" s="73" t="e">
        <f>#REF!</f>
        <v>#REF!</v>
      </c>
      <c r="AW65" s="73" t="e">
        <f>#REF!</f>
        <v>#REF!</v>
      </c>
      <c r="AX65" s="73" t="e">
        <f>#REF!</f>
        <v>#REF!</v>
      </c>
      <c r="AY65" s="73" t="e">
        <f>#REF!</f>
        <v>#REF!</v>
      </c>
      <c r="AZ65" s="73" t="e">
        <f>#REF!</f>
        <v>#REF!</v>
      </c>
      <c r="BA65" s="73" t="e">
        <f>#REF!</f>
        <v>#REF!</v>
      </c>
      <c r="BB65" s="73" t="e">
        <f>#REF!</f>
        <v>#REF!</v>
      </c>
      <c r="BC65" s="73" t="e">
        <f>#REF!</f>
        <v>#REF!</v>
      </c>
      <c r="BD65" s="73" t="e">
        <f>#REF!</f>
        <v>#REF!</v>
      </c>
      <c r="BE65" s="73" t="e">
        <f>#REF!</f>
        <v>#REF!</v>
      </c>
      <c r="BF65" s="73" t="e">
        <f>#REF!</f>
        <v>#REF!</v>
      </c>
      <c r="BG65" s="73" t="e">
        <f>#REF!</f>
        <v>#REF!</v>
      </c>
      <c r="BH65" s="73" t="e">
        <f>#REF!</f>
        <v>#REF!</v>
      </c>
      <c r="BI65" s="73" t="e">
        <f>#REF!</f>
        <v>#REF!</v>
      </c>
      <c r="BJ65" s="73" t="e">
        <f>#REF!</f>
        <v>#REF!</v>
      </c>
      <c r="BK65" s="73" t="e">
        <f>#REF!</f>
        <v>#REF!</v>
      </c>
      <c r="BL65" s="73" t="e">
        <f>#REF!</f>
        <v>#REF!</v>
      </c>
      <c r="BM65" s="73" t="e">
        <f>#REF!</f>
        <v>#REF!</v>
      </c>
      <c r="BN65" s="73" t="e">
        <f>#REF!</f>
        <v>#REF!</v>
      </c>
      <c r="BO65" s="73" t="e">
        <f>#REF!</f>
        <v>#REF!</v>
      </c>
      <c r="BP65" s="73" t="e">
        <f>#REF!</f>
        <v>#REF!</v>
      </c>
      <c r="BR65" s="117" t="str">
        <f t="shared" si="18"/>
        <v>22-4</v>
      </c>
      <c r="BS65" s="118">
        <f>OOC!G65</f>
        <v>0.30500000000000005</v>
      </c>
      <c r="BT65" s="118">
        <f>OOC!H65</f>
        <v>0.24500000000000002</v>
      </c>
      <c r="BU65" s="2" t="e">
        <f t="shared" si="19"/>
        <v>#REF!</v>
      </c>
      <c r="BV65" s="2" t="e">
        <f t="shared" si="20"/>
        <v>#REF!</v>
      </c>
      <c r="BW65" s="2" t="e">
        <f t="shared" si="21"/>
        <v>#REF!</v>
      </c>
      <c r="BX65" s="119" t="e">
        <f>IF(AND(IF(OOC!G65="",0,OOC!G65) &gt;= IF(O65="",0,O65), IF(O65="",0,O65) &gt; IF(L65="",0,L65)), "OOC",
IF(AND(IF(M65="",0,M65) &gt; IF(P65="",0,P65), IF(P65="",0,P65) &gt;= IF(OOC!H65="",0,OOC!H65)), "OOC",
IF(IF(O65="",0,O65) &gt; IF(OOC!G65="",0,OOC!G65), "OOS",
IF(IF(OOC!H65="",0,OOC!H65) &gt; IF(P65="",0,P65), "OOS", "OK"))))</f>
        <v>#REF!</v>
      </c>
    </row>
    <row r="66" spans="1:76" ht="15" customHeight="1">
      <c r="A66" s="16">
        <v>30</v>
      </c>
      <c r="B66" s="76" t="s">
        <v>260</v>
      </c>
      <c r="C66" s="69" t="s">
        <v>302</v>
      </c>
      <c r="D66" s="20" t="s">
        <v>57</v>
      </c>
      <c r="E66" s="78"/>
      <c r="F66" s="11" t="s">
        <v>29</v>
      </c>
      <c r="G66" s="83">
        <v>0.27500000000000002</v>
      </c>
      <c r="H66" s="13" t="e">
        <f>IF(OOC!S66=0,"",OOC!S66)</f>
        <v>#REF!</v>
      </c>
      <c r="I66" s="13" t="e">
        <f>IF(OOC!T66=0,"",OOC!T66)</f>
        <v>#REF!</v>
      </c>
      <c r="J66" s="14" t="s">
        <v>12</v>
      </c>
      <c r="K66" s="64" t="s">
        <v>49</v>
      </c>
      <c r="L66" s="17" t="e">
        <f t="shared" si="8"/>
        <v>#REF!</v>
      </c>
      <c r="M66" s="17" t="e">
        <f t="shared" si="9"/>
        <v>#REF!</v>
      </c>
      <c r="N66" s="25"/>
      <c r="O66" s="2" t="e">
        <f t="shared" si="22"/>
        <v>#REF!</v>
      </c>
      <c r="P66" s="2" t="e">
        <f t="shared" si="23"/>
        <v>#REF!</v>
      </c>
      <c r="Q66" s="2" t="e">
        <f t="shared" si="24"/>
        <v>#REF!</v>
      </c>
      <c r="R66" s="3" t="e">
        <f t="shared" si="25"/>
        <v>#REF!</v>
      </c>
      <c r="S66" s="4" t="e">
        <f t="shared" si="10"/>
        <v>#REF!</v>
      </c>
      <c r="T66" s="67" t="e">
        <f t="shared" si="11"/>
        <v>#REF!</v>
      </c>
      <c r="U66" s="67" t="e">
        <f t="shared" si="12"/>
        <v>#REF!</v>
      </c>
      <c r="V66" s="4" t="e">
        <f t="shared" si="4"/>
        <v>#REF!</v>
      </c>
      <c r="W66" s="4" t="e">
        <f t="shared" si="5"/>
        <v>#REF!</v>
      </c>
      <c r="X66" s="4" t="e">
        <f t="shared" si="13"/>
        <v>#REF!</v>
      </c>
      <c r="Y66" s="62" t="e">
        <f t="shared" si="6"/>
        <v>#REF!</v>
      </c>
      <c r="Z66" s="28" t="e">
        <f t="shared" si="14"/>
        <v>#REF!</v>
      </c>
      <c r="AA66" s="28" t="e">
        <f t="shared" si="15"/>
        <v>#REF!</v>
      </c>
      <c r="AB66" s="28" t="e">
        <f t="shared" si="16"/>
        <v>#REF!</v>
      </c>
      <c r="AC66" s="28" t="e">
        <f t="shared" si="7"/>
        <v>#REF!</v>
      </c>
      <c r="AD66" s="26"/>
      <c r="AE66" s="19" t="str">
        <f t="shared" si="17"/>
        <v/>
      </c>
      <c r="AF66" s="65"/>
      <c r="AG66" s="54"/>
      <c r="AH66" s="54"/>
      <c r="AI66" s="55"/>
      <c r="AJ66" s="18"/>
      <c r="AK66" s="73" t="e">
        <f>#REF!</f>
        <v>#REF!</v>
      </c>
      <c r="AL66" s="73" t="e">
        <f>#REF!</f>
        <v>#REF!</v>
      </c>
      <c r="AM66" s="73" t="e">
        <f>#REF!</f>
        <v>#REF!</v>
      </c>
      <c r="AN66" s="73" t="e">
        <f>#REF!</f>
        <v>#REF!</v>
      </c>
      <c r="AO66" s="73" t="e">
        <f>#REF!</f>
        <v>#REF!</v>
      </c>
      <c r="AP66" s="73" t="e">
        <f>#REF!</f>
        <v>#REF!</v>
      </c>
      <c r="AQ66" s="73" t="e">
        <f>#REF!</f>
        <v>#REF!</v>
      </c>
      <c r="AR66" s="73" t="e">
        <f>#REF!</f>
        <v>#REF!</v>
      </c>
      <c r="AS66" s="73" t="e">
        <f>#REF!</f>
        <v>#REF!</v>
      </c>
      <c r="AT66" s="73" t="e">
        <f>#REF!</f>
        <v>#REF!</v>
      </c>
      <c r="AU66" s="73" t="e">
        <f>#REF!</f>
        <v>#REF!</v>
      </c>
      <c r="AV66" s="73" t="e">
        <f>#REF!</f>
        <v>#REF!</v>
      </c>
      <c r="AW66" s="73" t="e">
        <f>#REF!</f>
        <v>#REF!</v>
      </c>
      <c r="AX66" s="73" t="e">
        <f>#REF!</f>
        <v>#REF!</v>
      </c>
      <c r="AY66" s="73" t="e">
        <f>#REF!</f>
        <v>#REF!</v>
      </c>
      <c r="AZ66" s="73" t="e">
        <f>#REF!</f>
        <v>#REF!</v>
      </c>
      <c r="BA66" s="73" t="e">
        <f>#REF!</f>
        <v>#REF!</v>
      </c>
      <c r="BB66" s="73" t="e">
        <f>#REF!</f>
        <v>#REF!</v>
      </c>
      <c r="BC66" s="73" t="e">
        <f>#REF!</f>
        <v>#REF!</v>
      </c>
      <c r="BD66" s="73" t="e">
        <f>#REF!</f>
        <v>#REF!</v>
      </c>
      <c r="BE66" s="73" t="e">
        <f>#REF!</f>
        <v>#REF!</v>
      </c>
      <c r="BF66" s="73" t="e">
        <f>#REF!</f>
        <v>#REF!</v>
      </c>
      <c r="BG66" s="73" t="e">
        <f>#REF!</f>
        <v>#REF!</v>
      </c>
      <c r="BH66" s="73" t="e">
        <f>#REF!</f>
        <v>#REF!</v>
      </c>
      <c r="BI66" s="73" t="e">
        <f>#REF!</f>
        <v>#REF!</v>
      </c>
      <c r="BJ66" s="73" t="e">
        <f>#REF!</f>
        <v>#REF!</v>
      </c>
      <c r="BK66" s="73" t="e">
        <f>#REF!</f>
        <v>#REF!</v>
      </c>
      <c r="BL66" s="73" t="e">
        <f>#REF!</f>
        <v>#REF!</v>
      </c>
      <c r="BM66" s="73" t="e">
        <f>#REF!</f>
        <v>#REF!</v>
      </c>
      <c r="BN66" s="73" t="e">
        <f>#REF!</f>
        <v>#REF!</v>
      </c>
      <c r="BO66" s="73" t="e">
        <f>#REF!</f>
        <v>#REF!</v>
      </c>
      <c r="BP66" s="73" t="e">
        <f>#REF!</f>
        <v>#REF!</v>
      </c>
      <c r="BR66" s="117" t="str">
        <f t="shared" si="18"/>
        <v>22-5</v>
      </c>
      <c r="BS66" s="118">
        <f>OOC!G66</f>
        <v>0.30500000000000005</v>
      </c>
      <c r="BT66" s="118">
        <f>OOC!H66</f>
        <v>0.24500000000000002</v>
      </c>
      <c r="BU66" s="2" t="e">
        <f t="shared" si="19"/>
        <v>#REF!</v>
      </c>
      <c r="BV66" s="2" t="e">
        <f t="shared" si="20"/>
        <v>#REF!</v>
      </c>
      <c r="BW66" s="2" t="e">
        <f t="shared" si="21"/>
        <v>#REF!</v>
      </c>
      <c r="BX66" s="119" t="e">
        <f>IF(AND(IF(OOC!G66="",0,OOC!G66) &gt;= IF(O66="",0,O66), IF(O66="",0,O66) &gt; IF(L66="",0,L66)), "OOC",
IF(AND(IF(M66="",0,M66) &gt; IF(P66="",0,P66), IF(P66="",0,P66) &gt;= IF(OOC!H66="",0,OOC!H66)), "OOC",
IF(IF(O66="",0,O66) &gt; IF(OOC!G66="",0,OOC!G66), "OOS",
IF(IF(OOC!H66="",0,OOC!H66) &gt; IF(P66="",0,P66), "OOS", "OK"))))</f>
        <v>#REF!</v>
      </c>
    </row>
    <row r="67" spans="1:76" ht="15" customHeight="1">
      <c r="A67" s="16">
        <v>33</v>
      </c>
      <c r="B67" s="76" t="s">
        <v>260</v>
      </c>
      <c r="C67" s="69" t="s">
        <v>100</v>
      </c>
      <c r="D67" s="20" t="s">
        <v>57</v>
      </c>
      <c r="E67" s="78"/>
      <c r="F67" s="11" t="s">
        <v>29</v>
      </c>
      <c r="G67" s="12">
        <v>0.27500000000000002</v>
      </c>
      <c r="H67" s="13" t="e">
        <f>IF(OOC!S67=0,"",OOC!S67)</f>
        <v>#REF!</v>
      </c>
      <c r="I67" s="13" t="e">
        <f>IF(OOC!T67=0,"",OOC!T67)</f>
        <v>#REF!</v>
      </c>
      <c r="J67" s="14" t="s">
        <v>12</v>
      </c>
      <c r="K67" s="64" t="s">
        <v>49</v>
      </c>
      <c r="L67" s="17" t="e">
        <f t="shared" si="8"/>
        <v>#REF!</v>
      </c>
      <c r="M67" s="17" t="e">
        <f t="shared" si="9"/>
        <v>#REF!</v>
      </c>
      <c r="N67" s="25"/>
      <c r="O67" s="2" t="e">
        <f t="shared" si="22"/>
        <v>#REF!</v>
      </c>
      <c r="P67" s="2" t="e">
        <f t="shared" si="23"/>
        <v>#REF!</v>
      </c>
      <c r="Q67" s="2" t="e">
        <f t="shared" si="24"/>
        <v>#REF!</v>
      </c>
      <c r="R67" s="3" t="e">
        <f t="shared" si="25"/>
        <v>#REF!</v>
      </c>
      <c r="S67" s="4" t="e">
        <f t="shared" si="10"/>
        <v>#REF!</v>
      </c>
      <c r="T67" s="67" t="e">
        <f t="shared" si="11"/>
        <v>#REF!</v>
      </c>
      <c r="U67" s="67" t="e">
        <f t="shared" si="12"/>
        <v>#REF!</v>
      </c>
      <c r="V67" s="4" t="e">
        <f t="shared" si="4"/>
        <v>#REF!</v>
      </c>
      <c r="W67" s="4" t="e">
        <f t="shared" si="5"/>
        <v>#REF!</v>
      </c>
      <c r="X67" s="4" t="e">
        <f t="shared" si="13"/>
        <v>#REF!</v>
      </c>
      <c r="Y67" s="62" t="e">
        <f t="shared" si="6"/>
        <v>#REF!</v>
      </c>
      <c r="Z67" s="28" t="e">
        <f t="shared" si="14"/>
        <v>#REF!</v>
      </c>
      <c r="AA67" s="28" t="e">
        <f t="shared" si="15"/>
        <v>#REF!</v>
      </c>
      <c r="AB67" s="28" t="e">
        <f t="shared" si="16"/>
        <v>#REF!</v>
      </c>
      <c r="AC67" s="28" t="e">
        <f t="shared" si="7"/>
        <v>#REF!</v>
      </c>
      <c r="AD67" s="26"/>
      <c r="AE67" s="19" t="str">
        <f t="shared" si="17"/>
        <v/>
      </c>
      <c r="AF67" s="65"/>
      <c r="AG67" s="54"/>
      <c r="AH67" s="54"/>
      <c r="AI67" s="55"/>
      <c r="AJ67" s="18"/>
      <c r="AK67" s="73" t="e">
        <f>#REF!</f>
        <v>#REF!</v>
      </c>
      <c r="AL67" s="73" t="e">
        <f>#REF!</f>
        <v>#REF!</v>
      </c>
      <c r="AM67" s="73" t="e">
        <f>#REF!</f>
        <v>#REF!</v>
      </c>
      <c r="AN67" s="73" t="e">
        <f>#REF!</f>
        <v>#REF!</v>
      </c>
      <c r="AO67" s="73" t="e">
        <f>#REF!</f>
        <v>#REF!</v>
      </c>
      <c r="AP67" s="73" t="e">
        <f>#REF!</f>
        <v>#REF!</v>
      </c>
      <c r="AQ67" s="73" t="e">
        <f>#REF!</f>
        <v>#REF!</v>
      </c>
      <c r="AR67" s="73" t="e">
        <f>#REF!</f>
        <v>#REF!</v>
      </c>
      <c r="AS67" s="73" t="e">
        <f>#REF!</f>
        <v>#REF!</v>
      </c>
      <c r="AT67" s="73" t="e">
        <f>#REF!</f>
        <v>#REF!</v>
      </c>
      <c r="AU67" s="73" t="e">
        <f>#REF!</f>
        <v>#REF!</v>
      </c>
      <c r="AV67" s="73" t="e">
        <f>#REF!</f>
        <v>#REF!</v>
      </c>
      <c r="AW67" s="73" t="e">
        <f>#REF!</f>
        <v>#REF!</v>
      </c>
      <c r="AX67" s="73" t="e">
        <f>#REF!</f>
        <v>#REF!</v>
      </c>
      <c r="AY67" s="73" t="e">
        <f>#REF!</f>
        <v>#REF!</v>
      </c>
      <c r="AZ67" s="73" t="e">
        <f>#REF!</f>
        <v>#REF!</v>
      </c>
      <c r="BA67" s="73" t="e">
        <f>#REF!</f>
        <v>#REF!</v>
      </c>
      <c r="BB67" s="73" t="e">
        <f>#REF!</f>
        <v>#REF!</v>
      </c>
      <c r="BC67" s="73" t="e">
        <f>#REF!</f>
        <v>#REF!</v>
      </c>
      <c r="BD67" s="73" t="e">
        <f>#REF!</f>
        <v>#REF!</v>
      </c>
      <c r="BE67" s="73" t="e">
        <f>#REF!</f>
        <v>#REF!</v>
      </c>
      <c r="BF67" s="73" t="e">
        <f>#REF!</f>
        <v>#REF!</v>
      </c>
      <c r="BG67" s="73" t="e">
        <f>#REF!</f>
        <v>#REF!</v>
      </c>
      <c r="BH67" s="73" t="e">
        <f>#REF!</f>
        <v>#REF!</v>
      </c>
      <c r="BI67" s="73" t="e">
        <f>#REF!</f>
        <v>#REF!</v>
      </c>
      <c r="BJ67" s="73" t="e">
        <f>#REF!</f>
        <v>#REF!</v>
      </c>
      <c r="BK67" s="73" t="e">
        <f>#REF!</f>
        <v>#REF!</v>
      </c>
      <c r="BL67" s="73" t="e">
        <f>#REF!</f>
        <v>#REF!</v>
      </c>
      <c r="BM67" s="73" t="e">
        <f>#REF!</f>
        <v>#REF!</v>
      </c>
      <c r="BN67" s="73" t="e">
        <f>#REF!</f>
        <v>#REF!</v>
      </c>
      <c r="BO67" s="73" t="e">
        <f>#REF!</f>
        <v>#REF!</v>
      </c>
      <c r="BP67" s="73" t="e">
        <f>#REF!</f>
        <v>#REF!</v>
      </c>
      <c r="BR67" s="117" t="str">
        <f t="shared" si="18"/>
        <v>23-1</v>
      </c>
      <c r="BS67" s="118">
        <f>OOC!G67</f>
        <v>0.29000000000000004</v>
      </c>
      <c r="BT67" s="118">
        <f>OOC!H67</f>
        <v>0.26</v>
      </c>
      <c r="BU67" s="2" t="e">
        <f t="shared" si="19"/>
        <v>#REF!</v>
      </c>
      <c r="BV67" s="2" t="e">
        <f t="shared" si="20"/>
        <v>#REF!</v>
      </c>
      <c r="BW67" s="2" t="e">
        <f t="shared" si="21"/>
        <v>#REF!</v>
      </c>
      <c r="BX67" s="119" t="e">
        <f>IF(AND(IF(OOC!G67="",0,OOC!G67) &gt;= IF(O67="",0,O67), IF(O67="",0,O67) &gt; IF(L67="",0,L67)), "OOC",
IF(AND(IF(M67="",0,M67) &gt; IF(P67="",0,P67), IF(P67="",0,P67) &gt;= IF(OOC!H67="",0,OOC!H67)), "OOC",
IF(IF(O67="",0,O67) &gt; IF(OOC!G67="",0,OOC!G67), "OOS",
IF(IF(OOC!H67="",0,OOC!H67) &gt; IF(P67="",0,P67), "OOS", "OK"))))</f>
        <v>#REF!</v>
      </c>
    </row>
    <row r="68" spans="1:76" ht="15" customHeight="1">
      <c r="A68" s="16">
        <v>33</v>
      </c>
      <c r="B68" s="76" t="s">
        <v>260</v>
      </c>
      <c r="C68" s="69" t="s">
        <v>101</v>
      </c>
      <c r="D68" s="20" t="s">
        <v>57</v>
      </c>
      <c r="E68" s="78"/>
      <c r="F68" s="11" t="s">
        <v>29</v>
      </c>
      <c r="G68" s="12">
        <v>0.27500000000000002</v>
      </c>
      <c r="H68" s="13" t="e">
        <f>IF(OOC!S68=0,"",OOC!S68)</f>
        <v>#REF!</v>
      </c>
      <c r="I68" s="13" t="e">
        <f>IF(OOC!T68=0,"",OOC!T68)</f>
        <v>#REF!</v>
      </c>
      <c r="J68" s="14" t="s">
        <v>12</v>
      </c>
      <c r="K68" s="64" t="s">
        <v>49</v>
      </c>
      <c r="L68" s="17" t="e">
        <f t="shared" si="8"/>
        <v>#REF!</v>
      </c>
      <c r="M68" s="17" t="e">
        <f t="shared" si="9"/>
        <v>#REF!</v>
      </c>
      <c r="N68" s="25"/>
      <c r="O68" s="2" t="e">
        <f t="shared" si="22"/>
        <v>#REF!</v>
      </c>
      <c r="P68" s="2" t="e">
        <f t="shared" si="23"/>
        <v>#REF!</v>
      </c>
      <c r="Q68" s="2" t="e">
        <f t="shared" si="24"/>
        <v>#REF!</v>
      </c>
      <c r="R68" s="3" t="e">
        <f t="shared" si="25"/>
        <v>#REF!</v>
      </c>
      <c r="S68" s="4" t="e">
        <f t="shared" si="10"/>
        <v>#REF!</v>
      </c>
      <c r="T68" s="67" t="e">
        <f t="shared" si="11"/>
        <v>#REF!</v>
      </c>
      <c r="U68" s="67" t="e">
        <f t="shared" si="12"/>
        <v>#REF!</v>
      </c>
      <c r="V68" s="4" t="e">
        <f t="shared" si="4"/>
        <v>#REF!</v>
      </c>
      <c r="W68" s="4" t="e">
        <f t="shared" si="5"/>
        <v>#REF!</v>
      </c>
      <c r="X68" s="4" t="e">
        <f t="shared" si="13"/>
        <v>#REF!</v>
      </c>
      <c r="Y68" s="62" t="e">
        <f t="shared" si="6"/>
        <v>#REF!</v>
      </c>
      <c r="Z68" s="28" t="e">
        <f t="shared" si="14"/>
        <v>#REF!</v>
      </c>
      <c r="AA68" s="28" t="e">
        <f t="shared" si="15"/>
        <v>#REF!</v>
      </c>
      <c r="AB68" s="28" t="e">
        <f t="shared" si="16"/>
        <v>#REF!</v>
      </c>
      <c r="AC68" s="28" t="e">
        <f t="shared" si="7"/>
        <v>#REF!</v>
      </c>
      <c r="AD68" s="26"/>
      <c r="AE68" s="19" t="str">
        <f t="shared" si="17"/>
        <v/>
      </c>
      <c r="AF68" s="65"/>
      <c r="AG68" s="54"/>
      <c r="AH68" s="54"/>
      <c r="AI68" s="55"/>
      <c r="AJ68" s="18"/>
      <c r="AK68" s="73" t="e">
        <f>#REF!</f>
        <v>#REF!</v>
      </c>
      <c r="AL68" s="73" t="e">
        <f>#REF!</f>
        <v>#REF!</v>
      </c>
      <c r="AM68" s="73" t="e">
        <f>#REF!</f>
        <v>#REF!</v>
      </c>
      <c r="AN68" s="73" t="e">
        <f>#REF!</f>
        <v>#REF!</v>
      </c>
      <c r="AO68" s="73" t="e">
        <f>#REF!</f>
        <v>#REF!</v>
      </c>
      <c r="AP68" s="73" t="e">
        <f>#REF!</f>
        <v>#REF!</v>
      </c>
      <c r="AQ68" s="73" t="e">
        <f>#REF!</f>
        <v>#REF!</v>
      </c>
      <c r="AR68" s="73" t="e">
        <f>#REF!</f>
        <v>#REF!</v>
      </c>
      <c r="AS68" s="73" t="e">
        <f>#REF!</f>
        <v>#REF!</v>
      </c>
      <c r="AT68" s="73" t="e">
        <f>#REF!</f>
        <v>#REF!</v>
      </c>
      <c r="AU68" s="73" t="e">
        <f>#REF!</f>
        <v>#REF!</v>
      </c>
      <c r="AV68" s="73" t="e">
        <f>#REF!</f>
        <v>#REF!</v>
      </c>
      <c r="AW68" s="73" t="e">
        <f>#REF!</f>
        <v>#REF!</v>
      </c>
      <c r="AX68" s="73" t="e">
        <f>#REF!</f>
        <v>#REF!</v>
      </c>
      <c r="AY68" s="73" t="e">
        <f>#REF!</f>
        <v>#REF!</v>
      </c>
      <c r="AZ68" s="73" t="e">
        <f>#REF!</f>
        <v>#REF!</v>
      </c>
      <c r="BA68" s="73" t="e">
        <f>#REF!</f>
        <v>#REF!</v>
      </c>
      <c r="BB68" s="73" t="e">
        <f>#REF!</f>
        <v>#REF!</v>
      </c>
      <c r="BC68" s="73" t="e">
        <f>#REF!</f>
        <v>#REF!</v>
      </c>
      <c r="BD68" s="73" t="e">
        <f>#REF!</f>
        <v>#REF!</v>
      </c>
      <c r="BE68" s="73" t="e">
        <f>#REF!</f>
        <v>#REF!</v>
      </c>
      <c r="BF68" s="73" t="e">
        <f>#REF!</f>
        <v>#REF!</v>
      </c>
      <c r="BG68" s="73" t="e">
        <f>#REF!</f>
        <v>#REF!</v>
      </c>
      <c r="BH68" s="73" t="e">
        <f>#REF!</f>
        <v>#REF!</v>
      </c>
      <c r="BI68" s="73" t="e">
        <f>#REF!</f>
        <v>#REF!</v>
      </c>
      <c r="BJ68" s="73" t="e">
        <f>#REF!</f>
        <v>#REF!</v>
      </c>
      <c r="BK68" s="73" t="e">
        <f>#REF!</f>
        <v>#REF!</v>
      </c>
      <c r="BL68" s="73" t="e">
        <f>#REF!</f>
        <v>#REF!</v>
      </c>
      <c r="BM68" s="73" t="e">
        <f>#REF!</f>
        <v>#REF!</v>
      </c>
      <c r="BN68" s="73" t="e">
        <f>#REF!</f>
        <v>#REF!</v>
      </c>
      <c r="BO68" s="73" t="e">
        <f>#REF!</f>
        <v>#REF!</v>
      </c>
      <c r="BP68" s="73" t="e">
        <f>#REF!</f>
        <v>#REF!</v>
      </c>
      <c r="BR68" s="117" t="str">
        <f t="shared" si="18"/>
        <v>23-2</v>
      </c>
      <c r="BS68" s="118">
        <f>OOC!G68</f>
        <v>0.29000000000000004</v>
      </c>
      <c r="BT68" s="118">
        <f>OOC!H68</f>
        <v>0.26</v>
      </c>
      <c r="BU68" s="2" t="e">
        <f t="shared" si="19"/>
        <v>#REF!</v>
      </c>
      <c r="BV68" s="2" t="e">
        <f t="shared" si="20"/>
        <v>#REF!</v>
      </c>
      <c r="BW68" s="2" t="e">
        <f t="shared" si="21"/>
        <v>#REF!</v>
      </c>
      <c r="BX68" s="119" t="e">
        <f>IF(AND(IF(OOC!G68="",0,OOC!G68) &gt;= IF(O68="",0,O68), IF(O68="",0,O68) &gt; IF(L68="",0,L68)), "OOC",
IF(AND(IF(M68="",0,M68) &gt; IF(P68="",0,P68), IF(P68="",0,P68) &gt;= IF(OOC!H68="",0,OOC!H68)), "OOC",
IF(IF(O68="",0,O68) &gt; IF(OOC!G68="",0,OOC!G68), "OOS",
IF(IF(OOC!H68="",0,OOC!H68) &gt; IF(P68="",0,P68), "OOS", "OK"))))</f>
        <v>#REF!</v>
      </c>
    </row>
    <row r="69" spans="1:76" ht="15" customHeight="1">
      <c r="A69" s="16"/>
      <c r="B69" s="76"/>
      <c r="C69" s="69"/>
      <c r="D69" s="20"/>
      <c r="E69" s="78"/>
      <c r="F69" s="11"/>
      <c r="G69" s="12"/>
      <c r="H69" s="13"/>
      <c r="I69" s="13"/>
      <c r="J69" s="14"/>
      <c r="K69" s="64"/>
      <c r="L69" s="17"/>
      <c r="M69" s="17"/>
      <c r="N69" s="25"/>
      <c r="O69" s="2"/>
      <c r="P69" s="2"/>
      <c r="Q69" s="2"/>
      <c r="R69" s="3"/>
      <c r="S69" s="4"/>
      <c r="T69" s="67"/>
      <c r="U69" s="67"/>
      <c r="V69" s="4"/>
      <c r="W69" s="4"/>
      <c r="X69" s="4"/>
      <c r="Y69" s="62"/>
      <c r="Z69" s="28"/>
      <c r="AA69" s="28"/>
      <c r="AB69" s="28"/>
      <c r="AC69" s="28"/>
      <c r="AD69" s="26"/>
      <c r="AE69" s="19"/>
      <c r="AF69" s="65"/>
      <c r="AG69" s="54"/>
      <c r="AH69" s="54"/>
      <c r="AI69" s="55"/>
      <c r="AJ69" s="18"/>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R69" s="117"/>
      <c r="BS69" s="118"/>
      <c r="BT69" s="118"/>
      <c r="BU69" s="2"/>
      <c r="BV69" s="2"/>
      <c r="BW69" s="2"/>
      <c r="BX69" s="119"/>
    </row>
    <row r="70" spans="1:76" ht="15" customHeight="1">
      <c r="A70" s="16"/>
      <c r="B70" s="76"/>
      <c r="C70" s="69"/>
      <c r="D70" s="20"/>
      <c r="E70" s="78"/>
      <c r="F70" s="11"/>
      <c r="G70" s="12"/>
      <c r="H70" s="13"/>
      <c r="I70" s="13"/>
      <c r="J70" s="14"/>
      <c r="K70" s="64"/>
      <c r="L70" s="17"/>
      <c r="M70" s="17"/>
      <c r="N70" s="25"/>
      <c r="O70" s="2"/>
      <c r="P70" s="2"/>
      <c r="Q70" s="2"/>
      <c r="R70" s="3"/>
      <c r="S70" s="4"/>
      <c r="T70" s="67"/>
      <c r="U70" s="67"/>
      <c r="V70" s="4"/>
      <c r="W70" s="4"/>
      <c r="X70" s="4"/>
      <c r="Y70" s="62"/>
      <c r="Z70" s="28"/>
      <c r="AA70" s="28"/>
      <c r="AB70" s="28"/>
      <c r="AC70" s="28"/>
      <c r="AD70" s="26"/>
      <c r="AE70" s="19"/>
      <c r="AF70" s="65"/>
      <c r="AG70" s="54"/>
      <c r="AH70" s="54"/>
      <c r="AI70" s="55"/>
      <c r="AJ70" s="18"/>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R70" s="117"/>
      <c r="BS70" s="118"/>
      <c r="BT70" s="118"/>
      <c r="BU70" s="2"/>
      <c r="BV70" s="2"/>
      <c r="BW70" s="2"/>
      <c r="BX70" s="119"/>
    </row>
    <row r="71" spans="1:76" ht="15" customHeight="1">
      <c r="A71" s="16">
        <v>33</v>
      </c>
      <c r="B71" s="76"/>
      <c r="C71" s="69" t="s">
        <v>318</v>
      </c>
      <c r="D71" s="20" t="s">
        <v>57</v>
      </c>
      <c r="E71" s="78"/>
      <c r="F71" s="11" t="s">
        <v>29</v>
      </c>
      <c r="G71" s="83">
        <v>1.8180000000000001</v>
      </c>
      <c r="H71" s="13" t="e">
        <f>IF(OOC!S71=0,"",OOC!S71)</f>
        <v>#REF!</v>
      </c>
      <c r="I71" s="13" t="e">
        <f>IF(OOC!T71=0,"",OOC!T71)</f>
        <v>#REF!</v>
      </c>
      <c r="J71" s="14" t="s">
        <v>12</v>
      </c>
      <c r="K71" s="64" t="s">
        <v>49</v>
      </c>
      <c r="L71" s="17" t="e">
        <f>IF(AND(G71="",H71=""),"",IF(G71="",H71,G71+H71))</f>
        <v>#REF!</v>
      </c>
      <c r="M71" s="17" t="e">
        <f>IF(AND(G71="",I71=""),"",IF(G71="",I71,G71+I71))</f>
        <v>#REF!</v>
      </c>
      <c r="N71" s="25"/>
      <c r="O71" s="2" t="e">
        <f>IF(OR($AK71="",ISNUMBER($AK71)=FALSE),"",MAX(AK71:BP71))</f>
        <v>#REF!</v>
      </c>
      <c r="P71" s="2" t="e">
        <f>IF(OR($AK71="",ISNUMBER($AK71)=FALSE),"",MIN(AK71:BP71))</f>
        <v>#REF!</v>
      </c>
      <c r="Q71" s="2" t="e">
        <f>IF(OR($AK71="",ISNUMBER($AK71)=FALSE),"",AVERAGE(AK71:BP71))</f>
        <v>#REF!</v>
      </c>
      <c r="R71" s="3" t="e">
        <f>IF(OR($AK71="",ISNUMBER($AK71)=FALSE),"",STDEV(AK71:BP71))</f>
        <v>#REF!</v>
      </c>
      <c r="S71" s="4" t="e">
        <f t="shared" si="10"/>
        <v>#REF!</v>
      </c>
      <c r="T71" s="67" t="e">
        <f t="shared" si="11"/>
        <v>#REF!</v>
      </c>
      <c r="U71" s="67" t="e">
        <f t="shared" si="12"/>
        <v>#REF!</v>
      </c>
      <c r="V71" s="4" t="e">
        <f>IF(OR($AK71="",ISNUMBER($AK71)=FALSE),"",IF(H71="","",(L71-Q71)/(3*R71)))</f>
        <v>#REF!</v>
      </c>
      <c r="W71" s="4" t="e">
        <f>IF(OR($AK71="",ISNUMBER($AK71)=FALSE),"",IF(I71="","",(Q71-M71)/(3*R71)))</f>
        <v>#REF!</v>
      </c>
      <c r="X71" s="4" t="e">
        <f>IF(OR($AK71="",ISNUMBER($AK71)=FALSE),"",IF(AND(G71=0,I71=0),((H71)-(Q71))/(3*R71),MIN(V71:W71)))</f>
        <v>#REF!</v>
      </c>
      <c r="Y71" s="62" t="e">
        <f>IF(OR($AK71="",ISNUMBER($AK71)=FALSE),"",IF(AND(G71=0,I71=0),NORMSDIST(3*X71),NORMSDIST(3*X71)+NORMSDIST(6*S71-3*X71)-1))</f>
        <v>#REF!</v>
      </c>
      <c r="Z71" s="28" t="e">
        <f>IF($Q71="","",IF(F71="Tolerance",IF(($E71*3*R71+Q71)-G71&lt;H71,"",($E71*3*R71+Q71)-G71),IF(OR(F71="GD&amp;T",F71="MAX"),IF(($E71*3*R71+Q71)&lt;H71,"",($E71*3*R71+Q71)),"")))</f>
        <v>#REF!</v>
      </c>
      <c r="AA71" s="28" t="e">
        <f>IF(Q71="","",IF(F71="Tolerance",IF(-(($E71*3*R71)-Q71)-G71&gt;I71,"",-(($E71*3*R71)-Q71)-G71),IF(F71="MIN",IF(-(($E71*3*R71)-Q71)&gt;I71,"",-(($E71*3*R71)-Q71)),"")))</f>
        <v>#REF!</v>
      </c>
      <c r="AB71" s="28" t="e">
        <f>IF(OR(G71="",Q71=""),"",(L71+M71)/2-Q71)</f>
        <v>#REF!</v>
      </c>
      <c r="AC71" s="28" t="e">
        <f t="shared" si="7"/>
        <v>#REF!</v>
      </c>
      <c r="AD71" s="26"/>
      <c r="AE71" s="19" t="str">
        <f>IF(AD71="","",IF(AD71&gt;=0.966,"Normal","Not Normal"))</f>
        <v/>
      </c>
      <c r="AF71" s="65"/>
      <c r="AG71" s="54"/>
      <c r="AH71" s="54"/>
      <c r="AI71" s="55"/>
      <c r="AJ71" s="18"/>
      <c r="AK71" s="73" t="e">
        <f>#REF!</f>
        <v>#REF!</v>
      </c>
      <c r="AL71" s="73" t="e">
        <f>#REF!</f>
        <v>#REF!</v>
      </c>
      <c r="AM71" s="73" t="e">
        <f>#REF!</f>
        <v>#REF!</v>
      </c>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R71" s="117" t="str">
        <f t="shared" si="18"/>
        <v>25-PA</v>
      </c>
      <c r="BS71" s="118">
        <f>OOC!G71</f>
        <v>1.8480000000000001</v>
      </c>
      <c r="BT71" s="118">
        <f>OOC!H71</f>
        <v>1.788</v>
      </c>
      <c r="BU71" s="2" t="e">
        <f t="shared" si="19"/>
        <v>#REF!</v>
      </c>
      <c r="BV71" s="2" t="e">
        <f t="shared" si="20"/>
        <v>#REF!</v>
      </c>
      <c r="BW71" s="2" t="e">
        <f t="shared" si="21"/>
        <v>#REF!</v>
      </c>
      <c r="BX71" s="119" t="e">
        <f>IF(AND(IF(OOC!G71="",0,OOC!G71) &gt;= IF(O71="",0,O71), IF(O71="",0,O71) &gt; IF(L71="",0,L71)), "OOC",
IF(AND(IF(M71="",0,M71) &gt; IF(P71="",0,P71), IF(P71="",0,P71) &gt;= IF(OOC!H71="",0,OOC!H71)), "OOC",
IF(IF(O71="",0,O71) &gt; IF(OOC!G71="",0,OOC!G71), "OOS",
IF(IF(OOC!H71="",0,OOC!H71) &gt; IF(P71="",0,P71), "OOS", "OK"))))</f>
        <v>#REF!</v>
      </c>
    </row>
    <row r="72" spans="1:76" ht="15" customHeight="1">
      <c r="A72" s="16">
        <v>33</v>
      </c>
      <c r="B72" s="79" t="s">
        <v>260</v>
      </c>
      <c r="C72" s="69" t="s">
        <v>102</v>
      </c>
      <c r="D72" s="20" t="s">
        <v>57</v>
      </c>
      <c r="E72" s="78"/>
      <c r="F72" s="11" t="s">
        <v>29</v>
      </c>
      <c r="G72" s="83">
        <v>1.8180000000000001</v>
      </c>
      <c r="H72" s="13">
        <f>IF(OOC!S72=0,"",OOC!S72)</f>
        <v>0.03</v>
      </c>
      <c r="I72" s="13">
        <f>IF(OOC!T72=0,"",OOC!T72)</f>
        <v>-0.03</v>
      </c>
      <c r="J72" s="14" t="s">
        <v>12</v>
      </c>
      <c r="K72" s="64" t="s">
        <v>49</v>
      </c>
      <c r="L72" s="17">
        <f t="shared" si="8"/>
        <v>1.8480000000000001</v>
      </c>
      <c r="M72" s="17">
        <f t="shared" si="9"/>
        <v>1.788</v>
      </c>
      <c r="N72" s="25"/>
      <c r="O72" s="2" t="e">
        <f t="shared" si="22"/>
        <v>#REF!</v>
      </c>
      <c r="P72" s="2" t="e">
        <f t="shared" si="23"/>
        <v>#REF!</v>
      </c>
      <c r="Q72" s="2" t="e">
        <f t="shared" si="24"/>
        <v>#REF!</v>
      </c>
      <c r="R72" s="3" t="e">
        <f t="shared" si="25"/>
        <v>#REF!</v>
      </c>
      <c r="S72" s="4" t="e">
        <f t="shared" si="10"/>
        <v>#REF!</v>
      </c>
      <c r="T72" s="67" t="e">
        <f t="shared" si="11"/>
        <v>#REF!</v>
      </c>
      <c r="U72" s="67" t="e">
        <f t="shared" si="12"/>
        <v>#REF!</v>
      </c>
      <c r="V72" s="4" t="e">
        <f t="shared" si="4"/>
        <v>#REF!</v>
      </c>
      <c r="W72" s="4" t="e">
        <f t="shared" si="5"/>
        <v>#REF!</v>
      </c>
      <c r="X72" s="4" t="e">
        <f t="shared" si="13"/>
        <v>#REF!</v>
      </c>
      <c r="Y72" s="62" t="e">
        <f t="shared" si="6"/>
        <v>#REF!</v>
      </c>
      <c r="Z72" s="28" t="e">
        <f t="shared" si="14"/>
        <v>#REF!</v>
      </c>
      <c r="AA72" s="28" t="e">
        <f t="shared" si="15"/>
        <v>#REF!</v>
      </c>
      <c r="AB72" s="28" t="e">
        <f t="shared" si="16"/>
        <v>#REF!</v>
      </c>
      <c r="AC72" s="28" t="e">
        <f t="shared" si="7"/>
        <v>#REF!</v>
      </c>
      <c r="AD72" s="26"/>
      <c r="AE72" s="19" t="str">
        <f t="shared" si="17"/>
        <v/>
      </c>
      <c r="AF72" s="65"/>
      <c r="AG72" s="54"/>
      <c r="AH72" s="54"/>
      <c r="AI72" s="55"/>
      <c r="AJ72" s="18"/>
      <c r="AK72" s="73" t="e">
        <f>#REF!</f>
        <v>#REF!</v>
      </c>
      <c r="AL72" s="73" t="e">
        <f>#REF!</f>
        <v>#REF!</v>
      </c>
      <c r="AM72" s="73" t="e">
        <f>#REF!</f>
        <v>#REF!</v>
      </c>
      <c r="AN72" s="73" t="e">
        <f>#REF!</f>
        <v>#REF!</v>
      </c>
      <c r="AO72" s="73" t="e">
        <f>#REF!</f>
        <v>#REF!</v>
      </c>
      <c r="AP72" s="73" t="e">
        <f>#REF!</f>
        <v>#REF!</v>
      </c>
      <c r="AQ72" s="73" t="e">
        <f>#REF!</f>
        <v>#REF!</v>
      </c>
      <c r="AR72" s="73" t="e">
        <f>#REF!</f>
        <v>#REF!</v>
      </c>
      <c r="AS72" s="73" t="e">
        <f>#REF!</f>
        <v>#REF!</v>
      </c>
      <c r="AT72" s="73" t="e">
        <f>#REF!</f>
        <v>#REF!</v>
      </c>
      <c r="AU72" s="73" t="e">
        <f>#REF!</f>
        <v>#REF!</v>
      </c>
      <c r="AV72" s="73" t="e">
        <f>#REF!</f>
        <v>#REF!</v>
      </c>
      <c r="AW72" s="73" t="e">
        <f>#REF!</f>
        <v>#REF!</v>
      </c>
      <c r="AX72" s="73" t="e">
        <f>#REF!</f>
        <v>#REF!</v>
      </c>
      <c r="AY72" s="73" t="e">
        <f>#REF!</f>
        <v>#REF!</v>
      </c>
      <c r="AZ72" s="73" t="e">
        <f>#REF!</f>
        <v>#REF!</v>
      </c>
      <c r="BA72" s="73" t="e">
        <f>#REF!</f>
        <v>#REF!</v>
      </c>
      <c r="BB72" s="73" t="e">
        <f>#REF!</f>
        <v>#REF!</v>
      </c>
      <c r="BC72" s="73" t="e">
        <f>#REF!</f>
        <v>#REF!</v>
      </c>
      <c r="BD72" s="73" t="e">
        <f>#REF!</f>
        <v>#REF!</v>
      </c>
      <c r="BE72" s="73" t="e">
        <f>#REF!</f>
        <v>#REF!</v>
      </c>
      <c r="BF72" s="73" t="e">
        <f>#REF!</f>
        <v>#REF!</v>
      </c>
      <c r="BG72" s="73" t="e">
        <f>#REF!</f>
        <v>#REF!</v>
      </c>
      <c r="BH72" s="73" t="e">
        <f>#REF!</f>
        <v>#REF!</v>
      </c>
      <c r="BI72" s="73" t="e">
        <f>#REF!</f>
        <v>#REF!</v>
      </c>
      <c r="BJ72" s="73" t="e">
        <f>#REF!</f>
        <v>#REF!</v>
      </c>
      <c r="BK72" s="73" t="e">
        <f>#REF!</f>
        <v>#REF!</v>
      </c>
      <c r="BL72" s="73" t="e">
        <f>#REF!</f>
        <v>#REF!</v>
      </c>
      <c r="BM72" s="73" t="e">
        <f>#REF!</f>
        <v>#REF!</v>
      </c>
      <c r="BN72" s="73" t="e">
        <f>#REF!</f>
        <v>#REF!</v>
      </c>
      <c r="BO72" s="73" t="e">
        <f>#REF!</f>
        <v>#REF!</v>
      </c>
      <c r="BP72" s="73" t="e">
        <f>#REF!</f>
        <v>#REF!</v>
      </c>
      <c r="BR72" s="117" t="str">
        <f t="shared" si="18"/>
        <v>25-1</v>
      </c>
      <c r="BS72" s="118">
        <f>OOC!G72</f>
        <v>1.8480000000000001</v>
      </c>
      <c r="BT72" s="118">
        <f>OOC!H72</f>
        <v>1.788</v>
      </c>
      <c r="BU72" s="2" t="e">
        <f t="shared" si="19"/>
        <v>#REF!</v>
      </c>
      <c r="BV72" s="2" t="e">
        <f t="shared" si="20"/>
        <v>#REF!</v>
      </c>
      <c r="BW72" s="2" t="e">
        <f t="shared" si="21"/>
        <v>#REF!</v>
      </c>
      <c r="BX72" s="119"/>
    </row>
    <row r="73" spans="1:76" ht="15" customHeight="1">
      <c r="A73" s="16">
        <v>34</v>
      </c>
      <c r="B73" s="79" t="s">
        <v>260</v>
      </c>
      <c r="C73" s="69" t="s">
        <v>103</v>
      </c>
      <c r="D73" s="20" t="s">
        <v>57</v>
      </c>
      <c r="E73" s="78"/>
      <c r="F73" s="11" t="s">
        <v>29</v>
      </c>
      <c r="G73" s="83">
        <v>1.8180000000000001</v>
      </c>
      <c r="H73" s="13">
        <f>IF(OOC!S73=0,"",OOC!S73)</f>
        <v>0.03</v>
      </c>
      <c r="I73" s="13">
        <f>IF(OOC!T73=0,"",OOC!T73)</f>
        <v>-0.03</v>
      </c>
      <c r="J73" s="14" t="s">
        <v>12</v>
      </c>
      <c r="K73" s="64" t="s">
        <v>49</v>
      </c>
      <c r="L73" s="17">
        <f t="shared" si="8"/>
        <v>1.8480000000000001</v>
      </c>
      <c r="M73" s="17">
        <f t="shared" si="9"/>
        <v>1.788</v>
      </c>
      <c r="N73" s="25"/>
      <c r="O73" s="2" t="e">
        <f t="shared" si="22"/>
        <v>#REF!</v>
      </c>
      <c r="P73" s="2" t="e">
        <f t="shared" si="23"/>
        <v>#REF!</v>
      </c>
      <c r="Q73" s="2" t="e">
        <f t="shared" si="24"/>
        <v>#REF!</v>
      </c>
      <c r="R73" s="3" t="e">
        <f t="shared" si="25"/>
        <v>#REF!</v>
      </c>
      <c r="S73" s="4" t="e">
        <f t="shared" si="10"/>
        <v>#REF!</v>
      </c>
      <c r="T73" s="67" t="e">
        <f t="shared" si="11"/>
        <v>#REF!</v>
      </c>
      <c r="U73" s="67" t="e">
        <f t="shared" si="12"/>
        <v>#REF!</v>
      </c>
      <c r="V73" s="4" t="e">
        <f t="shared" si="4"/>
        <v>#REF!</v>
      </c>
      <c r="W73" s="4" t="e">
        <f t="shared" si="5"/>
        <v>#REF!</v>
      </c>
      <c r="X73" s="4" t="e">
        <f t="shared" si="13"/>
        <v>#REF!</v>
      </c>
      <c r="Y73" s="62" t="e">
        <f t="shared" si="6"/>
        <v>#REF!</v>
      </c>
      <c r="Z73" s="28" t="e">
        <f t="shared" si="14"/>
        <v>#REF!</v>
      </c>
      <c r="AA73" s="28" t="e">
        <f t="shared" si="15"/>
        <v>#REF!</v>
      </c>
      <c r="AB73" s="28" t="e">
        <f t="shared" si="16"/>
        <v>#REF!</v>
      </c>
      <c r="AC73" s="28" t="e">
        <f t="shared" si="7"/>
        <v>#REF!</v>
      </c>
      <c r="AD73" s="26"/>
      <c r="AE73" s="19" t="str">
        <f t="shared" si="17"/>
        <v/>
      </c>
      <c r="AF73" s="65"/>
      <c r="AG73" s="54"/>
      <c r="AH73" s="54"/>
      <c r="AI73" s="55"/>
      <c r="AJ73" s="18"/>
      <c r="AK73" s="73" t="e">
        <f>#REF!</f>
        <v>#REF!</v>
      </c>
      <c r="AL73" s="73" t="e">
        <f>#REF!</f>
        <v>#REF!</v>
      </c>
      <c r="AM73" s="73" t="e">
        <f>#REF!</f>
        <v>#REF!</v>
      </c>
      <c r="AN73" s="73" t="e">
        <f>#REF!</f>
        <v>#REF!</v>
      </c>
      <c r="AO73" s="73" t="e">
        <f>#REF!</f>
        <v>#REF!</v>
      </c>
      <c r="AP73" s="73" t="e">
        <f>#REF!</f>
        <v>#REF!</v>
      </c>
      <c r="AQ73" s="73" t="e">
        <f>#REF!</f>
        <v>#REF!</v>
      </c>
      <c r="AR73" s="73" t="e">
        <f>#REF!</f>
        <v>#REF!</v>
      </c>
      <c r="AS73" s="73" t="e">
        <f>#REF!</f>
        <v>#REF!</v>
      </c>
      <c r="AT73" s="73" t="e">
        <f>#REF!</f>
        <v>#REF!</v>
      </c>
      <c r="AU73" s="73" t="e">
        <f>#REF!</f>
        <v>#REF!</v>
      </c>
      <c r="AV73" s="73" t="e">
        <f>#REF!</f>
        <v>#REF!</v>
      </c>
      <c r="AW73" s="73" t="e">
        <f>#REF!</f>
        <v>#REF!</v>
      </c>
      <c r="AX73" s="73" t="e">
        <f>#REF!</f>
        <v>#REF!</v>
      </c>
      <c r="AY73" s="73" t="e">
        <f>#REF!</f>
        <v>#REF!</v>
      </c>
      <c r="AZ73" s="73" t="e">
        <f>#REF!</f>
        <v>#REF!</v>
      </c>
      <c r="BA73" s="73" t="e">
        <f>#REF!</f>
        <v>#REF!</v>
      </c>
      <c r="BB73" s="73" t="e">
        <f>#REF!</f>
        <v>#REF!</v>
      </c>
      <c r="BC73" s="73" t="e">
        <f>#REF!</f>
        <v>#REF!</v>
      </c>
      <c r="BD73" s="73" t="e">
        <f>#REF!</f>
        <v>#REF!</v>
      </c>
      <c r="BE73" s="73" t="e">
        <f>#REF!</f>
        <v>#REF!</v>
      </c>
      <c r="BF73" s="73" t="e">
        <f>#REF!</f>
        <v>#REF!</v>
      </c>
      <c r="BG73" s="73" t="e">
        <f>#REF!</f>
        <v>#REF!</v>
      </c>
      <c r="BH73" s="73" t="e">
        <f>#REF!</f>
        <v>#REF!</v>
      </c>
      <c r="BI73" s="73" t="e">
        <f>#REF!</f>
        <v>#REF!</v>
      </c>
      <c r="BJ73" s="73" t="e">
        <f>#REF!</f>
        <v>#REF!</v>
      </c>
      <c r="BK73" s="73" t="e">
        <f>#REF!</f>
        <v>#REF!</v>
      </c>
      <c r="BL73" s="73" t="e">
        <f>#REF!</f>
        <v>#REF!</v>
      </c>
      <c r="BM73" s="73" t="e">
        <f>#REF!</f>
        <v>#REF!</v>
      </c>
      <c r="BN73" s="73" t="e">
        <f>#REF!</f>
        <v>#REF!</v>
      </c>
      <c r="BO73" s="73" t="e">
        <f>#REF!</f>
        <v>#REF!</v>
      </c>
      <c r="BP73" s="73" t="e">
        <f>#REF!</f>
        <v>#REF!</v>
      </c>
      <c r="BR73" s="117" t="str">
        <f t="shared" si="18"/>
        <v>25-2</v>
      </c>
      <c r="BS73" s="118">
        <f>OOC!G73</f>
        <v>1.8480000000000001</v>
      </c>
      <c r="BT73" s="118">
        <f>OOC!H73</f>
        <v>1.788</v>
      </c>
      <c r="BU73" s="2" t="e">
        <f t="shared" si="19"/>
        <v>#REF!</v>
      </c>
      <c r="BV73" s="2" t="e">
        <f t="shared" si="20"/>
        <v>#REF!</v>
      </c>
      <c r="BW73" s="2" t="e">
        <f t="shared" si="21"/>
        <v>#REF!</v>
      </c>
      <c r="BX73" s="119"/>
    </row>
    <row r="74" spans="1:76" ht="15" customHeight="1">
      <c r="A74" s="16">
        <v>35</v>
      </c>
      <c r="B74" s="76"/>
      <c r="C74" s="69">
        <v>26</v>
      </c>
      <c r="D74" s="20" t="s">
        <v>57</v>
      </c>
      <c r="E74" s="78"/>
      <c r="F74" s="11" t="s">
        <v>29</v>
      </c>
      <c r="G74" s="12">
        <v>5.9269999999999996</v>
      </c>
      <c r="H74" s="13" t="e">
        <f>IF(OOC!S74=0,"",OOC!S74)</f>
        <v>#REF!</v>
      </c>
      <c r="I74" s="13" t="e">
        <f>IF(OOC!T74=0,"",OOC!T74)</f>
        <v>#REF!</v>
      </c>
      <c r="J74" s="14" t="s">
        <v>12</v>
      </c>
      <c r="K74" s="64" t="s">
        <v>49</v>
      </c>
      <c r="L74" s="17" t="e">
        <f t="shared" si="8"/>
        <v>#REF!</v>
      </c>
      <c r="M74" s="17" t="e">
        <f t="shared" si="9"/>
        <v>#REF!</v>
      </c>
      <c r="N74" s="25"/>
      <c r="O74" s="2" t="e">
        <f t="shared" si="22"/>
        <v>#REF!</v>
      </c>
      <c r="P74" s="2" t="e">
        <f t="shared" si="23"/>
        <v>#REF!</v>
      </c>
      <c r="Q74" s="2" t="e">
        <f t="shared" si="24"/>
        <v>#REF!</v>
      </c>
      <c r="R74" s="3" t="e">
        <f t="shared" si="25"/>
        <v>#REF!</v>
      </c>
      <c r="S74" s="4" t="e">
        <f t="shared" si="10"/>
        <v>#REF!</v>
      </c>
      <c r="T74" s="67" t="e">
        <f t="shared" si="11"/>
        <v>#REF!</v>
      </c>
      <c r="U74" s="67" t="e">
        <f t="shared" si="12"/>
        <v>#REF!</v>
      </c>
      <c r="V74" s="4" t="e">
        <f t="shared" si="4"/>
        <v>#REF!</v>
      </c>
      <c r="W74" s="4" t="e">
        <f t="shared" si="5"/>
        <v>#REF!</v>
      </c>
      <c r="X74" s="4" t="e">
        <f t="shared" si="13"/>
        <v>#REF!</v>
      </c>
      <c r="Y74" s="62" t="e">
        <f t="shared" si="6"/>
        <v>#REF!</v>
      </c>
      <c r="Z74" s="28" t="e">
        <f t="shared" si="14"/>
        <v>#REF!</v>
      </c>
      <c r="AA74" s="28" t="e">
        <f t="shared" si="15"/>
        <v>#REF!</v>
      </c>
      <c r="AB74" s="28" t="e">
        <f t="shared" si="16"/>
        <v>#REF!</v>
      </c>
      <c r="AC74" s="28" t="e">
        <f t="shared" si="7"/>
        <v>#REF!</v>
      </c>
      <c r="AD74" s="26"/>
      <c r="AE74" s="19" t="str">
        <f t="shared" si="17"/>
        <v/>
      </c>
      <c r="AF74" s="65"/>
      <c r="AG74" s="54"/>
      <c r="AH74" s="54"/>
      <c r="AI74" s="55"/>
      <c r="AJ74" s="18"/>
      <c r="AK74" s="73" t="e">
        <f>#REF!</f>
        <v>#REF!</v>
      </c>
      <c r="AL74" s="73" t="e">
        <f>#REF!</f>
        <v>#REF!</v>
      </c>
      <c r="AM74" s="73" t="e">
        <f>#REF!</f>
        <v>#REF!</v>
      </c>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R74" s="117">
        <f t="shared" si="18"/>
        <v>26</v>
      </c>
      <c r="BS74" s="118">
        <f>OOC!G74</f>
        <v>5.9569999999999999</v>
      </c>
      <c r="BT74" s="118">
        <f>OOC!H74</f>
        <v>5.8969999999999994</v>
      </c>
      <c r="BU74" s="2" t="e">
        <f t="shared" si="19"/>
        <v>#REF!</v>
      </c>
      <c r="BV74" s="2" t="e">
        <f t="shared" si="20"/>
        <v>#REF!</v>
      </c>
      <c r="BW74" s="2" t="e">
        <f t="shared" si="21"/>
        <v>#REF!</v>
      </c>
      <c r="BX74" s="119" t="e">
        <f>IF(AND(IF(OOC!G74="",0,OOC!G74) &gt;= IF(O74="",0,O74), IF(O74="",0,O74) &gt; IF(L74="",0,L74)), "OOC",
IF(AND(IF(M74="",0,M74) &gt; IF(P74="",0,P74), IF(P74="",0,P74) &gt;= IF(OOC!H74="",0,OOC!H74)), "OOC",
IF(IF(O74="",0,O74) &gt; IF(OOC!G74="",0,OOC!G74), "OOS",
IF(IF(OOC!H74="",0,OOC!H74) &gt; IF(P74="",0,P74), "OOS", "OK"))))</f>
        <v>#REF!</v>
      </c>
    </row>
    <row r="75" spans="1:76" ht="15" customHeight="1">
      <c r="A75" s="66">
        <v>36</v>
      </c>
      <c r="B75" s="76" t="s">
        <v>106</v>
      </c>
      <c r="C75" s="69" t="s">
        <v>105</v>
      </c>
      <c r="D75" s="20" t="s">
        <v>57</v>
      </c>
      <c r="E75" s="78">
        <v>1.33</v>
      </c>
      <c r="F75" s="11" t="s">
        <v>29</v>
      </c>
      <c r="G75" s="12">
        <v>8.3719999999999999</v>
      </c>
      <c r="H75" s="13" t="e">
        <f>IF(OOC!S75=0,"",OOC!S75)</f>
        <v>#REF!</v>
      </c>
      <c r="I75" s="13" t="e">
        <f>IF(OOC!T75=0,"",OOC!T75)</f>
        <v>#REF!</v>
      </c>
      <c r="J75" s="14" t="s">
        <v>12</v>
      </c>
      <c r="K75" s="64" t="s">
        <v>49</v>
      </c>
      <c r="L75" s="17" t="e">
        <f t="shared" si="8"/>
        <v>#REF!</v>
      </c>
      <c r="M75" s="17" t="e">
        <f t="shared" si="9"/>
        <v>#REF!</v>
      </c>
      <c r="N75" s="25"/>
      <c r="O75" s="2" t="e">
        <f t="shared" si="22"/>
        <v>#REF!</v>
      </c>
      <c r="P75" s="2" t="e">
        <f t="shared" si="23"/>
        <v>#REF!</v>
      </c>
      <c r="Q75" s="2" t="e">
        <f t="shared" si="24"/>
        <v>#REF!</v>
      </c>
      <c r="R75" s="3" t="e">
        <f t="shared" si="25"/>
        <v>#REF!</v>
      </c>
      <c r="S75" s="4" t="e">
        <f t="shared" si="10"/>
        <v>#REF!</v>
      </c>
      <c r="T75" s="67" t="e">
        <f t="shared" si="11"/>
        <v>#REF!</v>
      </c>
      <c r="U75" s="67" t="e">
        <f t="shared" si="12"/>
        <v>#REF!</v>
      </c>
      <c r="V75" s="4" t="e">
        <f t="shared" si="4"/>
        <v>#REF!</v>
      </c>
      <c r="W75" s="4" t="e">
        <f t="shared" si="5"/>
        <v>#REF!</v>
      </c>
      <c r="X75" s="4" t="e">
        <f t="shared" si="13"/>
        <v>#REF!</v>
      </c>
      <c r="Y75" s="62" t="e">
        <f t="shared" si="6"/>
        <v>#REF!</v>
      </c>
      <c r="Z75" s="28" t="e">
        <f t="shared" si="14"/>
        <v>#REF!</v>
      </c>
      <c r="AA75" s="28" t="e">
        <f t="shared" si="15"/>
        <v>#REF!</v>
      </c>
      <c r="AB75" s="28" t="e">
        <f t="shared" si="16"/>
        <v>#REF!</v>
      </c>
      <c r="AC75" s="28" t="e">
        <f t="shared" si="7"/>
        <v>#REF!</v>
      </c>
      <c r="AD75" s="26"/>
      <c r="AE75" s="19" t="str">
        <f t="shared" si="17"/>
        <v/>
      </c>
      <c r="AF75" s="65"/>
      <c r="AG75" s="54"/>
      <c r="AH75" s="54"/>
      <c r="AI75" s="55"/>
      <c r="AJ75" s="18"/>
      <c r="AK75" s="73" t="e">
        <f>#REF!</f>
        <v>#REF!</v>
      </c>
      <c r="AL75" s="73" t="e">
        <f>#REF!</f>
        <v>#REF!</v>
      </c>
      <c r="AM75" s="73" t="e">
        <f>#REF!</f>
        <v>#REF!</v>
      </c>
      <c r="AN75" s="73" t="e">
        <f>#REF!</f>
        <v>#REF!</v>
      </c>
      <c r="AO75" s="73" t="e">
        <f>#REF!</f>
        <v>#REF!</v>
      </c>
      <c r="AP75" s="73" t="e">
        <f>#REF!</f>
        <v>#REF!</v>
      </c>
      <c r="AQ75" s="73" t="e">
        <f>#REF!</f>
        <v>#REF!</v>
      </c>
      <c r="AR75" s="73" t="e">
        <f>#REF!</f>
        <v>#REF!</v>
      </c>
      <c r="AS75" s="73" t="e">
        <f>#REF!</f>
        <v>#REF!</v>
      </c>
      <c r="AT75" s="73" t="e">
        <f>#REF!</f>
        <v>#REF!</v>
      </c>
      <c r="AU75" s="73" t="e">
        <f>#REF!</f>
        <v>#REF!</v>
      </c>
      <c r="AV75" s="73" t="e">
        <f>#REF!</f>
        <v>#REF!</v>
      </c>
      <c r="AW75" s="73" t="e">
        <f>#REF!</f>
        <v>#REF!</v>
      </c>
      <c r="AX75" s="73" t="e">
        <f>#REF!</f>
        <v>#REF!</v>
      </c>
      <c r="AY75" s="73" t="e">
        <f>#REF!</f>
        <v>#REF!</v>
      </c>
      <c r="AZ75" s="73" t="e">
        <f>#REF!</f>
        <v>#REF!</v>
      </c>
      <c r="BA75" s="73" t="e">
        <f>#REF!</f>
        <v>#REF!</v>
      </c>
      <c r="BB75" s="73" t="e">
        <f>#REF!</f>
        <v>#REF!</v>
      </c>
      <c r="BC75" s="73" t="e">
        <f>#REF!</f>
        <v>#REF!</v>
      </c>
      <c r="BD75" s="73" t="e">
        <f>#REF!</f>
        <v>#REF!</v>
      </c>
      <c r="BE75" s="73" t="e">
        <f>#REF!</f>
        <v>#REF!</v>
      </c>
      <c r="BF75" s="73" t="e">
        <f>#REF!</f>
        <v>#REF!</v>
      </c>
      <c r="BG75" s="73" t="e">
        <f>#REF!</f>
        <v>#REF!</v>
      </c>
      <c r="BH75" s="73" t="e">
        <f>#REF!</f>
        <v>#REF!</v>
      </c>
      <c r="BI75" s="73" t="e">
        <f>#REF!</f>
        <v>#REF!</v>
      </c>
      <c r="BJ75" s="73" t="e">
        <f>#REF!</f>
        <v>#REF!</v>
      </c>
      <c r="BK75" s="73" t="e">
        <f>#REF!</f>
        <v>#REF!</v>
      </c>
      <c r="BL75" s="73" t="e">
        <f>#REF!</f>
        <v>#REF!</v>
      </c>
      <c r="BM75" s="73" t="e">
        <f>#REF!</f>
        <v>#REF!</v>
      </c>
      <c r="BN75" s="73" t="e">
        <f>#REF!</f>
        <v>#REF!</v>
      </c>
      <c r="BO75" s="73" t="e">
        <f>#REF!</f>
        <v>#REF!</v>
      </c>
      <c r="BP75" s="73" t="e">
        <f>#REF!</f>
        <v>#REF!</v>
      </c>
      <c r="BR75" s="117" t="str">
        <f t="shared" si="18"/>
        <v>27-1</v>
      </c>
      <c r="BS75" s="118">
        <f>OOC!G75</f>
        <v>8.4019999999999992</v>
      </c>
      <c r="BT75" s="118">
        <f>OOC!H75</f>
        <v>8.3420000000000005</v>
      </c>
      <c r="BU75" s="2" t="e">
        <f t="shared" si="19"/>
        <v>#REF!</v>
      </c>
      <c r="BV75" s="2" t="e">
        <f t="shared" si="20"/>
        <v>#REF!</v>
      </c>
      <c r="BW75" s="2" t="e">
        <f t="shared" si="21"/>
        <v>#REF!</v>
      </c>
      <c r="BX75" s="119" t="e">
        <f>IF(AND(IF(OOC!G75="",0,OOC!G75) &gt;= IF(O75="",0,O75), IF(O75="",0,O75) &gt; IF(L75="",0,L75)), "OOC",
IF(AND(IF(M75="",0,M75) &gt; IF(P75="",0,P75), IF(P75="",0,P75) &gt;= IF(OOC!H75="",0,OOC!H75)), "OOC",
IF(IF(O75="",0,O75) &gt; IF(OOC!G75="",0,OOC!G75), "OOS",
IF(IF(OOC!H75="",0,OOC!H75) &gt; IF(P75="",0,P75), "OOS", "OK"))))</f>
        <v>#REF!</v>
      </c>
    </row>
    <row r="76" spans="1:76" ht="15" customHeight="1">
      <c r="A76" s="66">
        <v>36</v>
      </c>
      <c r="B76" s="76" t="s">
        <v>106</v>
      </c>
      <c r="C76" s="69" t="s">
        <v>104</v>
      </c>
      <c r="D76" s="20" t="s">
        <v>57</v>
      </c>
      <c r="E76" s="78">
        <v>1.33</v>
      </c>
      <c r="F76" s="11" t="s">
        <v>29</v>
      </c>
      <c r="G76" s="12">
        <v>8.3719999999999999</v>
      </c>
      <c r="H76" s="13" t="e">
        <f>IF(OOC!S76=0,"",OOC!S76)</f>
        <v>#REF!</v>
      </c>
      <c r="I76" s="13" t="e">
        <f>IF(OOC!T76=0,"",OOC!T76)</f>
        <v>#REF!</v>
      </c>
      <c r="J76" s="14" t="s">
        <v>12</v>
      </c>
      <c r="K76" s="64" t="s">
        <v>49</v>
      </c>
      <c r="L76" s="17" t="e">
        <f t="shared" si="8"/>
        <v>#REF!</v>
      </c>
      <c r="M76" s="17" t="e">
        <f t="shared" si="9"/>
        <v>#REF!</v>
      </c>
      <c r="N76" s="25"/>
      <c r="O76" s="2" t="e">
        <f t="shared" si="22"/>
        <v>#REF!</v>
      </c>
      <c r="P76" s="2" t="e">
        <f t="shared" si="23"/>
        <v>#REF!</v>
      </c>
      <c r="Q76" s="2" t="e">
        <f t="shared" si="24"/>
        <v>#REF!</v>
      </c>
      <c r="R76" s="3" t="e">
        <f t="shared" si="25"/>
        <v>#REF!</v>
      </c>
      <c r="S76" s="4" t="e">
        <f t="shared" si="10"/>
        <v>#REF!</v>
      </c>
      <c r="T76" s="67" t="e">
        <f t="shared" si="11"/>
        <v>#REF!</v>
      </c>
      <c r="U76" s="67" t="e">
        <f t="shared" si="12"/>
        <v>#REF!</v>
      </c>
      <c r="V76" s="4" t="e">
        <f t="shared" si="4"/>
        <v>#REF!</v>
      </c>
      <c r="W76" s="4" t="e">
        <f t="shared" si="5"/>
        <v>#REF!</v>
      </c>
      <c r="X76" s="4" t="e">
        <f t="shared" si="13"/>
        <v>#REF!</v>
      </c>
      <c r="Y76" s="62" t="e">
        <f t="shared" si="6"/>
        <v>#REF!</v>
      </c>
      <c r="Z76" s="28" t="e">
        <f t="shared" si="14"/>
        <v>#REF!</v>
      </c>
      <c r="AA76" s="28" t="e">
        <f t="shared" si="15"/>
        <v>#REF!</v>
      </c>
      <c r="AB76" s="28" t="e">
        <f t="shared" si="16"/>
        <v>#REF!</v>
      </c>
      <c r="AC76" s="28" t="e">
        <f t="shared" si="7"/>
        <v>#REF!</v>
      </c>
      <c r="AD76" s="26"/>
      <c r="AE76" s="19" t="str">
        <f t="shared" si="17"/>
        <v/>
      </c>
      <c r="AF76" s="65"/>
      <c r="AG76" s="54"/>
      <c r="AH76" s="54"/>
      <c r="AI76" s="55"/>
      <c r="AJ76" s="18"/>
      <c r="AK76" s="73" t="e">
        <f>#REF!</f>
        <v>#REF!</v>
      </c>
      <c r="AL76" s="73" t="e">
        <f>#REF!</f>
        <v>#REF!</v>
      </c>
      <c r="AM76" s="73" t="e">
        <f>#REF!</f>
        <v>#REF!</v>
      </c>
      <c r="AN76" s="73" t="e">
        <f>#REF!</f>
        <v>#REF!</v>
      </c>
      <c r="AO76" s="73" t="e">
        <f>#REF!</f>
        <v>#REF!</v>
      </c>
      <c r="AP76" s="73" t="e">
        <f>#REF!</f>
        <v>#REF!</v>
      </c>
      <c r="AQ76" s="73" t="e">
        <f>#REF!</f>
        <v>#REF!</v>
      </c>
      <c r="AR76" s="73" t="e">
        <f>#REF!</f>
        <v>#REF!</v>
      </c>
      <c r="AS76" s="73" t="e">
        <f>#REF!</f>
        <v>#REF!</v>
      </c>
      <c r="AT76" s="73" t="e">
        <f>#REF!</f>
        <v>#REF!</v>
      </c>
      <c r="AU76" s="73" t="e">
        <f>#REF!</f>
        <v>#REF!</v>
      </c>
      <c r="AV76" s="73" t="e">
        <f>#REF!</f>
        <v>#REF!</v>
      </c>
      <c r="AW76" s="73" t="e">
        <f>#REF!</f>
        <v>#REF!</v>
      </c>
      <c r="AX76" s="73" t="e">
        <f>#REF!</f>
        <v>#REF!</v>
      </c>
      <c r="AY76" s="73" t="e">
        <f>#REF!</f>
        <v>#REF!</v>
      </c>
      <c r="AZ76" s="73" t="e">
        <f>#REF!</f>
        <v>#REF!</v>
      </c>
      <c r="BA76" s="73" t="e">
        <f>#REF!</f>
        <v>#REF!</v>
      </c>
      <c r="BB76" s="73" t="e">
        <f>#REF!</f>
        <v>#REF!</v>
      </c>
      <c r="BC76" s="73" t="e">
        <f>#REF!</f>
        <v>#REF!</v>
      </c>
      <c r="BD76" s="73" t="e">
        <f>#REF!</f>
        <v>#REF!</v>
      </c>
      <c r="BE76" s="73" t="e">
        <f>#REF!</f>
        <v>#REF!</v>
      </c>
      <c r="BF76" s="73" t="e">
        <f>#REF!</f>
        <v>#REF!</v>
      </c>
      <c r="BG76" s="73" t="e">
        <f>#REF!</f>
        <v>#REF!</v>
      </c>
      <c r="BH76" s="73" t="e">
        <f>#REF!</f>
        <v>#REF!</v>
      </c>
      <c r="BI76" s="73" t="e">
        <f>#REF!</f>
        <v>#REF!</v>
      </c>
      <c r="BJ76" s="73" t="e">
        <f>#REF!</f>
        <v>#REF!</v>
      </c>
      <c r="BK76" s="73" t="e">
        <f>#REF!</f>
        <v>#REF!</v>
      </c>
      <c r="BL76" s="73" t="e">
        <f>#REF!</f>
        <v>#REF!</v>
      </c>
      <c r="BM76" s="73" t="e">
        <f>#REF!</f>
        <v>#REF!</v>
      </c>
      <c r="BN76" s="73" t="e">
        <f>#REF!</f>
        <v>#REF!</v>
      </c>
      <c r="BO76" s="73" t="e">
        <f>#REF!</f>
        <v>#REF!</v>
      </c>
      <c r="BP76" s="73" t="e">
        <f>#REF!</f>
        <v>#REF!</v>
      </c>
      <c r="BR76" s="117" t="str">
        <f t="shared" si="18"/>
        <v>27-2</v>
      </c>
      <c r="BS76" s="118">
        <f>OOC!G76</f>
        <v>8.4019999999999992</v>
      </c>
      <c r="BT76" s="118">
        <f>OOC!H76</f>
        <v>8.3420000000000005</v>
      </c>
      <c r="BU76" s="2" t="e">
        <f t="shared" si="19"/>
        <v>#REF!</v>
      </c>
      <c r="BV76" s="2" t="e">
        <f t="shared" si="20"/>
        <v>#REF!</v>
      </c>
      <c r="BW76" s="2" t="e">
        <f t="shared" si="21"/>
        <v>#REF!</v>
      </c>
      <c r="BX76" s="119" t="e">
        <f>IF(AND(IF(OOC!G76="",0,OOC!G76) &gt;= IF(O76="",0,O76), IF(O76="",0,O76) &gt; IF(L76="",0,L76)), "OOC",
IF(AND(IF(M76="",0,M76) &gt; IF(P76="",0,P76), IF(P76="",0,P76) &gt;= IF(OOC!H76="",0,OOC!H76)), "OOC",
IF(IF(O76="",0,O76) &gt; IF(OOC!G76="",0,OOC!G76), "OOS",
IF(IF(OOC!H76="",0,OOC!H76) &gt; IF(P76="",0,P76), "OOS", "OK"))))</f>
        <v>#REF!</v>
      </c>
    </row>
    <row r="77" spans="1:76" ht="15" customHeight="1">
      <c r="A77" s="66">
        <v>36</v>
      </c>
      <c r="B77" s="76"/>
      <c r="C77" s="69" t="s">
        <v>107</v>
      </c>
      <c r="D77" s="20" t="s">
        <v>57</v>
      </c>
      <c r="E77" s="78"/>
      <c r="F77" s="11" t="s">
        <v>29</v>
      </c>
      <c r="G77" s="83">
        <v>20.184999999999999</v>
      </c>
      <c r="H77" s="13" t="e">
        <f>IF(OOC!S77=0,"",OOC!S77)</f>
        <v>#REF!</v>
      </c>
      <c r="I77" s="13" t="e">
        <f>IF(OOC!T77=0,"",OOC!T77)</f>
        <v>#REF!</v>
      </c>
      <c r="J77" s="14" t="s">
        <v>12</v>
      </c>
      <c r="K77" s="64" t="s">
        <v>49</v>
      </c>
      <c r="L77" s="17" t="e">
        <f t="shared" si="8"/>
        <v>#REF!</v>
      </c>
      <c r="M77" s="17" t="e">
        <f t="shared" si="9"/>
        <v>#REF!</v>
      </c>
      <c r="N77" s="25"/>
      <c r="O77" s="2" t="e">
        <f t="shared" si="22"/>
        <v>#REF!</v>
      </c>
      <c r="P77" s="2" t="e">
        <f t="shared" si="23"/>
        <v>#REF!</v>
      </c>
      <c r="Q77" s="2" t="e">
        <f t="shared" si="24"/>
        <v>#REF!</v>
      </c>
      <c r="R77" s="3" t="e">
        <f t="shared" si="25"/>
        <v>#REF!</v>
      </c>
      <c r="S77" s="4" t="e">
        <f t="shared" si="10"/>
        <v>#REF!</v>
      </c>
      <c r="T77" s="67" t="e">
        <f t="shared" si="11"/>
        <v>#REF!</v>
      </c>
      <c r="U77" s="67" t="e">
        <f t="shared" si="12"/>
        <v>#REF!</v>
      </c>
      <c r="V77" s="4" t="e">
        <f t="shared" si="4"/>
        <v>#REF!</v>
      </c>
      <c r="W77" s="4" t="e">
        <f t="shared" si="5"/>
        <v>#REF!</v>
      </c>
      <c r="X77" s="4" t="e">
        <f t="shared" si="13"/>
        <v>#REF!</v>
      </c>
      <c r="Y77" s="62" t="e">
        <f t="shared" si="6"/>
        <v>#REF!</v>
      </c>
      <c r="Z77" s="28" t="e">
        <f t="shared" si="14"/>
        <v>#REF!</v>
      </c>
      <c r="AA77" s="28" t="e">
        <f t="shared" si="15"/>
        <v>#REF!</v>
      </c>
      <c r="AB77" s="28" t="e">
        <f t="shared" si="16"/>
        <v>#REF!</v>
      </c>
      <c r="AC77" s="28" t="e">
        <f t="shared" si="7"/>
        <v>#REF!</v>
      </c>
      <c r="AD77" s="26"/>
      <c r="AE77" s="19" t="str">
        <f t="shared" si="17"/>
        <v/>
      </c>
      <c r="AF77" s="65"/>
      <c r="AG77" s="54"/>
      <c r="AH77" s="54"/>
      <c r="AI77" s="55"/>
      <c r="AJ77" s="18"/>
      <c r="AK77" s="73" t="e">
        <f>#REF!</f>
        <v>#REF!</v>
      </c>
      <c r="AL77" s="73" t="e">
        <f>#REF!</f>
        <v>#REF!</v>
      </c>
      <c r="AM77" s="73" t="e">
        <f>#REF!</f>
        <v>#REF!</v>
      </c>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R77" s="117" t="str">
        <f t="shared" si="18"/>
        <v>28-1</v>
      </c>
      <c r="BS77" s="118">
        <f>OOC!G77</f>
        <v>20.215</v>
      </c>
      <c r="BT77" s="118">
        <f>OOC!H77</f>
        <v>20.154999999999998</v>
      </c>
      <c r="BU77" s="2" t="e">
        <f t="shared" si="19"/>
        <v>#REF!</v>
      </c>
      <c r="BV77" s="2" t="e">
        <f t="shared" si="20"/>
        <v>#REF!</v>
      </c>
      <c r="BW77" s="2" t="e">
        <f t="shared" si="21"/>
        <v>#REF!</v>
      </c>
      <c r="BX77" s="119" t="e">
        <f>IF(AND(IF(OOC!G77="",0,OOC!G77) &gt;= IF(O77="",0,O77), IF(O77="",0,O77) &gt; IF(L77="",0,L77)), "OOC",
IF(AND(IF(M77="",0,M77) &gt; IF(P77="",0,P77), IF(P77="",0,P77) &gt;= IF(OOC!H77="",0,OOC!H77)), "OOC",
IF(IF(O77="",0,O77) &gt; IF(OOC!G77="",0,OOC!G77), "OOS",
IF(IF(OOC!H77="",0,OOC!H77) &gt; IF(P77="",0,P77), "OOS", "OK"))))</f>
        <v>#REF!</v>
      </c>
    </row>
    <row r="78" spans="1:76" ht="15" customHeight="1">
      <c r="A78" s="16">
        <v>37</v>
      </c>
      <c r="B78" s="76"/>
      <c r="C78" s="69" t="s">
        <v>108</v>
      </c>
      <c r="D78" s="20" t="s">
        <v>57</v>
      </c>
      <c r="E78" s="78"/>
      <c r="F78" s="11" t="s">
        <v>29</v>
      </c>
      <c r="G78" s="83">
        <v>20.184999999999999</v>
      </c>
      <c r="H78" s="13" t="e">
        <f>IF(OOC!S78=0,"",OOC!S78)</f>
        <v>#REF!</v>
      </c>
      <c r="I78" s="13" t="e">
        <f>IF(OOC!T78=0,"",OOC!T78)</f>
        <v>#REF!</v>
      </c>
      <c r="J78" s="14" t="s">
        <v>12</v>
      </c>
      <c r="K78" s="64" t="s">
        <v>49</v>
      </c>
      <c r="L78" s="17" t="e">
        <f t="shared" si="8"/>
        <v>#REF!</v>
      </c>
      <c r="M78" s="17" t="e">
        <f t="shared" si="9"/>
        <v>#REF!</v>
      </c>
      <c r="N78" s="25"/>
      <c r="O78" s="2" t="e">
        <f t="shared" si="22"/>
        <v>#REF!</v>
      </c>
      <c r="P78" s="2" t="e">
        <f t="shared" si="23"/>
        <v>#REF!</v>
      </c>
      <c r="Q78" s="2" t="e">
        <f t="shared" si="24"/>
        <v>#REF!</v>
      </c>
      <c r="R78" s="3" t="e">
        <f t="shared" si="25"/>
        <v>#REF!</v>
      </c>
      <c r="S78" s="4" t="e">
        <f t="shared" si="10"/>
        <v>#REF!</v>
      </c>
      <c r="T78" s="67" t="e">
        <f t="shared" si="11"/>
        <v>#REF!</v>
      </c>
      <c r="U78" s="67" t="e">
        <f t="shared" si="12"/>
        <v>#REF!</v>
      </c>
      <c r="V78" s="4" t="e">
        <f t="shared" si="4"/>
        <v>#REF!</v>
      </c>
      <c r="W78" s="4" t="e">
        <f t="shared" si="5"/>
        <v>#REF!</v>
      </c>
      <c r="X78" s="4" t="e">
        <f t="shared" si="13"/>
        <v>#REF!</v>
      </c>
      <c r="Y78" s="62" t="e">
        <f t="shared" si="6"/>
        <v>#REF!</v>
      </c>
      <c r="Z78" s="28" t="e">
        <f t="shared" si="14"/>
        <v>#REF!</v>
      </c>
      <c r="AA78" s="28" t="e">
        <f t="shared" si="15"/>
        <v>#REF!</v>
      </c>
      <c r="AB78" s="28" t="e">
        <f t="shared" si="16"/>
        <v>#REF!</v>
      </c>
      <c r="AC78" s="28" t="e">
        <f t="shared" si="7"/>
        <v>#REF!</v>
      </c>
      <c r="AD78" s="26"/>
      <c r="AE78" s="19" t="str">
        <f t="shared" si="17"/>
        <v/>
      </c>
      <c r="AF78" s="65"/>
      <c r="AG78" s="54"/>
      <c r="AH78" s="54"/>
      <c r="AI78" s="55"/>
      <c r="AJ78" s="18"/>
      <c r="AK78" s="73" t="e">
        <f>#REF!</f>
        <v>#REF!</v>
      </c>
      <c r="AL78" s="73" t="e">
        <f>#REF!</f>
        <v>#REF!</v>
      </c>
      <c r="AM78" s="73" t="e">
        <f>#REF!</f>
        <v>#REF!</v>
      </c>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R78" s="117" t="str">
        <f t="shared" si="18"/>
        <v>28-2</v>
      </c>
      <c r="BS78" s="118">
        <f>OOC!G78</f>
        <v>20.215</v>
      </c>
      <c r="BT78" s="118">
        <f>OOC!H78</f>
        <v>20.154999999999998</v>
      </c>
      <c r="BU78" s="2" t="e">
        <f t="shared" si="19"/>
        <v>#REF!</v>
      </c>
      <c r="BV78" s="2" t="e">
        <f t="shared" si="20"/>
        <v>#REF!</v>
      </c>
      <c r="BW78" s="2" t="e">
        <f t="shared" si="21"/>
        <v>#REF!</v>
      </c>
      <c r="BX78" s="119" t="e">
        <f>IF(AND(IF(OOC!G78="",0,OOC!G78) &gt;= IF(O78="",0,O78), IF(O78="",0,O78) &gt; IF(L78="",0,L78)), "OOC",
IF(AND(IF(M78="",0,M78) &gt; IF(P78="",0,P78), IF(P78="",0,P78) &gt;= IF(OOC!H78="",0,OOC!H78)), "OOC",
IF(IF(O78="",0,O78) &gt; IF(OOC!G78="",0,OOC!G78), "OOS",
IF(IF(OOC!H78="",0,OOC!H78) &gt; IF(P78="",0,P78), "OOS", "OK"))))</f>
        <v>#REF!</v>
      </c>
    </row>
    <row r="79" spans="1:76" ht="15" customHeight="1">
      <c r="A79" s="16">
        <v>38</v>
      </c>
      <c r="B79" s="76" t="s">
        <v>109</v>
      </c>
      <c r="C79" s="69">
        <v>29</v>
      </c>
      <c r="D79" s="20" t="s">
        <v>57</v>
      </c>
      <c r="E79" s="78">
        <v>1.33</v>
      </c>
      <c r="F79" s="11" t="s">
        <v>29</v>
      </c>
      <c r="G79" s="83">
        <v>9.6820000000000004</v>
      </c>
      <c r="H79" s="13" t="e">
        <f>IF(OOC!S79=0,"",OOC!S79)</f>
        <v>#REF!</v>
      </c>
      <c r="I79" s="13" t="e">
        <f>IF(OOC!T79=0,"",OOC!T79)</f>
        <v>#REF!</v>
      </c>
      <c r="J79" s="14" t="s">
        <v>12</v>
      </c>
      <c r="K79" s="64" t="s">
        <v>49</v>
      </c>
      <c r="L79" s="17" t="e">
        <f t="shared" si="8"/>
        <v>#REF!</v>
      </c>
      <c r="M79" s="17" t="e">
        <f t="shared" si="9"/>
        <v>#REF!</v>
      </c>
      <c r="N79" s="25"/>
      <c r="O79" s="2" t="e">
        <f t="shared" si="22"/>
        <v>#REF!</v>
      </c>
      <c r="P79" s="2" t="e">
        <f t="shared" si="23"/>
        <v>#REF!</v>
      </c>
      <c r="Q79" s="2" t="e">
        <f t="shared" si="24"/>
        <v>#REF!</v>
      </c>
      <c r="R79" s="3" t="e">
        <f t="shared" si="25"/>
        <v>#REF!</v>
      </c>
      <c r="S79" s="4" t="e">
        <f t="shared" si="10"/>
        <v>#REF!</v>
      </c>
      <c r="T79" s="67" t="e">
        <f t="shared" si="11"/>
        <v>#REF!</v>
      </c>
      <c r="U79" s="67" t="e">
        <f t="shared" si="12"/>
        <v>#REF!</v>
      </c>
      <c r="V79" s="4" t="e">
        <f t="shared" si="4"/>
        <v>#REF!</v>
      </c>
      <c r="W79" s="4" t="e">
        <f t="shared" si="5"/>
        <v>#REF!</v>
      </c>
      <c r="X79" s="4" t="e">
        <f t="shared" si="13"/>
        <v>#REF!</v>
      </c>
      <c r="Y79" s="62" t="e">
        <f t="shared" si="6"/>
        <v>#REF!</v>
      </c>
      <c r="Z79" s="28" t="e">
        <f t="shared" si="14"/>
        <v>#REF!</v>
      </c>
      <c r="AA79" s="28" t="e">
        <f t="shared" si="15"/>
        <v>#REF!</v>
      </c>
      <c r="AB79" s="28" t="e">
        <f t="shared" si="16"/>
        <v>#REF!</v>
      </c>
      <c r="AC79" s="28" t="e">
        <f t="shared" si="7"/>
        <v>#REF!</v>
      </c>
      <c r="AD79" s="26"/>
      <c r="AE79" s="19" t="str">
        <f t="shared" si="17"/>
        <v/>
      </c>
      <c r="AF79" s="65"/>
      <c r="AG79" s="54"/>
      <c r="AH79" s="54"/>
      <c r="AI79" s="55"/>
      <c r="AJ79" s="18"/>
      <c r="AK79" s="73" t="e">
        <f>#REF!</f>
        <v>#REF!</v>
      </c>
      <c r="AL79" s="73" t="e">
        <f>#REF!</f>
        <v>#REF!</v>
      </c>
      <c r="AM79" s="73" t="e">
        <f>#REF!</f>
        <v>#REF!</v>
      </c>
      <c r="AN79" s="73" t="e">
        <f>#REF!</f>
        <v>#REF!</v>
      </c>
      <c r="AO79" s="73" t="e">
        <f>#REF!</f>
        <v>#REF!</v>
      </c>
      <c r="AP79" s="73" t="e">
        <f>#REF!</f>
        <v>#REF!</v>
      </c>
      <c r="AQ79" s="73" t="e">
        <f>#REF!</f>
        <v>#REF!</v>
      </c>
      <c r="AR79" s="73" t="e">
        <f>#REF!</f>
        <v>#REF!</v>
      </c>
      <c r="AS79" s="73" t="e">
        <f>#REF!</f>
        <v>#REF!</v>
      </c>
      <c r="AT79" s="73" t="e">
        <f>#REF!</f>
        <v>#REF!</v>
      </c>
      <c r="AU79" s="73" t="e">
        <f>#REF!</f>
        <v>#REF!</v>
      </c>
      <c r="AV79" s="73" t="e">
        <f>#REF!</f>
        <v>#REF!</v>
      </c>
      <c r="AW79" s="73" t="e">
        <f>#REF!</f>
        <v>#REF!</v>
      </c>
      <c r="AX79" s="73" t="e">
        <f>#REF!</f>
        <v>#REF!</v>
      </c>
      <c r="AY79" s="73" t="e">
        <f>#REF!</f>
        <v>#REF!</v>
      </c>
      <c r="AZ79" s="73" t="e">
        <f>#REF!</f>
        <v>#REF!</v>
      </c>
      <c r="BA79" s="73" t="e">
        <f>#REF!</f>
        <v>#REF!</v>
      </c>
      <c r="BB79" s="73" t="e">
        <f>#REF!</f>
        <v>#REF!</v>
      </c>
      <c r="BC79" s="73" t="e">
        <f>#REF!</f>
        <v>#REF!</v>
      </c>
      <c r="BD79" s="73" t="e">
        <f>#REF!</f>
        <v>#REF!</v>
      </c>
      <c r="BE79" s="73" t="e">
        <f>#REF!</f>
        <v>#REF!</v>
      </c>
      <c r="BF79" s="73" t="e">
        <f>#REF!</f>
        <v>#REF!</v>
      </c>
      <c r="BG79" s="73" t="e">
        <f>#REF!</f>
        <v>#REF!</v>
      </c>
      <c r="BH79" s="73" t="e">
        <f>#REF!</f>
        <v>#REF!</v>
      </c>
      <c r="BI79" s="73" t="e">
        <f>#REF!</f>
        <v>#REF!</v>
      </c>
      <c r="BJ79" s="73" t="e">
        <f>#REF!</f>
        <v>#REF!</v>
      </c>
      <c r="BK79" s="73" t="e">
        <f>#REF!</f>
        <v>#REF!</v>
      </c>
      <c r="BL79" s="73" t="e">
        <f>#REF!</f>
        <v>#REF!</v>
      </c>
      <c r="BM79" s="73" t="e">
        <f>#REF!</f>
        <v>#REF!</v>
      </c>
      <c r="BN79" s="73" t="e">
        <f>#REF!</f>
        <v>#REF!</v>
      </c>
      <c r="BO79" s="73" t="e">
        <f>#REF!</f>
        <v>#REF!</v>
      </c>
      <c r="BP79" s="73" t="e">
        <f>#REF!</f>
        <v>#REF!</v>
      </c>
      <c r="BR79" s="117">
        <f t="shared" si="18"/>
        <v>29</v>
      </c>
      <c r="BS79" s="118">
        <f>OOC!G79</f>
        <v>9.7119999999999997</v>
      </c>
      <c r="BT79" s="118">
        <f>OOC!H79</f>
        <v>9.652000000000001</v>
      </c>
      <c r="BU79" s="2" t="e">
        <f t="shared" si="19"/>
        <v>#REF!</v>
      </c>
      <c r="BV79" s="2" t="e">
        <f t="shared" si="20"/>
        <v>#REF!</v>
      </c>
      <c r="BW79" s="2" t="e">
        <f t="shared" si="21"/>
        <v>#REF!</v>
      </c>
      <c r="BX79" s="119" t="e">
        <f>IF(AND(IF(OOC!G79="",0,OOC!G79) &gt;= IF(O79="",0,O79), IF(O79="",0,O79) &gt; IF(L79="",0,L79)), "OOC",
IF(AND(IF(M79="",0,M79) &gt; IF(P79="",0,P79), IF(P79="",0,P79) &gt;= IF(OOC!H79="",0,OOC!H79)), "OOC",
IF(IF(O79="",0,O79) &gt; IF(OOC!G79="",0,OOC!G79), "OOS",
IF(IF(OOC!H79="",0,OOC!H79) &gt; IF(P79="",0,P79), "OOS", "OK"))))</f>
        <v>#REF!</v>
      </c>
    </row>
    <row r="80" spans="1:76" ht="15" customHeight="1">
      <c r="A80" s="16">
        <v>38</v>
      </c>
      <c r="B80" s="76" t="s">
        <v>260</v>
      </c>
      <c r="C80" s="82" t="s">
        <v>464</v>
      </c>
      <c r="D80" s="20" t="s">
        <v>57</v>
      </c>
      <c r="E80" s="78">
        <v>1.33</v>
      </c>
      <c r="F80" s="11" t="s">
        <v>29</v>
      </c>
      <c r="G80" s="83">
        <v>9.6820000000000004</v>
      </c>
      <c r="H80" s="13">
        <f>IF(OOC!S80=0,"",OOC!S80)</f>
        <v>0.03</v>
      </c>
      <c r="I80" s="13">
        <f>IF(OOC!T80=0,"",OOC!T80)</f>
        <v>-0.03</v>
      </c>
      <c r="J80" s="92" t="s">
        <v>263</v>
      </c>
      <c r="K80" s="64" t="s">
        <v>49</v>
      </c>
      <c r="L80" s="17">
        <f t="shared" si="8"/>
        <v>9.7119999999999997</v>
      </c>
      <c r="M80" s="17">
        <f t="shared" si="9"/>
        <v>9.652000000000001</v>
      </c>
      <c r="N80" s="25"/>
      <c r="O80" s="2" t="e">
        <f t="shared" si="22"/>
        <v>#REF!</v>
      </c>
      <c r="P80" s="2" t="e">
        <f t="shared" si="23"/>
        <v>#REF!</v>
      </c>
      <c r="Q80" s="2" t="e">
        <f t="shared" si="24"/>
        <v>#REF!</v>
      </c>
      <c r="R80" s="3" t="e">
        <f t="shared" si="25"/>
        <v>#REF!</v>
      </c>
      <c r="S80" s="4" t="e">
        <f t="shared" si="10"/>
        <v>#REF!</v>
      </c>
      <c r="T80" s="67" t="e">
        <f t="shared" si="11"/>
        <v>#REF!</v>
      </c>
      <c r="U80" s="67" t="e">
        <f t="shared" si="12"/>
        <v>#REF!</v>
      </c>
      <c r="V80" s="4" t="e">
        <f t="shared" si="4"/>
        <v>#REF!</v>
      </c>
      <c r="W80" s="4" t="e">
        <f t="shared" si="5"/>
        <v>#REF!</v>
      </c>
      <c r="X80" s="4" t="e">
        <f t="shared" si="13"/>
        <v>#REF!</v>
      </c>
      <c r="Y80" s="62" t="e">
        <f t="shared" si="6"/>
        <v>#REF!</v>
      </c>
      <c r="Z80" s="28" t="e">
        <f t="shared" si="14"/>
        <v>#REF!</v>
      </c>
      <c r="AA80" s="28" t="e">
        <f t="shared" si="15"/>
        <v>#REF!</v>
      </c>
      <c r="AB80" s="28" t="e">
        <f t="shared" si="16"/>
        <v>#REF!</v>
      </c>
      <c r="AC80" s="28" t="e">
        <f t="shared" si="7"/>
        <v>#REF!</v>
      </c>
      <c r="AD80" s="26"/>
      <c r="AE80" s="19" t="str">
        <f t="shared" si="17"/>
        <v/>
      </c>
      <c r="AF80" s="65"/>
      <c r="AG80" s="54"/>
      <c r="AH80" s="54"/>
      <c r="AI80" s="55"/>
      <c r="AJ80" s="18"/>
      <c r="AK80" s="73" t="e">
        <f>#REF!</f>
        <v>#REF!</v>
      </c>
      <c r="AL80" s="73" t="e">
        <f>#REF!</f>
        <v>#REF!</v>
      </c>
      <c r="AM80" s="73" t="e">
        <f>#REF!</f>
        <v>#REF!</v>
      </c>
      <c r="AN80" s="73" t="e">
        <f>#REF!</f>
        <v>#REF!</v>
      </c>
      <c r="AO80" s="73" t="e">
        <f>#REF!</f>
        <v>#REF!</v>
      </c>
      <c r="AP80" s="73" t="e">
        <f>#REF!</f>
        <v>#REF!</v>
      </c>
      <c r="AQ80" s="73" t="e">
        <f>#REF!</f>
        <v>#REF!</v>
      </c>
      <c r="AR80" s="73" t="e">
        <f>#REF!</f>
        <v>#REF!</v>
      </c>
      <c r="AS80" s="73" t="e">
        <f>#REF!</f>
        <v>#REF!</v>
      </c>
      <c r="AT80" s="73" t="e">
        <f>#REF!</f>
        <v>#REF!</v>
      </c>
      <c r="AU80" s="73" t="e">
        <f>#REF!</f>
        <v>#REF!</v>
      </c>
      <c r="AV80" s="73" t="e">
        <f>#REF!</f>
        <v>#REF!</v>
      </c>
      <c r="AW80" s="73" t="e">
        <f>#REF!</f>
        <v>#REF!</v>
      </c>
      <c r="AX80" s="73" t="e">
        <f>#REF!</f>
        <v>#REF!</v>
      </c>
      <c r="AY80" s="73" t="e">
        <f>#REF!</f>
        <v>#REF!</v>
      </c>
      <c r="AZ80" s="73" t="e">
        <f>#REF!</f>
        <v>#REF!</v>
      </c>
      <c r="BA80" s="73" t="e">
        <f>#REF!</f>
        <v>#REF!</v>
      </c>
      <c r="BB80" s="73" t="e">
        <f>#REF!</f>
        <v>#REF!</v>
      </c>
      <c r="BC80" s="73" t="e">
        <f>#REF!</f>
        <v>#REF!</v>
      </c>
      <c r="BD80" s="73" t="e">
        <f>#REF!</f>
        <v>#REF!</v>
      </c>
      <c r="BE80" s="73" t="e">
        <f>#REF!</f>
        <v>#REF!</v>
      </c>
      <c r="BF80" s="73" t="e">
        <f>#REF!</f>
        <v>#REF!</v>
      </c>
      <c r="BG80" s="73" t="e">
        <f>#REF!</f>
        <v>#REF!</v>
      </c>
      <c r="BH80" s="73" t="e">
        <f>#REF!</f>
        <v>#REF!</v>
      </c>
      <c r="BI80" s="73" t="e">
        <f>#REF!</f>
        <v>#REF!</v>
      </c>
      <c r="BJ80" s="73" t="e">
        <f>#REF!</f>
        <v>#REF!</v>
      </c>
      <c r="BK80" s="73" t="e">
        <f>#REF!</f>
        <v>#REF!</v>
      </c>
      <c r="BL80" s="73" t="e">
        <f>#REF!</f>
        <v>#REF!</v>
      </c>
      <c r="BM80" s="73" t="e">
        <f>#REF!</f>
        <v>#REF!</v>
      </c>
      <c r="BN80" s="73" t="e">
        <f>#REF!</f>
        <v>#REF!</v>
      </c>
      <c r="BO80" s="73" t="e">
        <f>#REF!</f>
        <v>#REF!</v>
      </c>
      <c r="BP80" s="73" t="e">
        <f>#REF!</f>
        <v>#REF!</v>
      </c>
      <c r="BR80" s="117" t="str">
        <f t="shared" si="18"/>
        <v>29-1 (P73)</v>
      </c>
      <c r="BS80" s="118">
        <f>OOC!G80</f>
        <v>9.7119999999999997</v>
      </c>
      <c r="BT80" s="118">
        <f>OOC!H80</f>
        <v>9.652000000000001</v>
      </c>
      <c r="BU80" s="2" t="e">
        <f t="shared" si="19"/>
        <v>#REF!</v>
      </c>
      <c r="BV80" s="2" t="e">
        <f t="shared" si="20"/>
        <v>#REF!</v>
      </c>
      <c r="BW80" s="2" t="e">
        <f t="shared" si="21"/>
        <v>#REF!</v>
      </c>
      <c r="BX80" s="119"/>
    </row>
    <row r="81" spans="1:76" ht="15" customHeight="1">
      <c r="A81" s="16">
        <v>38</v>
      </c>
      <c r="B81" s="76" t="s">
        <v>260</v>
      </c>
      <c r="C81" s="82" t="s">
        <v>465</v>
      </c>
      <c r="D81" s="20" t="s">
        <v>57</v>
      </c>
      <c r="E81" s="78">
        <v>1.33</v>
      </c>
      <c r="F81" s="11" t="s">
        <v>29</v>
      </c>
      <c r="G81" s="83">
        <v>9.6820000000000004</v>
      </c>
      <c r="H81" s="13">
        <f>IF(OOC!S81=0,"",OOC!S81)</f>
        <v>0.03</v>
      </c>
      <c r="I81" s="13">
        <f>IF(OOC!T81=0,"",OOC!T81)</f>
        <v>-0.03</v>
      </c>
      <c r="J81" s="92" t="s">
        <v>263</v>
      </c>
      <c r="K81" s="64" t="s">
        <v>49</v>
      </c>
      <c r="L81" s="17">
        <f t="shared" si="8"/>
        <v>9.7119999999999997</v>
      </c>
      <c r="M81" s="17">
        <f t="shared" si="9"/>
        <v>9.652000000000001</v>
      </c>
      <c r="N81" s="25"/>
      <c r="O81" s="2" t="e">
        <f t="shared" si="22"/>
        <v>#REF!</v>
      </c>
      <c r="P81" s="2" t="e">
        <f t="shared" si="23"/>
        <v>#REF!</v>
      </c>
      <c r="Q81" s="2" t="e">
        <f t="shared" si="24"/>
        <v>#REF!</v>
      </c>
      <c r="R81" s="3" t="e">
        <f t="shared" si="25"/>
        <v>#REF!</v>
      </c>
      <c r="S81" s="4" t="e">
        <f t="shared" si="10"/>
        <v>#REF!</v>
      </c>
      <c r="T81" s="67" t="e">
        <f t="shared" si="11"/>
        <v>#REF!</v>
      </c>
      <c r="U81" s="67" t="e">
        <f t="shared" si="12"/>
        <v>#REF!</v>
      </c>
      <c r="V81" s="4" t="e">
        <f t="shared" si="4"/>
        <v>#REF!</v>
      </c>
      <c r="W81" s="4" t="e">
        <f t="shared" si="5"/>
        <v>#REF!</v>
      </c>
      <c r="X81" s="4" t="e">
        <f t="shared" si="13"/>
        <v>#REF!</v>
      </c>
      <c r="Y81" s="62" t="e">
        <f t="shared" si="6"/>
        <v>#REF!</v>
      </c>
      <c r="Z81" s="28" t="e">
        <f t="shared" si="14"/>
        <v>#REF!</v>
      </c>
      <c r="AA81" s="28" t="e">
        <f t="shared" si="15"/>
        <v>#REF!</v>
      </c>
      <c r="AB81" s="28" t="e">
        <f t="shared" si="16"/>
        <v>#REF!</v>
      </c>
      <c r="AC81" s="28" t="e">
        <f t="shared" si="7"/>
        <v>#REF!</v>
      </c>
      <c r="AD81" s="26"/>
      <c r="AE81" s="19" t="str">
        <f t="shared" si="17"/>
        <v/>
      </c>
      <c r="AF81" s="65"/>
      <c r="AG81" s="54"/>
      <c r="AH81" s="54"/>
      <c r="AI81" s="55"/>
      <c r="AJ81" s="18"/>
      <c r="AK81" s="73" t="e">
        <f>#REF!</f>
        <v>#REF!</v>
      </c>
      <c r="AL81" s="73" t="e">
        <f>#REF!</f>
        <v>#REF!</v>
      </c>
      <c r="AM81" s="73" t="e">
        <f>#REF!</f>
        <v>#REF!</v>
      </c>
      <c r="AN81" s="73" t="e">
        <f>#REF!</f>
        <v>#REF!</v>
      </c>
      <c r="AO81" s="73" t="e">
        <f>#REF!</f>
        <v>#REF!</v>
      </c>
      <c r="AP81" s="73" t="e">
        <f>#REF!</f>
        <v>#REF!</v>
      </c>
      <c r="AQ81" s="73" t="e">
        <f>#REF!</f>
        <v>#REF!</v>
      </c>
      <c r="AR81" s="73" t="e">
        <f>#REF!</f>
        <v>#REF!</v>
      </c>
      <c r="AS81" s="73" t="e">
        <f>#REF!</f>
        <v>#REF!</v>
      </c>
      <c r="AT81" s="73" t="e">
        <f>#REF!</f>
        <v>#REF!</v>
      </c>
      <c r="AU81" s="73" t="e">
        <f>#REF!</f>
        <v>#REF!</v>
      </c>
      <c r="AV81" s="73" t="e">
        <f>#REF!</f>
        <v>#REF!</v>
      </c>
      <c r="AW81" s="73" t="e">
        <f>#REF!</f>
        <v>#REF!</v>
      </c>
      <c r="AX81" s="73" t="e">
        <f>#REF!</f>
        <v>#REF!</v>
      </c>
      <c r="AY81" s="73" t="e">
        <f>#REF!</f>
        <v>#REF!</v>
      </c>
      <c r="AZ81" s="73" t="e">
        <f>#REF!</f>
        <v>#REF!</v>
      </c>
      <c r="BA81" s="73" t="e">
        <f>#REF!</f>
        <v>#REF!</v>
      </c>
      <c r="BB81" s="73" t="e">
        <f>#REF!</f>
        <v>#REF!</v>
      </c>
      <c r="BC81" s="73" t="e">
        <f>#REF!</f>
        <v>#REF!</v>
      </c>
      <c r="BD81" s="73" t="e">
        <f>#REF!</f>
        <v>#REF!</v>
      </c>
      <c r="BE81" s="73" t="e">
        <f>#REF!</f>
        <v>#REF!</v>
      </c>
      <c r="BF81" s="73" t="e">
        <f>#REF!</f>
        <v>#REF!</v>
      </c>
      <c r="BG81" s="73" t="e">
        <f>#REF!</f>
        <v>#REF!</v>
      </c>
      <c r="BH81" s="73" t="e">
        <f>#REF!</f>
        <v>#REF!</v>
      </c>
      <c r="BI81" s="73" t="e">
        <f>#REF!</f>
        <v>#REF!</v>
      </c>
      <c r="BJ81" s="73" t="e">
        <f>#REF!</f>
        <v>#REF!</v>
      </c>
      <c r="BK81" s="73" t="e">
        <f>#REF!</f>
        <v>#REF!</v>
      </c>
      <c r="BL81" s="73" t="e">
        <f>#REF!</f>
        <v>#REF!</v>
      </c>
      <c r="BM81" s="73" t="e">
        <f>#REF!</f>
        <v>#REF!</v>
      </c>
      <c r="BN81" s="73" t="e">
        <f>#REF!</f>
        <v>#REF!</v>
      </c>
      <c r="BO81" s="73" t="e">
        <f>#REF!</f>
        <v>#REF!</v>
      </c>
      <c r="BP81" s="73" t="e">
        <f>#REF!</f>
        <v>#REF!</v>
      </c>
      <c r="BR81" s="117" t="str">
        <f t="shared" si="18"/>
        <v>29-2 (P52)</v>
      </c>
      <c r="BS81" s="118">
        <f>OOC!G81</f>
        <v>9.7119999999999997</v>
      </c>
      <c r="BT81" s="118">
        <f>OOC!H81</f>
        <v>9.652000000000001</v>
      </c>
      <c r="BU81" s="2" t="e">
        <f t="shared" si="19"/>
        <v>#REF!</v>
      </c>
      <c r="BV81" s="2" t="e">
        <f t="shared" si="20"/>
        <v>#REF!</v>
      </c>
      <c r="BW81" s="2" t="e">
        <f t="shared" si="21"/>
        <v>#REF!</v>
      </c>
      <c r="BX81" s="119"/>
    </row>
    <row r="82" spans="1:76" ht="15" customHeight="1">
      <c r="A82" s="16">
        <v>38</v>
      </c>
      <c r="B82" s="76" t="s">
        <v>260</v>
      </c>
      <c r="C82" s="82" t="s">
        <v>466</v>
      </c>
      <c r="D82" s="20" t="s">
        <v>57</v>
      </c>
      <c r="E82" s="78">
        <v>1.33</v>
      </c>
      <c r="F82" s="11" t="s">
        <v>29</v>
      </c>
      <c r="G82" s="83">
        <v>9.6820000000000004</v>
      </c>
      <c r="H82" s="13">
        <f>IF(OOC!S82=0,"",OOC!S82)</f>
        <v>0.03</v>
      </c>
      <c r="I82" s="13">
        <f>IF(OOC!T82=0,"",OOC!T82)</f>
        <v>-0.03</v>
      </c>
      <c r="J82" s="92" t="s">
        <v>263</v>
      </c>
      <c r="K82" s="64" t="s">
        <v>49</v>
      </c>
      <c r="L82" s="17">
        <f>IF(AND(G82="",H82=""),"",IF(G82="",H82,G82+H82))</f>
        <v>9.7119999999999997</v>
      </c>
      <c r="M82" s="17">
        <f>IF(AND(G82="",I82=""),"",IF(G82="",I82,G82+I82))</f>
        <v>9.652000000000001</v>
      </c>
      <c r="N82" s="25"/>
      <c r="O82" s="2" t="e">
        <f>IF(OR($AK82="",ISNUMBER($AK82)=FALSE),"",MAX(AK82:BP82))</f>
        <v>#REF!</v>
      </c>
      <c r="P82" s="2" t="e">
        <f>IF(OR($AK82="",ISNUMBER($AK82)=FALSE),"",MIN(AK82:BP82))</f>
        <v>#REF!</v>
      </c>
      <c r="Q82" s="2" t="e">
        <f>IF(OR($AK82="",ISNUMBER($AK82)=FALSE),"",AVERAGE(AK82:BP82))</f>
        <v>#REF!</v>
      </c>
      <c r="R82" s="3" t="e">
        <f>IF(OR($AK82="",ISNUMBER($AK82)=FALSE),"",STDEV(AK82:BP82))</f>
        <v>#REF!</v>
      </c>
      <c r="S82" s="4" t="e">
        <f t="shared" si="10"/>
        <v>#REF!</v>
      </c>
      <c r="T82" s="67" t="e">
        <f t="shared" si="11"/>
        <v>#REF!</v>
      </c>
      <c r="U82" s="67" t="e">
        <f t="shared" si="12"/>
        <v>#REF!</v>
      </c>
      <c r="V82" s="4" t="e">
        <f>IF(OR($AK82="",ISNUMBER($AK82)=FALSE),"",IF(H82="","",(L82-Q82)/(3*R82)))</f>
        <v>#REF!</v>
      </c>
      <c r="W82" s="4" t="e">
        <f>IF(OR($AK82="",ISNUMBER($AK82)=FALSE),"",IF(I82="","",(Q82-M82)/(3*R82)))</f>
        <v>#REF!</v>
      </c>
      <c r="X82" s="4" t="e">
        <f>IF(OR($AK82="",ISNUMBER($AK82)=FALSE),"",IF(AND(G82=0,I82=0),((H82)-(Q82))/(3*R82),MIN(V82:W82)))</f>
        <v>#REF!</v>
      </c>
      <c r="Y82" s="62" t="e">
        <f>IF(OR($AK82="",ISNUMBER($AK82)=FALSE),"",IF(AND(G82=0,I82=0),NORMSDIST(3*X82),NORMSDIST(3*X82)+NORMSDIST(6*S82-3*X82)-1))</f>
        <v>#REF!</v>
      </c>
      <c r="Z82" s="28" t="e">
        <f>IF($Q82="","",IF(F82="Tolerance",IF(($E82*3*R82+Q82)-G82&lt;H82,"",($E82*3*R82+Q82)-G82),IF(OR(F82="GD&amp;T",F82="MAX"),IF(($E82*3*R82+Q82)&lt;H82,"",($E82*3*R82+Q82)),"")))</f>
        <v>#REF!</v>
      </c>
      <c r="AA82" s="28" t="e">
        <f>IF(Q82="","",IF(F82="Tolerance",IF(-(($E82*3*R82)-Q82)-G82&gt;I82,"",-(($E82*3*R82)-Q82)-G82),IF(F82="MIN",IF(-(($E82*3*R82)-Q82)&gt;I82,"",-(($E82*3*R82)-Q82)),"")))</f>
        <v>#REF!</v>
      </c>
      <c r="AB82" s="28" t="e">
        <f>IF(OR(G82="",Q82=""),"",(L82+M82)/2-Q82)</f>
        <v>#REF!</v>
      </c>
      <c r="AC82" s="28" t="e">
        <f t="shared" si="7"/>
        <v>#REF!</v>
      </c>
      <c r="AD82" s="26"/>
      <c r="AE82" s="19" t="str">
        <f>IF(AD82="","",IF(AD82&gt;=0.966,"Normal","Not Normal"))</f>
        <v/>
      </c>
      <c r="AF82" s="65"/>
      <c r="AG82" s="54"/>
      <c r="AH82" s="54"/>
      <c r="AI82" s="55"/>
      <c r="AJ82" s="18"/>
      <c r="AK82" s="73" t="e">
        <f>#REF!</f>
        <v>#REF!</v>
      </c>
      <c r="AL82" s="73" t="e">
        <f>#REF!</f>
        <v>#REF!</v>
      </c>
      <c r="AM82" s="73" t="e">
        <f>#REF!</f>
        <v>#REF!</v>
      </c>
      <c r="AN82" s="73" t="e">
        <f>#REF!</f>
        <v>#REF!</v>
      </c>
      <c r="AO82" s="73" t="e">
        <f>#REF!</f>
        <v>#REF!</v>
      </c>
      <c r="AP82" s="73" t="e">
        <f>#REF!</f>
        <v>#REF!</v>
      </c>
      <c r="AQ82" s="73" t="e">
        <f>#REF!</f>
        <v>#REF!</v>
      </c>
      <c r="AR82" s="73" t="e">
        <f>#REF!</f>
        <v>#REF!</v>
      </c>
      <c r="AS82" s="73" t="e">
        <f>#REF!</f>
        <v>#REF!</v>
      </c>
      <c r="AT82" s="73" t="e">
        <f>#REF!</f>
        <v>#REF!</v>
      </c>
      <c r="AU82" s="73" t="e">
        <f>#REF!</f>
        <v>#REF!</v>
      </c>
      <c r="AV82" s="73" t="e">
        <f>#REF!</f>
        <v>#REF!</v>
      </c>
      <c r="AW82" s="73" t="e">
        <f>#REF!</f>
        <v>#REF!</v>
      </c>
      <c r="AX82" s="73" t="e">
        <f>#REF!</f>
        <v>#REF!</v>
      </c>
      <c r="AY82" s="73" t="e">
        <f>#REF!</f>
        <v>#REF!</v>
      </c>
      <c r="AZ82" s="73" t="e">
        <f>#REF!</f>
        <v>#REF!</v>
      </c>
      <c r="BA82" s="73" t="e">
        <f>#REF!</f>
        <v>#REF!</v>
      </c>
      <c r="BB82" s="73" t="e">
        <f>#REF!</f>
        <v>#REF!</v>
      </c>
      <c r="BC82" s="73" t="e">
        <f>#REF!</f>
        <v>#REF!</v>
      </c>
      <c r="BD82" s="73" t="e">
        <f>#REF!</f>
        <v>#REF!</v>
      </c>
      <c r="BE82" s="73" t="e">
        <f>#REF!</f>
        <v>#REF!</v>
      </c>
      <c r="BF82" s="73" t="e">
        <f>#REF!</f>
        <v>#REF!</v>
      </c>
      <c r="BG82" s="73" t="e">
        <f>#REF!</f>
        <v>#REF!</v>
      </c>
      <c r="BH82" s="73" t="e">
        <f>#REF!</f>
        <v>#REF!</v>
      </c>
      <c r="BI82" s="73" t="e">
        <f>#REF!</f>
        <v>#REF!</v>
      </c>
      <c r="BJ82" s="73" t="e">
        <f>#REF!</f>
        <v>#REF!</v>
      </c>
      <c r="BK82" s="73" t="e">
        <f>#REF!</f>
        <v>#REF!</v>
      </c>
      <c r="BL82" s="73" t="e">
        <f>#REF!</f>
        <v>#REF!</v>
      </c>
      <c r="BM82" s="73" t="e">
        <f>#REF!</f>
        <v>#REF!</v>
      </c>
      <c r="BN82" s="73" t="e">
        <f>#REF!</f>
        <v>#REF!</v>
      </c>
      <c r="BO82" s="73" t="e">
        <f>#REF!</f>
        <v>#REF!</v>
      </c>
      <c r="BP82" s="73" t="e">
        <f>#REF!</f>
        <v>#REF!</v>
      </c>
      <c r="BR82" s="117" t="str">
        <f t="shared" si="18"/>
        <v>29-3 (P36)</v>
      </c>
      <c r="BS82" s="118">
        <f>OOC!G82</f>
        <v>9.7119999999999997</v>
      </c>
      <c r="BT82" s="118">
        <f>OOC!H82</f>
        <v>9.652000000000001</v>
      </c>
      <c r="BU82" s="2" t="e">
        <f t="shared" si="19"/>
        <v>#REF!</v>
      </c>
      <c r="BV82" s="2" t="e">
        <f t="shared" si="20"/>
        <v>#REF!</v>
      </c>
      <c r="BW82" s="2" t="e">
        <f t="shared" si="21"/>
        <v>#REF!</v>
      </c>
      <c r="BX82" s="119"/>
    </row>
    <row r="83" spans="1:76" ht="15" customHeight="1">
      <c r="A83" s="16">
        <v>38</v>
      </c>
      <c r="B83" s="76" t="s">
        <v>260</v>
      </c>
      <c r="C83" s="82" t="s">
        <v>467</v>
      </c>
      <c r="D83" s="20" t="s">
        <v>57</v>
      </c>
      <c r="E83" s="78">
        <v>1.33</v>
      </c>
      <c r="F83" s="11" t="s">
        <v>29</v>
      </c>
      <c r="G83" s="83">
        <v>9.6820000000000004</v>
      </c>
      <c r="H83" s="13">
        <f>IF(OOC!S83=0,"",OOC!S83)</f>
        <v>0.03</v>
      </c>
      <c r="I83" s="13">
        <f>IF(OOC!T83=0,"",OOC!T83)</f>
        <v>-0.03</v>
      </c>
      <c r="J83" s="92" t="s">
        <v>263</v>
      </c>
      <c r="K83" s="64" t="s">
        <v>49</v>
      </c>
      <c r="L83" s="17">
        <f>IF(AND(G83="",H83=""),"",IF(G83="",H83,G83+H83))</f>
        <v>9.7119999999999997</v>
      </c>
      <c r="M83" s="17">
        <f>IF(AND(G83="",I83=""),"",IF(G83="",I83,G83+I83))</f>
        <v>9.652000000000001</v>
      </c>
      <c r="N83" s="25"/>
      <c r="O83" s="2" t="e">
        <f>IF(OR($AK83="",ISNUMBER($AK83)=FALSE),"",MAX(AK83:BP83))</f>
        <v>#REF!</v>
      </c>
      <c r="P83" s="2" t="e">
        <f>IF(OR($AK83="",ISNUMBER($AK83)=FALSE),"",MIN(AK83:BP83))</f>
        <v>#REF!</v>
      </c>
      <c r="Q83" s="2" t="e">
        <f>IF(OR($AK83="",ISNUMBER($AK83)=FALSE),"",AVERAGE(AK83:BP83))</f>
        <v>#REF!</v>
      </c>
      <c r="R83" s="3" t="e">
        <f>IF(OR($AK83="",ISNUMBER($AK83)=FALSE),"",STDEV(AK83:BP83))</f>
        <v>#REF!</v>
      </c>
      <c r="S83" s="4" t="e">
        <f t="shared" si="10"/>
        <v>#REF!</v>
      </c>
      <c r="T83" s="67" t="e">
        <f t="shared" si="11"/>
        <v>#REF!</v>
      </c>
      <c r="U83" s="67" t="e">
        <f t="shared" si="12"/>
        <v>#REF!</v>
      </c>
      <c r="V83" s="4" t="e">
        <f>IF(OR($AK83="",ISNUMBER($AK83)=FALSE),"",IF(H83="","",(L83-Q83)/(3*R83)))</f>
        <v>#REF!</v>
      </c>
      <c r="W83" s="4" t="e">
        <f>IF(OR($AK83="",ISNUMBER($AK83)=FALSE),"",IF(I83="","",(Q83-M83)/(3*R83)))</f>
        <v>#REF!</v>
      </c>
      <c r="X83" s="4" t="e">
        <f>IF(OR($AK83="",ISNUMBER($AK83)=FALSE),"",IF(AND(G83=0,I83=0),((H83)-(Q83))/(3*R83),MIN(V83:W83)))</f>
        <v>#REF!</v>
      </c>
      <c r="Y83" s="62" t="e">
        <f>IF(OR($AK83="",ISNUMBER($AK83)=FALSE),"",IF(AND(G83=0,I83=0),NORMSDIST(3*X83),NORMSDIST(3*X83)+NORMSDIST(6*S83-3*X83)-1))</f>
        <v>#REF!</v>
      </c>
      <c r="Z83" s="28" t="e">
        <f>IF($Q83="","",IF(F83="Tolerance",IF(($E83*3*R83+Q83)-G83&lt;H83,"",($E83*3*R83+Q83)-G83),IF(OR(F83="GD&amp;T",F83="MAX"),IF(($E83*3*R83+Q83)&lt;H83,"",($E83*3*R83+Q83)),"")))</f>
        <v>#REF!</v>
      </c>
      <c r="AA83" s="28" t="e">
        <f>IF(Q83="","",IF(F83="Tolerance",IF(-(($E83*3*R83)-Q83)-G83&gt;I83,"",-(($E83*3*R83)-Q83)-G83),IF(F83="MIN",IF(-(($E83*3*R83)-Q83)&gt;I83,"",-(($E83*3*R83)-Q83)),"")))</f>
        <v>#REF!</v>
      </c>
      <c r="AB83" s="28" t="e">
        <f>IF(OR(G83="",Q83=""),"",(L83+M83)/2-Q83)</f>
        <v>#REF!</v>
      </c>
      <c r="AC83" s="28" t="e">
        <f t="shared" si="7"/>
        <v>#REF!</v>
      </c>
      <c r="AD83" s="26"/>
      <c r="AE83" s="19" t="str">
        <f>IF(AD83="","",IF(AD83&gt;=0.966,"Normal","Not Normal"))</f>
        <v/>
      </c>
      <c r="AF83" s="65"/>
      <c r="AG83" s="54"/>
      <c r="AH83" s="54"/>
      <c r="AI83" s="55"/>
      <c r="AJ83" s="18"/>
      <c r="AK83" s="73" t="e">
        <f>#REF!</f>
        <v>#REF!</v>
      </c>
      <c r="AL83" s="73" t="e">
        <f>#REF!</f>
        <v>#REF!</v>
      </c>
      <c r="AM83" s="73" t="e">
        <f>#REF!</f>
        <v>#REF!</v>
      </c>
      <c r="AN83" s="73" t="e">
        <f>#REF!</f>
        <v>#REF!</v>
      </c>
      <c r="AO83" s="73" t="e">
        <f>#REF!</f>
        <v>#REF!</v>
      </c>
      <c r="AP83" s="73" t="e">
        <f>#REF!</f>
        <v>#REF!</v>
      </c>
      <c r="AQ83" s="73" t="e">
        <f>#REF!</f>
        <v>#REF!</v>
      </c>
      <c r="AR83" s="73" t="e">
        <f>#REF!</f>
        <v>#REF!</v>
      </c>
      <c r="AS83" s="73" t="e">
        <f>#REF!</f>
        <v>#REF!</v>
      </c>
      <c r="AT83" s="73" t="e">
        <f>#REF!</f>
        <v>#REF!</v>
      </c>
      <c r="AU83" s="73" t="e">
        <f>#REF!</f>
        <v>#REF!</v>
      </c>
      <c r="AV83" s="73" t="e">
        <f>#REF!</f>
        <v>#REF!</v>
      </c>
      <c r="AW83" s="73" t="e">
        <f>#REF!</f>
        <v>#REF!</v>
      </c>
      <c r="AX83" s="73" t="e">
        <f>#REF!</f>
        <v>#REF!</v>
      </c>
      <c r="AY83" s="73" t="e">
        <f>#REF!</f>
        <v>#REF!</v>
      </c>
      <c r="AZ83" s="73" t="e">
        <f>#REF!</f>
        <v>#REF!</v>
      </c>
      <c r="BA83" s="73" t="e">
        <f>#REF!</f>
        <v>#REF!</v>
      </c>
      <c r="BB83" s="73" t="e">
        <f>#REF!</f>
        <v>#REF!</v>
      </c>
      <c r="BC83" s="73" t="e">
        <f>#REF!</f>
        <v>#REF!</v>
      </c>
      <c r="BD83" s="73" t="e">
        <f>#REF!</f>
        <v>#REF!</v>
      </c>
      <c r="BE83" s="73" t="e">
        <f>#REF!</f>
        <v>#REF!</v>
      </c>
      <c r="BF83" s="73" t="e">
        <f>#REF!</f>
        <v>#REF!</v>
      </c>
      <c r="BG83" s="73" t="e">
        <f>#REF!</f>
        <v>#REF!</v>
      </c>
      <c r="BH83" s="73" t="e">
        <f>#REF!</f>
        <v>#REF!</v>
      </c>
      <c r="BI83" s="73" t="e">
        <f>#REF!</f>
        <v>#REF!</v>
      </c>
      <c r="BJ83" s="73" t="e">
        <f>#REF!</f>
        <v>#REF!</v>
      </c>
      <c r="BK83" s="73" t="e">
        <f>#REF!</f>
        <v>#REF!</v>
      </c>
      <c r="BL83" s="73" t="e">
        <f>#REF!</f>
        <v>#REF!</v>
      </c>
      <c r="BM83" s="73" t="e">
        <f>#REF!</f>
        <v>#REF!</v>
      </c>
      <c r="BN83" s="73" t="e">
        <f>#REF!</f>
        <v>#REF!</v>
      </c>
      <c r="BO83" s="73" t="e">
        <f>#REF!</f>
        <v>#REF!</v>
      </c>
      <c r="BP83" s="73" t="e">
        <f>#REF!</f>
        <v>#REF!</v>
      </c>
      <c r="BR83" s="117" t="str">
        <f t="shared" si="18"/>
        <v>29-4 (P29)</v>
      </c>
      <c r="BS83" s="118">
        <f>OOC!G83</f>
        <v>9.7119999999999997</v>
      </c>
      <c r="BT83" s="118">
        <f>OOC!H83</f>
        <v>9.652000000000001</v>
      </c>
      <c r="BU83" s="2" t="e">
        <f t="shared" si="19"/>
        <v>#REF!</v>
      </c>
      <c r="BV83" s="2" t="e">
        <f t="shared" si="20"/>
        <v>#REF!</v>
      </c>
      <c r="BW83" s="2" t="e">
        <f t="shared" si="21"/>
        <v>#REF!</v>
      </c>
      <c r="BX83" s="119"/>
    </row>
    <row r="84" spans="1:76" ht="15" customHeight="1">
      <c r="A84" s="16">
        <v>38</v>
      </c>
      <c r="B84" s="76" t="s">
        <v>260</v>
      </c>
      <c r="C84" s="82" t="s">
        <v>468</v>
      </c>
      <c r="D84" s="20" t="s">
        <v>57</v>
      </c>
      <c r="E84" s="78">
        <v>1.33</v>
      </c>
      <c r="F84" s="11" t="s">
        <v>29</v>
      </c>
      <c r="G84" s="83">
        <v>9.6820000000000004</v>
      </c>
      <c r="H84" s="13">
        <f>IF(OOC!S84=0,"",OOC!S84)</f>
        <v>0.03</v>
      </c>
      <c r="I84" s="13">
        <f>IF(OOC!T84=0,"",OOC!T84)</f>
        <v>-0.03</v>
      </c>
      <c r="J84" s="92" t="s">
        <v>263</v>
      </c>
      <c r="K84" s="64" t="s">
        <v>49</v>
      </c>
      <c r="L84" s="17">
        <f t="shared" si="8"/>
        <v>9.7119999999999997</v>
      </c>
      <c r="M84" s="17">
        <f t="shared" si="9"/>
        <v>9.652000000000001</v>
      </c>
      <c r="N84" s="25"/>
      <c r="O84" s="2" t="e">
        <f t="shared" si="22"/>
        <v>#REF!</v>
      </c>
      <c r="P84" s="2" t="e">
        <f t="shared" si="23"/>
        <v>#REF!</v>
      </c>
      <c r="Q84" s="2" t="e">
        <f t="shared" si="24"/>
        <v>#REF!</v>
      </c>
      <c r="R84" s="3" t="e">
        <f t="shared" si="25"/>
        <v>#REF!</v>
      </c>
      <c r="S84" s="4" t="e">
        <f t="shared" si="10"/>
        <v>#REF!</v>
      </c>
      <c r="T84" s="67" t="e">
        <f t="shared" si="11"/>
        <v>#REF!</v>
      </c>
      <c r="U84" s="67" t="e">
        <f t="shared" si="12"/>
        <v>#REF!</v>
      </c>
      <c r="V84" s="4" t="e">
        <f t="shared" si="4"/>
        <v>#REF!</v>
      </c>
      <c r="W84" s="4" t="e">
        <f t="shared" si="5"/>
        <v>#REF!</v>
      </c>
      <c r="X84" s="4" t="e">
        <f t="shared" si="13"/>
        <v>#REF!</v>
      </c>
      <c r="Y84" s="62" t="e">
        <f t="shared" si="6"/>
        <v>#REF!</v>
      </c>
      <c r="Z84" s="28" t="e">
        <f t="shared" si="14"/>
        <v>#REF!</v>
      </c>
      <c r="AA84" s="28" t="e">
        <f t="shared" si="15"/>
        <v>#REF!</v>
      </c>
      <c r="AB84" s="28" t="e">
        <f t="shared" si="16"/>
        <v>#REF!</v>
      </c>
      <c r="AC84" s="28" t="e">
        <f t="shared" si="7"/>
        <v>#REF!</v>
      </c>
      <c r="AD84" s="26"/>
      <c r="AE84" s="19" t="str">
        <f t="shared" si="17"/>
        <v/>
      </c>
      <c r="AF84" s="65"/>
      <c r="AG84" s="54"/>
      <c r="AH84" s="54"/>
      <c r="AI84" s="55"/>
      <c r="AJ84" s="18"/>
      <c r="AK84" s="73" t="e">
        <f>#REF!</f>
        <v>#REF!</v>
      </c>
      <c r="AL84" s="73" t="e">
        <f>#REF!</f>
        <v>#REF!</v>
      </c>
      <c r="AM84" s="73" t="e">
        <f>#REF!</f>
        <v>#REF!</v>
      </c>
      <c r="AN84" s="73" t="e">
        <f>#REF!</f>
        <v>#REF!</v>
      </c>
      <c r="AO84" s="73" t="e">
        <f>#REF!</f>
        <v>#REF!</v>
      </c>
      <c r="AP84" s="73" t="e">
        <f>#REF!</f>
        <v>#REF!</v>
      </c>
      <c r="AQ84" s="73" t="e">
        <f>#REF!</f>
        <v>#REF!</v>
      </c>
      <c r="AR84" s="73" t="e">
        <f>#REF!</f>
        <v>#REF!</v>
      </c>
      <c r="AS84" s="73" t="e">
        <f>#REF!</f>
        <v>#REF!</v>
      </c>
      <c r="AT84" s="73" t="e">
        <f>#REF!</f>
        <v>#REF!</v>
      </c>
      <c r="AU84" s="73" t="e">
        <f>#REF!</f>
        <v>#REF!</v>
      </c>
      <c r="AV84" s="73" t="e">
        <f>#REF!</f>
        <v>#REF!</v>
      </c>
      <c r="AW84" s="73" t="e">
        <f>#REF!</f>
        <v>#REF!</v>
      </c>
      <c r="AX84" s="73" t="e">
        <f>#REF!</f>
        <v>#REF!</v>
      </c>
      <c r="AY84" s="73" t="e">
        <f>#REF!</f>
        <v>#REF!</v>
      </c>
      <c r="AZ84" s="73" t="e">
        <f>#REF!</f>
        <v>#REF!</v>
      </c>
      <c r="BA84" s="73" t="e">
        <f>#REF!</f>
        <v>#REF!</v>
      </c>
      <c r="BB84" s="73" t="e">
        <f>#REF!</f>
        <v>#REF!</v>
      </c>
      <c r="BC84" s="73" t="e">
        <f>#REF!</f>
        <v>#REF!</v>
      </c>
      <c r="BD84" s="73" t="e">
        <f>#REF!</f>
        <v>#REF!</v>
      </c>
      <c r="BE84" s="73" t="e">
        <f>#REF!</f>
        <v>#REF!</v>
      </c>
      <c r="BF84" s="73" t="e">
        <f>#REF!</f>
        <v>#REF!</v>
      </c>
      <c r="BG84" s="73" t="e">
        <f>#REF!</f>
        <v>#REF!</v>
      </c>
      <c r="BH84" s="73" t="e">
        <f>#REF!</f>
        <v>#REF!</v>
      </c>
      <c r="BI84" s="73" t="e">
        <f>#REF!</f>
        <v>#REF!</v>
      </c>
      <c r="BJ84" s="73" t="e">
        <f>#REF!</f>
        <v>#REF!</v>
      </c>
      <c r="BK84" s="73" t="e">
        <f>#REF!</f>
        <v>#REF!</v>
      </c>
      <c r="BL84" s="73" t="e">
        <f>#REF!</f>
        <v>#REF!</v>
      </c>
      <c r="BM84" s="73" t="e">
        <f>#REF!</f>
        <v>#REF!</v>
      </c>
      <c r="BN84" s="73" t="e">
        <f>#REF!</f>
        <v>#REF!</v>
      </c>
      <c r="BO84" s="73" t="e">
        <f>#REF!</f>
        <v>#REF!</v>
      </c>
      <c r="BP84" s="73" t="e">
        <f>#REF!</f>
        <v>#REF!</v>
      </c>
      <c r="BR84" s="117" t="str">
        <f t="shared" si="18"/>
        <v>29-5 (P2)</v>
      </c>
      <c r="BS84" s="118">
        <f>OOC!G84</f>
        <v>9.7119999999999997</v>
      </c>
      <c r="BT84" s="118">
        <f>OOC!H84</f>
        <v>9.652000000000001</v>
      </c>
      <c r="BU84" s="2" t="e">
        <f t="shared" si="19"/>
        <v>#REF!</v>
      </c>
      <c r="BV84" s="2" t="e">
        <f t="shared" si="20"/>
        <v>#REF!</v>
      </c>
      <c r="BW84" s="2" t="e">
        <f t="shared" si="21"/>
        <v>#REF!</v>
      </c>
      <c r="BX84" s="119"/>
    </row>
    <row r="85" spans="1:76" ht="15" customHeight="1">
      <c r="A85" s="16">
        <v>38</v>
      </c>
      <c r="B85" s="76" t="s">
        <v>260</v>
      </c>
      <c r="C85" s="82" t="s">
        <v>469</v>
      </c>
      <c r="D85" s="20" t="s">
        <v>57</v>
      </c>
      <c r="E85" s="78">
        <v>1.33</v>
      </c>
      <c r="F85" s="11" t="s">
        <v>29</v>
      </c>
      <c r="G85" s="83">
        <v>9.6820000000000004</v>
      </c>
      <c r="H85" s="13">
        <f>IF(OOC!S85=0,"",OOC!S85)</f>
        <v>0.03</v>
      </c>
      <c r="I85" s="13">
        <f>IF(OOC!T85=0,"",OOC!T85)</f>
        <v>-0.03</v>
      </c>
      <c r="J85" s="92" t="s">
        <v>263</v>
      </c>
      <c r="K85" s="64" t="s">
        <v>49</v>
      </c>
      <c r="L85" s="17">
        <f>IF(AND(G85="",H85=""),"",IF(G85="",H85,G85+H85))</f>
        <v>9.7119999999999997</v>
      </c>
      <c r="M85" s="17">
        <f>IF(AND(G85="",I85=""),"",IF(G85="",I85,G85+I85))</f>
        <v>9.652000000000001</v>
      </c>
      <c r="N85" s="25"/>
      <c r="O85" s="2" t="e">
        <f>IF(OR($AK85="",ISNUMBER($AK85)=FALSE),"",MAX(AK85:BP85))</f>
        <v>#REF!</v>
      </c>
      <c r="P85" s="2" t="e">
        <f>IF(OR($AK85="",ISNUMBER($AK85)=FALSE),"",MIN(AK85:BP85))</f>
        <v>#REF!</v>
      </c>
      <c r="Q85" s="2" t="e">
        <f>IF(OR($AK85="",ISNUMBER($AK85)=FALSE),"",AVERAGE(AK85:BP85))</f>
        <v>#REF!</v>
      </c>
      <c r="R85" s="3" t="e">
        <f>IF(OR($AK85="",ISNUMBER($AK85)=FALSE),"",STDEV(AK85:BP85))</f>
        <v>#REF!</v>
      </c>
      <c r="S85" s="4" t="e">
        <f t="shared" si="10"/>
        <v>#REF!</v>
      </c>
      <c r="T85" s="67" t="e">
        <f t="shared" si="11"/>
        <v>#REF!</v>
      </c>
      <c r="U85" s="67" t="e">
        <f t="shared" si="12"/>
        <v>#REF!</v>
      </c>
      <c r="V85" s="4" t="e">
        <f>IF(OR($AK85="",ISNUMBER($AK85)=FALSE),"",IF(H85="","",(L85-Q85)/(3*R85)))</f>
        <v>#REF!</v>
      </c>
      <c r="W85" s="4" t="e">
        <f>IF(OR($AK85="",ISNUMBER($AK85)=FALSE),"",IF(I85="","",(Q85-M85)/(3*R85)))</f>
        <v>#REF!</v>
      </c>
      <c r="X85" s="4" t="e">
        <f>IF(OR($AK85="",ISNUMBER($AK85)=FALSE),"",IF(AND(G85=0,I85=0),((H85)-(Q85))/(3*R85),MIN(V85:W85)))</f>
        <v>#REF!</v>
      </c>
      <c r="Y85" s="62" t="e">
        <f>IF(OR($AK85="",ISNUMBER($AK85)=FALSE),"",IF(AND(G85=0,I85=0),NORMSDIST(3*X85),NORMSDIST(3*X85)+NORMSDIST(6*S85-3*X85)-1))</f>
        <v>#REF!</v>
      </c>
      <c r="Z85" s="28" t="e">
        <f>IF($Q85="","",IF(F85="Tolerance",IF(($E85*3*R85+Q85)-G85&lt;H85,"",($E85*3*R85+Q85)-G85),IF(OR(F85="GD&amp;T",F85="MAX"),IF(($E85*3*R85+Q85)&lt;H85,"",($E85*3*R85+Q85)),"")))</f>
        <v>#REF!</v>
      </c>
      <c r="AA85" s="28" t="e">
        <f>IF(Q85="","",IF(F85="Tolerance",IF(-(($E85*3*R85)-Q85)-G85&gt;I85,"",-(($E85*3*R85)-Q85)-G85),IF(F85="MIN",IF(-(($E85*3*R85)-Q85)&gt;I85,"",-(($E85*3*R85)-Q85)),"")))</f>
        <v>#REF!</v>
      </c>
      <c r="AB85" s="28" t="e">
        <f>IF(OR(G85="",Q85=""),"",(L85+M85)/2-Q85)</f>
        <v>#REF!</v>
      </c>
      <c r="AC85" s="28" t="e">
        <f t="shared" si="7"/>
        <v>#REF!</v>
      </c>
      <c r="AD85" s="26"/>
      <c r="AE85" s="19" t="str">
        <f>IF(AD85="","",IF(AD85&gt;=0.966,"Normal","Not Normal"))</f>
        <v/>
      </c>
      <c r="AF85" s="65"/>
      <c r="AG85" s="54"/>
      <c r="AH85" s="54"/>
      <c r="AI85" s="55"/>
      <c r="AJ85" s="18"/>
      <c r="AK85" s="73" t="e">
        <f>#REF!</f>
        <v>#REF!</v>
      </c>
      <c r="AL85" s="73" t="e">
        <f>#REF!</f>
        <v>#REF!</v>
      </c>
      <c r="AM85" s="73" t="e">
        <f>#REF!</f>
        <v>#REF!</v>
      </c>
      <c r="AN85" s="73" t="e">
        <f>#REF!</f>
        <v>#REF!</v>
      </c>
      <c r="AO85" s="73" t="e">
        <f>#REF!</f>
        <v>#REF!</v>
      </c>
      <c r="AP85" s="73" t="e">
        <f>#REF!</f>
        <v>#REF!</v>
      </c>
      <c r="AQ85" s="73" t="e">
        <f>#REF!</f>
        <v>#REF!</v>
      </c>
      <c r="AR85" s="73" t="e">
        <f>#REF!</f>
        <v>#REF!</v>
      </c>
      <c r="AS85" s="73" t="e">
        <f>#REF!</f>
        <v>#REF!</v>
      </c>
      <c r="AT85" s="73" t="e">
        <f>#REF!</f>
        <v>#REF!</v>
      </c>
      <c r="AU85" s="73" t="e">
        <f>#REF!</f>
        <v>#REF!</v>
      </c>
      <c r="AV85" s="73" t="e">
        <f>#REF!</f>
        <v>#REF!</v>
      </c>
      <c r="AW85" s="73" t="e">
        <f>#REF!</f>
        <v>#REF!</v>
      </c>
      <c r="AX85" s="73" t="e">
        <f>#REF!</f>
        <v>#REF!</v>
      </c>
      <c r="AY85" s="73" t="e">
        <f>#REF!</f>
        <v>#REF!</v>
      </c>
      <c r="AZ85" s="73" t="e">
        <f>#REF!</f>
        <v>#REF!</v>
      </c>
      <c r="BA85" s="73" t="e">
        <f>#REF!</f>
        <v>#REF!</v>
      </c>
      <c r="BB85" s="73" t="e">
        <f>#REF!</f>
        <v>#REF!</v>
      </c>
      <c r="BC85" s="73" t="e">
        <f>#REF!</f>
        <v>#REF!</v>
      </c>
      <c r="BD85" s="73" t="e">
        <f>#REF!</f>
        <v>#REF!</v>
      </c>
      <c r="BE85" s="73" t="e">
        <f>#REF!</f>
        <v>#REF!</v>
      </c>
      <c r="BF85" s="73" t="e">
        <f>#REF!</f>
        <v>#REF!</v>
      </c>
      <c r="BG85" s="73" t="e">
        <f>#REF!</f>
        <v>#REF!</v>
      </c>
      <c r="BH85" s="73" t="e">
        <f>#REF!</f>
        <v>#REF!</v>
      </c>
      <c r="BI85" s="73" t="e">
        <f>#REF!</f>
        <v>#REF!</v>
      </c>
      <c r="BJ85" s="73" t="e">
        <f>#REF!</f>
        <v>#REF!</v>
      </c>
      <c r="BK85" s="73" t="e">
        <f>#REF!</f>
        <v>#REF!</v>
      </c>
      <c r="BL85" s="73" t="e">
        <f>#REF!</f>
        <v>#REF!</v>
      </c>
      <c r="BM85" s="73" t="e">
        <f>#REF!</f>
        <v>#REF!</v>
      </c>
      <c r="BN85" s="73" t="e">
        <f>#REF!</f>
        <v>#REF!</v>
      </c>
      <c r="BO85" s="73" t="e">
        <f>#REF!</f>
        <v>#REF!</v>
      </c>
      <c r="BP85" s="73" t="e">
        <f>#REF!</f>
        <v>#REF!</v>
      </c>
      <c r="BR85" s="117" t="str">
        <f t="shared" si="18"/>
        <v>29-6 (P1)</v>
      </c>
      <c r="BS85" s="118">
        <f>OOC!G85</f>
        <v>9.7119999999999997</v>
      </c>
      <c r="BT85" s="118">
        <f>OOC!H85</f>
        <v>9.652000000000001</v>
      </c>
      <c r="BU85" s="2" t="e">
        <f t="shared" si="19"/>
        <v>#REF!</v>
      </c>
      <c r="BV85" s="2" t="e">
        <f t="shared" si="20"/>
        <v>#REF!</v>
      </c>
      <c r="BW85" s="2" t="e">
        <f t="shared" si="21"/>
        <v>#REF!</v>
      </c>
      <c r="BX85" s="119"/>
    </row>
    <row r="86" spans="1:76" ht="15" customHeight="1">
      <c r="A86" s="16">
        <v>40</v>
      </c>
      <c r="B86" s="76" t="s">
        <v>110</v>
      </c>
      <c r="C86" s="69">
        <v>30</v>
      </c>
      <c r="D86" s="20" t="s">
        <v>57</v>
      </c>
      <c r="E86" s="78">
        <v>1.33</v>
      </c>
      <c r="F86" s="11" t="s">
        <v>29</v>
      </c>
      <c r="G86" s="83">
        <v>24.37</v>
      </c>
      <c r="H86" s="13" t="e">
        <f>IF(OOC!S86=0,"",OOC!S86)</f>
        <v>#REF!</v>
      </c>
      <c r="I86" s="13" t="e">
        <f>IF(OOC!T86=0,"",OOC!T86)</f>
        <v>#REF!</v>
      </c>
      <c r="J86" s="14" t="s">
        <v>12</v>
      </c>
      <c r="K86" s="64" t="s">
        <v>49</v>
      </c>
      <c r="L86" s="17" t="e">
        <f t="shared" si="8"/>
        <v>#REF!</v>
      </c>
      <c r="M86" s="17" t="e">
        <f t="shared" si="9"/>
        <v>#REF!</v>
      </c>
      <c r="N86" s="25"/>
      <c r="O86" s="2" t="e">
        <f t="shared" si="22"/>
        <v>#REF!</v>
      </c>
      <c r="P86" s="2" t="e">
        <f t="shared" si="23"/>
        <v>#REF!</v>
      </c>
      <c r="Q86" s="2" t="e">
        <f t="shared" si="24"/>
        <v>#REF!</v>
      </c>
      <c r="R86" s="3" t="e">
        <f t="shared" si="25"/>
        <v>#REF!</v>
      </c>
      <c r="S86" s="4" t="e">
        <f t="shared" si="10"/>
        <v>#REF!</v>
      </c>
      <c r="T86" s="67" t="e">
        <f t="shared" si="11"/>
        <v>#REF!</v>
      </c>
      <c r="U86" s="67" t="e">
        <f t="shared" si="12"/>
        <v>#REF!</v>
      </c>
      <c r="V86" s="4" t="e">
        <f t="shared" si="4"/>
        <v>#REF!</v>
      </c>
      <c r="W86" s="4" t="e">
        <f t="shared" si="5"/>
        <v>#REF!</v>
      </c>
      <c r="X86" s="4" t="e">
        <f t="shared" si="13"/>
        <v>#REF!</v>
      </c>
      <c r="Y86" s="62" t="e">
        <f t="shared" si="6"/>
        <v>#REF!</v>
      </c>
      <c r="Z86" s="28" t="e">
        <f t="shared" si="14"/>
        <v>#REF!</v>
      </c>
      <c r="AA86" s="28" t="e">
        <f t="shared" si="15"/>
        <v>#REF!</v>
      </c>
      <c r="AB86" s="28" t="e">
        <f t="shared" si="16"/>
        <v>#REF!</v>
      </c>
      <c r="AC86" s="28" t="e">
        <f t="shared" si="7"/>
        <v>#REF!</v>
      </c>
      <c r="AD86" s="26"/>
      <c r="AE86" s="19" t="str">
        <f t="shared" si="17"/>
        <v/>
      </c>
      <c r="AF86" s="65"/>
      <c r="AG86" s="54"/>
      <c r="AH86" s="54"/>
      <c r="AI86" s="55"/>
      <c r="AJ86" s="18"/>
      <c r="AK86" s="73" t="e">
        <f>#REF!</f>
        <v>#REF!</v>
      </c>
      <c r="AL86" s="73" t="e">
        <f>#REF!</f>
        <v>#REF!</v>
      </c>
      <c r="AM86" s="73" t="e">
        <f>#REF!</f>
        <v>#REF!</v>
      </c>
      <c r="AN86" s="73" t="e">
        <f>#REF!</f>
        <v>#REF!</v>
      </c>
      <c r="AO86" s="73" t="e">
        <f>#REF!</f>
        <v>#REF!</v>
      </c>
      <c r="AP86" s="73" t="e">
        <f>#REF!</f>
        <v>#REF!</v>
      </c>
      <c r="AQ86" s="73" t="e">
        <f>#REF!</f>
        <v>#REF!</v>
      </c>
      <c r="AR86" s="73" t="e">
        <f>#REF!</f>
        <v>#REF!</v>
      </c>
      <c r="AS86" s="73" t="e">
        <f>#REF!</f>
        <v>#REF!</v>
      </c>
      <c r="AT86" s="73" t="e">
        <f>#REF!</f>
        <v>#REF!</v>
      </c>
      <c r="AU86" s="73" t="e">
        <f>#REF!</f>
        <v>#REF!</v>
      </c>
      <c r="AV86" s="73" t="e">
        <f>#REF!</f>
        <v>#REF!</v>
      </c>
      <c r="AW86" s="73" t="e">
        <f>#REF!</f>
        <v>#REF!</v>
      </c>
      <c r="AX86" s="73" t="e">
        <f>#REF!</f>
        <v>#REF!</v>
      </c>
      <c r="AY86" s="73" t="e">
        <f>#REF!</f>
        <v>#REF!</v>
      </c>
      <c r="AZ86" s="73" t="e">
        <f>#REF!</f>
        <v>#REF!</v>
      </c>
      <c r="BA86" s="73" t="e">
        <f>#REF!</f>
        <v>#REF!</v>
      </c>
      <c r="BB86" s="73" t="e">
        <f>#REF!</f>
        <v>#REF!</v>
      </c>
      <c r="BC86" s="73" t="e">
        <f>#REF!</f>
        <v>#REF!</v>
      </c>
      <c r="BD86" s="73" t="e">
        <f>#REF!</f>
        <v>#REF!</v>
      </c>
      <c r="BE86" s="73" t="e">
        <f>#REF!</f>
        <v>#REF!</v>
      </c>
      <c r="BF86" s="73" t="e">
        <f>#REF!</f>
        <v>#REF!</v>
      </c>
      <c r="BG86" s="73" t="e">
        <f>#REF!</f>
        <v>#REF!</v>
      </c>
      <c r="BH86" s="73" t="e">
        <f>#REF!</f>
        <v>#REF!</v>
      </c>
      <c r="BI86" s="73" t="e">
        <f>#REF!</f>
        <v>#REF!</v>
      </c>
      <c r="BJ86" s="73" t="e">
        <f>#REF!</f>
        <v>#REF!</v>
      </c>
      <c r="BK86" s="73" t="e">
        <f>#REF!</f>
        <v>#REF!</v>
      </c>
      <c r="BL86" s="73" t="e">
        <f>#REF!</f>
        <v>#REF!</v>
      </c>
      <c r="BM86" s="73" t="e">
        <f>#REF!</f>
        <v>#REF!</v>
      </c>
      <c r="BN86" s="73" t="e">
        <f>#REF!</f>
        <v>#REF!</v>
      </c>
      <c r="BO86" s="73" t="e">
        <f>#REF!</f>
        <v>#REF!</v>
      </c>
      <c r="BP86" s="73" t="e">
        <f>#REF!</f>
        <v>#REF!</v>
      </c>
      <c r="BR86" s="117">
        <f t="shared" si="18"/>
        <v>30</v>
      </c>
      <c r="BS86" s="118">
        <f>OOC!G86</f>
        <v>24.400000000000002</v>
      </c>
      <c r="BT86" s="118">
        <f>OOC!H86</f>
        <v>24.34</v>
      </c>
      <c r="BU86" s="2" t="e">
        <f t="shared" si="19"/>
        <v>#REF!</v>
      </c>
      <c r="BV86" s="2" t="e">
        <f t="shared" si="20"/>
        <v>#REF!</v>
      </c>
      <c r="BW86" s="2" t="e">
        <f t="shared" si="21"/>
        <v>#REF!</v>
      </c>
      <c r="BX86" s="119" t="e">
        <f>IF(AND(IF(OOC!G86="",0,OOC!G86) &gt;= IF(O86="",0,O86), IF(O86="",0,O86) &gt; IF(L86="",0,L86)), "OOC",
IF(AND(IF(M86="",0,M86) &gt; IF(P86="",0,P86), IF(P86="",0,P86) &gt;= IF(OOC!H86="",0,OOC!H86)), "OOC",
IF(IF(O86="",0,O86) &gt; IF(OOC!G86="",0,OOC!G86), "OOS",
IF(IF(OOC!H86="",0,OOC!H86) &gt; IF(P86="",0,P86), "OOS", "OK"))))</f>
        <v>#REF!</v>
      </c>
    </row>
    <row r="87" spans="1:76" ht="15" customHeight="1">
      <c r="A87" s="16">
        <v>41</v>
      </c>
      <c r="B87" s="76" t="s">
        <v>111</v>
      </c>
      <c r="C87" s="69">
        <v>31</v>
      </c>
      <c r="D87" s="20" t="s">
        <v>57</v>
      </c>
      <c r="E87" s="78">
        <v>1.33</v>
      </c>
      <c r="F87" s="11" t="s">
        <v>29</v>
      </c>
      <c r="G87" s="83">
        <v>22.236000000000001</v>
      </c>
      <c r="H87" s="13" t="e">
        <f>IF(OOC!S87=0,"",OOC!S87)</f>
        <v>#REF!</v>
      </c>
      <c r="I87" s="13" t="e">
        <f>IF(OOC!T87=0,"",OOC!T87)</f>
        <v>#REF!</v>
      </c>
      <c r="J87" s="14" t="s">
        <v>12</v>
      </c>
      <c r="K87" s="64" t="s">
        <v>49</v>
      </c>
      <c r="L87" s="17" t="e">
        <f t="shared" si="8"/>
        <v>#REF!</v>
      </c>
      <c r="M87" s="17" t="e">
        <f t="shared" si="9"/>
        <v>#REF!</v>
      </c>
      <c r="N87" s="25"/>
      <c r="O87" s="2" t="e">
        <f t="shared" si="22"/>
        <v>#REF!</v>
      </c>
      <c r="P87" s="2" t="e">
        <f t="shared" si="23"/>
        <v>#REF!</v>
      </c>
      <c r="Q87" s="2" t="e">
        <f t="shared" si="24"/>
        <v>#REF!</v>
      </c>
      <c r="R87" s="3" t="e">
        <f t="shared" si="25"/>
        <v>#REF!</v>
      </c>
      <c r="S87" s="4" t="e">
        <f t="shared" si="10"/>
        <v>#REF!</v>
      </c>
      <c r="T87" s="67" t="e">
        <f t="shared" si="11"/>
        <v>#REF!</v>
      </c>
      <c r="U87" s="67" t="e">
        <f t="shared" si="12"/>
        <v>#REF!</v>
      </c>
      <c r="V87" s="4" t="e">
        <f t="shared" si="4"/>
        <v>#REF!</v>
      </c>
      <c r="W87" s="4" t="e">
        <f t="shared" si="5"/>
        <v>#REF!</v>
      </c>
      <c r="X87" s="4" t="e">
        <f t="shared" si="13"/>
        <v>#REF!</v>
      </c>
      <c r="Y87" s="62" t="e">
        <f t="shared" si="6"/>
        <v>#REF!</v>
      </c>
      <c r="Z87" s="28" t="e">
        <f t="shared" si="14"/>
        <v>#REF!</v>
      </c>
      <c r="AA87" s="28" t="e">
        <f t="shared" si="15"/>
        <v>#REF!</v>
      </c>
      <c r="AB87" s="28" t="e">
        <f t="shared" si="16"/>
        <v>#REF!</v>
      </c>
      <c r="AC87" s="28" t="e">
        <f t="shared" si="7"/>
        <v>#REF!</v>
      </c>
      <c r="AD87" s="26"/>
      <c r="AE87" s="19" t="str">
        <f t="shared" si="17"/>
        <v/>
      </c>
      <c r="AF87" s="65"/>
      <c r="AG87" s="54"/>
      <c r="AH87" s="54"/>
      <c r="AI87" s="55"/>
      <c r="AJ87" s="18"/>
      <c r="AK87" s="73" t="e">
        <f>#REF!</f>
        <v>#REF!</v>
      </c>
      <c r="AL87" s="73" t="e">
        <f>#REF!</f>
        <v>#REF!</v>
      </c>
      <c r="AM87" s="73" t="e">
        <f>#REF!</f>
        <v>#REF!</v>
      </c>
      <c r="AN87" s="73" t="e">
        <f>#REF!</f>
        <v>#REF!</v>
      </c>
      <c r="AO87" s="73" t="e">
        <f>#REF!</f>
        <v>#REF!</v>
      </c>
      <c r="AP87" s="73" t="e">
        <f>#REF!</f>
        <v>#REF!</v>
      </c>
      <c r="AQ87" s="73" t="e">
        <f>#REF!</f>
        <v>#REF!</v>
      </c>
      <c r="AR87" s="73" t="e">
        <f>#REF!</f>
        <v>#REF!</v>
      </c>
      <c r="AS87" s="73" t="e">
        <f>#REF!</f>
        <v>#REF!</v>
      </c>
      <c r="AT87" s="73" t="e">
        <f>#REF!</f>
        <v>#REF!</v>
      </c>
      <c r="AU87" s="73" t="e">
        <f>#REF!</f>
        <v>#REF!</v>
      </c>
      <c r="AV87" s="73" t="e">
        <f>#REF!</f>
        <v>#REF!</v>
      </c>
      <c r="AW87" s="73" t="e">
        <f>#REF!</f>
        <v>#REF!</v>
      </c>
      <c r="AX87" s="73" t="e">
        <f>#REF!</f>
        <v>#REF!</v>
      </c>
      <c r="AY87" s="73" t="e">
        <f>#REF!</f>
        <v>#REF!</v>
      </c>
      <c r="AZ87" s="73" t="e">
        <f>#REF!</f>
        <v>#REF!</v>
      </c>
      <c r="BA87" s="73" t="e">
        <f>#REF!</f>
        <v>#REF!</v>
      </c>
      <c r="BB87" s="73" t="e">
        <f>#REF!</f>
        <v>#REF!</v>
      </c>
      <c r="BC87" s="73" t="e">
        <f>#REF!</f>
        <v>#REF!</v>
      </c>
      <c r="BD87" s="73" t="e">
        <f>#REF!</f>
        <v>#REF!</v>
      </c>
      <c r="BE87" s="73" t="e">
        <f>#REF!</f>
        <v>#REF!</v>
      </c>
      <c r="BF87" s="73" t="e">
        <f>#REF!</f>
        <v>#REF!</v>
      </c>
      <c r="BG87" s="73" t="e">
        <f>#REF!</f>
        <v>#REF!</v>
      </c>
      <c r="BH87" s="73" t="e">
        <f>#REF!</f>
        <v>#REF!</v>
      </c>
      <c r="BI87" s="73" t="e">
        <f>#REF!</f>
        <v>#REF!</v>
      </c>
      <c r="BJ87" s="73" t="e">
        <f>#REF!</f>
        <v>#REF!</v>
      </c>
      <c r="BK87" s="73" t="e">
        <f>#REF!</f>
        <v>#REF!</v>
      </c>
      <c r="BL87" s="73" t="e">
        <f>#REF!</f>
        <v>#REF!</v>
      </c>
      <c r="BM87" s="73" t="e">
        <f>#REF!</f>
        <v>#REF!</v>
      </c>
      <c r="BN87" s="73" t="e">
        <f>#REF!</f>
        <v>#REF!</v>
      </c>
      <c r="BO87" s="73" t="e">
        <f>#REF!</f>
        <v>#REF!</v>
      </c>
      <c r="BP87" s="73" t="e">
        <f>#REF!</f>
        <v>#REF!</v>
      </c>
      <c r="BR87" s="117">
        <f t="shared" si="18"/>
        <v>31</v>
      </c>
      <c r="BS87" s="118">
        <f>OOC!G87</f>
        <v>22.266000000000002</v>
      </c>
      <c r="BT87" s="118">
        <f>OOC!H87</f>
        <v>22.206</v>
      </c>
      <c r="BU87" s="2" t="e">
        <f t="shared" si="19"/>
        <v>#REF!</v>
      </c>
      <c r="BV87" s="2" t="e">
        <f t="shared" si="20"/>
        <v>#REF!</v>
      </c>
      <c r="BW87" s="2" t="e">
        <f t="shared" si="21"/>
        <v>#REF!</v>
      </c>
      <c r="BX87" s="119" t="e">
        <f>IF(AND(IF(OOC!G87="",0,OOC!G87) &gt;= IF(O87="",0,O87), IF(O87="",0,O87) &gt; IF(L87="",0,L87)), "OOC",
IF(AND(IF(M87="",0,M87) &gt; IF(P87="",0,P87), IF(P87="",0,P87) &gt;= IF(OOC!H87="",0,OOC!H87)), "OOC",
IF(IF(O87="",0,O87) &gt; IF(OOC!G87="",0,OOC!G87), "OOS",
IF(IF(OOC!H87="",0,OOC!H87) &gt; IF(P87="",0,P87), "OOS", "OK"))))</f>
        <v>#REF!</v>
      </c>
    </row>
    <row r="88" spans="1:76" ht="15" customHeight="1">
      <c r="A88" s="16">
        <v>41</v>
      </c>
      <c r="B88" s="76" t="s">
        <v>260</v>
      </c>
      <c r="C88" s="69" t="s">
        <v>470</v>
      </c>
      <c r="D88" s="20" t="s">
        <v>57</v>
      </c>
      <c r="E88" s="78">
        <v>1.33</v>
      </c>
      <c r="F88" s="11" t="s">
        <v>29</v>
      </c>
      <c r="G88" s="83">
        <v>22.236000000000001</v>
      </c>
      <c r="H88" s="13">
        <f>IF(OOC!S88=0,"",OOC!S88)</f>
        <v>0.03</v>
      </c>
      <c r="I88" s="13">
        <f>IF(OOC!T88=0,"",OOC!T88)</f>
        <v>-0.03</v>
      </c>
      <c r="J88" s="92" t="s">
        <v>263</v>
      </c>
      <c r="K88" s="64" t="s">
        <v>49</v>
      </c>
      <c r="L88" s="17">
        <f t="shared" ref="L88:L93" si="26">IF(AND(G88="",H88=""),"",IF(G88="",H88,G88+H88))</f>
        <v>22.266000000000002</v>
      </c>
      <c r="M88" s="17">
        <f t="shared" ref="M88:M93" si="27">IF(AND(G88="",I88=""),"",IF(G88="",I88,G88+I88))</f>
        <v>22.206</v>
      </c>
      <c r="N88" s="25"/>
      <c r="O88" s="2" t="e">
        <f t="shared" ref="O88:O93" si="28">IF(OR($AK88="",ISNUMBER($AK88)=FALSE),"",MAX(AK88:BP88))</f>
        <v>#REF!</v>
      </c>
      <c r="P88" s="2" t="e">
        <f t="shared" ref="P88:P93" si="29">IF(OR($AK88="",ISNUMBER($AK88)=FALSE),"",MIN(AK88:BP88))</f>
        <v>#REF!</v>
      </c>
      <c r="Q88" s="2" t="e">
        <f t="shared" ref="Q88:Q93" si="30">IF(OR($AK88="",ISNUMBER($AK88)=FALSE),"",AVERAGE(AK88:BP88))</f>
        <v>#REF!</v>
      </c>
      <c r="R88" s="3" t="e">
        <f t="shared" ref="R88:R93" si="31">IF(OR($AK88="",ISNUMBER($AK88)=FALSE),"",STDEV(AK88:BP88))</f>
        <v>#REF!</v>
      </c>
      <c r="S88" s="4" t="e">
        <f t="shared" si="10"/>
        <v>#REF!</v>
      </c>
      <c r="T88" s="67" t="e">
        <f t="shared" si="11"/>
        <v>#REF!</v>
      </c>
      <c r="U88" s="67" t="e">
        <f t="shared" si="12"/>
        <v>#REF!</v>
      </c>
      <c r="V88" s="4" t="e">
        <f t="shared" ref="V88:V93" si="32">IF(OR($AK88="",ISNUMBER($AK88)=FALSE),"",IF(H88="","",(L88-Q88)/(3*R88)))</f>
        <v>#REF!</v>
      </c>
      <c r="W88" s="4" t="e">
        <f t="shared" ref="W88:W93" si="33">IF(OR($AK88="",ISNUMBER($AK88)=FALSE),"",IF(I88="","",(Q88-M88)/(3*R88)))</f>
        <v>#REF!</v>
      </c>
      <c r="X88" s="4" t="e">
        <f t="shared" ref="X88:X93" si="34">IF(OR($AK88="",ISNUMBER($AK88)=FALSE),"",IF(AND(G88=0,I88=0),((H88)-(Q88))/(3*R88),MIN(V88:W88)))</f>
        <v>#REF!</v>
      </c>
      <c r="Y88" s="62" t="e">
        <f t="shared" ref="Y88:Y93" si="35">IF(OR($AK88="",ISNUMBER($AK88)=FALSE),"",IF(AND(G88=0,I88=0),NORMSDIST(3*X88),NORMSDIST(3*X88)+NORMSDIST(6*S88-3*X88)-1))</f>
        <v>#REF!</v>
      </c>
      <c r="Z88" s="28" t="e">
        <f t="shared" ref="Z88:Z93" si="36">IF($Q88="","",IF(F88="Tolerance",IF(($E88*3*R88+Q88)-G88&lt;H88,"",($E88*3*R88+Q88)-G88),IF(OR(F88="GD&amp;T",F88="MAX"),IF(($E88*3*R88+Q88)&lt;H88,"",($E88*3*R88+Q88)),"")))</f>
        <v>#REF!</v>
      </c>
      <c r="AA88" s="28" t="e">
        <f t="shared" ref="AA88:AA93" si="37">IF(Q88="","",IF(F88="Tolerance",IF(-(($E88*3*R88)-Q88)-G88&gt;I88,"",-(($E88*3*R88)-Q88)-G88),IF(F88="MIN",IF(-(($E88*3*R88)-Q88)&gt;I88,"",-(($E88*3*R88)-Q88)),"")))</f>
        <v>#REF!</v>
      </c>
      <c r="AB88" s="28" t="e">
        <f t="shared" ref="AB88:AB93" si="38">IF(OR(G88="",Q88=""),"",(L88+M88)/2-Q88)</f>
        <v>#REF!</v>
      </c>
      <c r="AC88" s="28" t="e">
        <f t="shared" si="7"/>
        <v>#REF!</v>
      </c>
      <c r="AD88" s="26"/>
      <c r="AE88" s="19" t="str">
        <f t="shared" ref="AE88:AE93" si="39">IF(AD88="","",IF(AD88&gt;=0.966,"Normal","Not Normal"))</f>
        <v/>
      </c>
      <c r="AF88" s="65"/>
      <c r="AG88" s="54"/>
      <c r="AH88" s="54"/>
      <c r="AI88" s="55"/>
      <c r="AJ88" s="18"/>
      <c r="AK88" s="73" t="e">
        <f>#REF!</f>
        <v>#REF!</v>
      </c>
      <c r="AL88" s="73" t="e">
        <f>#REF!</f>
        <v>#REF!</v>
      </c>
      <c r="AM88" s="73" t="e">
        <f>#REF!</f>
        <v>#REF!</v>
      </c>
      <c r="AN88" s="73" t="e">
        <f>#REF!</f>
        <v>#REF!</v>
      </c>
      <c r="AO88" s="73" t="e">
        <f>#REF!</f>
        <v>#REF!</v>
      </c>
      <c r="AP88" s="73" t="e">
        <f>#REF!</f>
        <v>#REF!</v>
      </c>
      <c r="AQ88" s="73" t="e">
        <f>#REF!</f>
        <v>#REF!</v>
      </c>
      <c r="AR88" s="73" t="e">
        <f>#REF!</f>
        <v>#REF!</v>
      </c>
      <c r="AS88" s="73" t="e">
        <f>#REF!</f>
        <v>#REF!</v>
      </c>
      <c r="AT88" s="73" t="e">
        <f>#REF!</f>
        <v>#REF!</v>
      </c>
      <c r="AU88" s="73" t="e">
        <f>#REF!</f>
        <v>#REF!</v>
      </c>
      <c r="AV88" s="73" t="e">
        <f>#REF!</f>
        <v>#REF!</v>
      </c>
      <c r="AW88" s="73" t="e">
        <f>#REF!</f>
        <v>#REF!</v>
      </c>
      <c r="AX88" s="73" t="e">
        <f>#REF!</f>
        <v>#REF!</v>
      </c>
      <c r="AY88" s="73" t="e">
        <f>#REF!</f>
        <v>#REF!</v>
      </c>
      <c r="AZ88" s="73" t="e">
        <f>#REF!</f>
        <v>#REF!</v>
      </c>
      <c r="BA88" s="73" t="e">
        <f>#REF!</f>
        <v>#REF!</v>
      </c>
      <c r="BB88" s="73" t="e">
        <f>#REF!</f>
        <v>#REF!</v>
      </c>
      <c r="BC88" s="73" t="e">
        <f>#REF!</f>
        <v>#REF!</v>
      </c>
      <c r="BD88" s="73" t="e">
        <f>#REF!</f>
        <v>#REF!</v>
      </c>
      <c r="BE88" s="73" t="e">
        <f>#REF!</f>
        <v>#REF!</v>
      </c>
      <c r="BF88" s="73" t="e">
        <f>#REF!</f>
        <v>#REF!</v>
      </c>
      <c r="BG88" s="73" t="e">
        <f>#REF!</f>
        <v>#REF!</v>
      </c>
      <c r="BH88" s="73" t="e">
        <f>#REF!</f>
        <v>#REF!</v>
      </c>
      <c r="BI88" s="73" t="e">
        <f>#REF!</f>
        <v>#REF!</v>
      </c>
      <c r="BJ88" s="73" t="e">
        <f>#REF!</f>
        <v>#REF!</v>
      </c>
      <c r="BK88" s="73" t="e">
        <f>#REF!</f>
        <v>#REF!</v>
      </c>
      <c r="BL88" s="73" t="e">
        <f>#REF!</f>
        <v>#REF!</v>
      </c>
      <c r="BM88" s="73" t="e">
        <f>#REF!</f>
        <v>#REF!</v>
      </c>
      <c r="BN88" s="73" t="e">
        <f>#REF!</f>
        <v>#REF!</v>
      </c>
      <c r="BO88" s="73" t="e">
        <f>#REF!</f>
        <v>#REF!</v>
      </c>
      <c r="BP88" s="73" t="e">
        <f>#REF!</f>
        <v>#REF!</v>
      </c>
      <c r="BR88" s="117" t="str">
        <f t="shared" si="18"/>
        <v>31-1 (P73)</v>
      </c>
      <c r="BS88" s="118">
        <f>OOC!G88</f>
        <v>22.266000000000002</v>
      </c>
      <c r="BT88" s="118">
        <f>OOC!H88</f>
        <v>22.206</v>
      </c>
      <c r="BU88" s="2" t="e">
        <f t="shared" si="19"/>
        <v>#REF!</v>
      </c>
      <c r="BV88" s="2" t="e">
        <f t="shared" si="20"/>
        <v>#REF!</v>
      </c>
      <c r="BW88" s="2" t="e">
        <f t="shared" si="21"/>
        <v>#REF!</v>
      </c>
      <c r="BX88" s="119"/>
    </row>
    <row r="89" spans="1:76" ht="15" customHeight="1">
      <c r="A89" s="16">
        <v>41</v>
      </c>
      <c r="B89" s="76" t="s">
        <v>260</v>
      </c>
      <c r="C89" s="69" t="s">
        <v>471</v>
      </c>
      <c r="D89" s="20" t="s">
        <v>57</v>
      </c>
      <c r="E89" s="78">
        <v>1.33</v>
      </c>
      <c r="F89" s="11" t="s">
        <v>29</v>
      </c>
      <c r="G89" s="83">
        <v>22.236000000000001</v>
      </c>
      <c r="H89" s="13">
        <f>IF(OOC!S89=0,"",OOC!S89)</f>
        <v>0.03</v>
      </c>
      <c r="I89" s="13">
        <f>IF(OOC!T89=0,"",OOC!T89)</f>
        <v>-0.03</v>
      </c>
      <c r="J89" s="92" t="s">
        <v>263</v>
      </c>
      <c r="K89" s="64" t="s">
        <v>49</v>
      </c>
      <c r="L89" s="17">
        <f t="shared" si="26"/>
        <v>22.266000000000002</v>
      </c>
      <c r="M89" s="17">
        <f t="shared" si="27"/>
        <v>22.206</v>
      </c>
      <c r="N89" s="25"/>
      <c r="O89" s="2" t="e">
        <f t="shared" si="28"/>
        <v>#REF!</v>
      </c>
      <c r="P89" s="2" t="e">
        <f t="shared" si="29"/>
        <v>#REF!</v>
      </c>
      <c r="Q89" s="2" t="e">
        <f t="shared" si="30"/>
        <v>#REF!</v>
      </c>
      <c r="R89" s="3" t="e">
        <f t="shared" si="31"/>
        <v>#REF!</v>
      </c>
      <c r="S89" s="4" t="e">
        <f t="shared" si="10"/>
        <v>#REF!</v>
      </c>
      <c r="T89" s="67" t="e">
        <f t="shared" si="11"/>
        <v>#REF!</v>
      </c>
      <c r="U89" s="67" t="e">
        <f t="shared" si="12"/>
        <v>#REF!</v>
      </c>
      <c r="V89" s="4" t="e">
        <f t="shared" si="32"/>
        <v>#REF!</v>
      </c>
      <c r="W89" s="4" t="e">
        <f t="shared" si="33"/>
        <v>#REF!</v>
      </c>
      <c r="X89" s="4" t="e">
        <f t="shared" si="34"/>
        <v>#REF!</v>
      </c>
      <c r="Y89" s="62" t="e">
        <f t="shared" si="35"/>
        <v>#REF!</v>
      </c>
      <c r="Z89" s="28" t="e">
        <f t="shared" si="36"/>
        <v>#REF!</v>
      </c>
      <c r="AA89" s="28" t="e">
        <f t="shared" si="37"/>
        <v>#REF!</v>
      </c>
      <c r="AB89" s="28" t="e">
        <f t="shared" si="38"/>
        <v>#REF!</v>
      </c>
      <c r="AC89" s="28" t="e">
        <f t="shared" si="7"/>
        <v>#REF!</v>
      </c>
      <c r="AD89" s="26"/>
      <c r="AE89" s="19" t="str">
        <f t="shared" si="39"/>
        <v/>
      </c>
      <c r="AF89" s="65"/>
      <c r="AG89" s="54"/>
      <c r="AH89" s="54"/>
      <c r="AI89" s="55"/>
      <c r="AJ89" s="18"/>
      <c r="AK89" s="73" t="e">
        <f>#REF!</f>
        <v>#REF!</v>
      </c>
      <c r="AL89" s="73" t="e">
        <f>#REF!</f>
        <v>#REF!</v>
      </c>
      <c r="AM89" s="73" t="e">
        <f>#REF!</f>
        <v>#REF!</v>
      </c>
      <c r="AN89" s="73" t="e">
        <f>#REF!</f>
        <v>#REF!</v>
      </c>
      <c r="AO89" s="73" t="e">
        <f>#REF!</f>
        <v>#REF!</v>
      </c>
      <c r="AP89" s="73" t="e">
        <f>#REF!</f>
        <v>#REF!</v>
      </c>
      <c r="AQ89" s="73" t="e">
        <f>#REF!</f>
        <v>#REF!</v>
      </c>
      <c r="AR89" s="73" t="e">
        <f>#REF!</f>
        <v>#REF!</v>
      </c>
      <c r="AS89" s="73" t="e">
        <f>#REF!</f>
        <v>#REF!</v>
      </c>
      <c r="AT89" s="73" t="e">
        <f>#REF!</f>
        <v>#REF!</v>
      </c>
      <c r="AU89" s="73" t="e">
        <f>#REF!</f>
        <v>#REF!</v>
      </c>
      <c r="AV89" s="73" t="e">
        <f>#REF!</f>
        <v>#REF!</v>
      </c>
      <c r="AW89" s="73" t="e">
        <f>#REF!</f>
        <v>#REF!</v>
      </c>
      <c r="AX89" s="73" t="e">
        <f>#REF!</f>
        <v>#REF!</v>
      </c>
      <c r="AY89" s="73" t="e">
        <f>#REF!</f>
        <v>#REF!</v>
      </c>
      <c r="AZ89" s="73" t="e">
        <f>#REF!</f>
        <v>#REF!</v>
      </c>
      <c r="BA89" s="73" t="e">
        <f>#REF!</f>
        <v>#REF!</v>
      </c>
      <c r="BB89" s="73" t="e">
        <f>#REF!</f>
        <v>#REF!</v>
      </c>
      <c r="BC89" s="73" t="e">
        <f>#REF!</f>
        <v>#REF!</v>
      </c>
      <c r="BD89" s="73" t="e">
        <f>#REF!</f>
        <v>#REF!</v>
      </c>
      <c r="BE89" s="73" t="e">
        <f>#REF!</f>
        <v>#REF!</v>
      </c>
      <c r="BF89" s="73" t="e">
        <f>#REF!</f>
        <v>#REF!</v>
      </c>
      <c r="BG89" s="73" t="e">
        <f>#REF!</f>
        <v>#REF!</v>
      </c>
      <c r="BH89" s="73" t="e">
        <f>#REF!</f>
        <v>#REF!</v>
      </c>
      <c r="BI89" s="73" t="e">
        <f>#REF!</f>
        <v>#REF!</v>
      </c>
      <c r="BJ89" s="73" t="e">
        <f>#REF!</f>
        <v>#REF!</v>
      </c>
      <c r="BK89" s="73" t="e">
        <f>#REF!</f>
        <v>#REF!</v>
      </c>
      <c r="BL89" s="73" t="e">
        <f>#REF!</f>
        <v>#REF!</v>
      </c>
      <c r="BM89" s="73" t="e">
        <f>#REF!</f>
        <v>#REF!</v>
      </c>
      <c r="BN89" s="73" t="e">
        <f>#REF!</f>
        <v>#REF!</v>
      </c>
      <c r="BO89" s="73" t="e">
        <f>#REF!</f>
        <v>#REF!</v>
      </c>
      <c r="BP89" s="73" t="e">
        <f>#REF!</f>
        <v>#REF!</v>
      </c>
      <c r="BR89" s="117" t="str">
        <f t="shared" si="18"/>
        <v>31-2 (P52)</v>
      </c>
      <c r="BS89" s="118">
        <f>OOC!G89</f>
        <v>22.266000000000002</v>
      </c>
      <c r="BT89" s="118">
        <f>OOC!H89</f>
        <v>22.206</v>
      </c>
      <c r="BU89" s="2" t="e">
        <f t="shared" si="19"/>
        <v>#REF!</v>
      </c>
      <c r="BV89" s="2" t="e">
        <f t="shared" si="20"/>
        <v>#REF!</v>
      </c>
      <c r="BW89" s="2" t="e">
        <f t="shared" si="21"/>
        <v>#REF!</v>
      </c>
      <c r="BX89" s="119"/>
    </row>
    <row r="90" spans="1:76" ht="15" customHeight="1">
      <c r="A90" s="16">
        <v>41</v>
      </c>
      <c r="B90" s="76" t="s">
        <v>260</v>
      </c>
      <c r="C90" s="69" t="s">
        <v>472</v>
      </c>
      <c r="D90" s="20" t="s">
        <v>57</v>
      </c>
      <c r="E90" s="78">
        <v>1.33</v>
      </c>
      <c r="F90" s="11" t="s">
        <v>29</v>
      </c>
      <c r="G90" s="83">
        <v>22.236000000000001</v>
      </c>
      <c r="H90" s="13">
        <f>IF(OOC!S90=0,"",OOC!S90)</f>
        <v>0.03</v>
      </c>
      <c r="I90" s="13">
        <f>IF(OOC!T90=0,"",OOC!T90)</f>
        <v>-0.03</v>
      </c>
      <c r="J90" s="92" t="s">
        <v>263</v>
      </c>
      <c r="K90" s="64" t="s">
        <v>49</v>
      </c>
      <c r="L90" s="17">
        <f t="shared" si="26"/>
        <v>22.266000000000002</v>
      </c>
      <c r="M90" s="17">
        <f t="shared" si="27"/>
        <v>22.206</v>
      </c>
      <c r="N90" s="25"/>
      <c r="O90" s="2" t="e">
        <f t="shared" si="28"/>
        <v>#REF!</v>
      </c>
      <c r="P90" s="2" t="e">
        <f t="shared" si="29"/>
        <v>#REF!</v>
      </c>
      <c r="Q90" s="2" t="e">
        <f t="shared" si="30"/>
        <v>#REF!</v>
      </c>
      <c r="R90" s="3" t="e">
        <f t="shared" si="31"/>
        <v>#REF!</v>
      </c>
      <c r="S90" s="4" t="e">
        <f t="shared" si="10"/>
        <v>#REF!</v>
      </c>
      <c r="T90" s="67" t="e">
        <f t="shared" si="11"/>
        <v>#REF!</v>
      </c>
      <c r="U90" s="67" t="e">
        <f t="shared" si="12"/>
        <v>#REF!</v>
      </c>
      <c r="V90" s="4" t="e">
        <f t="shared" si="32"/>
        <v>#REF!</v>
      </c>
      <c r="W90" s="4" t="e">
        <f t="shared" si="33"/>
        <v>#REF!</v>
      </c>
      <c r="X90" s="4" t="e">
        <f t="shared" si="34"/>
        <v>#REF!</v>
      </c>
      <c r="Y90" s="62" t="e">
        <f t="shared" si="35"/>
        <v>#REF!</v>
      </c>
      <c r="Z90" s="28" t="e">
        <f t="shared" si="36"/>
        <v>#REF!</v>
      </c>
      <c r="AA90" s="28" t="e">
        <f t="shared" si="37"/>
        <v>#REF!</v>
      </c>
      <c r="AB90" s="28" t="e">
        <f t="shared" si="38"/>
        <v>#REF!</v>
      </c>
      <c r="AC90" s="28" t="e">
        <f t="shared" si="7"/>
        <v>#REF!</v>
      </c>
      <c r="AD90" s="26"/>
      <c r="AE90" s="19" t="str">
        <f t="shared" si="39"/>
        <v/>
      </c>
      <c r="AF90" s="65"/>
      <c r="AG90" s="54"/>
      <c r="AH90" s="54"/>
      <c r="AI90" s="55"/>
      <c r="AJ90" s="18"/>
      <c r="AK90" s="73" t="e">
        <f>#REF!</f>
        <v>#REF!</v>
      </c>
      <c r="AL90" s="73" t="e">
        <f>#REF!</f>
        <v>#REF!</v>
      </c>
      <c r="AM90" s="73" t="e">
        <f>#REF!</f>
        <v>#REF!</v>
      </c>
      <c r="AN90" s="73" t="e">
        <f>#REF!</f>
        <v>#REF!</v>
      </c>
      <c r="AO90" s="73" t="e">
        <f>#REF!</f>
        <v>#REF!</v>
      </c>
      <c r="AP90" s="73" t="e">
        <f>#REF!</f>
        <v>#REF!</v>
      </c>
      <c r="AQ90" s="73" t="e">
        <f>#REF!</f>
        <v>#REF!</v>
      </c>
      <c r="AR90" s="73" t="e">
        <f>#REF!</f>
        <v>#REF!</v>
      </c>
      <c r="AS90" s="73" t="e">
        <f>#REF!</f>
        <v>#REF!</v>
      </c>
      <c r="AT90" s="73" t="e">
        <f>#REF!</f>
        <v>#REF!</v>
      </c>
      <c r="AU90" s="73" t="e">
        <f>#REF!</f>
        <v>#REF!</v>
      </c>
      <c r="AV90" s="73" t="e">
        <f>#REF!</f>
        <v>#REF!</v>
      </c>
      <c r="AW90" s="73" t="e">
        <f>#REF!</f>
        <v>#REF!</v>
      </c>
      <c r="AX90" s="73" t="e">
        <f>#REF!</f>
        <v>#REF!</v>
      </c>
      <c r="AY90" s="73" t="e">
        <f>#REF!</f>
        <v>#REF!</v>
      </c>
      <c r="AZ90" s="73" t="e">
        <f>#REF!</f>
        <v>#REF!</v>
      </c>
      <c r="BA90" s="73" t="e">
        <f>#REF!</f>
        <v>#REF!</v>
      </c>
      <c r="BB90" s="73" t="e">
        <f>#REF!</f>
        <v>#REF!</v>
      </c>
      <c r="BC90" s="73" t="e">
        <f>#REF!</f>
        <v>#REF!</v>
      </c>
      <c r="BD90" s="73" t="e">
        <f>#REF!</f>
        <v>#REF!</v>
      </c>
      <c r="BE90" s="73" t="e">
        <f>#REF!</f>
        <v>#REF!</v>
      </c>
      <c r="BF90" s="73" t="e">
        <f>#REF!</f>
        <v>#REF!</v>
      </c>
      <c r="BG90" s="73" t="e">
        <f>#REF!</f>
        <v>#REF!</v>
      </c>
      <c r="BH90" s="73" t="e">
        <f>#REF!</f>
        <v>#REF!</v>
      </c>
      <c r="BI90" s="73" t="e">
        <f>#REF!</f>
        <v>#REF!</v>
      </c>
      <c r="BJ90" s="73" t="e">
        <f>#REF!</f>
        <v>#REF!</v>
      </c>
      <c r="BK90" s="73" t="e">
        <f>#REF!</f>
        <v>#REF!</v>
      </c>
      <c r="BL90" s="73" t="e">
        <f>#REF!</f>
        <v>#REF!</v>
      </c>
      <c r="BM90" s="73" t="e">
        <f>#REF!</f>
        <v>#REF!</v>
      </c>
      <c r="BN90" s="73" t="e">
        <f>#REF!</f>
        <v>#REF!</v>
      </c>
      <c r="BO90" s="73" t="e">
        <f>#REF!</f>
        <v>#REF!</v>
      </c>
      <c r="BP90" s="73" t="e">
        <f>#REF!</f>
        <v>#REF!</v>
      </c>
      <c r="BR90" s="117" t="str">
        <f t="shared" si="18"/>
        <v>31-3 (P36)</v>
      </c>
      <c r="BS90" s="118">
        <f>OOC!G90</f>
        <v>22.266000000000002</v>
      </c>
      <c r="BT90" s="118">
        <f>OOC!H90</f>
        <v>22.206</v>
      </c>
      <c r="BU90" s="2" t="e">
        <f t="shared" si="19"/>
        <v>#REF!</v>
      </c>
      <c r="BV90" s="2" t="e">
        <f t="shared" si="20"/>
        <v>#REF!</v>
      </c>
      <c r="BW90" s="2" t="e">
        <f t="shared" si="21"/>
        <v>#REF!</v>
      </c>
      <c r="BX90" s="119"/>
    </row>
    <row r="91" spans="1:76" ht="15" customHeight="1">
      <c r="A91" s="16">
        <v>41</v>
      </c>
      <c r="B91" s="76" t="s">
        <v>260</v>
      </c>
      <c r="C91" s="69" t="s">
        <v>473</v>
      </c>
      <c r="D91" s="20" t="s">
        <v>57</v>
      </c>
      <c r="E91" s="78">
        <v>1.33</v>
      </c>
      <c r="F91" s="11" t="s">
        <v>29</v>
      </c>
      <c r="G91" s="83">
        <v>22.236000000000001</v>
      </c>
      <c r="H91" s="13">
        <f>IF(OOC!S91=0,"",OOC!S91)</f>
        <v>0.03</v>
      </c>
      <c r="I91" s="13">
        <f>IF(OOC!T91=0,"",OOC!T91)</f>
        <v>-0.03</v>
      </c>
      <c r="J91" s="92" t="s">
        <v>263</v>
      </c>
      <c r="K91" s="64" t="s">
        <v>49</v>
      </c>
      <c r="L91" s="17">
        <f t="shared" si="26"/>
        <v>22.266000000000002</v>
      </c>
      <c r="M91" s="17">
        <f t="shared" si="27"/>
        <v>22.206</v>
      </c>
      <c r="N91" s="25"/>
      <c r="O91" s="2" t="e">
        <f t="shared" si="28"/>
        <v>#REF!</v>
      </c>
      <c r="P91" s="2" t="e">
        <f t="shared" si="29"/>
        <v>#REF!</v>
      </c>
      <c r="Q91" s="2" t="e">
        <f t="shared" si="30"/>
        <v>#REF!</v>
      </c>
      <c r="R91" s="3" t="e">
        <f t="shared" si="31"/>
        <v>#REF!</v>
      </c>
      <c r="S91" s="4" t="e">
        <f t="shared" si="10"/>
        <v>#REF!</v>
      </c>
      <c r="T91" s="67" t="e">
        <f t="shared" si="11"/>
        <v>#REF!</v>
      </c>
      <c r="U91" s="67" t="e">
        <f t="shared" si="12"/>
        <v>#REF!</v>
      </c>
      <c r="V91" s="4" t="e">
        <f t="shared" si="32"/>
        <v>#REF!</v>
      </c>
      <c r="W91" s="4" t="e">
        <f t="shared" si="33"/>
        <v>#REF!</v>
      </c>
      <c r="X91" s="4" t="e">
        <f t="shared" si="34"/>
        <v>#REF!</v>
      </c>
      <c r="Y91" s="62" t="e">
        <f t="shared" si="35"/>
        <v>#REF!</v>
      </c>
      <c r="Z91" s="28" t="e">
        <f t="shared" si="36"/>
        <v>#REF!</v>
      </c>
      <c r="AA91" s="28" t="e">
        <f t="shared" si="37"/>
        <v>#REF!</v>
      </c>
      <c r="AB91" s="28" t="e">
        <f t="shared" si="38"/>
        <v>#REF!</v>
      </c>
      <c r="AC91" s="28" t="e">
        <f t="shared" si="7"/>
        <v>#REF!</v>
      </c>
      <c r="AD91" s="26"/>
      <c r="AE91" s="19" t="str">
        <f t="shared" si="39"/>
        <v/>
      </c>
      <c r="AF91" s="65"/>
      <c r="AG91" s="54"/>
      <c r="AH91" s="54"/>
      <c r="AI91" s="55"/>
      <c r="AJ91" s="18"/>
      <c r="AK91" s="73" t="e">
        <f>#REF!</f>
        <v>#REF!</v>
      </c>
      <c r="AL91" s="73" t="e">
        <f>#REF!</f>
        <v>#REF!</v>
      </c>
      <c r="AM91" s="73" t="e">
        <f>#REF!</f>
        <v>#REF!</v>
      </c>
      <c r="AN91" s="73" t="e">
        <f>#REF!</f>
        <v>#REF!</v>
      </c>
      <c r="AO91" s="73" t="e">
        <f>#REF!</f>
        <v>#REF!</v>
      </c>
      <c r="AP91" s="73" t="e">
        <f>#REF!</f>
        <v>#REF!</v>
      </c>
      <c r="AQ91" s="73" t="e">
        <f>#REF!</f>
        <v>#REF!</v>
      </c>
      <c r="AR91" s="73" t="e">
        <f>#REF!</f>
        <v>#REF!</v>
      </c>
      <c r="AS91" s="73" t="e">
        <f>#REF!</f>
        <v>#REF!</v>
      </c>
      <c r="AT91" s="73" t="e">
        <f>#REF!</f>
        <v>#REF!</v>
      </c>
      <c r="AU91" s="73" t="e">
        <f>#REF!</f>
        <v>#REF!</v>
      </c>
      <c r="AV91" s="73" t="e">
        <f>#REF!</f>
        <v>#REF!</v>
      </c>
      <c r="AW91" s="73" t="e">
        <f>#REF!</f>
        <v>#REF!</v>
      </c>
      <c r="AX91" s="73" t="e">
        <f>#REF!</f>
        <v>#REF!</v>
      </c>
      <c r="AY91" s="73" t="e">
        <f>#REF!</f>
        <v>#REF!</v>
      </c>
      <c r="AZ91" s="73" t="e">
        <f>#REF!</f>
        <v>#REF!</v>
      </c>
      <c r="BA91" s="73" t="e">
        <f>#REF!</f>
        <v>#REF!</v>
      </c>
      <c r="BB91" s="73" t="e">
        <f>#REF!</f>
        <v>#REF!</v>
      </c>
      <c r="BC91" s="73" t="e">
        <f>#REF!</f>
        <v>#REF!</v>
      </c>
      <c r="BD91" s="73" t="e">
        <f>#REF!</f>
        <v>#REF!</v>
      </c>
      <c r="BE91" s="73" t="e">
        <f>#REF!</f>
        <v>#REF!</v>
      </c>
      <c r="BF91" s="73" t="e">
        <f>#REF!</f>
        <v>#REF!</v>
      </c>
      <c r="BG91" s="73" t="e">
        <f>#REF!</f>
        <v>#REF!</v>
      </c>
      <c r="BH91" s="73" t="e">
        <f>#REF!</f>
        <v>#REF!</v>
      </c>
      <c r="BI91" s="73" t="e">
        <f>#REF!</f>
        <v>#REF!</v>
      </c>
      <c r="BJ91" s="73" t="e">
        <f>#REF!</f>
        <v>#REF!</v>
      </c>
      <c r="BK91" s="73" t="e">
        <f>#REF!</f>
        <v>#REF!</v>
      </c>
      <c r="BL91" s="73" t="e">
        <f>#REF!</f>
        <v>#REF!</v>
      </c>
      <c r="BM91" s="73" t="e">
        <f>#REF!</f>
        <v>#REF!</v>
      </c>
      <c r="BN91" s="73" t="e">
        <f>#REF!</f>
        <v>#REF!</v>
      </c>
      <c r="BO91" s="73" t="e">
        <f>#REF!</f>
        <v>#REF!</v>
      </c>
      <c r="BP91" s="73" t="e">
        <f>#REF!</f>
        <v>#REF!</v>
      </c>
      <c r="BR91" s="117" t="str">
        <f t="shared" si="18"/>
        <v>31-4 (P31)</v>
      </c>
      <c r="BS91" s="118">
        <f>OOC!G91</f>
        <v>22.266000000000002</v>
      </c>
      <c r="BT91" s="118">
        <f>OOC!H91</f>
        <v>22.206</v>
      </c>
      <c r="BU91" s="2" t="e">
        <f t="shared" si="19"/>
        <v>#REF!</v>
      </c>
      <c r="BV91" s="2" t="e">
        <f t="shared" si="20"/>
        <v>#REF!</v>
      </c>
      <c r="BW91" s="2" t="e">
        <f t="shared" si="21"/>
        <v>#REF!</v>
      </c>
      <c r="BX91" s="119"/>
    </row>
    <row r="92" spans="1:76" ht="15" customHeight="1">
      <c r="A92" s="16">
        <v>41</v>
      </c>
      <c r="B92" s="76" t="s">
        <v>260</v>
      </c>
      <c r="C92" s="69" t="s">
        <v>474</v>
      </c>
      <c r="D92" s="20" t="s">
        <v>57</v>
      </c>
      <c r="E92" s="78">
        <v>1.33</v>
      </c>
      <c r="F92" s="11" t="s">
        <v>29</v>
      </c>
      <c r="G92" s="83">
        <v>22.236000000000001</v>
      </c>
      <c r="H92" s="13">
        <f>IF(OOC!S92=0,"",OOC!S92)</f>
        <v>0.03</v>
      </c>
      <c r="I92" s="13">
        <f>IF(OOC!T92=0,"",OOC!T92)</f>
        <v>-0.03</v>
      </c>
      <c r="J92" s="92" t="s">
        <v>263</v>
      </c>
      <c r="K92" s="64" t="s">
        <v>49</v>
      </c>
      <c r="L92" s="17">
        <f t="shared" si="26"/>
        <v>22.266000000000002</v>
      </c>
      <c r="M92" s="17">
        <f t="shared" si="27"/>
        <v>22.206</v>
      </c>
      <c r="N92" s="25"/>
      <c r="O92" s="2" t="e">
        <f t="shared" si="28"/>
        <v>#REF!</v>
      </c>
      <c r="P92" s="2" t="e">
        <f t="shared" si="29"/>
        <v>#REF!</v>
      </c>
      <c r="Q92" s="2" t="e">
        <f t="shared" si="30"/>
        <v>#REF!</v>
      </c>
      <c r="R92" s="3" t="e">
        <f t="shared" si="31"/>
        <v>#REF!</v>
      </c>
      <c r="S92" s="4" t="e">
        <f t="shared" si="10"/>
        <v>#REF!</v>
      </c>
      <c r="T92" s="67" t="e">
        <f t="shared" si="11"/>
        <v>#REF!</v>
      </c>
      <c r="U92" s="67" t="e">
        <f t="shared" si="12"/>
        <v>#REF!</v>
      </c>
      <c r="V92" s="4" t="e">
        <f t="shared" si="32"/>
        <v>#REF!</v>
      </c>
      <c r="W92" s="4" t="e">
        <f t="shared" si="33"/>
        <v>#REF!</v>
      </c>
      <c r="X92" s="4" t="e">
        <f t="shared" si="34"/>
        <v>#REF!</v>
      </c>
      <c r="Y92" s="62" t="e">
        <f t="shared" si="35"/>
        <v>#REF!</v>
      </c>
      <c r="Z92" s="28" t="e">
        <f t="shared" si="36"/>
        <v>#REF!</v>
      </c>
      <c r="AA92" s="28" t="e">
        <f t="shared" si="37"/>
        <v>#REF!</v>
      </c>
      <c r="AB92" s="28" t="e">
        <f t="shared" si="38"/>
        <v>#REF!</v>
      </c>
      <c r="AC92" s="28" t="e">
        <f t="shared" si="7"/>
        <v>#REF!</v>
      </c>
      <c r="AD92" s="26"/>
      <c r="AE92" s="19" t="str">
        <f t="shared" si="39"/>
        <v/>
      </c>
      <c r="AF92" s="65"/>
      <c r="AG92" s="54"/>
      <c r="AH92" s="54"/>
      <c r="AI92" s="55"/>
      <c r="AJ92" s="18"/>
      <c r="AK92" s="73" t="e">
        <f>#REF!</f>
        <v>#REF!</v>
      </c>
      <c r="AL92" s="73" t="e">
        <f>#REF!</f>
        <v>#REF!</v>
      </c>
      <c r="AM92" s="73" t="e">
        <f>#REF!</f>
        <v>#REF!</v>
      </c>
      <c r="AN92" s="73" t="e">
        <f>#REF!</f>
        <v>#REF!</v>
      </c>
      <c r="AO92" s="73" t="e">
        <f>#REF!</f>
        <v>#REF!</v>
      </c>
      <c r="AP92" s="73" t="e">
        <f>#REF!</f>
        <v>#REF!</v>
      </c>
      <c r="AQ92" s="73" t="e">
        <f>#REF!</f>
        <v>#REF!</v>
      </c>
      <c r="AR92" s="73" t="e">
        <f>#REF!</f>
        <v>#REF!</v>
      </c>
      <c r="AS92" s="73" t="e">
        <f>#REF!</f>
        <v>#REF!</v>
      </c>
      <c r="AT92" s="73" t="e">
        <f>#REF!</f>
        <v>#REF!</v>
      </c>
      <c r="AU92" s="73" t="e">
        <f>#REF!</f>
        <v>#REF!</v>
      </c>
      <c r="AV92" s="73" t="e">
        <f>#REF!</f>
        <v>#REF!</v>
      </c>
      <c r="AW92" s="73" t="e">
        <f>#REF!</f>
        <v>#REF!</v>
      </c>
      <c r="AX92" s="73" t="e">
        <f>#REF!</f>
        <v>#REF!</v>
      </c>
      <c r="AY92" s="73" t="e">
        <f>#REF!</f>
        <v>#REF!</v>
      </c>
      <c r="AZ92" s="73" t="e">
        <f>#REF!</f>
        <v>#REF!</v>
      </c>
      <c r="BA92" s="73" t="e">
        <f>#REF!</f>
        <v>#REF!</v>
      </c>
      <c r="BB92" s="73" t="e">
        <f>#REF!</f>
        <v>#REF!</v>
      </c>
      <c r="BC92" s="73" t="e">
        <f>#REF!</f>
        <v>#REF!</v>
      </c>
      <c r="BD92" s="73" t="e">
        <f>#REF!</f>
        <v>#REF!</v>
      </c>
      <c r="BE92" s="73" t="e">
        <f>#REF!</f>
        <v>#REF!</v>
      </c>
      <c r="BF92" s="73" t="e">
        <f>#REF!</f>
        <v>#REF!</v>
      </c>
      <c r="BG92" s="73" t="e">
        <f>#REF!</f>
        <v>#REF!</v>
      </c>
      <c r="BH92" s="73" t="e">
        <f>#REF!</f>
        <v>#REF!</v>
      </c>
      <c r="BI92" s="73" t="e">
        <f>#REF!</f>
        <v>#REF!</v>
      </c>
      <c r="BJ92" s="73" t="e">
        <f>#REF!</f>
        <v>#REF!</v>
      </c>
      <c r="BK92" s="73" t="e">
        <f>#REF!</f>
        <v>#REF!</v>
      </c>
      <c r="BL92" s="73" t="e">
        <f>#REF!</f>
        <v>#REF!</v>
      </c>
      <c r="BM92" s="73" t="e">
        <f>#REF!</f>
        <v>#REF!</v>
      </c>
      <c r="BN92" s="73" t="e">
        <f>#REF!</f>
        <v>#REF!</v>
      </c>
      <c r="BO92" s="73" t="e">
        <f>#REF!</f>
        <v>#REF!</v>
      </c>
      <c r="BP92" s="73" t="e">
        <f>#REF!</f>
        <v>#REF!</v>
      </c>
      <c r="BR92" s="117" t="str">
        <f t="shared" si="18"/>
        <v>31-5 (P2)</v>
      </c>
      <c r="BS92" s="118">
        <f>OOC!G92</f>
        <v>22.266000000000002</v>
      </c>
      <c r="BT92" s="118">
        <f>OOC!H92</f>
        <v>22.206</v>
      </c>
      <c r="BU92" s="2" t="e">
        <f t="shared" si="19"/>
        <v>#REF!</v>
      </c>
      <c r="BV92" s="2" t="e">
        <f t="shared" si="20"/>
        <v>#REF!</v>
      </c>
      <c r="BW92" s="2" t="e">
        <f t="shared" si="21"/>
        <v>#REF!</v>
      </c>
      <c r="BX92" s="119"/>
    </row>
    <row r="93" spans="1:76" ht="15" customHeight="1">
      <c r="A93" s="16">
        <v>41</v>
      </c>
      <c r="B93" s="76" t="s">
        <v>260</v>
      </c>
      <c r="C93" s="69" t="s">
        <v>475</v>
      </c>
      <c r="D93" s="20" t="s">
        <v>57</v>
      </c>
      <c r="E93" s="78">
        <v>1.33</v>
      </c>
      <c r="F93" s="11" t="s">
        <v>29</v>
      </c>
      <c r="G93" s="83">
        <v>22.236000000000001</v>
      </c>
      <c r="H93" s="13">
        <f>IF(OOC!S93=0,"",OOC!S93)</f>
        <v>0.03</v>
      </c>
      <c r="I93" s="13">
        <f>IF(OOC!T93=0,"",OOC!T93)</f>
        <v>-0.03</v>
      </c>
      <c r="J93" s="92" t="s">
        <v>263</v>
      </c>
      <c r="K93" s="64" t="s">
        <v>49</v>
      </c>
      <c r="L93" s="17">
        <f t="shared" si="26"/>
        <v>22.266000000000002</v>
      </c>
      <c r="M93" s="17">
        <f t="shared" si="27"/>
        <v>22.206</v>
      </c>
      <c r="N93" s="25"/>
      <c r="O93" s="2" t="e">
        <f t="shared" si="28"/>
        <v>#REF!</v>
      </c>
      <c r="P93" s="2" t="e">
        <f t="shared" si="29"/>
        <v>#REF!</v>
      </c>
      <c r="Q93" s="2" t="e">
        <f t="shared" si="30"/>
        <v>#REF!</v>
      </c>
      <c r="R93" s="3" t="e">
        <f t="shared" si="31"/>
        <v>#REF!</v>
      </c>
      <c r="S93" s="4" t="e">
        <f t="shared" si="10"/>
        <v>#REF!</v>
      </c>
      <c r="T93" s="67" t="e">
        <f t="shared" si="11"/>
        <v>#REF!</v>
      </c>
      <c r="U93" s="67" t="e">
        <f t="shared" si="12"/>
        <v>#REF!</v>
      </c>
      <c r="V93" s="4" t="e">
        <f t="shared" si="32"/>
        <v>#REF!</v>
      </c>
      <c r="W93" s="4" t="e">
        <f t="shared" si="33"/>
        <v>#REF!</v>
      </c>
      <c r="X93" s="4" t="e">
        <f t="shared" si="34"/>
        <v>#REF!</v>
      </c>
      <c r="Y93" s="62" t="e">
        <f t="shared" si="35"/>
        <v>#REF!</v>
      </c>
      <c r="Z93" s="28" t="e">
        <f t="shared" si="36"/>
        <v>#REF!</v>
      </c>
      <c r="AA93" s="28" t="e">
        <f t="shared" si="37"/>
        <v>#REF!</v>
      </c>
      <c r="AB93" s="28" t="e">
        <f t="shared" si="38"/>
        <v>#REF!</v>
      </c>
      <c r="AC93" s="28" t="e">
        <f t="shared" si="7"/>
        <v>#REF!</v>
      </c>
      <c r="AD93" s="26"/>
      <c r="AE93" s="19" t="str">
        <f t="shared" si="39"/>
        <v/>
      </c>
      <c r="AF93" s="65"/>
      <c r="AG93" s="54"/>
      <c r="AH93" s="54"/>
      <c r="AI93" s="55"/>
      <c r="AJ93" s="18"/>
      <c r="AK93" s="73" t="e">
        <f>#REF!</f>
        <v>#REF!</v>
      </c>
      <c r="AL93" s="73" t="e">
        <f>#REF!</f>
        <v>#REF!</v>
      </c>
      <c r="AM93" s="73" t="e">
        <f>#REF!</f>
        <v>#REF!</v>
      </c>
      <c r="AN93" s="73" t="e">
        <f>#REF!</f>
        <v>#REF!</v>
      </c>
      <c r="AO93" s="73" t="e">
        <f>#REF!</f>
        <v>#REF!</v>
      </c>
      <c r="AP93" s="73" t="e">
        <f>#REF!</f>
        <v>#REF!</v>
      </c>
      <c r="AQ93" s="73" t="e">
        <f>#REF!</f>
        <v>#REF!</v>
      </c>
      <c r="AR93" s="73" t="e">
        <f>#REF!</f>
        <v>#REF!</v>
      </c>
      <c r="AS93" s="73" t="e">
        <f>#REF!</f>
        <v>#REF!</v>
      </c>
      <c r="AT93" s="73" t="e">
        <f>#REF!</f>
        <v>#REF!</v>
      </c>
      <c r="AU93" s="73" t="e">
        <f>#REF!</f>
        <v>#REF!</v>
      </c>
      <c r="AV93" s="73" t="e">
        <f>#REF!</f>
        <v>#REF!</v>
      </c>
      <c r="AW93" s="73" t="e">
        <f>#REF!</f>
        <v>#REF!</v>
      </c>
      <c r="AX93" s="73" t="e">
        <f>#REF!</f>
        <v>#REF!</v>
      </c>
      <c r="AY93" s="73" t="e">
        <f>#REF!</f>
        <v>#REF!</v>
      </c>
      <c r="AZ93" s="73" t="e">
        <f>#REF!</f>
        <v>#REF!</v>
      </c>
      <c r="BA93" s="73" t="e">
        <f>#REF!</f>
        <v>#REF!</v>
      </c>
      <c r="BB93" s="73" t="e">
        <f>#REF!</f>
        <v>#REF!</v>
      </c>
      <c r="BC93" s="73" t="e">
        <f>#REF!</f>
        <v>#REF!</v>
      </c>
      <c r="BD93" s="73" t="e">
        <f>#REF!</f>
        <v>#REF!</v>
      </c>
      <c r="BE93" s="73" t="e">
        <f>#REF!</f>
        <v>#REF!</v>
      </c>
      <c r="BF93" s="73" t="e">
        <f>#REF!</f>
        <v>#REF!</v>
      </c>
      <c r="BG93" s="73" t="e">
        <f>#REF!</f>
        <v>#REF!</v>
      </c>
      <c r="BH93" s="73" t="e">
        <f>#REF!</f>
        <v>#REF!</v>
      </c>
      <c r="BI93" s="73" t="e">
        <f>#REF!</f>
        <v>#REF!</v>
      </c>
      <c r="BJ93" s="73" t="e">
        <f>#REF!</f>
        <v>#REF!</v>
      </c>
      <c r="BK93" s="73" t="e">
        <f>#REF!</f>
        <v>#REF!</v>
      </c>
      <c r="BL93" s="73" t="e">
        <f>#REF!</f>
        <v>#REF!</v>
      </c>
      <c r="BM93" s="73" t="e">
        <f>#REF!</f>
        <v>#REF!</v>
      </c>
      <c r="BN93" s="73" t="e">
        <f>#REF!</f>
        <v>#REF!</v>
      </c>
      <c r="BO93" s="73" t="e">
        <f>#REF!</f>
        <v>#REF!</v>
      </c>
      <c r="BP93" s="73" t="e">
        <f>#REF!</f>
        <v>#REF!</v>
      </c>
      <c r="BR93" s="117" t="str">
        <f t="shared" si="18"/>
        <v>31-6 (P1)</v>
      </c>
      <c r="BS93" s="118">
        <f>OOC!G93</f>
        <v>22.266000000000002</v>
      </c>
      <c r="BT93" s="118">
        <f>OOC!H93</f>
        <v>22.206</v>
      </c>
      <c r="BU93" s="2" t="e">
        <f t="shared" si="19"/>
        <v>#REF!</v>
      </c>
      <c r="BV93" s="2" t="e">
        <f t="shared" si="20"/>
        <v>#REF!</v>
      </c>
      <c r="BW93" s="2" t="e">
        <f t="shared" si="21"/>
        <v>#REF!</v>
      </c>
      <c r="BX93" s="119"/>
    </row>
    <row r="94" spans="1:76" ht="15" customHeight="1">
      <c r="A94" s="16"/>
      <c r="B94" s="76" t="s">
        <v>112</v>
      </c>
      <c r="C94" s="69" t="s">
        <v>113</v>
      </c>
      <c r="D94" s="20" t="s">
        <v>57</v>
      </c>
      <c r="E94" s="78">
        <v>1.5</v>
      </c>
      <c r="F94" s="11" t="s">
        <v>29</v>
      </c>
      <c r="G94" s="83">
        <v>23.802</v>
      </c>
      <c r="H94" s="13" t="e">
        <f>IF(OOC!S94=0,"",OOC!S94)</f>
        <v>#REF!</v>
      </c>
      <c r="I94" s="13" t="e">
        <f>IF(OOC!T94=0,"",OOC!T94)</f>
        <v>#REF!</v>
      </c>
      <c r="J94" s="14" t="s">
        <v>12</v>
      </c>
      <c r="K94" s="64" t="s">
        <v>49</v>
      </c>
      <c r="L94" s="17" t="e">
        <f t="shared" si="8"/>
        <v>#REF!</v>
      </c>
      <c r="M94" s="17" t="e">
        <f t="shared" si="9"/>
        <v>#REF!</v>
      </c>
      <c r="N94" s="25"/>
      <c r="O94" s="2" t="e">
        <f t="shared" si="22"/>
        <v>#REF!</v>
      </c>
      <c r="P94" s="2" t="e">
        <f t="shared" si="23"/>
        <v>#REF!</v>
      </c>
      <c r="Q94" s="2" t="e">
        <f t="shared" si="24"/>
        <v>#REF!</v>
      </c>
      <c r="R94" s="3" t="e">
        <f t="shared" si="25"/>
        <v>#REF!</v>
      </c>
      <c r="S94" s="4" t="e">
        <f t="shared" si="10"/>
        <v>#REF!</v>
      </c>
      <c r="T94" s="67" t="e">
        <f t="shared" si="11"/>
        <v>#REF!</v>
      </c>
      <c r="U94" s="67" t="e">
        <f t="shared" si="12"/>
        <v>#REF!</v>
      </c>
      <c r="V94" s="4" t="e">
        <f t="shared" si="4"/>
        <v>#REF!</v>
      </c>
      <c r="W94" s="4" t="e">
        <f t="shared" si="5"/>
        <v>#REF!</v>
      </c>
      <c r="X94" s="4" t="e">
        <f t="shared" si="13"/>
        <v>#REF!</v>
      </c>
      <c r="Y94" s="62" t="e">
        <f t="shared" si="6"/>
        <v>#REF!</v>
      </c>
      <c r="Z94" s="28"/>
      <c r="AA94" s="28"/>
      <c r="AB94" s="28"/>
      <c r="AC94" s="28"/>
      <c r="AD94" s="26"/>
      <c r="AE94" s="19"/>
      <c r="AF94" s="65"/>
      <c r="AG94" s="54"/>
      <c r="AH94" s="54"/>
      <c r="AI94" s="55"/>
      <c r="AJ94" s="18"/>
      <c r="AK94" s="73" t="e">
        <f>#REF!</f>
        <v>#REF!</v>
      </c>
      <c r="AL94" s="73" t="e">
        <f>#REF!</f>
        <v>#REF!</v>
      </c>
      <c r="AM94" s="73" t="e">
        <f>#REF!</f>
        <v>#REF!</v>
      </c>
      <c r="AN94" s="73" t="e">
        <f>#REF!</f>
        <v>#REF!</v>
      </c>
      <c r="AO94" s="73" t="e">
        <f>#REF!</f>
        <v>#REF!</v>
      </c>
      <c r="AP94" s="73" t="e">
        <f>#REF!</f>
        <v>#REF!</v>
      </c>
      <c r="AQ94" s="73" t="e">
        <f>#REF!</f>
        <v>#REF!</v>
      </c>
      <c r="AR94" s="73" t="e">
        <f>#REF!</f>
        <v>#REF!</v>
      </c>
      <c r="AS94" s="73" t="e">
        <f>#REF!</f>
        <v>#REF!</v>
      </c>
      <c r="AT94" s="73" t="e">
        <f>#REF!</f>
        <v>#REF!</v>
      </c>
      <c r="AU94" s="73" t="e">
        <f>#REF!</f>
        <v>#REF!</v>
      </c>
      <c r="AV94" s="73" t="e">
        <f>#REF!</f>
        <v>#REF!</v>
      </c>
      <c r="AW94" s="73" t="e">
        <f>#REF!</f>
        <v>#REF!</v>
      </c>
      <c r="AX94" s="73" t="e">
        <f>#REF!</f>
        <v>#REF!</v>
      </c>
      <c r="AY94" s="73" t="e">
        <f>#REF!</f>
        <v>#REF!</v>
      </c>
      <c r="AZ94" s="73" t="e">
        <f>#REF!</f>
        <v>#REF!</v>
      </c>
      <c r="BA94" s="73" t="e">
        <f>#REF!</f>
        <v>#REF!</v>
      </c>
      <c r="BB94" s="73" t="e">
        <f>#REF!</f>
        <v>#REF!</v>
      </c>
      <c r="BC94" s="73" t="e">
        <f>#REF!</f>
        <v>#REF!</v>
      </c>
      <c r="BD94" s="73" t="e">
        <f>#REF!</f>
        <v>#REF!</v>
      </c>
      <c r="BE94" s="73" t="e">
        <f>#REF!</f>
        <v>#REF!</v>
      </c>
      <c r="BF94" s="73" t="e">
        <f>#REF!</f>
        <v>#REF!</v>
      </c>
      <c r="BG94" s="73" t="e">
        <f>#REF!</f>
        <v>#REF!</v>
      </c>
      <c r="BH94" s="73" t="e">
        <f>#REF!</f>
        <v>#REF!</v>
      </c>
      <c r="BI94" s="73" t="e">
        <f>#REF!</f>
        <v>#REF!</v>
      </c>
      <c r="BJ94" s="73" t="e">
        <f>#REF!</f>
        <v>#REF!</v>
      </c>
      <c r="BK94" s="73" t="e">
        <f>#REF!</f>
        <v>#REF!</v>
      </c>
      <c r="BL94" s="73" t="e">
        <f>#REF!</f>
        <v>#REF!</v>
      </c>
      <c r="BM94" s="73" t="e">
        <f>#REF!</f>
        <v>#REF!</v>
      </c>
      <c r="BN94" s="73" t="e">
        <f>#REF!</f>
        <v>#REF!</v>
      </c>
      <c r="BO94" s="73" t="e">
        <f>#REF!</f>
        <v>#REF!</v>
      </c>
      <c r="BP94" s="73" t="e">
        <f>#REF!</f>
        <v>#REF!</v>
      </c>
      <c r="BR94" s="117" t="str">
        <f t="shared" si="18"/>
        <v>32-1</v>
      </c>
      <c r="BS94" s="118">
        <f>OOC!G94</f>
        <v>23.832000000000001</v>
      </c>
      <c r="BT94" s="118">
        <f>OOC!H94</f>
        <v>23.771999999999998</v>
      </c>
      <c r="BU94" s="2" t="e">
        <f t="shared" si="19"/>
        <v>#REF!</v>
      </c>
      <c r="BV94" s="2" t="e">
        <f t="shared" si="20"/>
        <v>#REF!</v>
      </c>
      <c r="BW94" s="2" t="e">
        <f t="shared" si="21"/>
        <v>#REF!</v>
      </c>
      <c r="BX94" s="119" t="e">
        <f>IF(AND(IF(OOC!G94="",0,OOC!G94) &gt;= IF(O94="",0,O94), IF(O94="",0,O94) &gt; IF(L94="",0,L94)), "OOC",
IF(AND(IF(M94="",0,M94) &gt; IF(P94="",0,P94), IF(P94="",0,P94) &gt;= IF(OOC!H94="",0,OOC!H94)), "OOC",
IF(IF(O94="",0,O94) &gt; IF(OOC!G94="",0,OOC!G94), "OOS",
IF(IF(OOC!H94="",0,OOC!H94) &gt; IF(P94="",0,P94), "OOS", "OK"))))</f>
        <v>#REF!</v>
      </c>
    </row>
    <row r="95" spans="1:76" ht="15" customHeight="1">
      <c r="A95" s="16"/>
      <c r="B95" s="76" t="s">
        <v>112</v>
      </c>
      <c r="C95" s="69" t="s">
        <v>114</v>
      </c>
      <c r="D95" s="20" t="s">
        <v>57</v>
      </c>
      <c r="E95" s="78">
        <v>1.5</v>
      </c>
      <c r="F95" s="11" t="s">
        <v>29</v>
      </c>
      <c r="G95" s="83">
        <v>23.802</v>
      </c>
      <c r="H95" s="13" t="e">
        <f>IF(OOC!S95=0,"",OOC!S95)</f>
        <v>#REF!</v>
      </c>
      <c r="I95" s="13" t="e">
        <f>IF(OOC!T95=0,"",OOC!T95)</f>
        <v>#REF!</v>
      </c>
      <c r="J95" s="14" t="s">
        <v>12</v>
      </c>
      <c r="K95" s="64" t="s">
        <v>49</v>
      </c>
      <c r="L95" s="17" t="e">
        <f t="shared" si="8"/>
        <v>#REF!</v>
      </c>
      <c r="M95" s="17" t="e">
        <f t="shared" si="9"/>
        <v>#REF!</v>
      </c>
      <c r="N95" s="25"/>
      <c r="O95" s="2" t="e">
        <f t="shared" si="22"/>
        <v>#REF!</v>
      </c>
      <c r="P95" s="2" t="e">
        <f t="shared" si="23"/>
        <v>#REF!</v>
      </c>
      <c r="Q95" s="2" t="e">
        <f t="shared" si="24"/>
        <v>#REF!</v>
      </c>
      <c r="R95" s="3" t="e">
        <f t="shared" si="25"/>
        <v>#REF!</v>
      </c>
      <c r="S95" s="4" t="e">
        <f t="shared" si="10"/>
        <v>#REF!</v>
      </c>
      <c r="T95" s="67" t="e">
        <f t="shared" si="11"/>
        <v>#REF!</v>
      </c>
      <c r="U95" s="67" t="e">
        <f t="shared" si="12"/>
        <v>#REF!</v>
      </c>
      <c r="V95" s="4" t="e">
        <f t="shared" si="4"/>
        <v>#REF!</v>
      </c>
      <c r="W95" s="4" t="e">
        <f t="shared" si="5"/>
        <v>#REF!</v>
      </c>
      <c r="X95" s="4" t="e">
        <f t="shared" si="13"/>
        <v>#REF!</v>
      </c>
      <c r="Y95" s="62" t="e">
        <f t="shared" si="6"/>
        <v>#REF!</v>
      </c>
      <c r="Z95" s="28"/>
      <c r="AA95" s="28"/>
      <c r="AB95" s="28"/>
      <c r="AC95" s="28"/>
      <c r="AD95" s="26"/>
      <c r="AE95" s="19"/>
      <c r="AF95" s="65"/>
      <c r="AG95" s="54"/>
      <c r="AH95" s="54"/>
      <c r="AI95" s="55"/>
      <c r="AJ95" s="18"/>
      <c r="AK95" s="73" t="e">
        <f>#REF!</f>
        <v>#REF!</v>
      </c>
      <c r="AL95" s="73" t="e">
        <f>#REF!</f>
        <v>#REF!</v>
      </c>
      <c r="AM95" s="73" t="e">
        <f>#REF!</f>
        <v>#REF!</v>
      </c>
      <c r="AN95" s="73" t="e">
        <f>#REF!</f>
        <v>#REF!</v>
      </c>
      <c r="AO95" s="73" t="e">
        <f>#REF!</f>
        <v>#REF!</v>
      </c>
      <c r="AP95" s="73" t="e">
        <f>#REF!</f>
        <v>#REF!</v>
      </c>
      <c r="AQ95" s="73" t="e">
        <f>#REF!</f>
        <v>#REF!</v>
      </c>
      <c r="AR95" s="73" t="e">
        <f>#REF!</f>
        <v>#REF!</v>
      </c>
      <c r="AS95" s="73" t="e">
        <f>#REF!</f>
        <v>#REF!</v>
      </c>
      <c r="AT95" s="73" t="e">
        <f>#REF!</f>
        <v>#REF!</v>
      </c>
      <c r="AU95" s="73" t="e">
        <f>#REF!</f>
        <v>#REF!</v>
      </c>
      <c r="AV95" s="73" t="e">
        <f>#REF!</f>
        <v>#REF!</v>
      </c>
      <c r="AW95" s="73" t="e">
        <f>#REF!</f>
        <v>#REF!</v>
      </c>
      <c r="AX95" s="73" t="e">
        <f>#REF!</f>
        <v>#REF!</v>
      </c>
      <c r="AY95" s="73" t="e">
        <f>#REF!</f>
        <v>#REF!</v>
      </c>
      <c r="AZ95" s="73" t="e">
        <f>#REF!</f>
        <v>#REF!</v>
      </c>
      <c r="BA95" s="73" t="e">
        <f>#REF!</f>
        <v>#REF!</v>
      </c>
      <c r="BB95" s="73" t="e">
        <f>#REF!</f>
        <v>#REF!</v>
      </c>
      <c r="BC95" s="73" t="e">
        <f>#REF!</f>
        <v>#REF!</v>
      </c>
      <c r="BD95" s="73" t="e">
        <f>#REF!</f>
        <v>#REF!</v>
      </c>
      <c r="BE95" s="73" t="e">
        <f>#REF!</f>
        <v>#REF!</v>
      </c>
      <c r="BF95" s="73" t="e">
        <f>#REF!</f>
        <v>#REF!</v>
      </c>
      <c r="BG95" s="73" t="e">
        <f>#REF!</f>
        <v>#REF!</v>
      </c>
      <c r="BH95" s="73" t="e">
        <f>#REF!</f>
        <v>#REF!</v>
      </c>
      <c r="BI95" s="73" t="e">
        <f>#REF!</f>
        <v>#REF!</v>
      </c>
      <c r="BJ95" s="73" t="e">
        <f>#REF!</f>
        <v>#REF!</v>
      </c>
      <c r="BK95" s="73" t="e">
        <f>#REF!</f>
        <v>#REF!</v>
      </c>
      <c r="BL95" s="73" t="e">
        <f>#REF!</f>
        <v>#REF!</v>
      </c>
      <c r="BM95" s="73" t="e">
        <f>#REF!</f>
        <v>#REF!</v>
      </c>
      <c r="BN95" s="73" t="e">
        <f>#REF!</f>
        <v>#REF!</v>
      </c>
      <c r="BO95" s="73" t="e">
        <f>#REF!</f>
        <v>#REF!</v>
      </c>
      <c r="BP95" s="73" t="e">
        <f>#REF!</f>
        <v>#REF!</v>
      </c>
      <c r="BR95" s="117" t="str">
        <f t="shared" si="18"/>
        <v>32-2</v>
      </c>
      <c r="BS95" s="118">
        <f>OOC!G95</f>
        <v>23.832000000000001</v>
      </c>
      <c r="BT95" s="118">
        <f>OOC!H95</f>
        <v>23.771999999999998</v>
      </c>
      <c r="BU95" s="2" t="e">
        <f t="shared" si="19"/>
        <v>#REF!</v>
      </c>
      <c r="BV95" s="2" t="e">
        <f t="shared" si="20"/>
        <v>#REF!</v>
      </c>
      <c r="BW95" s="2" t="e">
        <f t="shared" si="21"/>
        <v>#REF!</v>
      </c>
      <c r="BX95" s="119" t="e">
        <f>IF(AND(IF(OOC!G95="",0,OOC!G95) &gt;= IF(O95="",0,O95), IF(O95="",0,O95) &gt; IF(L95="",0,L95)), "OOC",
IF(AND(IF(M95="",0,M95) &gt; IF(P95="",0,P95), IF(P95="",0,P95) &gt;= IF(OOC!H95="",0,OOC!H95)), "OOC",
IF(IF(O95="",0,O95) &gt; IF(OOC!G95="",0,OOC!G95), "OOS",
IF(IF(OOC!H95="",0,OOC!H95) &gt; IF(P95="",0,P95), "OOS", "OK"))))</f>
        <v>#REF!</v>
      </c>
    </row>
    <row r="96" spans="1:76" ht="15" customHeight="1">
      <c r="A96" s="16">
        <v>43</v>
      </c>
      <c r="B96" s="76" t="s">
        <v>260</v>
      </c>
      <c r="C96" s="69" t="s">
        <v>113</v>
      </c>
      <c r="D96" s="20" t="s">
        <v>57</v>
      </c>
      <c r="E96" s="78"/>
      <c r="F96" s="11" t="s">
        <v>29</v>
      </c>
      <c r="G96" s="83">
        <v>23.802</v>
      </c>
      <c r="H96" s="13">
        <f>IF(OOC!S96=0,"",OOC!S96)</f>
        <v>0.03</v>
      </c>
      <c r="I96" s="13">
        <f>IF(OOC!T96=0,"",OOC!T96)</f>
        <v>-0.03</v>
      </c>
      <c r="J96" s="14" t="s">
        <v>12</v>
      </c>
      <c r="K96" s="64" t="s">
        <v>49</v>
      </c>
      <c r="L96" s="17">
        <f t="shared" si="8"/>
        <v>23.832000000000001</v>
      </c>
      <c r="M96" s="17">
        <f t="shared" si="9"/>
        <v>23.771999999999998</v>
      </c>
      <c r="N96" s="25"/>
      <c r="O96" s="2" t="e">
        <f t="shared" si="22"/>
        <v>#REF!</v>
      </c>
      <c r="P96" s="2" t="e">
        <f t="shared" si="23"/>
        <v>#REF!</v>
      </c>
      <c r="Q96" s="2" t="e">
        <f t="shared" si="24"/>
        <v>#REF!</v>
      </c>
      <c r="R96" s="3" t="e">
        <f t="shared" si="25"/>
        <v>#REF!</v>
      </c>
      <c r="S96" s="4" t="e">
        <f t="shared" si="10"/>
        <v>#REF!</v>
      </c>
      <c r="T96" s="67" t="e">
        <f t="shared" si="11"/>
        <v>#REF!</v>
      </c>
      <c r="U96" s="67" t="e">
        <f t="shared" si="12"/>
        <v>#REF!</v>
      </c>
      <c r="V96" s="4" t="e">
        <f t="shared" si="4"/>
        <v>#REF!</v>
      </c>
      <c r="W96" s="4" t="e">
        <f t="shared" si="5"/>
        <v>#REF!</v>
      </c>
      <c r="X96" s="4" t="e">
        <f t="shared" si="13"/>
        <v>#REF!</v>
      </c>
      <c r="Y96" s="62" t="e">
        <f t="shared" si="6"/>
        <v>#REF!</v>
      </c>
      <c r="Z96" s="28" t="e">
        <f t="shared" si="14"/>
        <v>#REF!</v>
      </c>
      <c r="AA96" s="28" t="e">
        <f t="shared" si="15"/>
        <v>#REF!</v>
      </c>
      <c r="AB96" s="28" t="e">
        <f t="shared" si="16"/>
        <v>#REF!</v>
      </c>
      <c r="AC96" s="28" t="e">
        <f t="shared" si="7"/>
        <v>#REF!</v>
      </c>
      <c r="AD96" s="26"/>
      <c r="AE96" s="19" t="str">
        <f t="shared" si="17"/>
        <v/>
      </c>
      <c r="AF96" s="65"/>
      <c r="AG96" s="54"/>
      <c r="AH96" s="54"/>
      <c r="AI96" s="55"/>
      <c r="AJ96" s="18"/>
      <c r="AK96" s="73" t="e">
        <f>#REF!</f>
        <v>#REF!</v>
      </c>
      <c r="AL96" s="73" t="e">
        <f>#REF!</f>
        <v>#REF!</v>
      </c>
      <c r="AM96" s="73" t="e">
        <f>#REF!</f>
        <v>#REF!</v>
      </c>
      <c r="AN96" s="73" t="e">
        <f>#REF!</f>
        <v>#REF!</v>
      </c>
      <c r="AO96" s="73" t="e">
        <f>#REF!</f>
        <v>#REF!</v>
      </c>
      <c r="AP96" s="73" t="e">
        <f>#REF!</f>
        <v>#REF!</v>
      </c>
      <c r="AQ96" s="73" t="e">
        <f>#REF!</f>
        <v>#REF!</v>
      </c>
      <c r="AR96" s="73" t="e">
        <f>#REF!</f>
        <v>#REF!</v>
      </c>
      <c r="AS96" s="73" t="e">
        <f>#REF!</f>
        <v>#REF!</v>
      </c>
      <c r="AT96" s="73" t="e">
        <f>#REF!</f>
        <v>#REF!</v>
      </c>
      <c r="AU96" s="73" t="e">
        <f>#REF!</f>
        <v>#REF!</v>
      </c>
      <c r="AV96" s="73" t="e">
        <f>#REF!</f>
        <v>#REF!</v>
      </c>
      <c r="AW96" s="73" t="e">
        <f>#REF!</f>
        <v>#REF!</v>
      </c>
      <c r="AX96" s="73" t="e">
        <f>#REF!</f>
        <v>#REF!</v>
      </c>
      <c r="AY96" s="73" t="e">
        <f>#REF!</f>
        <v>#REF!</v>
      </c>
      <c r="AZ96" s="73" t="e">
        <f>#REF!</f>
        <v>#REF!</v>
      </c>
      <c r="BA96" s="73" t="e">
        <f>#REF!</f>
        <v>#REF!</v>
      </c>
      <c r="BB96" s="73" t="e">
        <f>#REF!</f>
        <v>#REF!</v>
      </c>
      <c r="BC96" s="73" t="e">
        <f>#REF!</f>
        <v>#REF!</v>
      </c>
      <c r="BD96" s="73" t="e">
        <f>#REF!</f>
        <v>#REF!</v>
      </c>
      <c r="BE96" s="73" t="e">
        <f>#REF!</f>
        <v>#REF!</v>
      </c>
      <c r="BF96" s="73" t="e">
        <f>#REF!</f>
        <v>#REF!</v>
      </c>
      <c r="BG96" s="73" t="e">
        <f>#REF!</f>
        <v>#REF!</v>
      </c>
      <c r="BH96" s="73" t="e">
        <f>#REF!</f>
        <v>#REF!</v>
      </c>
      <c r="BI96" s="73" t="e">
        <f>#REF!</f>
        <v>#REF!</v>
      </c>
      <c r="BJ96" s="73" t="e">
        <f>#REF!</f>
        <v>#REF!</v>
      </c>
      <c r="BK96" s="73" t="e">
        <f>#REF!</f>
        <v>#REF!</v>
      </c>
      <c r="BL96" s="73" t="e">
        <f>#REF!</f>
        <v>#REF!</v>
      </c>
      <c r="BM96" s="73" t="e">
        <f>#REF!</f>
        <v>#REF!</v>
      </c>
      <c r="BN96" s="73" t="e">
        <f>#REF!</f>
        <v>#REF!</v>
      </c>
      <c r="BO96" s="73" t="e">
        <f>#REF!</f>
        <v>#REF!</v>
      </c>
      <c r="BP96" s="73" t="e">
        <f>#REF!</f>
        <v>#REF!</v>
      </c>
      <c r="BR96" s="117" t="str">
        <f t="shared" si="18"/>
        <v>32-1</v>
      </c>
      <c r="BS96" s="118">
        <f>OOC!G96</f>
        <v>23.832000000000001</v>
      </c>
      <c r="BT96" s="118">
        <f>OOC!H96</f>
        <v>23.771999999999998</v>
      </c>
      <c r="BU96" s="2" t="e">
        <f t="shared" si="19"/>
        <v>#REF!</v>
      </c>
      <c r="BV96" s="2" t="e">
        <f t="shared" si="20"/>
        <v>#REF!</v>
      </c>
      <c r="BW96" s="2" t="e">
        <f t="shared" si="21"/>
        <v>#REF!</v>
      </c>
      <c r="BX96" s="119"/>
    </row>
    <row r="97" spans="1:76" ht="15" customHeight="1">
      <c r="A97" s="16">
        <v>44</v>
      </c>
      <c r="B97" s="76" t="s">
        <v>260</v>
      </c>
      <c r="C97" s="69" t="s">
        <v>114</v>
      </c>
      <c r="D97" s="20" t="s">
        <v>57</v>
      </c>
      <c r="E97" s="78"/>
      <c r="F97" s="11" t="s">
        <v>29</v>
      </c>
      <c r="G97" s="83">
        <v>23.802</v>
      </c>
      <c r="H97" s="13">
        <f>IF(OOC!S97=0,"",OOC!S97)</f>
        <v>0.03</v>
      </c>
      <c r="I97" s="13">
        <f>IF(OOC!T97=0,"",OOC!T97)</f>
        <v>-0.03</v>
      </c>
      <c r="J97" s="14" t="s">
        <v>12</v>
      </c>
      <c r="K97" s="64" t="s">
        <v>49</v>
      </c>
      <c r="L97" s="17">
        <f t="shared" si="8"/>
        <v>23.832000000000001</v>
      </c>
      <c r="M97" s="17">
        <f t="shared" si="9"/>
        <v>23.771999999999998</v>
      </c>
      <c r="N97" s="25"/>
      <c r="O97" s="2" t="e">
        <f t="shared" si="22"/>
        <v>#REF!</v>
      </c>
      <c r="P97" s="2" t="e">
        <f t="shared" si="23"/>
        <v>#REF!</v>
      </c>
      <c r="Q97" s="2" t="e">
        <f t="shared" si="24"/>
        <v>#REF!</v>
      </c>
      <c r="R97" s="3" t="e">
        <f t="shared" si="25"/>
        <v>#REF!</v>
      </c>
      <c r="S97" s="4" t="e">
        <f t="shared" si="10"/>
        <v>#REF!</v>
      </c>
      <c r="T97" s="67" t="e">
        <f t="shared" si="11"/>
        <v>#REF!</v>
      </c>
      <c r="U97" s="67" t="e">
        <f t="shared" si="12"/>
        <v>#REF!</v>
      </c>
      <c r="V97" s="4" t="e">
        <f t="shared" si="4"/>
        <v>#REF!</v>
      </c>
      <c r="W97" s="4" t="e">
        <f t="shared" si="5"/>
        <v>#REF!</v>
      </c>
      <c r="X97" s="4" t="e">
        <f t="shared" si="13"/>
        <v>#REF!</v>
      </c>
      <c r="Y97" s="62" t="e">
        <f t="shared" si="6"/>
        <v>#REF!</v>
      </c>
      <c r="Z97" s="28" t="e">
        <f t="shared" si="14"/>
        <v>#REF!</v>
      </c>
      <c r="AA97" s="28" t="e">
        <f t="shared" si="15"/>
        <v>#REF!</v>
      </c>
      <c r="AB97" s="28" t="e">
        <f t="shared" si="16"/>
        <v>#REF!</v>
      </c>
      <c r="AC97" s="28" t="e">
        <f t="shared" si="7"/>
        <v>#REF!</v>
      </c>
      <c r="AD97" s="26"/>
      <c r="AE97" s="19" t="str">
        <f t="shared" si="17"/>
        <v/>
      </c>
      <c r="AF97" s="65"/>
      <c r="AG97" s="54"/>
      <c r="AH97" s="54"/>
      <c r="AI97" s="55"/>
      <c r="AJ97" s="18"/>
      <c r="AK97" s="73" t="e">
        <f>#REF!</f>
        <v>#REF!</v>
      </c>
      <c r="AL97" s="73" t="e">
        <f>#REF!</f>
        <v>#REF!</v>
      </c>
      <c r="AM97" s="73" t="e">
        <f>#REF!</f>
        <v>#REF!</v>
      </c>
      <c r="AN97" s="73" t="e">
        <f>#REF!</f>
        <v>#REF!</v>
      </c>
      <c r="AO97" s="73" t="e">
        <f>#REF!</f>
        <v>#REF!</v>
      </c>
      <c r="AP97" s="73" t="e">
        <f>#REF!</f>
        <v>#REF!</v>
      </c>
      <c r="AQ97" s="73" t="e">
        <f>#REF!</f>
        <v>#REF!</v>
      </c>
      <c r="AR97" s="73" t="e">
        <f>#REF!</f>
        <v>#REF!</v>
      </c>
      <c r="AS97" s="73" t="e">
        <f>#REF!</f>
        <v>#REF!</v>
      </c>
      <c r="AT97" s="73" t="e">
        <f>#REF!</f>
        <v>#REF!</v>
      </c>
      <c r="AU97" s="73" t="e">
        <f>#REF!</f>
        <v>#REF!</v>
      </c>
      <c r="AV97" s="73" t="e">
        <f>#REF!</f>
        <v>#REF!</v>
      </c>
      <c r="AW97" s="73" t="e">
        <f>#REF!</f>
        <v>#REF!</v>
      </c>
      <c r="AX97" s="73" t="e">
        <f>#REF!</f>
        <v>#REF!</v>
      </c>
      <c r="AY97" s="73" t="e">
        <f>#REF!</f>
        <v>#REF!</v>
      </c>
      <c r="AZ97" s="73" t="e">
        <f>#REF!</f>
        <v>#REF!</v>
      </c>
      <c r="BA97" s="73" t="e">
        <f>#REF!</f>
        <v>#REF!</v>
      </c>
      <c r="BB97" s="73" t="e">
        <f>#REF!</f>
        <v>#REF!</v>
      </c>
      <c r="BC97" s="73" t="e">
        <f>#REF!</f>
        <v>#REF!</v>
      </c>
      <c r="BD97" s="73" t="e">
        <f>#REF!</f>
        <v>#REF!</v>
      </c>
      <c r="BE97" s="73" t="e">
        <f>#REF!</f>
        <v>#REF!</v>
      </c>
      <c r="BF97" s="73" t="e">
        <f>#REF!</f>
        <v>#REF!</v>
      </c>
      <c r="BG97" s="73" t="e">
        <f>#REF!</f>
        <v>#REF!</v>
      </c>
      <c r="BH97" s="73" t="e">
        <f>#REF!</f>
        <v>#REF!</v>
      </c>
      <c r="BI97" s="73" t="e">
        <f>#REF!</f>
        <v>#REF!</v>
      </c>
      <c r="BJ97" s="73" t="e">
        <f>#REF!</f>
        <v>#REF!</v>
      </c>
      <c r="BK97" s="73" t="e">
        <f>#REF!</f>
        <v>#REF!</v>
      </c>
      <c r="BL97" s="73" t="e">
        <f>#REF!</f>
        <v>#REF!</v>
      </c>
      <c r="BM97" s="73" t="e">
        <f>#REF!</f>
        <v>#REF!</v>
      </c>
      <c r="BN97" s="73" t="e">
        <f>#REF!</f>
        <v>#REF!</v>
      </c>
      <c r="BO97" s="73" t="e">
        <f>#REF!</f>
        <v>#REF!</v>
      </c>
      <c r="BP97" s="73" t="e">
        <f>#REF!</f>
        <v>#REF!</v>
      </c>
      <c r="BR97" s="117" t="str">
        <f t="shared" si="18"/>
        <v>32-2</v>
      </c>
      <c r="BS97" s="118">
        <f>OOC!G97</f>
        <v>23.832000000000001</v>
      </c>
      <c r="BT97" s="118">
        <f>OOC!H97</f>
        <v>23.771999999999998</v>
      </c>
      <c r="BU97" s="2" t="e">
        <f t="shared" si="19"/>
        <v>#REF!</v>
      </c>
      <c r="BV97" s="2" t="e">
        <f t="shared" si="20"/>
        <v>#REF!</v>
      </c>
      <c r="BW97" s="2" t="e">
        <f t="shared" si="21"/>
        <v>#REF!</v>
      </c>
      <c r="BX97" s="119"/>
    </row>
    <row r="98" spans="1:76" ht="15" customHeight="1">
      <c r="A98" s="16"/>
      <c r="B98" s="76"/>
      <c r="C98" s="69" t="s">
        <v>115</v>
      </c>
      <c r="D98" s="20" t="s">
        <v>57</v>
      </c>
      <c r="E98" s="78"/>
      <c r="F98" s="11" t="s">
        <v>29</v>
      </c>
      <c r="G98" s="83">
        <v>24.17</v>
      </c>
      <c r="H98" s="13" t="e">
        <f>IF(OOC!S98=0,"",OOC!S98)</f>
        <v>#REF!</v>
      </c>
      <c r="I98" s="13" t="e">
        <f>IF(OOC!T98=0,"",OOC!T98)</f>
        <v>#REF!</v>
      </c>
      <c r="J98" s="14" t="s">
        <v>12</v>
      </c>
      <c r="K98" s="64" t="s">
        <v>49</v>
      </c>
      <c r="L98" s="17" t="e">
        <f t="shared" si="8"/>
        <v>#REF!</v>
      </c>
      <c r="M98" s="17" t="e">
        <f t="shared" si="9"/>
        <v>#REF!</v>
      </c>
      <c r="N98" s="25"/>
      <c r="O98" s="2" t="e">
        <f t="shared" si="22"/>
        <v>#REF!</v>
      </c>
      <c r="P98" s="2" t="e">
        <f t="shared" si="23"/>
        <v>#REF!</v>
      </c>
      <c r="Q98" s="2" t="e">
        <f t="shared" si="24"/>
        <v>#REF!</v>
      </c>
      <c r="R98" s="3" t="e">
        <f t="shared" si="25"/>
        <v>#REF!</v>
      </c>
      <c r="S98" s="4" t="e">
        <f t="shared" si="10"/>
        <v>#REF!</v>
      </c>
      <c r="T98" s="67" t="e">
        <f t="shared" si="11"/>
        <v>#REF!</v>
      </c>
      <c r="U98" s="67" t="e">
        <f t="shared" si="12"/>
        <v>#REF!</v>
      </c>
      <c r="V98" s="4" t="e">
        <f t="shared" si="4"/>
        <v>#REF!</v>
      </c>
      <c r="W98" s="4" t="e">
        <f t="shared" si="5"/>
        <v>#REF!</v>
      </c>
      <c r="X98" s="4" t="e">
        <f t="shared" si="13"/>
        <v>#REF!</v>
      </c>
      <c r="Y98" s="62" t="e">
        <f t="shared" si="6"/>
        <v>#REF!</v>
      </c>
      <c r="Z98" s="28" t="e">
        <f t="shared" si="14"/>
        <v>#REF!</v>
      </c>
      <c r="AA98" s="28" t="e">
        <f t="shared" si="15"/>
        <v>#REF!</v>
      </c>
      <c r="AB98" s="28" t="e">
        <f t="shared" si="16"/>
        <v>#REF!</v>
      </c>
      <c r="AC98" s="28" t="e">
        <f t="shared" si="7"/>
        <v>#REF!</v>
      </c>
      <c r="AD98" s="26"/>
      <c r="AE98" s="19" t="str">
        <f t="shared" si="17"/>
        <v/>
      </c>
      <c r="AF98" s="65"/>
      <c r="AG98" s="54"/>
      <c r="AH98" s="54"/>
      <c r="AI98" s="55"/>
      <c r="AJ98" s="18"/>
      <c r="AK98" s="73" t="e">
        <f>#REF!</f>
        <v>#REF!</v>
      </c>
      <c r="AL98" s="73" t="e">
        <f>#REF!</f>
        <v>#REF!</v>
      </c>
      <c r="AM98" s="73" t="e">
        <f>#REF!</f>
        <v>#REF!</v>
      </c>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R98" s="117" t="str">
        <f t="shared" si="18"/>
        <v>33-1</v>
      </c>
      <c r="BS98" s="118">
        <f>OOC!G98</f>
        <v>24.200000000000003</v>
      </c>
      <c r="BT98" s="118">
        <f>OOC!H98</f>
        <v>24.14</v>
      </c>
      <c r="BU98" s="2" t="e">
        <f t="shared" si="19"/>
        <v>#REF!</v>
      </c>
      <c r="BV98" s="2" t="e">
        <f t="shared" si="20"/>
        <v>#REF!</v>
      </c>
      <c r="BW98" s="2" t="e">
        <f t="shared" si="21"/>
        <v>#REF!</v>
      </c>
      <c r="BX98" s="119" t="e">
        <f>IF(AND(IF(OOC!G98="",0,OOC!G98) &gt;= IF(O98="",0,O98), IF(O98="",0,O98) &gt; IF(L98="",0,L98)), "OOC",
IF(AND(IF(M98="",0,M98) &gt; IF(P98="",0,P98), IF(P98="",0,P98) &gt;= IF(OOC!H98="",0,OOC!H98)), "OOC",
IF(IF(O98="",0,O98) &gt; IF(OOC!G98="",0,OOC!G98), "OOS",
IF(IF(OOC!H98="",0,OOC!H98) &gt; IF(P98="",0,P98), "OOS", "OK"))))</f>
        <v>#REF!</v>
      </c>
    </row>
    <row r="99" spans="1:76" ht="15" customHeight="1">
      <c r="A99" s="16">
        <v>45</v>
      </c>
      <c r="B99" s="76"/>
      <c r="C99" s="69" t="s">
        <v>116</v>
      </c>
      <c r="D99" s="20" t="s">
        <v>57</v>
      </c>
      <c r="E99" s="78"/>
      <c r="F99" s="11" t="s">
        <v>29</v>
      </c>
      <c r="G99" s="83">
        <v>24.17</v>
      </c>
      <c r="H99" s="13" t="e">
        <f>IF(OOC!S99=0,"",OOC!S99)</f>
        <v>#REF!</v>
      </c>
      <c r="I99" s="13" t="e">
        <f>IF(OOC!T99=0,"",OOC!T99)</f>
        <v>#REF!</v>
      </c>
      <c r="J99" s="14" t="s">
        <v>12</v>
      </c>
      <c r="K99" s="64" t="s">
        <v>49</v>
      </c>
      <c r="L99" s="17" t="e">
        <f t="shared" si="8"/>
        <v>#REF!</v>
      </c>
      <c r="M99" s="17" t="e">
        <f t="shared" si="9"/>
        <v>#REF!</v>
      </c>
      <c r="N99" s="25"/>
      <c r="O99" s="2" t="e">
        <f t="shared" si="22"/>
        <v>#REF!</v>
      </c>
      <c r="P99" s="2" t="e">
        <f t="shared" si="23"/>
        <v>#REF!</v>
      </c>
      <c r="Q99" s="2" t="e">
        <f t="shared" si="24"/>
        <v>#REF!</v>
      </c>
      <c r="R99" s="3" t="e">
        <f t="shared" si="25"/>
        <v>#REF!</v>
      </c>
      <c r="S99" s="4" t="e">
        <f t="shared" ref="S99:S185" si="40">IF(OR($AK99="",ISNUMBER($AK99)=FALSE),"",IF(AND(G99=0,I99=""),V99,IF(AND(G99="",H99=""),W99,(H99+ABS(I99))/(6*R99))))</f>
        <v>#REF!</v>
      </c>
      <c r="T99" s="67" t="e">
        <f t="shared" si="11"/>
        <v>#REF!</v>
      </c>
      <c r="U99" s="67" t="e">
        <f t="shared" si="12"/>
        <v>#REF!</v>
      </c>
      <c r="V99" s="4" t="e">
        <f t="shared" si="4"/>
        <v>#REF!</v>
      </c>
      <c r="W99" s="4" t="e">
        <f t="shared" si="5"/>
        <v>#REF!</v>
      </c>
      <c r="X99" s="4" t="e">
        <f t="shared" si="13"/>
        <v>#REF!</v>
      </c>
      <c r="Y99" s="62" t="e">
        <f t="shared" si="6"/>
        <v>#REF!</v>
      </c>
      <c r="Z99" s="28" t="e">
        <f t="shared" si="14"/>
        <v>#REF!</v>
      </c>
      <c r="AA99" s="28" t="e">
        <f t="shared" si="15"/>
        <v>#REF!</v>
      </c>
      <c r="AB99" s="28" t="e">
        <f t="shared" si="16"/>
        <v>#REF!</v>
      </c>
      <c r="AC99" s="28" t="e">
        <f t="shared" si="7"/>
        <v>#REF!</v>
      </c>
      <c r="AD99" s="26"/>
      <c r="AE99" s="19" t="str">
        <f t="shared" si="17"/>
        <v/>
      </c>
      <c r="AF99" s="65"/>
      <c r="AG99" s="54"/>
      <c r="AH99" s="54"/>
      <c r="AI99" s="55"/>
      <c r="AJ99" s="18"/>
      <c r="AK99" s="73" t="e">
        <f>#REF!</f>
        <v>#REF!</v>
      </c>
      <c r="AL99" s="73" t="e">
        <f>#REF!</f>
        <v>#REF!</v>
      </c>
      <c r="AM99" s="73" t="e">
        <f>#REF!</f>
        <v>#REF!</v>
      </c>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R99" s="117" t="str">
        <f t="shared" ref="BR99:BR185" si="41">C99</f>
        <v>33-2</v>
      </c>
      <c r="BS99" s="118">
        <f>OOC!G99</f>
        <v>24.200000000000003</v>
      </c>
      <c r="BT99" s="118">
        <f>OOC!H99</f>
        <v>24.14</v>
      </c>
      <c r="BU99" s="2" t="e">
        <f t="shared" ref="BU99:BU185" si="42">IF(OR($AK99="",ISNUMBER($AK99)=FALSE),"",MAX(AK99:BP99))</f>
        <v>#REF!</v>
      </c>
      <c r="BV99" s="2" t="e">
        <f t="shared" ref="BV99:BV185" si="43">IF(OR($AK99="",ISNUMBER($AK99)=FALSE),"",MIN(AK99:BP99))</f>
        <v>#REF!</v>
      </c>
      <c r="BW99" s="2" t="e">
        <f t="shared" ref="BW99:BW185" si="44">IF(OR($AK99="",ISNUMBER($AK99)=FALSE),"",AVERAGE(AK99:BP99))</f>
        <v>#REF!</v>
      </c>
      <c r="BX99" s="119" t="e">
        <f>IF(AND(IF(OOC!G99="",0,OOC!G99) &gt;= IF(O99="",0,O99), IF(O99="",0,O99) &gt; IF(L99="",0,L99)), "OOC",
IF(AND(IF(M99="",0,M99) &gt; IF(P99="",0,P99), IF(P99="",0,P99) &gt;= IF(OOC!H99="",0,OOC!H99)), "OOC",
IF(IF(O99="",0,O99) &gt; IF(OOC!G99="",0,OOC!G99), "OOS",
IF(IF(OOC!H99="",0,OOC!H99) &gt; IF(P99="",0,P99), "OOS", "OK"))))</f>
        <v>#REF!</v>
      </c>
    </row>
    <row r="100" spans="1:76" ht="15" customHeight="1">
      <c r="A100" s="16"/>
      <c r="B100" s="76"/>
      <c r="C100" s="69"/>
      <c r="D100" s="20"/>
      <c r="E100" s="78"/>
      <c r="F100" s="11"/>
      <c r="G100" s="83"/>
      <c r="H100" s="13"/>
      <c r="I100" s="13"/>
      <c r="J100" s="14"/>
      <c r="K100" s="64"/>
      <c r="L100" s="17"/>
      <c r="M100" s="17"/>
      <c r="N100" s="25"/>
      <c r="O100" s="2"/>
      <c r="P100" s="2"/>
      <c r="Q100" s="2"/>
      <c r="R100" s="3"/>
      <c r="S100" s="4"/>
      <c r="T100" s="67"/>
      <c r="U100" s="67"/>
      <c r="V100" s="4"/>
      <c r="W100" s="4"/>
      <c r="X100" s="4"/>
      <c r="Y100" s="62"/>
      <c r="Z100" s="28"/>
      <c r="AA100" s="28"/>
      <c r="AB100" s="28"/>
      <c r="AC100" s="28"/>
      <c r="AD100" s="26"/>
      <c r="AE100" s="19"/>
      <c r="AF100" s="65"/>
      <c r="AG100" s="54"/>
      <c r="AH100" s="54"/>
      <c r="AI100" s="55"/>
      <c r="AJ100" s="18"/>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R100" s="117"/>
      <c r="BS100" s="118"/>
      <c r="BT100" s="118"/>
      <c r="BU100" s="2"/>
      <c r="BV100" s="2"/>
      <c r="BW100" s="2"/>
      <c r="BX100" s="119"/>
    </row>
    <row r="101" spans="1:76" ht="15" customHeight="1">
      <c r="A101" s="16">
        <v>46</v>
      </c>
      <c r="B101" s="76" t="s">
        <v>118</v>
      </c>
      <c r="C101" s="84" t="s">
        <v>119</v>
      </c>
      <c r="D101" s="20" t="s">
        <v>57</v>
      </c>
      <c r="E101" s="78">
        <v>1.33</v>
      </c>
      <c r="F101" s="11" t="s">
        <v>29</v>
      </c>
      <c r="G101" s="83">
        <v>8.4719999999999995</v>
      </c>
      <c r="H101" s="13" t="e">
        <f>IF(OOC!S101=0,"",OOC!S101)</f>
        <v>#REF!</v>
      </c>
      <c r="I101" s="13" t="e">
        <f>IF(OOC!T101=0,"",OOC!T101)</f>
        <v>#REF!</v>
      </c>
      <c r="J101" s="14" t="s">
        <v>12</v>
      </c>
      <c r="K101" s="64" t="s">
        <v>49</v>
      </c>
      <c r="L101" s="17" t="e">
        <f t="shared" si="8"/>
        <v>#REF!</v>
      </c>
      <c r="M101" s="17" t="e">
        <f t="shared" si="9"/>
        <v>#REF!</v>
      </c>
      <c r="N101" s="25"/>
      <c r="O101" s="2" t="e">
        <f t="shared" si="22"/>
        <v>#REF!</v>
      </c>
      <c r="P101" s="2" t="e">
        <f t="shared" si="23"/>
        <v>#REF!</v>
      </c>
      <c r="Q101" s="2" t="e">
        <f t="shared" si="24"/>
        <v>#REF!</v>
      </c>
      <c r="R101" s="3" t="e">
        <f t="shared" si="25"/>
        <v>#REF!</v>
      </c>
      <c r="S101" s="4" t="e">
        <f t="shared" si="40"/>
        <v>#REF!</v>
      </c>
      <c r="T101" s="67" t="e">
        <f t="shared" si="11"/>
        <v>#REF!</v>
      </c>
      <c r="U101" s="67" t="e">
        <f t="shared" si="12"/>
        <v>#REF!</v>
      </c>
      <c r="V101" s="4" t="e">
        <f t="shared" si="4"/>
        <v>#REF!</v>
      </c>
      <c r="W101" s="4" t="e">
        <f t="shared" si="5"/>
        <v>#REF!</v>
      </c>
      <c r="X101" s="4" t="e">
        <f t="shared" si="13"/>
        <v>#REF!</v>
      </c>
      <c r="Y101" s="62" t="e">
        <f t="shared" si="6"/>
        <v>#REF!</v>
      </c>
      <c r="Z101" s="28" t="e">
        <f t="shared" si="14"/>
        <v>#REF!</v>
      </c>
      <c r="AA101" s="28" t="e">
        <f t="shared" si="15"/>
        <v>#REF!</v>
      </c>
      <c r="AB101" s="28" t="e">
        <f t="shared" si="16"/>
        <v>#REF!</v>
      </c>
      <c r="AC101" s="28" t="e">
        <f t="shared" si="7"/>
        <v>#REF!</v>
      </c>
      <c r="AD101" s="26"/>
      <c r="AE101" s="19" t="str">
        <f t="shared" si="17"/>
        <v/>
      </c>
      <c r="AF101" s="65"/>
      <c r="AG101" s="54"/>
      <c r="AH101" s="54"/>
      <c r="AI101" s="55"/>
      <c r="AJ101" s="18"/>
      <c r="AK101" s="73" t="e">
        <f>#REF!</f>
        <v>#REF!</v>
      </c>
      <c r="AL101" s="73" t="e">
        <f>#REF!</f>
        <v>#REF!</v>
      </c>
      <c r="AM101" s="73" t="e">
        <f>#REF!</f>
        <v>#REF!</v>
      </c>
      <c r="AN101" s="73" t="e">
        <f>#REF!</f>
        <v>#REF!</v>
      </c>
      <c r="AO101" s="73" t="e">
        <f>#REF!</f>
        <v>#REF!</v>
      </c>
      <c r="AP101" s="73" t="e">
        <f>#REF!</f>
        <v>#REF!</v>
      </c>
      <c r="AQ101" s="73" t="e">
        <f>#REF!</f>
        <v>#REF!</v>
      </c>
      <c r="AR101" s="73" t="e">
        <f>#REF!</f>
        <v>#REF!</v>
      </c>
      <c r="AS101" s="73" t="e">
        <f>#REF!</f>
        <v>#REF!</v>
      </c>
      <c r="AT101" s="73" t="e">
        <f>#REF!</f>
        <v>#REF!</v>
      </c>
      <c r="AU101" s="73" t="e">
        <f>#REF!</f>
        <v>#REF!</v>
      </c>
      <c r="AV101" s="73" t="e">
        <f>#REF!</f>
        <v>#REF!</v>
      </c>
      <c r="AW101" s="73" t="e">
        <f>#REF!</f>
        <v>#REF!</v>
      </c>
      <c r="AX101" s="73" t="e">
        <f>#REF!</f>
        <v>#REF!</v>
      </c>
      <c r="AY101" s="73" t="e">
        <f>#REF!</f>
        <v>#REF!</v>
      </c>
      <c r="AZ101" s="73" t="e">
        <f>#REF!</f>
        <v>#REF!</v>
      </c>
      <c r="BA101" s="73" t="e">
        <f>#REF!</f>
        <v>#REF!</v>
      </c>
      <c r="BB101" s="73" t="e">
        <f>#REF!</f>
        <v>#REF!</v>
      </c>
      <c r="BC101" s="73" t="e">
        <f>#REF!</f>
        <v>#REF!</v>
      </c>
      <c r="BD101" s="73" t="e">
        <f>#REF!</f>
        <v>#REF!</v>
      </c>
      <c r="BE101" s="73" t="e">
        <f>#REF!</f>
        <v>#REF!</v>
      </c>
      <c r="BF101" s="73" t="e">
        <f>#REF!</f>
        <v>#REF!</v>
      </c>
      <c r="BG101" s="73" t="e">
        <f>#REF!</f>
        <v>#REF!</v>
      </c>
      <c r="BH101" s="73" t="e">
        <f>#REF!</f>
        <v>#REF!</v>
      </c>
      <c r="BI101" s="73" t="e">
        <f>#REF!</f>
        <v>#REF!</v>
      </c>
      <c r="BJ101" s="73" t="e">
        <f>#REF!</f>
        <v>#REF!</v>
      </c>
      <c r="BK101" s="73" t="e">
        <f>#REF!</f>
        <v>#REF!</v>
      </c>
      <c r="BL101" s="73" t="e">
        <f>#REF!</f>
        <v>#REF!</v>
      </c>
      <c r="BM101" s="73" t="e">
        <f>#REF!</f>
        <v>#REF!</v>
      </c>
      <c r="BN101" s="73" t="e">
        <f>#REF!</f>
        <v>#REF!</v>
      </c>
      <c r="BO101" s="73" t="e">
        <f>#REF!</f>
        <v>#REF!</v>
      </c>
      <c r="BP101" s="73" t="e">
        <f>#REF!</f>
        <v>#REF!</v>
      </c>
      <c r="BR101" s="117" t="str">
        <f t="shared" si="41"/>
        <v>35-1</v>
      </c>
      <c r="BS101" s="118">
        <f>OOC!G101</f>
        <v>8.5019999999999989</v>
      </c>
      <c r="BT101" s="118">
        <f>OOC!H101</f>
        <v>8.4420000000000002</v>
      </c>
      <c r="BU101" s="2" t="e">
        <f t="shared" si="42"/>
        <v>#REF!</v>
      </c>
      <c r="BV101" s="2" t="e">
        <f t="shared" si="43"/>
        <v>#REF!</v>
      </c>
      <c r="BW101" s="2" t="e">
        <f t="shared" si="44"/>
        <v>#REF!</v>
      </c>
      <c r="BX101" s="119" t="e">
        <f>IF(AND(IF(OOC!G101="",0,OOC!G101) &gt;= IF(O101="",0,O101), IF(O101="",0,O101) &gt; IF(L101="",0,L101)), "OOC",
IF(AND(IF(M101="",0,M101) &gt; IF(P101="",0,P101), IF(P101="",0,P101) &gt;= IF(OOC!H101="",0,OOC!H101)), "OOC",
IF(IF(O101="",0,O101) &gt; IF(OOC!G101="",0,OOC!G101), "OOS",
IF(IF(OOC!H101="",0,OOC!H101) &gt; IF(P101="",0,P101), "OOS", "OK"))))</f>
        <v>#REF!</v>
      </c>
    </row>
    <row r="102" spans="1:76" ht="15" customHeight="1">
      <c r="A102" s="16">
        <v>47</v>
      </c>
      <c r="B102" s="76" t="s">
        <v>118</v>
      </c>
      <c r="C102" s="69" t="s">
        <v>120</v>
      </c>
      <c r="D102" s="20" t="s">
        <v>57</v>
      </c>
      <c r="E102" s="78">
        <v>1.33</v>
      </c>
      <c r="F102" s="11" t="s">
        <v>29</v>
      </c>
      <c r="G102" s="83">
        <v>8.4719999999999995</v>
      </c>
      <c r="H102" s="13" t="e">
        <f>IF(OOC!S102=0,"",OOC!S102)</f>
        <v>#REF!</v>
      </c>
      <c r="I102" s="13" t="e">
        <f>IF(OOC!T102=0,"",OOC!T102)</f>
        <v>#REF!</v>
      </c>
      <c r="J102" s="14" t="s">
        <v>12</v>
      </c>
      <c r="K102" s="64" t="s">
        <v>49</v>
      </c>
      <c r="L102" s="17" t="e">
        <f t="shared" si="8"/>
        <v>#REF!</v>
      </c>
      <c r="M102" s="17" t="e">
        <f t="shared" si="9"/>
        <v>#REF!</v>
      </c>
      <c r="N102" s="25"/>
      <c r="O102" s="2" t="e">
        <f t="shared" si="22"/>
        <v>#REF!</v>
      </c>
      <c r="P102" s="2" t="e">
        <f t="shared" si="23"/>
        <v>#REF!</v>
      </c>
      <c r="Q102" s="2" t="e">
        <f t="shared" si="24"/>
        <v>#REF!</v>
      </c>
      <c r="R102" s="3" t="e">
        <f t="shared" si="25"/>
        <v>#REF!</v>
      </c>
      <c r="S102" s="4" t="e">
        <f t="shared" si="40"/>
        <v>#REF!</v>
      </c>
      <c r="T102" s="67" t="e">
        <f t="shared" si="11"/>
        <v>#REF!</v>
      </c>
      <c r="U102" s="67" t="e">
        <f t="shared" si="12"/>
        <v>#REF!</v>
      </c>
      <c r="V102" s="4" t="e">
        <f t="shared" si="4"/>
        <v>#REF!</v>
      </c>
      <c r="W102" s="4" t="e">
        <f t="shared" si="5"/>
        <v>#REF!</v>
      </c>
      <c r="X102" s="4" t="e">
        <f t="shared" si="13"/>
        <v>#REF!</v>
      </c>
      <c r="Y102" s="62" t="e">
        <f t="shared" si="6"/>
        <v>#REF!</v>
      </c>
      <c r="Z102" s="28" t="e">
        <f t="shared" si="14"/>
        <v>#REF!</v>
      </c>
      <c r="AA102" s="28" t="e">
        <f t="shared" si="15"/>
        <v>#REF!</v>
      </c>
      <c r="AB102" s="28" t="e">
        <f t="shared" si="16"/>
        <v>#REF!</v>
      </c>
      <c r="AC102" s="28" t="e">
        <f t="shared" si="7"/>
        <v>#REF!</v>
      </c>
      <c r="AD102" s="26"/>
      <c r="AE102" s="19" t="str">
        <f t="shared" si="17"/>
        <v/>
      </c>
      <c r="AF102" s="65"/>
      <c r="AG102" s="54"/>
      <c r="AH102" s="54"/>
      <c r="AI102" s="55"/>
      <c r="AJ102" s="18"/>
      <c r="AK102" s="73" t="e">
        <f>#REF!</f>
        <v>#REF!</v>
      </c>
      <c r="AL102" s="73" t="e">
        <f>#REF!</f>
        <v>#REF!</v>
      </c>
      <c r="AM102" s="73" t="e">
        <f>#REF!</f>
        <v>#REF!</v>
      </c>
      <c r="AN102" s="73" t="e">
        <f>#REF!</f>
        <v>#REF!</v>
      </c>
      <c r="AO102" s="73" t="e">
        <f>#REF!</f>
        <v>#REF!</v>
      </c>
      <c r="AP102" s="73" t="e">
        <f>#REF!</f>
        <v>#REF!</v>
      </c>
      <c r="AQ102" s="73" t="e">
        <f>#REF!</f>
        <v>#REF!</v>
      </c>
      <c r="AR102" s="73" t="e">
        <f>#REF!</f>
        <v>#REF!</v>
      </c>
      <c r="AS102" s="73" t="e">
        <f>#REF!</f>
        <v>#REF!</v>
      </c>
      <c r="AT102" s="73" t="e">
        <f>#REF!</f>
        <v>#REF!</v>
      </c>
      <c r="AU102" s="73" t="e">
        <f>#REF!</f>
        <v>#REF!</v>
      </c>
      <c r="AV102" s="73" t="e">
        <f>#REF!</f>
        <v>#REF!</v>
      </c>
      <c r="AW102" s="73" t="e">
        <f>#REF!</f>
        <v>#REF!</v>
      </c>
      <c r="AX102" s="73" t="e">
        <f>#REF!</f>
        <v>#REF!</v>
      </c>
      <c r="AY102" s="73" t="e">
        <f>#REF!</f>
        <v>#REF!</v>
      </c>
      <c r="AZ102" s="73" t="e">
        <f>#REF!</f>
        <v>#REF!</v>
      </c>
      <c r="BA102" s="73" t="e">
        <f>#REF!</f>
        <v>#REF!</v>
      </c>
      <c r="BB102" s="73" t="e">
        <f>#REF!</f>
        <v>#REF!</v>
      </c>
      <c r="BC102" s="73" t="e">
        <f>#REF!</f>
        <v>#REF!</v>
      </c>
      <c r="BD102" s="73" t="e">
        <f>#REF!</f>
        <v>#REF!</v>
      </c>
      <c r="BE102" s="73" t="e">
        <f>#REF!</f>
        <v>#REF!</v>
      </c>
      <c r="BF102" s="73" t="e">
        <f>#REF!</f>
        <v>#REF!</v>
      </c>
      <c r="BG102" s="73" t="e">
        <f>#REF!</f>
        <v>#REF!</v>
      </c>
      <c r="BH102" s="73" t="e">
        <f>#REF!</f>
        <v>#REF!</v>
      </c>
      <c r="BI102" s="73" t="e">
        <f>#REF!</f>
        <v>#REF!</v>
      </c>
      <c r="BJ102" s="73" t="e">
        <f>#REF!</f>
        <v>#REF!</v>
      </c>
      <c r="BK102" s="73" t="e">
        <f>#REF!</f>
        <v>#REF!</v>
      </c>
      <c r="BL102" s="73" t="e">
        <f>#REF!</f>
        <v>#REF!</v>
      </c>
      <c r="BM102" s="73" t="e">
        <f>#REF!</f>
        <v>#REF!</v>
      </c>
      <c r="BN102" s="73" t="e">
        <f>#REF!</f>
        <v>#REF!</v>
      </c>
      <c r="BO102" s="73" t="e">
        <f>#REF!</f>
        <v>#REF!</v>
      </c>
      <c r="BP102" s="73" t="e">
        <f>#REF!</f>
        <v>#REF!</v>
      </c>
      <c r="BR102" s="117" t="str">
        <f t="shared" si="41"/>
        <v>35-2</v>
      </c>
      <c r="BS102" s="118">
        <f>OOC!G102</f>
        <v>8.5019999999999989</v>
      </c>
      <c r="BT102" s="118">
        <f>OOC!H102</f>
        <v>8.4420000000000002</v>
      </c>
      <c r="BU102" s="2" t="e">
        <f t="shared" si="42"/>
        <v>#REF!</v>
      </c>
      <c r="BV102" s="2" t="e">
        <f t="shared" si="43"/>
        <v>#REF!</v>
      </c>
      <c r="BW102" s="2" t="e">
        <f t="shared" si="44"/>
        <v>#REF!</v>
      </c>
      <c r="BX102" s="119" t="e">
        <f>IF(AND(IF(OOC!G102="",0,OOC!G102) &gt;= IF(O102="",0,O102), IF(O102="",0,O102) &gt; IF(L102="",0,L102)), "OOC",
IF(AND(IF(M102="",0,M102) &gt; IF(P102="",0,P102), IF(P102="",0,P102) &gt;= IF(OOC!H102="",0,OOC!H102)), "OOC",
IF(IF(O102="",0,O102) &gt; IF(OOC!G102="",0,OOC!G102), "OOS",
IF(IF(OOC!H102="",0,OOC!H102) &gt; IF(P102="",0,P102), "OOS", "OK"))))</f>
        <v>#REF!</v>
      </c>
    </row>
    <row r="103" spans="1:76" ht="15" customHeight="1">
      <c r="A103" s="16"/>
      <c r="B103" s="76"/>
      <c r="C103" s="69"/>
      <c r="D103" s="20"/>
      <c r="E103" s="78"/>
      <c r="F103" s="11"/>
      <c r="G103" s="83"/>
      <c r="H103" s="13"/>
      <c r="I103" s="13"/>
      <c r="J103" s="14"/>
      <c r="K103" s="64"/>
      <c r="L103" s="17"/>
      <c r="M103" s="17"/>
      <c r="N103" s="25"/>
      <c r="O103" s="2"/>
      <c r="P103" s="2"/>
      <c r="Q103" s="2"/>
      <c r="R103" s="3"/>
      <c r="S103" s="4"/>
      <c r="T103" s="67"/>
      <c r="U103" s="67"/>
      <c r="V103" s="4"/>
      <c r="W103" s="4"/>
      <c r="X103" s="4"/>
      <c r="Y103" s="62"/>
      <c r="Z103" s="28"/>
      <c r="AA103" s="28"/>
      <c r="AB103" s="28"/>
      <c r="AC103" s="28"/>
      <c r="AD103" s="26"/>
      <c r="AE103" s="19"/>
      <c r="AF103" s="65"/>
      <c r="AG103" s="54"/>
      <c r="AH103" s="54"/>
      <c r="AI103" s="55"/>
      <c r="AJ103" s="18"/>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R103" s="117"/>
      <c r="BS103" s="118"/>
      <c r="BT103" s="118"/>
      <c r="BU103" s="2"/>
      <c r="BV103" s="2"/>
      <c r="BW103" s="2"/>
      <c r="BX103" s="119"/>
    </row>
    <row r="104" spans="1:76" ht="15" customHeight="1">
      <c r="A104" s="16">
        <v>2</v>
      </c>
      <c r="B104" s="76" t="s">
        <v>121</v>
      </c>
      <c r="C104" s="69" t="s">
        <v>122</v>
      </c>
      <c r="D104" s="20" t="s">
        <v>57</v>
      </c>
      <c r="E104" s="78">
        <v>1.33</v>
      </c>
      <c r="F104" s="11" t="s">
        <v>29</v>
      </c>
      <c r="G104" s="83">
        <v>23.006</v>
      </c>
      <c r="H104" s="13" t="e">
        <f>IF(OOC!S104=0,"",OOC!S104)</f>
        <v>#REF!</v>
      </c>
      <c r="I104" s="13" t="e">
        <f>IF(OOC!T104=0,"",OOC!T104)</f>
        <v>#REF!</v>
      </c>
      <c r="J104" s="14" t="s">
        <v>12</v>
      </c>
      <c r="K104" s="64" t="s">
        <v>49</v>
      </c>
      <c r="L104" s="17" t="e">
        <f t="shared" si="8"/>
        <v>#REF!</v>
      </c>
      <c r="M104" s="17" t="e">
        <f t="shared" si="9"/>
        <v>#REF!</v>
      </c>
      <c r="N104" s="25"/>
      <c r="O104" s="2" t="e">
        <f t="shared" si="22"/>
        <v>#REF!</v>
      </c>
      <c r="P104" s="2" t="e">
        <f t="shared" si="23"/>
        <v>#REF!</v>
      </c>
      <c r="Q104" s="2" t="e">
        <f t="shared" si="24"/>
        <v>#REF!</v>
      </c>
      <c r="R104" s="3" t="e">
        <f t="shared" si="25"/>
        <v>#REF!</v>
      </c>
      <c r="S104" s="4" t="e">
        <f t="shared" si="40"/>
        <v>#REF!</v>
      </c>
      <c r="T104" s="67" t="e">
        <f t="shared" si="11"/>
        <v>#REF!</v>
      </c>
      <c r="U104" s="67" t="e">
        <f t="shared" si="12"/>
        <v>#REF!</v>
      </c>
      <c r="V104" s="4" t="e">
        <f t="shared" si="4"/>
        <v>#REF!</v>
      </c>
      <c r="W104" s="4" t="e">
        <f t="shared" si="5"/>
        <v>#REF!</v>
      </c>
      <c r="X104" s="4" t="e">
        <f t="shared" si="13"/>
        <v>#REF!</v>
      </c>
      <c r="Y104" s="62" t="e">
        <f t="shared" si="6"/>
        <v>#REF!</v>
      </c>
      <c r="Z104" s="28" t="e">
        <f t="shared" si="14"/>
        <v>#REF!</v>
      </c>
      <c r="AA104" s="28" t="e">
        <f t="shared" si="15"/>
        <v>#REF!</v>
      </c>
      <c r="AB104" s="28" t="e">
        <f t="shared" si="16"/>
        <v>#REF!</v>
      </c>
      <c r="AC104" s="28" t="e">
        <f t="shared" si="7"/>
        <v>#REF!</v>
      </c>
      <c r="AD104" s="26"/>
      <c r="AE104" s="19" t="str">
        <f t="shared" si="17"/>
        <v/>
      </c>
      <c r="AF104" s="65"/>
      <c r="AG104" s="54"/>
      <c r="AH104" s="54"/>
      <c r="AI104" s="55"/>
      <c r="AJ104" s="21"/>
      <c r="AK104" s="73" t="e">
        <f>#REF!</f>
        <v>#REF!</v>
      </c>
      <c r="AL104" s="73" t="e">
        <f>#REF!</f>
        <v>#REF!</v>
      </c>
      <c r="AM104" s="73" t="e">
        <f>#REF!</f>
        <v>#REF!</v>
      </c>
      <c r="AN104" s="73" t="e">
        <f>#REF!</f>
        <v>#REF!</v>
      </c>
      <c r="AO104" s="73" t="e">
        <f>#REF!</f>
        <v>#REF!</v>
      </c>
      <c r="AP104" s="73" t="e">
        <f>#REF!</f>
        <v>#REF!</v>
      </c>
      <c r="AQ104" s="73" t="e">
        <f>#REF!</f>
        <v>#REF!</v>
      </c>
      <c r="AR104" s="73" t="e">
        <f>#REF!</f>
        <v>#REF!</v>
      </c>
      <c r="AS104" s="73" t="e">
        <f>#REF!</f>
        <v>#REF!</v>
      </c>
      <c r="AT104" s="73" t="e">
        <f>#REF!</f>
        <v>#REF!</v>
      </c>
      <c r="AU104" s="73" t="e">
        <f>#REF!</f>
        <v>#REF!</v>
      </c>
      <c r="AV104" s="73" t="e">
        <f>#REF!</f>
        <v>#REF!</v>
      </c>
      <c r="AW104" s="73" t="e">
        <f>#REF!</f>
        <v>#REF!</v>
      </c>
      <c r="AX104" s="73" t="e">
        <f>#REF!</f>
        <v>#REF!</v>
      </c>
      <c r="AY104" s="73" t="e">
        <f>#REF!</f>
        <v>#REF!</v>
      </c>
      <c r="AZ104" s="73" t="e">
        <f>#REF!</f>
        <v>#REF!</v>
      </c>
      <c r="BA104" s="73" t="e">
        <f>#REF!</f>
        <v>#REF!</v>
      </c>
      <c r="BB104" s="73" t="e">
        <f>#REF!</f>
        <v>#REF!</v>
      </c>
      <c r="BC104" s="73" t="e">
        <f>#REF!</f>
        <v>#REF!</v>
      </c>
      <c r="BD104" s="73" t="e">
        <f>#REF!</f>
        <v>#REF!</v>
      </c>
      <c r="BE104" s="73" t="e">
        <f>#REF!</f>
        <v>#REF!</v>
      </c>
      <c r="BF104" s="73" t="e">
        <f>#REF!</f>
        <v>#REF!</v>
      </c>
      <c r="BG104" s="73" t="e">
        <f>#REF!</f>
        <v>#REF!</v>
      </c>
      <c r="BH104" s="73" t="e">
        <f>#REF!</f>
        <v>#REF!</v>
      </c>
      <c r="BI104" s="73" t="e">
        <f>#REF!</f>
        <v>#REF!</v>
      </c>
      <c r="BJ104" s="73" t="e">
        <f>#REF!</f>
        <v>#REF!</v>
      </c>
      <c r="BK104" s="73" t="e">
        <f>#REF!</f>
        <v>#REF!</v>
      </c>
      <c r="BL104" s="73" t="e">
        <f>#REF!</f>
        <v>#REF!</v>
      </c>
      <c r="BM104" s="73" t="e">
        <f>#REF!</f>
        <v>#REF!</v>
      </c>
      <c r="BN104" s="73" t="e">
        <f>#REF!</f>
        <v>#REF!</v>
      </c>
      <c r="BO104" s="73" t="e">
        <f>#REF!</f>
        <v>#REF!</v>
      </c>
      <c r="BP104" s="73" t="e">
        <f>#REF!</f>
        <v>#REF!</v>
      </c>
      <c r="BR104" s="117" t="str">
        <f t="shared" si="41"/>
        <v>37-1</v>
      </c>
      <c r="BS104" s="118">
        <f>OOC!G104</f>
        <v>23.036000000000001</v>
      </c>
      <c r="BT104" s="118">
        <f>OOC!H104</f>
        <v>22.975999999999999</v>
      </c>
      <c r="BU104" s="2" t="e">
        <f t="shared" si="42"/>
        <v>#REF!</v>
      </c>
      <c r="BV104" s="2" t="e">
        <f t="shared" si="43"/>
        <v>#REF!</v>
      </c>
      <c r="BW104" s="2" t="e">
        <f t="shared" si="44"/>
        <v>#REF!</v>
      </c>
      <c r="BX104" s="119" t="e">
        <f>IF(AND(IF(OOC!G104="",0,OOC!G104) &gt;= IF(O104="",0,O104), IF(O104="",0,O104) &gt; IF(L104="",0,L104)), "OOC",
IF(AND(IF(M104="",0,M104) &gt; IF(P104="",0,P104), IF(P104="",0,P104) &gt;= IF(OOC!H104="",0,OOC!H104)), "OOC",
IF(IF(O104="",0,O104) &gt; IF(OOC!G104="",0,OOC!G104), "OOS",
IF(IF(OOC!H104="",0,OOC!H104) &gt; IF(P104="",0,P104), "OOS", "OK"))))</f>
        <v>#REF!</v>
      </c>
    </row>
    <row r="105" spans="1:76" ht="15" customHeight="1">
      <c r="A105" s="16">
        <v>12</v>
      </c>
      <c r="B105" s="76" t="s">
        <v>121</v>
      </c>
      <c r="C105" s="69" t="s">
        <v>123</v>
      </c>
      <c r="D105" s="20" t="s">
        <v>57</v>
      </c>
      <c r="E105" s="78">
        <v>1.33</v>
      </c>
      <c r="F105" s="11" t="s">
        <v>29</v>
      </c>
      <c r="G105" s="83">
        <v>23.006</v>
      </c>
      <c r="H105" s="13" t="e">
        <f>IF(OOC!S105=0,"",OOC!S105)</f>
        <v>#REF!</v>
      </c>
      <c r="I105" s="13" t="e">
        <f>IF(OOC!T105=0,"",OOC!T105)</f>
        <v>#REF!</v>
      </c>
      <c r="J105" s="14" t="s">
        <v>12</v>
      </c>
      <c r="K105" s="64" t="s">
        <v>49</v>
      </c>
      <c r="L105" s="17" t="e">
        <f t="shared" si="8"/>
        <v>#REF!</v>
      </c>
      <c r="M105" s="17" t="e">
        <f t="shared" si="9"/>
        <v>#REF!</v>
      </c>
      <c r="N105" s="25"/>
      <c r="O105" s="2" t="e">
        <f t="shared" si="22"/>
        <v>#REF!</v>
      </c>
      <c r="P105" s="2" t="e">
        <f t="shared" si="23"/>
        <v>#REF!</v>
      </c>
      <c r="Q105" s="2" t="e">
        <f t="shared" si="24"/>
        <v>#REF!</v>
      </c>
      <c r="R105" s="3" t="e">
        <f t="shared" si="25"/>
        <v>#REF!</v>
      </c>
      <c r="S105" s="4" t="e">
        <f t="shared" si="40"/>
        <v>#REF!</v>
      </c>
      <c r="T105" s="67" t="e">
        <f t="shared" si="11"/>
        <v>#REF!</v>
      </c>
      <c r="U105" s="67" t="e">
        <f t="shared" si="12"/>
        <v>#REF!</v>
      </c>
      <c r="V105" s="4" t="e">
        <f t="shared" si="4"/>
        <v>#REF!</v>
      </c>
      <c r="W105" s="4" t="e">
        <f t="shared" si="5"/>
        <v>#REF!</v>
      </c>
      <c r="X105" s="4" t="e">
        <f t="shared" si="13"/>
        <v>#REF!</v>
      </c>
      <c r="Y105" s="62" t="e">
        <f t="shared" si="6"/>
        <v>#REF!</v>
      </c>
      <c r="Z105" s="28" t="e">
        <f t="shared" si="14"/>
        <v>#REF!</v>
      </c>
      <c r="AA105" s="28" t="e">
        <f t="shared" si="15"/>
        <v>#REF!</v>
      </c>
      <c r="AB105" s="28" t="e">
        <f t="shared" si="16"/>
        <v>#REF!</v>
      </c>
      <c r="AC105" s="28" t="e">
        <f t="shared" si="7"/>
        <v>#REF!</v>
      </c>
      <c r="AD105" s="26"/>
      <c r="AE105" s="19" t="str">
        <f t="shared" si="17"/>
        <v/>
      </c>
      <c r="AF105" s="65"/>
      <c r="AG105" s="54"/>
      <c r="AH105" s="54"/>
      <c r="AI105" s="55"/>
      <c r="AJ105" s="18"/>
      <c r="AK105" s="73" t="e">
        <f>#REF!</f>
        <v>#REF!</v>
      </c>
      <c r="AL105" s="73" t="e">
        <f>#REF!</f>
        <v>#REF!</v>
      </c>
      <c r="AM105" s="73" t="e">
        <f>#REF!</f>
        <v>#REF!</v>
      </c>
      <c r="AN105" s="73" t="e">
        <f>#REF!</f>
        <v>#REF!</v>
      </c>
      <c r="AO105" s="73" t="e">
        <f>#REF!</f>
        <v>#REF!</v>
      </c>
      <c r="AP105" s="73" t="e">
        <f>#REF!</f>
        <v>#REF!</v>
      </c>
      <c r="AQ105" s="73" t="e">
        <f>#REF!</f>
        <v>#REF!</v>
      </c>
      <c r="AR105" s="73" t="e">
        <f>#REF!</f>
        <v>#REF!</v>
      </c>
      <c r="AS105" s="73" t="e">
        <f>#REF!</f>
        <v>#REF!</v>
      </c>
      <c r="AT105" s="73" t="e">
        <f>#REF!</f>
        <v>#REF!</v>
      </c>
      <c r="AU105" s="73" t="e">
        <f>#REF!</f>
        <v>#REF!</v>
      </c>
      <c r="AV105" s="73" t="e">
        <f>#REF!</f>
        <v>#REF!</v>
      </c>
      <c r="AW105" s="73" t="e">
        <f>#REF!</f>
        <v>#REF!</v>
      </c>
      <c r="AX105" s="73" t="e">
        <f>#REF!</f>
        <v>#REF!</v>
      </c>
      <c r="AY105" s="73" t="e">
        <f>#REF!</f>
        <v>#REF!</v>
      </c>
      <c r="AZ105" s="73" t="e">
        <f>#REF!</f>
        <v>#REF!</v>
      </c>
      <c r="BA105" s="73" t="e">
        <f>#REF!</f>
        <v>#REF!</v>
      </c>
      <c r="BB105" s="73" t="e">
        <f>#REF!</f>
        <v>#REF!</v>
      </c>
      <c r="BC105" s="73" t="e">
        <f>#REF!</f>
        <v>#REF!</v>
      </c>
      <c r="BD105" s="73" t="e">
        <f>#REF!</f>
        <v>#REF!</v>
      </c>
      <c r="BE105" s="73" t="e">
        <f>#REF!</f>
        <v>#REF!</v>
      </c>
      <c r="BF105" s="73" t="e">
        <f>#REF!</f>
        <v>#REF!</v>
      </c>
      <c r="BG105" s="73" t="e">
        <f>#REF!</f>
        <v>#REF!</v>
      </c>
      <c r="BH105" s="73" t="e">
        <f>#REF!</f>
        <v>#REF!</v>
      </c>
      <c r="BI105" s="73" t="e">
        <f>#REF!</f>
        <v>#REF!</v>
      </c>
      <c r="BJ105" s="73" t="e">
        <f>#REF!</f>
        <v>#REF!</v>
      </c>
      <c r="BK105" s="73" t="e">
        <f>#REF!</f>
        <v>#REF!</v>
      </c>
      <c r="BL105" s="73" t="e">
        <f>#REF!</f>
        <v>#REF!</v>
      </c>
      <c r="BM105" s="73" t="e">
        <f>#REF!</f>
        <v>#REF!</v>
      </c>
      <c r="BN105" s="73" t="e">
        <f>#REF!</f>
        <v>#REF!</v>
      </c>
      <c r="BO105" s="73" t="e">
        <f>#REF!</f>
        <v>#REF!</v>
      </c>
      <c r="BP105" s="73" t="e">
        <f>#REF!</f>
        <v>#REF!</v>
      </c>
      <c r="BR105" s="117" t="str">
        <f t="shared" si="41"/>
        <v>37-2</v>
      </c>
      <c r="BS105" s="118">
        <f>OOC!G105</f>
        <v>23.036000000000001</v>
      </c>
      <c r="BT105" s="118">
        <f>OOC!H105</f>
        <v>22.975999999999999</v>
      </c>
      <c r="BU105" s="2" t="e">
        <f t="shared" si="42"/>
        <v>#REF!</v>
      </c>
      <c r="BV105" s="2" t="e">
        <f t="shared" si="43"/>
        <v>#REF!</v>
      </c>
      <c r="BW105" s="2" t="e">
        <f t="shared" si="44"/>
        <v>#REF!</v>
      </c>
      <c r="BX105" s="119" t="e">
        <f>IF(AND(IF(OOC!G105="",0,OOC!G105) &gt;= IF(O105="",0,O105), IF(O105="",0,O105) &gt; IF(L105="",0,L105)), "OOC",
IF(AND(IF(M105="",0,M105) &gt; IF(P105="",0,P105), IF(P105="",0,P105) &gt;= IF(OOC!H105="",0,OOC!H105)), "OOC",
IF(IF(O105="",0,O105) &gt; IF(OOC!G105="",0,OOC!G105), "OOS",
IF(IF(OOC!H105="",0,OOC!H105) &gt; IF(P105="",0,P105), "OOS", "OK"))))</f>
        <v>#REF!</v>
      </c>
    </row>
    <row r="106" spans="1:76" ht="15" customHeight="1">
      <c r="A106" s="16">
        <v>13</v>
      </c>
      <c r="B106" s="76" t="s">
        <v>121</v>
      </c>
      <c r="C106" s="69" t="s">
        <v>124</v>
      </c>
      <c r="D106" s="20" t="s">
        <v>57</v>
      </c>
      <c r="E106" s="78">
        <v>1.33</v>
      </c>
      <c r="F106" s="11" t="s">
        <v>29</v>
      </c>
      <c r="G106" s="83">
        <v>23.006</v>
      </c>
      <c r="H106" s="13" t="e">
        <f>IF(OOC!S106=0,"",OOC!S106)</f>
        <v>#REF!</v>
      </c>
      <c r="I106" s="13" t="e">
        <f>IF(OOC!T106=0,"",OOC!T106)</f>
        <v>#REF!</v>
      </c>
      <c r="J106" s="14" t="s">
        <v>12</v>
      </c>
      <c r="K106" s="64" t="s">
        <v>49</v>
      </c>
      <c r="L106" s="17" t="e">
        <f t="shared" si="8"/>
        <v>#REF!</v>
      </c>
      <c r="M106" s="17" t="e">
        <f t="shared" si="9"/>
        <v>#REF!</v>
      </c>
      <c r="N106" s="25"/>
      <c r="O106" s="2" t="e">
        <f t="shared" si="22"/>
        <v>#REF!</v>
      </c>
      <c r="P106" s="2" t="e">
        <f t="shared" si="23"/>
        <v>#REF!</v>
      </c>
      <c r="Q106" s="2" t="e">
        <f t="shared" si="24"/>
        <v>#REF!</v>
      </c>
      <c r="R106" s="3" t="e">
        <f t="shared" si="25"/>
        <v>#REF!</v>
      </c>
      <c r="S106" s="4" t="e">
        <f t="shared" si="40"/>
        <v>#REF!</v>
      </c>
      <c r="T106" s="67" t="e">
        <f t="shared" si="11"/>
        <v>#REF!</v>
      </c>
      <c r="U106" s="67" t="e">
        <f t="shared" si="12"/>
        <v>#REF!</v>
      </c>
      <c r="V106" s="4" t="e">
        <f t="shared" si="4"/>
        <v>#REF!</v>
      </c>
      <c r="W106" s="4" t="e">
        <f t="shared" si="5"/>
        <v>#REF!</v>
      </c>
      <c r="X106" s="4" t="e">
        <f t="shared" si="13"/>
        <v>#REF!</v>
      </c>
      <c r="Y106" s="62" t="e">
        <f t="shared" si="6"/>
        <v>#REF!</v>
      </c>
      <c r="Z106" s="28" t="e">
        <f t="shared" si="14"/>
        <v>#REF!</v>
      </c>
      <c r="AA106" s="28" t="e">
        <f t="shared" si="15"/>
        <v>#REF!</v>
      </c>
      <c r="AB106" s="28" t="e">
        <f t="shared" si="16"/>
        <v>#REF!</v>
      </c>
      <c r="AC106" s="28" t="e">
        <f t="shared" si="7"/>
        <v>#REF!</v>
      </c>
      <c r="AD106" s="26"/>
      <c r="AE106" s="19" t="str">
        <f t="shared" si="17"/>
        <v/>
      </c>
      <c r="AF106" s="65"/>
      <c r="AG106" s="54"/>
      <c r="AH106" s="54"/>
      <c r="AI106" s="55"/>
      <c r="AJ106" s="18"/>
      <c r="AK106" s="73" t="e">
        <f>#REF!</f>
        <v>#REF!</v>
      </c>
      <c r="AL106" s="73" t="e">
        <f>#REF!</f>
        <v>#REF!</v>
      </c>
      <c r="AM106" s="73" t="e">
        <f>#REF!</f>
        <v>#REF!</v>
      </c>
      <c r="AN106" s="73" t="e">
        <f>#REF!</f>
        <v>#REF!</v>
      </c>
      <c r="AO106" s="73" t="e">
        <f>#REF!</f>
        <v>#REF!</v>
      </c>
      <c r="AP106" s="73" t="e">
        <f>#REF!</f>
        <v>#REF!</v>
      </c>
      <c r="AQ106" s="73" t="e">
        <f>#REF!</f>
        <v>#REF!</v>
      </c>
      <c r="AR106" s="73" t="e">
        <f>#REF!</f>
        <v>#REF!</v>
      </c>
      <c r="AS106" s="73" t="e">
        <f>#REF!</f>
        <v>#REF!</v>
      </c>
      <c r="AT106" s="73" t="e">
        <f>#REF!</f>
        <v>#REF!</v>
      </c>
      <c r="AU106" s="73" t="e">
        <f>#REF!</f>
        <v>#REF!</v>
      </c>
      <c r="AV106" s="73" t="e">
        <f>#REF!</f>
        <v>#REF!</v>
      </c>
      <c r="AW106" s="73" t="e">
        <f>#REF!</f>
        <v>#REF!</v>
      </c>
      <c r="AX106" s="73" t="e">
        <f>#REF!</f>
        <v>#REF!</v>
      </c>
      <c r="AY106" s="73" t="e">
        <f>#REF!</f>
        <v>#REF!</v>
      </c>
      <c r="AZ106" s="73" t="e">
        <f>#REF!</f>
        <v>#REF!</v>
      </c>
      <c r="BA106" s="73" t="e">
        <f>#REF!</f>
        <v>#REF!</v>
      </c>
      <c r="BB106" s="73" t="e">
        <f>#REF!</f>
        <v>#REF!</v>
      </c>
      <c r="BC106" s="73" t="e">
        <f>#REF!</f>
        <v>#REF!</v>
      </c>
      <c r="BD106" s="73" t="e">
        <f>#REF!</f>
        <v>#REF!</v>
      </c>
      <c r="BE106" s="73" t="e">
        <f>#REF!</f>
        <v>#REF!</v>
      </c>
      <c r="BF106" s="73" t="e">
        <f>#REF!</f>
        <v>#REF!</v>
      </c>
      <c r="BG106" s="73" t="e">
        <f>#REF!</f>
        <v>#REF!</v>
      </c>
      <c r="BH106" s="73" t="e">
        <f>#REF!</f>
        <v>#REF!</v>
      </c>
      <c r="BI106" s="73" t="e">
        <f>#REF!</f>
        <v>#REF!</v>
      </c>
      <c r="BJ106" s="73" t="e">
        <f>#REF!</f>
        <v>#REF!</v>
      </c>
      <c r="BK106" s="73" t="e">
        <f>#REF!</f>
        <v>#REF!</v>
      </c>
      <c r="BL106" s="73" t="e">
        <f>#REF!</f>
        <v>#REF!</v>
      </c>
      <c r="BM106" s="73" t="e">
        <f>#REF!</f>
        <v>#REF!</v>
      </c>
      <c r="BN106" s="73" t="e">
        <f>#REF!</f>
        <v>#REF!</v>
      </c>
      <c r="BO106" s="73" t="e">
        <f>#REF!</f>
        <v>#REF!</v>
      </c>
      <c r="BP106" s="73" t="e">
        <f>#REF!</f>
        <v>#REF!</v>
      </c>
      <c r="BR106" s="117" t="str">
        <f t="shared" si="41"/>
        <v>37-3</v>
      </c>
      <c r="BS106" s="118">
        <f>OOC!G106</f>
        <v>23.036000000000001</v>
      </c>
      <c r="BT106" s="118">
        <f>OOC!H106</f>
        <v>22.975999999999999</v>
      </c>
      <c r="BU106" s="2" t="e">
        <f t="shared" si="42"/>
        <v>#REF!</v>
      </c>
      <c r="BV106" s="2" t="e">
        <f t="shared" si="43"/>
        <v>#REF!</v>
      </c>
      <c r="BW106" s="2" t="e">
        <f t="shared" si="44"/>
        <v>#REF!</v>
      </c>
      <c r="BX106" s="119" t="e">
        <f>IF(AND(IF(OOC!G106="",0,OOC!G106) &gt;= IF(O106="",0,O106), IF(O106="",0,O106) &gt; IF(L106="",0,L106)), "OOC",
IF(AND(IF(M106="",0,M106) &gt; IF(P106="",0,P106), IF(P106="",0,P106) &gt;= IF(OOC!H106="",0,OOC!H106)), "OOC",
IF(IF(O106="",0,O106) &gt; IF(OOC!G106="",0,OOC!G106), "OOS",
IF(IF(OOC!H106="",0,OOC!H106) &gt; IF(P106="",0,P106), "OOS", "OK"))))</f>
        <v>#REF!</v>
      </c>
    </row>
    <row r="107" spans="1:76" ht="15" customHeight="1">
      <c r="A107" s="16">
        <v>14</v>
      </c>
      <c r="B107" s="76" t="s">
        <v>125</v>
      </c>
      <c r="C107" s="69" t="s">
        <v>126</v>
      </c>
      <c r="D107" s="20" t="s">
        <v>57</v>
      </c>
      <c r="E107" s="78">
        <v>1.33</v>
      </c>
      <c r="F107" s="11" t="s">
        <v>29</v>
      </c>
      <c r="G107" s="83">
        <v>23.385999999999999</v>
      </c>
      <c r="H107" s="13" t="e">
        <f>IF(OOC!S107=0,"",OOC!S107)</f>
        <v>#REF!</v>
      </c>
      <c r="I107" s="13" t="e">
        <f>IF(OOC!T107=0,"",OOC!T107)</f>
        <v>#REF!</v>
      </c>
      <c r="J107" s="14" t="s">
        <v>12</v>
      </c>
      <c r="K107" s="64" t="s">
        <v>49</v>
      </c>
      <c r="L107" s="17" t="e">
        <f t="shared" si="8"/>
        <v>#REF!</v>
      </c>
      <c r="M107" s="17" t="e">
        <f t="shared" si="9"/>
        <v>#REF!</v>
      </c>
      <c r="N107" s="25"/>
      <c r="O107" s="2" t="e">
        <f t="shared" si="22"/>
        <v>#REF!</v>
      </c>
      <c r="P107" s="2" t="e">
        <f t="shared" si="23"/>
        <v>#REF!</v>
      </c>
      <c r="Q107" s="2" t="e">
        <f t="shared" si="24"/>
        <v>#REF!</v>
      </c>
      <c r="R107" s="3" t="e">
        <f t="shared" si="25"/>
        <v>#REF!</v>
      </c>
      <c r="S107" s="4" t="e">
        <f t="shared" si="40"/>
        <v>#REF!</v>
      </c>
      <c r="T107" s="67" t="e">
        <f t="shared" si="11"/>
        <v>#REF!</v>
      </c>
      <c r="U107" s="67" t="e">
        <f t="shared" si="12"/>
        <v>#REF!</v>
      </c>
      <c r="V107" s="4" t="e">
        <f t="shared" si="4"/>
        <v>#REF!</v>
      </c>
      <c r="W107" s="4" t="e">
        <f t="shared" si="5"/>
        <v>#REF!</v>
      </c>
      <c r="X107" s="4" t="e">
        <f t="shared" si="13"/>
        <v>#REF!</v>
      </c>
      <c r="Y107" s="62" t="e">
        <f t="shared" si="6"/>
        <v>#REF!</v>
      </c>
      <c r="Z107" s="28" t="e">
        <f t="shared" si="14"/>
        <v>#REF!</v>
      </c>
      <c r="AA107" s="28" t="e">
        <f t="shared" si="15"/>
        <v>#REF!</v>
      </c>
      <c r="AB107" s="28" t="e">
        <f t="shared" si="16"/>
        <v>#REF!</v>
      </c>
      <c r="AC107" s="28" t="e">
        <f t="shared" si="7"/>
        <v>#REF!</v>
      </c>
      <c r="AD107" s="26"/>
      <c r="AE107" s="19" t="str">
        <f t="shared" si="17"/>
        <v/>
      </c>
      <c r="AF107" s="65"/>
      <c r="AG107" s="54"/>
      <c r="AH107" s="54"/>
      <c r="AI107" s="55"/>
      <c r="AJ107" s="21"/>
      <c r="AK107" s="73" t="e">
        <f>#REF!</f>
        <v>#REF!</v>
      </c>
      <c r="AL107" s="73" t="e">
        <f>#REF!</f>
        <v>#REF!</v>
      </c>
      <c r="AM107" s="73" t="e">
        <f>#REF!</f>
        <v>#REF!</v>
      </c>
      <c r="AN107" s="73" t="e">
        <f>#REF!</f>
        <v>#REF!</v>
      </c>
      <c r="AO107" s="73" t="e">
        <f>#REF!</f>
        <v>#REF!</v>
      </c>
      <c r="AP107" s="73" t="e">
        <f>#REF!</f>
        <v>#REF!</v>
      </c>
      <c r="AQ107" s="73" t="e">
        <f>#REF!</f>
        <v>#REF!</v>
      </c>
      <c r="AR107" s="73" t="e">
        <f>#REF!</f>
        <v>#REF!</v>
      </c>
      <c r="AS107" s="73" t="e">
        <f>#REF!</f>
        <v>#REF!</v>
      </c>
      <c r="AT107" s="73" t="e">
        <f>#REF!</f>
        <v>#REF!</v>
      </c>
      <c r="AU107" s="73" t="e">
        <f>#REF!</f>
        <v>#REF!</v>
      </c>
      <c r="AV107" s="73" t="e">
        <f>#REF!</f>
        <v>#REF!</v>
      </c>
      <c r="AW107" s="73" t="e">
        <f>#REF!</f>
        <v>#REF!</v>
      </c>
      <c r="AX107" s="73" t="e">
        <f>#REF!</f>
        <v>#REF!</v>
      </c>
      <c r="AY107" s="73" t="e">
        <f>#REF!</f>
        <v>#REF!</v>
      </c>
      <c r="AZ107" s="73" t="e">
        <f>#REF!</f>
        <v>#REF!</v>
      </c>
      <c r="BA107" s="73" t="e">
        <f>#REF!</f>
        <v>#REF!</v>
      </c>
      <c r="BB107" s="73" t="e">
        <f>#REF!</f>
        <v>#REF!</v>
      </c>
      <c r="BC107" s="73" t="e">
        <f>#REF!</f>
        <v>#REF!</v>
      </c>
      <c r="BD107" s="73" t="e">
        <f>#REF!</f>
        <v>#REF!</v>
      </c>
      <c r="BE107" s="73" t="e">
        <f>#REF!</f>
        <v>#REF!</v>
      </c>
      <c r="BF107" s="73" t="e">
        <f>#REF!</f>
        <v>#REF!</v>
      </c>
      <c r="BG107" s="73" t="e">
        <f>#REF!</f>
        <v>#REF!</v>
      </c>
      <c r="BH107" s="73" t="e">
        <f>#REF!</f>
        <v>#REF!</v>
      </c>
      <c r="BI107" s="73" t="e">
        <f>#REF!</f>
        <v>#REF!</v>
      </c>
      <c r="BJ107" s="73" t="e">
        <f>#REF!</f>
        <v>#REF!</v>
      </c>
      <c r="BK107" s="73" t="e">
        <f>#REF!</f>
        <v>#REF!</v>
      </c>
      <c r="BL107" s="73" t="e">
        <f>#REF!</f>
        <v>#REF!</v>
      </c>
      <c r="BM107" s="73" t="e">
        <f>#REF!</f>
        <v>#REF!</v>
      </c>
      <c r="BN107" s="73" t="e">
        <f>#REF!</f>
        <v>#REF!</v>
      </c>
      <c r="BO107" s="73" t="e">
        <f>#REF!</f>
        <v>#REF!</v>
      </c>
      <c r="BP107" s="73" t="e">
        <f>#REF!</f>
        <v>#REF!</v>
      </c>
      <c r="BR107" s="117" t="str">
        <f t="shared" si="41"/>
        <v>38-1</v>
      </c>
      <c r="BS107" s="118">
        <f>OOC!G107</f>
        <v>23.420999999999999</v>
      </c>
      <c r="BT107" s="118">
        <f>OOC!H107</f>
        <v>23.350999999999999</v>
      </c>
      <c r="BU107" s="2" t="e">
        <f t="shared" si="42"/>
        <v>#REF!</v>
      </c>
      <c r="BV107" s="2" t="e">
        <f t="shared" si="43"/>
        <v>#REF!</v>
      </c>
      <c r="BW107" s="2" t="e">
        <f t="shared" si="44"/>
        <v>#REF!</v>
      </c>
      <c r="BX107" s="119" t="e">
        <f>IF(AND(IF(OOC!G107="",0,OOC!G107) &gt;= IF(O107="",0,O107), IF(O107="",0,O107) &gt; IF(L107="",0,L107)), "OOC",
IF(AND(IF(M107="",0,M107) &gt; IF(P107="",0,P107), IF(P107="",0,P107) &gt;= IF(OOC!H107="",0,OOC!H107)), "OOC",
IF(IF(O107="",0,O107) &gt; IF(OOC!G107="",0,OOC!G107), "OOS",
IF(IF(OOC!H107="",0,OOC!H107) &gt; IF(P107="",0,P107), "OOS", "OK"))))</f>
        <v>#REF!</v>
      </c>
    </row>
    <row r="108" spans="1:76" ht="15" customHeight="1">
      <c r="A108" s="16">
        <v>12</v>
      </c>
      <c r="B108" s="76" t="s">
        <v>125</v>
      </c>
      <c r="C108" s="69" t="s">
        <v>65</v>
      </c>
      <c r="D108" s="20" t="s">
        <v>57</v>
      </c>
      <c r="E108" s="78">
        <v>1.33</v>
      </c>
      <c r="F108" s="11" t="s">
        <v>29</v>
      </c>
      <c r="G108" s="83">
        <v>23.385999999999999</v>
      </c>
      <c r="H108" s="13" t="e">
        <f>IF(OOC!S108=0,"",OOC!S108)</f>
        <v>#REF!</v>
      </c>
      <c r="I108" s="13" t="e">
        <f>IF(OOC!T108=0,"",OOC!T108)</f>
        <v>#REF!</v>
      </c>
      <c r="J108" s="14" t="s">
        <v>12</v>
      </c>
      <c r="K108" s="64" t="s">
        <v>49</v>
      </c>
      <c r="L108" s="17" t="e">
        <f t="shared" si="8"/>
        <v>#REF!</v>
      </c>
      <c r="M108" s="17" t="e">
        <f t="shared" si="9"/>
        <v>#REF!</v>
      </c>
      <c r="N108" s="25"/>
      <c r="O108" s="2" t="e">
        <f t="shared" si="22"/>
        <v>#REF!</v>
      </c>
      <c r="P108" s="2" t="e">
        <f t="shared" si="23"/>
        <v>#REF!</v>
      </c>
      <c r="Q108" s="2" t="e">
        <f t="shared" si="24"/>
        <v>#REF!</v>
      </c>
      <c r="R108" s="3" t="e">
        <f t="shared" si="25"/>
        <v>#REF!</v>
      </c>
      <c r="S108" s="4" t="e">
        <f t="shared" si="40"/>
        <v>#REF!</v>
      </c>
      <c r="T108" s="67" t="e">
        <f t="shared" si="11"/>
        <v>#REF!</v>
      </c>
      <c r="U108" s="67" t="e">
        <f t="shared" si="12"/>
        <v>#REF!</v>
      </c>
      <c r="V108" s="4" t="e">
        <f t="shared" si="4"/>
        <v>#REF!</v>
      </c>
      <c r="W108" s="4" t="e">
        <f t="shared" si="5"/>
        <v>#REF!</v>
      </c>
      <c r="X108" s="4" t="e">
        <f t="shared" si="13"/>
        <v>#REF!</v>
      </c>
      <c r="Y108" s="62" t="e">
        <f t="shared" si="6"/>
        <v>#REF!</v>
      </c>
      <c r="Z108" s="28" t="e">
        <f t="shared" si="14"/>
        <v>#REF!</v>
      </c>
      <c r="AA108" s="28" t="e">
        <f t="shared" si="15"/>
        <v>#REF!</v>
      </c>
      <c r="AB108" s="28" t="e">
        <f t="shared" si="16"/>
        <v>#REF!</v>
      </c>
      <c r="AC108" s="28" t="e">
        <f t="shared" si="7"/>
        <v>#REF!</v>
      </c>
      <c r="AD108" s="26"/>
      <c r="AE108" s="19" t="str">
        <f t="shared" si="17"/>
        <v/>
      </c>
      <c r="AF108" s="65"/>
      <c r="AG108" s="54"/>
      <c r="AH108" s="54"/>
      <c r="AI108" s="55"/>
      <c r="AJ108" s="18"/>
      <c r="AK108" s="73" t="e">
        <f>#REF!</f>
        <v>#REF!</v>
      </c>
      <c r="AL108" s="73" t="e">
        <f>#REF!</f>
        <v>#REF!</v>
      </c>
      <c r="AM108" s="73" t="e">
        <f>#REF!</f>
        <v>#REF!</v>
      </c>
      <c r="AN108" s="73" t="e">
        <f>#REF!</f>
        <v>#REF!</v>
      </c>
      <c r="AO108" s="73" t="e">
        <f>#REF!</f>
        <v>#REF!</v>
      </c>
      <c r="AP108" s="73" t="e">
        <f>#REF!</f>
        <v>#REF!</v>
      </c>
      <c r="AQ108" s="73" t="e">
        <f>#REF!</f>
        <v>#REF!</v>
      </c>
      <c r="AR108" s="73" t="e">
        <f>#REF!</f>
        <v>#REF!</v>
      </c>
      <c r="AS108" s="73" t="e">
        <f>#REF!</f>
        <v>#REF!</v>
      </c>
      <c r="AT108" s="73" t="e">
        <f>#REF!</f>
        <v>#REF!</v>
      </c>
      <c r="AU108" s="73" t="e">
        <f>#REF!</f>
        <v>#REF!</v>
      </c>
      <c r="AV108" s="73" t="e">
        <f>#REF!</f>
        <v>#REF!</v>
      </c>
      <c r="AW108" s="73" t="e">
        <f>#REF!</f>
        <v>#REF!</v>
      </c>
      <c r="AX108" s="73" t="e">
        <f>#REF!</f>
        <v>#REF!</v>
      </c>
      <c r="AY108" s="73" t="e">
        <f>#REF!</f>
        <v>#REF!</v>
      </c>
      <c r="AZ108" s="73" t="e">
        <f>#REF!</f>
        <v>#REF!</v>
      </c>
      <c r="BA108" s="73" t="e">
        <f>#REF!</f>
        <v>#REF!</v>
      </c>
      <c r="BB108" s="73" t="e">
        <f>#REF!</f>
        <v>#REF!</v>
      </c>
      <c r="BC108" s="73" t="e">
        <f>#REF!</f>
        <v>#REF!</v>
      </c>
      <c r="BD108" s="73" t="e">
        <f>#REF!</f>
        <v>#REF!</v>
      </c>
      <c r="BE108" s="73" t="e">
        <f>#REF!</f>
        <v>#REF!</v>
      </c>
      <c r="BF108" s="73" t="e">
        <f>#REF!</f>
        <v>#REF!</v>
      </c>
      <c r="BG108" s="73" t="e">
        <f>#REF!</f>
        <v>#REF!</v>
      </c>
      <c r="BH108" s="73" t="e">
        <f>#REF!</f>
        <v>#REF!</v>
      </c>
      <c r="BI108" s="73" t="e">
        <f>#REF!</f>
        <v>#REF!</v>
      </c>
      <c r="BJ108" s="73" t="e">
        <f>#REF!</f>
        <v>#REF!</v>
      </c>
      <c r="BK108" s="73" t="e">
        <f>#REF!</f>
        <v>#REF!</v>
      </c>
      <c r="BL108" s="73" t="e">
        <f>#REF!</f>
        <v>#REF!</v>
      </c>
      <c r="BM108" s="73" t="e">
        <f>#REF!</f>
        <v>#REF!</v>
      </c>
      <c r="BN108" s="73" t="e">
        <f>#REF!</f>
        <v>#REF!</v>
      </c>
      <c r="BO108" s="73" t="e">
        <f>#REF!</f>
        <v>#REF!</v>
      </c>
      <c r="BP108" s="73" t="e">
        <f>#REF!</f>
        <v>#REF!</v>
      </c>
      <c r="BR108" s="117" t="str">
        <f t="shared" si="41"/>
        <v>38-2</v>
      </c>
      <c r="BS108" s="118">
        <f>OOC!G108</f>
        <v>23.420999999999999</v>
      </c>
      <c r="BT108" s="118">
        <f>OOC!H108</f>
        <v>23.350999999999999</v>
      </c>
      <c r="BU108" s="2" t="e">
        <f t="shared" si="42"/>
        <v>#REF!</v>
      </c>
      <c r="BV108" s="2" t="e">
        <f t="shared" si="43"/>
        <v>#REF!</v>
      </c>
      <c r="BW108" s="2" t="e">
        <f t="shared" si="44"/>
        <v>#REF!</v>
      </c>
      <c r="BX108" s="119" t="e">
        <f>IF(AND(IF(OOC!G108="",0,OOC!G108) &gt;= IF(O108="",0,O108), IF(O108="",0,O108) &gt; IF(L108="",0,L108)), "OOC",
IF(AND(IF(M108="",0,M108) &gt; IF(P108="",0,P108), IF(P108="",0,P108) &gt;= IF(OOC!H108="",0,OOC!H108)), "OOC",
IF(IF(O108="",0,O108) &gt; IF(OOC!G108="",0,OOC!G108), "OOS",
IF(IF(OOC!H108="",0,OOC!H108) &gt; IF(P108="",0,P108), "OOS", "OK"))))</f>
        <v>#REF!</v>
      </c>
    </row>
    <row r="109" spans="1:76" ht="15" customHeight="1">
      <c r="A109" s="16">
        <v>13</v>
      </c>
      <c r="B109" s="76"/>
      <c r="C109" s="70" t="s">
        <v>127</v>
      </c>
      <c r="D109" s="20" t="s">
        <v>57</v>
      </c>
      <c r="E109" s="78"/>
      <c r="F109" s="11" t="s">
        <v>29</v>
      </c>
      <c r="G109" s="83">
        <v>15.667</v>
      </c>
      <c r="H109" s="13" t="e">
        <f>IF(OOC!S109=0,"",OOC!S109)</f>
        <v>#REF!</v>
      </c>
      <c r="I109" s="13" t="e">
        <f>IF(OOC!T109=0,"",OOC!T109)</f>
        <v>#REF!</v>
      </c>
      <c r="J109" s="14" t="s">
        <v>12</v>
      </c>
      <c r="K109" s="64" t="s">
        <v>49</v>
      </c>
      <c r="L109" s="17" t="e">
        <f t="shared" si="8"/>
        <v>#REF!</v>
      </c>
      <c r="M109" s="17" t="e">
        <f t="shared" si="9"/>
        <v>#REF!</v>
      </c>
      <c r="N109" s="25"/>
      <c r="O109" s="2" t="e">
        <f t="shared" si="22"/>
        <v>#REF!</v>
      </c>
      <c r="P109" s="2" t="e">
        <f t="shared" si="23"/>
        <v>#REF!</v>
      </c>
      <c r="Q109" s="2" t="e">
        <f t="shared" si="24"/>
        <v>#REF!</v>
      </c>
      <c r="R109" s="3" t="e">
        <f t="shared" si="25"/>
        <v>#REF!</v>
      </c>
      <c r="S109" s="4" t="e">
        <f t="shared" si="40"/>
        <v>#REF!</v>
      </c>
      <c r="T109" s="67" t="e">
        <f t="shared" si="11"/>
        <v>#REF!</v>
      </c>
      <c r="U109" s="67" t="e">
        <f t="shared" si="12"/>
        <v>#REF!</v>
      </c>
      <c r="V109" s="4" t="e">
        <f t="shared" si="4"/>
        <v>#REF!</v>
      </c>
      <c r="W109" s="4" t="e">
        <f t="shared" si="5"/>
        <v>#REF!</v>
      </c>
      <c r="X109" s="4" t="e">
        <f t="shared" si="13"/>
        <v>#REF!</v>
      </c>
      <c r="Y109" s="62" t="e">
        <f t="shared" si="6"/>
        <v>#REF!</v>
      </c>
      <c r="Z109" s="28" t="e">
        <f t="shared" si="14"/>
        <v>#REF!</v>
      </c>
      <c r="AA109" s="28" t="e">
        <f t="shared" si="15"/>
        <v>#REF!</v>
      </c>
      <c r="AB109" s="28" t="e">
        <f t="shared" si="16"/>
        <v>#REF!</v>
      </c>
      <c r="AC109" s="28" t="e">
        <f t="shared" si="7"/>
        <v>#REF!</v>
      </c>
      <c r="AD109" s="26"/>
      <c r="AE109" s="19" t="str">
        <f t="shared" si="17"/>
        <v/>
      </c>
      <c r="AF109" s="65"/>
      <c r="AG109" s="54"/>
      <c r="AH109" s="54"/>
      <c r="AI109" s="55"/>
      <c r="AJ109" s="18"/>
      <c r="AK109" s="73" t="e">
        <f>#REF!</f>
        <v>#REF!</v>
      </c>
      <c r="AL109" s="73" t="e">
        <f>#REF!</f>
        <v>#REF!</v>
      </c>
      <c r="AM109" s="73" t="e">
        <f>#REF!</f>
        <v>#REF!</v>
      </c>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R109" s="117" t="str">
        <f t="shared" si="41"/>
        <v>39-1</v>
      </c>
      <c r="BS109" s="118">
        <f>OOC!G109</f>
        <v>15.696999999999999</v>
      </c>
      <c r="BT109" s="118">
        <f>OOC!H109</f>
        <v>15.637</v>
      </c>
      <c r="BU109" s="2" t="e">
        <f t="shared" si="42"/>
        <v>#REF!</v>
      </c>
      <c r="BV109" s="2" t="e">
        <f t="shared" si="43"/>
        <v>#REF!</v>
      </c>
      <c r="BW109" s="2" t="e">
        <f t="shared" si="44"/>
        <v>#REF!</v>
      </c>
      <c r="BX109" s="119" t="e">
        <f>IF(AND(IF(OOC!G109="",0,OOC!G109) &gt;= IF(O109="",0,O109), IF(O109="",0,O109) &gt; IF(L109="",0,L109)), "OOC",
IF(AND(IF(M109="",0,M109) &gt; IF(P109="",0,P109), IF(P109="",0,P109) &gt;= IF(OOC!H109="",0,OOC!H109)), "OOC",
IF(IF(O109="",0,O109) &gt; IF(OOC!G109="",0,OOC!G109), "OOS",
IF(IF(OOC!H109="",0,OOC!H109) &gt; IF(P109="",0,P109), "OOS", "OK"))))</f>
        <v>#REF!</v>
      </c>
    </row>
    <row r="110" spans="1:76" ht="15" customHeight="1">
      <c r="A110" s="16">
        <v>14</v>
      </c>
      <c r="B110" s="76"/>
      <c r="C110" s="70" t="s">
        <v>128</v>
      </c>
      <c r="D110" s="20" t="s">
        <v>57</v>
      </c>
      <c r="E110" s="78"/>
      <c r="F110" s="11" t="s">
        <v>29</v>
      </c>
      <c r="G110" s="83">
        <v>15.667</v>
      </c>
      <c r="H110" s="13" t="e">
        <f>IF(OOC!S110=0,"",OOC!S110)</f>
        <v>#REF!</v>
      </c>
      <c r="I110" s="13" t="e">
        <f>IF(OOC!T110=0,"",OOC!T110)</f>
        <v>#REF!</v>
      </c>
      <c r="J110" s="14" t="s">
        <v>12</v>
      </c>
      <c r="K110" s="64" t="s">
        <v>49</v>
      </c>
      <c r="L110" s="17" t="e">
        <f t="shared" si="8"/>
        <v>#REF!</v>
      </c>
      <c r="M110" s="17" t="e">
        <f t="shared" si="9"/>
        <v>#REF!</v>
      </c>
      <c r="N110" s="25"/>
      <c r="O110" s="2" t="e">
        <f t="shared" si="22"/>
        <v>#REF!</v>
      </c>
      <c r="P110" s="2" t="e">
        <f t="shared" si="23"/>
        <v>#REF!</v>
      </c>
      <c r="Q110" s="2" t="e">
        <f t="shared" si="24"/>
        <v>#REF!</v>
      </c>
      <c r="R110" s="3" t="e">
        <f t="shared" si="25"/>
        <v>#REF!</v>
      </c>
      <c r="S110" s="4" t="e">
        <f t="shared" si="40"/>
        <v>#REF!</v>
      </c>
      <c r="T110" s="67" t="e">
        <f t="shared" si="11"/>
        <v>#REF!</v>
      </c>
      <c r="U110" s="67" t="e">
        <f t="shared" si="12"/>
        <v>#REF!</v>
      </c>
      <c r="V110" s="4" t="e">
        <f t="shared" si="4"/>
        <v>#REF!</v>
      </c>
      <c r="W110" s="4" t="e">
        <f t="shared" si="5"/>
        <v>#REF!</v>
      </c>
      <c r="X110" s="4" t="e">
        <f t="shared" si="13"/>
        <v>#REF!</v>
      </c>
      <c r="Y110" s="62" t="e">
        <f t="shared" si="6"/>
        <v>#REF!</v>
      </c>
      <c r="Z110" s="28" t="e">
        <f t="shared" si="14"/>
        <v>#REF!</v>
      </c>
      <c r="AA110" s="28" t="e">
        <f t="shared" si="15"/>
        <v>#REF!</v>
      </c>
      <c r="AB110" s="28" t="e">
        <f t="shared" si="16"/>
        <v>#REF!</v>
      </c>
      <c r="AC110" s="28" t="e">
        <f t="shared" si="7"/>
        <v>#REF!</v>
      </c>
      <c r="AD110" s="26"/>
      <c r="AE110" s="19" t="str">
        <f t="shared" si="17"/>
        <v/>
      </c>
      <c r="AF110" s="65"/>
      <c r="AG110" s="54"/>
      <c r="AH110" s="54"/>
      <c r="AI110" s="55"/>
      <c r="AJ110" s="21"/>
      <c r="AK110" s="73" t="e">
        <f>#REF!</f>
        <v>#REF!</v>
      </c>
      <c r="AL110" s="73" t="e">
        <f>#REF!</f>
        <v>#REF!</v>
      </c>
      <c r="AM110" s="73" t="e">
        <f>#REF!</f>
        <v>#REF!</v>
      </c>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R110" s="117" t="str">
        <f t="shared" si="41"/>
        <v>39-2</v>
      </c>
      <c r="BS110" s="118">
        <f>OOC!G110</f>
        <v>15.696999999999999</v>
      </c>
      <c r="BT110" s="118">
        <f>OOC!H110</f>
        <v>15.637</v>
      </c>
      <c r="BU110" s="2" t="e">
        <f t="shared" si="42"/>
        <v>#REF!</v>
      </c>
      <c r="BV110" s="2" t="e">
        <f t="shared" si="43"/>
        <v>#REF!</v>
      </c>
      <c r="BW110" s="2" t="e">
        <f t="shared" si="44"/>
        <v>#REF!</v>
      </c>
      <c r="BX110" s="119" t="e">
        <f>IF(AND(IF(OOC!G110="",0,OOC!G110) &gt;= IF(O110="",0,O110), IF(O110="",0,O110) &gt; IF(L110="",0,L110)), "OOC",
IF(AND(IF(M110="",0,M110) &gt; IF(P110="",0,P110), IF(P110="",0,P110) &gt;= IF(OOC!H110="",0,OOC!H110)), "OOC",
IF(IF(O110="",0,O110) &gt; IF(OOC!G110="",0,OOC!G110), "OOS",
IF(IF(OOC!H110="",0,OOC!H110) &gt; IF(P110="",0,P110), "OOS", "OK"))))</f>
        <v>#REF!</v>
      </c>
    </row>
    <row r="111" spans="1:76" ht="15" customHeight="1">
      <c r="A111" s="16">
        <v>15</v>
      </c>
      <c r="B111" s="76" t="s">
        <v>129</v>
      </c>
      <c r="C111" s="70" t="s">
        <v>130</v>
      </c>
      <c r="D111" s="20" t="s">
        <v>57</v>
      </c>
      <c r="E111" s="78">
        <v>1.33</v>
      </c>
      <c r="F111" s="11" t="s">
        <v>29</v>
      </c>
      <c r="G111" s="83">
        <v>18.323</v>
      </c>
      <c r="H111" s="13" t="e">
        <f>IF(OOC!S111=0,"",OOC!S111)</f>
        <v>#REF!</v>
      </c>
      <c r="I111" s="13" t="e">
        <f>IF(OOC!T111=0,"",OOC!T111)</f>
        <v>#REF!</v>
      </c>
      <c r="J111" s="14" t="s">
        <v>12</v>
      </c>
      <c r="K111" s="64" t="s">
        <v>49</v>
      </c>
      <c r="L111" s="17" t="e">
        <f t="shared" si="8"/>
        <v>#REF!</v>
      </c>
      <c r="M111" s="17" t="e">
        <f t="shared" si="9"/>
        <v>#REF!</v>
      </c>
      <c r="N111" s="25"/>
      <c r="O111" s="2" t="e">
        <f t="shared" si="22"/>
        <v>#REF!</v>
      </c>
      <c r="P111" s="2" t="e">
        <f t="shared" si="23"/>
        <v>#REF!</v>
      </c>
      <c r="Q111" s="2" t="e">
        <f t="shared" si="24"/>
        <v>#REF!</v>
      </c>
      <c r="R111" s="3" t="e">
        <f t="shared" si="25"/>
        <v>#REF!</v>
      </c>
      <c r="S111" s="4" t="e">
        <f t="shared" si="40"/>
        <v>#REF!</v>
      </c>
      <c r="T111" s="67" t="e">
        <f t="shared" si="11"/>
        <v>#REF!</v>
      </c>
      <c r="U111" s="67" t="e">
        <f t="shared" si="12"/>
        <v>#REF!</v>
      </c>
      <c r="V111" s="4" t="e">
        <f t="shared" si="4"/>
        <v>#REF!</v>
      </c>
      <c r="W111" s="4" t="e">
        <f t="shared" si="5"/>
        <v>#REF!</v>
      </c>
      <c r="X111" s="4" t="e">
        <f t="shared" si="13"/>
        <v>#REF!</v>
      </c>
      <c r="Y111" s="62" t="e">
        <f t="shared" si="6"/>
        <v>#REF!</v>
      </c>
      <c r="Z111" s="28" t="e">
        <f t="shared" si="14"/>
        <v>#REF!</v>
      </c>
      <c r="AA111" s="28" t="e">
        <f t="shared" si="15"/>
        <v>#REF!</v>
      </c>
      <c r="AB111" s="28" t="e">
        <f t="shared" si="16"/>
        <v>#REF!</v>
      </c>
      <c r="AC111" s="28" t="e">
        <f t="shared" si="7"/>
        <v>#REF!</v>
      </c>
      <c r="AD111" s="26"/>
      <c r="AE111" s="19" t="str">
        <f t="shared" si="17"/>
        <v/>
      </c>
      <c r="AF111" s="65"/>
      <c r="AG111" s="54"/>
      <c r="AH111" s="54"/>
      <c r="AI111" s="55"/>
      <c r="AJ111" s="21"/>
      <c r="AK111" s="73" t="e">
        <f>#REF!</f>
        <v>#REF!</v>
      </c>
      <c r="AL111" s="73" t="e">
        <f>#REF!</f>
        <v>#REF!</v>
      </c>
      <c r="AM111" s="73" t="e">
        <f>#REF!</f>
        <v>#REF!</v>
      </c>
      <c r="AN111" s="73" t="e">
        <f>#REF!</f>
        <v>#REF!</v>
      </c>
      <c r="AO111" s="73" t="e">
        <f>#REF!</f>
        <v>#REF!</v>
      </c>
      <c r="AP111" s="73" t="e">
        <f>#REF!</f>
        <v>#REF!</v>
      </c>
      <c r="AQ111" s="73" t="e">
        <f>#REF!</f>
        <v>#REF!</v>
      </c>
      <c r="AR111" s="73" t="e">
        <f>#REF!</f>
        <v>#REF!</v>
      </c>
      <c r="AS111" s="73" t="e">
        <f>#REF!</f>
        <v>#REF!</v>
      </c>
      <c r="AT111" s="73" t="e">
        <f>#REF!</f>
        <v>#REF!</v>
      </c>
      <c r="AU111" s="73" t="e">
        <f>#REF!</f>
        <v>#REF!</v>
      </c>
      <c r="AV111" s="73" t="e">
        <f>#REF!</f>
        <v>#REF!</v>
      </c>
      <c r="AW111" s="73" t="e">
        <f>#REF!</f>
        <v>#REF!</v>
      </c>
      <c r="AX111" s="73" t="e">
        <f>#REF!</f>
        <v>#REF!</v>
      </c>
      <c r="AY111" s="73" t="e">
        <f>#REF!</f>
        <v>#REF!</v>
      </c>
      <c r="AZ111" s="73" t="e">
        <f>#REF!</f>
        <v>#REF!</v>
      </c>
      <c r="BA111" s="73" t="e">
        <f>#REF!</f>
        <v>#REF!</v>
      </c>
      <c r="BB111" s="73" t="e">
        <f>#REF!</f>
        <v>#REF!</v>
      </c>
      <c r="BC111" s="73" t="e">
        <f>#REF!</f>
        <v>#REF!</v>
      </c>
      <c r="BD111" s="73" t="e">
        <f>#REF!</f>
        <v>#REF!</v>
      </c>
      <c r="BE111" s="73" t="e">
        <f>#REF!</f>
        <v>#REF!</v>
      </c>
      <c r="BF111" s="73" t="e">
        <f>#REF!</f>
        <v>#REF!</v>
      </c>
      <c r="BG111" s="73" t="e">
        <f>#REF!</f>
        <v>#REF!</v>
      </c>
      <c r="BH111" s="73" t="e">
        <f>#REF!</f>
        <v>#REF!</v>
      </c>
      <c r="BI111" s="73" t="e">
        <f>#REF!</f>
        <v>#REF!</v>
      </c>
      <c r="BJ111" s="73" t="e">
        <f>#REF!</f>
        <v>#REF!</v>
      </c>
      <c r="BK111" s="73" t="e">
        <f>#REF!</f>
        <v>#REF!</v>
      </c>
      <c r="BL111" s="73" t="e">
        <f>#REF!</f>
        <v>#REF!</v>
      </c>
      <c r="BM111" s="73" t="e">
        <f>#REF!</f>
        <v>#REF!</v>
      </c>
      <c r="BN111" s="73" t="e">
        <f>#REF!</f>
        <v>#REF!</v>
      </c>
      <c r="BO111" s="73" t="e">
        <f>#REF!</f>
        <v>#REF!</v>
      </c>
      <c r="BP111" s="73" t="e">
        <f>#REF!</f>
        <v>#REF!</v>
      </c>
      <c r="BR111" s="117" t="str">
        <f t="shared" si="41"/>
        <v>40-1</v>
      </c>
      <c r="BS111" s="118">
        <f>OOC!G111</f>
        <v>18.358000000000001</v>
      </c>
      <c r="BT111" s="118">
        <f>OOC!H111</f>
        <v>18.288</v>
      </c>
      <c r="BU111" s="2" t="e">
        <f t="shared" si="42"/>
        <v>#REF!</v>
      </c>
      <c r="BV111" s="2" t="e">
        <f t="shared" si="43"/>
        <v>#REF!</v>
      </c>
      <c r="BW111" s="2" t="e">
        <f t="shared" si="44"/>
        <v>#REF!</v>
      </c>
      <c r="BX111" s="119" t="e">
        <f>IF(AND(IF(OOC!G111="",0,OOC!G111) &gt;= IF(O111="",0,O111), IF(O111="",0,O111) &gt; IF(L111="",0,L111)), "OOC",
IF(AND(IF(M111="",0,M111) &gt; IF(P111="",0,P111), IF(P111="",0,P111) &gt;= IF(OOC!H111="",0,OOC!H111)), "OOC",
IF(IF(O111="",0,O111) &gt; IF(OOC!G111="",0,OOC!G111), "OOS",
IF(IF(OOC!H111="",0,OOC!H111) &gt; IF(P111="",0,P111), "OOS", "OK"))))</f>
        <v>#REF!</v>
      </c>
    </row>
    <row r="112" spans="1:76" ht="15" customHeight="1">
      <c r="A112" s="16">
        <v>15</v>
      </c>
      <c r="B112" s="76" t="s">
        <v>129</v>
      </c>
      <c r="C112" s="70" t="s">
        <v>131</v>
      </c>
      <c r="D112" s="20" t="s">
        <v>57</v>
      </c>
      <c r="E112" s="78">
        <v>1.33</v>
      </c>
      <c r="F112" s="11" t="s">
        <v>29</v>
      </c>
      <c r="G112" s="83">
        <v>18.323</v>
      </c>
      <c r="H112" s="13" t="e">
        <f>IF(OOC!S112=0,"",OOC!S112)</f>
        <v>#REF!</v>
      </c>
      <c r="I112" s="13" t="e">
        <f>IF(OOC!T112=0,"",OOC!T112)</f>
        <v>#REF!</v>
      </c>
      <c r="J112" s="14" t="s">
        <v>12</v>
      </c>
      <c r="K112" s="64" t="s">
        <v>49</v>
      </c>
      <c r="L112" s="17" t="e">
        <f t="shared" si="8"/>
        <v>#REF!</v>
      </c>
      <c r="M112" s="17" t="e">
        <f t="shared" si="9"/>
        <v>#REF!</v>
      </c>
      <c r="N112" s="25"/>
      <c r="O112" s="2" t="e">
        <f t="shared" si="22"/>
        <v>#REF!</v>
      </c>
      <c r="P112" s="2" t="e">
        <f t="shared" si="23"/>
        <v>#REF!</v>
      </c>
      <c r="Q112" s="2" t="e">
        <f t="shared" si="24"/>
        <v>#REF!</v>
      </c>
      <c r="R112" s="3" t="e">
        <f t="shared" si="25"/>
        <v>#REF!</v>
      </c>
      <c r="S112" s="4" t="e">
        <f t="shared" si="40"/>
        <v>#REF!</v>
      </c>
      <c r="T112" s="67" t="e">
        <f t="shared" si="11"/>
        <v>#REF!</v>
      </c>
      <c r="U112" s="67" t="e">
        <f t="shared" si="12"/>
        <v>#REF!</v>
      </c>
      <c r="V112" s="4" t="e">
        <f t="shared" si="4"/>
        <v>#REF!</v>
      </c>
      <c r="W112" s="4" t="e">
        <f t="shared" si="5"/>
        <v>#REF!</v>
      </c>
      <c r="X112" s="4" t="e">
        <f t="shared" si="13"/>
        <v>#REF!</v>
      </c>
      <c r="Y112" s="62" t="e">
        <f t="shared" si="6"/>
        <v>#REF!</v>
      </c>
      <c r="Z112" s="28" t="e">
        <f t="shared" si="14"/>
        <v>#REF!</v>
      </c>
      <c r="AA112" s="28" t="e">
        <f t="shared" si="15"/>
        <v>#REF!</v>
      </c>
      <c r="AB112" s="28" t="e">
        <f t="shared" si="16"/>
        <v>#REF!</v>
      </c>
      <c r="AC112" s="28" t="e">
        <f t="shared" si="7"/>
        <v>#REF!</v>
      </c>
      <c r="AD112" s="26"/>
      <c r="AE112" s="19" t="str">
        <f t="shared" si="17"/>
        <v/>
      </c>
      <c r="AF112" s="65"/>
      <c r="AG112" s="54"/>
      <c r="AH112" s="54"/>
      <c r="AI112" s="55"/>
      <c r="AJ112" s="21"/>
      <c r="AK112" s="73" t="e">
        <f>#REF!</f>
        <v>#REF!</v>
      </c>
      <c r="AL112" s="73" t="e">
        <f>#REF!</f>
        <v>#REF!</v>
      </c>
      <c r="AM112" s="73" t="e">
        <f>#REF!</f>
        <v>#REF!</v>
      </c>
      <c r="AN112" s="73" t="e">
        <f>#REF!</f>
        <v>#REF!</v>
      </c>
      <c r="AO112" s="73" t="e">
        <f>#REF!</f>
        <v>#REF!</v>
      </c>
      <c r="AP112" s="73" t="e">
        <f>#REF!</f>
        <v>#REF!</v>
      </c>
      <c r="AQ112" s="73" t="e">
        <f>#REF!</f>
        <v>#REF!</v>
      </c>
      <c r="AR112" s="73" t="e">
        <f>#REF!</f>
        <v>#REF!</v>
      </c>
      <c r="AS112" s="73" t="e">
        <f>#REF!</f>
        <v>#REF!</v>
      </c>
      <c r="AT112" s="73" t="e">
        <f>#REF!</f>
        <v>#REF!</v>
      </c>
      <c r="AU112" s="73" t="e">
        <f>#REF!</f>
        <v>#REF!</v>
      </c>
      <c r="AV112" s="73" t="e">
        <f>#REF!</f>
        <v>#REF!</v>
      </c>
      <c r="AW112" s="73" t="e">
        <f>#REF!</f>
        <v>#REF!</v>
      </c>
      <c r="AX112" s="73" t="e">
        <f>#REF!</f>
        <v>#REF!</v>
      </c>
      <c r="AY112" s="73" t="e">
        <f>#REF!</f>
        <v>#REF!</v>
      </c>
      <c r="AZ112" s="73" t="e">
        <f>#REF!</f>
        <v>#REF!</v>
      </c>
      <c r="BA112" s="73" t="e">
        <f>#REF!</f>
        <v>#REF!</v>
      </c>
      <c r="BB112" s="73" t="e">
        <f>#REF!</f>
        <v>#REF!</v>
      </c>
      <c r="BC112" s="73" t="e">
        <f>#REF!</f>
        <v>#REF!</v>
      </c>
      <c r="BD112" s="73" t="e">
        <f>#REF!</f>
        <v>#REF!</v>
      </c>
      <c r="BE112" s="73" t="e">
        <f>#REF!</f>
        <v>#REF!</v>
      </c>
      <c r="BF112" s="73" t="e">
        <f>#REF!</f>
        <v>#REF!</v>
      </c>
      <c r="BG112" s="73" t="e">
        <f>#REF!</f>
        <v>#REF!</v>
      </c>
      <c r="BH112" s="73" t="e">
        <f>#REF!</f>
        <v>#REF!</v>
      </c>
      <c r="BI112" s="73" t="e">
        <f>#REF!</f>
        <v>#REF!</v>
      </c>
      <c r="BJ112" s="73" t="e">
        <f>#REF!</f>
        <v>#REF!</v>
      </c>
      <c r="BK112" s="73" t="e">
        <f>#REF!</f>
        <v>#REF!</v>
      </c>
      <c r="BL112" s="73" t="e">
        <f>#REF!</f>
        <v>#REF!</v>
      </c>
      <c r="BM112" s="73" t="e">
        <f>#REF!</f>
        <v>#REF!</v>
      </c>
      <c r="BN112" s="73" t="e">
        <f>#REF!</f>
        <v>#REF!</v>
      </c>
      <c r="BO112" s="73" t="e">
        <f>#REF!</f>
        <v>#REF!</v>
      </c>
      <c r="BP112" s="73" t="e">
        <f>#REF!</f>
        <v>#REF!</v>
      </c>
      <c r="BR112" s="117" t="str">
        <f t="shared" si="41"/>
        <v>40-2</v>
      </c>
      <c r="BS112" s="118">
        <f>OOC!G112</f>
        <v>18.358000000000001</v>
      </c>
      <c r="BT112" s="118">
        <f>OOC!H112</f>
        <v>18.288</v>
      </c>
      <c r="BU112" s="2" t="e">
        <f t="shared" si="42"/>
        <v>#REF!</v>
      </c>
      <c r="BV112" s="2" t="e">
        <f t="shared" si="43"/>
        <v>#REF!</v>
      </c>
      <c r="BW112" s="2" t="e">
        <f t="shared" si="44"/>
        <v>#REF!</v>
      </c>
      <c r="BX112" s="119" t="e">
        <f>IF(AND(IF(OOC!G112="",0,OOC!G112) &gt;= IF(O112="",0,O112), IF(O112="",0,O112) &gt; IF(L112="",0,L112)), "OOC",
IF(AND(IF(M112="",0,M112) &gt; IF(P112="",0,P112), IF(P112="",0,P112) &gt;= IF(OOC!H112="",0,OOC!H112)), "OOC",
IF(IF(O112="",0,O112) &gt; IF(OOC!G112="",0,OOC!G112), "OOS",
IF(IF(OOC!H112="",0,OOC!H112) &gt; IF(P112="",0,P112), "OOS", "OK"))))</f>
        <v>#REF!</v>
      </c>
    </row>
    <row r="113" spans="1:76" ht="15" customHeight="1">
      <c r="A113" s="16">
        <v>15</v>
      </c>
      <c r="B113" s="76" t="s">
        <v>129</v>
      </c>
      <c r="C113" s="70" t="s">
        <v>132</v>
      </c>
      <c r="D113" s="20" t="s">
        <v>57</v>
      </c>
      <c r="E113" s="78">
        <v>1.33</v>
      </c>
      <c r="F113" s="11" t="s">
        <v>29</v>
      </c>
      <c r="G113" s="83">
        <v>18.323</v>
      </c>
      <c r="H113" s="13" t="e">
        <f>IF(OOC!S113=0,"",OOC!S113)</f>
        <v>#REF!</v>
      </c>
      <c r="I113" s="13" t="e">
        <f>IF(OOC!T113=0,"",OOC!T113)</f>
        <v>#REF!</v>
      </c>
      <c r="J113" s="14" t="s">
        <v>12</v>
      </c>
      <c r="K113" s="64" t="s">
        <v>49</v>
      </c>
      <c r="L113" s="17" t="e">
        <f t="shared" si="8"/>
        <v>#REF!</v>
      </c>
      <c r="M113" s="17" t="e">
        <f t="shared" si="9"/>
        <v>#REF!</v>
      </c>
      <c r="N113" s="25"/>
      <c r="O113" s="2" t="e">
        <f t="shared" ref="O113:O129" si="45">IF(OR($AK113="",ISNUMBER($AK113)=FALSE),"",MAX(AK113:BP113))</f>
        <v>#REF!</v>
      </c>
      <c r="P113" s="2" t="e">
        <f t="shared" ref="P113:P129" si="46">IF(OR($AK113="",ISNUMBER($AK113)=FALSE),"",MIN(AK113:BP113))</f>
        <v>#REF!</v>
      </c>
      <c r="Q113" s="2" t="e">
        <f t="shared" ref="Q113:Q129" si="47">IF(OR($AK113="",ISNUMBER($AK113)=FALSE),"",AVERAGE(AK113:BP113))</f>
        <v>#REF!</v>
      </c>
      <c r="R113" s="3" t="e">
        <f t="shared" ref="R113:R129" si="48">IF(OR($AK113="",ISNUMBER($AK113)=FALSE),"",STDEV(AK113:BP113))</f>
        <v>#REF!</v>
      </c>
      <c r="S113" s="4" t="e">
        <f t="shared" si="40"/>
        <v>#REF!</v>
      </c>
      <c r="T113" s="67" t="e">
        <f t="shared" si="11"/>
        <v>#REF!</v>
      </c>
      <c r="U113" s="67" t="e">
        <f t="shared" si="12"/>
        <v>#REF!</v>
      </c>
      <c r="V113" s="4" t="e">
        <f t="shared" ref="V113:V198" si="49">IF(OR($AK113="",ISNUMBER($AK113)=FALSE),"",IF(H113="","",(L113-Q113)/(3*R113)))</f>
        <v>#REF!</v>
      </c>
      <c r="W113" s="4" t="e">
        <f t="shared" ref="W113:W198" si="50">IF(OR($AK113="",ISNUMBER($AK113)=FALSE),"",IF(I113="","",(Q113-M113)/(3*R113)))</f>
        <v>#REF!</v>
      </c>
      <c r="X113" s="4" t="e">
        <f t="shared" si="13"/>
        <v>#REF!</v>
      </c>
      <c r="Y113" s="62" t="e">
        <f t="shared" ref="Y113:Y198" si="51">IF(OR($AK113="",ISNUMBER($AK113)=FALSE),"",IF(AND(G113=0,I113=0),NORMSDIST(3*X113),NORMSDIST(3*X113)+NORMSDIST(6*S113-3*X113)-1))</f>
        <v>#REF!</v>
      </c>
      <c r="Z113" s="28" t="e">
        <f t="shared" si="14"/>
        <v>#REF!</v>
      </c>
      <c r="AA113" s="28" t="e">
        <f t="shared" si="15"/>
        <v>#REF!</v>
      </c>
      <c r="AB113" s="28" t="e">
        <f t="shared" si="16"/>
        <v>#REF!</v>
      </c>
      <c r="AC113" s="28" t="e">
        <f t="shared" si="7"/>
        <v>#REF!</v>
      </c>
      <c r="AD113" s="26"/>
      <c r="AE113" s="19" t="str">
        <f t="shared" si="17"/>
        <v/>
      </c>
      <c r="AF113" s="65"/>
      <c r="AG113" s="54"/>
      <c r="AH113" s="54"/>
      <c r="AI113" s="55"/>
      <c r="AJ113" s="21"/>
      <c r="AK113" s="73" t="e">
        <f>#REF!</f>
        <v>#REF!</v>
      </c>
      <c r="AL113" s="73" t="e">
        <f>#REF!</f>
        <v>#REF!</v>
      </c>
      <c r="AM113" s="73" t="e">
        <f>#REF!</f>
        <v>#REF!</v>
      </c>
      <c r="AN113" s="73" t="e">
        <f>#REF!</f>
        <v>#REF!</v>
      </c>
      <c r="AO113" s="73" t="e">
        <f>#REF!</f>
        <v>#REF!</v>
      </c>
      <c r="AP113" s="73" t="e">
        <f>#REF!</f>
        <v>#REF!</v>
      </c>
      <c r="AQ113" s="73" t="e">
        <f>#REF!</f>
        <v>#REF!</v>
      </c>
      <c r="AR113" s="73" t="e">
        <f>#REF!</f>
        <v>#REF!</v>
      </c>
      <c r="AS113" s="73" t="e">
        <f>#REF!</f>
        <v>#REF!</v>
      </c>
      <c r="AT113" s="73" t="e">
        <f>#REF!</f>
        <v>#REF!</v>
      </c>
      <c r="AU113" s="73" t="e">
        <f>#REF!</f>
        <v>#REF!</v>
      </c>
      <c r="AV113" s="73" t="e">
        <f>#REF!</f>
        <v>#REF!</v>
      </c>
      <c r="AW113" s="73" t="e">
        <f>#REF!</f>
        <v>#REF!</v>
      </c>
      <c r="AX113" s="73" t="e">
        <f>#REF!</f>
        <v>#REF!</v>
      </c>
      <c r="AY113" s="73" t="e">
        <f>#REF!</f>
        <v>#REF!</v>
      </c>
      <c r="AZ113" s="73" t="e">
        <f>#REF!</f>
        <v>#REF!</v>
      </c>
      <c r="BA113" s="73" t="e">
        <f>#REF!</f>
        <v>#REF!</v>
      </c>
      <c r="BB113" s="73" t="e">
        <f>#REF!</f>
        <v>#REF!</v>
      </c>
      <c r="BC113" s="73" t="e">
        <f>#REF!</f>
        <v>#REF!</v>
      </c>
      <c r="BD113" s="73" t="e">
        <f>#REF!</f>
        <v>#REF!</v>
      </c>
      <c r="BE113" s="73" t="e">
        <f>#REF!</f>
        <v>#REF!</v>
      </c>
      <c r="BF113" s="73" t="e">
        <f>#REF!</f>
        <v>#REF!</v>
      </c>
      <c r="BG113" s="73" t="e">
        <f>#REF!</f>
        <v>#REF!</v>
      </c>
      <c r="BH113" s="73" t="e">
        <f>#REF!</f>
        <v>#REF!</v>
      </c>
      <c r="BI113" s="73" t="e">
        <f>#REF!</f>
        <v>#REF!</v>
      </c>
      <c r="BJ113" s="73" t="e">
        <f>#REF!</f>
        <v>#REF!</v>
      </c>
      <c r="BK113" s="73" t="e">
        <f>#REF!</f>
        <v>#REF!</v>
      </c>
      <c r="BL113" s="73" t="e">
        <f>#REF!</f>
        <v>#REF!</v>
      </c>
      <c r="BM113" s="73" t="e">
        <f>#REF!</f>
        <v>#REF!</v>
      </c>
      <c r="BN113" s="73" t="e">
        <f>#REF!</f>
        <v>#REF!</v>
      </c>
      <c r="BO113" s="73" t="e">
        <f>#REF!</f>
        <v>#REF!</v>
      </c>
      <c r="BP113" s="73" t="e">
        <f>#REF!</f>
        <v>#REF!</v>
      </c>
      <c r="BR113" s="117" t="str">
        <f t="shared" si="41"/>
        <v>40-3</v>
      </c>
      <c r="BS113" s="118">
        <f>OOC!G113</f>
        <v>18.358000000000001</v>
      </c>
      <c r="BT113" s="118">
        <f>OOC!H113</f>
        <v>18.288</v>
      </c>
      <c r="BU113" s="2" t="e">
        <f t="shared" si="42"/>
        <v>#REF!</v>
      </c>
      <c r="BV113" s="2" t="e">
        <f t="shared" si="43"/>
        <v>#REF!</v>
      </c>
      <c r="BW113" s="2" t="e">
        <f t="shared" si="44"/>
        <v>#REF!</v>
      </c>
      <c r="BX113" s="119" t="e">
        <f>IF(AND(IF(OOC!G113="",0,OOC!G113) &gt;= IF(O113="",0,O113), IF(O113="",0,O113) &gt; IF(L113="",0,L113)), "OOC",
IF(AND(IF(M113="",0,M113) &gt; IF(P113="",0,P113), IF(P113="",0,P113) &gt;= IF(OOC!H113="",0,OOC!H113)), "OOC",
IF(IF(O113="",0,O113) &gt; IF(OOC!G113="",0,OOC!G113), "OOS",
IF(IF(OOC!H113="",0,OOC!H113) &gt; IF(P113="",0,P113), "OOS", "OK"))))</f>
        <v>#REF!</v>
      </c>
    </row>
    <row r="114" spans="1:76" ht="15" customHeight="1">
      <c r="A114" s="16">
        <v>15</v>
      </c>
      <c r="B114" s="76" t="s">
        <v>133</v>
      </c>
      <c r="C114" s="70" t="s">
        <v>134</v>
      </c>
      <c r="D114" s="20" t="s">
        <v>57</v>
      </c>
      <c r="E114" s="78">
        <v>1.33</v>
      </c>
      <c r="F114" s="11" t="s">
        <v>29</v>
      </c>
      <c r="G114" s="83">
        <v>1.5249999999999999</v>
      </c>
      <c r="H114" s="13" t="e">
        <f>IF(OOC!S114=0,"",OOC!S114)</f>
        <v>#REF!</v>
      </c>
      <c r="I114" s="13" t="e">
        <f>IF(OOC!T114=0,"",OOC!T114)</f>
        <v>#REF!</v>
      </c>
      <c r="J114" s="14" t="s">
        <v>12</v>
      </c>
      <c r="K114" s="64" t="s">
        <v>49</v>
      </c>
      <c r="L114" s="17" t="e">
        <f t="shared" ref="L114:L199" si="52">IF(AND(G114="",H114=""),"",IF(G114="",H114,G114+H114))</f>
        <v>#REF!</v>
      </c>
      <c r="M114" s="17" t="e">
        <f t="shared" ref="M114:M199" si="53">IF(AND(G114="",I114=""),"",IF(G114="",I114,G114+I114))</f>
        <v>#REF!</v>
      </c>
      <c r="N114" s="25"/>
      <c r="O114" s="2" t="e">
        <f t="shared" si="45"/>
        <v>#REF!</v>
      </c>
      <c r="P114" s="2" t="e">
        <f t="shared" si="46"/>
        <v>#REF!</v>
      </c>
      <c r="Q114" s="2" t="e">
        <f t="shared" si="47"/>
        <v>#REF!</v>
      </c>
      <c r="R114" s="3" t="e">
        <f t="shared" si="48"/>
        <v>#REF!</v>
      </c>
      <c r="S114" s="4" t="e">
        <f t="shared" si="40"/>
        <v>#REF!</v>
      </c>
      <c r="T114" s="67" t="e">
        <f t="shared" ref="T114:T200" si="54">IF(OR($AK114="",ISNUMBER($AK114)=FALSE),"",IF(AND($F114="Tolerance",$G114&lt;&gt;""),($Q114-$G114)/(($L114-$M114)/2),IF(AND($F114="GD&amp;T",$H114&lt;&gt;""),$Q114/$H114,"")))</f>
        <v>#REF!</v>
      </c>
      <c r="U114" s="67" t="e">
        <f t="shared" ref="U114:U200" si="55">IF($T114="","",IF(ABS($T114)&lt;=0.125, "Level A",IF(AND(ABS($T114)&gt;0.125,ABS($T114)&lt;=0.25), "Level B",IF(AND(ABS($T114)&gt;0.25,ABS($T114)&lt;=0.5), "Level C", IF(ABS($T114)&gt;0.5, "Level D")))))</f>
        <v>#REF!</v>
      </c>
      <c r="V114" s="4" t="e">
        <f t="shared" si="49"/>
        <v>#REF!</v>
      </c>
      <c r="W114" s="4" t="e">
        <f t="shared" si="50"/>
        <v>#REF!</v>
      </c>
      <c r="X114" s="4" t="e">
        <f t="shared" ref="X114:X199" si="56">IF(OR($AK114="",ISNUMBER($AK114)=FALSE),"",IF(AND(G114=0,I114=0),((H114)-(Q114))/(3*R114),MIN(V114:W114)))</f>
        <v>#REF!</v>
      </c>
      <c r="Y114" s="62" t="e">
        <f t="shared" si="51"/>
        <v>#REF!</v>
      </c>
      <c r="Z114" s="28" t="e">
        <f t="shared" si="14"/>
        <v>#REF!</v>
      </c>
      <c r="AA114" s="28" t="e">
        <f t="shared" si="15"/>
        <v>#REF!</v>
      </c>
      <c r="AB114" s="28" t="e">
        <f t="shared" si="16"/>
        <v>#REF!</v>
      </c>
      <c r="AC114" s="28" t="e">
        <f t="shared" si="7"/>
        <v>#REF!</v>
      </c>
      <c r="AD114" s="26"/>
      <c r="AE114" s="19" t="str">
        <f t="shared" si="17"/>
        <v/>
      </c>
      <c r="AF114" s="65"/>
      <c r="AG114" s="54"/>
      <c r="AH114" s="54"/>
      <c r="AI114" s="55"/>
      <c r="AJ114" s="21"/>
      <c r="AK114" s="73" t="e">
        <f>#REF!</f>
        <v>#REF!</v>
      </c>
      <c r="AL114" s="73" t="e">
        <f>#REF!</f>
        <v>#REF!</v>
      </c>
      <c r="AM114" s="73" t="e">
        <f>#REF!</f>
        <v>#REF!</v>
      </c>
      <c r="AN114" s="73" t="e">
        <f>#REF!</f>
        <v>#REF!</v>
      </c>
      <c r="AO114" s="73" t="e">
        <f>#REF!</f>
        <v>#REF!</v>
      </c>
      <c r="AP114" s="73" t="e">
        <f>#REF!</f>
        <v>#REF!</v>
      </c>
      <c r="AQ114" s="73" t="e">
        <f>#REF!</f>
        <v>#REF!</v>
      </c>
      <c r="AR114" s="73" t="e">
        <f>#REF!</f>
        <v>#REF!</v>
      </c>
      <c r="AS114" s="73" t="e">
        <f>#REF!</f>
        <v>#REF!</v>
      </c>
      <c r="AT114" s="73" t="e">
        <f>#REF!</f>
        <v>#REF!</v>
      </c>
      <c r="AU114" s="73" t="e">
        <f>#REF!</f>
        <v>#REF!</v>
      </c>
      <c r="AV114" s="73" t="e">
        <f>#REF!</f>
        <v>#REF!</v>
      </c>
      <c r="AW114" s="73" t="e">
        <f>#REF!</f>
        <v>#REF!</v>
      </c>
      <c r="AX114" s="73" t="e">
        <f>#REF!</f>
        <v>#REF!</v>
      </c>
      <c r="AY114" s="73" t="e">
        <f>#REF!</f>
        <v>#REF!</v>
      </c>
      <c r="AZ114" s="73" t="e">
        <f>#REF!</f>
        <v>#REF!</v>
      </c>
      <c r="BA114" s="73" t="e">
        <f>#REF!</f>
        <v>#REF!</v>
      </c>
      <c r="BB114" s="73" t="e">
        <f>#REF!</f>
        <v>#REF!</v>
      </c>
      <c r="BC114" s="73" t="e">
        <f>#REF!</f>
        <v>#REF!</v>
      </c>
      <c r="BD114" s="73" t="e">
        <f>#REF!</f>
        <v>#REF!</v>
      </c>
      <c r="BE114" s="73" t="e">
        <f>#REF!</f>
        <v>#REF!</v>
      </c>
      <c r="BF114" s="73" t="e">
        <f>#REF!</f>
        <v>#REF!</v>
      </c>
      <c r="BG114" s="73" t="e">
        <f>#REF!</f>
        <v>#REF!</v>
      </c>
      <c r="BH114" s="73" t="e">
        <f>#REF!</f>
        <v>#REF!</v>
      </c>
      <c r="BI114" s="73" t="e">
        <f>#REF!</f>
        <v>#REF!</v>
      </c>
      <c r="BJ114" s="73" t="e">
        <f>#REF!</f>
        <v>#REF!</v>
      </c>
      <c r="BK114" s="73" t="e">
        <f>#REF!</f>
        <v>#REF!</v>
      </c>
      <c r="BL114" s="73" t="e">
        <f>#REF!</f>
        <v>#REF!</v>
      </c>
      <c r="BM114" s="73" t="e">
        <f>#REF!</f>
        <v>#REF!</v>
      </c>
      <c r="BN114" s="73" t="e">
        <f>#REF!</f>
        <v>#REF!</v>
      </c>
      <c r="BO114" s="73" t="e">
        <f>#REF!</f>
        <v>#REF!</v>
      </c>
      <c r="BP114" s="73" t="e">
        <f>#REF!</f>
        <v>#REF!</v>
      </c>
      <c r="BR114" s="117" t="str">
        <f t="shared" si="41"/>
        <v>41-1</v>
      </c>
      <c r="BS114" s="118">
        <f>OOC!G114</f>
        <v>1.5549999999999999</v>
      </c>
      <c r="BT114" s="118">
        <f>OOC!H114</f>
        <v>1.4949999999999999</v>
      </c>
      <c r="BU114" s="2" t="e">
        <f t="shared" si="42"/>
        <v>#REF!</v>
      </c>
      <c r="BV114" s="2" t="e">
        <f t="shared" si="43"/>
        <v>#REF!</v>
      </c>
      <c r="BW114" s="2" t="e">
        <f t="shared" si="44"/>
        <v>#REF!</v>
      </c>
      <c r="BX114" s="119" t="e">
        <f>IF(AND(IF(OOC!G114="",0,OOC!G114) &gt;= IF(O114="",0,O114), IF(O114="",0,O114) &gt; IF(L114="",0,L114)), "OOC",
IF(AND(IF(M114="",0,M114) &gt; IF(P114="",0,P114), IF(P114="",0,P114) &gt;= IF(OOC!H114="",0,OOC!H114)), "OOC",
IF(IF(O114="",0,O114) &gt; IF(OOC!G114="",0,OOC!G114), "OOS",
IF(IF(OOC!H114="",0,OOC!H114) &gt; IF(P114="",0,P114), "OOS", "OK"))))</f>
        <v>#REF!</v>
      </c>
    </row>
    <row r="115" spans="1:76" ht="15" customHeight="1">
      <c r="A115" s="16">
        <v>15</v>
      </c>
      <c r="B115" s="76" t="s">
        <v>133</v>
      </c>
      <c r="C115" s="70" t="s">
        <v>66</v>
      </c>
      <c r="D115" s="20" t="s">
        <v>57</v>
      </c>
      <c r="E115" s="78">
        <v>1.33</v>
      </c>
      <c r="F115" s="11" t="s">
        <v>29</v>
      </c>
      <c r="G115" s="83">
        <v>1.5249999999999999</v>
      </c>
      <c r="H115" s="13" t="e">
        <f>IF(OOC!S115=0,"",OOC!S115)</f>
        <v>#REF!</v>
      </c>
      <c r="I115" s="13" t="e">
        <f>IF(OOC!T115=0,"",OOC!T115)</f>
        <v>#REF!</v>
      </c>
      <c r="J115" s="14" t="s">
        <v>12</v>
      </c>
      <c r="K115" s="64" t="s">
        <v>49</v>
      </c>
      <c r="L115" s="17" t="e">
        <f t="shared" si="52"/>
        <v>#REF!</v>
      </c>
      <c r="M115" s="17" t="e">
        <f t="shared" si="53"/>
        <v>#REF!</v>
      </c>
      <c r="N115" s="25"/>
      <c r="O115" s="2" t="e">
        <f t="shared" si="45"/>
        <v>#REF!</v>
      </c>
      <c r="P115" s="2" t="e">
        <f t="shared" si="46"/>
        <v>#REF!</v>
      </c>
      <c r="Q115" s="2" t="e">
        <f t="shared" si="47"/>
        <v>#REF!</v>
      </c>
      <c r="R115" s="3" t="e">
        <f t="shared" si="48"/>
        <v>#REF!</v>
      </c>
      <c r="S115" s="4" t="e">
        <f t="shared" si="40"/>
        <v>#REF!</v>
      </c>
      <c r="T115" s="67" t="e">
        <f t="shared" si="54"/>
        <v>#REF!</v>
      </c>
      <c r="U115" s="67" t="e">
        <f t="shared" si="55"/>
        <v>#REF!</v>
      </c>
      <c r="V115" s="4" t="e">
        <f t="shared" si="49"/>
        <v>#REF!</v>
      </c>
      <c r="W115" s="4" t="e">
        <f t="shared" si="50"/>
        <v>#REF!</v>
      </c>
      <c r="X115" s="4" t="e">
        <f t="shared" si="56"/>
        <v>#REF!</v>
      </c>
      <c r="Y115" s="62" t="e">
        <f t="shared" si="51"/>
        <v>#REF!</v>
      </c>
      <c r="Z115" s="28" t="e">
        <f t="shared" si="14"/>
        <v>#REF!</v>
      </c>
      <c r="AA115" s="28" t="e">
        <f t="shared" si="15"/>
        <v>#REF!</v>
      </c>
      <c r="AB115" s="28" t="e">
        <f t="shared" si="16"/>
        <v>#REF!</v>
      </c>
      <c r="AC115" s="28" t="e">
        <f t="shared" si="7"/>
        <v>#REF!</v>
      </c>
      <c r="AD115" s="26"/>
      <c r="AE115" s="19" t="str">
        <f t="shared" si="17"/>
        <v/>
      </c>
      <c r="AF115" s="65"/>
      <c r="AG115" s="54"/>
      <c r="AH115" s="54"/>
      <c r="AI115" s="55"/>
      <c r="AJ115" s="21"/>
      <c r="AK115" s="73" t="e">
        <f>#REF!</f>
        <v>#REF!</v>
      </c>
      <c r="AL115" s="73" t="e">
        <f>#REF!</f>
        <v>#REF!</v>
      </c>
      <c r="AM115" s="73" t="e">
        <f>#REF!</f>
        <v>#REF!</v>
      </c>
      <c r="AN115" s="73" t="e">
        <f>#REF!</f>
        <v>#REF!</v>
      </c>
      <c r="AO115" s="73" t="e">
        <f>#REF!</f>
        <v>#REF!</v>
      </c>
      <c r="AP115" s="73" t="e">
        <f>#REF!</f>
        <v>#REF!</v>
      </c>
      <c r="AQ115" s="73" t="e">
        <f>#REF!</f>
        <v>#REF!</v>
      </c>
      <c r="AR115" s="73" t="e">
        <f>#REF!</f>
        <v>#REF!</v>
      </c>
      <c r="AS115" s="73" t="e">
        <f>#REF!</f>
        <v>#REF!</v>
      </c>
      <c r="AT115" s="73" t="e">
        <f>#REF!</f>
        <v>#REF!</v>
      </c>
      <c r="AU115" s="73" t="e">
        <f>#REF!</f>
        <v>#REF!</v>
      </c>
      <c r="AV115" s="73" t="e">
        <f>#REF!</f>
        <v>#REF!</v>
      </c>
      <c r="AW115" s="73" t="e">
        <f>#REF!</f>
        <v>#REF!</v>
      </c>
      <c r="AX115" s="73" t="e">
        <f>#REF!</f>
        <v>#REF!</v>
      </c>
      <c r="AY115" s="73" t="e">
        <f>#REF!</f>
        <v>#REF!</v>
      </c>
      <c r="AZ115" s="73" t="e">
        <f>#REF!</f>
        <v>#REF!</v>
      </c>
      <c r="BA115" s="73" t="e">
        <f>#REF!</f>
        <v>#REF!</v>
      </c>
      <c r="BB115" s="73" t="e">
        <f>#REF!</f>
        <v>#REF!</v>
      </c>
      <c r="BC115" s="73" t="e">
        <f>#REF!</f>
        <v>#REF!</v>
      </c>
      <c r="BD115" s="73" t="e">
        <f>#REF!</f>
        <v>#REF!</v>
      </c>
      <c r="BE115" s="73" t="e">
        <f>#REF!</f>
        <v>#REF!</v>
      </c>
      <c r="BF115" s="73" t="e">
        <f>#REF!</f>
        <v>#REF!</v>
      </c>
      <c r="BG115" s="73" t="e">
        <f>#REF!</f>
        <v>#REF!</v>
      </c>
      <c r="BH115" s="73" t="e">
        <f>#REF!</f>
        <v>#REF!</v>
      </c>
      <c r="BI115" s="73" t="e">
        <f>#REF!</f>
        <v>#REF!</v>
      </c>
      <c r="BJ115" s="73" t="e">
        <f>#REF!</f>
        <v>#REF!</v>
      </c>
      <c r="BK115" s="73" t="e">
        <f>#REF!</f>
        <v>#REF!</v>
      </c>
      <c r="BL115" s="73" t="e">
        <f>#REF!</f>
        <v>#REF!</v>
      </c>
      <c r="BM115" s="73" t="e">
        <f>#REF!</f>
        <v>#REF!</v>
      </c>
      <c r="BN115" s="73" t="e">
        <f>#REF!</f>
        <v>#REF!</v>
      </c>
      <c r="BO115" s="73" t="e">
        <f>#REF!</f>
        <v>#REF!</v>
      </c>
      <c r="BP115" s="73" t="e">
        <f>#REF!</f>
        <v>#REF!</v>
      </c>
      <c r="BR115" s="117" t="str">
        <f t="shared" si="41"/>
        <v>41-2</v>
      </c>
      <c r="BS115" s="118">
        <f>OOC!G115</f>
        <v>1.5549999999999999</v>
      </c>
      <c r="BT115" s="118">
        <f>OOC!H115</f>
        <v>1.4949999999999999</v>
      </c>
      <c r="BU115" s="2" t="e">
        <f t="shared" si="42"/>
        <v>#REF!</v>
      </c>
      <c r="BV115" s="2" t="e">
        <f t="shared" si="43"/>
        <v>#REF!</v>
      </c>
      <c r="BW115" s="2" t="e">
        <f t="shared" si="44"/>
        <v>#REF!</v>
      </c>
      <c r="BX115" s="119" t="e">
        <f>IF(AND(IF(OOC!G115="",0,OOC!G115) &gt;= IF(O115="",0,O115), IF(O115="",0,O115) &gt; IF(L115="",0,L115)), "OOC",
IF(AND(IF(M115="",0,M115) &gt; IF(P115="",0,P115), IF(P115="",0,P115) &gt;= IF(OOC!H115="",0,OOC!H115)), "OOC",
IF(IF(O115="",0,O115) &gt; IF(OOC!G115="",0,OOC!G115), "OOS",
IF(IF(OOC!H115="",0,OOC!H115) &gt; IF(P115="",0,P115), "OOS", "OK"))))</f>
        <v>#REF!</v>
      </c>
    </row>
    <row r="116" spans="1:76" ht="15" customHeight="1">
      <c r="A116" s="16">
        <v>15</v>
      </c>
      <c r="B116" s="76" t="s">
        <v>133</v>
      </c>
      <c r="C116" s="70" t="s">
        <v>135</v>
      </c>
      <c r="D116" s="20" t="s">
        <v>57</v>
      </c>
      <c r="E116" s="78">
        <v>1.33</v>
      </c>
      <c r="F116" s="11" t="s">
        <v>29</v>
      </c>
      <c r="G116" s="83">
        <v>1.5249999999999999</v>
      </c>
      <c r="H116" s="13" t="e">
        <f>IF(OOC!S116=0,"",OOC!S116)</f>
        <v>#REF!</v>
      </c>
      <c r="I116" s="13" t="e">
        <f>IF(OOC!T116=0,"",OOC!T116)</f>
        <v>#REF!</v>
      </c>
      <c r="J116" s="14" t="s">
        <v>12</v>
      </c>
      <c r="K116" s="64" t="s">
        <v>49</v>
      </c>
      <c r="L116" s="17" t="e">
        <f t="shared" si="52"/>
        <v>#REF!</v>
      </c>
      <c r="M116" s="17" t="e">
        <f t="shared" si="53"/>
        <v>#REF!</v>
      </c>
      <c r="N116" s="25"/>
      <c r="O116" s="2" t="e">
        <f t="shared" si="45"/>
        <v>#REF!</v>
      </c>
      <c r="P116" s="2" t="e">
        <f t="shared" si="46"/>
        <v>#REF!</v>
      </c>
      <c r="Q116" s="2" t="e">
        <f t="shared" si="47"/>
        <v>#REF!</v>
      </c>
      <c r="R116" s="3" t="e">
        <f t="shared" si="48"/>
        <v>#REF!</v>
      </c>
      <c r="S116" s="4" t="e">
        <f t="shared" si="40"/>
        <v>#REF!</v>
      </c>
      <c r="T116" s="67" t="e">
        <f t="shared" si="54"/>
        <v>#REF!</v>
      </c>
      <c r="U116" s="67" t="e">
        <f t="shared" si="55"/>
        <v>#REF!</v>
      </c>
      <c r="V116" s="4" t="e">
        <f t="shared" si="49"/>
        <v>#REF!</v>
      </c>
      <c r="W116" s="4" t="e">
        <f t="shared" si="50"/>
        <v>#REF!</v>
      </c>
      <c r="X116" s="4" t="e">
        <f t="shared" si="56"/>
        <v>#REF!</v>
      </c>
      <c r="Y116" s="62" t="e">
        <f t="shared" si="51"/>
        <v>#REF!</v>
      </c>
      <c r="Z116" s="28" t="e">
        <f t="shared" si="14"/>
        <v>#REF!</v>
      </c>
      <c r="AA116" s="28" t="e">
        <f t="shared" si="15"/>
        <v>#REF!</v>
      </c>
      <c r="AB116" s="28" t="e">
        <f t="shared" si="16"/>
        <v>#REF!</v>
      </c>
      <c r="AC116" s="28" t="e">
        <f t="shared" si="7"/>
        <v>#REF!</v>
      </c>
      <c r="AD116" s="26"/>
      <c r="AE116" s="19" t="str">
        <f t="shared" si="17"/>
        <v/>
      </c>
      <c r="AF116" s="65"/>
      <c r="AG116" s="54"/>
      <c r="AH116" s="54"/>
      <c r="AI116" s="55"/>
      <c r="AJ116" s="21"/>
      <c r="AK116" s="73" t="e">
        <f>#REF!</f>
        <v>#REF!</v>
      </c>
      <c r="AL116" s="73" t="e">
        <f>#REF!</f>
        <v>#REF!</v>
      </c>
      <c r="AM116" s="73" t="e">
        <f>#REF!</f>
        <v>#REF!</v>
      </c>
      <c r="AN116" s="73" t="e">
        <f>#REF!</f>
        <v>#REF!</v>
      </c>
      <c r="AO116" s="73" t="e">
        <f>#REF!</f>
        <v>#REF!</v>
      </c>
      <c r="AP116" s="73" t="e">
        <f>#REF!</f>
        <v>#REF!</v>
      </c>
      <c r="AQ116" s="73" t="e">
        <f>#REF!</f>
        <v>#REF!</v>
      </c>
      <c r="AR116" s="73" t="e">
        <f>#REF!</f>
        <v>#REF!</v>
      </c>
      <c r="AS116" s="73" t="e">
        <f>#REF!</f>
        <v>#REF!</v>
      </c>
      <c r="AT116" s="73" t="e">
        <f>#REF!</f>
        <v>#REF!</v>
      </c>
      <c r="AU116" s="73" t="e">
        <f>#REF!</f>
        <v>#REF!</v>
      </c>
      <c r="AV116" s="73" t="e">
        <f>#REF!</f>
        <v>#REF!</v>
      </c>
      <c r="AW116" s="73" t="e">
        <f>#REF!</f>
        <v>#REF!</v>
      </c>
      <c r="AX116" s="73" t="e">
        <f>#REF!</f>
        <v>#REF!</v>
      </c>
      <c r="AY116" s="73" t="e">
        <f>#REF!</f>
        <v>#REF!</v>
      </c>
      <c r="AZ116" s="73" t="e">
        <f>#REF!</f>
        <v>#REF!</v>
      </c>
      <c r="BA116" s="73" t="e">
        <f>#REF!</f>
        <v>#REF!</v>
      </c>
      <c r="BB116" s="73" t="e">
        <f>#REF!</f>
        <v>#REF!</v>
      </c>
      <c r="BC116" s="73" t="e">
        <f>#REF!</f>
        <v>#REF!</v>
      </c>
      <c r="BD116" s="73" t="e">
        <f>#REF!</f>
        <v>#REF!</v>
      </c>
      <c r="BE116" s="73" t="e">
        <f>#REF!</f>
        <v>#REF!</v>
      </c>
      <c r="BF116" s="73" t="e">
        <f>#REF!</f>
        <v>#REF!</v>
      </c>
      <c r="BG116" s="73" t="e">
        <f>#REF!</f>
        <v>#REF!</v>
      </c>
      <c r="BH116" s="73" t="e">
        <f>#REF!</f>
        <v>#REF!</v>
      </c>
      <c r="BI116" s="73" t="e">
        <f>#REF!</f>
        <v>#REF!</v>
      </c>
      <c r="BJ116" s="73" t="e">
        <f>#REF!</f>
        <v>#REF!</v>
      </c>
      <c r="BK116" s="73" t="e">
        <f>#REF!</f>
        <v>#REF!</v>
      </c>
      <c r="BL116" s="73" t="e">
        <f>#REF!</f>
        <v>#REF!</v>
      </c>
      <c r="BM116" s="73" t="e">
        <f>#REF!</f>
        <v>#REF!</v>
      </c>
      <c r="BN116" s="73" t="e">
        <f>#REF!</f>
        <v>#REF!</v>
      </c>
      <c r="BO116" s="73" t="e">
        <f>#REF!</f>
        <v>#REF!</v>
      </c>
      <c r="BP116" s="73" t="e">
        <f>#REF!</f>
        <v>#REF!</v>
      </c>
      <c r="BR116" s="117" t="str">
        <f t="shared" si="41"/>
        <v>41-3</v>
      </c>
      <c r="BS116" s="118">
        <f>OOC!G116</f>
        <v>1.5549999999999999</v>
      </c>
      <c r="BT116" s="118">
        <f>OOC!H116</f>
        <v>1.4949999999999999</v>
      </c>
      <c r="BU116" s="2" t="e">
        <f t="shared" si="42"/>
        <v>#REF!</v>
      </c>
      <c r="BV116" s="2" t="e">
        <f t="shared" si="43"/>
        <v>#REF!</v>
      </c>
      <c r="BW116" s="2" t="e">
        <f t="shared" si="44"/>
        <v>#REF!</v>
      </c>
      <c r="BX116" s="119" t="e">
        <f>IF(AND(IF(OOC!G116="",0,OOC!G116) &gt;= IF(O116="",0,O116), IF(O116="",0,O116) &gt; IF(L116="",0,L116)), "OOC",
IF(AND(IF(M116="",0,M116) &gt; IF(P116="",0,P116), IF(P116="",0,P116) &gt;= IF(OOC!H116="",0,OOC!H116)), "OOC",
IF(IF(O116="",0,O116) &gt; IF(OOC!G116="",0,OOC!G116), "OOS",
IF(IF(OOC!H116="",0,OOC!H116) &gt; IF(P116="",0,P116), "OOS", "OK"))))</f>
        <v>#REF!</v>
      </c>
    </row>
    <row r="117" spans="1:76" ht="15.75" customHeight="1">
      <c r="A117" s="16">
        <v>17</v>
      </c>
      <c r="B117" s="76" t="s">
        <v>133</v>
      </c>
      <c r="C117" s="70" t="s">
        <v>136</v>
      </c>
      <c r="D117" s="20" t="s">
        <v>57</v>
      </c>
      <c r="E117" s="78">
        <v>1.33</v>
      </c>
      <c r="F117" s="11" t="s">
        <v>29</v>
      </c>
      <c r="G117" s="83">
        <v>1.5249999999999999</v>
      </c>
      <c r="H117" s="13" t="e">
        <f>IF(OOC!S117=0,"",OOC!S117)</f>
        <v>#REF!</v>
      </c>
      <c r="I117" s="13" t="e">
        <f>IF(OOC!T117=0,"",OOC!T117)</f>
        <v>#REF!</v>
      </c>
      <c r="J117" s="14" t="s">
        <v>12</v>
      </c>
      <c r="K117" s="64" t="s">
        <v>49</v>
      </c>
      <c r="L117" s="17" t="e">
        <f t="shared" si="52"/>
        <v>#REF!</v>
      </c>
      <c r="M117" s="17" t="e">
        <f t="shared" si="53"/>
        <v>#REF!</v>
      </c>
      <c r="N117" s="25"/>
      <c r="O117" s="2" t="e">
        <f t="shared" si="45"/>
        <v>#REF!</v>
      </c>
      <c r="P117" s="2" t="e">
        <f t="shared" si="46"/>
        <v>#REF!</v>
      </c>
      <c r="Q117" s="2" t="e">
        <f t="shared" si="47"/>
        <v>#REF!</v>
      </c>
      <c r="R117" s="3" t="e">
        <f t="shared" si="48"/>
        <v>#REF!</v>
      </c>
      <c r="S117" s="4" t="e">
        <f t="shared" si="40"/>
        <v>#REF!</v>
      </c>
      <c r="T117" s="67" t="e">
        <f t="shared" si="54"/>
        <v>#REF!</v>
      </c>
      <c r="U117" s="67" t="e">
        <f t="shared" si="55"/>
        <v>#REF!</v>
      </c>
      <c r="V117" s="4" t="e">
        <f t="shared" si="49"/>
        <v>#REF!</v>
      </c>
      <c r="W117" s="4" t="e">
        <f t="shared" si="50"/>
        <v>#REF!</v>
      </c>
      <c r="X117" s="4" t="e">
        <f t="shared" si="56"/>
        <v>#REF!</v>
      </c>
      <c r="Y117" s="62" t="e">
        <f t="shared" si="51"/>
        <v>#REF!</v>
      </c>
      <c r="Z117" s="28" t="e">
        <f t="shared" ref="Z117:Z212" si="57">IF($Q117="","",IF(F117="Tolerance",IF(($E117*3*R117+Q117)-G117&lt;H117,"",($E117*3*R117+Q117)-G117),IF(OR(F117="GD&amp;T",F117="MAX"),IF(($E117*3*R117+Q117)&lt;H117,"",($E117*3*R117+Q117)),"")))</f>
        <v>#REF!</v>
      </c>
      <c r="AA117" s="28" t="e">
        <f t="shared" ref="AA117:AA212" si="58">IF(Q117="","",IF(F117="Tolerance",IF(-(($E117*3*R117)-Q117)-G117&gt;I117,"",-(($E117*3*R117)-Q117)-G117),IF(F117="MIN",IF(-(($E117*3*R117)-Q117)&gt;I117,"",-(($E117*3*R117)-Q117)),"")))</f>
        <v>#REF!</v>
      </c>
      <c r="AB117" s="28" t="e">
        <f t="shared" ref="AB117:AB212" si="59">IF(OR(G117="",Q117=""),"",(L117+M117)/2-Q117)</f>
        <v>#REF!</v>
      </c>
      <c r="AC117" s="28" t="e">
        <f t="shared" si="7"/>
        <v>#REF!</v>
      </c>
      <c r="AD117" s="26"/>
      <c r="AE117" s="19" t="str">
        <f t="shared" ref="AE117:AE212" si="60">IF(AD117="","",IF(AD117&gt;=0.966,"Normal","Not Normal"))</f>
        <v/>
      </c>
      <c r="AF117" s="65"/>
      <c r="AG117" s="54"/>
      <c r="AH117" s="54"/>
      <c r="AI117" s="55"/>
      <c r="AJ117" s="18"/>
      <c r="AK117" s="73" t="e">
        <f>#REF!</f>
        <v>#REF!</v>
      </c>
      <c r="AL117" s="73" t="e">
        <f>#REF!</f>
        <v>#REF!</v>
      </c>
      <c r="AM117" s="73" t="e">
        <f>#REF!</f>
        <v>#REF!</v>
      </c>
      <c r="AN117" s="73" t="e">
        <f>#REF!</f>
        <v>#REF!</v>
      </c>
      <c r="AO117" s="73" t="e">
        <f>#REF!</f>
        <v>#REF!</v>
      </c>
      <c r="AP117" s="73" t="e">
        <f>#REF!</f>
        <v>#REF!</v>
      </c>
      <c r="AQ117" s="73" t="e">
        <f>#REF!</f>
        <v>#REF!</v>
      </c>
      <c r="AR117" s="73" t="e">
        <f>#REF!</f>
        <v>#REF!</v>
      </c>
      <c r="AS117" s="73" t="e">
        <f>#REF!</f>
        <v>#REF!</v>
      </c>
      <c r="AT117" s="73" t="e">
        <f>#REF!</f>
        <v>#REF!</v>
      </c>
      <c r="AU117" s="73" t="e">
        <f>#REF!</f>
        <v>#REF!</v>
      </c>
      <c r="AV117" s="73" t="e">
        <f>#REF!</f>
        <v>#REF!</v>
      </c>
      <c r="AW117" s="73" t="e">
        <f>#REF!</f>
        <v>#REF!</v>
      </c>
      <c r="AX117" s="73" t="e">
        <f>#REF!</f>
        <v>#REF!</v>
      </c>
      <c r="AY117" s="73" t="e">
        <f>#REF!</f>
        <v>#REF!</v>
      </c>
      <c r="AZ117" s="73" t="e">
        <f>#REF!</f>
        <v>#REF!</v>
      </c>
      <c r="BA117" s="73" t="e">
        <f>#REF!</f>
        <v>#REF!</v>
      </c>
      <c r="BB117" s="73" t="e">
        <f>#REF!</f>
        <v>#REF!</v>
      </c>
      <c r="BC117" s="73" t="e">
        <f>#REF!</f>
        <v>#REF!</v>
      </c>
      <c r="BD117" s="73" t="e">
        <f>#REF!</f>
        <v>#REF!</v>
      </c>
      <c r="BE117" s="73" t="e">
        <f>#REF!</f>
        <v>#REF!</v>
      </c>
      <c r="BF117" s="73" t="e">
        <f>#REF!</f>
        <v>#REF!</v>
      </c>
      <c r="BG117" s="73" t="e">
        <f>#REF!</f>
        <v>#REF!</v>
      </c>
      <c r="BH117" s="73" t="e">
        <f>#REF!</f>
        <v>#REF!</v>
      </c>
      <c r="BI117" s="73" t="e">
        <f>#REF!</f>
        <v>#REF!</v>
      </c>
      <c r="BJ117" s="73" t="e">
        <f>#REF!</f>
        <v>#REF!</v>
      </c>
      <c r="BK117" s="73" t="e">
        <f>#REF!</f>
        <v>#REF!</v>
      </c>
      <c r="BL117" s="73" t="e">
        <f>#REF!</f>
        <v>#REF!</v>
      </c>
      <c r="BM117" s="73" t="e">
        <f>#REF!</f>
        <v>#REF!</v>
      </c>
      <c r="BN117" s="73" t="e">
        <f>#REF!</f>
        <v>#REF!</v>
      </c>
      <c r="BO117" s="73" t="e">
        <f>#REF!</f>
        <v>#REF!</v>
      </c>
      <c r="BP117" s="73" t="e">
        <f>#REF!</f>
        <v>#REF!</v>
      </c>
      <c r="BR117" s="117" t="str">
        <f t="shared" si="41"/>
        <v>41-4</v>
      </c>
      <c r="BS117" s="118">
        <f>OOC!G117</f>
        <v>1.5549999999999999</v>
      </c>
      <c r="BT117" s="118">
        <f>OOC!H117</f>
        <v>1.4949999999999999</v>
      </c>
      <c r="BU117" s="2" t="e">
        <f t="shared" si="42"/>
        <v>#REF!</v>
      </c>
      <c r="BV117" s="2" t="e">
        <f t="shared" si="43"/>
        <v>#REF!</v>
      </c>
      <c r="BW117" s="2" t="e">
        <f t="shared" si="44"/>
        <v>#REF!</v>
      </c>
      <c r="BX117" s="119" t="e">
        <f>IF(AND(IF(OOC!G117="",0,OOC!G117) &gt;= IF(O117="",0,O117), IF(O117="",0,O117) &gt; IF(L117="",0,L117)), "OOC",
IF(AND(IF(M117="",0,M117) &gt; IF(P117="",0,P117), IF(P117="",0,P117) &gt;= IF(OOC!H117="",0,OOC!H117)), "OOC",
IF(IF(O117="",0,O117) &gt; IF(OOC!G117="",0,OOC!G117), "OOS",
IF(IF(OOC!H117="",0,OOC!H117) &gt; IF(P117="",0,P117), "OOS", "OK"))))</f>
        <v>#REF!</v>
      </c>
    </row>
    <row r="118" spans="1:76" ht="15" customHeight="1">
      <c r="A118" s="16">
        <v>23</v>
      </c>
      <c r="B118" s="76" t="s">
        <v>93</v>
      </c>
      <c r="C118" s="70" t="s">
        <v>138</v>
      </c>
      <c r="D118" s="77" t="s">
        <v>141</v>
      </c>
      <c r="E118" s="78">
        <v>1.33</v>
      </c>
      <c r="F118" s="11" t="s">
        <v>29</v>
      </c>
      <c r="G118" s="83">
        <v>0.72499999999999998</v>
      </c>
      <c r="H118" s="13" t="e">
        <f>IF(OOC!S118=0,"",OOC!S118)</f>
        <v>#REF!</v>
      </c>
      <c r="I118" s="13" t="e">
        <f>IF(OOC!T118=0,"",OOC!T118)</f>
        <v>#REF!</v>
      </c>
      <c r="J118" s="14" t="s">
        <v>12</v>
      </c>
      <c r="K118" s="64" t="s">
        <v>49</v>
      </c>
      <c r="L118" s="17" t="e">
        <f t="shared" si="52"/>
        <v>#REF!</v>
      </c>
      <c r="M118" s="17" t="e">
        <f t="shared" si="53"/>
        <v>#REF!</v>
      </c>
      <c r="N118" s="25"/>
      <c r="O118" s="2" t="e">
        <f t="shared" si="45"/>
        <v>#REF!</v>
      </c>
      <c r="P118" s="2" t="e">
        <f t="shared" si="46"/>
        <v>#REF!</v>
      </c>
      <c r="Q118" s="2" t="e">
        <f t="shared" si="47"/>
        <v>#REF!</v>
      </c>
      <c r="R118" s="3" t="e">
        <f t="shared" si="48"/>
        <v>#REF!</v>
      </c>
      <c r="S118" s="4" t="e">
        <f t="shared" si="40"/>
        <v>#REF!</v>
      </c>
      <c r="T118" s="67" t="e">
        <f t="shared" si="54"/>
        <v>#REF!</v>
      </c>
      <c r="U118" s="67" t="e">
        <f t="shared" si="55"/>
        <v>#REF!</v>
      </c>
      <c r="V118" s="4" t="e">
        <f t="shared" si="49"/>
        <v>#REF!</v>
      </c>
      <c r="W118" s="4" t="e">
        <f t="shared" si="50"/>
        <v>#REF!</v>
      </c>
      <c r="X118" s="4" t="e">
        <f t="shared" si="56"/>
        <v>#REF!</v>
      </c>
      <c r="Y118" s="62" t="e">
        <f t="shared" si="51"/>
        <v>#REF!</v>
      </c>
      <c r="Z118" s="28" t="e">
        <f t="shared" si="57"/>
        <v>#REF!</v>
      </c>
      <c r="AA118" s="28" t="e">
        <f t="shared" si="58"/>
        <v>#REF!</v>
      </c>
      <c r="AB118" s="28" t="e">
        <f t="shared" si="59"/>
        <v>#REF!</v>
      </c>
      <c r="AC118" s="28" t="e">
        <f t="shared" si="7"/>
        <v>#REF!</v>
      </c>
      <c r="AD118" s="26"/>
      <c r="AE118" s="19" t="str">
        <f t="shared" si="60"/>
        <v/>
      </c>
      <c r="AF118" s="65"/>
      <c r="AG118" s="54"/>
      <c r="AH118" s="54"/>
      <c r="AI118" s="55"/>
      <c r="AJ118" s="18"/>
      <c r="AK118" s="73" t="e">
        <f>#REF!</f>
        <v>#REF!</v>
      </c>
      <c r="AL118" s="73" t="e">
        <f>#REF!</f>
        <v>#REF!</v>
      </c>
      <c r="AM118" s="73" t="e">
        <f>#REF!</f>
        <v>#REF!</v>
      </c>
      <c r="AN118" s="73" t="e">
        <f>#REF!</f>
        <v>#REF!</v>
      </c>
      <c r="AO118" s="73" t="e">
        <f>#REF!</f>
        <v>#REF!</v>
      </c>
      <c r="AP118" s="73" t="e">
        <f>#REF!</f>
        <v>#REF!</v>
      </c>
      <c r="AQ118" s="73" t="e">
        <f>#REF!</f>
        <v>#REF!</v>
      </c>
      <c r="AR118" s="73" t="e">
        <f>#REF!</f>
        <v>#REF!</v>
      </c>
      <c r="AS118" s="73" t="e">
        <f>#REF!</f>
        <v>#REF!</v>
      </c>
      <c r="AT118" s="73" t="e">
        <f>#REF!</f>
        <v>#REF!</v>
      </c>
      <c r="AU118" s="73" t="e">
        <f>#REF!</f>
        <v>#REF!</v>
      </c>
      <c r="AV118" s="73" t="e">
        <f>#REF!</f>
        <v>#REF!</v>
      </c>
      <c r="AW118" s="73" t="e">
        <f>#REF!</f>
        <v>#REF!</v>
      </c>
      <c r="AX118" s="73" t="e">
        <f>#REF!</f>
        <v>#REF!</v>
      </c>
      <c r="AY118" s="73" t="e">
        <f>#REF!</f>
        <v>#REF!</v>
      </c>
      <c r="AZ118" s="73" t="e">
        <f>#REF!</f>
        <v>#REF!</v>
      </c>
      <c r="BA118" s="73" t="e">
        <f>#REF!</f>
        <v>#REF!</v>
      </c>
      <c r="BB118" s="73" t="e">
        <f>#REF!</f>
        <v>#REF!</v>
      </c>
      <c r="BC118" s="73" t="e">
        <f>#REF!</f>
        <v>#REF!</v>
      </c>
      <c r="BD118" s="73" t="e">
        <f>#REF!</f>
        <v>#REF!</v>
      </c>
      <c r="BE118" s="73" t="e">
        <f>#REF!</f>
        <v>#REF!</v>
      </c>
      <c r="BF118" s="73" t="e">
        <f>#REF!</f>
        <v>#REF!</v>
      </c>
      <c r="BG118" s="73" t="e">
        <f>#REF!</f>
        <v>#REF!</v>
      </c>
      <c r="BH118" s="73" t="e">
        <f>#REF!</f>
        <v>#REF!</v>
      </c>
      <c r="BI118" s="73" t="e">
        <f>#REF!</f>
        <v>#REF!</v>
      </c>
      <c r="BJ118" s="73" t="e">
        <f>#REF!</f>
        <v>#REF!</v>
      </c>
      <c r="BK118" s="73" t="e">
        <f>#REF!</f>
        <v>#REF!</v>
      </c>
      <c r="BL118" s="73" t="e">
        <f>#REF!</f>
        <v>#REF!</v>
      </c>
      <c r="BM118" s="73" t="e">
        <f>#REF!</f>
        <v>#REF!</v>
      </c>
      <c r="BN118" s="73" t="e">
        <f>#REF!</f>
        <v>#REF!</v>
      </c>
      <c r="BO118" s="73" t="e">
        <f>#REF!</f>
        <v>#REF!</v>
      </c>
      <c r="BP118" s="73" t="e">
        <f>#REF!</f>
        <v>#REF!</v>
      </c>
      <c r="BR118" s="117" t="str">
        <f t="shared" si="41"/>
        <v>42-1</v>
      </c>
      <c r="BS118" s="118">
        <f>OOC!G118</f>
        <v>0.755</v>
      </c>
      <c r="BT118" s="118">
        <f>OOC!H118</f>
        <v>0.69499999999999995</v>
      </c>
      <c r="BU118" s="2" t="e">
        <f t="shared" si="42"/>
        <v>#REF!</v>
      </c>
      <c r="BV118" s="2" t="e">
        <f t="shared" si="43"/>
        <v>#REF!</v>
      </c>
      <c r="BW118" s="2" t="e">
        <f t="shared" si="44"/>
        <v>#REF!</v>
      </c>
      <c r="BX118" s="119" t="e">
        <f>IF(AND(IF(OOC!G118="",0,OOC!G118) &gt;= IF(O118="",0,O118), IF(O118="",0,O118) &gt; IF(L118="",0,L118)), "OOC",
IF(AND(IF(M118="",0,M118) &gt; IF(P118="",0,P118), IF(P118="",0,P118) &gt;= IF(OOC!H118="",0,OOC!H118)), "OOC",
IF(IF(O118="",0,O118) &gt; IF(OOC!G118="",0,OOC!G118), "OOS",
IF(IF(OOC!H118="",0,OOC!H118) &gt; IF(P118="",0,P118), "OOS", "OK"))))</f>
        <v>#REF!</v>
      </c>
    </row>
    <row r="119" spans="1:76" ht="15" customHeight="1">
      <c r="A119" s="16">
        <v>24</v>
      </c>
      <c r="B119" s="76" t="s">
        <v>93</v>
      </c>
      <c r="C119" s="70" t="s">
        <v>139</v>
      </c>
      <c r="D119" s="77" t="s">
        <v>141</v>
      </c>
      <c r="E119" s="78">
        <v>1.33</v>
      </c>
      <c r="F119" s="11" t="s">
        <v>29</v>
      </c>
      <c r="G119" s="83">
        <v>0.72499999999999998</v>
      </c>
      <c r="H119" s="13" t="e">
        <f>IF(OOC!S119=0,"",OOC!S119)</f>
        <v>#REF!</v>
      </c>
      <c r="I119" s="13" t="e">
        <f>IF(OOC!T119=0,"",OOC!T119)</f>
        <v>#REF!</v>
      </c>
      <c r="J119" s="14" t="s">
        <v>12</v>
      </c>
      <c r="K119" s="64" t="s">
        <v>49</v>
      </c>
      <c r="L119" s="17" t="e">
        <f t="shared" si="52"/>
        <v>#REF!</v>
      </c>
      <c r="M119" s="17" t="e">
        <f t="shared" si="53"/>
        <v>#REF!</v>
      </c>
      <c r="N119" s="25"/>
      <c r="O119" s="2" t="e">
        <f t="shared" si="45"/>
        <v>#REF!</v>
      </c>
      <c r="P119" s="2" t="e">
        <f t="shared" si="46"/>
        <v>#REF!</v>
      </c>
      <c r="Q119" s="2" t="e">
        <f t="shared" si="47"/>
        <v>#REF!</v>
      </c>
      <c r="R119" s="3" t="e">
        <f t="shared" si="48"/>
        <v>#REF!</v>
      </c>
      <c r="S119" s="4" t="e">
        <f t="shared" si="40"/>
        <v>#REF!</v>
      </c>
      <c r="T119" s="67" t="e">
        <f t="shared" si="54"/>
        <v>#REF!</v>
      </c>
      <c r="U119" s="67" t="e">
        <f t="shared" si="55"/>
        <v>#REF!</v>
      </c>
      <c r="V119" s="4" t="e">
        <f t="shared" si="49"/>
        <v>#REF!</v>
      </c>
      <c r="W119" s="4" t="e">
        <f t="shared" si="50"/>
        <v>#REF!</v>
      </c>
      <c r="X119" s="4" t="e">
        <f t="shared" si="56"/>
        <v>#REF!</v>
      </c>
      <c r="Y119" s="62" t="e">
        <f t="shared" si="51"/>
        <v>#REF!</v>
      </c>
      <c r="Z119" s="28" t="e">
        <f t="shared" si="57"/>
        <v>#REF!</v>
      </c>
      <c r="AA119" s="28" t="e">
        <f t="shared" si="58"/>
        <v>#REF!</v>
      </c>
      <c r="AB119" s="28" t="e">
        <f t="shared" si="59"/>
        <v>#REF!</v>
      </c>
      <c r="AC119" s="28" t="e">
        <f t="shared" si="7"/>
        <v>#REF!</v>
      </c>
      <c r="AD119" s="26"/>
      <c r="AE119" s="19" t="str">
        <f t="shared" si="60"/>
        <v/>
      </c>
      <c r="AF119" s="65"/>
      <c r="AG119" s="54"/>
      <c r="AH119" s="54"/>
      <c r="AI119" s="55"/>
      <c r="AJ119" s="18"/>
      <c r="AK119" s="73" t="e">
        <f>#REF!</f>
        <v>#REF!</v>
      </c>
      <c r="AL119" s="73" t="e">
        <f>#REF!</f>
        <v>#REF!</v>
      </c>
      <c r="AM119" s="73" t="e">
        <f>#REF!</f>
        <v>#REF!</v>
      </c>
      <c r="AN119" s="73" t="e">
        <f>#REF!</f>
        <v>#REF!</v>
      </c>
      <c r="AO119" s="73" t="e">
        <f>#REF!</f>
        <v>#REF!</v>
      </c>
      <c r="AP119" s="73" t="e">
        <f>#REF!</f>
        <v>#REF!</v>
      </c>
      <c r="AQ119" s="73" t="e">
        <f>#REF!</f>
        <v>#REF!</v>
      </c>
      <c r="AR119" s="73" t="e">
        <f>#REF!</f>
        <v>#REF!</v>
      </c>
      <c r="AS119" s="73" t="e">
        <f>#REF!</f>
        <v>#REF!</v>
      </c>
      <c r="AT119" s="73" t="e">
        <f>#REF!</f>
        <v>#REF!</v>
      </c>
      <c r="AU119" s="73" t="e">
        <f>#REF!</f>
        <v>#REF!</v>
      </c>
      <c r="AV119" s="73" t="e">
        <f>#REF!</f>
        <v>#REF!</v>
      </c>
      <c r="AW119" s="73" t="e">
        <f>#REF!</f>
        <v>#REF!</v>
      </c>
      <c r="AX119" s="73" t="e">
        <f>#REF!</f>
        <v>#REF!</v>
      </c>
      <c r="AY119" s="73" t="e">
        <f>#REF!</f>
        <v>#REF!</v>
      </c>
      <c r="AZ119" s="73" t="e">
        <f>#REF!</f>
        <v>#REF!</v>
      </c>
      <c r="BA119" s="73" t="e">
        <f>#REF!</f>
        <v>#REF!</v>
      </c>
      <c r="BB119" s="73" t="e">
        <f>#REF!</f>
        <v>#REF!</v>
      </c>
      <c r="BC119" s="73" t="e">
        <f>#REF!</f>
        <v>#REF!</v>
      </c>
      <c r="BD119" s="73" t="e">
        <f>#REF!</f>
        <v>#REF!</v>
      </c>
      <c r="BE119" s="73" t="e">
        <f>#REF!</f>
        <v>#REF!</v>
      </c>
      <c r="BF119" s="73" t="e">
        <f>#REF!</f>
        <v>#REF!</v>
      </c>
      <c r="BG119" s="73" t="e">
        <f>#REF!</f>
        <v>#REF!</v>
      </c>
      <c r="BH119" s="73" t="e">
        <f>#REF!</f>
        <v>#REF!</v>
      </c>
      <c r="BI119" s="73" t="e">
        <f>#REF!</f>
        <v>#REF!</v>
      </c>
      <c r="BJ119" s="73" t="e">
        <f>#REF!</f>
        <v>#REF!</v>
      </c>
      <c r="BK119" s="73" t="e">
        <f>#REF!</f>
        <v>#REF!</v>
      </c>
      <c r="BL119" s="73" t="e">
        <f>#REF!</f>
        <v>#REF!</v>
      </c>
      <c r="BM119" s="73" t="e">
        <f>#REF!</f>
        <v>#REF!</v>
      </c>
      <c r="BN119" s="73" t="e">
        <f>#REF!</f>
        <v>#REF!</v>
      </c>
      <c r="BO119" s="73" t="e">
        <f>#REF!</f>
        <v>#REF!</v>
      </c>
      <c r="BP119" s="73" t="e">
        <f>#REF!</f>
        <v>#REF!</v>
      </c>
      <c r="BR119" s="117" t="str">
        <f t="shared" si="41"/>
        <v>42-2</v>
      </c>
      <c r="BS119" s="118">
        <f>OOC!G119</f>
        <v>0.755</v>
      </c>
      <c r="BT119" s="118">
        <f>OOC!H119</f>
        <v>0.69499999999999995</v>
      </c>
      <c r="BU119" s="2" t="e">
        <f t="shared" si="42"/>
        <v>#REF!</v>
      </c>
      <c r="BV119" s="2" t="e">
        <f t="shared" si="43"/>
        <v>#REF!</v>
      </c>
      <c r="BW119" s="2" t="e">
        <f t="shared" si="44"/>
        <v>#REF!</v>
      </c>
      <c r="BX119" s="119" t="e">
        <f>IF(AND(IF(OOC!G119="",0,OOC!G119) &gt;= IF(O119="",0,O119), IF(O119="",0,O119) &gt; IF(L119="",0,L119)), "OOC",
IF(AND(IF(M119="",0,M119) &gt; IF(P119="",0,P119), IF(P119="",0,P119) &gt;= IF(OOC!H119="",0,OOC!H119)), "OOC",
IF(IF(O119="",0,O119) &gt; IF(OOC!G119="",0,OOC!G119), "OOS",
IF(IF(OOC!H119="",0,OOC!H119) &gt; IF(P119="",0,P119), "OOS", "OK"))))</f>
        <v>#REF!</v>
      </c>
    </row>
    <row r="120" spans="1:76" ht="15" customHeight="1">
      <c r="A120" s="16">
        <v>29</v>
      </c>
      <c r="B120" s="76" t="s">
        <v>93</v>
      </c>
      <c r="C120" s="70" t="s">
        <v>140</v>
      </c>
      <c r="D120" s="77" t="s">
        <v>141</v>
      </c>
      <c r="E120" s="78">
        <v>1.33</v>
      </c>
      <c r="F120" s="11" t="s">
        <v>29</v>
      </c>
      <c r="G120" s="83">
        <v>0.72499999999999998</v>
      </c>
      <c r="H120" s="13" t="e">
        <f>IF(OOC!S120=0,"",OOC!S120)</f>
        <v>#REF!</v>
      </c>
      <c r="I120" s="13" t="e">
        <f>IF(OOC!T120=0,"",OOC!T120)</f>
        <v>#REF!</v>
      </c>
      <c r="J120" s="14" t="s">
        <v>12</v>
      </c>
      <c r="K120" s="64" t="s">
        <v>49</v>
      </c>
      <c r="L120" s="17" t="e">
        <f t="shared" si="52"/>
        <v>#REF!</v>
      </c>
      <c r="M120" s="17" t="e">
        <f t="shared" si="53"/>
        <v>#REF!</v>
      </c>
      <c r="N120" s="25"/>
      <c r="O120" s="2" t="e">
        <f t="shared" si="45"/>
        <v>#REF!</v>
      </c>
      <c r="P120" s="2" t="e">
        <f t="shared" si="46"/>
        <v>#REF!</v>
      </c>
      <c r="Q120" s="2" t="e">
        <f t="shared" si="47"/>
        <v>#REF!</v>
      </c>
      <c r="R120" s="3" t="e">
        <f t="shared" si="48"/>
        <v>#REF!</v>
      </c>
      <c r="S120" s="4" t="e">
        <f t="shared" si="40"/>
        <v>#REF!</v>
      </c>
      <c r="T120" s="67" t="e">
        <f t="shared" si="54"/>
        <v>#REF!</v>
      </c>
      <c r="U120" s="67" t="e">
        <f t="shared" si="55"/>
        <v>#REF!</v>
      </c>
      <c r="V120" s="4" t="e">
        <f t="shared" si="49"/>
        <v>#REF!</v>
      </c>
      <c r="W120" s="4" t="e">
        <f t="shared" si="50"/>
        <v>#REF!</v>
      </c>
      <c r="X120" s="4" t="e">
        <f t="shared" si="56"/>
        <v>#REF!</v>
      </c>
      <c r="Y120" s="62" t="e">
        <f t="shared" si="51"/>
        <v>#REF!</v>
      </c>
      <c r="Z120" s="28" t="e">
        <f t="shared" si="57"/>
        <v>#REF!</v>
      </c>
      <c r="AA120" s="28" t="e">
        <f t="shared" si="58"/>
        <v>#REF!</v>
      </c>
      <c r="AB120" s="28" t="e">
        <f t="shared" si="59"/>
        <v>#REF!</v>
      </c>
      <c r="AC120" s="28" t="e">
        <f t="shared" si="7"/>
        <v>#REF!</v>
      </c>
      <c r="AD120" s="26"/>
      <c r="AE120" s="19" t="str">
        <f t="shared" si="60"/>
        <v/>
      </c>
      <c r="AF120" s="65"/>
      <c r="AG120" s="54"/>
      <c r="AH120" s="54"/>
      <c r="AI120" s="55"/>
      <c r="AJ120" s="18"/>
      <c r="AK120" s="73" t="e">
        <f>#REF!</f>
        <v>#REF!</v>
      </c>
      <c r="AL120" s="73" t="e">
        <f>#REF!</f>
        <v>#REF!</v>
      </c>
      <c r="AM120" s="73" t="e">
        <f>#REF!</f>
        <v>#REF!</v>
      </c>
      <c r="AN120" s="73" t="e">
        <f>#REF!</f>
        <v>#REF!</v>
      </c>
      <c r="AO120" s="73" t="e">
        <f>#REF!</f>
        <v>#REF!</v>
      </c>
      <c r="AP120" s="73" t="e">
        <f>#REF!</f>
        <v>#REF!</v>
      </c>
      <c r="AQ120" s="73" t="e">
        <f>#REF!</f>
        <v>#REF!</v>
      </c>
      <c r="AR120" s="73" t="e">
        <f>#REF!</f>
        <v>#REF!</v>
      </c>
      <c r="AS120" s="73" t="e">
        <f>#REF!</f>
        <v>#REF!</v>
      </c>
      <c r="AT120" s="73" t="e">
        <f>#REF!</f>
        <v>#REF!</v>
      </c>
      <c r="AU120" s="73" t="e">
        <f>#REF!</f>
        <v>#REF!</v>
      </c>
      <c r="AV120" s="73" t="e">
        <f>#REF!</f>
        <v>#REF!</v>
      </c>
      <c r="AW120" s="73" t="e">
        <f>#REF!</f>
        <v>#REF!</v>
      </c>
      <c r="AX120" s="73" t="e">
        <f>#REF!</f>
        <v>#REF!</v>
      </c>
      <c r="AY120" s="73" t="e">
        <f>#REF!</f>
        <v>#REF!</v>
      </c>
      <c r="AZ120" s="73" t="e">
        <f>#REF!</f>
        <v>#REF!</v>
      </c>
      <c r="BA120" s="73" t="e">
        <f>#REF!</f>
        <v>#REF!</v>
      </c>
      <c r="BB120" s="73" t="e">
        <f>#REF!</f>
        <v>#REF!</v>
      </c>
      <c r="BC120" s="73" t="e">
        <f>#REF!</f>
        <v>#REF!</v>
      </c>
      <c r="BD120" s="73" t="e">
        <f>#REF!</f>
        <v>#REF!</v>
      </c>
      <c r="BE120" s="73" t="e">
        <f>#REF!</f>
        <v>#REF!</v>
      </c>
      <c r="BF120" s="73" t="e">
        <f>#REF!</f>
        <v>#REF!</v>
      </c>
      <c r="BG120" s="73" t="e">
        <f>#REF!</f>
        <v>#REF!</v>
      </c>
      <c r="BH120" s="73" t="e">
        <f>#REF!</f>
        <v>#REF!</v>
      </c>
      <c r="BI120" s="73" t="e">
        <f>#REF!</f>
        <v>#REF!</v>
      </c>
      <c r="BJ120" s="73" t="e">
        <f>#REF!</f>
        <v>#REF!</v>
      </c>
      <c r="BK120" s="73" t="e">
        <f>#REF!</f>
        <v>#REF!</v>
      </c>
      <c r="BL120" s="73" t="e">
        <f>#REF!</f>
        <v>#REF!</v>
      </c>
      <c r="BM120" s="73" t="e">
        <f>#REF!</f>
        <v>#REF!</v>
      </c>
      <c r="BN120" s="73" t="e">
        <f>#REF!</f>
        <v>#REF!</v>
      </c>
      <c r="BO120" s="73" t="e">
        <f>#REF!</f>
        <v>#REF!</v>
      </c>
      <c r="BP120" s="73" t="e">
        <f>#REF!</f>
        <v>#REF!</v>
      </c>
      <c r="BR120" s="117" t="str">
        <f t="shared" si="41"/>
        <v>42-3</v>
      </c>
      <c r="BS120" s="118">
        <f>OOC!G120</f>
        <v>0.755</v>
      </c>
      <c r="BT120" s="118">
        <f>OOC!H120</f>
        <v>0.69499999999999995</v>
      </c>
      <c r="BU120" s="2" t="e">
        <f t="shared" si="42"/>
        <v>#REF!</v>
      </c>
      <c r="BV120" s="2" t="e">
        <f t="shared" si="43"/>
        <v>#REF!</v>
      </c>
      <c r="BW120" s="2" t="e">
        <f t="shared" si="44"/>
        <v>#REF!</v>
      </c>
      <c r="BX120" s="119" t="e">
        <f>IF(AND(IF(OOC!G120="",0,OOC!G120) &gt;= IF(O120="",0,O120), IF(O120="",0,O120) &gt; IF(L120="",0,L120)), "OOC",
IF(AND(IF(M120="",0,M120) &gt; IF(P120="",0,P120), IF(P120="",0,P120) &gt;= IF(OOC!H120="",0,OOC!H120)), "OOC",
IF(IF(O120="",0,O120) &gt; IF(OOC!G120="",0,OOC!G120), "OOS",
IF(IF(OOC!H120="",0,OOC!H120) &gt; IF(P120="",0,P120), "OOS", "OK"))))</f>
        <v>#REF!</v>
      </c>
    </row>
    <row r="121" spans="1:76" ht="15" customHeight="1">
      <c r="A121" s="16">
        <v>23</v>
      </c>
      <c r="B121" s="76" t="s">
        <v>260</v>
      </c>
      <c r="C121" s="70" t="s">
        <v>138</v>
      </c>
      <c r="D121" s="77" t="s">
        <v>141</v>
      </c>
      <c r="E121" s="78"/>
      <c r="F121" s="11" t="s">
        <v>29</v>
      </c>
      <c r="G121" s="83">
        <v>0.72499999999999998</v>
      </c>
      <c r="H121" s="13">
        <f>IF(OOC!S121=0,"",OOC!S121)</f>
        <v>0.03</v>
      </c>
      <c r="I121" s="13">
        <f>IF(OOC!T121=0,"",OOC!T121)</f>
        <v>-0.03</v>
      </c>
      <c r="J121" s="14" t="s">
        <v>12</v>
      </c>
      <c r="K121" s="64" t="s">
        <v>49</v>
      </c>
      <c r="L121" s="17">
        <f t="shared" si="52"/>
        <v>0.755</v>
      </c>
      <c r="M121" s="17">
        <f t="shared" si="53"/>
        <v>0.69499999999999995</v>
      </c>
      <c r="N121" s="25"/>
      <c r="O121" s="2" t="e">
        <f t="shared" si="45"/>
        <v>#REF!</v>
      </c>
      <c r="P121" s="2" t="e">
        <f t="shared" si="46"/>
        <v>#REF!</v>
      </c>
      <c r="Q121" s="2" t="e">
        <f t="shared" si="47"/>
        <v>#REF!</v>
      </c>
      <c r="R121" s="3" t="e">
        <f t="shared" si="48"/>
        <v>#REF!</v>
      </c>
      <c r="S121" s="4" t="e">
        <f t="shared" si="40"/>
        <v>#REF!</v>
      </c>
      <c r="T121" s="67" t="e">
        <f t="shared" si="54"/>
        <v>#REF!</v>
      </c>
      <c r="U121" s="67" t="e">
        <f t="shared" si="55"/>
        <v>#REF!</v>
      </c>
      <c r="V121" s="4" t="e">
        <f t="shared" si="49"/>
        <v>#REF!</v>
      </c>
      <c r="W121" s="4" t="e">
        <f t="shared" si="50"/>
        <v>#REF!</v>
      </c>
      <c r="X121" s="4" t="e">
        <f t="shared" si="56"/>
        <v>#REF!</v>
      </c>
      <c r="Y121" s="62" t="e">
        <f t="shared" si="51"/>
        <v>#REF!</v>
      </c>
      <c r="Z121" s="28" t="e">
        <f t="shared" si="57"/>
        <v>#REF!</v>
      </c>
      <c r="AA121" s="28" t="e">
        <f t="shared" si="58"/>
        <v>#REF!</v>
      </c>
      <c r="AB121" s="28" t="e">
        <f t="shared" si="59"/>
        <v>#REF!</v>
      </c>
      <c r="AC121" s="28" t="e">
        <f t="shared" si="7"/>
        <v>#REF!</v>
      </c>
      <c r="AD121" s="26"/>
      <c r="AE121" s="19" t="str">
        <f t="shared" si="60"/>
        <v/>
      </c>
      <c r="AF121" s="65"/>
      <c r="AG121" s="54"/>
      <c r="AH121" s="54"/>
      <c r="AI121" s="55"/>
      <c r="AJ121" s="18"/>
      <c r="AK121" s="73" t="e">
        <f>#REF!</f>
        <v>#REF!</v>
      </c>
      <c r="AL121" s="73" t="e">
        <f>#REF!</f>
        <v>#REF!</v>
      </c>
      <c r="AM121" s="73" t="e">
        <f>#REF!</f>
        <v>#REF!</v>
      </c>
      <c r="AN121" s="73" t="e">
        <f>#REF!</f>
        <v>#REF!</v>
      </c>
      <c r="AO121" s="73" t="e">
        <f>#REF!</f>
        <v>#REF!</v>
      </c>
      <c r="AP121" s="73" t="e">
        <f>#REF!</f>
        <v>#REF!</v>
      </c>
      <c r="AQ121" s="73" t="e">
        <f>#REF!</f>
        <v>#REF!</v>
      </c>
      <c r="AR121" s="73" t="e">
        <f>#REF!</f>
        <v>#REF!</v>
      </c>
      <c r="AS121" s="73" t="e">
        <f>#REF!</f>
        <v>#REF!</v>
      </c>
      <c r="AT121" s="73" t="e">
        <f>#REF!</f>
        <v>#REF!</v>
      </c>
      <c r="AU121" s="73" t="e">
        <f>#REF!</f>
        <v>#REF!</v>
      </c>
      <c r="AV121" s="73" t="e">
        <f>#REF!</f>
        <v>#REF!</v>
      </c>
      <c r="AW121" s="73" t="e">
        <f>#REF!</f>
        <v>#REF!</v>
      </c>
      <c r="AX121" s="73" t="e">
        <f>#REF!</f>
        <v>#REF!</v>
      </c>
      <c r="AY121" s="73" t="e">
        <f>#REF!</f>
        <v>#REF!</v>
      </c>
      <c r="AZ121" s="73" t="e">
        <f>#REF!</f>
        <v>#REF!</v>
      </c>
      <c r="BA121" s="73" t="e">
        <f>#REF!</f>
        <v>#REF!</v>
      </c>
      <c r="BB121" s="73" t="e">
        <f>#REF!</f>
        <v>#REF!</v>
      </c>
      <c r="BC121" s="73" t="e">
        <f>#REF!</f>
        <v>#REF!</v>
      </c>
      <c r="BD121" s="73" t="e">
        <f>#REF!</f>
        <v>#REF!</v>
      </c>
      <c r="BE121" s="73" t="e">
        <f>#REF!</f>
        <v>#REF!</v>
      </c>
      <c r="BF121" s="73" t="e">
        <f>#REF!</f>
        <v>#REF!</v>
      </c>
      <c r="BG121" s="73" t="e">
        <f>#REF!</f>
        <v>#REF!</v>
      </c>
      <c r="BH121" s="73" t="e">
        <f>#REF!</f>
        <v>#REF!</v>
      </c>
      <c r="BI121" s="73" t="e">
        <f>#REF!</f>
        <v>#REF!</v>
      </c>
      <c r="BJ121" s="73" t="e">
        <f>#REF!</f>
        <v>#REF!</v>
      </c>
      <c r="BK121" s="73" t="e">
        <f>#REF!</f>
        <v>#REF!</v>
      </c>
      <c r="BL121" s="73" t="e">
        <f>#REF!</f>
        <v>#REF!</v>
      </c>
      <c r="BM121" s="73" t="e">
        <f>#REF!</f>
        <v>#REF!</v>
      </c>
      <c r="BN121" s="73" t="e">
        <f>#REF!</f>
        <v>#REF!</v>
      </c>
      <c r="BO121" s="73" t="e">
        <f>#REF!</f>
        <v>#REF!</v>
      </c>
      <c r="BP121" s="73" t="e">
        <f>#REF!</f>
        <v>#REF!</v>
      </c>
      <c r="BR121" s="117" t="str">
        <f t="shared" si="41"/>
        <v>42-1</v>
      </c>
      <c r="BS121" s="118">
        <f>OOC!G121</f>
        <v>0.755</v>
      </c>
      <c r="BT121" s="118">
        <f>OOC!H121</f>
        <v>0.69499999999999995</v>
      </c>
      <c r="BU121" s="2" t="e">
        <f t="shared" si="42"/>
        <v>#REF!</v>
      </c>
      <c r="BV121" s="2" t="e">
        <f t="shared" si="43"/>
        <v>#REF!</v>
      </c>
      <c r="BW121" s="2" t="e">
        <f t="shared" si="44"/>
        <v>#REF!</v>
      </c>
      <c r="BX121" s="119"/>
    </row>
    <row r="122" spans="1:76" ht="15" customHeight="1">
      <c r="A122" s="16">
        <v>24</v>
      </c>
      <c r="B122" s="76" t="s">
        <v>260</v>
      </c>
      <c r="C122" s="70" t="s">
        <v>139</v>
      </c>
      <c r="D122" s="77" t="s">
        <v>141</v>
      </c>
      <c r="E122" s="78"/>
      <c r="F122" s="11" t="s">
        <v>29</v>
      </c>
      <c r="G122" s="83">
        <v>0.72499999999999998</v>
      </c>
      <c r="H122" s="13">
        <f>IF(OOC!S122=0,"",OOC!S122)</f>
        <v>0.03</v>
      </c>
      <c r="I122" s="13">
        <f>IF(OOC!T122=0,"",OOC!T122)</f>
        <v>-0.03</v>
      </c>
      <c r="J122" s="14" t="s">
        <v>12</v>
      </c>
      <c r="K122" s="64" t="s">
        <v>49</v>
      </c>
      <c r="L122" s="17">
        <f t="shared" si="52"/>
        <v>0.755</v>
      </c>
      <c r="M122" s="17">
        <f t="shared" si="53"/>
        <v>0.69499999999999995</v>
      </c>
      <c r="N122" s="25"/>
      <c r="O122" s="2" t="e">
        <f t="shared" si="45"/>
        <v>#REF!</v>
      </c>
      <c r="P122" s="2" t="e">
        <f t="shared" si="46"/>
        <v>#REF!</v>
      </c>
      <c r="Q122" s="2" t="e">
        <f t="shared" si="47"/>
        <v>#REF!</v>
      </c>
      <c r="R122" s="3" t="e">
        <f t="shared" si="48"/>
        <v>#REF!</v>
      </c>
      <c r="S122" s="4" t="e">
        <f t="shared" si="40"/>
        <v>#REF!</v>
      </c>
      <c r="T122" s="67" t="e">
        <f t="shared" si="54"/>
        <v>#REF!</v>
      </c>
      <c r="U122" s="67" t="e">
        <f t="shared" si="55"/>
        <v>#REF!</v>
      </c>
      <c r="V122" s="4" t="e">
        <f t="shared" si="49"/>
        <v>#REF!</v>
      </c>
      <c r="W122" s="4" t="e">
        <f t="shared" si="50"/>
        <v>#REF!</v>
      </c>
      <c r="X122" s="4" t="e">
        <f t="shared" si="56"/>
        <v>#REF!</v>
      </c>
      <c r="Y122" s="62" t="e">
        <f t="shared" si="51"/>
        <v>#REF!</v>
      </c>
      <c r="Z122" s="28" t="e">
        <f t="shared" si="57"/>
        <v>#REF!</v>
      </c>
      <c r="AA122" s="28" t="e">
        <f t="shared" si="58"/>
        <v>#REF!</v>
      </c>
      <c r="AB122" s="28" t="e">
        <f t="shared" si="59"/>
        <v>#REF!</v>
      </c>
      <c r="AC122" s="28" t="e">
        <f t="shared" ref="AC122:AC220" si="61">IF(OR($S122&gt;$AC$9,$R122=""),"",$AC$9*6*$R122)</f>
        <v>#REF!</v>
      </c>
      <c r="AD122" s="26"/>
      <c r="AE122" s="19" t="str">
        <f t="shared" si="60"/>
        <v/>
      </c>
      <c r="AF122" s="65"/>
      <c r="AG122" s="54"/>
      <c r="AH122" s="54"/>
      <c r="AI122" s="55"/>
      <c r="AJ122" s="18"/>
      <c r="AK122" s="73" t="e">
        <f>#REF!</f>
        <v>#REF!</v>
      </c>
      <c r="AL122" s="73" t="e">
        <f>#REF!</f>
        <v>#REF!</v>
      </c>
      <c r="AM122" s="73" t="e">
        <f>#REF!</f>
        <v>#REF!</v>
      </c>
      <c r="AN122" s="73" t="e">
        <f>#REF!</f>
        <v>#REF!</v>
      </c>
      <c r="AO122" s="73" t="e">
        <f>#REF!</f>
        <v>#REF!</v>
      </c>
      <c r="AP122" s="73" t="e">
        <f>#REF!</f>
        <v>#REF!</v>
      </c>
      <c r="AQ122" s="73" t="e">
        <f>#REF!</f>
        <v>#REF!</v>
      </c>
      <c r="AR122" s="73" t="e">
        <f>#REF!</f>
        <v>#REF!</v>
      </c>
      <c r="AS122" s="73" t="e">
        <f>#REF!</f>
        <v>#REF!</v>
      </c>
      <c r="AT122" s="73" t="e">
        <f>#REF!</f>
        <v>#REF!</v>
      </c>
      <c r="AU122" s="73" t="e">
        <f>#REF!</f>
        <v>#REF!</v>
      </c>
      <c r="AV122" s="73" t="e">
        <f>#REF!</f>
        <v>#REF!</v>
      </c>
      <c r="AW122" s="73" t="e">
        <f>#REF!</f>
        <v>#REF!</v>
      </c>
      <c r="AX122" s="73" t="e">
        <f>#REF!</f>
        <v>#REF!</v>
      </c>
      <c r="AY122" s="73" t="e">
        <f>#REF!</f>
        <v>#REF!</v>
      </c>
      <c r="AZ122" s="73" t="e">
        <f>#REF!</f>
        <v>#REF!</v>
      </c>
      <c r="BA122" s="73" t="e">
        <f>#REF!</f>
        <v>#REF!</v>
      </c>
      <c r="BB122" s="73" t="e">
        <f>#REF!</f>
        <v>#REF!</v>
      </c>
      <c r="BC122" s="73" t="e">
        <f>#REF!</f>
        <v>#REF!</v>
      </c>
      <c r="BD122" s="73" t="e">
        <f>#REF!</f>
        <v>#REF!</v>
      </c>
      <c r="BE122" s="73" t="e">
        <f>#REF!</f>
        <v>#REF!</v>
      </c>
      <c r="BF122" s="73" t="e">
        <f>#REF!</f>
        <v>#REF!</v>
      </c>
      <c r="BG122" s="73" t="e">
        <f>#REF!</f>
        <v>#REF!</v>
      </c>
      <c r="BH122" s="73" t="e">
        <f>#REF!</f>
        <v>#REF!</v>
      </c>
      <c r="BI122" s="73" t="e">
        <f>#REF!</f>
        <v>#REF!</v>
      </c>
      <c r="BJ122" s="73" t="e">
        <f>#REF!</f>
        <v>#REF!</v>
      </c>
      <c r="BK122" s="73" t="e">
        <f>#REF!</f>
        <v>#REF!</v>
      </c>
      <c r="BL122" s="73" t="e">
        <f>#REF!</f>
        <v>#REF!</v>
      </c>
      <c r="BM122" s="73" t="e">
        <f>#REF!</f>
        <v>#REF!</v>
      </c>
      <c r="BN122" s="73" t="e">
        <f>#REF!</f>
        <v>#REF!</v>
      </c>
      <c r="BO122" s="73" t="e">
        <f>#REF!</f>
        <v>#REF!</v>
      </c>
      <c r="BP122" s="73" t="e">
        <f>#REF!</f>
        <v>#REF!</v>
      </c>
      <c r="BR122" s="117" t="str">
        <f t="shared" si="41"/>
        <v>42-2</v>
      </c>
      <c r="BS122" s="118">
        <f>OOC!G122</f>
        <v>0.755</v>
      </c>
      <c r="BT122" s="118">
        <f>OOC!H122</f>
        <v>0.69499999999999995</v>
      </c>
      <c r="BU122" s="2" t="e">
        <f t="shared" si="42"/>
        <v>#REF!</v>
      </c>
      <c r="BV122" s="2" t="e">
        <f t="shared" si="43"/>
        <v>#REF!</v>
      </c>
      <c r="BW122" s="2" t="e">
        <f t="shared" si="44"/>
        <v>#REF!</v>
      </c>
      <c r="BX122" s="119"/>
    </row>
    <row r="123" spans="1:76" ht="15" customHeight="1">
      <c r="A123" s="16">
        <v>29</v>
      </c>
      <c r="B123" s="76" t="s">
        <v>260</v>
      </c>
      <c r="C123" s="70" t="s">
        <v>140</v>
      </c>
      <c r="D123" s="77" t="s">
        <v>141</v>
      </c>
      <c r="E123" s="78"/>
      <c r="F123" s="11" t="s">
        <v>29</v>
      </c>
      <c r="G123" s="83">
        <v>0.72499999999999998</v>
      </c>
      <c r="H123" s="13">
        <f>IF(OOC!S123=0,"",OOC!S123)</f>
        <v>0.03</v>
      </c>
      <c r="I123" s="13">
        <f>IF(OOC!T123=0,"",OOC!T123)</f>
        <v>-0.03</v>
      </c>
      <c r="J123" s="14" t="s">
        <v>12</v>
      </c>
      <c r="K123" s="64" t="s">
        <v>49</v>
      </c>
      <c r="L123" s="17">
        <f t="shared" si="52"/>
        <v>0.755</v>
      </c>
      <c r="M123" s="17">
        <f t="shared" si="53"/>
        <v>0.69499999999999995</v>
      </c>
      <c r="N123" s="25"/>
      <c r="O123" s="2" t="e">
        <f t="shared" si="45"/>
        <v>#REF!</v>
      </c>
      <c r="P123" s="2" t="e">
        <f t="shared" si="46"/>
        <v>#REF!</v>
      </c>
      <c r="Q123" s="2" t="e">
        <f t="shared" si="47"/>
        <v>#REF!</v>
      </c>
      <c r="R123" s="3" t="e">
        <f t="shared" si="48"/>
        <v>#REF!</v>
      </c>
      <c r="S123" s="4" t="e">
        <f t="shared" si="40"/>
        <v>#REF!</v>
      </c>
      <c r="T123" s="67" t="e">
        <f t="shared" si="54"/>
        <v>#REF!</v>
      </c>
      <c r="U123" s="67" t="e">
        <f t="shared" si="55"/>
        <v>#REF!</v>
      </c>
      <c r="V123" s="4" t="e">
        <f t="shared" si="49"/>
        <v>#REF!</v>
      </c>
      <c r="W123" s="4" t="e">
        <f t="shared" si="50"/>
        <v>#REF!</v>
      </c>
      <c r="X123" s="4" t="e">
        <f t="shared" si="56"/>
        <v>#REF!</v>
      </c>
      <c r="Y123" s="62" t="e">
        <f t="shared" si="51"/>
        <v>#REF!</v>
      </c>
      <c r="Z123" s="28" t="e">
        <f t="shared" si="57"/>
        <v>#REF!</v>
      </c>
      <c r="AA123" s="28" t="e">
        <f t="shared" si="58"/>
        <v>#REF!</v>
      </c>
      <c r="AB123" s="28" t="e">
        <f t="shared" si="59"/>
        <v>#REF!</v>
      </c>
      <c r="AC123" s="28" t="e">
        <f t="shared" si="61"/>
        <v>#REF!</v>
      </c>
      <c r="AD123" s="26"/>
      <c r="AE123" s="19" t="str">
        <f t="shared" si="60"/>
        <v/>
      </c>
      <c r="AF123" s="65"/>
      <c r="AG123" s="54"/>
      <c r="AH123" s="54"/>
      <c r="AI123" s="55"/>
      <c r="AJ123" s="18"/>
      <c r="AK123" s="73" t="e">
        <f>#REF!</f>
        <v>#REF!</v>
      </c>
      <c r="AL123" s="73" t="e">
        <f>#REF!</f>
        <v>#REF!</v>
      </c>
      <c r="AM123" s="73" t="e">
        <f>#REF!</f>
        <v>#REF!</v>
      </c>
      <c r="AN123" s="73" t="e">
        <f>#REF!</f>
        <v>#REF!</v>
      </c>
      <c r="AO123" s="73" t="e">
        <f>#REF!</f>
        <v>#REF!</v>
      </c>
      <c r="AP123" s="73" t="e">
        <f>#REF!</f>
        <v>#REF!</v>
      </c>
      <c r="AQ123" s="73" t="e">
        <f>#REF!</f>
        <v>#REF!</v>
      </c>
      <c r="AR123" s="73" t="e">
        <f>#REF!</f>
        <v>#REF!</v>
      </c>
      <c r="AS123" s="73" t="e">
        <f>#REF!</f>
        <v>#REF!</v>
      </c>
      <c r="AT123" s="73" t="e">
        <f>#REF!</f>
        <v>#REF!</v>
      </c>
      <c r="AU123" s="73" t="e">
        <f>#REF!</f>
        <v>#REF!</v>
      </c>
      <c r="AV123" s="73" t="e">
        <f>#REF!</f>
        <v>#REF!</v>
      </c>
      <c r="AW123" s="73" t="e">
        <f>#REF!</f>
        <v>#REF!</v>
      </c>
      <c r="AX123" s="73" t="e">
        <f>#REF!</f>
        <v>#REF!</v>
      </c>
      <c r="AY123" s="73" t="e">
        <f>#REF!</f>
        <v>#REF!</v>
      </c>
      <c r="AZ123" s="73" t="e">
        <f>#REF!</f>
        <v>#REF!</v>
      </c>
      <c r="BA123" s="73" t="e">
        <f>#REF!</f>
        <v>#REF!</v>
      </c>
      <c r="BB123" s="73" t="e">
        <f>#REF!</f>
        <v>#REF!</v>
      </c>
      <c r="BC123" s="73" t="e">
        <f>#REF!</f>
        <v>#REF!</v>
      </c>
      <c r="BD123" s="73" t="e">
        <f>#REF!</f>
        <v>#REF!</v>
      </c>
      <c r="BE123" s="73" t="e">
        <f>#REF!</f>
        <v>#REF!</v>
      </c>
      <c r="BF123" s="73" t="e">
        <f>#REF!</f>
        <v>#REF!</v>
      </c>
      <c r="BG123" s="73" t="e">
        <f>#REF!</f>
        <v>#REF!</v>
      </c>
      <c r="BH123" s="73" t="e">
        <f>#REF!</f>
        <v>#REF!</v>
      </c>
      <c r="BI123" s="73" t="e">
        <f>#REF!</f>
        <v>#REF!</v>
      </c>
      <c r="BJ123" s="73" t="e">
        <f>#REF!</f>
        <v>#REF!</v>
      </c>
      <c r="BK123" s="73" t="e">
        <f>#REF!</f>
        <v>#REF!</v>
      </c>
      <c r="BL123" s="73" t="e">
        <f>#REF!</f>
        <v>#REF!</v>
      </c>
      <c r="BM123" s="73" t="e">
        <f>#REF!</f>
        <v>#REF!</v>
      </c>
      <c r="BN123" s="73" t="e">
        <f>#REF!</f>
        <v>#REF!</v>
      </c>
      <c r="BO123" s="73" t="e">
        <f>#REF!</f>
        <v>#REF!</v>
      </c>
      <c r="BP123" s="73" t="e">
        <f>#REF!</f>
        <v>#REF!</v>
      </c>
      <c r="BR123" s="117" t="str">
        <f t="shared" si="41"/>
        <v>42-3</v>
      </c>
      <c r="BS123" s="118">
        <f>OOC!G123</f>
        <v>0.755</v>
      </c>
      <c r="BT123" s="118">
        <f>OOC!H123</f>
        <v>0.69499999999999995</v>
      </c>
      <c r="BU123" s="2" t="e">
        <f t="shared" si="42"/>
        <v>#REF!</v>
      </c>
      <c r="BV123" s="2" t="e">
        <f t="shared" si="43"/>
        <v>#REF!</v>
      </c>
      <c r="BW123" s="2" t="e">
        <f t="shared" si="44"/>
        <v>#REF!</v>
      </c>
      <c r="BX123" s="119"/>
    </row>
    <row r="124" spans="1:76" ht="15" customHeight="1">
      <c r="A124" s="16">
        <v>29</v>
      </c>
      <c r="B124" s="76" t="s">
        <v>260</v>
      </c>
      <c r="C124" s="70" t="s">
        <v>244</v>
      </c>
      <c r="D124" s="77" t="s">
        <v>141</v>
      </c>
      <c r="E124" s="78"/>
      <c r="F124" s="11" t="s">
        <v>29</v>
      </c>
      <c r="G124" s="83">
        <v>0.72499999999999998</v>
      </c>
      <c r="H124" s="13">
        <f>IF(OOC!S124=0,"",OOC!S124)</f>
        <v>0.03</v>
      </c>
      <c r="I124" s="13">
        <f>IF(OOC!T124=0,"",OOC!T124)</f>
        <v>-0.03</v>
      </c>
      <c r="J124" s="14" t="s">
        <v>12</v>
      </c>
      <c r="K124" s="64" t="s">
        <v>49</v>
      </c>
      <c r="L124" s="17">
        <f t="shared" si="52"/>
        <v>0.755</v>
      </c>
      <c r="M124" s="17">
        <f t="shared" si="53"/>
        <v>0.69499999999999995</v>
      </c>
      <c r="N124" s="25"/>
      <c r="O124" s="2" t="e">
        <f t="shared" si="45"/>
        <v>#REF!</v>
      </c>
      <c r="P124" s="2" t="e">
        <f t="shared" si="46"/>
        <v>#REF!</v>
      </c>
      <c r="Q124" s="2" t="e">
        <f t="shared" si="47"/>
        <v>#REF!</v>
      </c>
      <c r="R124" s="3" t="e">
        <f t="shared" si="48"/>
        <v>#REF!</v>
      </c>
      <c r="S124" s="4" t="e">
        <f t="shared" si="40"/>
        <v>#REF!</v>
      </c>
      <c r="T124" s="67" t="e">
        <f t="shared" si="54"/>
        <v>#REF!</v>
      </c>
      <c r="U124" s="67" t="e">
        <f t="shared" si="55"/>
        <v>#REF!</v>
      </c>
      <c r="V124" s="4" t="e">
        <f t="shared" si="49"/>
        <v>#REF!</v>
      </c>
      <c r="W124" s="4" t="e">
        <f t="shared" si="50"/>
        <v>#REF!</v>
      </c>
      <c r="X124" s="4" t="e">
        <f t="shared" si="56"/>
        <v>#REF!</v>
      </c>
      <c r="Y124" s="62" t="e">
        <f t="shared" si="51"/>
        <v>#REF!</v>
      </c>
      <c r="Z124" s="28" t="e">
        <f t="shared" si="57"/>
        <v>#REF!</v>
      </c>
      <c r="AA124" s="28" t="e">
        <f t="shared" si="58"/>
        <v>#REF!</v>
      </c>
      <c r="AB124" s="28" t="e">
        <f t="shared" si="59"/>
        <v>#REF!</v>
      </c>
      <c r="AC124" s="28" t="e">
        <f t="shared" si="61"/>
        <v>#REF!</v>
      </c>
      <c r="AD124" s="26"/>
      <c r="AE124" s="19" t="str">
        <f t="shared" si="60"/>
        <v/>
      </c>
      <c r="AF124" s="65"/>
      <c r="AG124" s="54"/>
      <c r="AH124" s="54"/>
      <c r="AI124" s="55"/>
      <c r="AJ124" s="18"/>
      <c r="AK124" s="73" t="e">
        <f>#REF!</f>
        <v>#REF!</v>
      </c>
      <c r="AL124" s="73" t="e">
        <f>#REF!</f>
        <v>#REF!</v>
      </c>
      <c r="AM124" s="73" t="e">
        <f>#REF!</f>
        <v>#REF!</v>
      </c>
      <c r="AN124" s="73" t="e">
        <f>#REF!</f>
        <v>#REF!</v>
      </c>
      <c r="AO124" s="73" t="e">
        <f>#REF!</f>
        <v>#REF!</v>
      </c>
      <c r="AP124" s="73" t="e">
        <f>#REF!</f>
        <v>#REF!</v>
      </c>
      <c r="AQ124" s="73" t="e">
        <f>#REF!</f>
        <v>#REF!</v>
      </c>
      <c r="AR124" s="73" t="e">
        <f>#REF!</f>
        <v>#REF!</v>
      </c>
      <c r="AS124" s="73" t="e">
        <f>#REF!</f>
        <v>#REF!</v>
      </c>
      <c r="AT124" s="73" t="e">
        <f>#REF!</f>
        <v>#REF!</v>
      </c>
      <c r="AU124" s="73" t="e">
        <f>#REF!</f>
        <v>#REF!</v>
      </c>
      <c r="AV124" s="73" t="e">
        <f>#REF!</f>
        <v>#REF!</v>
      </c>
      <c r="AW124" s="73" t="e">
        <f>#REF!</f>
        <v>#REF!</v>
      </c>
      <c r="AX124" s="73" t="e">
        <f>#REF!</f>
        <v>#REF!</v>
      </c>
      <c r="AY124" s="73" t="e">
        <f>#REF!</f>
        <v>#REF!</v>
      </c>
      <c r="AZ124" s="73" t="e">
        <f>#REF!</f>
        <v>#REF!</v>
      </c>
      <c r="BA124" s="73" t="e">
        <f>#REF!</f>
        <v>#REF!</v>
      </c>
      <c r="BB124" s="73" t="e">
        <f>#REF!</f>
        <v>#REF!</v>
      </c>
      <c r="BC124" s="73" t="e">
        <f>#REF!</f>
        <v>#REF!</v>
      </c>
      <c r="BD124" s="73" t="e">
        <f>#REF!</f>
        <v>#REF!</v>
      </c>
      <c r="BE124" s="73" t="e">
        <f>#REF!</f>
        <v>#REF!</v>
      </c>
      <c r="BF124" s="73" t="e">
        <f>#REF!</f>
        <v>#REF!</v>
      </c>
      <c r="BG124" s="73" t="e">
        <f>#REF!</f>
        <v>#REF!</v>
      </c>
      <c r="BH124" s="73" t="e">
        <f>#REF!</f>
        <v>#REF!</v>
      </c>
      <c r="BI124" s="73" t="e">
        <f>#REF!</f>
        <v>#REF!</v>
      </c>
      <c r="BJ124" s="73" t="e">
        <f>#REF!</f>
        <v>#REF!</v>
      </c>
      <c r="BK124" s="73" t="e">
        <f>#REF!</f>
        <v>#REF!</v>
      </c>
      <c r="BL124" s="73" t="e">
        <f>#REF!</f>
        <v>#REF!</v>
      </c>
      <c r="BM124" s="73" t="e">
        <f>#REF!</f>
        <v>#REF!</v>
      </c>
      <c r="BN124" s="73" t="e">
        <f>#REF!</f>
        <v>#REF!</v>
      </c>
      <c r="BO124" s="73" t="e">
        <f>#REF!</f>
        <v>#REF!</v>
      </c>
      <c r="BP124" s="73" t="e">
        <f>#REF!</f>
        <v>#REF!</v>
      </c>
      <c r="BR124" s="117" t="str">
        <f t="shared" si="41"/>
        <v>42-4</v>
      </c>
      <c r="BS124" s="118">
        <f>OOC!G124</f>
        <v>0.755</v>
      </c>
      <c r="BT124" s="118">
        <f>OOC!H124</f>
        <v>0.69499999999999995</v>
      </c>
      <c r="BU124" s="2" t="e">
        <f t="shared" si="42"/>
        <v>#REF!</v>
      </c>
      <c r="BV124" s="2" t="e">
        <f t="shared" si="43"/>
        <v>#REF!</v>
      </c>
      <c r="BW124" s="2" t="e">
        <f t="shared" si="44"/>
        <v>#REF!</v>
      </c>
      <c r="BX124" s="119"/>
    </row>
    <row r="125" spans="1:76" ht="15" customHeight="1">
      <c r="A125" s="16">
        <v>30</v>
      </c>
      <c r="B125" s="76"/>
      <c r="C125" s="70">
        <v>43</v>
      </c>
      <c r="D125" s="20" t="s">
        <v>57</v>
      </c>
      <c r="E125" s="78"/>
      <c r="F125" s="11" t="s">
        <v>29</v>
      </c>
      <c r="G125" s="83">
        <v>18.573</v>
      </c>
      <c r="H125" s="13" t="e">
        <f>IF(OOC!S125=0,"",OOC!S125)</f>
        <v>#REF!</v>
      </c>
      <c r="I125" s="13" t="e">
        <f>IF(OOC!T125=0,"",OOC!T125)</f>
        <v>#REF!</v>
      </c>
      <c r="J125" s="14" t="s">
        <v>12</v>
      </c>
      <c r="K125" s="64" t="s">
        <v>49</v>
      </c>
      <c r="L125" s="17" t="e">
        <f t="shared" si="52"/>
        <v>#REF!</v>
      </c>
      <c r="M125" s="17" t="e">
        <f t="shared" si="53"/>
        <v>#REF!</v>
      </c>
      <c r="N125" s="25"/>
      <c r="O125" s="2" t="e">
        <f t="shared" si="45"/>
        <v>#REF!</v>
      </c>
      <c r="P125" s="2" t="e">
        <f t="shared" si="46"/>
        <v>#REF!</v>
      </c>
      <c r="Q125" s="2" t="e">
        <f t="shared" si="47"/>
        <v>#REF!</v>
      </c>
      <c r="R125" s="3" t="e">
        <f t="shared" si="48"/>
        <v>#REF!</v>
      </c>
      <c r="S125" s="4" t="e">
        <f t="shared" si="40"/>
        <v>#REF!</v>
      </c>
      <c r="T125" s="67" t="e">
        <f t="shared" si="54"/>
        <v>#REF!</v>
      </c>
      <c r="U125" s="67" t="e">
        <f t="shared" si="55"/>
        <v>#REF!</v>
      </c>
      <c r="V125" s="4" t="e">
        <f t="shared" si="49"/>
        <v>#REF!</v>
      </c>
      <c r="W125" s="4" t="e">
        <f t="shared" si="50"/>
        <v>#REF!</v>
      </c>
      <c r="X125" s="4" t="e">
        <f t="shared" si="56"/>
        <v>#REF!</v>
      </c>
      <c r="Y125" s="62" t="e">
        <f t="shared" si="51"/>
        <v>#REF!</v>
      </c>
      <c r="Z125" s="28" t="e">
        <f t="shared" si="57"/>
        <v>#REF!</v>
      </c>
      <c r="AA125" s="28" t="e">
        <f t="shared" si="58"/>
        <v>#REF!</v>
      </c>
      <c r="AB125" s="28" t="e">
        <f t="shared" si="59"/>
        <v>#REF!</v>
      </c>
      <c r="AC125" s="28" t="e">
        <f t="shared" si="61"/>
        <v>#REF!</v>
      </c>
      <c r="AD125" s="26"/>
      <c r="AE125" s="19" t="str">
        <f t="shared" si="60"/>
        <v/>
      </c>
      <c r="AF125" s="65"/>
      <c r="AG125" s="54"/>
      <c r="AH125" s="54"/>
      <c r="AI125" s="55"/>
      <c r="AJ125" s="18"/>
      <c r="AK125" s="73" t="e">
        <f>#REF!</f>
        <v>#REF!</v>
      </c>
      <c r="AL125" s="73" t="e">
        <f>#REF!</f>
        <v>#REF!</v>
      </c>
      <c r="AM125" s="73" t="e">
        <f>#REF!</f>
        <v>#REF!</v>
      </c>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R125" s="117">
        <f t="shared" si="41"/>
        <v>43</v>
      </c>
      <c r="BS125" s="118">
        <f>OOC!G125</f>
        <v>18.603000000000002</v>
      </c>
      <c r="BT125" s="118">
        <f>OOC!H125</f>
        <v>18.542999999999999</v>
      </c>
      <c r="BU125" s="2" t="e">
        <f t="shared" si="42"/>
        <v>#REF!</v>
      </c>
      <c r="BV125" s="2" t="e">
        <f t="shared" si="43"/>
        <v>#REF!</v>
      </c>
      <c r="BW125" s="2" t="e">
        <f t="shared" si="44"/>
        <v>#REF!</v>
      </c>
      <c r="BX125" s="119" t="e">
        <f>IF(AND(IF(OOC!G125="",0,OOC!G125) &gt;= IF(O125="",0,O125), IF(O125="",0,O125) &gt; IF(L125="",0,L125)), "OOC",
IF(AND(IF(M125="",0,M125) &gt; IF(P125="",0,P125), IF(P125="",0,P125) &gt;= IF(OOC!H125="",0,OOC!H125)), "OOC",
IF(IF(O125="",0,O125) &gt; IF(OOC!G125="",0,OOC!G125), "OOS",
IF(IF(OOC!H125="",0,OOC!H125) &gt; IF(P125="",0,P125), "OOS", "OK"))))</f>
        <v>#REF!</v>
      </c>
    </row>
    <row r="126" spans="1:76" ht="15" customHeight="1">
      <c r="A126" s="16">
        <v>33</v>
      </c>
      <c r="B126" s="76" t="s">
        <v>81</v>
      </c>
      <c r="C126" s="82" t="s">
        <v>456</v>
      </c>
      <c r="D126" s="20" t="s">
        <v>57</v>
      </c>
      <c r="E126" s="78">
        <v>1.33</v>
      </c>
      <c r="F126" s="11" t="s">
        <v>29</v>
      </c>
      <c r="G126" s="83">
        <v>0.93899999999999995</v>
      </c>
      <c r="H126" s="13" t="e">
        <f>IF(OOC!S126=0,"",OOC!S126)</f>
        <v>#REF!</v>
      </c>
      <c r="I126" s="13" t="e">
        <f>IF(OOC!T126=0,"",OOC!T126)</f>
        <v>#REF!</v>
      </c>
      <c r="J126" s="92" t="s">
        <v>84</v>
      </c>
      <c r="K126" s="64" t="s">
        <v>49</v>
      </c>
      <c r="L126" s="17" t="e">
        <f t="shared" si="52"/>
        <v>#REF!</v>
      </c>
      <c r="M126" s="17" t="e">
        <f t="shared" si="53"/>
        <v>#REF!</v>
      </c>
      <c r="N126" s="25"/>
      <c r="O126" s="2" t="e">
        <f t="shared" si="45"/>
        <v>#REF!</v>
      </c>
      <c r="P126" s="2" t="e">
        <f t="shared" si="46"/>
        <v>#REF!</v>
      </c>
      <c r="Q126" s="2" t="e">
        <f t="shared" si="47"/>
        <v>#REF!</v>
      </c>
      <c r="R126" s="3" t="e">
        <f t="shared" si="48"/>
        <v>#REF!</v>
      </c>
      <c r="S126" s="4" t="e">
        <f t="shared" si="40"/>
        <v>#REF!</v>
      </c>
      <c r="T126" s="67" t="e">
        <f t="shared" si="54"/>
        <v>#REF!</v>
      </c>
      <c r="U126" s="67" t="e">
        <f t="shared" si="55"/>
        <v>#REF!</v>
      </c>
      <c r="V126" s="4" t="e">
        <f t="shared" si="49"/>
        <v>#REF!</v>
      </c>
      <c r="W126" s="4" t="e">
        <f t="shared" si="50"/>
        <v>#REF!</v>
      </c>
      <c r="X126" s="4" t="e">
        <f t="shared" si="56"/>
        <v>#REF!</v>
      </c>
      <c r="Y126" s="62" t="e">
        <f t="shared" si="51"/>
        <v>#REF!</v>
      </c>
      <c r="Z126" s="28" t="e">
        <f t="shared" si="57"/>
        <v>#REF!</v>
      </c>
      <c r="AA126" s="28" t="e">
        <f t="shared" si="58"/>
        <v>#REF!</v>
      </c>
      <c r="AB126" s="28" t="e">
        <f t="shared" si="59"/>
        <v>#REF!</v>
      </c>
      <c r="AC126" s="28" t="e">
        <f t="shared" si="61"/>
        <v>#REF!</v>
      </c>
      <c r="AD126" s="26"/>
      <c r="AE126" s="19" t="str">
        <f t="shared" si="60"/>
        <v/>
      </c>
      <c r="AF126" s="65"/>
      <c r="AG126" s="54"/>
      <c r="AH126" s="54"/>
      <c r="AI126" s="55"/>
      <c r="AJ126" s="18"/>
      <c r="AK126" s="73" t="e">
        <f>#REF!</f>
        <v>#REF!</v>
      </c>
      <c r="AL126" s="73" t="e">
        <f>#REF!</f>
        <v>#REF!</v>
      </c>
      <c r="AM126" s="73" t="e">
        <f>#REF!</f>
        <v>#REF!</v>
      </c>
      <c r="AN126" s="73" t="e">
        <f>#REF!</f>
        <v>#REF!</v>
      </c>
      <c r="AO126" s="73" t="e">
        <f>#REF!</f>
        <v>#REF!</v>
      </c>
      <c r="AP126" s="73" t="e">
        <f>#REF!</f>
        <v>#REF!</v>
      </c>
      <c r="AQ126" s="73" t="e">
        <f>#REF!</f>
        <v>#REF!</v>
      </c>
      <c r="AR126" s="73" t="e">
        <f>#REF!</f>
        <v>#REF!</v>
      </c>
      <c r="AS126" s="73" t="e">
        <f>#REF!</f>
        <v>#REF!</v>
      </c>
      <c r="AT126" s="73" t="e">
        <f>#REF!</f>
        <v>#REF!</v>
      </c>
      <c r="AU126" s="73" t="e">
        <f>#REF!</f>
        <v>#REF!</v>
      </c>
      <c r="AV126" s="73" t="e">
        <f>#REF!</f>
        <v>#REF!</v>
      </c>
      <c r="AW126" s="73" t="e">
        <f>#REF!</f>
        <v>#REF!</v>
      </c>
      <c r="AX126" s="73" t="e">
        <f>#REF!</f>
        <v>#REF!</v>
      </c>
      <c r="AY126" s="73" t="e">
        <f>#REF!</f>
        <v>#REF!</v>
      </c>
      <c r="AZ126" s="73" t="e">
        <f>#REF!</f>
        <v>#REF!</v>
      </c>
      <c r="BA126" s="73" t="e">
        <f>#REF!</f>
        <v>#REF!</v>
      </c>
      <c r="BB126" s="73" t="e">
        <f>#REF!</f>
        <v>#REF!</v>
      </c>
      <c r="BC126" s="73" t="e">
        <f>#REF!</f>
        <v>#REF!</v>
      </c>
      <c r="BD126" s="73" t="e">
        <f>#REF!</f>
        <v>#REF!</v>
      </c>
      <c r="BE126" s="73" t="e">
        <f>#REF!</f>
        <v>#REF!</v>
      </c>
      <c r="BF126" s="73" t="e">
        <f>#REF!</f>
        <v>#REF!</v>
      </c>
      <c r="BG126" s="73" t="e">
        <f>#REF!</f>
        <v>#REF!</v>
      </c>
      <c r="BH126" s="73" t="e">
        <f>#REF!</f>
        <v>#REF!</v>
      </c>
      <c r="BI126" s="73" t="e">
        <f>#REF!</f>
        <v>#REF!</v>
      </c>
      <c r="BJ126" s="73" t="e">
        <f>#REF!</f>
        <v>#REF!</v>
      </c>
      <c r="BK126" s="73" t="e">
        <f>#REF!</f>
        <v>#REF!</v>
      </c>
      <c r="BL126" s="73" t="e">
        <f>#REF!</f>
        <v>#REF!</v>
      </c>
      <c r="BM126" s="73" t="e">
        <f>#REF!</f>
        <v>#REF!</v>
      </c>
      <c r="BN126" s="73" t="e">
        <f>#REF!</f>
        <v>#REF!</v>
      </c>
      <c r="BO126" s="73" t="e">
        <f>#REF!</f>
        <v>#REF!</v>
      </c>
      <c r="BP126" s="73" t="e">
        <f>#REF!</f>
        <v>#REF!</v>
      </c>
      <c r="BR126" s="117" t="str">
        <f t="shared" si="41"/>
        <v>44-1 (P73)</v>
      </c>
      <c r="BS126" s="118">
        <f>OOC!G126</f>
        <v>0.96899999999999997</v>
      </c>
      <c r="BT126" s="118">
        <f>OOC!H126</f>
        <v>0.91899999999999993</v>
      </c>
      <c r="BU126" s="2" t="e">
        <f t="shared" si="42"/>
        <v>#REF!</v>
      </c>
      <c r="BV126" s="2" t="e">
        <f t="shared" si="43"/>
        <v>#REF!</v>
      </c>
      <c r="BW126" s="2" t="e">
        <f t="shared" si="44"/>
        <v>#REF!</v>
      </c>
      <c r="BX126" s="119" t="e">
        <f>IF(AND(IF(OOC!G126="",0,OOC!G126) &gt;= IF(O126="",0,O126), IF(O126="",0,O126) &gt; IF(L126="",0,L126)), "OOC",
IF(AND(IF(M126="",0,M126) &gt; IF(P126="",0,P126), IF(P126="",0,P126) &gt;= IF(OOC!H126="",0,OOC!H126)), "OOC",
IF(IF(O126="",0,O126) &gt; IF(OOC!G126="",0,OOC!G126), "OOS",
IF(IF(OOC!H126="",0,OOC!H126) &gt; IF(P126="",0,P126), "OOS", "OK"))))</f>
        <v>#REF!</v>
      </c>
    </row>
    <row r="127" spans="1:76" ht="15" customHeight="1">
      <c r="A127" s="16">
        <v>34</v>
      </c>
      <c r="B127" s="76" t="s">
        <v>81</v>
      </c>
      <c r="C127" s="82" t="s">
        <v>457</v>
      </c>
      <c r="D127" s="20" t="s">
        <v>57</v>
      </c>
      <c r="E127" s="78">
        <v>1.33</v>
      </c>
      <c r="F127" s="11" t="s">
        <v>29</v>
      </c>
      <c r="G127" s="83">
        <v>0.93899999999999995</v>
      </c>
      <c r="H127" s="13" t="e">
        <f>IF(OOC!S127=0,"",OOC!S127)</f>
        <v>#REF!</v>
      </c>
      <c r="I127" s="13" t="e">
        <f>IF(OOC!T127=0,"",OOC!T127)</f>
        <v>#REF!</v>
      </c>
      <c r="J127" s="92" t="s">
        <v>84</v>
      </c>
      <c r="K127" s="64" t="s">
        <v>49</v>
      </c>
      <c r="L127" s="17" t="e">
        <f t="shared" si="52"/>
        <v>#REF!</v>
      </c>
      <c r="M127" s="17" t="e">
        <f t="shared" si="53"/>
        <v>#REF!</v>
      </c>
      <c r="N127" s="25"/>
      <c r="O127" s="2" t="e">
        <f t="shared" si="45"/>
        <v>#REF!</v>
      </c>
      <c r="P127" s="2" t="e">
        <f t="shared" si="46"/>
        <v>#REF!</v>
      </c>
      <c r="Q127" s="2" t="e">
        <f t="shared" si="47"/>
        <v>#REF!</v>
      </c>
      <c r="R127" s="3" t="e">
        <f t="shared" si="48"/>
        <v>#REF!</v>
      </c>
      <c r="S127" s="4" t="e">
        <f t="shared" si="40"/>
        <v>#REF!</v>
      </c>
      <c r="T127" s="67" t="e">
        <f t="shared" si="54"/>
        <v>#REF!</v>
      </c>
      <c r="U127" s="67" t="e">
        <f t="shared" si="55"/>
        <v>#REF!</v>
      </c>
      <c r="V127" s="4" t="e">
        <f t="shared" si="49"/>
        <v>#REF!</v>
      </c>
      <c r="W127" s="4" t="e">
        <f t="shared" si="50"/>
        <v>#REF!</v>
      </c>
      <c r="X127" s="4" t="e">
        <f t="shared" si="56"/>
        <v>#REF!</v>
      </c>
      <c r="Y127" s="62" t="e">
        <f t="shared" si="51"/>
        <v>#REF!</v>
      </c>
      <c r="Z127" s="28" t="e">
        <f t="shared" si="57"/>
        <v>#REF!</v>
      </c>
      <c r="AA127" s="28" t="e">
        <f t="shared" si="58"/>
        <v>#REF!</v>
      </c>
      <c r="AB127" s="28" t="e">
        <f t="shared" si="59"/>
        <v>#REF!</v>
      </c>
      <c r="AC127" s="28" t="e">
        <f t="shared" si="61"/>
        <v>#REF!</v>
      </c>
      <c r="AD127" s="26"/>
      <c r="AE127" s="19" t="str">
        <f t="shared" si="60"/>
        <v/>
      </c>
      <c r="AF127" s="65"/>
      <c r="AG127" s="54"/>
      <c r="AH127" s="54"/>
      <c r="AI127" s="55"/>
      <c r="AJ127" s="18"/>
      <c r="AK127" s="73" t="e">
        <f>#REF!</f>
        <v>#REF!</v>
      </c>
      <c r="AL127" s="73" t="e">
        <f>#REF!</f>
        <v>#REF!</v>
      </c>
      <c r="AM127" s="73" t="e">
        <f>#REF!</f>
        <v>#REF!</v>
      </c>
      <c r="AN127" s="73" t="e">
        <f>#REF!</f>
        <v>#REF!</v>
      </c>
      <c r="AO127" s="73" t="e">
        <f>#REF!</f>
        <v>#REF!</v>
      </c>
      <c r="AP127" s="73" t="e">
        <f>#REF!</f>
        <v>#REF!</v>
      </c>
      <c r="AQ127" s="73" t="e">
        <f>#REF!</f>
        <v>#REF!</v>
      </c>
      <c r="AR127" s="73" t="e">
        <f>#REF!</f>
        <v>#REF!</v>
      </c>
      <c r="AS127" s="73" t="e">
        <f>#REF!</f>
        <v>#REF!</v>
      </c>
      <c r="AT127" s="73" t="e">
        <f>#REF!</f>
        <v>#REF!</v>
      </c>
      <c r="AU127" s="73" t="e">
        <f>#REF!</f>
        <v>#REF!</v>
      </c>
      <c r="AV127" s="73" t="e">
        <f>#REF!</f>
        <v>#REF!</v>
      </c>
      <c r="AW127" s="73" t="e">
        <f>#REF!</f>
        <v>#REF!</v>
      </c>
      <c r="AX127" s="73" t="e">
        <f>#REF!</f>
        <v>#REF!</v>
      </c>
      <c r="AY127" s="73" t="e">
        <f>#REF!</f>
        <v>#REF!</v>
      </c>
      <c r="AZ127" s="73" t="e">
        <f>#REF!</f>
        <v>#REF!</v>
      </c>
      <c r="BA127" s="73" t="e">
        <f>#REF!</f>
        <v>#REF!</v>
      </c>
      <c r="BB127" s="73" t="e">
        <f>#REF!</f>
        <v>#REF!</v>
      </c>
      <c r="BC127" s="73" t="e">
        <f>#REF!</f>
        <v>#REF!</v>
      </c>
      <c r="BD127" s="73" t="e">
        <f>#REF!</f>
        <v>#REF!</v>
      </c>
      <c r="BE127" s="73" t="e">
        <f>#REF!</f>
        <v>#REF!</v>
      </c>
      <c r="BF127" s="73" t="e">
        <f>#REF!</f>
        <v>#REF!</v>
      </c>
      <c r="BG127" s="73" t="e">
        <f>#REF!</f>
        <v>#REF!</v>
      </c>
      <c r="BH127" s="73" t="e">
        <f>#REF!</f>
        <v>#REF!</v>
      </c>
      <c r="BI127" s="73" t="e">
        <f>#REF!</f>
        <v>#REF!</v>
      </c>
      <c r="BJ127" s="73" t="e">
        <f>#REF!</f>
        <v>#REF!</v>
      </c>
      <c r="BK127" s="73" t="e">
        <f>#REF!</f>
        <v>#REF!</v>
      </c>
      <c r="BL127" s="73" t="e">
        <f>#REF!</f>
        <v>#REF!</v>
      </c>
      <c r="BM127" s="73" t="e">
        <f>#REF!</f>
        <v>#REF!</v>
      </c>
      <c r="BN127" s="73" t="e">
        <f>#REF!</f>
        <v>#REF!</v>
      </c>
      <c r="BO127" s="73" t="e">
        <f>#REF!</f>
        <v>#REF!</v>
      </c>
      <c r="BP127" s="73" t="e">
        <f>#REF!</f>
        <v>#REF!</v>
      </c>
      <c r="BR127" s="117" t="str">
        <f t="shared" si="41"/>
        <v>44-2 (P52)</v>
      </c>
      <c r="BS127" s="118">
        <f>OOC!G127</f>
        <v>0.96899999999999997</v>
      </c>
      <c r="BT127" s="118">
        <f>OOC!H127</f>
        <v>0.91899999999999993</v>
      </c>
      <c r="BU127" s="2" t="e">
        <f t="shared" si="42"/>
        <v>#REF!</v>
      </c>
      <c r="BV127" s="2" t="e">
        <f t="shared" si="43"/>
        <v>#REF!</v>
      </c>
      <c r="BW127" s="2" t="e">
        <f t="shared" si="44"/>
        <v>#REF!</v>
      </c>
      <c r="BX127" s="119" t="e">
        <f>IF(AND(IF(OOC!G127="",0,OOC!G127) &gt;= IF(O127="",0,O127), IF(O127="",0,O127) &gt; IF(L127="",0,L127)), "OOC",
IF(AND(IF(M127="",0,M127) &gt; IF(P127="",0,P127), IF(P127="",0,P127) &gt;= IF(OOC!H127="",0,OOC!H127)), "OOC",
IF(IF(O127="",0,O127) &gt; IF(OOC!G127="",0,OOC!G127), "OOS",
IF(IF(OOC!H127="",0,OOC!H127) &gt; IF(P127="",0,P127), "OOS", "OK"))))</f>
        <v>#REF!</v>
      </c>
    </row>
    <row r="128" spans="1:76" ht="15" customHeight="1">
      <c r="A128" s="16">
        <v>35</v>
      </c>
      <c r="B128" s="76" t="s">
        <v>81</v>
      </c>
      <c r="C128" s="82" t="s">
        <v>458</v>
      </c>
      <c r="D128" s="20" t="s">
        <v>57</v>
      </c>
      <c r="E128" s="78">
        <v>1.33</v>
      </c>
      <c r="F128" s="11" t="s">
        <v>29</v>
      </c>
      <c r="G128" s="83">
        <v>0.93899999999999995</v>
      </c>
      <c r="H128" s="13" t="e">
        <f>IF(OOC!S128=0,"",OOC!S128)</f>
        <v>#REF!</v>
      </c>
      <c r="I128" s="13" t="e">
        <f>IF(OOC!T128=0,"",OOC!T128)</f>
        <v>#REF!</v>
      </c>
      <c r="J128" s="92" t="s">
        <v>84</v>
      </c>
      <c r="K128" s="64" t="s">
        <v>49</v>
      </c>
      <c r="L128" s="17" t="e">
        <f t="shared" si="52"/>
        <v>#REF!</v>
      </c>
      <c r="M128" s="17" t="e">
        <f t="shared" si="53"/>
        <v>#REF!</v>
      </c>
      <c r="N128" s="25"/>
      <c r="O128" s="2" t="e">
        <f t="shared" si="45"/>
        <v>#REF!</v>
      </c>
      <c r="P128" s="2" t="e">
        <f t="shared" si="46"/>
        <v>#REF!</v>
      </c>
      <c r="Q128" s="2" t="e">
        <f t="shared" si="47"/>
        <v>#REF!</v>
      </c>
      <c r="R128" s="3" t="e">
        <f t="shared" si="48"/>
        <v>#REF!</v>
      </c>
      <c r="S128" s="4" t="e">
        <f t="shared" si="40"/>
        <v>#REF!</v>
      </c>
      <c r="T128" s="67" t="e">
        <f t="shared" si="54"/>
        <v>#REF!</v>
      </c>
      <c r="U128" s="67" t="e">
        <f t="shared" si="55"/>
        <v>#REF!</v>
      </c>
      <c r="V128" s="4" t="e">
        <f t="shared" si="49"/>
        <v>#REF!</v>
      </c>
      <c r="W128" s="4" t="e">
        <f t="shared" si="50"/>
        <v>#REF!</v>
      </c>
      <c r="X128" s="4" t="e">
        <f t="shared" si="56"/>
        <v>#REF!</v>
      </c>
      <c r="Y128" s="62" t="e">
        <f t="shared" si="51"/>
        <v>#REF!</v>
      </c>
      <c r="Z128" s="28" t="e">
        <f t="shared" si="57"/>
        <v>#REF!</v>
      </c>
      <c r="AA128" s="28" t="e">
        <f t="shared" si="58"/>
        <v>#REF!</v>
      </c>
      <c r="AB128" s="28" t="e">
        <f t="shared" si="59"/>
        <v>#REF!</v>
      </c>
      <c r="AC128" s="28" t="e">
        <f t="shared" si="61"/>
        <v>#REF!</v>
      </c>
      <c r="AD128" s="26"/>
      <c r="AE128" s="19" t="str">
        <f t="shared" si="60"/>
        <v/>
      </c>
      <c r="AF128" s="65"/>
      <c r="AG128" s="54"/>
      <c r="AH128" s="54"/>
      <c r="AI128" s="55"/>
      <c r="AJ128" s="18"/>
      <c r="AK128" s="73" t="e">
        <f>#REF!</f>
        <v>#REF!</v>
      </c>
      <c r="AL128" s="73" t="e">
        <f>#REF!</f>
        <v>#REF!</v>
      </c>
      <c r="AM128" s="73" t="e">
        <f>#REF!</f>
        <v>#REF!</v>
      </c>
      <c r="AN128" s="73" t="e">
        <f>#REF!</f>
        <v>#REF!</v>
      </c>
      <c r="AO128" s="73" t="e">
        <f>#REF!</f>
        <v>#REF!</v>
      </c>
      <c r="AP128" s="73" t="e">
        <f>#REF!</f>
        <v>#REF!</v>
      </c>
      <c r="AQ128" s="73" t="e">
        <f>#REF!</f>
        <v>#REF!</v>
      </c>
      <c r="AR128" s="73" t="e">
        <f>#REF!</f>
        <v>#REF!</v>
      </c>
      <c r="AS128" s="73" t="e">
        <f>#REF!</f>
        <v>#REF!</v>
      </c>
      <c r="AT128" s="73" t="e">
        <f>#REF!</f>
        <v>#REF!</v>
      </c>
      <c r="AU128" s="73" t="e">
        <f>#REF!</f>
        <v>#REF!</v>
      </c>
      <c r="AV128" s="73" t="e">
        <f>#REF!</f>
        <v>#REF!</v>
      </c>
      <c r="AW128" s="73" t="e">
        <f>#REF!</f>
        <v>#REF!</v>
      </c>
      <c r="AX128" s="73" t="e">
        <f>#REF!</f>
        <v>#REF!</v>
      </c>
      <c r="AY128" s="73" t="e">
        <f>#REF!</f>
        <v>#REF!</v>
      </c>
      <c r="AZ128" s="73" t="e">
        <f>#REF!</f>
        <v>#REF!</v>
      </c>
      <c r="BA128" s="73" t="e">
        <f>#REF!</f>
        <v>#REF!</v>
      </c>
      <c r="BB128" s="73" t="e">
        <f>#REF!</f>
        <v>#REF!</v>
      </c>
      <c r="BC128" s="73" t="e">
        <f>#REF!</f>
        <v>#REF!</v>
      </c>
      <c r="BD128" s="73" t="e">
        <f>#REF!</f>
        <v>#REF!</v>
      </c>
      <c r="BE128" s="73" t="e">
        <f>#REF!</f>
        <v>#REF!</v>
      </c>
      <c r="BF128" s="73" t="e">
        <f>#REF!</f>
        <v>#REF!</v>
      </c>
      <c r="BG128" s="73" t="e">
        <f>#REF!</f>
        <v>#REF!</v>
      </c>
      <c r="BH128" s="73" t="e">
        <f>#REF!</f>
        <v>#REF!</v>
      </c>
      <c r="BI128" s="73" t="e">
        <f>#REF!</f>
        <v>#REF!</v>
      </c>
      <c r="BJ128" s="73" t="e">
        <f>#REF!</f>
        <v>#REF!</v>
      </c>
      <c r="BK128" s="73" t="e">
        <f>#REF!</f>
        <v>#REF!</v>
      </c>
      <c r="BL128" s="73" t="e">
        <f>#REF!</f>
        <v>#REF!</v>
      </c>
      <c r="BM128" s="73" t="e">
        <f>#REF!</f>
        <v>#REF!</v>
      </c>
      <c r="BN128" s="73" t="e">
        <f>#REF!</f>
        <v>#REF!</v>
      </c>
      <c r="BO128" s="73" t="e">
        <f>#REF!</f>
        <v>#REF!</v>
      </c>
      <c r="BP128" s="73" t="e">
        <f>#REF!</f>
        <v>#REF!</v>
      </c>
      <c r="BR128" s="117" t="str">
        <f t="shared" si="41"/>
        <v>44-3 (P36)</v>
      </c>
      <c r="BS128" s="118">
        <f>OOC!G128</f>
        <v>0.96899999999999997</v>
      </c>
      <c r="BT128" s="118">
        <f>OOC!H128</f>
        <v>0.91899999999999993</v>
      </c>
      <c r="BU128" s="2" t="e">
        <f t="shared" si="42"/>
        <v>#REF!</v>
      </c>
      <c r="BV128" s="2" t="e">
        <f t="shared" si="43"/>
        <v>#REF!</v>
      </c>
      <c r="BW128" s="2" t="e">
        <f t="shared" si="44"/>
        <v>#REF!</v>
      </c>
      <c r="BX128" s="119" t="e">
        <f>IF(AND(IF(OOC!G128="",0,OOC!G128) &gt;= IF(O128="",0,O128), IF(O128="",0,O128) &gt; IF(L128="",0,L128)), "OOC",
IF(AND(IF(M128="",0,M128) &gt; IF(P128="",0,P128), IF(P128="",0,P128) &gt;= IF(OOC!H128="",0,OOC!H128)), "OOC",
IF(IF(O128="",0,O128) &gt; IF(OOC!G128="",0,OOC!G128), "OOS",
IF(IF(OOC!H128="",0,OOC!H128) &gt; IF(P128="",0,P128), "OOS", "OK"))))</f>
        <v>#REF!</v>
      </c>
    </row>
    <row r="129" spans="1:76" ht="15" customHeight="1">
      <c r="A129" s="66">
        <v>36</v>
      </c>
      <c r="B129" s="76" t="s">
        <v>81</v>
      </c>
      <c r="C129" s="82" t="s">
        <v>459</v>
      </c>
      <c r="D129" s="20" t="s">
        <v>141</v>
      </c>
      <c r="E129" s="78">
        <v>1.33</v>
      </c>
      <c r="F129" s="11" t="s">
        <v>29</v>
      </c>
      <c r="G129" s="83">
        <v>0.93899999999999995</v>
      </c>
      <c r="H129" s="13" t="e">
        <f>IF(OOC!S129=0,"",OOC!S129)</f>
        <v>#REF!</v>
      </c>
      <c r="I129" s="13" t="e">
        <f>IF(OOC!T129=0,"",OOC!T129)</f>
        <v>#REF!</v>
      </c>
      <c r="J129" s="92" t="s">
        <v>84</v>
      </c>
      <c r="K129" s="64" t="s">
        <v>49</v>
      </c>
      <c r="L129" s="17" t="e">
        <f t="shared" si="52"/>
        <v>#REF!</v>
      </c>
      <c r="M129" s="17" t="e">
        <f t="shared" si="53"/>
        <v>#REF!</v>
      </c>
      <c r="N129" s="25"/>
      <c r="O129" s="2" t="e">
        <f t="shared" si="45"/>
        <v>#REF!</v>
      </c>
      <c r="P129" s="2" t="e">
        <f t="shared" si="46"/>
        <v>#REF!</v>
      </c>
      <c r="Q129" s="2" t="e">
        <f t="shared" si="47"/>
        <v>#REF!</v>
      </c>
      <c r="R129" s="3" t="e">
        <f t="shared" si="48"/>
        <v>#REF!</v>
      </c>
      <c r="S129" s="4" t="e">
        <f t="shared" si="40"/>
        <v>#REF!</v>
      </c>
      <c r="T129" s="67" t="e">
        <f t="shared" si="54"/>
        <v>#REF!</v>
      </c>
      <c r="U129" s="67" t="e">
        <f t="shared" si="55"/>
        <v>#REF!</v>
      </c>
      <c r="V129" s="4" t="e">
        <f t="shared" si="49"/>
        <v>#REF!</v>
      </c>
      <c r="W129" s="4" t="e">
        <f t="shared" si="50"/>
        <v>#REF!</v>
      </c>
      <c r="X129" s="4" t="e">
        <f t="shared" si="56"/>
        <v>#REF!</v>
      </c>
      <c r="Y129" s="62" t="e">
        <f t="shared" si="51"/>
        <v>#REF!</v>
      </c>
      <c r="Z129" s="28" t="e">
        <f t="shared" si="57"/>
        <v>#REF!</v>
      </c>
      <c r="AA129" s="28" t="e">
        <f t="shared" si="58"/>
        <v>#REF!</v>
      </c>
      <c r="AB129" s="28" t="e">
        <f t="shared" si="59"/>
        <v>#REF!</v>
      </c>
      <c r="AC129" s="28" t="e">
        <f t="shared" si="61"/>
        <v>#REF!</v>
      </c>
      <c r="AD129" s="26"/>
      <c r="AE129" s="19" t="str">
        <f t="shared" si="60"/>
        <v/>
      </c>
      <c r="AF129" s="65"/>
      <c r="AG129" s="54"/>
      <c r="AH129" s="54"/>
      <c r="AI129" s="55"/>
      <c r="AJ129" s="18"/>
      <c r="AK129" s="73" t="e">
        <f>#REF!</f>
        <v>#REF!</v>
      </c>
      <c r="AL129" s="73" t="e">
        <f>#REF!</f>
        <v>#REF!</v>
      </c>
      <c r="AM129" s="73" t="e">
        <f>#REF!</f>
        <v>#REF!</v>
      </c>
      <c r="AN129" s="73" t="e">
        <f>#REF!</f>
        <v>#REF!</v>
      </c>
      <c r="AO129" s="73" t="e">
        <f>#REF!</f>
        <v>#REF!</v>
      </c>
      <c r="AP129" s="73" t="e">
        <f>#REF!</f>
        <v>#REF!</v>
      </c>
      <c r="AQ129" s="73" t="e">
        <f>#REF!</f>
        <v>#REF!</v>
      </c>
      <c r="AR129" s="73" t="e">
        <f>#REF!</f>
        <v>#REF!</v>
      </c>
      <c r="AS129" s="73" t="e">
        <f>#REF!</f>
        <v>#REF!</v>
      </c>
      <c r="AT129" s="73" t="e">
        <f>#REF!</f>
        <v>#REF!</v>
      </c>
      <c r="AU129" s="73" t="e">
        <f>#REF!</f>
        <v>#REF!</v>
      </c>
      <c r="AV129" s="73" t="e">
        <f>#REF!</f>
        <v>#REF!</v>
      </c>
      <c r="AW129" s="73" t="e">
        <f>#REF!</f>
        <v>#REF!</v>
      </c>
      <c r="AX129" s="73" t="e">
        <f>#REF!</f>
        <v>#REF!</v>
      </c>
      <c r="AY129" s="73" t="e">
        <f>#REF!</f>
        <v>#REF!</v>
      </c>
      <c r="AZ129" s="73" t="e">
        <f>#REF!</f>
        <v>#REF!</v>
      </c>
      <c r="BA129" s="73" t="e">
        <f>#REF!</f>
        <v>#REF!</v>
      </c>
      <c r="BB129" s="73" t="e">
        <f>#REF!</f>
        <v>#REF!</v>
      </c>
      <c r="BC129" s="73" t="e">
        <f>#REF!</f>
        <v>#REF!</v>
      </c>
      <c r="BD129" s="73" t="e">
        <f>#REF!</f>
        <v>#REF!</v>
      </c>
      <c r="BE129" s="73" t="e">
        <f>#REF!</f>
        <v>#REF!</v>
      </c>
      <c r="BF129" s="73" t="e">
        <f>#REF!</f>
        <v>#REF!</v>
      </c>
      <c r="BG129" s="73" t="e">
        <f>#REF!</f>
        <v>#REF!</v>
      </c>
      <c r="BH129" s="73" t="e">
        <f>#REF!</f>
        <v>#REF!</v>
      </c>
      <c r="BI129" s="73" t="e">
        <f>#REF!</f>
        <v>#REF!</v>
      </c>
      <c r="BJ129" s="73" t="e">
        <f>#REF!</f>
        <v>#REF!</v>
      </c>
      <c r="BK129" s="73" t="e">
        <f>#REF!</f>
        <v>#REF!</v>
      </c>
      <c r="BL129" s="73" t="e">
        <f>#REF!</f>
        <v>#REF!</v>
      </c>
      <c r="BM129" s="73" t="e">
        <f>#REF!</f>
        <v>#REF!</v>
      </c>
      <c r="BN129" s="73" t="e">
        <f>#REF!</f>
        <v>#REF!</v>
      </c>
      <c r="BO129" s="73" t="e">
        <f>#REF!</f>
        <v>#REF!</v>
      </c>
      <c r="BP129" s="73" t="e">
        <f>#REF!</f>
        <v>#REF!</v>
      </c>
      <c r="BR129" s="117" t="str">
        <f t="shared" si="41"/>
        <v>44-4 (P44)</v>
      </c>
      <c r="BS129" s="118">
        <f>OOC!G129</f>
        <v>0.96899999999999997</v>
      </c>
      <c r="BT129" s="118">
        <f>OOC!H129</f>
        <v>0.91899999999999993</v>
      </c>
      <c r="BU129" s="2" t="e">
        <f t="shared" si="42"/>
        <v>#REF!</v>
      </c>
      <c r="BV129" s="2" t="e">
        <f t="shared" si="43"/>
        <v>#REF!</v>
      </c>
      <c r="BW129" s="2" t="e">
        <f t="shared" si="44"/>
        <v>#REF!</v>
      </c>
      <c r="BX129" s="119" t="e">
        <f>IF(AND(IF(OOC!G129="",0,OOC!G129) &gt;= IF(O129="",0,O129), IF(O129="",0,O129) &gt; IF(L129="",0,L129)), "OOC",
IF(AND(IF(M129="",0,M129) &gt; IF(P129="",0,P129), IF(P129="",0,P129) &gt;= IF(OOC!H129="",0,OOC!H129)), "OOC",
IF(IF(O129="",0,O129) &gt; IF(OOC!G129="",0,OOC!G129), "OOS",
IF(IF(OOC!H129="",0,OOC!H129) &gt; IF(P129="",0,P129), "OOS", "OK"))))</f>
        <v>#REF!</v>
      </c>
    </row>
    <row r="130" spans="1:76" ht="15" customHeight="1">
      <c r="A130" s="66">
        <v>36</v>
      </c>
      <c r="B130" s="76" t="s">
        <v>81</v>
      </c>
      <c r="C130" s="82" t="s">
        <v>460</v>
      </c>
      <c r="D130" s="20" t="s">
        <v>141</v>
      </c>
      <c r="E130" s="78">
        <v>1.33</v>
      </c>
      <c r="F130" s="11" t="s">
        <v>29</v>
      </c>
      <c r="G130" s="83">
        <v>0.93899999999999995</v>
      </c>
      <c r="H130" s="13" t="e">
        <f>IF(OOC!S130=0,"",OOC!S130)</f>
        <v>#REF!</v>
      </c>
      <c r="I130" s="13" t="e">
        <f>IF(OOC!T130=0,"",OOC!T130)</f>
        <v>#REF!</v>
      </c>
      <c r="J130" s="92" t="s">
        <v>84</v>
      </c>
      <c r="K130" s="64" t="s">
        <v>49</v>
      </c>
      <c r="L130" s="17" t="e">
        <f t="shared" si="52"/>
        <v>#REF!</v>
      </c>
      <c r="M130" s="17" t="e">
        <f t="shared" si="53"/>
        <v>#REF!</v>
      </c>
      <c r="N130" s="25"/>
      <c r="O130" s="2" t="e">
        <f t="shared" ref="O130:O137" si="62">IF(OR($AK130="",ISNUMBER($AK130)=FALSE),"",MAX(AK130:BP130))</f>
        <v>#REF!</v>
      </c>
      <c r="P130" s="2" t="e">
        <f t="shared" ref="P130:P137" si="63">IF(OR($AK130="",ISNUMBER($AK130)=FALSE),"",MIN(AK130:BP130))</f>
        <v>#REF!</v>
      </c>
      <c r="Q130" s="2" t="e">
        <f t="shared" ref="Q130:Q137" si="64">IF(OR($AK130="",ISNUMBER($AK130)=FALSE),"",AVERAGE(AK130:BP130))</f>
        <v>#REF!</v>
      </c>
      <c r="R130" s="3" t="e">
        <f t="shared" ref="R130:R137" si="65">IF(OR($AK130="",ISNUMBER($AK130)=FALSE),"",STDEV(AK130:BP130))</f>
        <v>#REF!</v>
      </c>
      <c r="S130" s="4" t="e">
        <f t="shared" si="40"/>
        <v>#REF!</v>
      </c>
      <c r="T130" s="67" t="e">
        <f t="shared" si="54"/>
        <v>#REF!</v>
      </c>
      <c r="U130" s="67" t="e">
        <f t="shared" si="55"/>
        <v>#REF!</v>
      </c>
      <c r="V130" s="4" t="e">
        <f t="shared" si="49"/>
        <v>#REF!</v>
      </c>
      <c r="W130" s="4" t="e">
        <f t="shared" si="50"/>
        <v>#REF!</v>
      </c>
      <c r="X130" s="4" t="e">
        <f t="shared" si="56"/>
        <v>#REF!</v>
      </c>
      <c r="Y130" s="62" t="e">
        <f t="shared" si="51"/>
        <v>#REF!</v>
      </c>
      <c r="Z130" s="28" t="e">
        <f t="shared" si="57"/>
        <v>#REF!</v>
      </c>
      <c r="AA130" s="28" t="e">
        <f t="shared" si="58"/>
        <v>#REF!</v>
      </c>
      <c r="AB130" s="28" t="e">
        <f t="shared" si="59"/>
        <v>#REF!</v>
      </c>
      <c r="AC130" s="28" t="e">
        <f t="shared" si="61"/>
        <v>#REF!</v>
      </c>
      <c r="AD130" s="26"/>
      <c r="AE130" s="19" t="str">
        <f t="shared" si="60"/>
        <v/>
      </c>
      <c r="AF130" s="65"/>
      <c r="AG130" s="54"/>
      <c r="AH130" s="54"/>
      <c r="AI130" s="55"/>
      <c r="AJ130" s="18"/>
      <c r="AK130" s="73" t="e">
        <f>#REF!</f>
        <v>#REF!</v>
      </c>
      <c r="AL130" s="73" t="e">
        <f>#REF!</f>
        <v>#REF!</v>
      </c>
      <c r="AM130" s="73" t="e">
        <f>#REF!</f>
        <v>#REF!</v>
      </c>
      <c r="AN130" s="73" t="e">
        <f>#REF!</f>
        <v>#REF!</v>
      </c>
      <c r="AO130" s="73" t="e">
        <f>#REF!</f>
        <v>#REF!</v>
      </c>
      <c r="AP130" s="73" t="e">
        <f>#REF!</f>
        <v>#REF!</v>
      </c>
      <c r="AQ130" s="73" t="e">
        <f>#REF!</f>
        <v>#REF!</v>
      </c>
      <c r="AR130" s="73" t="e">
        <f>#REF!</f>
        <v>#REF!</v>
      </c>
      <c r="AS130" s="73" t="e">
        <f>#REF!</f>
        <v>#REF!</v>
      </c>
      <c r="AT130" s="73" t="e">
        <f>#REF!</f>
        <v>#REF!</v>
      </c>
      <c r="AU130" s="73" t="e">
        <f>#REF!</f>
        <v>#REF!</v>
      </c>
      <c r="AV130" s="73" t="e">
        <f>#REF!</f>
        <v>#REF!</v>
      </c>
      <c r="AW130" s="73" t="e">
        <f>#REF!</f>
        <v>#REF!</v>
      </c>
      <c r="AX130" s="73" t="e">
        <f>#REF!</f>
        <v>#REF!</v>
      </c>
      <c r="AY130" s="73" t="e">
        <f>#REF!</f>
        <v>#REF!</v>
      </c>
      <c r="AZ130" s="73" t="e">
        <f>#REF!</f>
        <v>#REF!</v>
      </c>
      <c r="BA130" s="73" t="e">
        <f>#REF!</f>
        <v>#REF!</v>
      </c>
      <c r="BB130" s="73" t="e">
        <f>#REF!</f>
        <v>#REF!</v>
      </c>
      <c r="BC130" s="73" t="e">
        <f>#REF!</f>
        <v>#REF!</v>
      </c>
      <c r="BD130" s="73" t="e">
        <f>#REF!</f>
        <v>#REF!</v>
      </c>
      <c r="BE130" s="73" t="e">
        <f>#REF!</f>
        <v>#REF!</v>
      </c>
      <c r="BF130" s="73" t="e">
        <f>#REF!</f>
        <v>#REF!</v>
      </c>
      <c r="BG130" s="73" t="e">
        <f>#REF!</f>
        <v>#REF!</v>
      </c>
      <c r="BH130" s="73" t="e">
        <f>#REF!</f>
        <v>#REF!</v>
      </c>
      <c r="BI130" s="73" t="e">
        <f>#REF!</f>
        <v>#REF!</v>
      </c>
      <c r="BJ130" s="73" t="e">
        <f>#REF!</f>
        <v>#REF!</v>
      </c>
      <c r="BK130" s="73" t="e">
        <f>#REF!</f>
        <v>#REF!</v>
      </c>
      <c r="BL130" s="73" t="e">
        <f>#REF!</f>
        <v>#REF!</v>
      </c>
      <c r="BM130" s="73" t="e">
        <f>#REF!</f>
        <v>#REF!</v>
      </c>
      <c r="BN130" s="73" t="e">
        <f>#REF!</f>
        <v>#REF!</v>
      </c>
      <c r="BO130" s="73" t="e">
        <f>#REF!</f>
        <v>#REF!</v>
      </c>
      <c r="BP130" s="73" t="e">
        <f>#REF!</f>
        <v>#REF!</v>
      </c>
      <c r="BR130" s="117" t="str">
        <f t="shared" si="41"/>
        <v>44-5 (P2)</v>
      </c>
      <c r="BS130" s="118">
        <f>OOC!G130</f>
        <v>0.96899999999999997</v>
      </c>
      <c r="BT130" s="118">
        <f>OOC!H130</f>
        <v>0.91899999999999993</v>
      </c>
      <c r="BU130" s="2" t="e">
        <f t="shared" si="42"/>
        <v>#REF!</v>
      </c>
      <c r="BV130" s="2" t="e">
        <f t="shared" si="43"/>
        <v>#REF!</v>
      </c>
      <c r="BW130" s="2" t="e">
        <f t="shared" si="44"/>
        <v>#REF!</v>
      </c>
      <c r="BX130" s="119" t="e">
        <f>IF(AND(IF(OOC!G130="",0,OOC!G130) &gt;= IF(O130="",0,O130), IF(O130="",0,O130) &gt; IF(L130="",0,L130)), "OOC",
IF(AND(IF(M130="",0,M130) &gt; IF(P130="",0,P130), IF(P130="",0,P130) &gt;= IF(OOC!H130="",0,OOC!H130)), "OOC",
IF(IF(O130="",0,O130) &gt; IF(OOC!G130="",0,OOC!G130), "OOS",
IF(IF(OOC!H130="",0,OOC!H130) &gt; IF(P130="",0,P130), "OOS", "OK"))))</f>
        <v>#REF!</v>
      </c>
    </row>
    <row r="131" spans="1:76" ht="15" customHeight="1">
      <c r="A131" s="66"/>
      <c r="B131" s="76" t="s">
        <v>81</v>
      </c>
      <c r="C131" s="82" t="s">
        <v>461</v>
      </c>
      <c r="D131" s="20" t="s">
        <v>141</v>
      </c>
      <c r="E131" s="78">
        <v>1.33</v>
      </c>
      <c r="F131" s="11" t="s">
        <v>29</v>
      </c>
      <c r="G131" s="83">
        <v>0.93899999999999995</v>
      </c>
      <c r="H131" s="13" t="e">
        <f>IF(OOC!S131=0,"",OOC!S131)</f>
        <v>#REF!</v>
      </c>
      <c r="I131" s="13" t="e">
        <f>IF(OOC!T131=0,"",OOC!T131)</f>
        <v>#REF!</v>
      </c>
      <c r="J131" s="92" t="s">
        <v>84</v>
      </c>
      <c r="K131" s="64" t="s">
        <v>49</v>
      </c>
      <c r="L131" s="17" t="e">
        <f t="shared" si="52"/>
        <v>#REF!</v>
      </c>
      <c r="M131" s="17" t="e">
        <f t="shared" si="53"/>
        <v>#REF!</v>
      </c>
      <c r="N131" s="25"/>
      <c r="O131" s="2" t="e">
        <f t="shared" si="62"/>
        <v>#REF!</v>
      </c>
      <c r="P131" s="2" t="e">
        <f t="shared" si="63"/>
        <v>#REF!</v>
      </c>
      <c r="Q131" s="2" t="e">
        <f t="shared" si="64"/>
        <v>#REF!</v>
      </c>
      <c r="R131" s="3" t="e">
        <f t="shared" si="65"/>
        <v>#REF!</v>
      </c>
      <c r="S131" s="4" t="e">
        <f t="shared" si="40"/>
        <v>#REF!</v>
      </c>
      <c r="T131" s="67" t="e">
        <f t="shared" si="54"/>
        <v>#REF!</v>
      </c>
      <c r="U131" s="67" t="e">
        <f t="shared" si="55"/>
        <v>#REF!</v>
      </c>
      <c r="V131" s="4" t="e">
        <f t="shared" si="49"/>
        <v>#REF!</v>
      </c>
      <c r="W131" s="4" t="e">
        <f t="shared" si="50"/>
        <v>#REF!</v>
      </c>
      <c r="X131" s="4" t="e">
        <f t="shared" si="56"/>
        <v>#REF!</v>
      </c>
      <c r="Y131" s="62" t="e">
        <f t="shared" si="51"/>
        <v>#REF!</v>
      </c>
      <c r="Z131" s="28"/>
      <c r="AA131" s="28"/>
      <c r="AB131" s="28"/>
      <c r="AC131" s="28"/>
      <c r="AD131" s="26"/>
      <c r="AE131" s="19"/>
      <c r="AF131" s="65"/>
      <c r="AG131" s="54"/>
      <c r="AH131" s="54"/>
      <c r="AI131" s="55"/>
      <c r="AJ131" s="18"/>
      <c r="AK131" s="73" t="e">
        <f>#REF!</f>
        <v>#REF!</v>
      </c>
      <c r="AL131" s="73" t="e">
        <f>#REF!</f>
        <v>#REF!</v>
      </c>
      <c r="AM131" s="73" t="e">
        <f>#REF!</f>
        <v>#REF!</v>
      </c>
      <c r="AN131" s="73" t="e">
        <f>#REF!</f>
        <v>#REF!</v>
      </c>
      <c r="AO131" s="73" t="e">
        <f>#REF!</f>
        <v>#REF!</v>
      </c>
      <c r="AP131" s="73" t="e">
        <f>#REF!</f>
        <v>#REF!</v>
      </c>
      <c r="AQ131" s="73" t="e">
        <f>#REF!</f>
        <v>#REF!</v>
      </c>
      <c r="AR131" s="73" t="e">
        <f>#REF!</f>
        <v>#REF!</v>
      </c>
      <c r="AS131" s="73" t="e">
        <f>#REF!</f>
        <v>#REF!</v>
      </c>
      <c r="AT131" s="73" t="e">
        <f>#REF!</f>
        <v>#REF!</v>
      </c>
      <c r="AU131" s="73" t="e">
        <f>#REF!</f>
        <v>#REF!</v>
      </c>
      <c r="AV131" s="73" t="e">
        <f>#REF!</f>
        <v>#REF!</v>
      </c>
      <c r="AW131" s="73" t="e">
        <f>#REF!</f>
        <v>#REF!</v>
      </c>
      <c r="AX131" s="73" t="e">
        <f>#REF!</f>
        <v>#REF!</v>
      </c>
      <c r="AY131" s="73" t="e">
        <f>#REF!</f>
        <v>#REF!</v>
      </c>
      <c r="AZ131" s="73" t="e">
        <f>#REF!</f>
        <v>#REF!</v>
      </c>
      <c r="BA131" s="73" t="e">
        <f>#REF!</f>
        <v>#REF!</v>
      </c>
      <c r="BB131" s="73" t="e">
        <f>#REF!</f>
        <v>#REF!</v>
      </c>
      <c r="BC131" s="73" t="e">
        <f>#REF!</f>
        <v>#REF!</v>
      </c>
      <c r="BD131" s="73" t="e">
        <f>#REF!</f>
        <v>#REF!</v>
      </c>
      <c r="BE131" s="73" t="e">
        <f>#REF!</f>
        <v>#REF!</v>
      </c>
      <c r="BF131" s="73" t="e">
        <f>#REF!</f>
        <v>#REF!</v>
      </c>
      <c r="BG131" s="73" t="e">
        <f>#REF!</f>
        <v>#REF!</v>
      </c>
      <c r="BH131" s="73" t="e">
        <f>#REF!</f>
        <v>#REF!</v>
      </c>
      <c r="BI131" s="73" t="e">
        <f>#REF!</f>
        <v>#REF!</v>
      </c>
      <c r="BJ131" s="73" t="e">
        <f>#REF!</f>
        <v>#REF!</v>
      </c>
      <c r="BK131" s="73" t="e">
        <f>#REF!</f>
        <v>#REF!</v>
      </c>
      <c r="BL131" s="73" t="e">
        <f>#REF!</f>
        <v>#REF!</v>
      </c>
      <c r="BM131" s="73" t="e">
        <f>#REF!</f>
        <v>#REF!</v>
      </c>
      <c r="BN131" s="73" t="e">
        <f>#REF!</f>
        <v>#REF!</v>
      </c>
      <c r="BO131" s="73" t="e">
        <f>#REF!</f>
        <v>#REF!</v>
      </c>
      <c r="BP131" s="73" t="e">
        <f>#REF!</f>
        <v>#REF!</v>
      </c>
      <c r="BR131" s="117" t="str">
        <f t="shared" si="41"/>
        <v>44-6 (P1)</v>
      </c>
      <c r="BS131" s="118">
        <f>OOC!G131</f>
        <v>0.96899999999999997</v>
      </c>
      <c r="BT131" s="118">
        <f>OOC!H131</f>
        <v>0.91899999999999993</v>
      </c>
      <c r="BU131" s="2" t="e">
        <f t="shared" si="42"/>
        <v>#REF!</v>
      </c>
      <c r="BV131" s="2" t="e">
        <f t="shared" si="43"/>
        <v>#REF!</v>
      </c>
      <c r="BW131" s="2" t="e">
        <f t="shared" si="44"/>
        <v>#REF!</v>
      </c>
      <c r="BX131" s="119" t="e">
        <f>IF(AND(IF(OOC!G131="",0,OOC!G131) &gt;= IF(O131="",0,O131), IF(O131="",0,O131) &gt; IF(L131="",0,L131)), "OOC",
IF(AND(IF(M131="",0,M131) &gt; IF(P131="",0,P131), IF(P131="",0,P131) &gt;= IF(OOC!H131="",0,OOC!H131)), "OOC",
IF(IF(O131="",0,O131) &gt; IF(OOC!G131="",0,OOC!G131), "OOS",
IF(IF(OOC!H131="",0,OOC!H131) &gt; IF(P131="",0,P131), "OOS", "OK"))))</f>
        <v>#REF!</v>
      </c>
    </row>
    <row r="132" spans="1:76" ht="15" customHeight="1">
      <c r="A132" s="16">
        <v>37</v>
      </c>
      <c r="B132" s="76" t="s">
        <v>94</v>
      </c>
      <c r="C132" s="70" t="s">
        <v>145</v>
      </c>
      <c r="D132" s="20" t="s">
        <v>141</v>
      </c>
      <c r="E132" s="78">
        <v>1.5</v>
      </c>
      <c r="F132" s="11" t="s">
        <v>29</v>
      </c>
      <c r="G132" s="83">
        <v>18.419</v>
      </c>
      <c r="H132" s="13" t="e">
        <f>IF(OOC!S132=0,"",OOC!S132)</f>
        <v>#REF!</v>
      </c>
      <c r="I132" s="13" t="e">
        <f>IF(OOC!T132=0,"",OOC!T132)</f>
        <v>#REF!</v>
      </c>
      <c r="J132" s="14" t="s">
        <v>12</v>
      </c>
      <c r="K132" s="64" t="s">
        <v>49</v>
      </c>
      <c r="L132" s="17" t="e">
        <f t="shared" si="52"/>
        <v>#REF!</v>
      </c>
      <c r="M132" s="17" t="e">
        <f t="shared" si="53"/>
        <v>#REF!</v>
      </c>
      <c r="N132" s="25"/>
      <c r="O132" s="2" t="e">
        <f t="shared" si="62"/>
        <v>#REF!</v>
      </c>
      <c r="P132" s="2" t="e">
        <f t="shared" si="63"/>
        <v>#REF!</v>
      </c>
      <c r="Q132" s="2" t="e">
        <f t="shared" si="64"/>
        <v>#REF!</v>
      </c>
      <c r="R132" s="3" t="e">
        <f t="shared" si="65"/>
        <v>#REF!</v>
      </c>
      <c r="S132" s="4" t="e">
        <f t="shared" si="40"/>
        <v>#REF!</v>
      </c>
      <c r="T132" s="67" t="e">
        <f t="shared" si="54"/>
        <v>#REF!</v>
      </c>
      <c r="U132" s="67" t="e">
        <f t="shared" si="55"/>
        <v>#REF!</v>
      </c>
      <c r="V132" s="4" t="e">
        <f t="shared" si="49"/>
        <v>#REF!</v>
      </c>
      <c r="W132" s="4" t="e">
        <f t="shared" si="50"/>
        <v>#REF!</v>
      </c>
      <c r="X132" s="4" t="e">
        <f t="shared" si="56"/>
        <v>#REF!</v>
      </c>
      <c r="Y132" s="62" t="e">
        <f t="shared" si="51"/>
        <v>#REF!</v>
      </c>
      <c r="Z132" s="28" t="e">
        <f t="shared" si="57"/>
        <v>#REF!</v>
      </c>
      <c r="AA132" s="28" t="e">
        <f t="shared" si="58"/>
        <v>#REF!</v>
      </c>
      <c r="AB132" s="28" t="e">
        <f t="shared" si="59"/>
        <v>#REF!</v>
      </c>
      <c r="AC132" s="28" t="e">
        <f t="shared" si="61"/>
        <v>#REF!</v>
      </c>
      <c r="AD132" s="26"/>
      <c r="AE132" s="19" t="str">
        <f t="shared" si="60"/>
        <v/>
      </c>
      <c r="AF132" s="65"/>
      <c r="AG132" s="54"/>
      <c r="AH132" s="54"/>
      <c r="AI132" s="55"/>
      <c r="AJ132" s="18"/>
      <c r="AK132" s="73" t="e">
        <f>#REF!</f>
        <v>#REF!</v>
      </c>
      <c r="AL132" s="73" t="e">
        <f>#REF!</f>
        <v>#REF!</v>
      </c>
      <c r="AM132" s="73" t="e">
        <f>#REF!</f>
        <v>#REF!</v>
      </c>
      <c r="AN132" s="73" t="e">
        <f>#REF!</f>
        <v>#REF!</v>
      </c>
      <c r="AO132" s="73" t="e">
        <f>#REF!</f>
        <v>#REF!</v>
      </c>
      <c r="AP132" s="73" t="e">
        <f>#REF!</f>
        <v>#REF!</v>
      </c>
      <c r="AQ132" s="73" t="e">
        <f>#REF!</f>
        <v>#REF!</v>
      </c>
      <c r="AR132" s="73" t="e">
        <f>#REF!</f>
        <v>#REF!</v>
      </c>
      <c r="AS132" s="73" t="e">
        <f>#REF!</f>
        <v>#REF!</v>
      </c>
      <c r="AT132" s="73" t="e">
        <f>#REF!</f>
        <v>#REF!</v>
      </c>
      <c r="AU132" s="73" t="e">
        <f>#REF!</f>
        <v>#REF!</v>
      </c>
      <c r="AV132" s="73" t="e">
        <f>#REF!</f>
        <v>#REF!</v>
      </c>
      <c r="AW132" s="73" t="e">
        <f>#REF!</f>
        <v>#REF!</v>
      </c>
      <c r="AX132" s="73" t="e">
        <f>#REF!</f>
        <v>#REF!</v>
      </c>
      <c r="AY132" s="73" t="e">
        <f>#REF!</f>
        <v>#REF!</v>
      </c>
      <c r="AZ132" s="73" t="e">
        <f>#REF!</f>
        <v>#REF!</v>
      </c>
      <c r="BA132" s="73" t="e">
        <f>#REF!</f>
        <v>#REF!</v>
      </c>
      <c r="BB132" s="73" t="e">
        <f>#REF!</f>
        <v>#REF!</v>
      </c>
      <c r="BC132" s="73" t="e">
        <f>#REF!</f>
        <v>#REF!</v>
      </c>
      <c r="BD132" s="73" t="e">
        <f>#REF!</f>
        <v>#REF!</v>
      </c>
      <c r="BE132" s="73" t="e">
        <f>#REF!</f>
        <v>#REF!</v>
      </c>
      <c r="BF132" s="73" t="e">
        <f>#REF!</f>
        <v>#REF!</v>
      </c>
      <c r="BG132" s="73" t="e">
        <f>#REF!</f>
        <v>#REF!</v>
      </c>
      <c r="BH132" s="73" t="e">
        <f>#REF!</f>
        <v>#REF!</v>
      </c>
      <c r="BI132" s="73" t="e">
        <f>#REF!</f>
        <v>#REF!</v>
      </c>
      <c r="BJ132" s="73" t="e">
        <f>#REF!</f>
        <v>#REF!</v>
      </c>
      <c r="BK132" s="73" t="e">
        <f>#REF!</f>
        <v>#REF!</v>
      </c>
      <c r="BL132" s="73" t="e">
        <f>#REF!</f>
        <v>#REF!</v>
      </c>
      <c r="BM132" s="73" t="e">
        <f>#REF!</f>
        <v>#REF!</v>
      </c>
      <c r="BN132" s="73" t="e">
        <f>#REF!</f>
        <v>#REF!</v>
      </c>
      <c r="BO132" s="73" t="e">
        <f>#REF!</f>
        <v>#REF!</v>
      </c>
      <c r="BP132" s="73" t="e">
        <f>#REF!</f>
        <v>#REF!</v>
      </c>
      <c r="BR132" s="117" t="str">
        <f t="shared" si="41"/>
        <v>45-1</v>
      </c>
      <c r="BS132" s="118">
        <f>OOC!G132</f>
        <v>18.449000000000002</v>
      </c>
      <c r="BT132" s="118">
        <f>OOC!H132</f>
        <v>18.388999999999999</v>
      </c>
      <c r="BU132" s="2" t="e">
        <f t="shared" si="42"/>
        <v>#REF!</v>
      </c>
      <c r="BV132" s="2" t="e">
        <f t="shared" si="43"/>
        <v>#REF!</v>
      </c>
      <c r="BW132" s="2" t="e">
        <f t="shared" si="44"/>
        <v>#REF!</v>
      </c>
      <c r="BX132" s="119" t="e">
        <f>IF(AND(IF(OOC!G132="",0,OOC!G132) &gt;= IF(O132="",0,O132), IF(O132="",0,O132) &gt; IF(L132="",0,L132)), "OOC",
IF(AND(IF(M132="",0,M132) &gt; IF(P132="",0,P132), IF(P132="",0,P132) &gt;= IF(OOC!H132="",0,OOC!H132)), "OOC",
IF(IF(O132="",0,O132) &gt; IF(OOC!G132="",0,OOC!G132), "OOS",
IF(IF(OOC!H132="",0,OOC!H132) &gt; IF(P132="",0,P132), "OOS", "OK"))))</f>
        <v>#REF!</v>
      </c>
    </row>
    <row r="133" spans="1:76" ht="15" customHeight="1">
      <c r="A133" s="16">
        <v>38</v>
      </c>
      <c r="B133" s="76" t="s">
        <v>94</v>
      </c>
      <c r="C133" s="70" t="s">
        <v>146</v>
      </c>
      <c r="D133" s="20" t="s">
        <v>57</v>
      </c>
      <c r="E133" s="78">
        <v>1.5</v>
      </c>
      <c r="F133" s="11" t="s">
        <v>29</v>
      </c>
      <c r="G133" s="83">
        <v>18.419</v>
      </c>
      <c r="H133" s="13" t="e">
        <f>IF(OOC!S133=0,"",OOC!S133)</f>
        <v>#REF!</v>
      </c>
      <c r="I133" s="13" t="e">
        <f>IF(OOC!T133=0,"",OOC!T133)</f>
        <v>#REF!</v>
      </c>
      <c r="J133" s="14" t="s">
        <v>12</v>
      </c>
      <c r="K133" s="64" t="s">
        <v>49</v>
      </c>
      <c r="L133" s="17" t="e">
        <f t="shared" si="52"/>
        <v>#REF!</v>
      </c>
      <c r="M133" s="17" t="e">
        <f t="shared" si="53"/>
        <v>#REF!</v>
      </c>
      <c r="N133" s="25"/>
      <c r="O133" s="2" t="e">
        <f t="shared" si="62"/>
        <v>#REF!</v>
      </c>
      <c r="P133" s="2" t="e">
        <f t="shared" si="63"/>
        <v>#REF!</v>
      </c>
      <c r="Q133" s="2" t="e">
        <f t="shared" si="64"/>
        <v>#REF!</v>
      </c>
      <c r="R133" s="3" t="e">
        <f t="shared" si="65"/>
        <v>#REF!</v>
      </c>
      <c r="S133" s="4" t="e">
        <f t="shared" si="40"/>
        <v>#REF!</v>
      </c>
      <c r="T133" s="67" t="e">
        <f t="shared" si="54"/>
        <v>#REF!</v>
      </c>
      <c r="U133" s="67" t="e">
        <f t="shared" si="55"/>
        <v>#REF!</v>
      </c>
      <c r="V133" s="4" t="e">
        <f t="shared" si="49"/>
        <v>#REF!</v>
      </c>
      <c r="W133" s="4" t="e">
        <f t="shared" si="50"/>
        <v>#REF!</v>
      </c>
      <c r="X133" s="4" t="e">
        <f t="shared" si="56"/>
        <v>#REF!</v>
      </c>
      <c r="Y133" s="62" t="e">
        <f t="shared" si="51"/>
        <v>#REF!</v>
      </c>
      <c r="Z133" s="28" t="e">
        <f t="shared" si="57"/>
        <v>#REF!</v>
      </c>
      <c r="AA133" s="28" t="e">
        <f t="shared" si="58"/>
        <v>#REF!</v>
      </c>
      <c r="AB133" s="28" t="e">
        <f t="shared" si="59"/>
        <v>#REF!</v>
      </c>
      <c r="AC133" s="28" t="e">
        <f t="shared" si="61"/>
        <v>#REF!</v>
      </c>
      <c r="AD133" s="26"/>
      <c r="AE133" s="19" t="str">
        <f t="shared" si="60"/>
        <v/>
      </c>
      <c r="AF133" s="65"/>
      <c r="AG133" s="54"/>
      <c r="AH133" s="54"/>
      <c r="AI133" s="55"/>
      <c r="AJ133" s="18"/>
      <c r="AK133" s="73" t="e">
        <f>#REF!</f>
        <v>#REF!</v>
      </c>
      <c r="AL133" s="73" t="e">
        <f>#REF!</f>
        <v>#REF!</v>
      </c>
      <c r="AM133" s="73" t="e">
        <f>#REF!</f>
        <v>#REF!</v>
      </c>
      <c r="AN133" s="73" t="e">
        <f>#REF!</f>
        <v>#REF!</v>
      </c>
      <c r="AO133" s="73" t="e">
        <f>#REF!</f>
        <v>#REF!</v>
      </c>
      <c r="AP133" s="73" t="e">
        <f>#REF!</f>
        <v>#REF!</v>
      </c>
      <c r="AQ133" s="73" t="e">
        <f>#REF!</f>
        <v>#REF!</v>
      </c>
      <c r="AR133" s="73" t="e">
        <f>#REF!</f>
        <v>#REF!</v>
      </c>
      <c r="AS133" s="73" t="e">
        <f>#REF!</f>
        <v>#REF!</v>
      </c>
      <c r="AT133" s="73" t="e">
        <f>#REF!</f>
        <v>#REF!</v>
      </c>
      <c r="AU133" s="73" t="e">
        <f>#REF!</f>
        <v>#REF!</v>
      </c>
      <c r="AV133" s="73" t="e">
        <f>#REF!</f>
        <v>#REF!</v>
      </c>
      <c r="AW133" s="73" t="e">
        <f>#REF!</f>
        <v>#REF!</v>
      </c>
      <c r="AX133" s="73" t="e">
        <f>#REF!</f>
        <v>#REF!</v>
      </c>
      <c r="AY133" s="73" t="e">
        <f>#REF!</f>
        <v>#REF!</v>
      </c>
      <c r="AZ133" s="73" t="e">
        <f>#REF!</f>
        <v>#REF!</v>
      </c>
      <c r="BA133" s="73" t="e">
        <f>#REF!</f>
        <v>#REF!</v>
      </c>
      <c r="BB133" s="73" t="e">
        <f>#REF!</f>
        <v>#REF!</v>
      </c>
      <c r="BC133" s="73" t="e">
        <f>#REF!</f>
        <v>#REF!</v>
      </c>
      <c r="BD133" s="73" t="e">
        <f>#REF!</f>
        <v>#REF!</v>
      </c>
      <c r="BE133" s="73" t="e">
        <f>#REF!</f>
        <v>#REF!</v>
      </c>
      <c r="BF133" s="73" t="e">
        <f>#REF!</f>
        <v>#REF!</v>
      </c>
      <c r="BG133" s="73" t="e">
        <f>#REF!</f>
        <v>#REF!</v>
      </c>
      <c r="BH133" s="73" t="e">
        <f>#REF!</f>
        <v>#REF!</v>
      </c>
      <c r="BI133" s="73" t="e">
        <f>#REF!</f>
        <v>#REF!</v>
      </c>
      <c r="BJ133" s="73" t="e">
        <f>#REF!</f>
        <v>#REF!</v>
      </c>
      <c r="BK133" s="73" t="e">
        <f>#REF!</f>
        <v>#REF!</v>
      </c>
      <c r="BL133" s="73" t="e">
        <f>#REF!</f>
        <v>#REF!</v>
      </c>
      <c r="BM133" s="73" t="e">
        <f>#REF!</f>
        <v>#REF!</v>
      </c>
      <c r="BN133" s="73" t="e">
        <f>#REF!</f>
        <v>#REF!</v>
      </c>
      <c r="BO133" s="73" t="e">
        <f>#REF!</f>
        <v>#REF!</v>
      </c>
      <c r="BP133" s="73" t="e">
        <f>#REF!</f>
        <v>#REF!</v>
      </c>
      <c r="BR133" s="117" t="str">
        <f t="shared" si="41"/>
        <v>45-2</v>
      </c>
      <c r="BS133" s="118">
        <f>OOC!G133</f>
        <v>18.449000000000002</v>
      </c>
      <c r="BT133" s="118">
        <f>OOC!H133</f>
        <v>18.388999999999999</v>
      </c>
      <c r="BU133" s="2" t="e">
        <f t="shared" si="42"/>
        <v>#REF!</v>
      </c>
      <c r="BV133" s="2" t="e">
        <f t="shared" si="43"/>
        <v>#REF!</v>
      </c>
      <c r="BW133" s="2" t="e">
        <f t="shared" si="44"/>
        <v>#REF!</v>
      </c>
      <c r="BX133" s="119" t="e">
        <f>IF(AND(IF(OOC!G133="",0,OOC!G133) &gt;= IF(O133="",0,O133), IF(O133="",0,O133) &gt; IF(L133="",0,L133)), "OOC",
IF(AND(IF(M133="",0,M133) &gt; IF(P133="",0,P133), IF(P133="",0,P133) &gt;= IF(OOC!H133="",0,OOC!H133)), "OOC",
IF(IF(O133="",0,O133) &gt; IF(OOC!G133="",0,OOC!G133), "OOS",
IF(IF(OOC!H133="",0,OOC!H133) &gt; IF(P133="",0,P133), "OOS", "OK"))))</f>
        <v>#REF!</v>
      </c>
    </row>
    <row r="134" spans="1:76" ht="15" customHeight="1">
      <c r="A134" s="16">
        <v>39</v>
      </c>
      <c r="B134" s="76" t="s">
        <v>94</v>
      </c>
      <c r="C134" s="70" t="s">
        <v>147</v>
      </c>
      <c r="D134" s="20" t="s">
        <v>57</v>
      </c>
      <c r="E134" s="78">
        <v>1.5</v>
      </c>
      <c r="F134" s="11" t="s">
        <v>29</v>
      </c>
      <c r="G134" s="83">
        <v>18.419</v>
      </c>
      <c r="H134" s="13" t="e">
        <f>IF(OOC!S134=0,"",OOC!S134)</f>
        <v>#REF!</v>
      </c>
      <c r="I134" s="13" t="e">
        <f>IF(OOC!T134=0,"",OOC!T134)</f>
        <v>#REF!</v>
      </c>
      <c r="J134" s="14" t="s">
        <v>12</v>
      </c>
      <c r="K134" s="64" t="s">
        <v>49</v>
      </c>
      <c r="L134" s="17" t="e">
        <f t="shared" si="52"/>
        <v>#REF!</v>
      </c>
      <c r="M134" s="17" t="e">
        <f t="shared" si="53"/>
        <v>#REF!</v>
      </c>
      <c r="N134" s="25"/>
      <c r="O134" s="2" t="e">
        <f t="shared" si="62"/>
        <v>#REF!</v>
      </c>
      <c r="P134" s="2" t="e">
        <f t="shared" si="63"/>
        <v>#REF!</v>
      </c>
      <c r="Q134" s="2" t="e">
        <f t="shared" si="64"/>
        <v>#REF!</v>
      </c>
      <c r="R134" s="3" t="e">
        <f t="shared" si="65"/>
        <v>#REF!</v>
      </c>
      <c r="S134" s="4" t="e">
        <f t="shared" si="40"/>
        <v>#REF!</v>
      </c>
      <c r="T134" s="67" t="e">
        <f t="shared" si="54"/>
        <v>#REF!</v>
      </c>
      <c r="U134" s="67" t="e">
        <f t="shared" si="55"/>
        <v>#REF!</v>
      </c>
      <c r="V134" s="4" t="e">
        <f t="shared" si="49"/>
        <v>#REF!</v>
      </c>
      <c r="W134" s="4" t="e">
        <f t="shared" si="50"/>
        <v>#REF!</v>
      </c>
      <c r="X134" s="4" t="e">
        <f t="shared" si="56"/>
        <v>#REF!</v>
      </c>
      <c r="Y134" s="62" t="e">
        <f t="shared" si="51"/>
        <v>#REF!</v>
      </c>
      <c r="Z134" s="28" t="e">
        <f t="shared" si="57"/>
        <v>#REF!</v>
      </c>
      <c r="AA134" s="28" t="e">
        <f t="shared" si="58"/>
        <v>#REF!</v>
      </c>
      <c r="AB134" s="28" t="e">
        <f t="shared" si="59"/>
        <v>#REF!</v>
      </c>
      <c r="AC134" s="28" t="e">
        <f t="shared" si="61"/>
        <v>#REF!</v>
      </c>
      <c r="AD134" s="26"/>
      <c r="AE134" s="19" t="str">
        <f t="shared" si="60"/>
        <v/>
      </c>
      <c r="AF134" s="65"/>
      <c r="AG134" s="54"/>
      <c r="AH134" s="54"/>
      <c r="AI134" s="55"/>
      <c r="AJ134" s="18"/>
      <c r="AK134" s="73" t="e">
        <f>#REF!</f>
        <v>#REF!</v>
      </c>
      <c r="AL134" s="73" t="e">
        <f>#REF!</f>
        <v>#REF!</v>
      </c>
      <c r="AM134" s="73" t="e">
        <f>#REF!</f>
        <v>#REF!</v>
      </c>
      <c r="AN134" s="73" t="e">
        <f>#REF!</f>
        <v>#REF!</v>
      </c>
      <c r="AO134" s="73" t="e">
        <f>#REF!</f>
        <v>#REF!</v>
      </c>
      <c r="AP134" s="73" t="e">
        <f>#REF!</f>
        <v>#REF!</v>
      </c>
      <c r="AQ134" s="73" t="e">
        <f>#REF!</f>
        <v>#REF!</v>
      </c>
      <c r="AR134" s="73" t="e">
        <f>#REF!</f>
        <v>#REF!</v>
      </c>
      <c r="AS134" s="73" t="e">
        <f>#REF!</f>
        <v>#REF!</v>
      </c>
      <c r="AT134" s="73" t="e">
        <f>#REF!</f>
        <v>#REF!</v>
      </c>
      <c r="AU134" s="73" t="e">
        <f>#REF!</f>
        <v>#REF!</v>
      </c>
      <c r="AV134" s="73" t="e">
        <f>#REF!</f>
        <v>#REF!</v>
      </c>
      <c r="AW134" s="73" t="e">
        <f>#REF!</f>
        <v>#REF!</v>
      </c>
      <c r="AX134" s="73" t="e">
        <f>#REF!</f>
        <v>#REF!</v>
      </c>
      <c r="AY134" s="73" t="e">
        <f>#REF!</f>
        <v>#REF!</v>
      </c>
      <c r="AZ134" s="73" t="e">
        <f>#REF!</f>
        <v>#REF!</v>
      </c>
      <c r="BA134" s="73" t="e">
        <f>#REF!</f>
        <v>#REF!</v>
      </c>
      <c r="BB134" s="73" t="e">
        <f>#REF!</f>
        <v>#REF!</v>
      </c>
      <c r="BC134" s="73" t="e">
        <f>#REF!</f>
        <v>#REF!</v>
      </c>
      <c r="BD134" s="73" t="e">
        <f>#REF!</f>
        <v>#REF!</v>
      </c>
      <c r="BE134" s="73" t="e">
        <f>#REF!</f>
        <v>#REF!</v>
      </c>
      <c r="BF134" s="73" t="e">
        <f>#REF!</f>
        <v>#REF!</v>
      </c>
      <c r="BG134" s="73" t="e">
        <f>#REF!</f>
        <v>#REF!</v>
      </c>
      <c r="BH134" s="73" t="e">
        <f>#REF!</f>
        <v>#REF!</v>
      </c>
      <c r="BI134" s="73" t="e">
        <f>#REF!</f>
        <v>#REF!</v>
      </c>
      <c r="BJ134" s="73" t="e">
        <f>#REF!</f>
        <v>#REF!</v>
      </c>
      <c r="BK134" s="73" t="e">
        <f>#REF!</f>
        <v>#REF!</v>
      </c>
      <c r="BL134" s="73" t="e">
        <f>#REF!</f>
        <v>#REF!</v>
      </c>
      <c r="BM134" s="73" t="e">
        <f>#REF!</f>
        <v>#REF!</v>
      </c>
      <c r="BN134" s="73" t="e">
        <f>#REF!</f>
        <v>#REF!</v>
      </c>
      <c r="BO134" s="73" t="e">
        <f>#REF!</f>
        <v>#REF!</v>
      </c>
      <c r="BP134" s="73" t="e">
        <f>#REF!</f>
        <v>#REF!</v>
      </c>
      <c r="BR134" s="117" t="str">
        <f t="shared" si="41"/>
        <v>45-3</v>
      </c>
      <c r="BS134" s="118">
        <f>OOC!G134</f>
        <v>18.449000000000002</v>
      </c>
      <c r="BT134" s="118">
        <f>OOC!H134</f>
        <v>18.388999999999999</v>
      </c>
      <c r="BU134" s="2" t="e">
        <f t="shared" si="42"/>
        <v>#REF!</v>
      </c>
      <c r="BV134" s="2" t="e">
        <f t="shared" si="43"/>
        <v>#REF!</v>
      </c>
      <c r="BW134" s="2" t="e">
        <f t="shared" si="44"/>
        <v>#REF!</v>
      </c>
      <c r="BX134" s="119" t="e">
        <f>IF(AND(IF(OOC!G134="",0,OOC!G134) &gt;= IF(O134="",0,O134), IF(O134="",0,O134) &gt; IF(L134="",0,L134)), "OOC",
IF(AND(IF(M134="",0,M134) &gt; IF(P134="",0,P134), IF(P134="",0,P134) &gt;= IF(OOC!H134="",0,OOC!H134)), "OOC",
IF(IF(O134="",0,O134) &gt; IF(OOC!G134="",0,OOC!G134), "OOS",
IF(IF(OOC!H134="",0,OOC!H134) &gt; IF(P134="",0,P134), "OOS", "OK"))))</f>
        <v>#REF!</v>
      </c>
    </row>
    <row r="135" spans="1:76" ht="15" customHeight="1">
      <c r="A135" s="16">
        <v>37</v>
      </c>
      <c r="B135" s="76" t="s">
        <v>260</v>
      </c>
      <c r="C135" s="70" t="s">
        <v>145</v>
      </c>
      <c r="D135" s="20" t="s">
        <v>141</v>
      </c>
      <c r="E135" s="78"/>
      <c r="F135" s="11" t="s">
        <v>29</v>
      </c>
      <c r="G135" s="83">
        <v>18.419</v>
      </c>
      <c r="H135" s="13">
        <f>IF(OOC!S135=0,"",OOC!S135)</f>
        <v>0.03</v>
      </c>
      <c r="I135" s="13">
        <f>IF(OOC!T135=0,"",OOC!T135)</f>
        <v>-0.03</v>
      </c>
      <c r="J135" s="14" t="s">
        <v>12</v>
      </c>
      <c r="K135" s="64" t="s">
        <v>49</v>
      </c>
      <c r="L135" s="17">
        <f t="shared" si="52"/>
        <v>18.449000000000002</v>
      </c>
      <c r="M135" s="17">
        <f t="shared" si="53"/>
        <v>18.388999999999999</v>
      </c>
      <c r="N135" s="25"/>
      <c r="O135" s="2" t="e">
        <f t="shared" si="62"/>
        <v>#REF!</v>
      </c>
      <c r="P135" s="2" t="e">
        <f t="shared" si="63"/>
        <v>#REF!</v>
      </c>
      <c r="Q135" s="2" t="e">
        <f t="shared" si="64"/>
        <v>#REF!</v>
      </c>
      <c r="R135" s="3" t="e">
        <f t="shared" si="65"/>
        <v>#REF!</v>
      </c>
      <c r="S135" s="4" t="e">
        <f t="shared" si="40"/>
        <v>#REF!</v>
      </c>
      <c r="T135" s="67" t="e">
        <f t="shared" si="54"/>
        <v>#REF!</v>
      </c>
      <c r="U135" s="67" t="e">
        <f t="shared" si="55"/>
        <v>#REF!</v>
      </c>
      <c r="V135" s="4" t="e">
        <f t="shared" si="49"/>
        <v>#REF!</v>
      </c>
      <c r="W135" s="4" t="e">
        <f t="shared" si="50"/>
        <v>#REF!</v>
      </c>
      <c r="X135" s="4" t="e">
        <f t="shared" si="56"/>
        <v>#REF!</v>
      </c>
      <c r="Y135" s="62" t="e">
        <f t="shared" si="51"/>
        <v>#REF!</v>
      </c>
      <c r="Z135" s="28" t="e">
        <f t="shared" si="57"/>
        <v>#REF!</v>
      </c>
      <c r="AA135" s="28" t="e">
        <f t="shared" si="58"/>
        <v>#REF!</v>
      </c>
      <c r="AB135" s="28" t="e">
        <f t="shared" si="59"/>
        <v>#REF!</v>
      </c>
      <c r="AC135" s="28" t="e">
        <f t="shared" si="61"/>
        <v>#REF!</v>
      </c>
      <c r="AD135" s="26"/>
      <c r="AE135" s="19" t="str">
        <f t="shared" si="60"/>
        <v/>
      </c>
      <c r="AF135" s="65"/>
      <c r="AG135" s="54"/>
      <c r="AH135" s="54"/>
      <c r="AI135" s="55"/>
      <c r="AJ135" s="18"/>
      <c r="AK135" s="73" t="e">
        <f>#REF!</f>
        <v>#REF!</v>
      </c>
      <c r="AL135" s="73" t="e">
        <f>#REF!</f>
        <v>#REF!</v>
      </c>
      <c r="AM135" s="73" t="e">
        <f>#REF!</f>
        <v>#REF!</v>
      </c>
      <c r="AN135" s="73" t="e">
        <f>#REF!</f>
        <v>#REF!</v>
      </c>
      <c r="AO135" s="73" t="e">
        <f>#REF!</f>
        <v>#REF!</v>
      </c>
      <c r="AP135" s="73" t="e">
        <f>#REF!</f>
        <v>#REF!</v>
      </c>
      <c r="AQ135" s="73" t="e">
        <f>#REF!</f>
        <v>#REF!</v>
      </c>
      <c r="AR135" s="73" t="e">
        <f>#REF!</f>
        <v>#REF!</v>
      </c>
      <c r="AS135" s="73" t="e">
        <f>#REF!</f>
        <v>#REF!</v>
      </c>
      <c r="AT135" s="73" t="e">
        <f>#REF!</f>
        <v>#REF!</v>
      </c>
      <c r="AU135" s="73" t="e">
        <f>#REF!</f>
        <v>#REF!</v>
      </c>
      <c r="AV135" s="73" t="e">
        <f>#REF!</f>
        <v>#REF!</v>
      </c>
      <c r="AW135" s="73" t="e">
        <f>#REF!</f>
        <v>#REF!</v>
      </c>
      <c r="AX135" s="73" t="e">
        <f>#REF!</f>
        <v>#REF!</v>
      </c>
      <c r="AY135" s="73" t="e">
        <f>#REF!</f>
        <v>#REF!</v>
      </c>
      <c r="AZ135" s="73" t="e">
        <f>#REF!</f>
        <v>#REF!</v>
      </c>
      <c r="BA135" s="73" t="e">
        <f>#REF!</f>
        <v>#REF!</v>
      </c>
      <c r="BB135" s="73" t="e">
        <f>#REF!</f>
        <v>#REF!</v>
      </c>
      <c r="BC135" s="73" t="e">
        <f>#REF!</f>
        <v>#REF!</v>
      </c>
      <c r="BD135" s="73" t="e">
        <f>#REF!</f>
        <v>#REF!</v>
      </c>
      <c r="BE135" s="73" t="e">
        <f>#REF!</f>
        <v>#REF!</v>
      </c>
      <c r="BF135" s="73" t="e">
        <f>#REF!</f>
        <v>#REF!</v>
      </c>
      <c r="BG135" s="73" t="e">
        <f>#REF!</f>
        <v>#REF!</v>
      </c>
      <c r="BH135" s="73" t="e">
        <f>#REF!</f>
        <v>#REF!</v>
      </c>
      <c r="BI135" s="73" t="e">
        <f>#REF!</f>
        <v>#REF!</v>
      </c>
      <c r="BJ135" s="73" t="e">
        <f>#REF!</f>
        <v>#REF!</v>
      </c>
      <c r="BK135" s="73" t="e">
        <f>#REF!</f>
        <v>#REF!</v>
      </c>
      <c r="BL135" s="73" t="e">
        <f>#REF!</f>
        <v>#REF!</v>
      </c>
      <c r="BM135" s="73" t="e">
        <f>#REF!</f>
        <v>#REF!</v>
      </c>
      <c r="BN135" s="73" t="e">
        <f>#REF!</f>
        <v>#REF!</v>
      </c>
      <c r="BO135" s="73" t="e">
        <f>#REF!</f>
        <v>#REF!</v>
      </c>
      <c r="BP135" s="73" t="e">
        <f>#REF!</f>
        <v>#REF!</v>
      </c>
      <c r="BR135" s="117" t="str">
        <f t="shared" si="41"/>
        <v>45-1</v>
      </c>
      <c r="BS135" s="118">
        <f>OOC!G135</f>
        <v>18.449000000000002</v>
      </c>
      <c r="BT135" s="118">
        <f>OOC!H135</f>
        <v>18.388999999999999</v>
      </c>
      <c r="BU135" s="2" t="e">
        <f t="shared" si="42"/>
        <v>#REF!</v>
      </c>
      <c r="BV135" s="2" t="e">
        <f t="shared" si="43"/>
        <v>#REF!</v>
      </c>
      <c r="BW135" s="2" t="e">
        <f t="shared" si="44"/>
        <v>#REF!</v>
      </c>
      <c r="BX135" s="119"/>
    </row>
    <row r="136" spans="1:76" ht="15" customHeight="1">
      <c r="A136" s="16">
        <v>38</v>
      </c>
      <c r="B136" s="76" t="s">
        <v>260</v>
      </c>
      <c r="C136" s="70" t="s">
        <v>146</v>
      </c>
      <c r="D136" s="20" t="s">
        <v>57</v>
      </c>
      <c r="E136" s="78"/>
      <c r="F136" s="11" t="s">
        <v>29</v>
      </c>
      <c r="G136" s="83">
        <v>18.419</v>
      </c>
      <c r="H136" s="13">
        <f>IF(OOC!S136=0,"",OOC!S136)</f>
        <v>0.03</v>
      </c>
      <c r="I136" s="13">
        <f>IF(OOC!T136=0,"",OOC!T136)</f>
        <v>-0.03</v>
      </c>
      <c r="J136" s="14" t="s">
        <v>12</v>
      </c>
      <c r="K136" s="64" t="s">
        <v>49</v>
      </c>
      <c r="L136" s="17">
        <f t="shared" si="52"/>
        <v>18.449000000000002</v>
      </c>
      <c r="M136" s="17">
        <f t="shared" si="53"/>
        <v>18.388999999999999</v>
      </c>
      <c r="N136" s="25"/>
      <c r="O136" s="2" t="e">
        <f t="shared" si="62"/>
        <v>#REF!</v>
      </c>
      <c r="P136" s="2" t="e">
        <f t="shared" si="63"/>
        <v>#REF!</v>
      </c>
      <c r="Q136" s="2" t="e">
        <f t="shared" si="64"/>
        <v>#REF!</v>
      </c>
      <c r="R136" s="3" t="e">
        <f t="shared" si="65"/>
        <v>#REF!</v>
      </c>
      <c r="S136" s="4" t="e">
        <f t="shared" si="40"/>
        <v>#REF!</v>
      </c>
      <c r="T136" s="67" t="e">
        <f t="shared" si="54"/>
        <v>#REF!</v>
      </c>
      <c r="U136" s="67" t="e">
        <f t="shared" si="55"/>
        <v>#REF!</v>
      </c>
      <c r="V136" s="4" t="e">
        <f t="shared" si="49"/>
        <v>#REF!</v>
      </c>
      <c r="W136" s="4" t="e">
        <f t="shared" si="50"/>
        <v>#REF!</v>
      </c>
      <c r="X136" s="4" t="e">
        <f t="shared" si="56"/>
        <v>#REF!</v>
      </c>
      <c r="Y136" s="62" t="e">
        <f t="shared" si="51"/>
        <v>#REF!</v>
      </c>
      <c r="Z136" s="28" t="e">
        <f t="shared" si="57"/>
        <v>#REF!</v>
      </c>
      <c r="AA136" s="28" t="e">
        <f t="shared" si="58"/>
        <v>#REF!</v>
      </c>
      <c r="AB136" s="28" t="e">
        <f t="shared" si="59"/>
        <v>#REF!</v>
      </c>
      <c r="AC136" s="28" t="e">
        <f t="shared" si="61"/>
        <v>#REF!</v>
      </c>
      <c r="AD136" s="26"/>
      <c r="AE136" s="19" t="str">
        <f t="shared" si="60"/>
        <v/>
      </c>
      <c r="AF136" s="65"/>
      <c r="AG136" s="54"/>
      <c r="AH136" s="54"/>
      <c r="AI136" s="55"/>
      <c r="AJ136" s="18"/>
      <c r="AK136" s="73" t="e">
        <f>#REF!</f>
        <v>#REF!</v>
      </c>
      <c r="AL136" s="73" t="e">
        <f>#REF!</f>
        <v>#REF!</v>
      </c>
      <c r="AM136" s="73" t="e">
        <f>#REF!</f>
        <v>#REF!</v>
      </c>
      <c r="AN136" s="73" t="e">
        <f>#REF!</f>
        <v>#REF!</v>
      </c>
      <c r="AO136" s="73" t="e">
        <f>#REF!</f>
        <v>#REF!</v>
      </c>
      <c r="AP136" s="73" t="e">
        <f>#REF!</f>
        <v>#REF!</v>
      </c>
      <c r="AQ136" s="73" t="e">
        <f>#REF!</f>
        <v>#REF!</v>
      </c>
      <c r="AR136" s="73" t="e">
        <f>#REF!</f>
        <v>#REF!</v>
      </c>
      <c r="AS136" s="73" t="e">
        <f>#REF!</f>
        <v>#REF!</v>
      </c>
      <c r="AT136" s="73" t="e">
        <f>#REF!</f>
        <v>#REF!</v>
      </c>
      <c r="AU136" s="73" t="e">
        <f>#REF!</f>
        <v>#REF!</v>
      </c>
      <c r="AV136" s="73" t="e">
        <f>#REF!</f>
        <v>#REF!</v>
      </c>
      <c r="AW136" s="73" t="e">
        <f>#REF!</f>
        <v>#REF!</v>
      </c>
      <c r="AX136" s="73" t="e">
        <f>#REF!</f>
        <v>#REF!</v>
      </c>
      <c r="AY136" s="73" t="e">
        <f>#REF!</f>
        <v>#REF!</v>
      </c>
      <c r="AZ136" s="73" t="e">
        <f>#REF!</f>
        <v>#REF!</v>
      </c>
      <c r="BA136" s="73" t="e">
        <f>#REF!</f>
        <v>#REF!</v>
      </c>
      <c r="BB136" s="73" t="e">
        <f>#REF!</f>
        <v>#REF!</v>
      </c>
      <c r="BC136" s="73" t="e">
        <f>#REF!</f>
        <v>#REF!</v>
      </c>
      <c r="BD136" s="73" t="e">
        <f>#REF!</f>
        <v>#REF!</v>
      </c>
      <c r="BE136" s="73" t="e">
        <f>#REF!</f>
        <v>#REF!</v>
      </c>
      <c r="BF136" s="73" t="e">
        <f>#REF!</f>
        <v>#REF!</v>
      </c>
      <c r="BG136" s="73" t="e">
        <f>#REF!</f>
        <v>#REF!</v>
      </c>
      <c r="BH136" s="73" t="e">
        <f>#REF!</f>
        <v>#REF!</v>
      </c>
      <c r="BI136" s="73" t="e">
        <f>#REF!</f>
        <v>#REF!</v>
      </c>
      <c r="BJ136" s="73" t="e">
        <f>#REF!</f>
        <v>#REF!</v>
      </c>
      <c r="BK136" s="73" t="e">
        <f>#REF!</f>
        <v>#REF!</v>
      </c>
      <c r="BL136" s="73" t="e">
        <f>#REF!</f>
        <v>#REF!</v>
      </c>
      <c r="BM136" s="73" t="e">
        <f>#REF!</f>
        <v>#REF!</v>
      </c>
      <c r="BN136" s="73" t="e">
        <f>#REF!</f>
        <v>#REF!</v>
      </c>
      <c r="BO136" s="73" t="e">
        <f>#REF!</f>
        <v>#REF!</v>
      </c>
      <c r="BP136" s="73" t="e">
        <f>#REF!</f>
        <v>#REF!</v>
      </c>
      <c r="BR136" s="117" t="str">
        <f t="shared" si="41"/>
        <v>45-2</v>
      </c>
      <c r="BS136" s="118">
        <f>OOC!G136</f>
        <v>18.449000000000002</v>
      </c>
      <c r="BT136" s="118">
        <f>OOC!H136</f>
        <v>18.388999999999999</v>
      </c>
      <c r="BU136" s="2" t="e">
        <f t="shared" si="42"/>
        <v>#REF!</v>
      </c>
      <c r="BV136" s="2" t="e">
        <f t="shared" si="43"/>
        <v>#REF!</v>
      </c>
      <c r="BW136" s="2" t="e">
        <f t="shared" si="44"/>
        <v>#REF!</v>
      </c>
      <c r="BX136" s="119"/>
    </row>
    <row r="137" spans="1:76" ht="15" customHeight="1">
      <c r="A137" s="16">
        <v>39</v>
      </c>
      <c r="B137" s="76" t="s">
        <v>260</v>
      </c>
      <c r="C137" s="70" t="s">
        <v>147</v>
      </c>
      <c r="D137" s="20" t="s">
        <v>57</v>
      </c>
      <c r="E137" s="78"/>
      <c r="F137" s="11" t="s">
        <v>29</v>
      </c>
      <c r="G137" s="83">
        <v>18.419</v>
      </c>
      <c r="H137" s="13">
        <f>IF(OOC!S137=0,"",OOC!S137)</f>
        <v>0.03</v>
      </c>
      <c r="I137" s="13">
        <f>IF(OOC!T137=0,"",OOC!T137)</f>
        <v>-0.03</v>
      </c>
      <c r="J137" s="14" t="s">
        <v>12</v>
      </c>
      <c r="K137" s="64" t="s">
        <v>49</v>
      </c>
      <c r="L137" s="17">
        <f t="shared" si="52"/>
        <v>18.449000000000002</v>
      </c>
      <c r="M137" s="17">
        <f t="shared" si="53"/>
        <v>18.388999999999999</v>
      </c>
      <c r="N137" s="25"/>
      <c r="O137" s="2" t="e">
        <f t="shared" si="62"/>
        <v>#REF!</v>
      </c>
      <c r="P137" s="2" t="e">
        <f t="shared" si="63"/>
        <v>#REF!</v>
      </c>
      <c r="Q137" s="2" t="e">
        <f t="shared" si="64"/>
        <v>#REF!</v>
      </c>
      <c r="R137" s="3" t="e">
        <f t="shared" si="65"/>
        <v>#REF!</v>
      </c>
      <c r="S137" s="4" t="e">
        <f t="shared" si="40"/>
        <v>#REF!</v>
      </c>
      <c r="T137" s="67" t="e">
        <f t="shared" si="54"/>
        <v>#REF!</v>
      </c>
      <c r="U137" s="67" t="e">
        <f t="shared" si="55"/>
        <v>#REF!</v>
      </c>
      <c r="V137" s="4" t="e">
        <f t="shared" si="49"/>
        <v>#REF!</v>
      </c>
      <c r="W137" s="4" t="e">
        <f t="shared" si="50"/>
        <v>#REF!</v>
      </c>
      <c r="X137" s="4" t="e">
        <f t="shared" si="56"/>
        <v>#REF!</v>
      </c>
      <c r="Y137" s="62" t="e">
        <f t="shared" si="51"/>
        <v>#REF!</v>
      </c>
      <c r="Z137" s="28" t="e">
        <f t="shared" si="57"/>
        <v>#REF!</v>
      </c>
      <c r="AA137" s="28" t="e">
        <f t="shared" si="58"/>
        <v>#REF!</v>
      </c>
      <c r="AB137" s="28" t="e">
        <f t="shared" si="59"/>
        <v>#REF!</v>
      </c>
      <c r="AC137" s="28" t="e">
        <f t="shared" si="61"/>
        <v>#REF!</v>
      </c>
      <c r="AD137" s="26"/>
      <c r="AE137" s="19" t="str">
        <f t="shared" si="60"/>
        <v/>
      </c>
      <c r="AF137" s="65"/>
      <c r="AG137" s="54"/>
      <c r="AH137" s="54"/>
      <c r="AI137" s="55"/>
      <c r="AJ137" s="18"/>
      <c r="AK137" s="73" t="e">
        <f>#REF!</f>
        <v>#REF!</v>
      </c>
      <c r="AL137" s="73" t="e">
        <f>#REF!</f>
        <v>#REF!</v>
      </c>
      <c r="AM137" s="73" t="e">
        <f>#REF!</f>
        <v>#REF!</v>
      </c>
      <c r="AN137" s="73" t="e">
        <f>#REF!</f>
        <v>#REF!</v>
      </c>
      <c r="AO137" s="73" t="e">
        <f>#REF!</f>
        <v>#REF!</v>
      </c>
      <c r="AP137" s="73" t="e">
        <f>#REF!</f>
        <v>#REF!</v>
      </c>
      <c r="AQ137" s="73" t="e">
        <f>#REF!</f>
        <v>#REF!</v>
      </c>
      <c r="AR137" s="73" t="e">
        <f>#REF!</f>
        <v>#REF!</v>
      </c>
      <c r="AS137" s="73" t="e">
        <f>#REF!</f>
        <v>#REF!</v>
      </c>
      <c r="AT137" s="73" t="e">
        <f>#REF!</f>
        <v>#REF!</v>
      </c>
      <c r="AU137" s="73" t="e">
        <f>#REF!</f>
        <v>#REF!</v>
      </c>
      <c r="AV137" s="73" t="e">
        <f>#REF!</f>
        <v>#REF!</v>
      </c>
      <c r="AW137" s="73" t="e">
        <f>#REF!</f>
        <v>#REF!</v>
      </c>
      <c r="AX137" s="73" t="e">
        <f>#REF!</f>
        <v>#REF!</v>
      </c>
      <c r="AY137" s="73" t="e">
        <f>#REF!</f>
        <v>#REF!</v>
      </c>
      <c r="AZ137" s="73" t="e">
        <f>#REF!</f>
        <v>#REF!</v>
      </c>
      <c r="BA137" s="73" t="e">
        <f>#REF!</f>
        <v>#REF!</v>
      </c>
      <c r="BB137" s="73" t="e">
        <f>#REF!</f>
        <v>#REF!</v>
      </c>
      <c r="BC137" s="73" t="e">
        <f>#REF!</f>
        <v>#REF!</v>
      </c>
      <c r="BD137" s="73" t="e">
        <f>#REF!</f>
        <v>#REF!</v>
      </c>
      <c r="BE137" s="73" t="e">
        <f>#REF!</f>
        <v>#REF!</v>
      </c>
      <c r="BF137" s="73" t="e">
        <f>#REF!</f>
        <v>#REF!</v>
      </c>
      <c r="BG137" s="73" t="e">
        <f>#REF!</f>
        <v>#REF!</v>
      </c>
      <c r="BH137" s="73" t="e">
        <f>#REF!</f>
        <v>#REF!</v>
      </c>
      <c r="BI137" s="73" t="e">
        <f>#REF!</f>
        <v>#REF!</v>
      </c>
      <c r="BJ137" s="73" t="e">
        <f>#REF!</f>
        <v>#REF!</v>
      </c>
      <c r="BK137" s="73" t="e">
        <f>#REF!</f>
        <v>#REF!</v>
      </c>
      <c r="BL137" s="73" t="e">
        <f>#REF!</f>
        <v>#REF!</v>
      </c>
      <c r="BM137" s="73" t="e">
        <f>#REF!</f>
        <v>#REF!</v>
      </c>
      <c r="BN137" s="73" t="e">
        <f>#REF!</f>
        <v>#REF!</v>
      </c>
      <c r="BO137" s="73" t="e">
        <f>#REF!</f>
        <v>#REF!</v>
      </c>
      <c r="BP137" s="73" t="e">
        <f>#REF!</f>
        <v>#REF!</v>
      </c>
      <c r="BR137" s="117" t="str">
        <f t="shared" si="41"/>
        <v>45-3</v>
      </c>
      <c r="BS137" s="118">
        <f>OOC!G137</f>
        <v>18.449000000000002</v>
      </c>
      <c r="BT137" s="118">
        <f>OOC!H137</f>
        <v>18.388999999999999</v>
      </c>
      <c r="BU137" s="2" t="e">
        <f t="shared" si="42"/>
        <v>#REF!</v>
      </c>
      <c r="BV137" s="2" t="e">
        <f t="shared" si="43"/>
        <v>#REF!</v>
      </c>
      <c r="BW137" s="2" t="e">
        <f t="shared" si="44"/>
        <v>#REF!</v>
      </c>
      <c r="BX137" s="119"/>
    </row>
    <row r="138" spans="1:76" ht="15" customHeight="1">
      <c r="A138" s="16">
        <v>39</v>
      </c>
      <c r="B138" s="76" t="s">
        <v>260</v>
      </c>
      <c r="C138" s="70" t="s">
        <v>243</v>
      </c>
      <c r="D138" s="20" t="s">
        <v>57</v>
      </c>
      <c r="E138" s="78"/>
      <c r="F138" s="11" t="s">
        <v>29</v>
      </c>
      <c r="G138" s="83">
        <v>18.419</v>
      </c>
      <c r="H138" s="13">
        <f>IF(OOC!S138=0,"",OOC!S138)</f>
        <v>0.03</v>
      </c>
      <c r="I138" s="13">
        <f>IF(OOC!T138=0,"",OOC!T138)</f>
        <v>-0.03</v>
      </c>
      <c r="J138" s="14" t="s">
        <v>12</v>
      </c>
      <c r="K138" s="64" t="s">
        <v>49</v>
      </c>
      <c r="L138" s="17">
        <f t="shared" si="52"/>
        <v>18.449000000000002</v>
      </c>
      <c r="M138" s="17">
        <f t="shared" si="53"/>
        <v>18.388999999999999</v>
      </c>
      <c r="N138" s="25"/>
      <c r="O138" s="2" t="e">
        <f t="shared" ref="O138:O190" si="66">IF(OR($AK138="",ISNUMBER($AK138)=FALSE),"",MAX(AK138:BP138))</f>
        <v>#REF!</v>
      </c>
      <c r="P138" s="2" t="e">
        <f t="shared" ref="P138:P190" si="67">IF(OR($AK138="",ISNUMBER($AK138)=FALSE),"",MIN(AK138:BP138))</f>
        <v>#REF!</v>
      </c>
      <c r="Q138" s="2" t="e">
        <f t="shared" ref="Q138:Q190" si="68">IF(OR($AK138="",ISNUMBER($AK138)=FALSE),"",AVERAGE(AK138:BP138))</f>
        <v>#REF!</v>
      </c>
      <c r="R138" s="3" t="e">
        <f t="shared" ref="R138:R190" si="69">IF(OR($AK138="",ISNUMBER($AK138)=FALSE),"",STDEV(AK138:BP138))</f>
        <v>#REF!</v>
      </c>
      <c r="S138" s="4" t="e">
        <f t="shared" si="40"/>
        <v>#REF!</v>
      </c>
      <c r="T138" s="67" t="e">
        <f t="shared" si="54"/>
        <v>#REF!</v>
      </c>
      <c r="U138" s="67" t="e">
        <f t="shared" si="55"/>
        <v>#REF!</v>
      </c>
      <c r="V138" s="4" t="e">
        <f t="shared" si="49"/>
        <v>#REF!</v>
      </c>
      <c r="W138" s="4" t="e">
        <f t="shared" si="50"/>
        <v>#REF!</v>
      </c>
      <c r="X138" s="4" t="e">
        <f t="shared" si="56"/>
        <v>#REF!</v>
      </c>
      <c r="Y138" s="62" t="e">
        <f t="shared" si="51"/>
        <v>#REF!</v>
      </c>
      <c r="Z138" s="28" t="e">
        <f t="shared" si="57"/>
        <v>#REF!</v>
      </c>
      <c r="AA138" s="28" t="e">
        <f t="shared" si="58"/>
        <v>#REF!</v>
      </c>
      <c r="AB138" s="28" t="e">
        <f t="shared" si="59"/>
        <v>#REF!</v>
      </c>
      <c r="AC138" s="28" t="e">
        <f t="shared" si="61"/>
        <v>#REF!</v>
      </c>
      <c r="AD138" s="26"/>
      <c r="AE138" s="19" t="str">
        <f t="shared" si="60"/>
        <v/>
      </c>
      <c r="AF138" s="65"/>
      <c r="AG138" s="54"/>
      <c r="AH138" s="54"/>
      <c r="AI138" s="55"/>
      <c r="AJ138" s="18"/>
      <c r="AK138" s="73" t="e">
        <f>#REF!</f>
        <v>#REF!</v>
      </c>
      <c r="AL138" s="73" t="e">
        <f>#REF!</f>
        <v>#REF!</v>
      </c>
      <c r="AM138" s="73" t="e">
        <f>#REF!</f>
        <v>#REF!</v>
      </c>
      <c r="AN138" s="73" t="e">
        <f>#REF!</f>
        <v>#REF!</v>
      </c>
      <c r="AO138" s="73" t="e">
        <f>#REF!</f>
        <v>#REF!</v>
      </c>
      <c r="AP138" s="73" t="e">
        <f>#REF!</f>
        <v>#REF!</v>
      </c>
      <c r="AQ138" s="73" t="e">
        <f>#REF!</f>
        <v>#REF!</v>
      </c>
      <c r="AR138" s="73" t="e">
        <f>#REF!</f>
        <v>#REF!</v>
      </c>
      <c r="AS138" s="73" t="e">
        <f>#REF!</f>
        <v>#REF!</v>
      </c>
      <c r="AT138" s="73" t="e">
        <f>#REF!</f>
        <v>#REF!</v>
      </c>
      <c r="AU138" s="73" t="e">
        <f>#REF!</f>
        <v>#REF!</v>
      </c>
      <c r="AV138" s="73" t="e">
        <f>#REF!</f>
        <v>#REF!</v>
      </c>
      <c r="AW138" s="73" t="e">
        <f>#REF!</f>
        <v>#REF!</v>
      </c>
      <c r="AX138" s="73" t="e">
        <f>#REF!</f>
        <v>#REF!</v>
      </c>
      <c r="AY138" s="73" t="e">
        <f>#REF!</f>
        <v>#REF!</v>
      </c>
      <c r="AZ138" s="73" t="e">
        <f>#REF!</f>
        <v>#REF!</v>
      </c>
      <c r="BA138" s="73" t="e">
        <f>#REF!</f>
        <v>#REF!</v>
      </c>
      <c r="BB138" s="73" t="e">
        <f>#REF!</f>
        <v>#REF!</v>
      </c>
      <c r="BC138" s="73" t="e">
        <f>#REF!</f>
        <v>#REF!</v>
      </c>
      <c r="BD138" s="73" t="e">
        <f>#REF!</f>
        <v>#REF!</v>
      </c>
      <c r="BE138" s="73" t="e">
        <f>#REF!</f>
        <v>#REF!</v>
      </c>
      <c r="BF138" s="73" t="e">
        <f>#REF!</f>
        <v>#REF!</v>
      </c>
      <c r="BG138" s="73" t="e">
        <f>#REF!</f>
        <v>#REF!</v>
      </c>
      <c r="BH138" s="73" t="e">
        <f>#REF!</f>
        <v>#REF!</v>
      </c>
      <c r="BI138" s="73" t="e">
        <f>#REF!</f>
        <v>#REF!</v>
      </c>
      <c r="BJ138" s="73" t="e">
        <f>#REF!</f>
        <v>#REF!</v>
      </c>
      <c r="BK138" s="73" t="e">
        <f>#REF!</f>
        <v>#REF!</v>
      </c>
      <c r="BL138" s="73" t="e">
        <f>#REF!</f>
        <v>#REF!</v>
      </c>
      <c r="BM138" s="73" t="e">
        <f>#REF!</f>
        <v>#REF!</v>
      </c>
      <c r="BN138" s="73" t="e">
        <f>#REF!</f>
        <v>#REF!</v>
      </c>
      <c r="BO138" s="73" t="e">
        <f>#REF!</f>
        <v>#REF!</v>
      </c>
      <c r="BP138" s="73" t="e">
        <f>#REF!</f>
        <v>#REF!</v>
      </c>
      <c r="BR138" s="117" t="str">
        <f t="shared" si="41"/>
        <v>45-4</v>
      </c>
      <c r="BS138" s="118">
        <f>OOC!G138</f>
        <v>18.449000000000002</v>
      </c>
      <c r="BT138" s="118">
        <f>OOC!H138</f>
        <v>18.388999999999999</v>
      </c>
      <c r="BU138" s="2" t="e">
        <f t="shared" si="42"/>
        <v>#REF!</v>
      </c>
      <c r="BV138" s="2" t="e">
        <f t="shared" si="43"/>
        <v>#REF!</v>
      </c>
      <c r="BW138" s="2" t="e">
        <f t="shared" si="44"/>
        <v>#REF!</v>
      </c>
      <c r="BX138" s="119"/>
    </row>
    <row r="139" spans="1:76" ht="15" customHeight="1">
      <c r="A139" s="16">
        <v>40</v>
      </c>
      <c r="B139" s="76"/>
      <c r="C139" s="70" t="s">
        <v>240</v>
      </c>
      <c r="D139" s="20" t="s">
        <v>57</v>
      </c>
      <c r="E139" s="78"/>
      <c r="F139" s="11" t="s">
        <v>29</v>
      </c>
      <c r="G139" s="83">
        <v>4.3440000000000003</v>
      </c>
      <c r="H139" s="13" t="e">
        <f>IF(OOC!S139=0,"",OOC!S139)</f>
        <v>#REF!</v>
      </c>
      <c r="I139" s="13" t="e">
        <f>IF(OOC!T139=0,"",OOC!T139)</f>
        <v>#REF!</v>
      </c>
      <c r="J139" s="14" t="s">
        <v>12</v>
      </c>
      <c r="K139" s="64" t="s">
        <v>49</v>
      </c>
      <c r="L139" s="17" t="e">
        <f t="shared" si="52"/>
        <v>#REF!</v>
      </c>
      <c r="M139" s="17" t="e">
        <f t="shared" si="53"/>
        <v>#REF!</v>
      </c>
      <c r="N139" s="25"/>
      <c r="O139" s="2" t="e">
        <f t="shared" si="66"/>
        <v>#REF!</v>
      </c>
      <c r="P139" s="2" t="e">
        <f t="shared" si="67"/>
        <v>#REF!</v>
      </c>
      <c r="Q139" s="2" t="e">
        <f t="shared" si="68"/>
        <v>#REF!</v>
      </c>
      <c r="R139" s="3" t="e">
        <f t="shared" si="69"/>
        <v>#REF!</v>
      </c>
      <c r="S139" s="4" t="e">
        <f t="shared" si="40"/>
        <v>#REF!</v>
      </c>
      <c r="T139" s="67" t="e">
        <f t="shared" si="54"/>
        <v>#REF!</v>
      </c>
      <c r="U139" s="67" t="e">
        <f t="shared" si="55"/>
        <v>#REF!</v>
      </c>
      <c r="V139" s="4" t="e">
        <f t="shared" si="49"/>
        <v>#REF!</v>
      </c>
      <c r="W139" s="4" t="e">
        <f t="shared" si="50"/>
        <v>#REF!</v>
      </c>
      <c r="X139" s="4" t="e">
        <f t="shared" si="56"/>
        <v>#REF!</v>
      </c>
      <c r="Y139" s="62" t="e">
        <f t="shared" si="51"/>
        <v>#REF!</v>
      </c>
      <c r="Z139" s="28" t="e">
        <f t="shared" si="57"/>
        <v>#REF!</v>
      </c>
      <c r="AA139" s="28" t="e">
        <f t="shared" si="58"/>
        <v>#REF!</v>
      </c>
      <c r="AB139" s="28" t="e">
        <f t="shared" si="59"/>
        <v>#REF!</v>
      </c>
      <c r="AC139" s="28" t="e">
        <f t="shared" si="61"/>
        <v>#REF!</v>
      </c>
      <c r="AD139" s="26"/>
      <c r="AE139" s="19" t="str">
        <f t="shared" si="60"/>
        <v/>
      </c>
      <c r="AF139" s="65"/>
      <c r="AG139" s="54"/>
      <c r="AH139" s="54"/>
      <c r="AI139" s="55"/>
      <c r="AJ139" s="18"/>
      <c r="AK139" s="73" t="e">
        <f>#REF!</f>
        <v>#REF!</v>
      </c>
      <c r="AL139" s="73" t="e">
        <f>#REF!</f>
        <v>#REF!</v>
      </c>
      <c r="AM139" s="73" t="e">
        <f>#REF!</f>
        <v>#REF!</v>
      </c>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R139" s="117" t="str">
        <f t="shared" si="41"/>
        <v>46-1</v>
      </c>
      <c r="BS139" s="118">
        <f>OOC!G139</f>
        <v>4.3740000000000006</v>
      </c>
      <c r="BT139" s="118">
        <f>OOC!H139</f>
        <v>4.3140000000000001</v>
      </c>
      <c r="BU139" s="2" t="e">
        <f t="shared" si="42"/>
        <v>#REF!</v>
      </c>
      <c r="BV139" s="2" t="e">
        <f t="shared" si="43"/>
        <v>#REF!</v>
      </c>
      <c r="BW139" s="2" t="e">
        <f t="shared" si="44"/>
        <v>#REF!</v>
      </c>
      <c r="BX139" s="119" t="e">
        <f>IF(AND(IF(OOC!G139="",0,OOC!G139) &gt;= IF(O139="",0,O139), IF(O139="",0,O139) &gt; IF(L139="",0,L139)), "OOC",
IF(AND(IF(M139="",0,M139) &gt; IF(P139="",0,P139), IF(P139="",0,P139) &gt;= IF(OOC!H139="",0,OOC!H139)), "OOC",
IF(IF(O139="",0,O139) &gt; IF(OOC!G139="",0,OOC!G139), "OOS",
IF(IF(OOC!H139="",0,OOC!H139) &gt; IF(P139="",0,P139), "OOS", "OK"))))</f>
        <v>#REF!</v>
      </c>
    </row>
    <row r="140" spans="1:76" ht="15" customHeight="1">
      <c r="A140" s="16">
        <v>40</v>
      </c>
      <c r="B140" s="76"/>
      <c r="C140" s="70" t="s">
        <v>241</v>
      </c>
      <c r="D140" s="20" t="s">
        <v>57</v>
      </c>
      <c r="E140" s="78"/>
      <c r="F140" s="11" t="s">
        <v>29</v>
      </c>
      <c r="G140" s="83">
        <v>4.3440000000000003</v>
      </c>
      <c r="H140" s="13" t="e">
        <f>IF(OOC!S140=0,"",OOC!S140)</f>
        <v>#REF!</v>
      </c>
      <c r="I140" s="13" t="e">
        <f>IF(OOC!T140=0,"",OOC!T140)</f>
        <v>#REF!</v>
      </c>
      <c r="J140" s="14" t="s">
        <v>12</v>
      </c>
      <c r="K140" s="64" t="s">
        <v>49</v>
      </c>
      <c r="L140" s="17" t="e">
        <f t="shared" si="52"/>
        <v>#REF!</v>
      </c>
      <c r="M140" s="17" t="e">
        <f t="shared" si="53"/>
        <v>#REF!</v>
      </c>
      <c r="N140" s="25"/>
      <c r="O140" s="2" t="e">
        <f t="shared" si="66"/>
        <v>#REF!</v>
      </c>
      <c r="P140" s="2" t="e">
        <f t="shared" si="67"/>
        <v>#REF!</v>
      </c>
      <c r="Q140" s="2" t="e">
        <f t="shared" si="68"/>
        <v>#REF!</v>
      </c>
      <c r="R140" s="3" t="e">
        <f t="shared" si="69"/>
        <v>#REF!</v>
      </c>
      <c r="S140" s="4" t="e">
        <f t="shared" si="40"/>
        <v>#REF!</v>
      </c>
      <c r="T140" s="67" t="e">
        <f t="shared" si="54"/>
        <v>#REF!</v>
      </c>
      <c r="U140" s="67" t="e">
        <f t="shared" si="55"/>
        <v>#REF!</v>
      </c>
      <c r="V140" s="4" t="e">
        <f t="shared" si="49"/>
        <v>#REF!</v>
      </c>
      <c r="W140" s="4" t="e">
        <f t="shared" si="50"/>
        <v>#REF!</v>
      </c>
      <c r="X140" s="4" t="e">
        <f t="shared" si="56"/>
        <v>#REF!</v>
      </c>
      <c r="Y140" s="62" t="e">
        <f t="shared" si="51"/>
        <v>#REF!</v>
      </c>
      <c r="Z140" s="28" t="e">
        <f t="shared" si="57"/>
        <v>#REF!</v>
      </c>
      <c r="AA140" s="28" t="e">
        <f t="shared" si="58"/>
        <v>#REF!</v>
      </c>
      <c r="AB140" s="28" t="e">
        <f t="shared" si="59"/>
        <v>#REF!</v>
      </c>
      <c r="AC140" s="28" t="e">
        <f t="shared" si="61"/>
        <v>#REF!</v>
      </c>
      <c r="AD140" s="26"/>
      <c r="AE140" s="19" t="str">
        <f t="shared" si="60"/>
        <v/>
      </c>
      <c r="AF140" s="65"/>
      <c r="AG140" s="54"/>
      <c r="AH140" s="54"/>
      <c r="AI140" s="55"/>
      <c r="AJ140" s="18"/>
      <c r="AK140" s="73" t="e">
        <f>#REF!</f>
        <v>#REF!</v>
      </c>
      <c r="AL140" s="73" t="e">
        <f>#REF!</f>
        <v>#REF!</v>
      </c>
      <c r="AM140" s="73" t="e">
        <f>#REF!</f>
        <v>#REF!</v>
      </c>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R140" s="117" t="str">
        <f t="shared" si="41"/>
        <v>46-2</v>
      </c>
      <c r="BS140" s="118">
        <f>OOC!G140</f>
        <v>4.3740000000000006</v>
      </c>
      <c r="BT140" s="118">
        <f>OOC!H140</f>
        <v>4.3140000000000001</v>
      </c>
      <c r="BU140" s="2" t="e">
        <f t="shared" si="42"/>
        <v>#REF!</v>
      </c>
      <c r="BV140" s="2" t="e">
        <f t="shared" si="43"/>
        <v>#REF!</v>
      </c>
      <c r="BW140" s="2" t="e">
        <f t="shared" si="44"/>
        <v>#REF!</v>
      </c>
      <c r="BX140" s="119" t="e">
        <f>IF(AND(IF(OOC!G140="",0,OOC!G140) &gt;= IF(O140="",0,O140), IF(O140="",0,O140) &gt; IF(L140="",0,L140)), "OOC",
IF(AND(IF(M140="",0,M140) &gt; IF(P140="",0,P140), IF(P140="",0,P140) &gt;= IF(OOC!H140="",0,OOC!H140)), "OOC",
IF(IF(O140="",0,O140) &gt; IF(OOC!G140="",0,OOC!G140), "OOS",
IF(IF(OOC!H140="",0,OOC!H140) &gt; IF(P140="",0,P140), "OOS", "OK"))))</f>
        <v>#REF!</v>
      </c>
    </row>
    <row r="141" spans="1:76" ht="15" customHeight="1">
      <c r="A141" s="16"/>
      <c r="B141" s="76"/>
      <c r="C141" s="70"/>
      <c r="D141" s="20"/>
      <c r="E141" s="78"/>
      <c r="F141" s="11"/>
      <c r="G141" s="83"/>
      <c r="H141" s="13"/>
      <c r="I141" s="13"/>
      <c r="J141" s="14"/>
      <c r="K141" s="64"/>
      <c r="L141" s="17"/>
      <c r="M141" s="17"/>
      <c r="N141" s="25"/>
      <c r="O141" s="2"/>
      <c r="P141" s="2"/>
      <c r="Q141" s="2"/>
      <c r="R141" s="3"/>
      <c r="S141" s="4"/>
      <c r="T141" s="67"/>
      <c r="U141" s="67"/>
      <c r="V141" s="4"/>
      <c r="W141" s="4"/>
      <c r="X141" s="4"/>
      <c r="Y141" s="62"/>
      <c r="Z141" s="28"/>
      <c r="AA141" s="28"/>
      <c r="AB141" s="28"/>
      <c r="AC141" s="28"/>
      <c r="AD141" s="26"/>
      <c r="AE141" s="19"/>
      <c r="AF141" s="65"/>
      <c r="AG141" s="54"/>
      <c r="AH141" s="54"/>
      <c r="AI141" s="55"/>
      <c r="AJ141" s="18"/>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R141" s="117"/>
      <c r="BS141" s="118"/>
      <c r="BT141" s="118"/>
      <c r="BU141" s="2"/>
      <c r="BV141" s="2"/>
      <c r="BW141" s="2"/>
      <c r="BX141" s="119"/>
    </row>
    <row r="142" spans="1:76" ht="15" customHeight="1">
      <c r="A142" s="16"/>
      <c r="B142" s="76"/>
      <c r="C142" s="70"/>
      <c r="D142" s="20"/>
      <c r="E142" s="78"/>
      <c r="F142" s="11"/>
      <c r="G142" s="83"/>
      <c r="H142" s="13"/>
      <c r="I142" s="13"/>
      <c r="J142" s="14"/>
      <c r="K142" s="64"/>
      <c r="L142" s="17"/>
      <c r="M142" s="17"/>
      <c r="N142" s="25"/>
      <c r="O142" s="2"/>
      <c r="P142" s="2"/>
      <c r="Q142" s="2"/>
      <c r="R142" s="3"/>
      <c r="S142" s="4"/>
      <c r="T142" s="67"/>
      <c r="U142" s="67"/>
      <c r="V142" s="4"/>
      <c r="W142" s="4"/>
      <c r="X142" s="4"/>
      <c r="Y142" s="62"/>
      <c r="Z142" s="28"/>
      <c r="AA142" s="28"/>
      <c r="AB142" s="28"/>
      <c r="AC142" s="28"/>
      <c r="AD142" s="26"/>
      <c r="AE142" s="19"/>
      <c r="AF142" s="65"/>
      <c r="AG142" s="54"/>
      <c r="AH142" s="54"/>
      <c r="AI142" s="55"/>
      <c r="AJ142" s="18"/>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R142" s="117"/>
      <c r="BS142" s="118"/>
      <c r="BT142" s="118"/>
      <c r="BU142" s="2"/>
      <c r="BV142" s="2"/>
      <c r="BW142" s="2"/>
      <c r="BX142" s="119"/>
    </row>
    <row r="143" spans="1:76" ht="15" customHeight="1">
      <c r="A143" s="16"/>
      <c r="B143" s="76"/>
      <c r="C143" s="70"/>
      <c r="D143" s="20"/>
      <c r="E143" s="78"/>
      <c r="F143" s="11"/>
      <c r="G143" s="83"/>
      <c r="H143" s="13"/>
      <c r="I143" s="13"/>
      <c r="J143" s="14"/>
      <c r="K143" s="64"/>
      <c r="L143" s="17"/>
      <c r="M143" s="17"/>
      <c r="N143" s="25"/>
      <c r="O143" s="2"/>
      <c r="P143" s="2"/>
      <c r="Q143" s="2"/>
      <c r="R143" s="3"/>
      <c r="S143" s="4"/>
      <c r="T143" s="67"/>
      <c r="U143" s="67"/>
      <c r="V143" s="4"/>
      <c r="W143" s="4"/>
      <c r="X143" s="4"/>
      <c r="Y143" s="62"/>
      <c r="Z143" s="28"/>
      <c r="AA143" s="28"/>
      <c r="AB143" s="28"/>
      <c r="AC143" s="28"/>
      <c r="AD143" s="26"/>
      <c r="AE143" s="19"/>
      <c r="AF143" s="65"/>
      <c r="AG143" s="54"/>
      <c r="AH143" s="54"/>
      <c r="AI143" s="55"/>
      <c r="AJ143" s="18"/>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R143" s="117"/>
      <c r="BS143" s="118"/>
      <c r="BT143" s="118"/>
      <c r="BU143" s="2"/>
      <c r="BV143" s="2"/>
      <c r="BW143" s="2"/>
      <c r="BX143" s="119"/>
    </row>
    <row r="144" spans="1:76" ht="15" customHeight="1">
      <c r="A144" s="16"/>
      <c r="B144" s="76"/>
      <c r="C144" s="70"/>
      <c r="D144" s="20"/>
      <c r="E144" s="78"/>
      <c r="F144" s="11"/>
      <c r="G144" s="83"/>
      <c r="H144" s="13"/>
      <c r="I144" s="13"/>
      <c r="J144" s="14"/>
      <c r="K144" s="64"/>
      <c r="L144" s="17"/>
      <c r="M144" s="17"/>
      <c r="N144" s="25"/>
      <c r="O144" s="2"/>
      <c r="P144" s="2"/>
      <c r="Q144" s="2"/>
      <c r="R144" s="3"/>
      <c r="S144" s="4"/>
      <c r="T144" s="67"/>
      <c r="U144" s="67"/>
      <c r="V144" s="4"/>
      <c r="W144" s="4"/>
      <c r="X144" s="4"/>
      <c r="Y144" s="62"/>
      <c r="Z144" s="28"/>
      <c r="AA144" s="28"/>
      <c r="AB144" s="28"/>
      <c r="AC144" s="28"/>
      <c r="AD144" s="26"/>
      <c r="AE144" s="19"/>
      <c r="AF144" s="65"/>
      <c r="AG144" s="54"/>
      <c r="AH144" s="54"/>
      <c r="AI144" s="55"/>
      <c r="AJ144" s="18"/>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R144" s="117"/>
      <c r="BS144" s="118"/>
      <c r="BT144" s="118"/>
      <c r="BU144" s="2"/>
      <c r="BV144" s="2"/>
      <c r="BW144" s="2"/>
      <c r="BX144" s="119"/>
    </row>
    <row r="145" spans="1:76" ht="15" customHeight="1">
      <c r="A145" s="16"/>
      <c r="B145" s="76"/>
      <c r="C145" s="70"/>
      <c r="D145" s="20"/>
      <c r="E145" s="78"/>
      <c r="F145" s="11"/>
      <c r="G145" s="83"/>
      <c r="H145" s="13"/>
      <c r="I145" s="13"/>
      <c r="J145" s="14"/>
      <c r="K145" s="64"/>
      <c r="L145" s="17"/>
      <c r="M145" s="17"/>
      <c r="N145" s="25"/>
      <c r="O145" s="2"/>
      <c r="P145" s="2"/>
      <c r="Q145" s="2"/>
      <c r="R145" s="3"/>
      <c r="S145" s="4"/>
      <c r="T145" s="67"/>
      <c r="U145" s="67"/>
      <c r="V145" s="4"/>
      <c r="W145" s="4"/>
      <c r="X145" s="4"/>
      <c r="Y145" s="62"/>
      <c r="Z145" s="28"/>
      <c r="AA145" s="28"/>
      <c r="AB145" s="28"/>
      <c r="AC145" s="28"/>
      <c r="AD145" s="26"/>
      <c r="AE145" s="19"/>
      <c r="AF145" s="65"/>
      <c r="AG145" s="54"/>
      <c r="AH145" s="54"/>
      <c r="AI145" s="55"/>
      <c r="AJ145" s="18"/>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R145" s="117"/>
      <c r="BS145" s="118"/>
      <c r="BT145" s="118"/>
      <c r="BU145" s="2"/>
      <c r="BV145" s="2"/>
      <c r="BW145" s="2"/>
      <c r="BX145" s="119"/>
    </row>
    <row r="146" spans="1:76" ht="15" customHeight="1">
      <c r="A146" s="16"/>
      <c r="B146" s="76"/>
      <c r="C146" s="70"/>
      <c r="D146" s="20"/>
      <c r="E146" s="78"/>
      <c r="F146" s="11"/>
      <c r="G146" s="83"/>
      <c r="H146" s="13"/>
      <c r="I146" s="13"/>
      <c r="J146" s="14"/>
      <c r="K146" s="64"/>
      <c r="L146" s="17"/>
      <c r="M146" s="17"/>
      <c r="N146" s="25"/>
      <c r="O146" s="2"/>
      <c r="P146" s="2"/>
      <c r="Q146" s="2"/>
      <c r="R146" s="3"/>
      <c r="S146" s="4"/>
      <c r="T146" s="67"/>
      <c r="U146" s="67"/>
      <c r="V146" s="4"/>
      <c r="W146" s="4"/>
      <c r="X146" s="4"/>
      <c r="Y146" s="62"/>
      <c r="Z146" s="28"/>
      <c r="AA146" s="28"/>
      <c r="AB146" s="28"/>
      <c r="AC146" s="28"/>
      <c r="AD146" s="26"/>
      <c r="AE146" s="19"/>
      <c r="AF146" s="65"/>
      <c r="AG146" s="54"/>
      <c r="AH146" s="54"/>
      <c r="AI146" s="55"/>
      <c r="AJ146" s="18"/>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R146" s="117"/>
      <c r="BS146" s="118"/>
      <c r="BT146" s="118"/>
      <c r="BU146" s="2"/>
      <c r="BV146" s="2"/>
      <c r="BW146" s="2"/>
      <c r="BX146" s="119"/>
    </row>
    <row r="147" spans="1:76" ht="15" customHeight="1">
      <c r="A147" s="16"/>
      <c r="B147" s="76"/>
      <c r="C147" s="70"/>
      <c r="D147" s="20"/>
      <c r="E147" s="78"/>
      <c r="F147" s="11"/>
      <c r="G147" s="83"/>
      <c r="H147" s="13"/>
      <c r="I147" s="13"/>
      <c r="J147" s="14"/>
      <c r="K147" s="64"/>
      <c r="L147" s="17"/>
      <c r="M147" s="17"/>
      <c r="N147" s="25"/>
      <c r="O147" s="2"/>
      <c r="P147" s="2"/>
      <c r="Q147" s="2"/>
      <c r="R147" s="3"/>
      <c r="S147" s="4"/>
      <c r="T147" s="67"/>
      <c r="U147" s="67"/>
      <c r="V147" s="4"/>
      <c r="W147" s="4"/>
      <c r="X147" s="4"/>
      <c r="Y147" s="62"/>
      <c r="Z147" s="28"/>
      <c r="AA147" s="28"/>
      <c r="AB147" s="28"/>
      <c r="AC147" s="28"/>
      <c r="AD147" s="26"/>
      <c r="AE147" s="19"/>
      <c r="AF147" s="65"/>
      <c r="AG147" s="54"/>
      <c r="AH147" s="54"/>
      <c r="AI147" s="55"/>
      <c r="AJ147" s="18"/>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R147" s="117"/>
      <c r="BS147" s="118"/>
      <c r="BT147" s="118"/>
      <c r="BU147" s="2"/>
      <c r="BV147" s="2"/>
      <c r="BW147" s="2"/>
      <c r="BX147" s="119"/>
    </row>
    <row r="148" spans="1:76" ht="15" customHeight="1">
      <c r="A148" s="16"/>
      <c r="B148" s="76"/>
      <c r="C148" s="70"/>
      <c r="D148" s="20"/>
      <c r="E148" s="78"/>
      <c r="F148" s="11"/>
      <c r="G148" s="83"/>
      <c r="H148" s="13"/>
      <c r="I148" s="13"/>
      <c r="J148" s="14"/>
      <c r="K148" s="64"/>
      <c r="L148" s="17"/>
      <c r="M148" s="17"/>
      <c r="N148" s="25"/>
      <c r="O148" s="2"/>
      <c r="P148" s="2"/>
      <c r="Q148" s="2"/>
      <c r="R148" s="3"/>
      <c r="S148" s="4"/>
      <c r="T148" s="67"/>
      <c r="U148" s="67"/>
      <c r="V148" s="4"/>
      <c r="W148" s="4"/>
      <c r="X148" s="4"/>
      <c r="Y148" s="62"/>
      <c r="Z148" s="28"/>
      <c r="AA148" s="28"/>
      <c r="AB148" s="28"/>
      <c r="AC148" s="28"/>
      <c r="AD148" s="26"/>
      <c r="AE148" s="19"/>
      <c r="AF148" s="65"/>
      <c r="AG148" s="54"/>
      <c r="AH148" s="54"/>
      <c r="AI148" s="55"/>
      <c r="AJ148" s="18"/>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R148" s="117"/>
      <c r="BS148" s="118"/>
      <c r="BT148" s="118"/>
      <c r="BU148" s="2"/>
      <c r="BV148" s="2"/>
      <c r="BW148" s="2"/>
      <c r="BX148" s="119"/>
    </row>
    <row r="149" spans="1:76" ht="15" customHeight="1">
      <c r="A149" s="16"/>
      <c r="B149" s="76"/>
      <c r="C149" s="70"/>
      <c r="D149" s="20"/>
      <c r="E149" s="78"/>
      <c r="F149" s="11"/>
      <c r="G149" s="83"/>
      <c r="H149" s="13"/>
      <c r="I149" s="13"/>
      <c r="J149" s="14"/>
      <c r="K149" s="64"/>
      <c r="L149" s="17"/>
      <c r="M149" s="17"/>
      <c r="N149" s="25"/>
      <c r="O149" s="2"/>
      <c r="P149" s="2"/>
      <c r="Q149" s="2"/>
      <c r="R149" s="3"/>
      <c r="S149" s="4"/>
      <c r="T149" s="67"/>
      <c r="U149" s="67"/>
      <c r="V149" s="4"/>
      <c r="W149" s="4"/>
      <c r="X149" s="4"/>
      <c r="Y149" s="62"/>
      <c r="Z149" s="28"/>
      <c r="AA149" s="28"/>
      <c r="AB149" s="28"/>
      <c r="AC149" s="28"/>
      <c r="AD149" s="26"/>
      <c r="AE149" s="19"/>
      <c r="AF149" s="65"/>
      <c r="AG149" s="54"/>
      <c r="AH149" s="54"/>
      <c r="AI149" s="55"/>
      <c r="AJ149" s="18"/>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R149" s="117"/>
      <c r="BS149" s="118"/>
      <c r="BT149" s="118"/>
      <c r="BU149" s="2"/>
      <c r="BV149" s="2"/>
      <c r="BW149" s="2"/>
      <c r="BX149" s="119"/>
    </row>
    <row r="150" spans="1:76" ht="15" customHeight="1">
      <c r="A150" s="16"/>
      <c r="B150" s="76"/>
      <c r="C150" s="70"/>
      <c r="D150" s="20"/>
      <c r="E150" s="78"/>
      <c r="F150" s="11"/>
      <c r="G150" s="83"/>
      <c r="H150" s="13"/>
      <c r="I150" s="13"/>
      <c r="J150" s="14"/>
      <c r="K150" s="64"/>
      <c r="L150" s="17"/>
      <c r="M150" s="17"/>
      <c r="N150" s="25"/>
      <c r="O150" s="2"/>
      <c r="P150" s="2"/>
      <c r="Q150" s="2"/>
      <c r="R150" s="3"/>
      <c r="S150" s="4"/>
      <c r="T150" s="67"/>
      <c r="U150" s="67"/>
      <c r="V150" s="4"/>
      <c r="W150" s="4"/>
      <c r="X150" s="4"/>
      <c r="Y150" s="62"/>
      <c r="Z150" s="28"/>
      <c r="AA150" s="28"/>
      <c r="AB150" s="28"/>
      <c r="AC150" s="28"/>
      <c r="AD150" s="26"/>
      <c r="AE150" s="19"/>
      <c r="AF150" s="65"/>
      <c r="AG150" s="54"/>
      <c r="AH150" s="54"/>
      <c r="AI150" s="55"/>
      <c r="AJ150" s="18"/>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R150" s="117"/>
      <c r="BS150" s="118"/>
      <c r="BT150" s="118"/>
      <c r="BU150" s="2"/>
      <c r="BV150" s="2"/>
      <c r="BW150" s="2"/>
      <c r="BX150" s="119"/>
    </row>
    <row r="151" spans="1:76" ht="15" customHeight="1">
      <c r="A151" s="16"/>
      <c r="B151" s="76"/>
      <c r="C151" s="70"/>
      <c r="D151" s="20"/>
      <c r="E151" s="78"/>
      <c r="F151" s="11"/>
      <c r="G151" s="83"/>
      <c r="H151" s="13"/>
      <c r="I151" s="13"/>
      <c r="J151" s="14"/>
      <c r="K151" s="64"/>
      <c r="L151" s="17"/>
      <c r="M151" s="17"/>
      <c r="N151" s="25"/>
      <c r="O151" s="2"/>
      <c r="P151" s="2"/>
      <c r="Q151" s="2"/>
      <c r="R151" s="3"/>
      <c r="S151" s="4"/>
      <c r="T151" s="67"/>
      <c r="U151" s="67"/>
      <c r="V151" s="4"/>
      <c r="W151" s="4"/>
      <c r="X151" s="4"/>
      <c r="Y151" s="62"/>
      <c r="Z151" s="28"/>
      <c r="AA151" s="28"/>
      <c r="AB151" s="28"/>
      <c r="AC151" s="28"/>
      <c r="AD151" s="26"/>
      <c r="AE151" s="19"/>
      <c r="AF151" s="65"/>
      <c r="AG151" s="54"/>
      <c r="AH151" s="54"/>
      <c r="AI151" s="55"/>
      <c r="AJ151" s="18"/>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R151" s="117"/>
      <c r="BS151" s="118"/>
      <c r="BT151" s="118"/>
      <c r="BU151" s="2"/>
      <c r="BV151" s="2"/>
      <c r="BW151" s="2"/>
      <c r="BX151" s="119"/>
    </row>
    <row r="152" spans="1:76" ht="15" customHeight="1">
      <c r="A152" s="16"/>
      <c r="B152" s="76"/>
      <c r="C152" s="70"/>
      <c r="D152" s="20"/>
      <c r="E152" s="78"/>
      <c r="F152" s="11"/>
      <c r="G152" s="83"/>
      <c r="H152" s="13"/>
      <c r="I152" s="13"/>
      <c r="J152" s="14"/>
      <c r="K152" s="64"/>
      <c r="L152" s="17"/>
      <c r="M152" s="17"/>
      <c r="N152" s="25"/>
      <c r="O152" s="2"/>
      <c r="P152" s="2"/>
      <c r="Q152" s="2"/>
      <c r="R152" s="3"/>
      <c r="S152" s="4"/>
      <c r="T152" s="67"/>
      <c r="U152" s="67"/>
      <c r="V152" s="4"/>
      <c r="W152" s="4"/>
      <c r="X152" s="4"/>
      <c r="Y152" s="62"/>
      <c r="Z152" s="28"/>
      <c r="AA152" s="28"/>
      <c r="AB152" s="28"/>
      <c r="AC152" s="28"/>
      <c r="AD152" s="26"/>
      <c r="AE152" s="19"/>
      <c r="AF152" s="65"/>
      <c r="AG152" s="54"/>
      <c r="AH152" s="54"/>
      <c r="AI152" s="55"/>
      <c r="AJ152" s="18"/>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R152" s="117"/>
      <c r="BS152" s="118"/>
      <c r="BT152" s="118"/>
      <c r="BU152" s="2"/>
      <c r="BV152" s="2"/>
      <c r="BW152" s="2"/>
      <c r="BX152" s="119"/>
    </row>
    <row r="153" spans="1:76" ht="15" customHeight="1">
      <c r="A153" s="16"/>
      <c r="B153" s="76"/>
      <c r="C153" s="70"/>
      <c r="D153" s="20"/>
      <c r="E153" s="78"/>
      <c r="F153" s="11"/>
      <c r="G153" s="83"/>
      <c r="H153" s="13"/>
      <c r="I153" s="13"/>
      <c r="J153" s="14"/>
      <c r="K153" s="64"/>
      <c r="L153" s="17"/>
      <c r="M153" s="17"/>
      <c r="N153" s="25"/>
      <c r="O153" s="2"/>
      <c r="P153" s="2"/>
      <c r="Q153" s="2"/>
      <c r="R153" s="3"/>
      <c r="S153" s="4"/>
      <c r="T153" s="67"/>
      <c r="U153" s="67"/>
      <c r="V153" s="4"/>
      <c r="W153" s="4"/>
      <c r="X153" s="4"/>
      <c r="Y153" s="62"/>
      <c r="Z153" s="28"/>
      <c r="AA153" s="28"/>
      <c r="AB153" s="28"/>
      <c r="AC153" s="28"/>
      <c r="AD153" s="26"/>
      <c r="AE153" s="19"/>
      <c r="AF153" s="65"/>
      <c r="AG153" s="54"/>
      <c r="AH153" s="54"/>
      <c r="AI153" s="55"/>
      <c r="AJ153" s="18"/>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R153" s="117"/>
      <c r="BS153" s="118"/>
      <c r="BT153" s="118"/>
      <c r="BU153" s="2"/>
      <c r="BV153" s="2"/>
      <c r="BW153" s="2"/>
      <c r="BX153" s="119"/>
    </row>
    <row r="154" spans="1:76" ht="15" customHeight="1">
      <c r="A154" s="16"/>
      <c r="B154" s="76"/>
      <c r="C154" s="70"/>
      <c r="D154" s="20"/>
      <c r="E154" s="78"/>
      <c r="F154" s="11"/>
      <c r="G154" s="83"/>
      <c r="H154" s="13"/>
      <c r="I154" s="13"/>
      <c r="J154" s="14"/>
      <c r="K154" s="64"/>
      <c r="L154" s="17"/>
      <c r="M154" s="17"/>
      <c r="N154" s="25"/>
      <c r="O154" s="2"/>
      <c r="P154" s="2"/>
      <c r="Q154" s="2"/>
      <c r="R154" s="3"/>
      <c r="S154" s="4"/>
      <c r="T154" s="67"/>
      <c r="U154" s="67"/>
      <c r="V154" s="4"/>
      <c r="W154" s="4"/>
      <c r="X154" s="4"/>
      <c r="Y154" s="62"/>
      <c r="Z154" s="28"/>
      <c r="AA154" s="28"/>
      <c r="AB154" s="28"/>
      <c r="AC154" s="28"/>
      <c r="AD154" s="26"/>
      <c r="AE154" s="19"/>
      <c r="AF154" s="65"/>
      <c r="AG154" s="54"/>
      <c r="AH154" s="54"/>
      <c r="AI154" s="55"/>
      <c r="AJ154" s="18"/>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R154" s="117"/>
      <c r="BS154" s="118"/>
      <c r="BT154" s="118"/>
      <c r="BU154" s="2"/>
      <c r="BV154" s="2"/>
      <c r="BW154" s="2"/>
      <c r="BX154" s="119"/>
    </row>
    <row r="155" spans="1:76" ht="15" customHeight="1">
      <c r="A155" s="16">
        <v>12</v>
      </c>
      <c r="B155" s="76"/>
      <c r="C155" s="70">
        <v>60</v>
      </c>
      <c r="D155" s="20" t="s">
        <v>137</v>
      </c>
      <c r="E155" s="78"/>
      <c r="F155" s="11" t="s">
        <v>28</v>
      </c>
      <c r="G155" s="12"/>
      <c r="H155" s="13" t="e">
        <f>IF(OOC!S155=0,"",OOC!S155)</f>
        <v>#REF!</v>
      </c>
      <c r="I155" s="13" t="e">
        <f>IF(OOC!T155=0,"",OOC!T155)</f>
        <v>#REF!</v>
      </c>
      <c r="J155" s="14" t="s">
        <v>12</v>
      </c>
      <c r="K155" s="64" t="s">
        <v>49</v>
      </c>
      <c r="L155" s="17" t="e">
        <f t="shared" si="52"/>
        <v>#REF!</v>
      </c>
      <c r="M155" s="17" t="e">
        <f t="shared" si="53"/>
        <v>#REF!</v>
      </c>
      <c r="N155" s="25"/>
      <c r="O155" s="2" t="e">
        <f t="shared" si="66"/>
        <v>#REF!</v>
      </c>
      <c r="P155" s="2" t="e">
        <f t="shared" si="67"/>
        <v>#REF!</v>
      </c>
      <c r="Q155" s="2" t="e">
        <f t="shared" si="68"/>
        <v>#REF!</v>
      </c>
      <c r="R155" s="3" t="e">
        <f t="shared" si="69"/>
        <v>#REF!</v>
      </c>
      <c r="S155" s="4" t="e">
        <f t="shared" si="40"/>
        <v>#REF!</v>
      </c>
      <c r="T155" s="67" t="e">
        <f t="shared" si="54"/>
        <v>#REF!</v>
      </c>
      <c r="U155" s="67" t="e">
        <f t="shared" si="55"/>
        <v>#REF!</v>
      </c>
      <c r="V155" s="4" t="e">
        <f t="shared" si="49"/>
        <v>#REF!</v>
      </c>
      <c r="W155" s="4" t="e">
        <f t="shared" si="50"/>
        <v>#REF!</v>
      </c>
      <c r="X155" s="4" t="e">
        <f t="shared" si="56"/>
        <v>#REF!</v>
      </c>
      <c r="Y155" s="62" t="e">
        <f t="shared" si="51"/>
        <v>#REF!</v>
      </c>
      <c r="Z155" s="28" t="e">
        <f t="shared" si="57"/>
        <v>#REF!</v>
      </c>
      <c r="AA155" s="28" t="e">
        <f t="shared" si="58"/>
        <v>#REF!</v>
      </c>
      <c r="AB155" s="28" t="e">
        <f t="shared" si="59"/>
        <v>#REF!</v>
      </c>
      <c r="AC155" s="28" t="e">
        <f t="shared" si="61"/>
        <v>#REF!</v>
      </c>
      <c r="AD155" s="26"/>
      <c r="AE155" s="19" t="str">
        <f t="shared" si="60"/>
        <v/>
      </c>
      <c r="AF155" s="65"/>
      <c r="AG155" s="54"/>
      <c r="AH155" s="54"/>
      <c r="AI155" s="55"/>
      <c r="AJ155" s="18"/>
      <c r="AK155" s="73" t="e">
        <f>#REF!</f>
        <v>#REF!</v>
      </c>
      <c r="AL155" s="73" t="e">
        <f>#REF!</f>
        <v>#REF!</v>
      </c>
      <c r="AM155" s="73" t="e">
        <f>#REF!</f>
        <v>#REF!</v>
      </c>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R155" s="117">
        <f t="shared" si="41"/>
        <v>60</v>
      </c>
      <c r="BS155" s="118">
        <f>OOC!G155</f>
        <v>0.05</v>
      </c>
      <c r="BT155" s="118" t="str">
        <f>OOC!H155</f>
        <v/>
      </c>
      <c r="BU155" s="2" t="e">
        <f t="shared" si="42"/>
        <v>#REF!</v>
      </c>
      <c r="BV155" s="2" t="e">
        <f t="shared" si="43"/>
        <v>#REF!</v>
      </c>
      <c r="BW155" s="2" t="e">
        <f t="shared" si="44"/>
        <v>#REF!</v>
      </c>
      <c r="BX155" s="119" t="e">
        <f>IF(AND(IF(OOC!G155="",0,OOC!G155) &gt;= IF(O155="",0,O155), IF(O155="",0,O155) &gt; IF(L155="",0,L155)), "OOC",
IF(AND(IF(M155="",0,M155) &gt; IF(P155="",0,P155), IF(P155="",0,P155) &gt;= IF(OOC!H155="",0,OOC!H155)), "OOC",
IF(IF(O155="",0,O155) &gt; IF(OOC!G155="",0,OOC!G155), "OOS",
IF(IF(OOC!H155="",0,OOC!H155) &gt; IF(P155="",0,P155), "OOS", "OK"))))</f>
        <v>#REF!</v>
      </c>
    </row>
    <row r="156" spans="1:76" ht="15" customHeight="1">
      <c r="A156" s="16"/>
      <c r="B156" s="76"/>
      <c r="C156" s="70"/>
      <c r="D156" s="20"/>
      <c r="E156" s="78"/>
      <c r="F156" s="11"/>
      <c r="G156" s="12"/>
      <c r="H156" s="13"/>
      <c r="I156" s="13"/>
      <c r="J156" s="14"/>
      <c r="K156" s="64"/>
      <c r="L156" s="17"/>
      <c r="M156" s="17"/>
      <c r="N156" s="25"/>
      <c r="O156" s="2"/>
      <c r="P156" s="2"/>
      <c r="Q156" s="2"/>
      <c r="R156" s="3"/>
      <c r="S156" s="4"/>
      <c r="T156" s="67"/>
      <c r="U156" s="67"/>
      <c r="V156" s="4"/>
      <c r="W156" s="4"/>
      <c r="X156" s="4"/>
      <c r="Y156" s="62"/>
      <c r="Z156" s="28"/>
      <c r="AA156" s="28"/>
      <c r="AB156" s="28"/>
      <c r="AC156" s="28"/>
      <c r="AD156" s="26"/>
      <c r="AE156" s="19"/>
      <c r="AF156" s="65"/>
      <c r="AG156" s="54"/>
      <c r="AH156" s="54"/>
      <c r="AI156" s="55"/>
      <c r="AJ156" s="18"/>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R156" s="117"/>
      <c r="BS156" s="118"/>
      <c r="BT156" s="118"/>
      <c r="BU156" s="2"/>
      <c r="BV156" s="2"/>
      <c r="BW156" s="2"/>
      <c r="BX156" s="119"/>
    </row>
    <row r="157" spans="1:76" ht="15" customHeight="1">
      <c r="A157" s="16">
        <v>13</v>
      </c>
      <c r="B157" s="76"/>
      <c r="C157" s="70" t="s">
        <v>151</v>
      </c>
      <c r="D157" s="20" t="s">
        <v>57</v>
      </c>
      <c r="E157" s="78"/>
      <c r="F157" s="11" t="s">
        <v>29</v>
      </c>
      <c r="G157" s="83">
        <v>8.9339999999999993</v>
      </c>
      <c r="H157" s="13" t="e">
        <f>IF(OOC!S157=0,"",OOC!S157)</f>
        <v>#REF!</v>
      </c>
      <c r="I157" s="13" t="e">
        <f>IF(OOC!T157=0,"",OOC!T157)</f>
        <v>#REF!</v>
      </c>
      <c r="J157" s="14" t="s">
        <v>12</v>
      </c>
      <c r="K157" s="64" t="s">
        <v>49</v>
      </c>
      <c r="L157" s="17" t="e">
        <f t="shared" si="52"/>
        <v>#REF!</v>
      </c>
      <c r="M157" s="17" t="e">
        <f t="shared" si="53"/>
        <v>#REF!</v>
      </c>
      <c r="N157" s="25"/>
      <c r="O157" s="2" t="e">
        <f t="shared" si="66"/>
        <v>#REF!</v>
      </c>
      <c r="P157" s="2" t="e">
        <f t="shared" si="67"/>
        <v>#REF!</v>
      </c>
      <c r="Q157" s="2" t="e">
        <f t="shared" si="68"/>
        <v>#REF!</v>
      </c>
      <c r="R157" s="3" t="e">
        <f t="shared" si="69"/>
        <v>#REF!</v>
      </c>
      <c r="S157" s="4" t="e">
        <f t="shared" si="40"/>
        <v>#REF!</v>
      </c>
      <c r="T157" s="67" t="e">
        <f t="shared" si="54"/>
        <v>#REF!</v>
      </c>
      <c r="U157" s="67" t="e">
        <f t="shared" si="55"/>
        <v>#REF!</v>
      </c>
      <c r="V157" s="4" t="e">
        <f t="shared" si="49"/>
        <v>#REF!</v>
      </c>
      <c r="W157" s="4" t="e">
        <f t="shared" si="50"/>
        <v>#REF!</v>
      </c>
      <c r="X157" s="4" t="e">
        <f t="shared" si="56"/>
        <v>#REF!</v>
      </c>
      <c r="Y157" s="62" t="e">
        <f t="shared" si="51"/>
        <v>#REF!</v>
      </c>
      <c r="Z157" s="28" t="e">
        <f t="shared" si="57"/>
        <v>#REF!</v>
      </c>
      <c r="AA157" s="28" t="e">
        <f t="shared" si="58"/>
        <v>#REF!</v>
      </c>
      <c r="AB157" s="28" t="e">
        <f t="shared" si="59"/>
        <v>#REF!</v>
      </c>
      <c r="AC157" s="28" t="e">
        <f t="shared" si="61"/>
        <v>#REF!</v>
      </c>
      <c r="AD157" s="26"/>
      <c r="AE157" s="19" t="str">
        <f t="shared" si="60"/>
        <v/>
      </c>
      <c r="AF157" s="65"/>
      <c r="AG157" s="54"/>
      <c r="AH157" s="54"/>
      <c r="AI157" s="55"/>
      <c r="AJ157" s="18"/>
      <c r="AK157" s="73" t="e">
        <f>#REF!</f>
        <v>#REF!</v>
      </c>
      <c r="AL157" s="73" t="e">
        <f>#REF!</f>
        <v>#REF!</v>
      </c>
      <c r="AM157" s="73" t="e">
        <f>#REF!</f>
        <v>#REF!</v>
      </c>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R157" s="117" t="str">
        <f t="shared" si="41"/>
        <v>61-1</v>
      </c>
      <c r="BS157" s="118">
        <f>OOC!G157</f>
        <v>8.9539999999999988</v>
      </c>
      <c r="BT157" s="118">
        <f>OOC!H157</f>
        <v>8.9139999999999997</v>
      </c>
      <c r="BU157" s="2" t="e">
        <f t="shared" si="42"/>
        <v>#REF!</v>
      </c>
      <c r="BV157" s="2" t="e">
        <f t="shared" si="43"/>
        <v>#REF!</v>
      </c>
      <c r="BW157" s="2" t="e">
        <f t="shared" si="44"/>
        <v>#REF!</v>
      </c>
      <c r="BX157" s="119" t="e">
        <f>IF(AND(IF(OOC!G157="",0,OOC!G157) &gt;= IF(O157="",0,O157), IF(O157="",0,O157) &gt; IF(L157="",0,L157)), "OOC",
IF(AND(IF(M157="",0,M157) &gt; IF(P157="",0,P157), IF(P157="",0,P157) &gt;= IF(OOC!H157="",0,OOC!H157)), "OOC",
IF(IF(O157="",0,O157) &gt; IF(OOC!G157="",0,OOC!G157), "OOS",
IF(IF(OOC!H157="",0,OOC!H157) &gt; IF(P157="",0,P157), "OOS", "OK"))))</f>
        <v>#REF!</v>
      </c>
    </row>
    <row r="158" spans="1:76" ht="15" customHeight="1">
      <c r="A158" s="16">
        <v>14</v>
      </c>
      <c r="B158" s="76"/>
      <c r="C158" s="70" t="s">
        <v>153</v>
      </c>
      <c r="D158" s="20" t="s">
        <v>57</v>
      </c>
      <c r="E158" s="78"/>
      <c r="F158" s="11" t="s">
        <v>29</v>
      </c>
      <c r="G158" s="83">
        <v>8.9339999999999993</v>
      </c>
      <c r="H158" s="13" t="e">
        <f>IF(OOC!S158=0,"",OOC!S158)</f>
        <v>#REF!</v>
      </c>
      <c r="I158" s="13" t="e">
        <f>IF(OOC!T158=0,"",OOC!T158)</f>
        <v>#REF!</v>
      </c>
      <c r="J158" s="14" t="s">
        <v>12</v>
      </c>
      <c r="K158" s="64" t="s">
        <v>49</v>
      </c>
      <c r="L158" s="17" t="e">
        <f t="shared" si="52"/>
        <v>#REF!</v>
      </c>
      <c r="M158" s="17" t="e">
        <f t="shared" si="53"/>
        <v>#REF!</v>
      </c>
      <c r="N158" s="25"/>
      <c r="O158" s="2" t="e">
        <f t="shared" si="66"/>
        <v>#REF!</v>
      </c>
      <c r="P158" s="2" t="e">
        <f t="shared" si="67"/>
        <v>#REF!</v>
      </c>
      <c r="Q158" s="2" t="e">
        <f t="shared" si="68"/>
        <v>#REF!</v>
      </c>
      <c r="R158" s="3" t="e">
        <f t="shared" si="69"/>
        <v>#REF!</v>
      </c>
      <c r="S158" s="4" t="e">
        <f t="shared" si="40"/>
        <v>#REF!</v>
      </c>
      <c r="T158" s="67" t="e">
        <f t="shared" si="54"/>
        <v>#REF!</v>
      </c>
      <c r="U158" s="67" t="e">
        <f t="shared" si="55"/>
        <v>#REF!</v>
      </c>
      <c r="V158" s="4" t="e">
        <f t="shared" si="49"/>
        <v>#REF!</v>
      </c>
      <c r="W158" s="4" t="e">
        <f t="shared" si="50"/>
        <v>#REF!</v>
      </c>
      <c r="X158" s="4" t="e">
        <f t="shared" si="56"/>
        <v>#REF!</v>
      </c>
      <c r="Y158" s="62" t="e">
        <f t="shared" si="51"/>
        <v>#REF!</v>
      </c>
      <c r="Z158" s="28" t="e">
        <f t="shared" si="57"/>
        <v>#REF!</v>
      </c>
      <c r="AA158" s="28" t="e">
        <f t="shared" si="58"/>
        <v>#REF!</v>
      </c>
      <c r="AB158" s="28" t="e">
        <f t="shared" si="59"/>
        <v>#REF!</v>
      </c>
      <c r="AC158" s="28" t="e">
        <f t="shared" si="61"/>
        <v>#REF!</v>
      </c>
      <c r="AD158" s="26"/>
      <c r="AE158" s="19" t="str">
        <f t="shared" si="60"/>
        <v/>
      </c>
      <c r="AF158" s="65"/>
      <c r="AG158" s="54"/>
      <c r="AH158" s="54"/>
      <c r="AI158" s="55"/>
      <c r="AJ158" s="21"/>
      <c r="AK158" s="73" t="e">
        <f>#REF!</f>
        <v>#REF!</v>
      </c>
      <c r="AL158" s="73" t="e">
        <f>#REF!</f>
        <v>#REF!</v>
      </c>
      <c r="AM158" s="73" t="e">
        <f>#REF!</f>
        <v>#REF!</v>
      </c>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R158" s="117" t="str">
        <f t="shared" si="41"/>
        <v>61-2</v>
      </c>
      <c r="BS158" s="118">
        <f>OOC!G158</f>
        <v>8.9539999999999988</v>
      </c>
      <c r="BT158" s="118">
        <f>OOC!H158</f>
        <v>8.9139999999999997</v>
      </c>
      <c r="BU158" s="2" t="e">
        <f t="shared" si="42"/>
        <v>#REF!</v>
      </c>
      <c r="BV158" s="2" t="e">
        <f t="shared" si="43"/>
        <v>#REF!</v>
      </c>
      <c r="BW158" s="2" t="e">
        <f t="shared" si="44"/>
        <v>#REF!</v>
      </c>
      <c r="BX158" s="119" t="e">
        <f>IF(AND(IF(OOC!G158="",0,OOC!G158) &gt;= IF(O158="",0,O158), IF(O158="",0,O158) &gt; IF(L158="",0,L158)), "OOC",
IF(AND(IF(M158="",0,M158) &gt; IF(P158="",0,P158), IF(P158="",0,P158) &gt;= IF(OOC!H158="",0,OOC!H158)), "OOC",
IF(IF(O158="",0,O158) &gt; IF(OOC!G158="",0,OOC!G158), "OOS",
IF(IF(OOC!H158="",0,OOC!H158) &gt; IF(P158="",0,P158), "OOS", "OK"))))</f>
        <v>#REF!</v>
      </c>
    </row>
    <row r="159" spans="1:76" ht="15" customHeight="1">
      <c r="A159" s="16">
        <v>15</v>
      </c>
      <c r="B159" s="76"/>
      <c r="C159" s="70" t="s">
        <v>152</v>
      </c>
      <c r="D159" s="20" t="s">
        <v>57</v>
      </c>
      <c r="E159" s="78"/>
      <c r="F159" s="11" t="s">
        <v>29</v>
      </c>
      <c r="G159" s="83">
        <v>8.9339999999999993</v>
      </c>
      <c r="H159" s="13" t="e">
        <f>IF(OOC!S159=0,"",OOC!S159)</f>
        <v>#REF!</v>
      </c>
      <c r="I159" s="13" t="e">
        <f>IF(OOC!T159=0,"",OOC!T159)</f>
        <v>#REF!</v>
      </c>
      <c r="J159" s="14" t="s">
        <v>12</v>
      </c>
      <c r="K159" s="64" t="s">
        <v>49</v>
      </c>
      <c r="L159" s="17" t="e">
        <f t="shared" si="52"/>
        <v>#REF!</v>
      </c>
      <c r="M159" s="17" t="e">
        <f t="shared" si="53"/>
        <v>#REF!</v>
      </c>
      <c r="N159" s="25"/>
      <c r="O159" s="2" t="e">
        <f t="shared" si="66"/>
        <v>#REF!</v>
      </c>
      <c r="P159" s="2" t="e">
        <f t="shared" si="67"/>
        <v>#REF!</v>
      </c>
      <c r="Q159" s="2" t="e">
        <f t="shared" si="68"/>
        <v>#REF!</v>
      </c>
      <c r="R159" s="3" t="e">
        <f t="shared" si="69"/>
        <v>#REF!</v>
      </c>
      <c r="S159" s="4" t="e">
        <f t="shared" si="40"/>
        <v>#REF!</v>
      </c>
      <c r="T159" s="67" t="e">
        <f t="shared" si="54"/>
        <v>#REF!</v>
      </c>
      <c r="U159" s="67" t="e">
        <f t="shared" si="55"/>
        <v>#REF!</v>
      </c>
      <c r="V159" s="4" t="e">
        <f t="shared" si="49"/>
        <v>#REF!</v>
      </c>
      <c r="W159" s="4" t="e">
        <f t="shared" si="50"/>
        <v>#REF!</v>
      </c>
      <c r="X159" s="4" t="e">
        <f t="shared" si="56"/>
        <v>#REF!</v>
      </c>
      <c r="Y159" s="62" t="e">
        <f t="shared" si="51"/>
        <v>#REF!</v>
      </c>
      <c r="Z159" s="28" t="e">
        <f t="shared" si="57"/>
        <v>#REF!</v>
      </c>
      <c r="AA159" s="28" t="e">
        <f t="shared" si="58"/>
        <v>#REF!</v>
      </c>
      <c r="AB159" s="28" t="e">
        <f t="shared" si="59"/>
        <v>#REF!</v>
      </c>
      <c r="AC159" s="28" t="e">
        <f t="shared" si="61"/>
        <v>#REF!</v>
      </c>
      <c r="AD159" s="26"/>
      <c r="AE159" s="19" t="str">
        <f t="shared" si="60"/>
        <v/>
      </c>
      <c r="AF159" s="65"/>
      <c r="AG159" s="54"/>
      <c r="AH159" s="54"/>
      <c r="AI159" s="55"/>
      <c r="AJ159" s="21"/>
      <c r="AK159" s="73" t="e">
        <f>#REF!</f>
        <v>#REF!</v>
      </c>
      <c r="AL159" s="73" t="e">
        <f>#REF!</f>
        <v>#REF!</v>
      </c>
      <c r="AM159" s="73" t="e">
        <f>#REF!</f>
        <v>#REF!</v>
      </c>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R159" s="117" t="str">
        <f t="shared" si="41"/>
        <v>61-3</v>
      </c>
      <c r="BS159" s="118">
        <f>OOC!G159</f>
        <v>8.9539999999999988</v>
      </c>
      <c r="BT159" s="118">
        <f>OOC!H159</f>
        <v>8.9139999999999997</v>
      </c>
      <c r="BU159" s="2" t="e">
        <f t="shared" si="42"/>
        <v>#REF!</v>
      </c>
      <c r="BV159" s="2" t="e">
        <f t="shared" si="43"/>
        <v>#REF!</v>
      </c>
      <c r="BW159" s="2" t="e">
        <f t="shared" si="44"/>
        <v>#REF!</v>
      </c>
      <c r="BX159" s="119" t="e">
        <f>IF(AND(IF(OOC!G159="",0,OOC!G159) &gt;= IF(O159="",0,O159), IF(O159="",0,O159) &gt; IF(L159="",0,L159)), "OOC",
IF(AND(IF(M159="",0,M159) &gt; IF(P159="",0,P159), IF(P159="",0,P159) &gt;= IF(OOC!H159="",0,OOC!H159)), "OOC",
IF(IF(O159="",0,O159) &gt; IF(OOC!G159="",0,OOC!G159), "OOS",
IF(IF(OOC!H159="",0,OOC!H159) &gt; IF(P159="",0,P159), "OOS", "OK"))))</f>
        <v>#REF!</v>
      </c>
    </row>
    <row r="160" spans="1:76" ht="15" customHeight="1">
      <c r="A160" s="16"/>
      <c r="B160" s="76"/>
      <c r="C160" s="70"/>
      <c r="D160" s="20"/>
      <c r="E160" s="78"/>
      <c r="F160" s="11"/>
      <c r="G160" s="83"/>
      <c r="H160" s="13"/>
      <c r="I160" s="13"/>
      <c r="J160" s="14"/>
      <c r="K160" s="64"/>
      <c r="L160" s="17"/>
      <c r="M160" s="17"/>
      <c r="N160" s="25"/>
      <c r="O160" s="2"/>
      <c r="P160" s="2"/>
      <c r="Q160" s="2"/>
      <c r="R160" s="3"/>
      <c r="S160" s="4"/>
      <c r="T160" s="67"/>
      <c r="U160" s="67"/>
      <c r="V160" s="4"/>
      <c r="W160" s="4"/>
      <c r="X160" s="4"/>
      <c r="Y160" s="62"/>
      <c r="Z160" s="28"/>
      <c r="AA160" s="28"/>
      <c r="AB160" s="28"/>
      <c r="AC160" s="28"/>
      <c r="AD160" s="26"/>
      <c r="AE160" s="19"/>
      <c r="AF160" s="65"/>
      <c r="AG160" s="54"/>
      <c r="AH160" s="54"/>
      <c r="AI160" s="55"/>
      <c r="AJ160" s="21"/>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R160" s="117"/>
      <c r="BS160" s="118"/>
      <c r="BT160" s="118"/>
      <c r="BU160" s="2"/>
      <c r="BV160" s="2"/>
      <c r="BW160" s="2"/>
      <c r="BX160" s="119"/>
    </row>
    <row r="161" spans="1:76" ht="15" customHeight="1">
      <c r="A161" s="16"/>
      <c r="B161" s="76"/>
      <c r="C161" s="70"/>
      <c r="D161" s="20"/>
      <c r="E161" s="78"/>
      <c r="F161" s="11"/>
      <c r="G161" s="83"/>
      <c r="H161" s="13"/>
      <c r="I161" s="13"/>
      <c r="J161" s="14"/>
      <c r="K161" s="64"/>
      <c r="L161" s="17"/>
      <c r="M161" s="17"/>
      <c r="N161" s="25"/>
      <c r="O161" s="2"/>
      <c r="P161" s="2"/>
      <c r="Q161" s="2"/>
      <c r="R161" s="3"/>
      <c r="S161" s="4"/>
      <c r="T161" s="67"/>
      <c r="U161" s="67"/>
      <c r="V161" s="4"/>
      <c r="W161" s="4"/>
      <c r="X161" s="4"/>
      <c r="Y161" s="62"/>
      <c r="Z161" s="28"/>
      <c r="AA161" s="28"/>
      <c r="AB161" s="28"/>
      <c r="AC161" s="28"/>
      <c r="AD161" s="26"/>
      <c r="AE161" s="19"/>
      <c r="AF161" s="65"/>
      <c r="AG161" s="54"/>
      <c r="AH161" s="54"/>
      <c r="AI161" s="55"/>
      <c r="AJ161" s="21"/>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R161" s="117"/>
      <c r="BS161" s="118"/>
      <c r="BT161" s="118"/>
      <c r="BU161" s="2"/>
      <c r="BV161" s="2"/>
      <c r="BW161" s="2"/>
      <c r="BX161" s="119"/>
    </row>
    <row r="162" spans="1:76" ht="15" customHeight="1">
      <c r="A162" s="16">
        <v>32</v>
      </c>
      <c r="B162" s="76"/>
      <c r="C162" s="70">
        <v>63</v>
      </c>
      <c r="D162" s="20" t="s">
        <v>137</v>
      </c>
      <c r="E162" s="78"/>
      <c r="F162" s="11" t="s">
        <v>28</v>
      </c>
      <c r="G162" s="12"/>
      <c r="H162" s="13" t="e">
        <f>IF(OOC!S162=0,"",OOC!S162)</f>
        <v>#REF!</v>
      </c>
      <c r="I162" s="13" t="e">
        <f>IF(OOC!T162=0,"",OOC!T162)</f>
        <v>#REF!</v>
      </c>
      <c r="J162" s="14" t="s">
        <v>12</v>
      </c>
      <c r="K162" s="64" t="s">
        <v>49</v>
      </c>
      <c r="L162" s="17" t="e">
        <f t="shared" si="52"/>
        <v>#REF!</v>
      </c>
      <c r="M162" s="17" t="e">
        <f t="shared" si="53"/>
        <v>#REF!</v>
      </c>
      <c r="N162" s="25"/>
      <c r="O162" s="2" t="e">
        <f t="shared" si="66"/>
        <v>#REF!</v>
      </c>
      <c r="P162" s="2" t="e">
        <f t="shared" si="67"/>
        <v>#REF!</v>
      </c>
      <c r="Q162" s="2" t="e">
        <f t="shared" si="68"/>
        <v>#REF!</v>
      </c>
      <c r="R162" s="3" t="e">
        <f t="shared" si="69"/>
        <v>#REF!</v>
      </c>
      <c r="S162" s="4" t="e">
        <f t="shared" si="40"/>
        <v>#REF!</v>
      </c>
      <c r="T162" s="67" t="e">
        <f t="shared" si="54"/>
        <v>#REF!</v>
      </c>
      <c r="U162" s="67" t="e">
        <f t="shared" si="55"/>
        <v>#REF!</v>
      </c>
      <c r="V162" s="4" t="e">
        <f t="shared" si="49"/>
        <v>#REF!</v>
      </c>
      <c r="W162" s="4" t="e">
        <f t="shared" si="50"/>
        <v>#REF!</v>
      </c>
      <c r="X162" s="4" t="e">
        <f t="shared" si="56"/>
        <v>#REF!</v>
      </c>
      <c r="Y162" s="62" t="e">
        <f t="shared" si="51"/>
        <v>#REF!</v>
      </c>
      <c r="Z162" s="28" t="e">
        <f t="shared" si="57"/>
        <v>#REF!</v>
      </c>
      <c r="AA162" s="28" t="e">
        <f t="shared" si="58"/>
        <v>#REF!</v>
      </c>
      <c r="AB162" s="28" t="e">
        <f t="shared" si="59"/>
        <v>#REF!</v>
      </c>
      <c r="AC162" s="28" t="e">
        <f t="shared" si="61"/>
        <v>#REF!</v>
      </c>
      <c r="AD162" s="26"/>
      <c r="AE162" s="19" t="str">
        <f t="shared" si="60"/>
        <v/>
      </c>
      <c r="AF162" s="65"/>
      <c r="AG162" s="54"/>
      <c r="AH162" s="54"/>
      <c r="AI162" s="55"/>
      <c r="AJ162" s="18"/>
      <c r="AK162" s="73" t="e">
        <f>#REF!</f>
        <v>#REF!</v>
      </c>
      <c r="AL162" s="73" t="e">
        <f>#REF!</f>
        <v>#REF!</v>
      </c>
      <c r="AM162" s="73" t="e">
        <f>#REF!</f>
        <v>#REF!</v>
      </c>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R162" s="117">
        <f t="shared" si="41"/>
        <v>63</v>
      </c>
      <c r="BS162" s="118">
        <f>OOC!G162</f>
        <v>0.05</v>
      </c>
      <c r="BT162" s="118" t="str">
        <f>OOC!H162</f>
        <v/>
      </c>
      <c r="BU162" s="2" t="e">
        <f t="shared" si="42"/>
        <v>#REF!</v>
      </c>
      <c r="BV162" s="2" t="e">
        <f t="shared" si="43"/>
        <v>#REF!</v>
      </c>
      <c r="BW162" s="2" t="e">
        <f t="shared" si="44"/>
        <v>#REF!</v>
      </c>
      <c r="BX162" s="119" t="e">
        <f>IF(AND(IF(OOC!G162="",0,OOC!G162) &gt;= IF(O162="",0,O162), IF(O162="",0,O162) &gt; IF(L162="",0,L162)), "OOC",
IF(AND(IF(M162="",0,M162) &gt; IF(P162="",0,P162), IF(P162="",0,P162) &gt;= IF(OOC!H162="",0,OOC!H162)), "OOC",
IF(IF(O162="",0,O162) &gt; IF(OOC!G162="",0,OOC!G162), "OOS",
IF(IF(OOC!H162="",0,OOC!H162) &gt; IF(P162="",0,P162), "OOS", "OK"))))</f>
        <v>#REF!</v>
      </c>
    </row>
    <row r="163" spans="1:76" ht="15" customHeight="1">
      <c r="A163" s="16"/>
      <c r="B163" s="76"/>
      <c r="C163" s="70"/>
      <c r="D163" s="20"/>
      <c r="E163" s="78"/>
      <c r="F163" s="11"/>
      <c r="G163" s="12"/>
      <c r="H163" s="13"/>
      <c r="I163" s="13"/>
      <c r="J163" s="14"/>
      <c r="K163" s="64"/>
      <c r="L163" s="17"/>
      <c r="M163" s="17"/>
      <c r="N163" s="25"/>
      <c r="O163" s="2"/>
      <c r="P163" s="2"/>
      <c r="Q163" s="2"/>
      <c r="R163" s="3"/>
      <c r="S163" s="4"/>
      <c r="T163" s="67"/>
      <c r="U163" s="67"/>
      <c r="V163" s="4"/>
      <c r="W163" s="4"/>
      <c r="X163" s="4"/>
      <c r="Y163" s="62"/>
      <c r="Z163" s="28"/>
      <c r="AA163" s="28"/>
      <c r="AB163" s="28"/>
      <c r="AC163" s="28"/>
      <c r="AD163" s="26"/>
      <c r="AE163" s="19"/>
      <c r="AF163" s="65"/>
      <c r="AG163" s="54"/>
      <c r="AH163" s="54"/>
      <c r="AI163" s="55"/>
      <c r="AJ163" s="18"/>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R163" s="117"/>
      <c r="BS163" s="118"/>
      <c r="BT163" s="118"/>
      <c r="BU163" s="2"/>
      <c r="BV163" s="2"/>
      <c r="BW163" s="2"/>
      <c r="BX163" s="119"/>
    </row>
    <row r="164" spans="1:76" ht="15" customHeight="1">
      <c r="A164" s="16">
        <v>33</v>
      </c>
      <c r="B164" s="76"/>
      <c r="C164" s="71" t="s">
        <v>154</v>
      </c>
      <c r="D164" s="20" t="s">
        <v>57</v>
      </c>
      <c r="E164" s="78"/>
      <c r="F164" s="11" t="s">
        <v>29</v>
      </c>
      <c r="G164" s="83">
        <v>8.5380000000000003</v>
      </c>
      <c r="H164" s="13" t="e">
        <f>IF(OOC!S164=0,"",OOC!S164)</f>
        <v>#REF!</v>
      </c>
      <c r="I164" s="13" t="e">
        <f>IF(OOC!T164=0,"",OOC!T164)</f>
        <v>#REF!</v>
      </c>
      <c r="J164" s="14" t="s">
        <v>12</v>
      </c>
      <c r="K164" s="64" t="s">
        <v>49</v>
      </c>
      <c r="L164" s="17" t="e">
        <f t="shared" si="52"/>
        <v>#REF!</v>
      </c>
      <c r="M164" s="17" t="e">
        <f t="shared" si="53"/>
        <v>#REF!</v>
      </c>
      <c r="N164" s="25"/>
      <c r="O164" s="2" t="e">
        <f t="shared" si="66"/>
        <v>#REF!</v>
      </c>
      <c r="P164" s="2" t="e">
        <f t="shared" si="67"/>
        <v>#REF!</v>
      </c>
      <c r="Q164" s="2" t="e">
        <f t="shared" si="68"/>
        <v>#REF!</v>
      </c>
      <c r="R164" s="3" t="e">
        <f t="shared" si="69"/>
        <v>#REF!</v>
      </c>
      <c r="S164" s="4" t="e">
        <f t="shared" si="40"/>
        <v>#REF!</v>
      </c>
      <c r="T164" s="67" t="e">
        <f t="shared" si="54"/>
        <v>#REF!</v>
      </c>
      <c r="U164" s="67" t="e">
        <f t="shared" si="55"/>
        <v>#REF!</v>
      </c>
      <c r="V164" s="4" t="e">
        <f t="shared" si="49"/>
        <v>#REF!</v>
      </c>
      <c r="W164" s="4" t="e">
        <f t="shared" si="50"/>
        <v>#REF!</v>
      </c>
      <c r="X164" s="4" t="e">
        <f t="shared" si="56"/>
        <v>#REF!</v>
      </c>
      <c r="Y164" s="62" t="e">
        <f t="shared" si="51"/>
        <v>#REF!</v>
      </c>
      <c r="Z164" s="28" t="e">
        <f t="shared" si="57"/>
        <v>#REF!</v>
      </c>
      <c r="AA164" s="28" t="e">
        <f t="shared" si="58"/>
        <v>#REF!</v>
      </c>
      <c r="AB164" s="28" t="e">
        <f t="shared" si="59"/>
        <v>#REF!</v>
      </c>
      <c r="AC164" s="28" t="e">
        <f t="shared" si="61"/>
        <v>#REF!</v>
      </c>
      <c r="AD164" s="26"/>
      <c r="AE164" s="19" t="str">
        <f t="shared" si="60"/>
        <v/>
      </c>
      <c r="AF164" s="65"/>
      <c r="AG164" s="54"/>
      <c r="AH164" s="54"/>
      <c r="AI164" s="55"/>
      <c r="AJ164" s="18"/>
      <c r="AK164" s="73" t="e">
        <f>#REF!</f>
        <v>#REF!</v>
      </c>
      <c r="AL164" s="73" t="e">
        <f>#REF!</f>
        <v>#REF!</v>
      </c>
      <c r="AM164" s="73" t="e">
        <f>#REF!</f>
        <v>#REF!</v>
      </c>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R164" s="117" t="str">
        <f t="shared" si="41"/>
        <v>64-1</v>
      </c>
      <c r="BS164" s="118">
        <f>OOC!G164</f>
        <v>8.5579999999999998</v>
      </c>
      <c r="BT164" s="118">
        <f>OOC!H164</f>
        <v>8.5180000000000007</v>
      </c>
      <c r="BU164" s="2" t="e">
        <f t="shared" si="42"/>
        <v>#REF!</v>
      </c>
      <c r="BV164" s="2" t="e">
        <f t="shared" si="43"/>
        <v>#REF!</v>
      </c>
      <c r="BW164" s="2" t="e">
        <f t="shared" si="44"/>
        <v>#REF!</v>
      </c>
      <c r="BX164" s="119" t="e">
        <f>IF(AND(IF(OOC!G164="",0,OOC!G164) &gt;= IF(O164="",0,O164), IF(O164="",0,O164) &gt; IF(L164="",0,L164)), "OOC",
IF(AND(IF(M164="",0,M164) &gt; IF(P164="",0,P164), IF(P164="",0,P164) &gt;= IF(OOC!H164="",0,OOC!H164)), "OOC",
IF(IF(O164="",0,O164) &gt; IF(OOC!G164="",0,OOC!G164), "OOS",
IF(IF(OOC!H164="",0,OOC!H164) &gt; IF(P164="",0,P164), "OOS", "OK"))))</f>
        <v>#REF!</v>
      </c>
    </row>
    <row r="165" spans="1:76" ht="15" customHeight="1">
      <c r="A165" s="16">
        <v>34</v>
      </c>
      <c r="B165" s="76"/>
      <c r="C165" s="71" t="s">
        <v>155</v>
      </c>
      <c r="D165" s="20" t="s">
        <v>57</v>
      </c>
      <c r="E165" s="78"/>
      <c r="F165" s="11" t="s">
        <v>29</v>
      </c>
      <c r="G165" s="83">
        <v>8.5380000000000003</v>
      </c>
      <c r="H165" s="13" t="e">
        <f>IF(OOC!S165=0,"",OOC!S165)</f>
        <v>#REF!</v>
      </c>
      <c r="I165" s="13" t="e">
        <f>IF(OOC!T165=0,"",OOC!T165)</f>
        <v>#REF!</v>
      </c>
      <c r="J165" s="14" t="s">
        <v>12</v>
      </c>
      <c r="K165" s="64" t="s">
        <v>49</v>
      </c>
      <c r="L165" s="17" t="e">
        <f t="shared" si="52"/>
        <v>#REF!</v>
      </c>
      <c r="M165" s="17" t="e">
        <f t="shared" si="53"/>
        <v>#REF!</v>
      </c>
      <c r="N165" s="25"/>
      <c r="O165" s="2" t="e">
        <f t="shared" si="66"/>
        <v>#REF!</v>
      </c>
      <c r="P165" s="2" t="e">
        <f t="shared" si="67"/>
        <v>#REF!</v>
      </c>
      <c r="Q165" s="2" t="e">
        <f t="shared" si="68"/>
        <v>#REF!</v>
      </c>
      <c r="R165" s="3" t="e">
        <f t="shared" si="69"/>
        <v>#REF!</v>
      </c>
      <c r="S165" s="4" t="e">
        <f t="shared" si="40"/>
        <v>#REF!</v>
      </c>
      <c r="T165" s="67" t="e">
        <f t="shared" si="54"/>
        <v>#REF!</v>
      </c>
      <c r="U165" s="67" t="e">
        <f t="shared" si="55"/>
        <v>#REF!</v>
      </c>
      <c r="V165" s="4" t="e">
        <f t="shared" si="49"/>
        <v>#REF!</v>
      </c>
      <c r="W165" s="4" t="e">
        <f t="shared" si="50"/>
        <v>#REF!</v>
      </c>
      <c r="X165" s="4" t="e">
        <f t="shared" si="56"/>
        <v>#REF!</v>
      </c>
      <c r="Y165" s="62" t="e">
        <f t="shared" si="51"/>
        <v>#REF!</v>
      </c>
      <c r="Z165" s="28" t="e">
        <f t="shared" si="57"/>
        <v>#REF!</v>
      </c>
      <c r="AA165" s="28" t="e">
        <f t="shared" si="58"/>
        <v>#REF!</v>
      </c>
      <c r="AB165" s="28" t="e">
        <f t="shared" si="59"/>
        <v>#REF!</v>
      </c>
      <c r="AC165" s="28" t="e">
        <f t="shared" si="61"/>
        <v>#REF!</v>
      </c>
      <c r="AD165" s="26"/>
      <c r="AE165" s="19" t="str">
        <f t="shared" si="60"/>
        <v/>
      </c>
      <c r="AF165" s="65"/>
      <c r="AG165" s="54"/>
      <c r="AH165" s="54"/>
      <c r="AI165" s="55"/>
      <c r="AJ165" s="18"/>
      <c r="AK165" s="73" t="e">
        <f>#REF!</f>
        <v>#REF!</v>
      </c>
      <c r="AL165" s="73" t="e">
        <f>#REF!</f>
        <v>#REF!</v>
      </c>
      <c r="AM165" s="73" t="e">
        <f>#REF!</f>
        <v>#REF!</v>
      </c>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R165" s="117" t="str">
        <f t="shared" si="41"/>
        <v>64-2</v>
      </c>
      <c r="BS165" s="118">
        <f>OOC!G165</f>
        <v>8.5579999999999998</v>
      </c>
      <c r="BT165" s="118">
        <f>OOC!H165</f>
        <v>8.5180000000000007</v>
      </c>
      <c r="BU165" s="2" t="e">
        <f t="shared" si="42"/>
        <v>#REF!</v>
      </c>
      <c r="BV165" s="2" t="e">
        <f t="shared" si="43"/>
        <v>#REF!</v>
      </c>
      <c r="BW165" s="2" t="e">
        <f t="shared" si="44"/>
        <v>#REF!</v>
      </c>
      <c r="BX165" s="119" t="e">
        <f>IF(AND(IF(OOC!G165="",0,OOC!G165) &gt;= IF(O165="",0,O165), IF(O165="",0,O165) &gt; IF(L165="",0,L165)), "OOC",
IF(AND(IF(M165="",0,M165) &gt; IF(P165="",0,P165), IF(P165="",0,P165) &gt;= IF(OOC!H165="",0,OOC!H165)), "OOC",
IF(IF(O165="",0,O165) &gt; IF(OOC!G165="",0,OOC!G165), "OOS",
IF(IF(OOC!H165="",0,OOC!H165) &gt; IF(P165="",0,P165), "OOS", "OK"))))</f>
        <v>#REF!</v>
      </c>
    </row>
    <row r="166" spans="1:76" ht="15" customHeight="1">
      <c r="A166" s="16">
        <v>35</v>
      </c>
      <c r="B166" s="76"/>
      <c r="C166" s="71" t="s">
        <v>156</v>
      </c>
      <c r="D166" s="20" t="s">
        <v>57</v>
      </c>
      <c r="E166" s="78"/>
      <c r="F166" s="11" t="s">
        <v>29</v>
      </c>
      <c r="G166" s="83">
        <v>8.5380000000000003</v>
      </c>
      <c r="H166" s="13" t="e">
        <f>IF(OOC!S166=0,"",OOC!S166)</f>
        <v>#REF!</v>
      </c>
      <c r="I166" s="13" t="e">
        <f>IF(OOC!T166=0,"",OOC!T166)</f>
        <v>#REF!</v>
      </c>
      <c r="J166" s="14" t="s">
        <v>12</v>
      </c>
      <c r="K166" s="64" t="s">
        <v>49</v>
      </c>
      <c r="L166" s="17" t="e">
        <f t="shared" si="52"/>
        <v>#REF!</v>
      </c>
      <c r="M166" s="17" t="e">
        <f t="shared" si="53"/>
        <v>#REF!</v>
      </c>
      <c r="N166" s="25"/>
      <c r="O166" s="2" t="e">
        <f t="shared" si="66"/>
        <v>#REF!</v>
      </c>
      <c r="P166" s="2" t="e">
        <f t="shared" si="67"/>
        <v>#REF!</v>
      </c>
      <c r="Q166" s="2" t="e">
        <f t="shared" si="68"/>
        <v>#REF!</v>
      </c>
      <c r="R166" s="3" t="e">
        <f t="shared" si="69"/>
        <v>#REF!</v>
      </c>
      <c r="S166" s="4" t="e">
        <f t="shared" si="40"/>
        <v>#REF!</v>
      </c>
      <c r="T166" s="67" t="e">
        <f t="shared" si="54"/>
        <v>#REF!</v>
      </c>
      <c r="U166" s="67" t="e">
        <f t="shared" si="55"/>
        <v>#REF!</v>
      </c>
      <c r="V166" s="4" t="e">
        <f t="shared" si="49"/>
        <v>#REF!</v>
      </c>
      <c r="W166" s="4" t="e">
        <f t="shared" si="50"/>
        <v>#REF!</v>
      </c>
      <c r="X166" s="4" t="e">
        <f t="shared" si="56"/>
        <v>#REF!</v>
      </c>
      <c r="Y166" s="62" t="e">
        <f t="shared" si="51"/>
        <v>#REF!</v>
      </c>
      <c r="Z166" s="28" t="e">
        <f t="shared" si="57"/>
        <v>#REF!</v>
      </c>
      <c r="AA166" s="28" t="e">
        <f t="shared" si="58"/>
        <v>#REF!</v>
      </c>
      <c r="AB166" s="28" t="e">
        <f t="shared" si="59"/>
        <v>#REF!</v>
      </c>
      <c r="AC166" s="28" t="e">
        <f t="shared" si="61"/>
        <v>#REF!</v>
      </c>
      <c r="AD166" s="26"/>
      <c r="AE166" s="19" t="str">
        <f t="shared" si="60"/>
        <v/>
      </c>
      <c r="AF166" s="65"/>
      <c r="AG166" s="54"/>
      <c r="AH166" s="54"/>
      <c r="AI166" s="55"/>
      <c r="AJ166" s="18"/>
      <c r="AK166" s="73" t="e">
        <f>#REF!</f>
        <v>#REF!</v>
      </c>
      <c r="AL166" s="73" t="e">
        <f>#REF!</f>
        <v>#REF!</v>
      </c>
      <c r="AM166" s="73" t="e">
        <f>#REF!</f>
        <v>#REF!</v>
      </c>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R166" s="117" t="str">
        <f t="shared" si="41"/>
        <v>64-3</v>
      </c>
      <c r="BS166" s="118">
        <f>OOC!G166</f>
        <v>8.5579999999999998</v>
      </c>
      <c r="BT166" s="118">
        <f>OOC!H166</f>
        <v>8.5180000000000007</v>
      </c>
      <c r="BU166" s="2" t="e">
        <f t="shared" si="42"/>
        <v>#REF!</v>
      </c>
      <c r="BV166" s="2" t="e">
        <f t="shared" si="43"/>
        <v>#REF!</v>
      </c>
      <c r="BW166" s="2" t="e">
        <f t="shared" si="44"/>
        <v>#REF!</v>
      </c>
      <c r="BX166" s="119" t="e">
        <f>IF(AND(IF(OOC!G166="",0,OOC!G166) &gt;= IF(O166="",0,O166), IF(O166="",0,O166) &gt; IF(L166="",0,L166)), "OOC",
IF(AND(IF(M166="",0,M166) &gt; IF(P166="",0,P166), IF(P166="",0,P166) &gt;= IF(OOC!H166="",0,OOC!H166)), "OOC",
IF(IF(O166="",0,O166) &gt; IF(OOC!G166="",0,OOC!G166), "OOS",
IF(IF(OOC!H166="",0,OOC!H166) &gt; IF(P166="",0,P166), "OOS", "OK"))))</f>
        <v>#REF!</v>
      </c>
    </row>
    <row r="167" spans="1:76" ht="15" customHeight="1">
      <c r="A167" s="66">
        <v>36</v>
      </c>
      <c r="B167" s="76"/>
      <c r="C167" s="70" t="s">
        <v>157</v>
      </c>
      <c r="D167" s="20" t="s">
        <v>57</v>
      </c>
      <c r="E167" s="78"/>
      <c r="F167" s="11" t="s">
        <v>29</v>
      </c>
      <c r="G167" s="83">
        <v>8.827</v>
      </c>
      <c r="H167" s="13" t="e">
        <f>IF(OOC!S167=0,"",OOC!S167)</f>
        <v>#REF!</v>
      </c>
      <c r="I167" s="13" t="e">
        <f>IF(OOC!T167=0,"",OOC!T167)</f>
        <v>#REF!</v>
      </c>
      <c r="J167" s="14" t="s">
        <v>12</v>
      </c>
      <c r="K167" s="64" t="s">
        <v>49</v>
      </c>
      <c r="L167" s="17" t="e">
        <f t="shared" si="52"/>
        <v>#REF!</v>
      </c>
      <c r="M167" s="17" t="e">
        <f t="shared" si="53"/>
        <v>#REF!</v>
      </c>
      <c r="N167" s="25"/>
      <c r="O167" s="2" t="e">
        <f t="shared" si="66"/>
        <v>#REF!</v>
      </c>
      <c r="P167" s="2" t="e">
        <f t="shared" si="67"/>
        <v>#REF!</v>
      </c>
      <c r="Q167" s="2" t="e">
        <f t="shared" si="68"/>
        <v>#REF!</v>
      </c>
      <c r="R167" s="3" t="e">
        <f t="shared" si="69"/>
        <v>#REF!</v>
      </c>
      <c r="S167" s="4" t="e">
        <f t="shared" si="40"/>
        <v>#REF!</v>
      </c>
      <c r="T167" s="67" t="e">
        <f t="shared" si="54"/>
        <v>#REF!</v>
      </c>
      <c r="U167" s="67" t="e">
        <f t="shared" si="55"/>
        <v>#REF!</v>
      </c>
      <c r="V167" s="4" t="e">
        <f t="shared" si="49"/>
        <v>#REF!</v>
      </c>
      <c r="W167" s="4" t="e">
        <f t="shared" si="50"/>
        <v>#REF!</v>
      </c>
      <c r="X167" s="4" t="e">
        <f t="shared" si="56"/>
        <v>#REF!</v>
      </c>
      <c r="Y167" s="62" t="e">
        <f t="shared" si="51"/>
        <v>#REF!</v>
      </c>
      <c r="Z167" s="28" t="e">
        <f t="shared" si="57"/>
        <v>#REF!</v>
      </c>
      <c r="AA167" s="28" t="e">
        <f t="shared" si="58"/>
        <v>#REF!</v>
      </c>
      <c r="AB167" s="28" t="e">
        <f t="shared" si="59"/>
        <v>#REF!</v>
      </c>
      <c r="AC167" s="28" t="e">
        <f t="shared" si="61"/>
        <v>#REF!</v>
      </c>
      <c r="AD167" s="26"/>
      <c r="AE167" s="19" t="str">
        <f t="shared" si="60"/>
        <v/>
      </c>
      <c r="AF167" s="65"/>
      <c r="AG167" s="54"/>
      <c r="AH167" s="54"/>
      <c r="AI167" s="55"/>
      <c r="AJ167" s="18"/>
      <c r="AK167" s="73" t="e">
        <f>#REF!</f>
        <v>#REF!</v>
      </c>
      <c r="AL167" s="73" t="e">
        <f>#REF!</f>
        <v>#REF!</v>
      </c>
      <c r="AM167" s="73" t="e">
        <f>#REF!</f>
        <v>#REF!</v>
      </c>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R167" s="117" t="str">
        <f t="shared" si="41"/>
        <v>65-1</v>
      </c>
      <c r="BS167" s="118">
        <f>OOC!G167</f>
        <v>8.8469999999999995</v>
      </c>
      <c r="BT167" s="118">
        <f>OOC!H167</f>
        <v>8.8070000000000004</v>
      </c>
      <c r="BU167" s="2" t="e">
        <f t="shared" si="42"/>
        <v>#REF!</v>
      </c>
      <c r="BV167" s="2" t="e">
        <f t="shared" si="43"/>
        <v>#REF!</v>
      </c>
      <c r="BW167" s="2" t="e">
        <f t="shared" si="44"/>
        <v>#REF!</v>
      </c>
      <c r="BX167" s="119" t="e">
        <f>IF(AND(IF(OOC!G167="",0,OOC!G167) &gt;= IF(O167="",0,O167), IF(O167="",0,O167) &gt; IF(L167="",0,L167)), "OOC",
IF(AND(IF(M167="",0,M167) &gt; IF(P167="",0,P167), IF(P167="",0,P167) &gt;= IF(OOC!H167="",0,OOC!H167)), "OOC",
IF(IF(O167="",0,O167) &gt; IF(OOC!G167="",0,OOC!G167), "OOS",
IF(IF(OOC!H167="",0,OOC!H167) &gt; IF(P167="",0,P167), "OOS", "OK"))))</f>
        <v>#REF!</v>
      </c>
    </row>
    <row r="168" spans="1:76" ht="15" customHeight="1">
      <c r="A168" s="16">
        <v>37</v>
      </c>
      <c r="B168" s="76"/>
      <c r="C168" s="70" t="s">
        <v>158</v>
      </c>
      <c r="D168" s="20" t="s">
        <v>57</v>
      </c>
      <c r="E168" s="78"/>
      <c r="F168" s="11" t="s">
        <v>29</v>
      </c>
      <c r="G168" s="83">
        <v>8.827</v>
      </c>
      <c r="H168" s="13" t="e">
        <f>IF(OOC!S168=0,"",OOC!S168)</f>
        <v>#REF!</v>
      </c>
      <c r="I168" s="13" t="e">
        <f>IF(OOC!T168=0,"",OOC!T168)</f>
        <v>#REF!</v>
      </c>
      <c r="J168" s="14" t="s">
        <v>12</v>
      </c>
      <c r="K168" s="64" t="s">
        <v>49</v>
      </c>
      <c r="L168" s="17" t="e">
        <f t="shared" si="52"/>
        <v>#REF!</v>
      </c>
      <c r="M168" s="17" t="e">
        <f t="shared" si="53"/>
        <v>#REF!</v>
      </c>
      <c r="N168" s="25"/>
      <c r="O168" s="2" t="e">
        <f t="shared" si="66"/>
        <v>#REF!</v>
      </c>
      <c r="P168" s="2" t="e">
        <f t="shared" si="67"/>
        <v>#REF!</v>
      </c>
      <c r="Q168" s="2" t="e">
        <f t="shared" si="68"/>
        <v>#REF!</v>
      </c>
      <c r="R168" s="3" t="e">
        <f t="shared" si="69"/>
        <v>#REF!</v>
      </c>
      <c r="S168" s="4" t="e">
        <f t="shared" si="40"/>
        <v>#REF!</v>
      </c>
      <c r="T168" s="67" t="e">
        <f t="shared" si="54"/>
        <v>#REF!</v>
      </c>
      <c r="U168" s="67" t="e">
        <f t="shared" si="55"/>
        <v>#REF!</v>
      </c>
      <c r="V168" s="4" t="e">
        <f t="shared" si="49"/>
        <v>#REF!</v>
      </c>
      <c r="W168" s="4" t="e">
        <f t="shared" si="50"/>
        <v>#REF!</v>
      </c>
      <c r="X168" s="4" t="e">
        <f t="shared" si="56"/>
        <v>#REF!</v>
      </c>
      <c r="Y168" s="62" t="e">
        <f t="shared" si="51"/>
        <v>#REF!</v>
      </c>
      <c r="Z168" s="28" t="e">
        <f t="shared" si="57"/>
        <v>#REF!</v>
      </c>
      <c r="AA168" s="28" t="e">
        <f t="shared" si="58"/>
        <v>#REF!</v>
      </c>
      <c r="AB168" s="28" t="e">
        <f t="shared" si="59"/>
        <v>#REF!</v>
      </c>
      <c r="AC168" s="28" t="e">
        <f t="shared" si="61"/>
        <v>#REF!</v>
      </c>
      <c r="AD168" s="26"/>
      <c r="AE168" s="19" t="str">
        <f t="shared" si="60"/>
        <v/>
      </c>
      <c r="AF168" s="65"/>
      <c r="AG168" s="54"/>
      <c r="AH168" s="54"/>
      <c r="AI168" s="55"/>
      <c r="AJ168" s="18"/>
      <c r="AK168" s="73" t="e">
        <f>#REF!</f>
        <v>#REF!</v>
      </c>
      <c r="AL168" s="73" t="e">
        <f>#REF!</f>
        <v>#REF!</v>
      </c>
      <c r="AM168" s="73" t="e">
        <f>#REF!</f>
        <v>#REF!</v>
      </c>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R168" s="117" t="str">
        <f t="shared" si="41"/>
        <v>65-2</v>
      </c>
      <c r="BS168" s="118">
        <f>OOC!G168</f>
        <v>8.8469999999999995</v>
      </c>
      <c r="BT168" s="118">
        <f>OOC!H168</f>
        <v>8.8070000000000004</v>
      </c>
      <c r="BU168" s="2" t="e">
        <f t="shared" si="42"/>
        <v>#REF!</v>
      </c>
      <c r="BV168" s="2" t="e">
        <f t="shared" si="43"/>
        <v>#REF!</v>
      </c>
      <c r="BW168" s="2" t="e">
        <f t="shared" si="44"/>
        <v>#REF!</v>
      </c>
      <c r="BX168" s="119" t="e">
        <f>IF(AND(IF(OOC!G168="",0,OOC!G168) &gt;= IF(O168="",0,O168), IF(O168="",0,O168) &gt; IF(L168="",0,L168)), "OOC",
IF(AND(IF(M168="",0,M168) &gt; IF(P168="",0,P168), IF(P168="",0,P168) &gt;= IF(OOC!H168="",0,OOC!H168)), "OOC",
IF(IF(O168="",0,O168) &gt; IF(OOC!G168="",0,OOC!G168), "OOS",
IF(IF(OOC!H168="",0,OOC!H168) &gt; IF(P168="",0,P168), "OOS", "OK"))))</f>
        <v>#REF!</v>
      </c>
    </row>
    <row r="169" spans="1:76" ht="15" customHeight="1">
      <c r="A169" s="16">
        <v>38</v>
      </c>
      <c r="B169" s="76"/>
      <c r="C169" s="70" t="s">
        <v>159</v>
      </c>
      <c r="D169" s="20" t="s">
        <v>57</v>
      </c>
      <c r="E169" s="78"/>
      <c r="F169" s="11" t="s">
        <v>29</v>
      </c>
      <c r="G169" s="83">
        <v>8.827</v>
      </c>
      <c r="H169" s="13" t="e">
        <f>IF(OOC!S169=0,"",OOC!S169)</f>
        <v>#REF!</v>
      </c>
      <c r="I169" s="13" t="e">
        <f>IF(OOC!T169=0,"",OOC!T169)</f>
        <v>#REF!</v>
      </c>
      <c r="J169" s="14" t="s">
        <v>12</v>
      </c>
      <c r="K169" s="64" t="s">
        <v>49</v>
      </c>
      <c r="L169" s="17" t="e">
        <f t="shared" si="52"/>
        <v>#REF!</v>
      </c>
      <c r="M169" s="17" t="e">
        <f t="shared" si="53"/>
        <v>#REF!</v>
      </c>
      <c r="N169" s="25"/>
      <c r="O169" s="2" t="e">
        <f t="shared" si="66"/>
        <v>#REF!</v>
      </c>
      <c r="P169" s="2" t="e">
        <f t="shared" si="67"/>
        <v>#REF!</v>
      </c>
      <c r="Q169" s="2" t="e">
        <f t="shared" si="68"/>
        <v>#REF!</v>
      </c>
      <c r="R169" s="3" t="e">
        <f t="shared" si="69"/>
        <v>#REF!</v>
      </c>
      <c r="S169" s="4" t="e">
        <f t="shared" si="40"/>
        <v>#REF!</v>
      </c>
      <c r="T169" s="67" t="e">
        <f t="shared" si="54"/>
        <v>#REF!</v>
      </c>
      <c r="U169" s="67" t="e">
        <f t="shared" si="55"/>
        <v>#REF!</v>
      </c>
      <c r="V169" s="4" t="e">
        <f t="shared" si="49"/>
        <v>#REF!</v>
      </c>
      <c r="W169" s="4" t="e">
        <f t="shared" si="50"/>
        <v>#REF!</v>
      </c>
      <c r="X169" s="4" t="e">
        <f t="shared" si="56"/>
        <v>#REF!</v>
      </c>
      <c r="Y169" s="62" t="e">
        <f t="shared" si="51"/>
        <v>#REF!</v>
      </c>
      <c r="Z169" s="28" t="e">
        <f t="shared" si="57"/>
        <v>#REF!</v>
      </c>
      <c r="AA169" s="28" t="e">
        <f t="shared" si="58"/>
        <v>#REF!</v>
      </c>
      <c r="AB169" s="28" t="e">
        <f t="shared" si="59"/>
        <v>#REF!</v>
      </c>
      <c r="AC169" s="28" t="e">
        <f t="shared" si="61"/>
        <v>#REF!</v>
      </c>
      <c r="AD169" s="26"/>
      <c r="AE169" s="19" t="str">
        <f t="shared" si="60"/>
        <v/>
      </c>
      <c r="AF169" s="65"/>
      <c r="AG169" s="54"/>
      <c r="AH169" s="54"/>
      <c r="AI169" s="55"/>
      <c r="AJ169" s="18"/>
      <c r="AK169" s="73" t="e">
        <f>#REF!</f>
        <v>#REF!</v>
      </c>
      <c r="AL169" s="73" t="e">
        <f>#REF!</f>
        <v>#REF!</v>
      </c>
      <c r="AM169" s="73" t="e">
        <f>#REF!</f>
        <v>#REF!</v>
      </c>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R169" s="117" t="str">
        <f t="shared" si="41"/>
        <v>65-3</v>
      </c>
      <c r="BS169" s="118">
        <f>OOC!G169</f>
        <v>8.8469999999999995</v>
      </c>
      <c r="BT169" s="118">
        <f>OOC!H169</f>
        <v>8.8070000000000004</v>
      </c>
      <c r="BU169" s="2" t="e">
        <f t="shared" si="42"/>
        <v>#REF!</v>
      </c>
      <c r="BV169" s="2" t="e">
        <f t="shared" si="43"/>
        <v>#REF!</v>
      </c>
      <c r="BW169" s="2" t="e">
        <f t="shared" si="44"/>
        <v>#REF!</v>
      </c>
      <c r="BX169" s="119" t="e">
        <f>IF(AND(IF(OOC!G169="",0,OOC!G169) &gt;= IF(O169="",0,O169), IF(O169="",0,O169) &gt; IF(L169="",0,L169)), "OOC",
IF(AND(IF(M169="",0,M169) &gt; IF(P169="",0,P169), IF(P169="",0,P169) &gt;= IF(OOC!H169="",0,OOC!H169)), "OOC",
IF(IF(O169="",0,O169) &gt; IF(OOC!G169="",0,OOC!G169), "OOS",
IF(IF(OOC!H169="",0,OOC!H169) &gt; IF(P169="",0,P169), "OOS", "OK"))))</f>
        <v>#REF!</v>
      </c>
    </row>
    <row r="170" spans="1:76" ht="15" customHeight="1">
      <c r="A170" s="16">
        <v>39</v>
      </c>
      <c r="B170" s="76"/>
      <c r="C170" s="71" t="s">
        <v>149</v>
      </c>
      <c r="D170" s="20" t="s">
        <v>137</v>
      </c>
      <c r="E170" s="78"/>
      <c r="F170" s="11" t="s">
        <v>28</v>
      </c>
      <c r="G170" s="12"/>
      <c r="H170" s="13" t="e">
        <f>IF(OOC!S170=0,"",OOC!S170)</f>
        <v>#REF!</v>
      </c>
      <c r="I170" s="13" t="e">
        <f>IF(OOC!T170=0,"",OOC!T170)</f>
        <v>#REF!</v>
      </c>
      <c r="J170" s="14" t="s">
        <v>12</v>
      </c>
      <c r="K170" s="64" t="s">
        <v>49</v>
      </c>
      <c r="L170" s="17" t="e">
        <f t="shared" si="52"/>
        <v>#REF!</v>
      </c>
      <c r="M170" s="17" t="e">
        <f t="shared" si="53"/>
        <v>#REF!</v>
      </c>
      <c r="N170" s="25"/>
      <c r="O170" s="2" t="e">
        <f t="shared" si="66"/>
        <v>#REF!</v>
      </c>
      <c r="P170" s="2" t="e">
        <f t="shared" si="67"/>
        <v>#REF!</v>
      </c>
      <c r="Q170" s="2" t="e">
        <f t="shared" si="68"/>
        <v>#REF!</v>
      </c>
      <c r="R170" s="3" t="e">
        <f t="shared" si="69"/>
        <v>#REF!</v>
      </c>
      <c r="S170" s="4" t="e">
        <f t="shared" si="40"/>
        <v>#REF!</v>
      </c>
      <c r="T170" s="67" t="e">
        <f t="shared" si="54"/>
        <v>#REF!</v>
      </c>
      <c r="U170" s="67" t="e">
        <f t="shared" si="55"/>
        <v>#REF!</v>
      </c>
      <c r="V170" s="4" t="e">
        <f t="shared" si="49"/>
        <v>#REF!</v>
      </c>
      <c r="W170" s="4" t="e">
        <f t="shared" si="50"/>
        <v>#REF!</v>
      </c>
      <c r="X170" s="4" t="e">
        <f t="shared" si="56"/>
        <v>#REF!</v>
      </c>
      <c r="Y170" s="62" t="e">
        <f t="shared" si="51"/>
        <v>#REF!</v>
      </c>
      <c r="Z170" s="28" t="e">
        <f t="shared" si="57"/>
        <v>#REF!</v>
      </c>
      <c r="AA170" s="28" t="e">
        <f t="shared" si="58"/>
        <v>#REF!</v>
      </c>
      <c r="AB170" s="28" t="e">
        <f t="shared" si="59"/>
        <v>#REF!</v>
      </c>
      <c r="AC170" s="28" t="e">
        <f t="shared" si="61"/>
        <v>#REF!</v>
      </c>
      <c r="AD170" s="26"/>
      <c r="AE170" s="19" t="str">
        <f t="shared" si="60"/>
        <v/>
      </c>
      <c r="AF170" s="65"/>
      <c r="AG170" s="54"/>
      <c r="AH170" s="54"/>
      <c r="AI170" s="55"/>
      <c r="AJ170" s="18"/>
      <c r="AK170" s="73" t="e">
        <f>#REF!</f>
        <v>#REF!</v>
      </c>
      <c r="AL170" s="73" t="e">
        <f>#REF!</f>
        <v>#REF!</v>
      </c>
      <c r="AM170" s="73" t="e">
        <f>#REF!</f>
        <v>#REF!</v>
      </c>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R170" s="117" t="str">
        <f t="shared" si="41"/>
        <v>66</v>
      </c>
      <c r="BS170" s="118">
        <f>OOC!G170</f>
        <v>0.05</v>
      </c>
      <c r="BT170" s="118" t="str">
        <f>OOC!H170</f>
        <v/>
      </c>
      <c r="BU170" s="2" t="e">
        <f t="shared" si="42"/>
        <v>#REF!</v>
      </c>
      <c r="BV170" s="2" t="e">
        <f t="shared" si="43"/>
        <v>#REF!</v>
      </c>
      <c r="BW170" s="2" t="e">
        <f t="shared" si="44"/>
        <v>#REF!</v>
      </c>
      <c r="BX170" s="119" t="e">
        <f>IF(AND(IF(OOC!G170="",0,OOC!G170) &gt;= IF(O170="",0,O170), IF(O170="",0,O170) &gt; IF(L170="",0,L170)), "OOC",
IF(AND(IF(M170="",0,M170) &gt; IF(P170="",0,P170), IF(P170="",0,P170) &gt;= IF(OOC!H170="",0,OOC!H170)), "OOC",
IF(IF(O170="",0,O170) &gt; IF(OOC!G170="",0,OOC!G170), "OOS",
IF(IF(OOC!H170="",0,OOC!H170) &gt; IF(P170="",0,P170), "OOS", "OK"))))</f>
        <v>#REF!</v>
      </c>
    </row>
    <row r="171" spans="1:76" ht="15" customHeight="1">
      <c r="A171" s="16"/>
      <c r="B171" s="76"/>
      <c r="C171" s="71"/>
      <c r="D171" s="20"/>
      <c r="E171" s="78"/>
      <c r="F171" s="11"/>
      <c r="G171" s="12"/>
      <c r="H171" s="13"/>
      <c r="I171" s="13"/>
      <c r="J171" s="14"/>
      <c r="K171" s="64"/>
      <c r="L171" s="17"/>
      <c r="M171" s="17"/>
      <c r="N171" s="25"/>
      <c r="O171" s="2"/>
      <c r="P171" s="2"/>
      <c r="Q171" s="2"/>
      <c r="R171" s="3"/>
      <c r="S171" s="4"/>
      <c r="T171" s="67"/>
      <c r="U171" s="67"/>
      <c r="V171" s="4"/>
      <c r="W171" s="4"/>
      <c r="X171" s="4"/>
      <c r="Y171" s="62"/>
      <c r="Z171" s="28"/>
      <c r="AA171" s="28"/>
      <c r="AB171" s="28"/>
      <c r="AC171" s="28"/>
      <c r="AD171" s="26"/>
      <c r="AE171" s="19"/>
      <c r="AF171" s="65"/>
      <c r="AG171" s="54"/>
      <c r="AH171" s="54"/>
      <c r="AI171" s="55"/>
      <c r="AJ171" s="18"/>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R171" s="117"/>
      <c r="BS171" s="118"/>
      <c r="BT171" s="118"/>
      <c r="BU171" s="2"/>
      <c r="BV171" s="2"/>
      <c r="BW171" s="2"/>
      <c r="BX171" s="119"/>
    </row>
    <row r="172" spans="1:76" ht="15" customHeight="1">
      <c r="A172" s="16">
        <v>40</v>
      </c>
      <c r="B172" s="76"/>
      <c r="C172" s="86" t="s">
        <v>150</v>
      </c>
      <c r="D172" s="20" t="s">
        <v>137</v>
      </c>
      <c r="E172" s="78"/>
      <c r="F172" s="11" t="s">
        <v>28</v>
      </c>
      <c r="G172" s="12"/>
      <c r="H172" s="13" t="e">
        <f>IF(OOC!S172=0,"",OOC!S172)</f>
        <v>#REF!</v>
      </c>
      <c r="I172" s="13" t="e">
        <f>IF(OOC!T172=0,"",OOC!T172)</f>
        <v>#REF!</v>
      </c>
      <c r="J172" s="14" t="s">
        <v>12</v>
      </c>
      <c r="K172" s="64" t="s">
        <v>49</v>
      </c>
      <c r="L172" s="17" t="e">
        <f t="shared" si="52"/>
        <v>#REF!</v>
      </c>
      <c r="M172" s="17" t="e">
        <f t="shared" si="53"/>
        <v>#REF!</v>
      </c>
      <c r="N172" s="25"/>
      <c r="O172" s="2" t="e">
        <f t="shared" si="66"/>
        <v>#REF!</v>
      </c>
      <c r="P172" s="2" t="e">
        <f t="shared" si="67"/>
        <v>#REF!</v>
      </c>
      <c r="Q172" s="2" t="e">
        <f t="shared" si="68"/>
        <v>#REF!</v>
      </c>
      <c r="R172" s="3" t="e">
        <f t="shared" si="69"/>
        <v>#REF!</v>
      </c>
      <c r="S172" s="4" t="e">
        <f t="shared" si="40"/>
        <v>#REF!</v>
      </c>
      <c r="T172" s="67" t="e">
        <f t="shared" si="54"/>
        <v>#REF!</v>
      </c>
      <c r="U172" s="67" t="e">
        <f t="shared" si="55"/>
        <v>#REF!</v>
      </c>
      <c r="V172" s="4" t="e">
        <f t="shared" si="49"/>
        <v>#REF!</v>
      </c>
      <c r="W172" s="4" t="e">
        <f t="shared" si="50"/>
        <v>#REF!</v>
      </c>
      <c r="X172" s="4" t="e">
        <f t="shared" si="56"/>
        <v>#REF!</v>
      </c>
      <c r="Y172" s="62" t="e">
        <f t="shared" si="51"/>
        <v>#REF!</v>
      </c>
      <c r="Z172" s="28" t="e">
        <f t="shared" si="57"/>
        <v>#REF!</v>
      </c>
      <c r="AA172" s="28" t="e">
        <f t="shared" si="58"/>
        <v>#REF!</v>
      </c>
      <c r="AB172" s="28" t="e">
        <f t="shared" si="59"/>
        <v>#REF!</v>
      </c>
      <c r="AC172" s="28" t="e">
        <f t="shared" si="61"/>
        <v>#REF!</v>
      </c>
      <c r="AD172" s="26"/>
      <c r="AE172" s="19" t="str">
        <f t="shared" si="60"/>
        <v/>
      </c>
      <c r="AF172" s="65"/>
      <c r="AG172" s="54"/>
      <c r="AH172" s="54"/>
      <c r="AI172" s="55"/>
      <c r="AJ172" s="18"/>
      <c r="AK172" s="73" t="e">
        <f>#REF!</f>
        <v>#REF!</v>
      </c>
      <c r="AL172" s="73" t="e">
        <f>#REF!</f>
        <v>#REF!</v>
      </c>
      <c r="AM172" s="73" t="e">
        <f>#REF!</f>
        <v>#REF!</v>
      </c>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R172" s="117" t="str">
        <f t="shared" si="41"/>
        <v>67</v>
      </c>
      <c r="BS172" s="118">
        <f>OOC!G172</f>
        <v>0.05</v>
      </c>
      <c r="BT172" s="118" t="str">
        <f>OOC!H172</f>
        <v/>
      </c>
      <c r="BU172" s="2" t="e">
        <f t="shared" si="42"/>
        <v>#REF!</v>
      </c>
      <c r="BV172" s="2" t="e">
        <f t="shared" si="43"/>
        <v>#REF!</v>
      </c>
      <c r="BW172" s="2" t="e">
        <f t="shared" si="44"/>
        <v>#REF!</v>
      </c>
      <c r="BX172" s="119" t="e">
        <f>IF(AND(IF(OOC!G172="",0,OOC!G172) &gt;= IF(O172="",0,O172), IF(O172="",0,O172) &gt; IF(L172="",0,L172)), "OOC",
IF(AND(IF(M172="",0,M172) &gt; IF(P172="",0,P172), IF(P172="",0,P172) &gt;= IF(OOC!H172="",0,OOC!H172)), "OOC",
IF(IF(O172="",0,O172) &gt; IF(OOC!G172="",0,OOC!G172), "OOS",
IF(IF(OOC!H172="",0,OOC!H172) &gt; IF(P172="",0,P172), "OOS", "OK"))))</f>
        <v>#REF!</v>
      </c>
    </row>
    <row r="173" spans="1:76" ht="15" customHeight="1">
      <c r="A173" s="16"/>
      <c r="B173" s="76"/>
      <c r="C173" s="86"/>
      <c r="D173" s="20"/>
      <c r="E173" s="78"/>
      <c r="F173" s="11"/>
      <c r="G173" s="12"/>
      <c r="H173" s="13"/>
      <c r="I173" s="13"/>
      <c r="J173" s="14"/>
      <c r="K173" s="64"/>
      <c r="L173" s="17"/>
      <c r="M173" s="17"/>
      <c r="N173" s="25"/>
      <c r="O173" s="2"/>
      <c r="P173" s="2"/>
      <c r="Q173" s="2"/>
      <c r="R173" s="3"/>
      <c r="S173" s="4"/>
      <c r="T173" s="67"/>
      <c r="U173" s="67"/>
      <c r="V173" s="4"/>
      <c r="W173" s="4"/>
      <c r="X173" s="4"/>
      <c r="Y173" s="62"/>
      <c r="Z173" s="28"/>
      <c r="AA173" s="28"/>
      <c r="AB173" s="28"/>
      <c r="AC173" s="28"/>
      <c r="AD173" s="26"/>
      <c r="AE173" s="19"/>
      <c r="AF173" s="65"/>
      <c r="AG173" s="54"/>
      <c r="AH173" s="54"/>
      <c r="AI173" s="55"/>
      <c r="AJ173" s="18"/>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R173" s="117"/>
      <c r="BS173" s="118"/>
      <c r="BT173" s="118"/>
      <c r="BU173" s="2"/>
      <c r="BV173" s="2"/>
      <c r="BW173" s="2"/>
      <c r="BX173" s="119"/>
    </row>
    <row r="174" spans="1:76" ht="15" customHeight="1">
      <c r="A174" s="16">
        <v>41</v>
      </c>
      <c r="B174" s="76"/>
      <c r="C174" s="87" t="s">
        <v>160</v>
      </c>
      <c r="D174" s="20" t="s">
        <v>57</v>
      </c>
      <c r="E174" s="78"/>
      <c r="F174" s="11" t="s">
        <v>29</v>
      </c>
      <c r="G174" s="12">
        <v>2.927</v>
      </c>
      <c r="H174" s="13" t="e">
        <f>IF(OOC!S174=0,"",OOC!S174)</f>
        <v>#REF!</v>
      </c>
      <c r="I174" s="13" t="e">
        <f>IF(OOC!T174=0,"",OOC!T174)</f>
        <v>#REF!</v>
      </c>
      <c r="J174" s="14" t="s">
        <v>12</v>
      </c>
      <c r="K174" s="64" t="s">
        <v>49</v>
      </c>
      <c r="L174" s="17" t="e">
        <f t="shared" si="52"/>
        <v>#REF!</v>
      </c>
      <c r="M174" s="17" t="e">
        <f t="shared" si="53"/>
        <v>#REF!</v>
      </c>
      <c r="N174" s="25"/>
      <c r="O174" s="2" t="e">
        <f t="shared" si="66"/>
        <v>#REF!</v>
      </c>
      <c r="P174" s="2" t="e">
        <f t="shared" si="67"/>
        <v>#REF!</v>
      </c>
      <c r="Q174" s="2" t="e">
        <f t="shared" si="68"/>
        <v>#REF!</v>
      </c>
      <c r="R174" s="3" t="e">
        <f t="shared" si="69"/>
        <v>#REF!</v>
      </c>
      <c r="S174" s="4" t="e">
        <f t="shared" si="40"/>
        <v>#REF!</v>
      </c>
      <c r="T174" s="67" t="e">
        <f t="shared" si="54"/>
        <v>#REF!</v>
      </c>
      <c r="U174" s="67" t="e">
        <f t="shared" si="55"/>
        <v>#REF!</v>
      </c>
      <c r="V174" s="4" t="e">
        <f t="shared" si="49"/>
        <v>#REF!</v>
      </c>
      <c r="W174" s="4" t="e">
        <f t="shared" si="50"/>
        <v>#REF!</v>
      </c>
      <c r="X174" s="4" t="e">
        <f t="shared" si="56"/>
        <v>#REF!</v>
      </c>
      <c r="Y174" s="62" t="e">
        <f t="shared" si="51"/>
        <v>#REF!</v>
      </c>
      <c r="Z174" s="28" t="e">
        <f t="shared" si="57"/>
        <v>#REF!</v>
      </c>
      <c r="AA174" s="28" t="e">
        <f t="shared" si="58"/>
        <v>#REF!</v>
      </c>
      <c r="AB174" s="28" t="e">
        <f t="shared" si="59"/>
        <v>#REF!</v>
      </c>
      <c r="AC174" s="28" t="e">
        <f t="shared" si="61"/>
        <v>#REF!</v>
      </c>
      <c r="AD174" s="26"/>
      <c r="AE174" s="19" t="str">
        <f t="shared" si="60"/>
        <v/>
      </c>
      <c r="AF174" s="65"/>
      <c r="AG174" s="54"/>
      <c r="AH174" s="54"/>
      <c r="AI174" s="55"/>
      <c r="AJ174" s="18"/>
      <c r="AK174" s="73" t="e">
        <f>#REF!</f>
        <v>#REF!</v>
      </c>
      <c r="AL174" s="73" t="e">
        <f>#REF!</f>
        <v>#REF!</v>
      </c>
      <c r="AM174" s="73" t="e">
        <f>#REF!</f>
        <v>#REF!</v>
      </c>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R174" s="117" t="str">
        <f t="shared" si="41"/>
        <v>68-1</v>
      </c>
      <c r="BS174" s="118">
        <f>OOC!G174</f>
        <v>2.9470000000000001</v>
      </c>
      <c r="BT174" s="118">
        <f>OOC!H174</f>
        <v>2.907</v>
      </c>
      <c r="BU174" s="2" t="e">
        <f t="shared" si="42"/>
        <v>#REF!</v>
      </c>
      <c r="BV174" s="2" t="e">
        <f t="shared" si="43"/>
        <v>#REF!</v>
      </c>
      <c r="BW174" s="2" t="e">
        <f t="shared" si="44"/>
        <v>#REF!</v>
      </c>
      <c r="BX174" s="119" t="e">
        <f>IF(AND(IF(OOC!G174="",0,OOC!G174) &gt;= IF(O174="",0,O174), IF(O174="",0,O174) &gt; IF(L174="",0,L174)), "OOC",
IF(AND(IF(M174="",0,M174) &gt; IF(P174="",0,P174), IF(P174="",0,P174) &gt;= IF(OOC!H174="",0,OOC!H174)), "OOC",
IF(IF(O174="",0,O174) &gt; IF(OOC!G174="",0,OOC!G174), "OOS",
IF(IF(OOC!H174="",0,OOC!H174) &gt; IF(P174="",0,P174), "OOS", "OK"))))</f>
        <v>#REF!</v>
      </c>
    </row>
    <row r="175" spans="1:76" ht="15" customHeight="1">
      <c r="A175" s="16">
        <v>42</v>
      </c>
      <c r="B175" s="76"/>
      <c r="C175" s="87" t="s">
        <v>161</v>
      </c>
      <c r="D175" s="20" t="s">
        <v>57</v>
      </c>
      <c r="E175" s="78"/>
      <c r="F175" s="11" t="s">
        <v>29</v>
      </c>
      <c r="G175" s="12">
        <v>2.927</v>
      </c>
      <c r="H175" s="13" t="e">
        <f>IF(OOC!S175=0,"",OOC!S175)</f>
        <v>#REF!</v>
      </c>
      <c r="I175" s="13" t="e">
        <f>IF(OOC!T175=0,"",OOC!T175)</f>
        <v>#REF!</v>
      </c>
      <c r="J175" s="14" t="s">
        <v>12</v>
      </c>
      <c r="K175" s="64" t="s">
        <v>49</v>
      </c>
      <c r="L175" s="17" t="e">
        <f t="shared" si="52"/>
        <v>#REF!</v>
      </c>
      <c r="M175" s="17" t="e">
        <f t="shared" si="53"/>
        <v>#REF!</v>
      </c>
      <c r="N175" s="25"/>
      <c r="O175" s="2" t="e">
        <f t="shared" si="66"/>
        <v>#REF!</v>
      </c>
      <c r="P175" s="2" t="e">
        <f t="shared" si="67"/>
        <v>#REF!</v>
      </c>
      <c r="Q175" s="2" t="e">
        <f t="shared" si="68"/>
        <v>#REF!</v>
      </c>
      <c r="R175" s="3" t="e">
        <f t="shared" si="69"/>
        <v>#REF!</v>
      </c>
      <c r="S175" s="4" t="e">
        <f t="shared" si="40"/>
        <v>#REF!</v>
      </c>
      <c r="T175" s="67" t="e">
        <f t="shared" si="54"/>
        <v>#REF!</v>
      </c>
      <c r="U175" s="67" t="e">
        <f t="shared" si="55"/>
        <v>#REF!</v>
      </c>
      <c r="V175" s="4" t="e">
        <f t="shared" si="49"/>
        <v>#REF!</v>
      </c>
      <c r="W175" s="4" t="e">
        <f t="shared" si="50"/>
        <v>#REF!</v>
      </c>
      <c r="X175" s="4" t="e">
        <f t="shared" si="56"/>
        <v>#REF!</v>
      </c>
      <c r="Y175" s="62" t="e">
        <f t="shared" si="51"/>
        <v>#REF!</v>
      </c>
      <c r="Z175" s="28" t="e">
        <f t="shared" si="57"/>
        <v>#REF!</v>
      </c>
      <c r="AA175" s="28" t="e">
        <f t="shared" si="58"/>
        <v>#REF!</v>
      </c>
      <c r="AB175" s="28" t="e">
        <f t="shared" si="59"/>
        <v>#REF!</v>
      </c>
      <c r="AC175" s="28" t="e">
        <f t="shared" si="61"/>
        <v>#REF!</v>
      </c>
      <c r="AD175" s="26"/>
      <c r="AE175" s="19" t="str">
        <f t="shared" si="60"/>
        <v/>
      </c>
      <c r="AF175" s="65"/>
      <c r="AG175" s="54"/>
      <c r="AH175" s="54"/>
      <c r="AI175" s="55"/>
      <c r="AJ175" s="18"/>
      <c r="AK175" s="73" t="e">
        <f>#REF!</f>
        <v>#REF!</v>
      </c>
      <c r="AL175" s="73" t="e">
        <f>#REF!</f>
        <v>#REF!</v>
      </c>
      <c r="AM175" s="73" t="e">
        <f>#REF!</f>
        <v>#REF!</v>
      </c>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R175" s="117" t="str">
        <f t="shared" si="41"/>
        <v>68-2</v>
      </c>
      <c r="BS175" s="118">
        <f>OOC!G175</f>
        <v>2.9470000000000001</v>
      </c>
      <c r="BT175" s="118">
        <f>OOC!H175</f>
        <v>2.907</v>
      </c>
      <c r="BU175" s="2" t="e">
        <f t="shared" si="42"/>
        <v>#REF!</v>
      </c>
      <c r="BV175" s="2" t="e">
        <f t="shared" si="43"/>
        <v>#REF!</v>
      </c>
      <c r="BW175" s="2" t="e">
        <f t="shared" si="44"/>
        <v>#REF!</v>
      </c>
      <c r="BX175" s="119" t="e">
        <f>IF(AND(IF(OOC!G175="",0,OOC!G175) &gt;= IF(O175="",0,O175), IF(O175="",0,O175) &gt; IF(L175="",0,L175)), "OOC",
IF(AND(IF(M175="",0,M175) &gt; IF(P175="",0,P175), IF(P175="",0,P175) &gt;= IF(OOC!H175="",0,OOC!H175)), "OOC",
IF(IF(O175="",0,O175) &gt; IF(OOC!G175="",0,OOC!G175), "OOS",
IF(IF(OOC!H175="",0,OOC!H175) &gt; IF(P175="",0,P175), "OOS", "OK"))))</f>
        <v>#REF!</v>
      </c>
    </row>
    <row r="176" spans="1:76" ht="15" customHeight="1">
      <c r="A176" s="16">
        <v>38</v>
      </c>
      <c r="B176" s="76"/>
      <c r="C176" s="87" t="s">
        <v>162</v>
      </c>
      <c r="D176" s="20" t="s">
        <v>57</v>
      </c>
      <c r="E176" s="78"/>
      <c r="F176" s="11" t="s">
        <v>29</v>
      </c>
      <c r="G176" s="12">
        <v>2.927</v>
      </c>
      <c r="H176" s="13" t="e">
        <f>IF(OOC!S176=0,"",OOC!S176)</f>
        <v>#REF!</v>
      </c>
      <c r="I176" s="13" t="e">
        <f>IF(OOC!T176=0,"",OOC!T176)</f>
        <v>#REF!</v>
      </c>
      <c r="J176" s="14" t="s">
        <v>12</v>
      </c>
      <c r="K176" s="64" t="s">
        <v>49</v>
      </c>
      <c r="L176" s="17" t="e">
        <f t="shared" si="52"/>
        <v>#REF!</v>
      </c>
      <c r="M176" s="17" t="e">
        <f t="shared" si="53"/>
        <v>#REF!</v>
      </c>
      <c r="N176" s="25"/>
      <c r="O176" s="2" t="e">
        <f t="shared" si="66"/>
        <v>#REF!</v>
      </c>
      <c r="P176" s="2" t="e">
        <f t="shared" si="67"/>
        <v>#REF!</v>
      </c>
      <c r="Q176" s="2" t="e">
        <f t="shared" si="68"/>
        <v>#REF!</v>
      </c>
      <c r="R176" s="3" t="e">
        <f t="shared" si="69"/>
        <v>#REF!</v>
      </c>
      <c r="S176" s="4" t="e">
        <f t="shared" si="40"/>
        <v>#REF!</v>
      </c>
      <c r="T176" s="67" t="e">
        <f t="shared" si="54"/>
        <v>#REF!</v>
      </c>
      <c r="U176" s="67" t="e">
        <f t="shared" si="55"/>
        <v>#REF!</v>
      </c>
      <c r="V176" s="4" t="e">
        <f t="shared" si="49"/>
        <v>#REF!</v>
      </c>
      <c r="W176" s="4" t="e">
        <f t="shared" si="50"/>
        <v>#REF!</v>
      </c>
      <c r="X176" s="4" t="e">
        <f t="shared" si="56"/>
        <v>#REF!</v>
      </c>
      <c r="Y176" s="62" t="e">
        <f t="shared" si="51"/>
        <v>#REF!</v>
      </c>
      <c r="Z176" s="28" t="e">
        <f t="shared" si="57"/>
        <v>#REF!</v>
      </c>
      <c r="AA176" s="28" t="e">
        <f t="shared" si="58"/>
        <v>#REF!</v>
      </c>
      <c r="AB176" s="28" t="e">
        <f t="shared" si="59"/>
        <v>#REF!</v>
      </c>
      <c r="AC176" s="28" t="e">
        <f t="shared" si="61"/>
        <v>#REF!</v>
      </c>
      <c r="AD176" s="26"/>
      <c r="AE176" s="19" t="str">
        <f t="shared" si="60"/>
        <v/>
      </c>
      <c r="AF176" s="65"/>
      <c r="AG176" s="54"/>
      <c r="AH176" s="54"/>
      <c r="AI176" s="55"/>
      <c r="AJ176" s="18"/>
      <c r="AK176" s="73" t="e">
        <f>#REF!</f>
        <v>#REF!</v>
      </c>
      <c r="AL176" s="73" t="e">
        <f>#REF!</f>
        <v>#REF!</v>
      </c>
      <c r="AM176" s="73" t="e">
        <f>#REF!</f>
        <v>#REF!</v>
      </c>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R176" s="117" t="str">
        <f t="shared" si="41"/>
        <v>68-3</v>
      </c>
      <c r="BS176" s="118">
        <f>OOC!G176</f>
        <v>2.9470000000000001</v>
      </c>
      <c r="BT176" s="118">
        <f>OOC!H176</f>
        <v>2.907</v>
      </c>
      <c r="BU176" s="2" t="e">
        <f t="shared" si="42"/>
        <v>#REF!</v>
      </c>
      <c r="BV176" s="2" t="e">
        <f t="shared" si="43"/>
        <v>#REF!</v>
      </c>
      <c r="BW176" s="2" t="e">
        <f t="shared" si="44"/>
        <v>#REF!</v>
      </c>
      <c r="BX176" s="119" t="e">
        <f>IF(AND(IF(OOC!G176="",0,OOC!G176) &gt;= IF(O176="",0,O176), IF(O176="",0,O176) &gt; IF(L176="",0,L176)), "OOC",
IF(AND(IF(M176="",0,M176) &gt; IF(P176="",0,P176), IF(P176="",0,P176) &gt;= IF(OOC!H176="",0,OOC!H176)), "OOC",
IF(IF(O176="",0,O176) &gt; IF(OOC!G176="",0,OOC!G176), "OOS",
IF(IF(OOC!H176="",0,OOC!H176) &gt; IF(P176="",0,P176), "OOS", "OK"))))</f>
        <v>#REF!</v>
      </c>
    </row>
    <row r="177" spans="1:76" ht="15" customHeight="1">
      <c r="A177" s="16">
        <v>39</v>
      </c>
      <c r="B177" s="76"/>
      <c r="C177" s="70" t="s">
        <v>165</v>
      </c>
      <c r="D177" s="20" t="s">
        <v>57</v>
      </c>
      <c r="E177" s="78"/>
      <c r="F177" s="11" t="s">
        <v>29</v>
      </c>
      <c r="G177" s="83">
        <v>3.2679999999999998</v>
      </c>
      <c r="H177" s="13" t="e">
        <f>IF(OOC!S177=0,"",OOC!S177)</f>
        <v>#REF!</v>
      </c>
      <c r="I177" s="13" t="e">
        <f>IF(OOC!T177=0,"",OOC!T177)</f>
        <v>#REF!</v>
      </c>
      <c r="J177" s="14" t="s">
        <v>12</v>
      </c>
      <c r="K177" s="64" t="s">
        <v>49</v>
      </c>
      <c r="L177" s="17" t="e">
        <f t="shared" si="52"/>
        <v>#REF!</v>
      </c>
      <c r="M177" s="17" t="e">
        <f t="shared" si="53"/>
        <v>#REF!</v>
      </c>
      <c r="N177" s="25"/>
      <c r="O177" s="2" t="e">
        <f t="shared" si="66"/>
        <v>#REF!</v>
      </c>
      <c r="P177" s="2" t="e">
        <f t="shared" si="67"/>
        <v>#REF!</v>
      </c>
      <c r="Q177" s="2" t="e">
        <f t="shared" si="68"/>
        <v>#REF!</v>
      </c>
      <c r="R177" s="3" t="e">
        <f t="shared" si="69"/>
        <v>#REF!</v>
      </c>
      <c r="S177" s="4" t="e">
        <f t="shared" si="40"/>
        <v>#REF!</v>
      </c>
      <c r="T177" s="67" t="e">
        <f t="shared" si="54"/>
        <v>#REF!</v>
      </c>
      <c r="U177" s="67" t="e">
        <f t="shared" si="55"/>
        <v>#REF!</v>
      </c>
      <c r="V177" s="4" t="e">
        <f t="shared" si="49"/>
        <v>#REF!</v>
      </c>
      <c r="W177" s="4" t="e">
        <f t="shared" si="50"/>
        <v>#REF!</v>
      </c>
      <c r="X177" s="4" t="e">
        <f t="shared" si="56"/>
        <v>#REF!</v>
      </c>
      <c r="Y177" s="62" t="e">
        <f t="shared" si="51"/>
        <v>#REF!</v>
      </c>
      <c r="Z177" s="28" t="e">
        <f t="shared" si="57"/>
        <v>#REF!</v>
      </c>
      <c r="AA177" s="28" t="e">
        <f t="shared" si="58"/>
        <v>#REF!</v>
      </c>
      <c r="AB177" s="28" t="e">
        <f t="shared" si="59"/>
        <v>#REF!</v>
      </c>
      <c r="AC177" s="28" t="e">
        <f t="shared" si="61"/>
        <v>#REF!</v>
      </c>
      <c r="AD177" s="26"/>
      <c r="AE177" s="19" t="str">
        <f t="shared" si="60"/>
        <v/>
      </c>
      <c r="AF177" s="65"/>
      <c r="AG177" s="54"/>
      <c r="AH177" s="54"/>
      <c r="AI177" s="55"/>
      <c r="AJ177" s="18"/>
      <c r="AK177" s="73" t="e">
        <f>#REF!</f>
        <v>#REF!</v>
      </c>
      <c r="AL177" s="73" t="e">
        <f>#REF!</f>
        <v>#REF!</v>
      </c>
      <c r="AM177" s="73" t="e">
        <f>#REF!</f>
        <v>#REF!</v>
      </c>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R177" s="117" t="str">
        <f t="shared" si="41"/>
        <v>69-1</v>
      </c>
      <c r="BS177" s="118">
        <f>OOC!G177</f>
        <v>3.2879999999999998</v>
      </c>
      <c r="BT177" s="118">
        <f>OOC!H177</f>
        <v>3.2479999999999998</v>
      </c>
      <c r="BU177" s="2" t="e">
        <f t="shared" si="42"/>
        <v>#REF!</v>
      </c>
      <c r="BV177" s="2" t="e">
        <f t="shared" si="43"/>
        <v>#REF!</v>
      </c>
      <c r="BW177" s="2" t="e">
        <f t="shared" si="44"/>
        <v>#REF!</v>
      </c>
      <c r="BX177" s="119" t="e">
        <f>IF(AND(IF(OOC!G177="",0,OOC!G177) &gt;= IF(O177="",0,O177), IF(O177="",0,O177) &gt; IF(L177="",0,L177)), "OOC",
IF(AND(IF(M177="",0,M177) &gt; IF(P177="",0,P177), IF(P177="",0,P177) &gt;= IF(OOC!H177="",0,OOC!H177)), "OOC",
IF(IF(O177="",0,O177) &gt; IF(OOC!G177="",0,OOC!G177), "OOS",
IF(IF(OOC!H177="",0,OOC!H177) &gt; IF(P177="",0,P177), "OOS", "OK"))))</f>
        <v>#REF!</v>
      </c>
    </row>
    <row r="178" spans="1:76" ht="15" customHeight="1">
      <c r="A178" s="16">
        <v>40</v>
      </c>
      <c r="B178" s="76"/>
      <c r="C178" s="70" t="s">
        <v>163</v>
      </c>
      <c r="D178" s="20" t="s">
        <v>57</v>
      </c>
      <c r="E178" s="78"/>
      <c r="F178" s="11" t="s">
        <v>29</v>
      </c>
      <c r="G178" s="83">
        <v>3.2679999999999998</v>
      </c>
      <c r="H178" s="13" t="e">
        <f>IF(OOC!S178=0,"",OOC!S178)</f>
        <v>#REF!</v>
      </c>
      <c r="I178" s="13" t="e">
        <f>IF(OOC!T178=0,"",OOC!T178)</f>
        <v>#REF!</v>
      </c>
      <c r="J178" s="14" t="s">
        <v>12</v>
      </c>
      <c r="K178" s="64" t="s">
        <v>49</v>
      </c>
      <c r="L178" s="17" t="e">
        <f t="shared" si="52"/>
        <v>#REF!</v>
      </c>
      <c r="M178" s="17" t="e">
        <f t="shared" si="53"/>
        <v>#REF!</v>
      </c>
      <c r="N178" s="25"/>
      <c r="O178" s="2" t="e">
        <f t="shared" si="66"/>
        <v>#REF!</v>
      </c>
      <c r="P178" s="2" t="e">
        <f t="shared" si="67"/>
        <v>#REF!</v>
      </c>
      <c r="Q178" s="2" t="e">
        <f t="shared" si="68"/>
        <v>#REF!</v>
      </c>
      <c r="R178" s="3" t="e">
        <f t="shared" si="69"/>
        <v>#REF!</v>
      </c>
      <c r="S178" s="4" t="e">
        <f t="shared" si="40"/>
        <v>#REF!</v>
      </c>
      <c r="T178" s="67" t="e">
        <f t="shared" si="54"/>
        <v>#REF!</v>
      </c>
      <c r="U178" s="67" t="e">
        <f t="shared" si="55"/>
        <v>#REF!</v>
      </c>
      <c r="V178" s="4" t="e">
        <f t="shared" si="49"/>
        <v>#REF!</v>
      </c>
      <c r="W178" s="4" t="e">
        <f t="shared" si="50"/>
        <v>#REF!</v>
      </c>
      <c r="X178" s="4" t="e">
        <f t="shared" si="56"/>
        <v>#REF!</v>
      </c>
      <c r="Y178" s="62" t="e">
        <f t="shared" si="51"/>
        <v>#REF!</v>
      </c>
      <c r="Z178" s="28" t="e">
        <f t="shared" si="57"/>
        <v>#REF!</v>
      </c>
      <c r="AA178" s="28" t="e">
        <f t="shared" si="58"/>
        <v>#REF!</v>
      </c>
      <c r="AB178" s="28" t="e">
        <f t="shared" si="59"/>
        <v>#REF!</v>
      </c>
      <c r="AC178" s="28" t="e">
        <f t="shared" si="61"/>
        <v>#REF!</v>
      </c>
      <c r="AD178" s="26"/>
      <c r="AE178" s="19" t="str">
        <f t="shared" si="60"/>
        <v/>
      </c>
      <c r="AF178" s="65"/>
      <c r="AG178" s="54"/>
      <c r="AH178" s="54"/>
      <c r="AI178" s="55"/>
      <c r="AJ178" s="18"/>
      <c r="AK178" s="73" t="e">
        <f>#REF!</f>
        <v>#REF!</v>
      </c>
      <c r="AL178" s="73" t="e">
        <f>#REF!</f>
        <v>#REF!</v>
      </c>
      <c r="AM178" s="73" t="e">
        <f>#REF!</f>
        <v>#REF!</v>
      </c>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R178" s="117" t="str">
        <f t="shared" si="41"/>
        <v>69-2</v>
      </c>
      <c r="BS178" s="118">
        <f>OOC!G178</f>
        <v>3.2879999999999998</v>
      </c>
      <c r="BT178" s="118">
        <f>OOC!H178</f>
        <v>3.2479999999999998</v>
      </c>
      <c r="BU178" s="2" t="e">
        <f t="shared" si="42"/>
        <v>#REF!</v>
      </c>
      <c r="BV178" s="2" t="e">
        <f t="shared" si="43"/>
        <v>#REF!</v>
      </c>
      <c r="BW178" s="2" t="e">
        <f t="shared" si="44"/>
        <v>#REF!</v>
      </c>
      <c r="BX178" s="119" t="e">
        <f>IF(AND(IF(OOC!G178="",0,OOC!G178) &gt;= IF(O178="",0,O178), IF(O178="",0,O178) &gt; IF(L178="",0,L178)), "OOC",
IF(AND(IF(M178="",0,M178) &gt; IF(P178="",0,P178), IF(P178="",0,P178) &gt;= IF(OOC!H178="",0,OOC!H178)), "OOC",
IF(IF(O178="",0,O178) &gt; IF(OOC!G178="",0,OOC!G178), "OOS",
IF(IF(OOC!H178="",0,OOC!H178) &gt; IF(P178="",0,P178), "OOS", "OK"))))</f>
        <v>#REF!</v>
      </c>
    </row>
    <row r="179" spans="1:76" ht="15" customHeight="1">
      <c r="A179" s="16">
        <v>41</v>
      </c>
      <c r="B179" s="76"/>
      <c r="C179" s="70" t="s">
        <v>164</v>
      </c>
      <c r="D179" s="20" t="s">
        <v>57</v>
      </c>
      <c r="E179" s="78"/>
      <c r="F179" s="11" t="s">
        <v>29</v>
      </c>
      <c r="G179" s="83">
        <v>3.2679999999999998</v>
      </c>
      <c r="H179" s="13" t="e">
        <f>IF(OOC!S179=0,"",OOC!S179)</f>
        <v>#REF!</v>
      </c>
      <c r="I179" s="13" t="e">
        <f>IF(OOC!T179=0,"",OOC!T179)</f>
        <v>#REF!</v>
      </c>
      <c r="J179" s="14" t="s">
        <v>12</v>
      </c>
      <c r="K179" s="64" t="s">
        <v>49</v>
      </c>
      <c r="L179" s="17" t="e">
        <f t="shared" si="52"/>
        <v>#REF!</v>
      </c>
      <c r="M179" s="17" t="e">
        <f t="shared" si="53"/>
        <v>#REF!</v>
      </c>
      <c r="N179" s="25"/>
      <c r="O179" s="2" t="e">
        <f t="shared" si="66"/>
        <v>#REF!</v>
      </c>
      <c r="P179" s="2" t="e">
        <f t="shared" si="67"/>
        <v>#REF!</v>
      </c>
      <c r="Q179" s="2" t="e">
        <f t="shared" si="68"/>
        <v>#REF!</v>
      </c>
      <c r="R179" s="3" t="e">
        <f t="shared" si="69"/>
        <v>#REF!</v>
      </c>
      <c r="S179" s="4" t="e">
        <f t="shared" si="40"/>
        <v>#REF!</v>
      </c>
      <c r="T179" s="67" t="e">
        <f t="shared" si="54"/>
        <v>#REF!</v>
      </c>
      <c r="U179" s="67" t="e">
        <f t="shared" si="55"/>
        <v>#REF!</v>
      </c>
      <c r="V179" s="4" t="e">
        <f t="shared" si="49"/>
        <v>#REF!</v>
      </c>
      <c r="W179" s="4" t="e">
        <f t="shared" si="50"/>
        <v>#REF!</v>
      </c>
      <c r="X179" s="4" t="e">
        <f t="shared" si="56"/>
        <v>#REF!</v>
      </c>
      <c r="Y179" s="62" t="e">
        <f t="shared" si="51"/>
        <v>#REF!</v>
      </c>
      <c r="Z179" s="28" t="e">
        <f t="shared" si="57"/>
        <v>#REF!</v>
      </c>
      <c r="AA179" s="28" t="e">
        <f t="shared" si="58"/>
        <v>#REF!</v>
      </c>
      <c r="AB179" s="28" t="e">
        <f t="shared" si="59"/>
        <v>#REF!</v>
      </c>
      <c r="AC179" s="28" t="e">
        <f t="shared" si="61"/>
        <v>#REF!</v>
      </c>
      <c r="AD179" s="26"/>
      <c r="AE179" s="19" t="str">
        <f t="shared" si="60"/>
        <v/>
      </c>
      <c r="AF179" s="65"/>
      <c r="AG179" s="54"/>
      <c r="AH179" s="54"/>
      <c r="AI179" s="55"/>
      <c r="AJ179" s="18"/>
      <c r="AK179" s="73" t="e">
        <f>#REF!</f>
        <v>#REF!</v>
      </c>
      <c r="AL179" s="73" t="e">
        <f>#REF!</f>
        <v>#REF!</v>
      </c>
      <c r="AM179" s="73" t="e">
        <f>#REF!</f>
        <v>#REF!</v>
      </c>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R179" s="117" t="str">
        <f t="shared" si="41"/>
        <v>69-3</v>
      </c>
      <c r="BS179" s="118">
        <f>OOC!G179</f>
        <v>3.2879999999999998</v>
      </c>
      <c r="BT179" s="118">
        <f>OOC!H179</f>
        <v>3.2479999999999998</v>
      </c>
      <c r="BU179" s="2" t="e">
        <f t="shared" si="42"/>
        <v>#REF!</v>
      </c>
      <c r="BV179" s="2" t="e">
        <f t="shared" si="43"/>
        <v>#REF!</v>
      </c>
      <c r="BW179" s="2" t="e">
        <f t="shared" si="44"/>
        <v>#REF!</v>
      </c>
      <c r="BX179" s="119" t="e">
        <f>IF(AND(IF(OOC!G179="",0,OOC!G179) &gt;= IF(O179="",0,O179), IF(O179="",0,O179) &gt; IF(L179="",0,L179)), "OOC",
IF(AND(IF(M179="",0,M179) &gt; IF(P179="",0,P179), IF(P179="",0,P179) &gt;= IF(OOC!H179="",0,OOC!H179)), "OOC",
IF(IF(O179="",0,O179) &gt; IF(OOC!G179="",0,OOC!G179), "OOS",
IF(IF(OOC!H179="",0,OOC!H179) &gt; IF(P179="",0,P179), "OOS", "OK"))))</f>
        <v>#REF!</v>
      </c>
    </row>
    <row r="180" spans="1:76" ht="15" customHeight="1">
      <c r="A180" s="16">
        <v>42</v>
      </c>
      <c r="B180" s="76"/>
      <c r="C180" s="70" t="s">
        <v>166</v>
      </c>
      <c r="D180" s="20" t="s">
        <v>137</v>
      </c>
      <c r="E180" s="78"/>
      <c r="F180" s="11" t="s">
        <v>28</v>
      </c>
      <c r="G180" s="12"/>
      <c r="H180" s="13" t="e">
        <f>IF(OOC!S180=0,"",OOC!S180)</f>
        <v>#REF!</v>
      </c>
      <c r="I180" s="13" t="e">
        <f>IF(OOC!T180=0,"",OOC!T180)</f>
        <v>#REF!</v>
      </c>
      <c r="J180" s="14" t="s">
        <v>12</v>
      </c>
      <c r="K180" s="64" t="s">
        <v>49</v>
      </c>
      <c r="L180" s="17" t="e">
        <f t="shared" si="52"/>
        <v>#REF!</v>
      </c>
      <c r="M180" s="17" t="e">
        <f t="shared" si="53"/>
        <v>#REF!</v>
      </c>
      <c r="N180" s="25"/>
      <c r="O180" s="2" t="e">
        <f t="shared" si="66"/>
        <v>#REF!</v>
      </c>
      <c r="P180" s="2" t="e">
        <f t="shared" si="67"/>
        <v>#REF!</v>
      </c>
      <c r="Q180" s="2" t="e">
        <f t="shared" si="68"/>
        <v>#REF!</v>
      </c>
      <c r="R180" s="3" t="e">
        <f t="shared" si="69"/>
        <v>#REF!</v>
      </c>
      <c r="S180" s="4" t="e">
        <f t="shared" si="40"/>
        <v>#REF!</v>
      </c>
      <c r="T180" s="67" t="e">
        <f t="shared" si="54"/>
        <v>#REF!</v>
      </c>
      <c r="U180" s="67" t="e">
        <f t="shared" si="55"/>
        <v>#REF!</v>
      </c>
      <c r="V180" s="4" t="e">
        <f t="shared" si="49"/>
        <v>#REF!</v>
      </c>
      <c r="W180" s="4" t="e">
        <f t="shared" si="50"/>
        <v>#REF!</v>
      </c>
      <c r="X180" s="4" t="e">
        <f t="shared" si="56"/>
        <v>#REF!</v>
      </c>
      <c r="Y180" s="62" t="e">
        <f t="shared" si="51"/>
        <v>#REF!</v>
      </c>
      <c r="Z180" s="28" t="e">
        <f t="shared" si="57"/>
        <v>#REF!</v>
      </c>
      <c r="AA180" s="28" t="e">
        <f t="shared" si="58"/>
        <v>#REF!</v>
      </c>
      <c r="AB180" s="28" t="e">
        <f t="shared" si="59"/>
        <v>#REF!</v>
      </c>
      <c r="AC180" s="28" t="e">
        <f t="shared" si="61"/>
        <v>#REF!</v>
      </c>
      <c r="AD180" s="26"/>
      <c r="AE180" s="19" t="str">
        <f t="shared" si="60"/>
        <v/>
      </c>
      <c r="AF180" s="65"/>
      <c r="AG180" s="54"/>
      <c r="AH180" s="54"/>
      <c r="AI180" s="55"/>
      <c r="AJ180" s="18"/>
      <c r="AK180" s="73" t="e">
        <f>#REF!</f>
        <v>#REF!</v>
      </c>
      <c r="AL180" s="73" t="e">
        <f>#REF!</f>
        <v>#REF!</v>
      </c>
      <c r="AM180" s="73" t="e">
        <f>#REF!</f>
        <v>#REF!</v>
      </c>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R180" s="117" t="str">
        <f t="shared" si="41"/>
        <v>70</v>
      </c>
      <c r="BS180" s="118">
        <f>OOC!G180</f>
        <v>0.05</v>
      </c>
      <c r="BT180" s="118" t="str">
        <f>OOC!H180</f>
        <v/>
      </c>
      <c r="BU180" s="2" t="e">
        <f t="shared" si="42"/>
        <v>#REF!</v>
      </c>
      <c r="BV180" s="2" t="e">
        <f t="shared" si="43"/>
        <v>#REF!</v>
      </c>
      <c r="BW180" s="2" t="e">
        <f t="shared" si="44"/>
        <v>#REF!</v>
      </c>
      <c r="BX180" s="119" t="e">
        <f>IF(AND(IF(OOC!G180="",0,OOC!G180) &gt;= IF(O180="",0,O180), IF(O180="",0,O180) &gt; IF(L180="",0,L180)), "OOC",
IF(AND(IF(M180="",0,M180) &gt; IF(P180="",0,P180), IF(P180="",0,P180) &gt;= IF(OOC!H180="",0,OOC!H180)), "OOC",
IF(IF(O180="",0,O180) &gt; IF(OOC!G180="",0,OOC!G180), "OOS",
IF(IF(OOC!H180="",0,OOC!H180) &gt; IF(P180="",0,P180), "OOS", "OK"))))</f>
        <v>#REF!</v>
      </c>
    </row>
    <row r="181" spans="1:76" ht="15" customHeight="1">
      <c r="A181" s="16"/>
      <c r="B181" s="76"/>
      <c r="C181" s="70"/>
      <c r="D181" s="20"/>
      <c r="E181" s="78"/>
      <c r="F181" s="11"/>
      <c r="G181" s="12"/>
      <c r="H181" s="13"/>
      <c r="I181" s="13"/>
      <c r="J181" s="14"/>
      <c r="K181" s="64"/>
      <c r="L181" s="17"/>
      <c r="M181" s="17"/>
      <c r="N181" s="25"/>
      <c r="O181" s="2"/>
      <c r="P181" s="2"/>
      <c r="Q181" s="2"/>
      <c r="R181" s="3"/>
      <c r="S181" s="4"/>
      <c r="T181" s="67"/>
      <c r="U181" s="67"/>
      <c r="V181" s="4"/>
      <c r="W181" s="4"/>
      <c r="X181" s="4"/>
      <c r="Y181" s="62"/>
      <c r="Z181" s="28"/>
      <c r="AA181" s="28"/>
      <c r="AB181" s="28"/>
      <c r="AC181" s="28"/>
      <c r="AD181" s="26"/>
      <c r="AE181" s="19"/>
      <c r="AF181" s="65"/>
      <c r="AG181" s="54"/>
      <c r="AH181" s="54"/>
      <c r="AI181" s="55"/>
      <c r="AJ181" s="18"/>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R181" s="117"/>
      <c r="BS181" s="118"/>
      <c r="BT181" s="118"/>
      <c r="BU181" s="2"/>
      <c r="BV181" s="2"/>
      <c r="BW181" s="2"/>
      <c r="BX181" s="119"/>
    </row>
    <row r="182" spans="1:76" ht="15" customHeight="1">
      <c r="A182" s="16">
        <v>43</v>
      </c>
      <c r="B182" s="76" t="s">
        <v>167</v>
      </c>
      <c r="C182" s="70" t="s">
        <v>168</v>
      </c>
      <c r="D182" s="20" t="s">
        <v>57</v>
      </c>
      <c r="E182" s="78">
        <v>1.33</v>
      </c>
      <c r="F182" s="11" t="s">
        <v>29</v>
      </c>
      <c r="G182" s="83">
        <v>15.433999999999999</v>
      </c>
      <c r="H182" s="13" t="e">
        <f>IF(OOC!S182=0,"",OOC!S182)</f>
        <v>#REF!</v>
      </c>
      <c r="I182" s="13" t="e">
        <f>IF(OOC!T182=0,"",OOC!T182)</f>
        <v>#REF!</v>
      </c>
      <c r="J182" s="14" t="s">
        <v>12</v>
      </c>
      <c r="K182" s="64" t="s">
        <v>49</v>
      </c>
      <c r="L182" s="17" t="e">
        <f t="shared" si="52"/>
        <v>#REF!</v>
      </c>
      <c r="M182" s="17" t="e">
        <f t="shared" si="53"/>
        <v>#REF!</v>
      </c>
      <c r="N182" s="25"/>
      <c r="O182" s="2" t="e">
        <f t="shared" si="66"/>
        <v>#REF!</v>
      </c>
      <c r="P182" s="2" t="e">
        <f t="shared" si="67"/>
        <v>#REF!</v>
      </c>
      <c r="Q182" s="2" t="e">
        <f t="shared" si="68"/>
        <v>#REF!</v>
      </c>
      <c r="R182" s="3" t="e">
        <f t="shared" si="69"/>
        <v>#REF!</v>
      </c>
      <c r="S182" s="4" t="e">
        <f t="shared" si="40"/>
        <v>#REF!</v>
      </c>
      <c r="T182" s="67" t="e">
        <f t="shared" si="54"/>
        <v>#REF!</v>
      </c>
      <c r="U182" s="67" t="e">
        <f t="shared" si="55"/>
        <v>#REF!</v>
      </c>
      <c r="V182" s="4" t="e">
        <f t="shared" si="49"/>
        <v>#REF!</v>
      </c>
      <c r="W182" s="4" t="e">
        <f t="shared" si="50"/>
        <v>#REF!</v>
      </c>
      <c r="X182" s="4" t="e">
        <f t="shared" si="56"/>
        <v>#REF!</v>
      </c>
      <c r="Y182" s="62" t="e">
        <f t="shared" si="51"/>
        <v>#REF!</v>
      </c>
      <c r="Z182" s="28" t="e">
        <f t="shared" si="57"/>
        <v>#REF!</v>
      </c>
      <c r="AA182" s="28" t="e">
        <f t="shared" si="58"/>
        <v>#REF!</v>
      </c>
      <c r="AB182" s="28" t="e">
        <f t="shared" si="59"/>
        <v>#REF!</v>
      </c>
      <c r="AC182" s="28" t="e">
        <f t="shared" si="61"/>
        <v>#REF!</v>
      </c>
      <c r="AD182" s="26"/>
      <c r="AE182" s="19" t="str">
        <f t="shared" si="60"/>
        <v/>
      </c>
      <c r="AF182" s="65"/>
      <c r="AG182" s="54"/>
      <c r="AH182" s="54"/>
      <c r="AI182" s="55"/>
      <c r="AJ182" s="18"/>
      <c r="AK182" s="73" t="e">
        <f>#REF!</f>
        <v>#REF!</v>
      </c>
      <c r="AL182" s="73" t="e">
        <f>#REF!</f>
        <v>#REF!</v>
      </c>
      <c r="AM182" s="73" t="e">
        <f>#REF!</f>
        <v>#REF!</v>
      </c>
      <c r="AN182" s="73" t="e">
        <f>#REF!</f>
        <v>#REF!</v>
      </c>
      <c r="AO182" s="73" t="e">
        <f>#REF!</f>
        <v>#REF!</v>
      </c>
      <c r="AP182" s="73" t="e">
        <f>#REF!</f>
        <v>#REF!</v>
      </c>
      <c r="AQ182" s="73" t="e">
        <f>#REF!</f>
        <v>#REF!</v>
      </c>
      <c r="AR182" s="73" t="e">
        <f>#REF!</f>
        <v>#REF!</v>
      </c>
      <c r="AS182" s="73" t="e">
        <f>#REF!</f>
        <v>#REF!</v>
      </c>
      <c r="AT182" s="73" t="e">
        <f>#REF!</f>
        <v>#REF!</v>
      </c>
      <c r="AU182" s="73" t="e">
        <f>#REF!</f>
        <v>#REF!</v>
      </c>
      <c r="AV182" s="73" t="e">
        <f>#REF!</f>
        <v>#REF!</v>
      </c>
      <c r="AW182" s="73" t="e">
        <f>#REF!</f>
        <v>#REF!</v>
      </c>
      <c r="AX182" s="73" t="e">
        <f>#REF!</f>
        <v>#REF!</v>
      </c>
      <c r="AY182" s="73" t="e">
        <f>#REF!</f>
        <v>#REF!</v>
      </c>
      <c r="AZ182" s="73" t="e">
        <f>#REF!</f>
        <v>#REF!</v>
      </c>
      <c r="BA182" s="73" t="e">
        <f>#REF!</f>
        <v>#REF!</v>
      </c>
      <c r="BB182" s="73" t="e">
        <f>#REF!</f>
        <v>#REF!</v>
      </c>
      <c r="BC182" s="73" t="e">
        <f>#REF!</f>
        <v>#REF!</v>
      </c>
      <c r="BD182" s="73" t="e">
        <f>#REF!</f>
        <v>#REF!</v>
      </c>
      <c r="BE182" s="73" t="e">
        <f>#REF!</f>
        <v>#REF!</v>
      </c>
      <c r="BF182" s="73" t="e">
        <f>#REF!</f>
        <v>#REF!</v>
      </c>
      <c r="BG182" s="73" t="e">
        <f>#REF!</f>
        <v>#REF!</v>
      </c>
      <c r="BH182" s="73" t="e">
        <f>#REF!</f>
        <v>#REF!</v>
      </c>
      <c r="BI182" s="73" t="e">
        <f>#REF!</f>
        <v>#REF!</v>
      </c>
      <c r="BJ182" s="73" t="e">
        <f>#REF!</f>
        <v>#REF!</v>
      </c>
      <c r="BK182" s="73" t="e">
        <f>#REF!</f>
        <v>#REF!</v>
      </c>
      <c r="BL182" s="73" t="e">
        <f>#REF!</f>
        <v>#REF!</v>
      </c>
      <c r="BM182" s="73" t="e">
        <f>#REF!</f>
        <v>#REF!</v>
      </c>
      <c r="BN182" s="73" t="e">
        <f>#REF!</f>
        <v>#REF!</v>
      </c>
      <c r="BO182" s="73" t="e">
        <f>#REF!</f>
        <v>#REF!</v>
      </c>
      <c r="BP182" s="73" t="e">
        <f>#REF!</f>
        <v>#REF!</v>
      </c>
      <c r="BR182" s="117" t="str">
        <f t="shared" si="41"/>
        <v>71-1</v>
      </c>
      <c r="BS182" s="118">
        <f>OOC!G182</f>
        <v>15.463999999999999</v>
      </c>
      <c r="BT182" s="118">
        <f>OOC!H182</f>
        <v>15.404</v>
      </c>
      <c r="BU182" s="2" t="e">
        <f t="shared" si="42"/>
        <v>#REF!</v>
      </c>
      <c r="BV182" s="2" t="e">
        <f t="shared" si="43"/>
        <v>#REF!</v>
      </c>
      <c r="BW182" s="2" t="e">
        <f t="shared" si="44"/>
        <v>#REF!</v>
      </c>
      <c r="BX182" s="119" t="e">
        <f>IF(AND(IF(OOC!G182="",0,OOC!G182) &gt;= IF(O182="",0,O182), IF(O182="",0,O182) &gt; IF(L182="",0,L182)), "OOC",
IF(AND(IF(M182="",0,M182) &gt; IF(P182="",0,P182), IF(P182="",0,P182) &gt;= IF(OOC!H182="",0,OOC!H182)), "OOC",
IF(IF(O182="",0,O182) &gt; IF(OOC!G182="",0,OOC!G182), "OOS",
IF(IF(OOC!H182="",0,OOC!H182) &gt; IF(P182="",0,P182), "OOS", "OK"))))</f>
        <v>#REF!</v>
      </c>
    </row>
    <row r="183" spans="1:76" ht="15" customHeight="1">
      <c r="A183" s="16">
        <v>44</v>
      </c>
      <c r="B183" s="76" t="s">
        <v>167</v>
      </c>
      <c r="C183" s="70" t="s">
        <v>169</v>
      </c>
      <c r="D183" s="20" t="s">
        <v>57</v>
      </c>
      <c r="E183" s="78">
        <v>1.33</v>
      </c>
      <c r="F183" s="11" t="s">
        <v>29</v>
      </c>
      <c r="G183" s="83">
        <v>15.433999999999999</v>
      </c>
      <c r="H183" s="13" t="e">
        <f>IF(OOC!S183=0,"",OOC!S183)</f>
        <v>#REF!</v>
      </c>
      <c r="I183" s="13" t="e">
        <f>IF(OOC!T183=0,"",OOC!T183)</f>
        <v>#REF!</v>
      </c>
      <c r="J183" s="14" t="s">
        <v>12</v>
      </c>
      <c r="K183" s="64" t="s">
        <v>49</v>
      </c>
      <c r="L183" s="17" t="e">
        <f t="shared" si="52"/>
        <v>#REF!</v>
      </c>
      <c r="M183" s="17" t="e">
        <f t="shared" si="53"/>
        <v>#REF!</v>
      </c>
      <c r="N183" s="25"/>
      <c r="O183" s="2" t="e">
        <f t="shared" si="66"/>
        <v>#REF!</v>
      </c>
      <c r="P183" s="2" t="e">
        <f t="shared" si="67"/>
        <v>#REF!</v>
      </c>
      <c r="Q183" s="2" t="e">
        <f t="shared" si="68"/>
        <v>#REF!</v>
      </c>
      <c r="R183" s="3" t="e">
        <f t="shared" si="69"/>
        <v>#REF!</v>
      </c>
      <c r="S183" s="4" t="e">
        <f t="shared" si="40"/>
        <v>#REF!</v>
      </c>
      <c r="T183" s="67" t="e">
        <f t="shared" si="54"/>
        <v>#REF!</v>
      </c>
      <c r="U183" s="67" t="e">
        <f t="shared" si="55"/>
        <v>#REF!</v>
      </c>
      <c r="V183" s="4" t="e">
        <f t="shared" si="49"/>
        <v>#REF!</v>
      </c>
      <c r="W183" s="4" t="e">
        <f t="shared" si="50"/>
        <v>#REF!</v>
      </c>
      <c r="X183" s="4" t="e">
        <f t="shared" si="56"/>
        <v>#REF!</v>
      </c>
      <c r="Y183" s="62" t="e">
        <f t="shared" si="51"/>
        <v>#REF!</v>
      </c>
      <c r="Z183" s="28" t="e">
        <f t="shared" si="57"/>
        <v>#REF!</v>
      </c>
      <c r="AA183" s="28" t="e">
        <f t="shared" si="58"/>
        <v>#REF!</v>
      </c>
      <c r="AB183" s="28" t="e">
        <f t="shared" si="59"/>
        <v>#REF!</v>
      </c>
      <c r="AC183" s="28" t="e">
        <f t="shared" si="61"/>
        <v>#REF!</v>
      </c>
      <c r="AD183" s="26"/>
      <c r="AE183" s="19" t="str">
        <f t="shared" si="60"/>
        <v/>
      </c>
      <c r="AF183" s="65"/>
      <c r="AG183" s="54"/>
      <c r="AH183" s="54"/>
      <c r="AI183" s="55"/>
      <c r="AJ183" s="18"/>
      <c r="AK183" s="73" t="e">
        <f>#REF!</f>
        <v>#REF!</v>
      </c>
      <c r="AL183" s="73" t="e">
        <f>#REF!</f>
        <v>#REF!</v>
      </c>
      <c r="AM183" s="73" t="e">
        <f>#REF!</f>
        <v>#REF!</v>
      </c>
      <c r="AN183" s="73" t="e">
        <f>#REF!</f>
        <v>#REF!</v>
      </c>
      <c r="AO183" s="73" t="e">
        <f>#REF!</f>
        <v>#REF!</v>
      </c>
      <c r="AP183" s="73" t="e">
        <f>#REF!</f>
        <v>#REF!</v>
      </c>
      <c r="AQ183" s="73" t="e">
        <f>#REF!</f>
        <v>#REF!</v>
      </c>
      <c r="AR183" s="73" t="e">
        <f>#REF!</f>
        <v>#REF!</v>
      </c>
      <c r="AS183" s="73" t="e">
        <f>#REF!</f>
        <v>#REF!</v>
      </c>
      <c r="AT183" s="73" t="e">
        <f>#REF!</f>
        <v>#REF!</v>
      </c>
      <c r="AU183" s="73" t="e">
        <f>#REF!</f>
        <v>#REF!</v>
      </c>
      <c r="AV183" s="73" t="e">
        <f>#REF!</f>
        <v>#REF!</v>
      </c>
      <c r="AW183" s="73" t="e">
        <f>#REF!</f>
        <v>#REF!</v>
      </c>
      <c r="AX183" s="73" t="e">
        <f>#REF!</f>
        <v>#REF!</v>
      </c>
      <c r="AY183" s="73" t="e">
        <f>#REF!</f>
        <v>#REF!</v>
      </c>
      <c r="AZ183" s="73" t="e">
        <f>#REF!</f>
        <v>#REF!</v>
      </c>
      <c r="BA183" s="73" t="e">
        <f>#REF!</f>
        <v>#REF!</v>
      </c>
      <c r="BB183" s="73" t="e">
        <f>#REF!</f>
        <v>#REF!</v>
      </c>
      <c r="BC183" s="73" t="e">
        <f>#REF!</f>
        <v>#REF!</v>
      </c>
      <c r="BD183" s="73" t="e">
        <f>#REF!</f>
        <v>#REF!</v>
      </c>
      <c r="BE183" s="73" t="e">
        <f>#REF!</f>
        <v>#REF!</v>
      </c>
      <c r="BF183" s="73" t="e">
        <f>#REF!</f>
        <v>#REF!</v>
      </c>
      <c r="BG183" s="73" t="e">
        <f>#REF!</f>
        <v>#REF!</v>
      </c>
      <c r="BH183" s="73" t="e">
        <f>#REF!</f>
        <v>#REF!</v>
      </c>
      <c r="BI183" s="73" t="e">
        <f>#REF!</f>
        <v>#REF!</v>
      </c>
      <c r="BJ183" s="73" t="e">
        <f>#REF!</f>
        <v>#REF!</v>
      </c>
      <c r="BK183" s="73" t="e">
        <f>#REF!</f>
        <v>#REF!</v>
      </c>
      <c r="BL183" s="73" t="e">
        <f>#REF!</f>
        <v>#REF!</v>
      </c>
      <c r="BM183" s="73" t="e">
        <f>#REF!</f>
        <v>#REF!</v>
      </c>
      <c r="BN183" s="73" t="e">
        <f>#REF!</f>
        <v>#REF!</v>
      </c>
      <c r="BO183" s="73" t="e">
        <f>#REF!</f>
        <v>#REF!</v>
      </c>
      <c r="BP183" s="73" t="e">
        <f>#REF!</f>
        <v>#REF!</v>
      </c>
      <c r="BR183" s="117" t="str">
        <f t="shared" si="41"/>
        <v>71-2</v>
      </c>
      <c r="BS183" s="118">
        <f>OOC!G183</f>
        <v>15.463999999999999</v>
      </c>
      <c r="BT183" s="118">
        <f>OOC!H183</f>
        <v>15.404</v>
      </c>
      <c r="BU183" s="2" t="e">
        <f t="shared" si="42"/>
        <v>#REF!</v>
      </c>
      <c r="BV183" s="2" t="e">
        <f t="shared" si="43"/>
        <v>#REF!</v>
      </c>
      <c r="BW183" s="2" t="e">
        <f t="shared" si="44"/>
        <v>#REF!</v>
      </c>
      <c r="BX183" s="119" t="e">
        <f>IF(AND(IF(OOC!G183="",0,OOC!G183) &gt;= IF(O183="",0,O183), IF(O183="",0,O183) &gt; IF(L183="",0,L183)), "OOC",
IF(AND(IF(M183="",0,M183) &gt; IF(P183="",0,P183), IF(P183="",0,P183) &gt;= IF(OOC!H183="",0,OOC!H183)), "OOC",
IF(IF(O183="",0,O183) &gt; IF(OOC!G183="",0,OOC!G183), "OOS",
IF(IF(OOC!H183="",0,OOC!H183) &gt; IF(P183="",0,P183), "OOS", "OK"))))</f>
        <v>#REF!</v>
      </c>
    </row>
    <row r="184" spans="1:76" ht="15" customHeight="1">
      <c r="A184" s="16">
        <v>45</v>
      </c>
      <c r="B184" s="76" t="s">
        <v>170</v>
      </c>
      <c r="C184" s="70" t="s">
        <v>171</v>
      </c>
      <c r="D184" s="20" t="s">
        <v>57</v>
      </c>
      <c r="E184" s="78">
        <v>1.33</v>
      </c>
      <c r="F184" s="11" t="s">
        <v>29</v>
      </c>
      <c r="G184" s="83">
        <v>4.5739999999999998</v>
      </c>
      <c r="H184" s="13" t="e">
        <f>IF(OOC!S184=0,"",OOC!S184)</f>
        <v>#REF!</v>
      </c>
      <c r="I184" s="13" t="e">
        <f>IF(OOC!T184=0,"",OOC!T184)</f>
        <v>#REF!</v>
      </c>
      <c r="J184" s="14" t="s">
        <v>12</v>
      </c>
      <c r="K184" s="64" t="s">
        <v>49</v>
      </c>
      <c r="L184" s="17" t="e">
        <f t="shared" si="52"/>
        <v>#REF!</v>
      </c>
      <c r="M184" s="17" t="e">
        <f t="shared" si="53"/>
        <v>#REF!</v>
      </c>
      <c r="N184" s="25"/>
      <c r="O184" s="2" t="e">
        <f t="shared" si="66"/>
        <v>#REF!</v>
      </c>
      <c r="P184" s="2" t="e">
        <f t="shared" si="67"/>
        <v>#REF!</v>
      </c>
      <c r="Q184" s="2" t="e">
        <f t="shared" si="68"/>
        <v>#REF!</v>
      </c>
      <c r="R184" s="3" t="e">
        <f t="shared" si="69"/>
        <v>#REF!</v>
      </c>
      <c r="S184" s="4" t="e">
        <f t="shared" si="40"/>
        <v>#REF!</v>
      </c>
      <c r="T184" s="67" t="e">
        <f t="shared" si="54"/>
        <v>#REF!</v>
      </c>
      <c r="U184" s="67" t="e">
        <f t="shared" si="55"/>
        <v>#REF!</v>
      </c>
      <c r="V184" s="4" t="e">
        <f t="shared" si="49"/>
        <v>#REF!</v>
      </c>
      <c r="W184" s="4" t="e">
        <f t="shared" si="50"/>
        <v>#REF!</v>
      </c>
      <c r="X184" s="4" t="e">
        <f t="shared" si="56"/>
        <v>#REF!</v>
      </c>
      <c r="Y184" s="62" t="e">
        <f t="shared" si="51"/>
        <v>#REF!</v>
      </c>
      <c r="Z184" s="28" t="e">
        <f t="shared" si="57"/>
        <v>#REF!</v>
      </c>
      <c r="AA184" s="28" t="e">
        <f t="shared" si="58"/>
        <v>#REF!</v>
      </c>
      <c r="AB184" s="28" t="e">
        <f t="shared" si="59"/>
        <v>#REF!</v>
      </c>
      <c r="AC184" s="28" t="e">
        <f t="shared" si="61"/>
        <v>#REF!</v>
      </c>
      <c r="AD184" s="26"/>
      <c r="AE184" s="19" t="str">
        <f t="shared" si="60"/>
        <v/>
      </c>
      <c r="AF184" s="65"/>
      <c r="AG184" s="54"/>
      <c r="AH184" s="54"/>
      <c r="AI184" s="55"/>
      <c r="AJ184" s="18"/>
      <c r="AK184" s="73" t="e">
        <f>#REF!</f>
        <v>#REF!</v>
      </c>
      <c r="AL184" s="73" t="e">
        <f>#REF!</f>
        <v>#REF!</v>
      </c>
      <c r="AM184" s="73" t="e">
        <f>#REF!</f>
        <v>#REF!</v>
      </c>
      <c r="AN184" s="73" t="e">
        <f>#REF!</f>
        <v>#REF!</v>
      </c>
      <c r="AO184" s="73" t="e">
        <f>#REF!</f>
        <v>#REF!</v>
      </c>
      <c r="AP184" s="73" t="e">
        <f>#REF!</f>
        <v>#REF!</v>
      </c>
      <c r="AQ184" s="73" t="e">
        <f>#REF!</f>
        <v>#REF!</v>
      </c>
      <c r="AR184" s="73" t="e">
        <f>#REF!</f>
        <v>#REF!</v>
      </c>
      <c r="AS184" s="73" t="e">
        <f>#REF!</f>
        <v>#REF!</v>
      </c>
      <c r="AT184" s="73" t="e">
        <f>#REF!</f>
        <v>#REF!</v>
      </c>
      <c r="AU184" s="73" t="e">
        <f>#REF!</f>
        <v>#REF!</v>
      </c>
      <c r="AV184" s="73" t="e">
        <f>#REF!</f>
        <v>#REF!</v>
      </c>
      <c r="AW184" s="73" t="e">
        <f>#REF!</f>
        <v>#REF!</v>
      </c>
      <c r="AX184" s="73" t="e">
        <f>#REF!</f>
        <v>#REF!</v>
      </c>
      <c r="AY184" s="73" t="e">
        <f>#REF!</f>
        <v>#REF!</v>
      </c>
      <c r="AZ184" s="73" t="e">
        <f>#REF!</f>
        <v>#REF!</v>
      </c>
      <c r="BA184" s="73" t="e">
        <f>#REF!</f>
        <v>#REF!</v>
      </c>
      <c r="BB184" s="73" t="e">
        <f>#REF!</f>
        <v>#REF!</v>
      </c>
      <c r="BC184" s="73" t="e">
        <f>#REF!</f>
        <v>#REF!</v>
      </c>
      <c r="BD184" s="73" t="e">
        <f>#REF!</f>
        <v>#REF!</v>
      </c>
      <c r="BE184" s="73" t="e">
        <f>#REF!</f>
        <v>#REF!</v>
      </c>
      <c r="BF184" s="73" t="e">
        <f>#REF!</f>
        <v>#REF!</v>
      </c>
      <c r="BG184" s="73" t="e">
        <f>#REF!</f>
        <v>#REF!</v>
      </c>
      <c r="BH184" s="73" t="e">
        <f>#REF!</f>
        <v>#REF!</v>
      </c>
      <c r="BI184" s="73" t="e">
        <f>#REF!</f>
        <v>#REF!</v>
      </c>
      <c r="BJ184" s="73" t="e">
        <f>#REF!</f>
        <v>#REF!</v>
      </c>
      <c r="BK184" s="73" t="e">
        <f>#REF!</f>
        <v>#REF!</v>
      </c>
      <c r="BL184" s="73" t="e">
        <f>#REF!</f>
        <v>#REF!</v>
      </c>
      <c r="BM184" s="73" t="e">
        <f>#REF!</f>
        <v>#REF!</v>
      </c>
      <c r="BN184" s="73" t="e">
        <f>#REF!</f>
        <v>#REF!</v>
      </c>
      <c r="BO184" s="73" t="e">
        <f>#REF!</f>
        <v>#REF!</v>
      </c>
      <c r="BP184" s="73" t="e">
        <f>#REF!</f>
        <v>#REF!</v>
      </c>
      <c r="BR184" s="117" t="str">
        <f t="shared" si="41"/>
        <v>72-1</v>
      </c>
      <c r="BS184" s="118">
        <f>OOC!G184</f>
        <v>4.6139999999999999</v>
      </c>
      <c r="BT184" s="118">
        <f>OOC!H184</f>
        <v>4.5339999999999998</v>
      </c>
      <c r="BU184" s="2" t="e">
        <f t="shared" si="42"/>
        <v>#REF!</v>
      </c>
      <c r="BV184" s="2" t="e">
        <f t="shared" si="43"/>
        <v>#REF!</v>
      </c>
      <c r="BW184" s="2" t="e">
        <f t="shared" si="44"/>
        <v>#REF!</v>
      </c>
      <c r="BX184" s="119" t="e">
        <f>IF(AND(IF(OOC!G184="",0,OOC!G184) &gt;= IF(O184="",0,O184), IF(O184="",0,O184) &gt; IF(L184="",0,L184)), "OOC",
IF(AND(IF(M184="",0,M184) &gt; IF(P184="",0,P184), IF(P184="",0,P184) &gt;= IF(OOC!H184="",0,OOC!H184)), "OOC",
IF(IF(O184="",0,O184) &gt; IF(OOC!G184="",0,OOC!G184), "OOS",
IF(IF(OOC!H184="",0,OOC!H184) &gt; IF(P184="",0,P184), "OOS", "OK"))))</f>
        <v>#REF!</v>
      </c>
    </row>
    <row r="185" spans="1:76" ht="15" customHeight="1">
      <c r="A185" s="16">
        <v>46</v>
      </c>
      <c r="B185" s="76" t="s">
        <v>170</v>
      </c>
      <c r="C185" s="70" t="s">
        <v>172</v>
      </c>
      <c r="D185" s="20" t="s">
        <v>57</v>
      </c>
      <c r="E185" s="78">
        <v>1.33</v>
      </c>
      <c r="F185" s="11" t="s">
        <v>29</v>
      </c>
      <c r="G185" s="83">
        <v>4.5739999999999998</v>
      </c>
      <c r="H185" s="13" t="e">
        <f>IF(OOC!S185=0,"",OOC!S185)</f>
        <v>#REF!</v>
      </c>
      <c r="I185" s="13" t="e">
        <f>IF(OOC!T185=0,"",OOC!T185)</f>
        <v>#REF!</v>
      </c>
      <c r="J185" s="14" t="s">
        <v>12</v>
      </c>
      <c r="K185" s="64" t="s">
        <v>49</v>
      </c>
      <c r="L185" s="17" t="e">
        <f t="shared" si="52"/>
        <v>#REF!</v>
      </c>
      <c r="M185" s="17" t="e">
        <f t="shared" si="53"/>
        <v>#REF!</v>
      </c>
      <c r="N185" s="25"/>
      <c r="O185" s="2" t="e">
        <f t="shared" si="66"/>
        <v>#REF!</v>
      </c>
      <c r="P185" s="2" t="e">
        <f t="shared" si="67"/>
        <v>#REF!</v>
      </c>
      <c r="Q185" s="2" t="e">
        <f t="shared" si="68"/>
        <v>#REF!</v>
      </c>
      <c r="R185" s="3" t="e">
        <f t="shared" si="69"/>
        <v>#REF!</v>
      </c>
      <c r="S185" s="4" t="e">
        <f t="shared" si="40"/>
        <v>#REF!</v>
      </c>
      <c r="T185" s="67" t="e">
        <f t="shared" si="54"/>
        <v>#REF!</v>
      </c>
      <c r="U185" s="67" t="e">
        <f t="shared" si="55"/>
        <v>#REF!</v>
      </c>
      <c r="V185" s="4" t="e">
        <f t="shared" si="49"/>
        <v>#REF!</v>
      </c>
      <c r="W185" s="4" t="e">
        <f t="shared" si="50"/>
        <v>#REF!</v>
      </c>
      <c r="X185" s="4" t="e">
        <f t="shared" si="56"/>
        <v>#REF!</v>
      </c>
      <c r="Y185" s="62" t="e">
        <f t="shared" si="51"/>
        <v>#REF!</v>
      </c>
      <c r="Z185" s="28" t="e">
        <f t="shared" si="57"/>
        <v>#REF!</v>
      </c>
      <c r="AA185" s="28" t="e">
        <f t="shared" si="58"/>
        <v>#REF!</v>
      </c>
      <c r="AB185" s="28" t="e">
        <f t="shared" si="59"/>
        <v>#REF!</v>
      </c>
      <c r="AC185" s="28" t="e">
        <f t="shared" si="61"/>
        <v>#REF!</v>
      </c>
      <c r="AD185" s="26"/>
      <c r="AE185" s="19" t="str">
        <f t="shared" si="60"/>
        <v/>
      </c>
      <c r="AF185" s="65"/>
      <c r="AG185" s="54"/>
      <c r="AH185" s="54"/>
      <c r="AI185" s="55"/>
      <c r="AJ185" s="18"/>
      <c r="AK185" s="73" t="e">
        <f>#REF!</f>
        <v>#REF!</v>
      </c>
      <c r="AL185" s="73" t="e">
        <f>#REF!</f>
        <v>#REF!</v>
      </c>
      <c r="AM185" s="73" t="e">
        <f>#REF!</f>
        <v>#REF!</v>
      </c>
      <c r="AN185" s="73" t="e">
        <f>#REF!</f>
        <v>#REF!</v>
      </c>
      <c r="AO185" s="73" t="e">
        <f>#REF!</f>
        <v>#REF!</v>
      </c>
      <c r="AP185" s="73" t="e">
        <f>#REF!</f>
        <v>#REF!</v>
      </c>
      <c r="AQ185" s="73" t="e">
        <f>#REF!</f>
        <v>#REF!</v>
      </c>
      <c r="AR185" s="73" t="e">
        <f>#REF!</f>
        <v>#REF!</v>
      </c>
      <c r="AS185" s="73" t="e">
        <f>#REF!</f>
        <v>#REF!</v>
      </c>
      <c r="AT185" s="73" t="e">
        <f>#REF!</f>
        <v>#REF!</v>
      </c>
      <c r="AU185" s="73" t="e">
        <f>#REF!</f>
        <v>#REF!</v>
      </c>
      <c r="AV185" s="73" t="e">
        <f>#REF!</f>
        <v>#REF!</v>
      </c>
      <c r="AW185" s="73" t="e">
        <f>#REF!</f>
        <v>#REF!</v>
      </c>
      <c r="AX185" s="73" t="e">
        <f>#REF!</f>
        <v>#REF!</v>
      </c>
      <c r="AY185" s="73" t="e">
        <f>#REF!</f>
        <v>#REF!</v>
      </c>
      <c r="AZ185" s="73" t="e">
        <f>#REF!</f>
        <v>#REF!</v>
      </c>
      <c r="BA185" s="73" t="e">
        <f>#REF!</f>
        <v>#REF!</v>
      </c>
      <c r="BB185" s="73" t="e">
        <f>#REF!</f>
        <v>#REF!</v>
      </c>
      <c r="BC185" s="73" t="e">
        <f>#REF!</f>
        <v>#REF!</v>
      </c>
      <c r="BD185" s="73" t="e">
        <f>#REF!</f>
        <v>#REF!</v>
      </c>
      <c r="BE185" s="73" t="e">
        <f>#REF!</f>
        <v>#REF!</v>
      </c>
      <c r="BF185" s="73" t="e">
        <f>#REF!</f>
        <v>#REF!</v>
      </c>
      <c r="BG185" s="73" t="e">
        <f>#REF!</f>
        <v>#REF!</v>
      </c>
      <c r="BH185" s="73" t="e">
        <f>#REF!</f>
        <v>#REF!</v>
      </c>
      <c r="BI185" s="73" t="e">
        <f>#REF!</f>
        <v>#REF!</v>
      </c>
      <c r="BJ185" s="73" t="e">
        <f>#REF!</f>
        <v>#REF!</v>
      </c>
      <c r="BK185" s="73" t="e">
        <f>#REF!</f>
        <v>#REF!</v>
      </c>
      <c r="BL185" s="73" t="e">
        <f>#REF!</f>
        <v>#REF!</v>
      </c>
      <c r="BM185" s="73" t="e">
        <f>#REF!</f>
        <v>#REF!</v>
      </c>
      <c r="BN185" s="73" t="e">
        <f>#REF!</f>
        <v>#REF!</v>
      </c>
      <c r="BO185" s="73" t="e">
        <f>#REF!</f>
        <v>#REF!</v>
      </c>
      <c r="BP185" s="73" t="e">
        <f>#REF!</f>
        <v>#REF!</v>
      </c>
      <c r="BR185" s="117" t="str">
        <f t="shared" si="41"/>
        <v>72-2</v>
      </c>
      <c r="BS185" s="118">
        <f>OOC!G185</f>
        <v>4.6139999999999999</v>
      </c>
      <c r="BT185" s="118">
        <f>OOC!H185</f>
        <v>4.5339999999999998</v>
      </c>
      <c r="BU185" s="2" t="e">
        <f t="shared" si="42"/>
        <v>#REF!</v>
      </c>
      <c r="BV185" s="2" t="e">
        <f t="shared" si="43"/>
        <v>#REF!</v>
      </c>
      <c r="BW185" s="2" t="e">
        <f t="shared" si="44"/>
        <v>#REF!</v>
      </c>
      <c r="BX185" s="119" t="e">
        <f>IF(AND(IF(OOC!G185="",0,OOC!G185) &gt;= IF(O185="",0,O185), IF(O185="",0,O185) &gt; IF(L185="",0,L185)), "OOC",
IF(AND(IF(M185="",0,M185) &gt; IF(P185="",0,P185), IF(P185="",0,P185) &gt;= IF(OOC!H185="",0,OOC!H185)), "OOC",
IF(IF(O185="",0,O185) &gt; IF(OOC!G185="",0,OOC!G185), "OOS",
IF(IF(OOC!H185="",0,OOC!H185) &gt; IF(P185="",0,P185), "OOS", "OK"))))</f>
        <v>#REF!</v>
      </c>
    </row>
    <row r="186" spans="1:76" ht="15" customHeight="1">
      <c r="A186" s="16">
        <v>47</v>
      </c>
      <c r="B186" s="79" t="s">
        <v>173</v>
      </c>
      <c r="C186" s="85" t="s">
        <v>174</v>
      </c>
      <c r="D186" s="20" t="s">
        <v>57</v>
      </c>
      <c r="E186" s="78">
        <v>1.33</v>
      </c>
      <c r="F186" s="11" t="s">
        <v>29</v>
      </c>
      <c r="G186" s="12">
        <v>19.952000000000002</v>
      </c>
      <c r="H186" s="13" t="e">
        <f>IF(OOC!S186=0,"",OOC!S186)</f>
        <v>#REF!</v>
      </c>
      <c r="I186" s="13" t="e">
        <f>IF(OOC!T186=0,"",OOC!T186)</f>
        <v>#REF!</v>
      </c>
      <c r="J186" s="14" t="s">
        <v>12</v>
      </c>
      <c r="K186" s="64" t="s">
        <v>49</v>
      </c>
      <c r="L186" s="17" t="e">
        <f t="shared" si="52"/>
        <v>#REF!</v>
      </c>
      <c r="M186" s="17" t="e">
        <f t="shared" si="53"/>
        <v>#REF!</v>
      </c>
      <c r="N186" s="25"/>
      <c r="O186" s="2" t="e">
        <f t="shared" si="66"/>
        <v>#REF!</v>
      </c>
      <c r="P186" s="2" t="e">
        <f t="shared" si="67"/>
        <v>#REF!</v>
      </c>
      <c r="Q186" s="2" t="e">
        <f t="shared" si="68"/>
        <v>#REF!</v>
      </c>
      <c r="R186" s="3" t="e">
        <f t="shared" si="69"/>
        <v>#REF!</v>
      </c>
      <c r="S186" s="4" t="e">
        <f t="shared" ref="S186:S268" si="70">IF(OR($AK186="",ISNUMBER($AK186)=FALSE),"",IF(AND(G186=0,I186=""),V186,IF(AND(G186="",H186=""),W186,(H186+ABS(I186))/(6*R186))))</f>
        <v>#REF!</v>
      </c>
      <c r="T186" s="67" t="e">
        <f t="shared" si="54"/>
        <v>#REF!</v>
      </c>
      <c r="U186" s="67" t="e">
        <f t="shared" si="55"/>
        <v>#REF!</v>
      </c>
      <c r="V186" s="4" t="e">
        <f t="shared" si="49"/>
        <v>#REF!</v>
      </c>
      <c r="W186" s="4" t="e">
        <f t="shared" si="50"/>
        <v>#REF!</v>
      </c>
      <c r="X186" s="4" t="e">
        <f t="shared" si="56"/>
        <v>#REF!</v>
      </c>
      <c r="Y186" s="62" t="e">
        <f t="shared" si="51"/>
        <v>#REF!</v>
      </c>
      <c r="Z186" s="28" t="e">
        <f t="shared" si="57"/>
        <v>#REF!</v>
      </c>
      <c r="AA186" s="28" t="e">
        <f t="shared" si="58"/>
        <v>#REF!</v>
      </c>
      <c r="AB186" s="28" t="e">
        <f t="shared" si="59"/>
        <v>#REF!</v>
      </c>
      <c r="AC186" s="28" t="e">
        <f t="shared" si="61"/>
        <v>#REF!</v>
      </c>
      <c r="AD186" s="26"/>
      <c r="AE186" s="19" t="str">
        <f t="shared" si="60"/>
        <v/>
      </c>
      <c r="AF186" s="65"/>
      <c r="AG186" s="54"/>
      <c r="AH186" s="54"/>
      <c r="AI186" s="55"/>
      <c r="AJ186" s="18"/>
      <c r="AK186" s="73" t="e">
        <f>#REF!</f>
        <v>#REF!</v>
      </c>
      <c r="AL186" s="73" t="e">
        <f>#REF!</f>
        <v>#REF!</v>
      </c>
      <c r="AM186" s="73" t="e">
        <f>#REF!</f>
        <v>#REF!</v>
      </c>
      <c r="AN186" s="73" t="e">
        <f>#REF!</f>
        <v>#REF!</v>
      </c>
      <c r="AO186" s="73" t="e">
        <f>#REF!</f>
        <v>#REF!</v>
      </c>
      <c r="AP186" s="73" t="e">
        <f>#REF!</f>
        <v>#REF!</v>
      </c>
      <c r="AQ186" s="73" t="e">
        <f>#REF!</f>
        <v>#REF!</v>
      </c>
      <c r="AR186" s="73" t="e">
        <f>#REF!</f>
        <v>#REF!</v>
      </c>
      <c r="AS186" s="73" t="e">
        <f>#REF!</f>
        <v>#REF!</v>
      </c>
      <c r="AT186" s="73" t="e">
        <f>#REF!</f>
        <v>#REF!</v>
      </c>
      <c r="AU186" s="73" t="e">
        <f>#REF!</f>
        <v>#REF!</v>
      </c>
      <c r="AV186" s="73" t="e">
        <f>#REF!</f>
        <v>#REF!</v>
      </c>
      <c r="AW186" s="73" t="e">
        <f>#REF!</f>
        <v>#REF!</v>
      </c>
      <c r="AX186" s="73" t="e">
        <f>#REF!</f>
        <v>#REF!</v>
      </c>
      <c r="AY186" s="73" t="e">
        <f>#REF!</f>
        <v>#REF!</v>
      </c>
      <c r="AZ186" s="73" t="e">
        <f>#REF!</f>
        <v>#REF!</v>
      </c>
      <c r="BA186" s="73" t="e">
        <f>#REF!</f>
        <v>#REF!</v>
      </c>
      <c r="BB186" s="73" t="e">
        <f>#REF!</f>
        <v>#REF!</v>
      </c>
      <c r="BC186" s="73" t="e">
        <f>#REF!</f>
        <v>#REF!</v>
      </c>
      <c r="BD186" s="73" t="e">
        <f>#REF!</f>
        <v>#REF!</v>
      </c>
      <c r="BE186" s="73" t="e">
        <f>#REF!</f>
        <v>#REF!</v>
      </c>
      <c r="BF186" s="73" t="e">
        <f>#REF!</f>
        <v>#REF!</v>
      </c>
      <c r="BG186" s="73" t="e">
        <f>#REF!</f>
        <v>#REF!</v>
      </c>
      <c r="BH186" s="73" t="e">
        <f>#REF!</f>
        <v>#REF!</v>
      </c>
      <c r="BI186" s="73" t="e">
        <f>#REF!</f>
        <v>#REF!</v>
      </c>
      <c r="BJ186" s="73" t="e">
        <f>#REF!</f>
        <v>#REF!</v>
      </c>
      <c r="BK186" s="73" t="e">
        <f>#REF!</f>
        <v>#REF!</v>
      </c>
      <c r="BL186" s="73" t="e">
        <f>#REF!</f>
        <v>#REF!</v>
      </c>
      <c r="BM186" s="73" t="e">
        <f>#REF!</f>
        <v>#REF!</v>
      </c>
      <c r="BN186" s="73" t="e">
        <f>#REF!</f>
        <v>#REF!</v>
      </c>
      <c r="BO186" s="73" t="e">
        <f>#REF!</f>
        <v>#REF!</v>
      </c>
      <c r="BP186" s="73" t="e">
        <f>#REF!</f>
        <v>#REF!</v>
      </c>
      <c r="BR186" s="117" t="str">
        <f t="shared" ref="BR186:BR268" si="71">C186</f>
        <v>73-1</v>
      </c>
      <c r="BS186" s="118">
        <f>OOC!G186</f>
        <v>19.982000000000003</v>
      </c>
      <c r="BT186" s="118">
        <f>OOC!H186</f>
        <v>19.922000000000001</v>
      </c>
      <c r="BU186" s="2" t="e">
        <f t="shared" ref="BU186:BU268" si="72">IF(OR($AK186="",ISNUMBER($AK186)=FALSE),"",MAX(AK186:BP186))</f>
        <v>#REF!</v>
      </c>
      <c r="BV186" s="2" t="e">
        <f t="shared" ref="BV186:BV268" si="73">IF(OR($AK186="",ISNUMBER($AK186)=FALSE),"",MIN(AK186:BP186))</f>
        <v>#REF!</v>
      </c>
      <c r="BW186" s="2" t="e">
        <f t="shared" ref="BW186:BW268" si="74">IF(OR($AK186="",ISNUMBER($AK186)=FALSE),"",AVERAGE(AK186:BP186))</f>
        <v>#REF!</v>
      </c>
      <c r="BX186" s="119" t="e">
        <f>IF(AND(IF(OOC!G186="",0,OOC!G186) &gt;= IF(O186="",0,O186), IF(O186="",0,O186) &gt; IF(L186="",0,L186)), "OOC",
IF(AND(IF(M186="",0,M186) &gt; IF(P186="",0,P186), IF(P186="",0,P186) &gt;= IF(OOC!H186="",0,OOC!H186)), "OOC",
IF(IF(O186="",0,O186) &gt; IF(OOC!G186="",0,OOC!G186), "OOS",
IF(IF(OOC!H186="",0,OOC!H186) &gt; IF(P186="",0,P186), "OOS", "OK"))))</f>
        <v>#REF!</v>
      </c>
    </row>
    <row r="187" spans="1:76" ht="15" customHeight="1">
      <c r="A187" s="16">
        <v>48</v>
      </c>
      <c r="B187" s="79" t="s">
        <v>173</v>
      </c>
      <c r="C187" s="85" t="s">
        <v>175</v>
      </c>
      <c r="D187" s="20" t="s">
        <v>57</v>
      </c>
      <c r="E187" s="78">
        <v>1.33</v>
      </c>
      <c r="F187" s="11" t="s">
        <v>29</v>
      </c>
      <c r="G187" s="12">
        <v>19.952000000000002</v>
      </c>
      <c r="H187" s="13" t="e">
        <f>IF(OOC!S187=0,"",OOC!S187)</f>
        <v>#REF!</v>
      </c>
      <c r="I187" s="13" t="e">
        <f>IF(OOC!T187=0,"",OOC!T187)</f>
        <v>#REF!</v>
      </c>
      <c r="J187" s="14" t="s">
        <v>12</v>
      </c>
      <c r="K187" s="64" t="s">
        <v>49</v>
      </c>
      <c r="L187" s="17" t="e">
        <f t="shared" si="52"/>
        <v>#REF!</v>
      </c>
      <c r="M187" s="17" t="e">
        <f t="shared" si="53"/>
        <v>#REF!</v>
      </c>
      <c r="N187" s="25"/>
      <c r="O187" s="2" t="e">
        <f t="shared" si="66"/>
        <v>#REF!</v>
      </c>
      <c r="P187" s="2" t="e">
        <f t="shared" si="67"/>
        <v>#REF!</v>
      </c>
      <c r="Q187" s="2" t="e">
        <f t="shared" si="68"/>
        <v>#REF!</v>
      </c>
      <c r="R187" s="3" t="e">
        <f t="shared" si="69"/>
        <v>#REF!</v>
      </c>
      <c r="S187" s="4" t="e">
        <f t="shared" si="70"/>
        <v>#REF!</v>
      </c>
      <c r="T187" s="67" t="e">
        <f t="shared" si="54"/>
        <v>#REF!</v>
      </c>
      <c r="U187" s="67" t="e">
        <f t="shared" si="55"/>
        <v>#REF!</v>
      </c>
      <c r="V187" s="4" t="e">
        <f t="shared" si="49"/>
        <v>#REF!</v>
      </c>
      <c r="W187" s="4" t="e">
        <f t="shared" si="50"/>
        <v>#REF!</v>
      </c>
      <c r="X187" s="4" t="e">
        <f t="shared" si="56"/>
        <v>#REF!</v>
      </c>
      <c r="Y187" s="62" t="e">
        <f t="shared" si="51"/>
        <v>#REF!</v>
      </c>
      <c r="Z187" s="28" t="e">
        <f t="shared" si="57"/>
        <v>#REF!</v>
      </c>
      <c r="AA187" s="28" t="e">
        <f t="shared" si="58"/>
        <v>#REF!</v>
      </c>
      <c r="AB187" s="28" t="e">
        <f t="shared" si="59"/>
        <v>#REF!</v>
      </c>
      <c r="AC187" s="28" t="e">
        <f t="shared" si="61"/>
        <v>#REF!</v>
      </c>
      <c r="AD187" s="26"/>
      <c r="AE187" s="19" t="str">
        <f t="shared" si="60"/>
        <v/>
      </c>
      <c r="AF187" s="65"/>
      <c r="AG187" s="54"/>
      <c r="AH187" s="54"/>
      <c r="AI187" s="55"/>
      <c r="AJ187" s="18"/>
      <c r="AK187" s="73" t="e">
        <f>#REF!</f>
        <v>#REF!</v>
      </c>
      <c r="AL187" s="73" t="e">
        <f>#REF!</f>
        <v>#REF!</v>
      </c>
      <c r="AM187" s="73" t="e">
        <f>#REF!</f>
        <v>#REF!</v>
      </c>
      <c r="AN187" s="73" t="e">
        <f>#REF!</f>
        <v>#REF!</v>
      </c>
      <c r="AO187" s="73" t="e">
        <f>#REF!</f>
        <v>#REF!</v>
      </c>
      <c r="AP187" s="73" t="e">
        <f>#REF!</f>
        <v>#REF!</v>
      </c>
      <c r="AQ187" s="73" t="e">
        <f>#REF!</f>
        <v>#REF!</v>
      </c>
      <c r="AR187" s="73" t="e">
        <f>#REF!</f>
        <v>#REF!</v>
      </c>
      <c r="AS187" s="73" t="e">
        <f>#REF!</f>
        <v>#REF!</v>
      </c>
      <c r="AT187" s="73" t="e">
        <f>#REF!</f>
        <v>#REF!</v>
      </c>
      <c r="AU187" s="73" t="e">
        <f>#REF!</f>
        <v>#REF!</v>
      </c>
      <c r="AV187" s="73" t="e">
        <f>#REF!</f>
        <v>#REF!</v>
      </c>
      <c r="AW187" s="73" t="e">
        <f>#REF!</f>
        <v>#REF!</v>
      </c>
      <c r="AX187" s="73" t="e">
        <f>#REF!</f>
        <v>#REF!</v>
      </c>
      <c r="AY187" s="73" t="e">
        <f>#REF!</f>
        <v>#REF!</v>
      </c>
      <c r="AZ187" s="73" t="e">
        <f>#REF!</f>
        <v>#REF!</v>
      </c>
      <c r="BA187" s="73" t="e">
        <f>#REF!</f>
        <v>#REF!</v>
      </c>
      <c r="BB187" s="73" t="e">
        <f>#REF!</f>
        <v>#REF!</v>
      </c>
      <c r="BC187" s="73" t="e">
        <f>#REF!</f>
        <v>#REF!</v>
      </c>
      <c r="BD187" s="73" t="e">
        <f>#REF!</f>
        <v>#REF!</v>
      </c>
      <c r="BE187" s="73" t="e">
        <f>#REF!</f>
        <v>#REF!</v>
      </c>
      <c r="BF187" s="73" t="e">
        <f>#REF!</f>
        <v>#REF!</v>
      </c>
      <c r="BG187" s="73" t="e">
        <f>#REF!</f>
        <v>#REF!</v>
      </c>
      <c r="BH187" s="73" t="e">
        <f>#REF!</f>
        <v>#REF!</v>
      </c>
      <c r="BI187" s="73" t="e">
        <f>#REF!</f>
        <v>#REF!</v>
      </c>
      <c r="BJ187" s="73" t="e">
        <f>#REF!</f>
        <v>#REF!</v>
      </c>
      <c r="BK187" s="73" t="e">
        <f>#REF!</f>
        <v>#REF!</v>
      </c>
      <c r="BL187" s="73" t="e">
        <f>#REF!</f>
        <v>#REF!</v>
      </c>
      <c r="BM187" s="73" t="e">
        <f>#REF!</f>
        <v>#REF!</v>
      </c>
      <c r="BN187" s="73" t="e">
        <f>#REF!</f>
        <v>#REF!</v>
      </c>
      <c r="BO187" s="73" t="e">
        <f>#REF!</f>
        <v>#REF!</v>
      </c>
      <c r="BP187" s="73" t="e">
        <f>#REF!</f>
        <v>#REF!</v>
      </c>
      <c r="BR187" s="117" t="str">
        <f t="shared" si="71"/>
        <v>73-2</v>
      </c>
      <c r="BS187" s="118">
        <f>OOC!G187</f>
        <v>19.982000000000003</v>
      </c>
      <c r="BT187" s="118">
        <f>OOC!H187</f>
        <v>19.922000000000001</v>
      </c>
      <c r="BU187" s="2" t="e">
        <f t="shared" si="72"/>
        <v>#REF!</v>
      </c>
      <c r="BV187" s="2" t="e">
        <f t="shared" si="73"/>
        <v>#REF!</v>
      </c>
      <c r="BW187" s="2" t="e">
        <f t="shared" si="74"/>
        <v>#REF!</v>
      </c>
      <c r="BX187" s="119" t="e">
        <f>IF(AND(IF(OOC!G187="",0,OOC!G187) &gt;= IF(O187="",0,O187), IF(O187="",0,O187) &gt; IF(L187="",0,L187)), "OOC",
IF(AND(IF(M187="",0,M187) &gt; IF(P187="",0,P187), IF(P187="",0,P187) &gt;= IF(OOC!H187="",0,OOC!H187)), "OOC",
IF(IF(O187="",0,O187) &gt; IF(OOC!G187="",0,OOC!G187), "OOS",
IF(IF(OOC!H187="",0,OOC!H187) &gt; IF(P187="",0,P187), "OOS", "OK"))))</f>
        <v>#REF!</v>
      </c>
    </row>
    <row r="188" spans="1:76" ht="15" customHeight="1">
      <c r="A188" s="16">
        <v>2</v>
      </c>
      <c r="B188" s="76"/>
      <c r="C188" s="85" t="s">
        <v>176</v>
      </c>
      <c r="D188" s="20" t="s">
        <v>57</v>
      </c>
      <c r="E188" s="78"/>
      <c r="F188" s="11" t="s">
        <v>29</v>
      </c>
      <c r="G188" s="12">
        <v>8.1219999999999999</v>
      </c>
      <c r="H188" s="13" t="e">
        <f>IF(OOC!S188=0,"",OOC!S188)</f>
        <v>#REF!</v>
      </c>
      <c r="I188" s="13" t="e">
        <f>IF(OOC!T188=0,"",OOC!T188)</f>
        <v>#REF!</v>
      </c>
      <c r="J188" s="14" t="s">
        <v>12</v>
      </c>
      <c r="K188" s="64" t="s">
        <v>49</v>
      </c>
      <c r="L188" s="17" t="e">
        <f t="shared" si="52"/>
        <v>#REF!</v>
      </c>
      <c r="M188" s="17" t="e">
        <f t="shared" si="53"/>
        <v>#REF!</v>
      </c>
      <c r="N188" s="25"/>
      <c r="O188" s="2" t="e">
        <f t="shared" si="66"/>
        <v>#REF!</v>
      </c>
      <c r="P188" s="2" t="e">
        <f t="shared" si="67"/>
        <v>#REF!</v>
      </c>
      <c r="Q188" s="2" t="e">
        <f t="shared" si="68"/>
        <v>#REF!</v>
      </c>
      <c r="R188" s="3" t="e">
        <f t="shared" si="69"/>
        <v>#REF!</v>
      </c>
      <c r="S188" s="4" t="e">
        <f t="shared" si="70"/>
        <v>#REF!</v>
      </c>
      <c r="T188" s="67" t="e">
        <f t="shared" si="54"/>
        <v>#REF!</v>
      </c>
      <c r="U188" s="67" t="e">
        <f t="shared" si="55"/>
        <v>#REF!</v>
      </c>
      <c r="V188" s="4" t="e">
        <f t="shared" si="49"/>
        <v>#REF!</v>
      </c>
      <c r="W188" s="4" t="e">
        <f t="shared" si="50"/>
        <v>#REF!</v>
      </c>
      <c r="X188" s="4" t="e">
        <f t="shared" si="56"/>
        <v>#REF!</v>
      </c>
      <c r="Y188" s="62" t="e">
        <f t="shared" si="51"/>
        <v>#REF!</v>
      </c>
      <c r="Z188" s="28" t="e">
        <f t="shared" si="57"/>
        <v>#REF!</v>
      </c>
      <c r="AA188" s="28" t="e">
        <f t="shared" si="58"/>
        <v>#REF!</v>
      </c>
      <c r="AB188" s="28" t="e">
        <f t="shared" si="59"/>
        <v>#REF!</v>
      </c>
      <c r="AC188" s="28" t="e">
        <f t="shared" si="61"/>
        <v>#REF!</v>
      </c>
      <c r="AD188" s="26"/>
      <c r="AE188" s="19" t="str">
        <f t="shared" si="60"/>
        <v/>
      </c>
      <c r="AF188" s="65"/>
      <c r="AG188" s="54"/>
      <c r="AH188" s="54"/>
      <c r="AI188" s="55"/>
      <c r="AJ188" s="21"/>
      <c r="AK188" s="73" t="e">
        <f>#REF!</f>
        <v>#REF!</v>
      </c>
      <c r="AL188" s="73" t="e">
        <f>#REF!</f>
        <v>#REF!</v>
      </c>
      <c r="AM188" s="73" t="e">
        <f>#REF!</f>
        <v>#REF!</v>
      </c>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R188" s="117" t="str">
        <f t="shared" si="71"/>
        <v>74-1</v>
      </c>
      <c r="BS188" s="118">
        <f>OOC!G188</f>
        <v>8.1519999999999992</v>
      </c>
      <c r="BT188" s="118">
        <f>OOC!H188</f>
        <v>8.0920000000000005</v>
      </c>
      <c r="BU188" s="2" t="e">
        <f t="shared" si="72"/>
        <v>#REF!</v>
      </c>
      <c r="BV188" s="2" t="e">
        <f t="shared" si="73"/>
        <v>#REF!</v>
      </c>
      <c r="BW188" s="2" t="e">
        <f t="shared" si="74"/>
        <v>#REF!</v>
      </c>
      <c r="BX188" s="119" t="e">
        <f>IF(AND(IF(OOC!G188="",0,OOC!G188) &gt;= IF(O188="",0,O188), IF(O188="",0,O188) &gt; IF(L188="",0,L188)), "OOC",
IF(AND(IF(M188="",0,M188) &gt; IF(P188="",0,P188), IF(P188="",0,P188) &gt;= IF(OOC!H188="",0,OOC!H188)), "OOC",
IF(IF(O188="",0,O188) &gt; IF(OOC!G188="",0,OOC!G188), "OOS",
IF(IF(OOC!H188="",0,OOC!H188) &gt; IF(P188="",0,P188), "OOS", "OK"))))</f>
        <v>#REF!</v>
      </c>
    </row>
    <row r="189" spans="1:76" ht="15" customHeight="1">
      <c r="A189" s="16">
        <v>12</v>
      </c>
      <c r="B189" s="76"/>
      <c r="C189" s="85" t="s">
        <v>177</v>
      </c>
      <c r="D189" s="20" t="s">
        <v>57</v>
      </c>
      <c r="E189" s="78"/>
      <c r="F189" s="11" t="s">
        <v>29</v>
      </c>
      <c r="G189" s="12">
        <v>8.1219999999999999</v>
      </c>
      <c r="H189" s="13" t="e">
        <f>IF(OOC!S189=0,"",OOC!S189)</f>
        <v>#REF!</v>
      </c>
      <c r="I189" s="13" t="e">
        <f>IF(OOC!T189=0,"",OOC!T189)</f>
        <v>#REF!</v>
      </c>
      <c r="J189" s="14" t="s">
        <v>12</v>
      </c>
      <c r="K189" s="64" t="s">
        <v>49</v>
      </c>
      <c r="L189" s="17" t="e">
        <f t="shared" si="52"/>
        <v>#REF!</v>
      </c>
      <c r="M189" s="17" t="e">
        <f t="shared" si="53"/>
        <v>#REF!</v>
      </c>
      <c r="N189" s="25"/>
      <c r="O189" s="2" t="e">
        <f t="shared" si="66"/>
        <v>#REF!</v>
      </c>
      <c r="P189" s="2" t="e">
        <f t="shared" si="67"/>
        <v>#REF!</v>
      </c>
      <c r="Q189" s="2" t="e">
        <f t="shared" si="68"/>
        <v>#REF!</v>
      </c>
      <c r="R189" s="3" t="e">
        <f t="shared" si="69"/>
        <v>#REF!</v>
      </c>
      <c r="S189" s="4" t="e">
        <f t="shared" si="70"/>
        <v>#REF!</v>
      </c>
      <c r="T189" s="67" t="e">
        <f t="shared" si="54"/>
        <v>#REF!</v>
      </c>
      <c r="U189" s="67" t="e">
        <f t="shared" si="55"/>
        <v>#REF!</v>
      </c>
      <c r="V189" s="4" t="e">
        <f t="shared" si="49"/>
        <v>#REF!</v>
      </c>
      <c r="W189" s="4" t="e">
        <f t="shared" si="50"/>
        <v>#REF!</v>
      </c>
      <c r="X189" s="4" t="e">
        <f t="shared" si="56"/>
        <v>#REF!</v>
      </c>
      <c r="Y189" s="62" t="e">
        <f t="shared" si="51"/>
        <v>#REF!</v>
      </c>
      <c r="Z189" s="28" t="e">
        <f t="shared" si="57"/>
        <v>#REF!</v>
      </c>
      <c r="AA189" s="28" t="e">
        <f t="shared" si="58"/>
        <v>#REF!</v>
      </c>
      <c r="AB189" s="28" t="e">
        <f t="shared" si="59"/>
        <v>#REF!</v>
      </c>
      <c r="AC189" s="28" t="e">
        <f t="shared" si="61"/>
        <v>#REF!</v>
      </c>
      <c r="AD189" s="26"/>
      <c r="AE189" s="19" t="str">
        <f t="shared" si="60"/>
        <v/>
      </c>
      <c r="AF189" s="65"/>
      <c r="AG189" s="54"/>
      <c r="AH189" s="54"/>
      <c r="AI189" s="55"/>
      <c r="AJ189" s="18"/>
      <c r="AK189" s="73" t="e">
        <f>#REF!</f>
        <v>#REF!</v>
      </c>
      <c r="AL189" s="73" t="e">
        <f>#REF!</f>
        <v>#REF!</v>
      </c>
      <c r="AM189" s="73" t="e">
        <f>#REF!</f>
        <v>#REF!</v>
      </c>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R189" s="117" t="str">
        <f t="shared" si="71"/>
        <v>74-2</v>
      </c>
      <c r="BS189" s="118">
        <f>OOC!G189</f>
        <v>8.1519999999999992</v>
      </c>
      <c r="BT189" s="118">
        <f>OOC!H189</f>
        <v>8.0920000000000005</v>
      </c>
      <c r="BU189" s="2" t="e">
        <f t="shared" si="72"/>
        <v>#REF!</v>
      </c>
      <c r="BV189" s="2" t="e">
        <f t="shared" si="73"/>
        <v>#REF!</v>
      </c>
      <c r="BW189" s="2" t="e">
        <f t="shared" si="74"/>
        <v>#REF!</v>
      </c>
      <c r="BX189" s="119" t="e">
        <f>IF(AND(IF(OOC!G189="",0,OOC!G189) &gt;= IF(O189="",0,O189), IF(O189="",0,O189) &gt; IF(L189="",0,L189)), "OOC",
IF(AND(IF(M189="",0,M189) &gt; IF(P189="",0,P189), IF(P189="",0,P189) &gt;= IF(OOC!H189="",0,OOC!H189)), "OOC",
IF(IF(O189="",0,O189) &gt; IF(OOC!G189="",0,OOC!G189), "OOS",
IF(IF(OOC!H189="",0,OOC!H189) &gt; IF(P189="",0,P189), "OOS", "OK"))))</f>
        <v>#REF!</v>
      </c>
    </row>
    <row r="190" spans="1:76" ht="15" customHeight="1">
      <c r="A190" s="16">
        <v>13</v>
      </c>
      <c r="B190" s="76"/>
      <c r="C190" s="85" t="s">
        <v>178</v>
      </c>
      <c r="D190" s="20" t="s">
        <v>57</v>
      </c>
      <c r="E190" s="78"/>
      <c r="F190" s="11" t="s">
        <v>29</v>
      </c>
      <c r="G190" s="12">
        <v>2.2429999999999999</v>
      </c>
      <c r="H190" s="13" t="e">
        <f>IF(OOC!S190=0,"",OOC!S190)</f>
        <v>#REF!</v>
      </c>
      <c r="I190" s="13" t="e">
        <f>IF(OOC!T190=0,"",OOC!T190)</f>
        <v>#REF!</v>
      </c>
      <c r="J190" s="14" t="s">
        <v>12</v>
      </c>
      <c r="K190" s="64" t="s">
        <v>49</v>
      </c>
      <c r="L190" s="17" t="e">
        <f t="shared" si="52"/>
        <v>#REF!</v>
      </c>
      <c r="M190" s="17" t="e">
        <f t="shared" si="53"/>
        <v>#REF!</v>
      </c>
      <c r="N190" s="25"/>
      <c r="O190" s="2" t="e">
        <f t="shared" si="66"/>
        <v>#REF!</v>
      </c>
      <c r="P190" s="2" t="e">
        <f t="shared" si="67"/>
        <v>#REF!</v>
      </c>
      <c r="Q190" s="2" t="e">
        <f t="shared" si="68"/>
        <v>#REF!</v>
      </c>
      <c r="R190" s="3" t="e">
        <f t="shared" si="69"/>
        <v>#REF!</v>
      </c>
      <c r="S190" s="4" t="e">
        <f t="shared" si="70"/>
        <v>#REF!</v>
      </c>
      <c r="T190" s="67" t="e">
        <f t="shared" si="54"/>
        <v>#REF!</v>
      </c>
      <c r="U190" s="67" t="e">
        <f t="shared" si="55"/>
        <v>#REF!</v>
      </c>
      <c r="V190" s="4" t="e">
        <f t="shared" si="49"/>
        <v>#REF!</v>
      </c>
      <c r="W190" s="4" t="e">
        <f t="shared" si="50"/>
        <v>#REF!</v>
      </c>
      <c r="X190" s="4" t="e">
        <f t="shared" si="56"/>
        <v>#REF!</v>
      </c>
      <c r="Y190" s="62" t="e">
        <f t="shared" si="51"/>
        <v>#REF!</v>
      </c>
      <c r="Z190" s="28" t="e">
        <f t="shared" si="57"/>
        <v>#REF!</v>
      </c>
      <c r="AA190" s="28" t="e">
        <f t="shared" si="58"/>
        <v>#REF!</v>
      </c>
      <c r="AB190" s="28" t="e">
        <f t="shared" si="59"/>
        <v>#REF!</v>
      </c>
      <c r="AC190" s="28" t="e">
        <f t="shared" si="61"/>
        <v>#REF!</v>
      </c>
      <c r="AD190" s="26"/>
      <c r="AE190" s="19" t="str">
        <f t="shared" si="60"/>
        <v/>
      </c>
      <c r="AF190" s="65"/>
      <c r="AG190" s="54"/>
      <c r="AH190" s="54"/>
      <c r="AI190" s="55"/>
      <c r="AJ190" s="18"/>
      <c r="AK190" s="73" t="e">
        <f>#REF!</f>
        <v>#REF!</v>
      </c>
      <c r="AL190" s="73" t="e">
        <f>#REF!</f>
        <v>#REF!</v>
      </c>
      <c r="AM190" s="73" t="e">
        <f>#REF!</f>
        <v>#REF!</v>
      </c>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R190" s="117" t="str">
        <f t="shared" si="71"/>
        <v>75-1</v>
      </c>
      <c r="BS190" s="118">
        <f>OOC!G190</f>
        <v>2.2729999999999997</v>
      </c>
      <c r="BT190" s="118">
        <f>OOC!H190</f>
        <v>2.2130000000000001</v>
      </c>
      <c r="BU190" s="2" t="e">
        <f t="shared" si="72"/>
        <v>#REF!</v>
      </c>
      <c r="BV190" s="2" t="e">
        <f t="shared" si="73"/>
        <v>#REF!</v>
      </c>
      <c r="BW190" s="2" t="e">
        <f t="shared" si="74"/>
        <v>#REF!</v>
      </c>
      <c r="BX190" s="119" t="e">
        <f>IF(AND(IF(OOC!G190="",0,OOC!G190) &gt;= IF(O190="",0,O190), IF(O190="",0,O190) &gt; IF(L190="",0,L190)), "OOC",
IF(AND(IF(M190="",0,M190) &gt; IF(P190="",0,P190), IF(P190="",0,P190) &gt;= IF(OOC!H190="",0,OOC!H190)), "OOC",
IF(IF(O190="",0,O190) &gt; IF(OOC!G190="",0,OOC!G190), "OOS",
IF(IF(OOC!H190="",0,OOC!H190) &gt; IF(P190="",0,P190), "OOS", "OK"))))</f>
        <v>#REF!</v>
      </c>
    </row>
    <row r="191" spans="1:76" ht="15" customHeight="1">
      <c r="A191" s="16">
        <v>14</v>
      </c>
      <c r="B191" s="76"/>
      <c r="C191" s="85" t="s">
        <v>179</v>
      </c>
      <c r="D191" s="20" t="s">
        <v>57</v>
      </c>
      <c r="E191" s="78"/>
      <c r="F191" s="11" t="s">
        <v>29</v>
      </c>
      <c r="G191" s="12">
        <v>2.2429999999999999</v>
      </c>
      <c r="H191" s="13" t="e">
        <f>IF(OOC!S191=0,"",OOC!S191)</f>
        <v>#REF!</v>
      </c>
      <c r="I191" s="13" t="e">
        <f>IF(OOC!T191=0,"",OOC!T191)</f>
        <v>#REF!</v>
      </c>
      <c r="J191" s="14" t="s">
        <v>12</v>
      </c>
      <c r="K191" s="64" t="s">
        <v>49</v>
      </c>
      <c r="L191" s="17" t="e">
        <f t="shared" si="52"/>
        <v>#REF!</v>
      </c>
      <c r="M191" s="17" t="e">
        <f t="shared" si="53"/>
        <v>#REF!</v>
      </c>
      <c r="N191" s="25"/>
      <c r="O191" s="2" t="e">
        <f t="shared" ref="O191:O235" si="75">IF(OR($AK191="",ISNUMBER($AK191)=FALSE),"",MAX(AK191:BP191))</f>
        <v>#REF!</v>
      </c>
      <c r="P191" s="2" t="e">
        <f t="shared" ref="P191:P235" si="76">IF(OR($AK191="",ISNUMBER($AK191)=FALSE),"",MIN(AK191:BP191))</f>
        <v>#REF!</v>
      </c>
      <c r="Q191" s="2" t="e">
        <f t="shared" ref="Q191:Q235" si="77">IF(OR($AK191="",ISNUMBER($AK191)=FALSE),"",AVERAGE(AK191:BP191))</f>
        <v>#REF!</v>
      </c>
      <c r="R191" s="3" t="e">
        <f t="shared" ref="R191:R235" si="78">IF(OR($AK191="",ISNUMBER($AK191)=FALSE),"",STDEV(AK191:BP191))</f>
        <v>#REF!</v>
      </c>
      <c r="S191" s="4" t="e">
        <f t="shared" si="70"/>
        <v>#REF!</v>
      </c>
      <c r="T191" s="67" t="e">
        <f t="shared" si="54"/>
        <v>#REF!</v>
      </c>
      <c r="U191" s="67" t="e">
        <f t="shared" si="55"/>
        <v>#REF!</v>
      </c>
      <c r="V191" s="4" t="e">
        <f t="shared" si="49"/>
        <v>#REF!</v>
      </c>
      <c r="W191" s="4" t="e">
        <f t="shared" si="50"/>
        <v>#REF!</v>
      </c>
      <c r="X191" s="4" t="e">
        <f t="shared" si="56"/>
        <v>#REF!</v>
      </c>
      <c r="Y191" s="62" t="e">
        <f t="shared" si="51"/>
        <v>#REF!</v>
      </c>
      <c r="Z191" s="28" t="e">
        <f t="shared" si="57"/>
        <v>#REF!</v>
      </c>
      <c r="AA191" s="28" t="e">
        <f t="shared" si="58"/>
        <v>#REF!</v>
      </c>
      <c r="AB191" s="28" t="e">
        <f t="shared" si="59"/>
        <v>#REF!</v>
      </c>
      <c r="AC191" s="28" t="e">
        <f t="shared" si="61"/>
        <v>#REF!</v>
      </c>
      <c r="AD191" s="26"/>
      <c r="AE191" s="19" t="str">
        <f t="shared" si="60"/>
        <v/>
      </c>
      <c r="AF191" s="65"/>
      <c r="AG191" s="54"/>
      <c r="AH191" s="54"/>
      <c r="AI191" s="55"/>
      <c r="AJ191" s="21"/>
      <c r="AK191" s="73" t="e">
        <f>#REF!</f>
        <v>#REF!</v>
      </c>
      <c r="AL191" s="73" t="e">
        <f>#REF!</f>
        <v>#REF!</v>
      </c>
      <c r="AM191" s="73" t="e">
        <f>#REF!</f>
        <v>#REF!</v>
      </c>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R191" s="117" t="str">
        <f t="shared" si="71"/>
        <v>75-2</v>
      </c>
      <c r="BS191" s="118">
        <f>OOC!G191</f>
        <v>2.2729999999999997</v>
      </c>
      <c r="BT191" s="118">
        <f>OOC!H191</f>
        <v>2.2130000000000001</v>
      </c>
      <c r="BU191" s="2" t="e">
        <f t="shared" si="72"/>
        <v>#REF!</v>
      </c>
      <c r="BV191" s="2" t="e">
        <f t="shared" si="73"/>
        <v>#REF!</v>
      </c>
      <c r="BW191" s="2" t="e">
        <f t="shared" si="74"/>
        <v>#REF!</v>
      </c>
      <c r="BX191" s="119" t="e">
        <f>IF(AND(IF(OOC!G191="",0,OOC!G191) &gt;= IF(O191="",0,O191), IF(O191="",0,O191) &gt; IF(L191="",0,L191)), "OOC",
IF(AND(IF(M191="",0,M191) &gt; IF(P191="",0,P191), IF(P191="",0,P191) &gt;= IF(OOC!H191="",0,OOC!H191)), "OOC",
IF(IF(O191="",0,O191) &gt; IF(OOC!G191="",0,OOC!G191), "OOS",
IF(IF(OOC!H191="",0,OOC!H191) &gt; IF(P191="",0,P191), "OOS", "OK"))))</f>
        <v>#REF!</v>
      </c>
    </row>
    <row r="192" spans="1:76" ht="15" customHeight="1">
      <c r="A192" s="16">
        <v>15</v>
      </c>
      <c r="B192" s="76"/>
      <c r="C192" s="85">
        <v>76</v>
      </c>
      <c r="D192" s="20" t="s">
        <v>57</v>
      </c>
      <c r="E192" s="78"/>
      <c r="F192" s="11" t="s">
        <v>29</v>
      </c>
      <c r="G192" s="12">
        <v>3.5779999999999998</v>
      </c>
      <c r="H192" s="13" t="e">
        <f>IF(OOC!S192=0,"",OOC!S192)</f>
        <v>#REF!</v>
      </c>
      <c r="I192" s="13" t="e">
        <f>IF(OOC!T192=0,"",OOC!T192)</f>
        <v>#REF!</v>
      </c>
      <c r="J192" s="14" t="s">
        <v>12</v>
      </c>
      <c r="K192" s="64" t="s">
        <v>49</v>
      </c>
      <c r="L192" s="17" t="e">
        <f t="shared" si="52"/>
        <v>#REF!</v>
      </c>
      <c r="M192" s="17" t="e">
        <f t="shared" si="53"/>
        <v>#REF!</v>
      </c>
      <c r="N192" s="25"/>
      <c r="O192" s="2" t="e">
        <f t="shared" si="75"/>
        <v>#REF!</v>
      </c>
      <c r="P192" s="2" t="e">
        <f t="shared" si="76"/>
        <v>#REF!</v>
      </c>
      <c r="Q192" s="2" t="e">
        <f t="shared" si="77"/>
        <v>#REF!</v>
      </c>
      <c r="R192" s="3" t="e">
        <f t="shared" si="78"/>
        <v>#REF!</v>
      </c>
      <c r="S192" s="4" t="e">
        <f t="shared" si="70"/>
        <v>#REF!</v>
      </c>
      <c r="T192" s="67" t="e">
        <f t="shared" si="54"/>
        <v>#REF!</v>
      </c>
      <c r="U192" s="67" t="e">
        <f t="shared" si="55"/>
        <v>#REF!</v>
      </c>
      <c r="V192" s="4" t="e">
        <f t="shared" si="49"/>
        <v>#REF!</v>
      </c>
      <c r="W192" s="4" t="e">
        <f t="shared" si="50"/>
        <v>#REF!</v>
      </c>
      <c r="X192" s="4" t="e">
        <f t="shared" si="56"/>
        <v>#REF!</v>
      </c>
      <c r="Y192" s="62" t="e">
        <f t="shared" si="51"/>
        <v>#REF!</v>
      </c>
      <c r="Z192" s="28" t="e">
        <f t="shared" si="57"/>
        <v>#REF!</v>
      </c>
      <c r="AA192" s="28" t="e">
        <f t="shared" si="58"/>
        <v>#REF!</v>
      </c>
      <c r="AB192" s="28" t="e">
        <f t="shared" si="59"/>
        <v>#REF!</v>
      </c>
      <c r="AC192" s="28" t="e">
        <f t="shared" si="61"/>
        <v>#REF!</v>
      </c>
      <c r="AD192" s="26"/>
      <c r="AE192" s="19" t="str">
        <f t="shared" si="60"/>
        <v/>
      </c>
      <c r="AF192" s="65"/>
      <c r="AG192" s="54"/>
      <c r="AH192" s="54"/>
      <c r="AI192" s="55"/>
      <c r="AJ192" s="21"/>
      <c r="AK192" s="73" t="e">
        <f>#REF!</f>
        <v>#REF!</v>
      </c>
      <c r="AL192" s="73" t="e">
        <f>#REF!</f>
        <v>#REF!</v>
      </c>
      <c r="AM192" s="73" t="e">
        <f>#REF!</f>
        <v>#REF!</v>
      </c>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R192" s="117">
        <f t="shared" si="71"/>
        <v>76</v>
      </c>
      <c r="BS192" s="118">
        <f>OOC!G192</f>
        <v>3.6079999999999997</v>
      </c>
      <c r="BT192" s="118">
        <f>OOC!H192</f>
        <v>3.548</v>
      </c>
      <c r="BU192" s="2" t="e">
        <f t="shared" si="72"/>
        <v>#REF!</v>
      </c>
      <c r="BV192" s="2" t="e">
        <f t="shared" si="73"/>
        <v>#REF!</v>
      </c>
      <c r="BW192" s="2" t="e">
        <f t="shared" si="74"/>
        <v>#REF!</v>
      </c>
      <c r="BX192" s="119" t="e">
        <f>IF(AND(IF(OOC!G192="",0,OOC!G192) &gt;= IF(O192="",0,O192), IF(O192="",0,O192) &gt; IF(L192="",0,L192)), "OOC",
IF(AND(IF(M192="",0,M192) &gt; IF(P192="",0,P192), IF(P192="",0,P192) &gt;= IF(OOC!H192="",0,OOC!H192)), "OOC",
IF(IF(O192="",0,O192) &gt; IF(OOC!G192="",0,OOC!G192), "OOS",
IF(IF(OOC!H192="",0,OOC!H192) &gt; IF(P192="",0,P192), "OOS", "OK"))))</f>
        <v>#REF!</v>
      </c>
    </row>
    <row r="193" spans="1:76" ht="15" customHeight="1">
      <c r="A193" s="16">
        <v>15</v>
      </c>
      <c r="B193" s="76"/>
      <c r="C193" s="71" t="s">
        <v>180</v>
      </c>
      <c r="D193" s="20" t="s">
        <v>57</v>
      </c>
      <c r="E193" s="78"/>
      <c r="F193" s="11" t="s">
        <v>29</v>
      </c>
      <c r="G193" s="90">
        <v>16.434000000000001</v>
      </c>
      <c r="H193" s="13" t="e">
        <f>IF(OOC!S193=0,"",OOC!S193)</f>
        <v>#REF!</v>
      </c>
      <c r="I193" s="13" t="e">
        <f>IF(OOC!T193=0,"",OOC!T193)</f>
        <v>#REF!</v>
      </c>
      <c r="J193" s="13" t="s">
        <v>12</v>
      </c>
      <c r="K193" s="64" t="s">
        <v>49</v>
      </c>
      <c r="L193" s="17" t="e">
        <f t="shared" si="52"/>
        <v>#REF!</v>
      </c>
      <c r="M193" s="17" t="e">
        <f t="shared" si="53"/>
        <v>#REF!</v>
      </c>
      <c r="N193" s="25"/>
      <c r="O193" s="2" t="e">
        <f t="shared" si="75"/>
        <v>#REF!</v>
      </c>
      <c r="P193" s="2" t="e">
        <f t="shared" si="76"/>
        <v>#REF!</v>
      </c>
      <c r="Q193" s="2" t="e">
        <f t="shared" si="77"/>
        <v>#REF!</v>
      </c>
      <c r="R193" s="3" t="e">
        <f t="shared" si="78"/>
        <v>#REF!</v>
      </c>
      <c r="S193" s="4" t="e">
        <f t="shared" si="70"/>
        <v>#REF!</v>
      </c>
      <c r="T193" s="67" t="e">
        <f t="shared" si="54"/>
        <v>#REF!</v>
      </c>
      <c r="U193" s="67" t="e">
        <f t="shared" si="55"/>
        <v>#REF!</v>
      </c>
      <c r="V193" s="4" t="e">
        <f t="shared" si="49"/>
        <v>#REF!</v>
      </c>
      <c r="W193" s="4" t="e">
        <f t="shared" si="50"/>
        <v>#REF!</v>
      </c>
      <c r="X193" s="4" t="e">
        <f t="shared" si="56"/>
        <v>#REF!</v>
      </c>
      <c r="Y193" s="62" t="e">
        <f t="shared" si="51"/>
        <v>#REF!</v>
      </c>
      <c r="Z193" s="28" t="e">
        <f t="shared" si="57"/>
        <v>#REF!</v>
      </c>
      <c r="AA193" s="28" t="e">
        <f t="shared" si="58"/>
        <v>#REF!</v>
      </c>
      <c r="AB193" s="28" t="e">
        <f t="shared" si="59"/>
        <v>#REF!</v>
      </c>
      <c r="AC193" s="28" t="e">
        <f t="shared" si="61"/>
        <v>#REF!</v>
      </c>
      <c r="AD193" s="26"/>
      <c r="AE193" s="19" t="str">
        <f t="shared" si="60"/>
        <v/>
      </c>
      <c r="AF193" s="65"/>
      <c r="AG193" s="54"/>
      <c r="AH193" s="54"/>
      <c r="AI193" s="55"/>
      <c r="AJ193" s="21"/>
      <c r="AK193" s="73" t="e">
        <f>#REF!</f>
        <v>#REF!</v>
      </c>
      <c r="AL193" s="73" t="e">
        <f>#REF!</f>
        <v>#REF!</v>
      </c>
      <c r="AM193" s="73" t="e">
        <f>#REF!</f>
        <v>#REF!</v>
      </c>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R193" s="117" t="str">
        <f t="shared" si="71"/>
        <v>77</v>
      </c>
      <c r="BS193" s="118">
        <f>OOC!G193</f>
        <v>16.464000000000002</v>
      </c>
      <c r="BT193" s="118">
        <f>OOC!H193</f>
        <v>16.404</v>
      </c>
      <c r="BU193" s="2" t="e">
        <f t="shared" si="72"/>
        <v>#REF!</v>
      </c>
      <c r="BV193" s="2" t="e">
        <f t="shared" si="73"/>
        <v>#REF!</v>
      </c>
      <c r="BW193" s="2" t="e">
        <f t="shared" si="74"/>
        <v>#REF!</v>
      </c>
      <c r="BX193" s="119" t="e">
        <f>IF(AND(IF(OOC!G193="",0,OOC!G193) &gt;= IF(O193="",0,O193), IF(O193="",0,O193) &gt; IF(L193="",0,L193)), "OOC",
IF(AND(IF(M193="",0,M193) &gt; IF(P193="",0,P193), IF(P193="",0,P193) &gt;= IF(OOC!H193="",0,OOC!H193)), "OOC",
IF(IF(O193="",0,O193) &gt; IF(OOC!G193="",0,OOC!G193), "OOS",
IF(IF(OOC!H193="",0,OOC!H193) &gt; IF(P193="",0,P193), "OOS", "OK"))))</f>
        <v>#REF!</v>
      </c>
    </row>
    <row r="194" spans="1:76" ht="15" customHeight="1">
      <c r="A194" s="16">
        <v>32</v>
      </c>
      <c r="B194" s="76"/>
      <c r="C194" s="72" t="s">
        <v>245</v>
      </c>
      <c r="D194" s="20" t="s">
        <v>57</v>
      </c>
      <c r="E194" s="78"/>
      <c r="F194" s="11" t="s">
        <v>29</v>
      </c>
      <c r="G194" s="83">
        <v>24.367000000000001</v>
      </c>
      <c r="H194" s="13" t="e">
        <f>IF(OOC!S194=0,"",OOC!S194)</f>
        <v>#REF!</v>
      </c>
      <c r="I194" s="13" t="e">
        <f>IF(OOC!T194=0,"",OOC!T194)</f>
        <v>#REF!</v>
      </c>
      <c r="J194" s="14" t="s">
        <v>12</v>
      </c>
      <c r="K194" s="64" t="s">
        <v>49</v>
      </c>
      <c r="L194" s="17" t="e">
        <f t="shared" si="52"/>
        <v>#REF!</v>
      </c>
      <c r="M194" s="17" t="e">
        <f t="shared" si="53"/>
        <v>#REF!</v>
      </c>
      <c r="N194" s="25"/>
      <c r="O194" s="2" t="e">
        <f t="shared" si="75"/>
        <v>#REF!</v>
      </c>
      <c r="P194" s="2" t="e">
        <f t="shared" si="76"/>
        <v>#REF!</v>
      </c>
      <c r="Q194" s="2" t="e">
        <f t="shared" si="77"/>
        <v>#REF!</v>
      </c>
      <c r="R194" s="3" t="e">
        <f t="shared" si="78"/>
        <v>#REF!</v>
      </c>
      <c r="S194" s="4" t="e">
        <f t="shared" si="70"/>
        <v>#REF!</v>
      </c>
      <c r="T194" s="67" t="e">
        <f t="shared" si="54"/>
        <v>#REF!</v>
      </c>
      <c r="U194" s="67" t="e">
        <f t="shared" si="55"/>
        <v>#REF!</v>
      </c>
      <c r="V194" s="4" t="e">
        <f t="shared" si="49"/>
        <v>#REF!</v>
      </c>
      <c r="W194" s="4" t="e">
        <f t="shared" si="50"/>
        <v>#REF!</v>
      </c>
      <c r="X194" s="4" t="e">
        <f t="shared" si="56"/>
        <v>#REF!</v>
      </c>
      <c r="Y194" s="62" t="e">
        <f t="shared" si="51"/>
        <v>#REF!</v>
      </c>
      <c r="Z194" s="28" t="e">
        <f t="shared" si="57"/>
        <v>#REF!</v>
      </c>
      <c r="AA194" s="28" t="e">
        <f t="shared" si="58"/>
        <v>#REF!</v>
      </c>
      <c r="AB194" s="28" t="e">
        <f t="shared" si="59"/>
        <v>#REF!</v>
      </c>
      <c r="AC194" s="28" t="e">
        <f t="shared" si="61"/>
        <v>#REF!</v>
      </c>
      <c r="AD194" s="26"/>
      <c r="AE194" s="19" t="str">
        <f t="shared" si="60"/>
        <v/>
      </c>
      <c r="AF194" s="65"/>
      <c r="AG194" s="54"/>
      <c r="AH194" s="54"/>
      <c r="AI194" s="55"/>
      <c r="AJ194" s="18"/>
      <c r="AK194" s="73" t="e">
        <f>#REF!</f>
        <v>#REF!</v>
      </c>
      <c r="AL194" s="73" t="e">
        <f>#REF!</f>
        <v>#REF!</v>
      </c>
      <c r="AM194" s="73" t="e">
        <f>#REF!</f>
        <v>#REF!</v>
      </c>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R194" s="117" t="str">
        <f t="shared" si="71"/>
        <v>78-1</v>
      </c>
      <c r="BS194" s="118">
        <f>OOC!G194</f>
        <v>24.397000000000002</v>
      </c>
      <c r="BT194" s="118">
        <f>OOC!H194</f>
        <v>24.317</v>
      </c>
      <c r="BU194" s="2" t="e">
        <f t="shared" si="72"/>
        <v>#REF!</v>
      </c>
      <c r="BV194" s="2" t="e">
        <f t="shared" si="73"/>
        <v>#REF!</v>
      </c>
      <c r="BW194" s="2" t="e">
        <f t="shared" si="74"/>
        <v>#REF!</v>
      </c>
      <c r="BX194" s="119" t="e">
        <f>IF(AND(IF(OOC!G194="",0,OOC!G194) &gt;= IF(O194="",0,O194), IF(O194="",0,O194) &gt; IF(L194="",0,L194)), "OOC",
IF(AND(IF(M194="",0,M194) &gt; IF(P194="",0,P194), IF(P194="",0,P194) &gt;= IF(OOC!H194="",0,OOC!H194)), "OOC",
IF(IF(O194="",0,O194) &gt; IF(OOC!G194="",0,OOC!G194), "OOS",
IF(IF(OOC!H194="",0,OOC!H194) &gt; IF(P194="",0,P194), "OOS", "OK"))))</f>
        <v>#REF!</v>
      </c>
    </row>
    <row r="195" spans="1:76" ht="15" customHeight="1">
      <c r="A195" s="16"/>
      <c r="B195" s="76"/>
      <c r="C195" s="72" t="s">
        <v>246</v>
      </c>
      <c r="D195" s="20" t="s">
        <v>57</v>
      </c>
      <c r="E195" s="78"/>
      <c r="F195" s="11" t="s">
        <v>29</v>
      </c>
      <c r="G195" s="83">
        <v>24.367000000000001</v>
      </c>
      <c r="H195" s="13" t="e">
        <f>IF(OOC!S195=0,"",OOC!S195)</f>
        <v>#REF!</v>
      </c>
      <c r="I195" s="13" t="e">
        <f>IF(OOC!T195=0,"",OOC!T195)</f>
        <v>#REF!</v>
      </c>
      <c r="J195" s="14" t="s">
        <v>12</v>
      </c>
      <c r="K195" s="64" t="s">
        <v>49</v>
      </c>
      <c r="L195" s="17" t="e">
        <f t="shared" si="52"/>
        <v>#REF!</v>
      </c>
      <c r="M195" s="17" t="e">
        <f t="shared" si="53"/>
        <v>#REF!</v>
      </c>
      <c r="N195" s="25"/>
      <c r="O195" s="2" t="e">
        <f t="shared" si="75"/>
        <v>#REF!</v>
      </c>
      <c r="P195" s="2" t="e">
        <f t="shared" si="76"/>
        <v>#REF!</v>
      </c>
      <c r="Q195" s="2" t="e">
        <f t="shared" si="77"/>
        <v>#REF!</v>
      </c>
      <c r="R195" s="3" t="e">
        <f t="shared" si="78"/>
        <v>#REF!</v>
      </c>
      <c r="S195" s="4" t="e">
        <f t="shared" si="70"/>
        <v>#REF!</v>
      </c>
      <c r="T195" s="67" t="e">
        <f t="shared" si="54"/>
        <v>#REF!</v>
      </c>
      <c r="U195" s="67" t="e">
        <f t="shared" si="55"/>
        <v>#REF!</v>
      </c>
      <c r="V195" s="4" t="e">
        <f t="shared" si="49"/>
        <v>#REF!</v>
      </c>
      <c r="W195" s="4" t="e">
        <f t="shared" si="50"/>
        <v>#REF!</v>
      </c>
      <c r="X195" s="4" t="e">
        <f t="shared" si="56"/>
        <v>#REF!</v>
      </c>
      <c r="Y195" s="62" t="e">
        <f t="shared" si="51"/>
        <v>#REF!</v>
      </c>
      <c r="Z195" s="28" t="e">
        <f t="shared" si="57"/>
        <v>#REF!</v>
      </c>
      <c r="AA195" s="28" t="e">
        <f t="shared" si="58"/>
        <v>#REF!</v>
      </c>
      <c r="AB195" s="28" t="e">
        <f t="shared" si="59"/>
        <v>#REF!</v>
      </c>
      <c r="AC195" s="28" t="e">
        <f t="shared" si="61"/>
        <v>#REF!</v>
      </c>
      <c r="AD195" s="26"/>
      <c r="AE195" s="19" t="str">
        <f t="shared" si="60"/>
        <v/>
      </c>
      <c r="AF195" s="65"/>
      <c r="AG195" s="54"/>
      <c r="AH195" s="54"/>
      <c r="AI195" s="55"/>
      <c r="AJ195" s="18"/>
      <c r="AK195" s="73" t="e">
        <f>#REF!</f>
        <v>#REF!</v>
      </c>
      <c r="AL195" s="73" t="e">
        <f>#REF!</f>
        <v>#REF!</v>
      </c>
      <c r="AM195" s="73" t="e">
        <f>#REF!</f>
        <v>#REF!</v>
      </c>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R195" s="117" t="str">
        <f t="shared" si="71"/>
        <v>78-2</v>
      </c>
      <c r="BS195" s="118">
        <f>OOC!G195</f>
        <v>24.397000000000002</v>
      </c>
      <c r="BT195" s="118">
        <f>OOC!H195</f>
        <v>24.317</v>
      </c>
      <c r="BU195" s="2" t="e">
        <f t="shared" si="72"/>
        <v>#REF!</v>
      </c>
      <c r="BV195" s="2" t="e">
        <f t="shared" si="73"/>
        <v>#REF!</v>
      </c>
      <c r="BW195" s="2" t="e">
        <f t="shared" si="74"/>
        <v>#REF!</v>
      </c>
      <c r="BX195" s="119" t="e">
        <f>IF(AND(IF(OOC!G195="",0,OOC!G195) &gt;= IF(O195="",0,O195), IF(O195="",0,O195) &gt; IF(L195="",0,L195)), "OOC",
IF(AND(IF(M195="",0,M195) &gt; IF(P195="",0,P195), IF(P195="",0,P195) &gt;= IF(OOC!H195="",0,OOC!H195)), "OOC",
IF(IF(O195="",0,O195) &gt; IF(OOC!G195="",0,OOC!G195), "OOS",
IF(IF(OOC!H195="",0,OOC!H195) &gt; IF(P195="",0,P195), "OOS", "OK"))))</f>
        <v>#REF!</v>
      </c>
    </row>
    <row r="196" spans="1:76" ht="15" customHeight="1">
      <c r="A196" s="16"/>
      <c r="B196" s="76"/>
      <c r="C196" s="72"/>
      <c r="D196" s="20"/>
      <c r="E196" s="78"/>
      <c r="F196" s="11"/>
      <c r="G196" s="83"/>
      <c r="H196" s="13"/>
      <c r="I196" s="13"/>
      <c r="J196" s="14"/>
      <c r="K196" s="64"/>
      <c r="L196" s="17"/>
      <c r="M196" s="17"/>
      <c r="N196" s="25"/>
      <c r="O196" s="2"/>
      <c r="P196" s="2"/>
      <c r="Q196" s="2"/>
      <c r="R196" s="3"/>
      <c r="S196" s="4"/>
      <c r="T196" s="67"/>
      <c r="U196" s="67"/>
      <c r="V196" s="4"/>
      <c r="W196" s="4"/>
      <c r="X196" s="4"/>
      <c r="Y196" s="62"/>
      <c r="Z196" s="28"/>
      <c r="AA196" s="28"/>
      <c r="AB196" s="28"/>
      <c r="AC196" s="28"/>
      <c r="AD196" s="26"/>
      <c r="AE196" s="19"/>
      <c r="AF196" s="65"/>
      <c r="AG196" s="54"/>
      <c r="AH196" s="54"/>
      <c r="AI196" s="55"/>
      <c r="AJ196" s="18"/>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R196" s="117"/>
      <c r="BS196" s="118"/>
      <c r="BT196" s="118"/>
      <c r="BU196" s="2"/>
      <c r="BV196" s="2"/>
      <c r="BW196" s="2"/>
      <c r="BX196" s="119"/>
    </row>
    <row r="197" spans="1:76" ht="15" customHeight="1">
      <c r="A197" s="16">
        <v>34</v>
      </c>
      <c r="B197" s="76" t="s">
        <v>181</v>
      </c>
      <c r="C197" s="72" t="s">
        <v>182</v>
      </c>
      <c r="D197" s="20" t="s">
        <v>57</v>
      </c>
      <c r="E197" s="78">
        <v>1.5</v>
      </c>
      <c r="F197" s="11" t="s">
        <v>29</v>
      </c>
      <c r="G197" s="12">
        <v>4.5609999999999999</v>
      </c>
      <c r="H197" s="13" t="e">
        <f>IF(OOC!S197=0,"",OOC!S197)</f>
        <v>#REF!</v>
      </c>
      <c r="I197" s="13" t="e">
        <f>IF(OOC!T197=0,"",OOC!T197)</f>
        <v>#REF!</v>
      </c>
      <c r="J197" s="14" t="s">
        <v>12</v>
      </c>
      <c r="K197" s="64" t="s">
        <v>49</v>
      </c>
      <c r="L197" s="17" t="e">
        <f t="shared" si="52"/>
        <v>#REF!</v>
      </c>
      <c r="M197" s="17" t="e">
        <f t="shared" si="53"/>
        <v>#REF!</v>
      </c>
      <c r="N197" s="25"/>
      <c r="O197" s="2" t="e">
        <f t="shared" si="75"/>
        <v>#REF!</v>
      </c>
      <c r="P197" s="2" t="e">
        <f t="shared" si="76"/>
        <v>#REF!</v>
      </c>
      <c r="Q197" s="2" t="e">
        <f t="shared" si="77"/>
        <v>#REF!</v>
      </c>
      <c r="R197" s="3" t="e">
        <f t="shared" si="78"/>
        <v>#REF!</v>
      </c>
      <c r="S197" s="4" t="e">
        <f t="shared" si="70"/>
        <v>#REF!</v>
      </c>
      <c r="T197" s="67" t="e">
        <f t="shared" si="54"/>
        <v>#REF!</v>
      </c>
      <c r="U197" s="67" t="e">
        <f t="shared" si="55"/>
        <v>#REF!</v>
      </c>
      <c r="V197" s="4" t="e">
        <f t="shared" si="49"/>
        <v>#REF!</v>
      </c>
      <c r="W197" s="4" t="e">
        <f t="shared" si="50"/>
        <v>#REF!</v>
      </c>
      <c r="X197" s="4" t="e">
        <f t="shared" si="56"/>
        <v>#REF!</v>
      </c>
      <c r="Y197" s="62" t="e">
        <f t="shared" si="51"/>
        <v>#REF!</v>
      </c>
      <c r="Z197" s="28" t="e">
        <f t="shared" si="57"/>
        <v>#REF!</v>
      </c>
      <c r="AA197" s="28" t="e">
        <f t="shared" si="58"/>
        <v>#REF!</v>
      </c>
      <c r="AB197" s="28" t="e">
        <f t="shared" si="59"/>
        <v>#REF!</v>
      </c>
      <c r="AC197" s="28" t="e">
        <f t="shared" si="61"/>
        <v>#REF!</v>
      </c>
      <c r="AD197" s="26"/>
      <c r="AE197" s="19" t="str">
        <f t="shared" si="60"/>
        <v/>
      </c>
      <c r="AF197" s="65"/>
      <c r="AG197" s="54"/>
      <c r="AH197" s="54"/>
      <c r="AI197" s="55"/>
      <c r="AJ197" s="18"/>
      <c r="AK197" s="73" t="e">
        <f>#REF!</f>
        <v>#REF!</v>
      </c>
      <c r="AL197" s="73" t="e">
        <f>#REF!</f>
        <v>#REF!</v>
      </c>
      <c r="AM197" s="73" t="e">
        <f>#REF!</f>
        <v>#REF!</v>
      </c>
      <c r="AN197" s="73" t="e">
        <f>#REF!</f>
        <v>#REF!</v>
      </c>
      <c r="AO197" s="73" t="e">
        <f>#REF!</f>
        <v>#REF!</v>
      </c>
      <c r="AP197" s="73" t="e">
        <f>#REF!</f>
        <v>#REF!</v>
      </c>
      <c r="AQ197" s="73" t="e">
        <f>#REF!</f>
        <v>#REF!</v>
      </c>
      <c r="AR197" s="73" t="e">
        <f>#REF!</f>
        <v>#REF!</v>
      </c>
      <c r="AS197" s="73" t="e">
        <f>#REF!</f>
        <v>#REF!</v>
      </c>
      <c r="AT197" s="73" t="e">
        <f>#REF!</f>
        <v>#REF!</v>
      </c>
      <c r="AU197" s="73" t="e">
        <f>#REF!</f>
        <v>#REF!</v>
      </c>
      <c r="AV197" s="73" t="e">
        <f>#REF!</f>
        <v>#REF!</v>
      </c>
      <c r="AW197" s="73" t="e">
        <f>#REF!</f>
        <v>#REF!</v>
      </c>
      <c r="AX197" s="73" t="e">
        <f>#REF!</f>
        <v>#REF!</v>
      </c>
      <c r="AY197" s="73" t="e">
        <f>#REF!</f>
        <v>#REF!</v>
      </c>
      <c r="AZ197" s="73" t="e">
        <f>#REF!</f>
        <v>#REF!</v>
      </c>
      <c r="BA197" s="73" t="e">
        <f>#REF!</f>
        <v>#REF!</v>
      </c>
      <c r="BB197" s="73" t="e">
        <f>#REF!</f>
        <v>#REF!</v>
      </c>
      <c r="BC197" s="73" t="e">
        <f>#REF!</f>
        <v>#REF!</v>
      </c>
      <c r="BD197" s="73" t="e">
        <f>#REF!</f>
        <v>#REF!</v>
      </c>
      <c r="BE197" s="73" t="e">
        <f>#REF!</f>
        <v>#REF!</v>
      </c>
      <c r="BF197" s="73" t="e">
        <f>#REF!</f>
        <v>#REF!</v>
      </c>
      <c r="BG197" s="73" t="e">
        <f>#REF!</f>
        <v>#REF!</v>
      </c>
      <c r="BH197" s="73" t="e">
        <f>#REF!</f>
        <v>#REF!</v>
      </c>
      <c r="BI197" s="73" t="e">
        <f>#REF!</f>
        <v>#REF!</v>
      </c>
      <c r="BJ197" s="73" t="e">
        <f>#REF!</f>
        <v>#REF!</v>
      </c>
      <c r="BK197" s="73" t="e">
        <f>#REF!</f>
        <v>#REF!</v>
      </c>
      <c r="BL197" s="73" t="e">
        <f>#REF!</f>
        <v>#REF!</v>
      </c>
      <c r="BM197" s="73" t="e">
        <f>#REF!</f>
        <v>#REF!</v>
      </c>
      <c r="BN197" s="73" t="e">
        <f>#REF!</f>
        <v>#REF!</v>
      </c>
      <c r="BO197" s="73" t="e">
        <f>#REF!</f>
        <v>#REF!</v>
      </c>
      <c r="BP197" s="73" t="e">
        <f>#REF!</f>
        <v>#REF!</v>
      </c>
      <c r="BR197" s="117" t="str">
        <f t="shared" si="71"/>
        <v>82-1</v>
      </c>
      <c r="BS197" s="118">
        <f>OOC!G197</f>
        <v>4.5910000000000002</v>
      </c>
      <c r="BT197" s="118">
        <f>OOC!H197</f>
        <v>4.5309999999999997</v>
      </c>
      <c r="BU197" s="2" t="e">
        <f t="shared" si="72"/>
        <v>#REF!</v>
      </c>
      <c r="BV197" s="2" t="e">
        <f t="shared" si="73"/>
        <v>#REF!</v>
      </c>
      <c r="BW197" s="2" t="e">
        <f t="shared" si="74"/>
        <v>#REF!</v>
      </c>
      <c r="BX197" s="119" t="e">
        <f>IF(AND(IF(OOC!G197="",0,OOC!G197) &gt;= IF(O197="",0,O197), IF(O197="",0,O197) &gt; IF(L197="",0,L197)), "OOC",
IF(AND(IF(M197="",0,M197) &gt; IF(P197="",0,P197), IF(P197="",0,P197) &gt;= IF(OOC!H197="",0,OOC!H197)), "OOC",
IF(IF(O197="",0,O197) &gt; IF(OOC!G197="",0,OOC!G197), "OOS",
IF(IF(OOC!H197="",0,OOC!H197) &gt; IF(P197="",0,P197), "OOS", "OK"))))</f>
        <v>#REF!</v>
      </c>
    </row>
    <row r="198" spans="1:76" ht="15" customHeight="1">
      <c r="A198" s="16">
        <v>35</v>
      </c>
      <c r="B198" s="76" t="s">
        <v>181</v>
      </c>
      <c r="C198" s="72" t="s">
        <v>67</v>
      </c>
      <c r="D198" s="20" t="s">
        <v>57</v>
      </c>
      <c r="E198" s="78">
        <v>1.5</v>
      </c>
      <c r="F198" s="11" t="s">
        <v>29</v>
      </c>
      <c r="G198" s="12">
        <v>4.5609999999999999</v>
      </c>
      <c r="H198" s="13" t="e">
        <f>IF(OOC!S198=0,"",OOC!S198)</f>
        <v>#REF!</v>
      </c>
      <c r="I198" s="13" t="e">
        <f>IF(OOC!T198=0,"",OOC!T198)</f>
        <v>#REF!</v>
      </c>
      <c r="J198" s="14" t="s">
        <v>12</v>
      </c>
      <c r="K198" s="64" t="s">
        <v>49</v>
      </c>
      <c r="L198" s="17" t="e">
        <f t="shared" si="52"/>
        <v>#REF!</v>
      </c>
      <c r="M198" s="17" t="e">
        <f t="shared" si="53"/>
        <v>#REF!</v>
      </c>
      <c r="N198" s="25"/>
      <c r="O198" s="2" t="e">
        <f t="shared" si="75"/>
        <v>#REF!</v>
      </c>
      <c r="P198" s="2" t="e">
        <f t="shared" si="76"/>
        <v>#REF!</v>
      </c>
      <c r="Q198" s="2" t="e">
        <f t="shared" si="77"/>
        <v>#REF!</v>
      </c>
      <c r="R198" s="3" t="e">
        <f t="shared" si="78"/>
        <v>#REF!</v>
      </c>
      <c r="S198" s="4" t="e">
        <f t="shared" si="70"/>
        <v>#REF!</v>
      </c>
      <c r="T198" s="67" t="e">
        <f t="shared" si="54"/>
        <v>#REF!</v>
      </c>
      <c r="U198" s="67" t="e">
        <f t="shared" si="55"/>
        <v>#REF!</v>
      </c>
      <c r="V198" s="4" t="e">
        <f t="shared" si="49"/>
        <v>#REF!</v>
      </c>
      <c r="W198" s="4" t="e">
        <f t="shared" si="50"/>
        <v>#REF!</v>
      </c>
      <c r="X198" s="4" t="e">
        <f t="shared" si="56"/>
        <v>#REF!</v>
      </c>
      <c r="Y198" s="62" t="e">
        <f t="shared" si="51"/>
        <v>#REF!</v>
      </c>
      <c r="Z198" s="28" t="e">
        <f t="shared" si="57"/>
        <v>#REF!</v>
      </c>
      <c r="AA198" s="28" t="e">
        <f t="shared" si="58"/>
        <v>#REF!</v>
      </c>
      <c r="AB198" s="28" t="e">
        <f t="shared" si="59"/>
        <v>#REF!</v>
      </c>
      <c r="AC198" s="28" t="e">
        <f t="shared" si="61"/>
        <v>#REF!</v>
      </c>
      <c r="AD198" s="26"/>
      <c r="AE198" s="19" t="str">
        <f t="shared" si="60"/>
        <v/>
      </c>
      <c r="AF198" s="65"/>
      <c r="AG198" s="54"/>
      <c r="AH198" s="54"/>
      <c r="AI198" s="55"/>
      <c r="AJ198" s="18"/>
      <c r="AK198" s="73" t="e">
        <f>#REF!</f>
        <v>#REF!</v>
      </c>
      <c r="AL198" s="73" t="e">
        <f>#REF!</f>
        <v>#REF!</v>
      </c>
      <c r="AM198" s="73" t="e">
        <f>#REF!</f>
        <v>#REF!</v>
      </c>
      <c r="AN198" s="73" t="e">
        <f>#REF!</f>
        <v>#REF!</v>
      </c>
      <c r="AO198" s="73" t="e">
        <f>#REF!</f>
        <v>#REF!</v>
      </c>
      <c r="AP198" s="73" t="e">
        <f>#REF!</f>
        <v>#REF!</v>
      </c>
      <c r="AQ198" s="73" t="e">
        <f>#REF!</f>
        <v>#REF!</v>
      </c>
      <c r="AR198" s="73" t="e">
        <f>#REF!</f>
        <v>#REF!</v>
      </c>
      <c r="AS198" s="73" t="e">
        <f>#REF!</f>
        <v>#REF!</v>
      </c>
      <c r="AT198" s="73" t="e">
        <f>#REF!</f>
        <v>#REF!</v>
      </c>
      <c r="AU198" s="73" t="e">
        <f>#REF!</f>
        <v>#REF!</v>
      </c>
      <c r="AV198" s="73" t="e">
        <f>#REF!</f>
        <v>#REF!</v>
      </c>
      <c r="AW198" s="73" t="e">
        <f>#REF!</f>
        <v>#REF!</v>
      </c>
      <c r="AX198" s="73" t="e">
        <f>#REF!</f>
        <v>#REF!</v>
      </c>
      <c r="AY198" s="73" t="e">
        <f>#REF!</f>
        <v>#REF!</v>
      </c>
      <c r="AZ198" s="73" t="e">
        <f>#REF!</f>
        <v>#REF!</v>
      </c>
      <c r="BA198" s="73" t="e">
        <f>#REF!</f>
        <v>#REF!</v>
      </c>
      <c r="BB198" s="73" t="e">
        <f>#REF!</f>
        <v>#REF!</v>
      </c>
      <c r="BC198" s="73" t="e">
        <f>#REF!</f>
        <v>#REF!</v>
      </c>
      <c r="BD198" s="73" t="e">
        <f>#REF!</f>
        <v>#REF!</v>
      </c>
      <c r="BE198" s="73" t="e">
        <f>#REF!</f>
        <v>#REF!</v>
      </c>
      <c r="BF198" s="73" t="e">
        <f>#REF!</f>
        <v>#REF!</v>
      </c>
      <c r="BG198" s="73" t="e">
        <f>#REF!</f>
        <v>#REF!</v>
      </c>
      <c r="BH198" s="73" t="e">
        <f>#REF!</f>
        <v>#REF!</v>
      </c>
      <c r="BI198" s="73" t="e">
        <f>#REF!</f>
        <v>#REF!</v>
      </c>
      <c r="BJ198" s="73" t="e">
        <f>#REF!</f>
        <v>#REF!</v>
      </c>
      <c r="BK198" s="73" t="e">
        <f>#REF!</f>
        <v>#REF!</v>
      </c>
      <c r="BL198" s="73" t="e">
        <f>#REF!</f>
        <v>#REF!</v>
      </c>
      <c r="BM198" s="73" t="e">
        <f>#REF!</f>
        <v>#REF!</v>
      </c>
      <c r="BN198" s="73" t="e">
        <f>#REF!</f>
        <v>#REF!</v>
      </c>
      <c r="BO198" s="73" t="e">
        <f>#REF!</f>
        <v>#REF!</v>
      </c>
      <c r="BP198" s="73" t="e">
        <f>#REF!</f>
        <v>#REF!</v>
      </c>
      <c r="BR198" s="117" t="str">
        <f t="shared" si="71"/>
        <v>82-2</v>
      </c>
      <c r="BS198" s="118">
        <f>OOC!G198</f>
        <v>4.5910000000000002</v>
      </c>
      <c r="BT198" s="118">
        <f>OOC!H198</f>
        <v>4.5309999999999997</v>
      </c>
      <c r="BU198" s="2" t="e">
        <f t="shared" si="72"/>
        <v>#REF!</v>
      </c>
      <c r="BV198" s="2" t="e">
        <f t="shared" si="73"/>
        <v>#REF!</v>
      </c>
      <c r="BW198" s="2" t="e">
        <f t="shared" si="74"/>
        <v>#REF!</v>
      </c>
      <c r="BX198" s="119" t="e">
        <f>IF(AND(IF(OOC!G198="",0,OOC!G198) &gt;= IF(O198="",0,O198), IF(O198="",0,O198) &gt; IF(L198="",0,L198)), "OOC",
IF(AND(IF(M198="",0,M198) &gt; IF(P198="",0,P198), IF(P198="",0,P198) &gt;= IF(OOC!H198="",0,OOC!H198)), "OOC",
IF(IF(O198="",0,O198) &gt; IF(OOC!G198="",0,OOC!G198), "OOS",
IF(IF(OOC!H198="",0,OOC!H198) &gt; IF(P198="",0,P198), "OOS", "OK"))))</f>
        <v>#REF!</v>
      </c>
    </row>
    <row r="199" spans="1:76" ht="15" customHeight="1">
      <c r="A199" s="66">
        <v>36</v>
      </c>
      <c r="B199" s="76" t="s">
        <v>181</v>
      </c>
      <c r="C199" s="72" t="s">
        <v>68</v>
      </c>
      <c r="D199" s="20" t="s">
        <v>57</v>
      </c>
      <c r="E199" s="78">
        <v>1.5</v>
      </c>
      <c r="F199" s="11" t="s">
        <v>29</v>
      </c>
      <c r="G199" s="12">
        <v>4.5609999999999999</v>
      </c>
      <c r="H199" s="13" t="e">
        <f>IF(OOC!S199=0,"",OOC!S199)</f>
        <v>#REF!</v>
      </c>
      <c r="I199" s="13" t="e">
        <f>IF(OOC!T199=0,"",OOC!T199)</f>
        <v>#REF!</v>
      </c>
      <c r="J199" s="14" t="s">
        <v>12</v>
      </c>
      <c r="K199" s="64" t="s">
        <v>49</v>
      </c>
      <c r="L199" s="17" t="e">
        <f t="shared" si="52"/>
        <v>#REF!</v>
      </c>
      <c r="M199" s="17" t="e">
        <f t="shared" si="53"/>
        <v>#REF!</v>
      </c>
      <c r="N199" s="25"/>
      <c r="O199" s="2" t="e">
        <f t="shared" si="75"/>
        <v>#REF!</v>
      </c>
      <c r="P199" s="2" t="e">
        <f t="shared" si="76"/>
        <v>#REF!</v>
      </c>
      <c r="Q199" s="2" t="e">
        <f t="shared" si="77"/>
        <v>#REF!</v>
      </c>
      <c r="R199" s="3" t="e">
        <f t="shared" si="78"/>
        <v>#REF!</v>
      </c>
      <c r="S199" s="4" t="e">
        <f t="shared" si="70"/>
        <v>#REF!</v>
      </c>
      <c r="T199" s="67" t="e">
        <f t="shared" si="54"/>
        <v>#REF!</v>
      </c>
      <c r="U199" s="67" t="e">
        <f t="shared" si="55"/>
        <v>#REF!</v>
      </c>
      <c r="V199" s="4" t="e">
        <f t="shared" ref="V199:V284" si="79">IF(OR($AK199="",ISNUMBER($AK199)=FALSE),"",IF(H199="","",(L199-Q199)/(3*R199)))</f>
        <v>#REF!</v>
      </c>
      <c r="W199" s="4" t="e">
        <f t="shared" ref="W199:W284" si="80">IF(OR($AK199="",ISNUMBER($AK199)=FALSE),"",IF(I199="","",(Q199-M199)/(3*R199)))</f>
        <v>#REF!</v>
      </c>
      <c r="X199" s="4" t="e">
        <f t="shared" si="56"/>
        <v>#REF!</v>
      </c>
      <c r="Y199" s="62" t="e">
        <f t="shared" ref="Y199:Y284" si="81">IF(OR($AK199="",ISNUMBER($AK199)=FALSE),"",IF(AND(G199=0,I199=0),NORMSDIST(3*X199),NORMSDIST(3*X199)+NORMSDIST(6*S199-3*X199)-1))</f>
        <v>#REF!</v>
      </c>
      <c r="Z199" s="28" t="e">
        <f t="shared" si="57"/>
        <v>#REF!</v>
      </c>
      <c r="AA199" s="28" t="e">
        <f t="shared" si="58"/>
        <v>#REF!</v>
      </c>
      <c r="AB199" s="28" t="e">
        <f t="shared" si="59"/>
        <v>#REF!</v>
      </c>
      <c r="AC199" s="28" t="e">
        <f t="shared" si="61"/>
        <v>#REF!</v>
      </c>
      <c r="AD199" s="26"/>
      <c r="AE199" s="19" t="str">
        <f t="shared" si="60"/>
        <v/>
      </c>
      <c r="AF199" s="65"/>
      <c r="AG199" s="54"/>
      <c r="AH199" s="54"/>
      <c r="AI199" s="55"/>
      <c r="AJ199" s="18"/>
      <c r="AK199" s="73" t="e">
        <f>#REF!</f>
        <v>#REF!</v>
      </c>
      <c r="AL199" s="73" t="e">
        <f>#REF!</f>
        <v>#REF!</v>
      </c>
      <c r="AM199" s="73" t="e">
        <f>#REF!</f>
        <v>#REF!</v>
      </c>
      <c r="AN199" s="73" t="e">
        <f>#REF!</f>
        <v>#REF!</v>
      </c>
      <c r="AO199" s="73" t="e">
        <f>#REF!</f>
        <v>#REF!</v>
      </c>
      <c r="AP199" s="73" t="e">
        <f>#REF!</f>
        <v>#REF!</v>
      </c>
      <c r="AQ199" s="73" t="e">
        <f>#REF!</f>
        <v>#REF!</v>
      </c>
      <c r="AR199" s="73" t="e">
        <f>#REF!</f>
        <v>#REF!</v>
      </c>
      <c r="AS199" s="73" t="e">
        <f>#REF!</f>
        <v>#REF!</v>
      </c>
      <c r="AT199" s="73" t="e">
        <f>#REF!</f>
        <v>#REF!</v>
      </c>
      <c r="AU199" s="73" t="e">
        <f>#REF!</f>
        <v>#REF!</v>
      </c>
      <c r="AV199" s="73" t="e">
        <f>#REF!</f>
        <v>#REF!</v>
      </c>
      <c r="AW199" s="73" t="e">
        <f>#REF!</f>
        <v>#REF!</v>
      </c>
      <c r="AX199" s="73" t="e">
        <f>#REF!</f>
        <v>#REF!</v>
      </c>
      <c r="AY199" s="73" t="e">
        <f>#REF!</f>
        <v>#REF!</v>
      </c>
      <c r="AZ199" s="73" t="e">
        <f>#REF!</f>
        <v>#REF!</v>
      </c>
      <c r="BA199" s="73" t="e">
        <f>#REF!</f>
        <v>#REF!</v>
      </c>
      <c r="BB199" s="73" t="e">
        <f>#REF!</f>
        <v>#REF!</v>
      </c>
      <c r="BC199" s="73" t="e">
        <f>#REF!</f>
        <v>#REF!</v>
      </c>
      <c r="BD199" s="73" t="e">
        <f>#REF!</f>
        <v>#REF!</v>
      </c>
      <c r="BE199" s="73" t="e">
        <f>#REF!</f>
        <v>#REF!</v>
      </c>
      <c r="BF199" s="73" t="e">
        <f>#REF!</f>
        <v>#REF!</v>
      </c>
      <c r="BG199" s="73" t="e">
        <f>#REF!</f>
        <v>#REF!</v>
      </c>
      <c r="BH199" s="73" t="e">
        <f>#REF!</f>
        <v>#REF!</v>
      </c>
      <c r="BI199" s="73" t="e">
        <f>#REF!</f>
        <v>#REF!</v>
      </c>
      <c r="BJ199" s="73" t="e">
        <f>#REF!</f>
        <v>#REF!</v>
      </c>
      <c r="BK199" s="73" t="e">
        <f>#REF!</f>
        <v>#REF!</v>
      </c>
      <c r="BL199" s="73" t="e">
        <f>#REF!</f>
        <v>#REF!</v>
      </c>
      <c r="BM199" s="73" t="e">
        <f>#REF!</f>
        <v>#REF!</v>
      </c>
      <c r="BN199" s="73" t="e">
        <f>#REF!</f>
        <v>#REF!</v>
      </c>
      <c r="BO199" s="73" t="e">
        <f>#REF!</f>
        <v>#REF!</v>
      </c>
      <c r="BP199" s="73" t="e">
        <f>#REF!</f>
        <v>#REF!</v>
      </c>
      <c r="BR199" s="117" t="str">
        <f t="shared" si="71"/>
        <v>82-3</v>
      </c>
      <c r="BS199" s="118">
        <f>OOC!G199</f>
        <v>4.5910000000000002</v>
      </c>
      <c r="BT199" s="118">
        <f>OOC!H199</f>
        <v>4.5309999999999997</v>
      </c>
      <c r="BU199" s="2" t="e">
        <f t="shared" si="72"/>
        <v>#REF!</v>
      </c>
      <c r="BV199" s="2" t="e">
        <f t="shared" si="73"/>
        <v>#REF!</v>
      </c>
      <c r="BW199" s="2" t="e">
        <f t="shared" si="74"/>
        <v>#REF!</v>
      </c>
      <c r="BX199" s="119" t="e">
        <f>IF(AND(IF(OOC!G199="",0,OOC!G199) &gt;= IF(O199="",0,O199), IF(O199="",0,O199) &gt; IF(L199="",0,L199)), "OOC",
IF(AND(IF(M199="",0,M199) &gt; IF(P199="",0,P199), IF(P199="",0,P199) &gt;= IF(OOC!H199="",0,OOC!H199)), "OOC",
IF(IF(O199="",0,O199) &gt; IF(OOC!G199="",0,OOC!G199), "OOS",
IF(IF(OOC!H199="",0,OOC!H199) &gt; IF(P199="",0,P199), "OOS", "OK"))))</f>
        <v>#REF!</v>
      </c>
    </row>
    <row r="200" spans="1:76" ht="15" customHeight="1">
      <c r="A200" s="16">
        <v>37</v>
      </c>
      <c r="B200" s="76" t="s">
        <v>181</v>
      </c>
      <c r="C200" s="72" t="s">
        <v>69</v>
      </c>
      <c r="D200" s="20" t="s">
        <v>57</v>
      </c>
      <c r="E200" s="78">
        <v>1.5</v>
      </c>
      <c r="F200" s="11" t="s">
        <v>29</v>
      </c>
      <c r="G200" s="12">
        <v>4.5609999999999999</v>
      </c>
      <c r="H200" s="13" t="e">
        <f>IF(OOC!S200=0,"",OOC!S200)</f>
        <v>#REF!</v>
      </c>
      <c r="I200" s="13" t="e">
        <f>IF(OOC!T200=0,"",OOC!T200)</f>
        <v>#REF!</v>
      </c>
      <c r="J200" s="14" t="s">
        <v>12</v>
      </c>
      <c r="K200" s="64" t="s">
        <v>49</v>
      </c>
      <c r="L200" s="17" t="e">
        <f t="shared" ref="L200:L303" si="82">IF(AND(G200="",H200=""),"",IF(G200="",H200,G200+H200))</f>
        <v>#REF!</v>
      </c>
      <c r="M200" s="17" t="e">
        <f t="shared" ref="M200:M303" si="83">IF(AND(G200="",I200=""),"",IF(G200="",I200,G200+I200))</f>
        <v>#REF!</v>
      </c>
      <c r="N200" s="25"/>
      <c r="O200" s="2" t="e">
        <f t="shared" si="75"/>
        <v>#REF!</v>
      </c>
      <c r="P200" s="2" t="e">
        <f t="shared" si="76"/>
        <v>#REF!</v>
      </c>
      <c r="Q200" s="2" t="e">
        <f t="shared" si="77"/>
        <v>#REF!</v>
      </c>
      <c r="R200" s="3" t="e">
        <f t="shared" si="78"/>
        <v>#REF!</v>
      </c>
      <c r="S200" s="4" t="e">
        <f t="shared" si="70"/>
        <v>#REF!</v>
      </c>
      <c r="T200" s="67" t="e">
        <f t="shared" si="54"/>
        <v>#REF!</v>
      </c>
      <c r="U200" s="67" t="e">
        <f t="shared" si="55"/>
        <v>#REF!</v>
      </c>
      <c r="V200" s="4" t="e">
        <f t="shared" si="79"/>
        <v>#REF!</v>
      </c>
      <c r="W200" s="4" t="e">
        <f t="shared" si="80"/>
        <v>#REF!</v>
      </c>
      <c r="X200" s="4" t="e">
        <f t="shared" ref="X200:X285" si="84">IF(OR($AK200="",ISNUMBER($AK200)=FALSE),"",IF(AND(G200=0,I200=0),((H200)-(Q200))/(3*R200),MIN(V200:W200)))</f>
        <v>#REF!</v>
      </c>
      <c r="Y200" s="62" t="e">
        <f t="shared" si="81"/>
        <v>#REF!</v>
      </c>
      <c r="Z200" s="28" t="e">
        <f t="shared" si="57"/>
        <v>#REF!</v>
      </c>
      <c r="AA200" s="28" t="e">
        <f t="shared" si="58"/>
        <v>#REF!</v>
      </c>
      <c r="AB200" s="28" t="e">
        <f t="shared" si="59"/>
        <v>#REF!</v>
      </c>
      <c r="AC200" s="28" t="e">
        <f t="shared" si="61"/>
        <v>#REF!</v>
      </c>
      <c r="AD200" s="26"/>
      <c r="AE200" s="19" t="str">
        <f t="shared" si="60"/>
        <v/>
      </c>
      <c r="AF200" s="65"/>
      <c r="AG200" s="54"/>
      <c r="AH200" s="54"/>
      <c r="AI200" s="55"/>
      <c r="AJ200" s="18"/>
      <c r="AK200" s="73" t="e">
        <f>#REF!</f>
        <v>#REF!</v>
      </c>
      <c r="AL200" s="73" t="e">
        <f>#REF!</f>
        <v>#REF!</v>
      </c>
      <c r="AM200" s="73" t="e">
        <f>#REF!</f>
        <v>#REF!</v>
      </c>
      <c r="AN200" s="73" t="e">
        <f>#REF!</f>
        <v>#REF!</v>
      </c>
      <c r="AO200" s="73" t="e">
        <f>#REF!</f>
        <v>#REF!</v>
      </c>
      <c r="AP200" s="73" t="e">
        <f>#REF!</f>
        <v>#REF!</v>
      </c>
      <c r="AQ200" s="73" t="e">
        <f>#REF!</f>
        <v>#REF!</v>
      </c>
      <c r="AR200" s="73" t="e">
        <f>#REF!</f>
        <v>#REF!</v>
      </c>
      <c r="AS200" s="73" t="e">
        <f>#REF!</f>
        <v>#REF!</v>
      </c>
      <c r="AT200" s="73" t="e">
        <f>#REF!</f>
        <v>#REF!</v>
      </c>
      <c r="AU200" s="73" t="e">
        <f>#REF!</f>
        <v>#REF!</v>
      </c>
      <c r="AV200" s="73" t="e">
        <f>#REF!</f>
        <v>#REF!</v>
      </c>
      <c r="AW200" s="73" t="e">
        <f>#REF!</f>
        <v>#REF!</v>
      </c>
      <c r="AX200" s="73" t="e">
        <f>#REF!</f>
        <v>#REF!</v>
      </c>
      <c r="AY200" s="73" t="e">
        <f>#REF!</f>
        <v>#REF!</v>
      </c>
      <c r="AZ200" s="73" t="e">
        <f>#REF!</f>
        <v>#REF!</v>
      </c>
      <c r="BA200" s="73" t="e">
        <f>#REF!</f>
        <v>#REF!</v>
      </c>
      <c r="BB200" s="73" t="e">
        <f>#REF!</f>
        <v>#REF!</v>
      </c>
      <c r="BC200" s="73" t="e">
        <f>#REF!</f>
        <v>#REF!</v>
      </c>
      <c r="BD200" s="73" t="e">
        <f>#REF!</f>
        <v>#REF!</v>
      </c>
      <c r="BE200" s="73" t="e">
        <f>#REF!</f>
        <v>#REF!</v>
      </c>
      <c r="BF200" s="73" t="e">
        <f>#REF!</f>
        <v>#REF!</v>
      </c>
      <c r="BG200" s="73" t="e">
        <f>#REF!</f>
        <v>#REF!</v>
      </c>
      <c r="BH200" s="73" t="e">
        <f>#REF!</f>
        <v>#REF!</v>
      </c>
      <c r="BI200" s="73" t="e">
        <f>#REF!</f>
        <v>#REF!</v>
      </c>
      <c r="BJ200" s="73" t="e">
        <f>#REF!</f>
        <v>#REF!</v>
      </c>
      <c r="BK200" s="73" t="e">
        <f>#REF!</f>
        <v>#REF!</v>
      </c>
      <c r="BL200" s="73" t="e">
        <f>#REF!</f>
        <v>#REF!</v>
      </c>
      <c r="BM200" s="73" t="e">
        <f>#REF!</f>
        <v>#REF!</v>
      </c>
      <c r="BN200" s="73" t="e">
        <f>#REF!</f>
        <v>#REF!</v>
      </c>
      <c r="BO200" s="73" t="e">
        <f>#REF!</f>
        <v>#REF!</v>
      </c>
      <c r="BP200" s="73" t="e">
        <f>#REF!</f>
        <v>#REF!</v>
      </c>
      <c r="BR200" s="117" t="str">
        <f t="shared" si="71"/>
        <v>82-4</v>
      </c>
      <c r="BS200" s="118">
        <f>OOC!G200</f>
        <v>4.5910000000000002</v>
      </c>
      <c r="BT200" s="118">
        <f>OOC!H200</f>
        <v>4.5309999999999997</v>
      </c>
      <c r="BU200" s="2" t="e">
        <f t="shared" si="72"/>
        <v>#REF!</v>
      </c>
      <c r="BV200" s="2" t="e">
        <f t="shared" si="73"/>
        <v>#REF!</v>
      </c>
      <c r="BW200" s="2" t="e">
        <f t="shared" si="74"/>
        <v>#REF!</v>
      </c>
      <c r="BX200" s="119" t="e">
        <f>IF(AND(IF(OOC!G200="",0,OOC!G200) &gt;= IF(O200="",0,O200), IF(O200="",0,O200) &gt; IF(L200="",0,L200)), "OOC",
IF(AND(IF(M200="",0,M200) &gt; IF(P200="",0,P200), IF(P200="",0,P200) &gt;= IF(OOC!H200="",0,OOC!H200)), "OOC",
IF(IF(O200="",0,O200) &gt; IF(OOC!G200="",0,OOC!G200), "OOS",
IF(IF(OOC!H200="",0,OOC!H200) &gt; IF(P200="",0,P200), "OOS", "OK"))))</f>
        <v>#REF!</v>
      </c>
    </row>
    <row r="201" spans="1:76" ht="15" customHeight="1">
      <c r="A201" s="16">
        <v>38</v>
      </c>
      <c r="B201" s="76" t="s">
        <v>181</v>
      </c>
      <c r="C201" s="72" t="s">
        <v>70</v>
      </c>
      <c r="D201" s="20" t="s">
        <v>57</v>
      </c>
      <c r="E201" s="78">
        <v>1.5</v>
      </c>
      <c r="F201" s="11" t="s">
        <v>29</v>
      </c>
      <c r="G201" s="12">
        <v>4.5609999999999999</v>
      </c>
      <c r="H201" s="13" t="e">
        <f>IF(OOC!S201=0,"",OOC!S201)</f>
        <v>#REF!</v>
      </c>
      <c r="I201" s="13" t="e">
        <f>IF(OOC!T201=0,"",OOC!T201)</f>
        <v>#REF!</v>
      </c>
      <c r="J201" s="14" t="s">
        <v>12</v>
      </c>
      <c r="K201" s="64" t="s">
        <v>49</v>
      </c>
      <c r="L201" s="17" t="e">
        <f t="shared" si="82"/>
        <v>#REF!</v>
      </c>
      <c r="M201" s="17" t="e">
        <f t="shared" si="83"/>
        <v>#REF!</v>
      </c>
      <c r="N201" s="25"/>
      <c r="O201" s="2" t="e">
        <f t="shared" si="75"/>
        <v>#REF!</v>
      </c>
      <c r="P201" s="2" t="e">
        <f t="shared" si="76"/>
        <v>#REF!</v>
      </c>
      <c r="Q201" s="2" t="e">
        <f t="shared" si="77"/>
        <v>#REF!</v>
      </c>
      <c r="R201" s="3" t="e">
        <f t="shared" si="78"/>
        <v>#REF!</v>
      </c>
      <c r="S201" s="4" t="e">
        <f t="shared" si="70"/>
        <v>#REF!</v>
      </c>
      <c r="T201" s="67" t="e">
        <f t="shared" ref="T201:T285" si="85">IF(OR($AK201="",ISNUMBER($AK201)=FALSE),"",IF(AND($F201="Tolerance",$G201&lt;&gt;""),($Q201-$G201)/(($L201-$M201)/2),IF(AND($F201="GD&amp;T",$H201&lt;&gt;""),$Q201/$H201,"")))</f>
        <v>#REF!</v>
      </c>
      <c r="U201" s="67" t="e">
        <f t="shared" ref="U201:U285" si="86">IF($T201="","",IF(ABS($T201)&lt;=0.125, "Level A",IF(AND(ABS($T201)&gt;0.125,ABS($T201)&lt;=0.25), "Level B",IF(AND(ABS($T201)&gt;0.25,ABS($T201)&lt;=0.5), "Level C", IF(ABS($T201)&gt;0.5, "Level D")))))</f>
        <v>#REF!</v>
      </c>
      <c r="V201" s="4" t="e">
        <f t="shared" si="79"/>
        <v>#REF!</v>
      </c>
      <c r="W201" s="4" t="e">
        <f t="shared" si="80"/>
        <v>#REF!</v>
      </c>
      <c r="X201" s="4" t="e">
        <f t="shared" si="84"/>
        <v>#REF!</v>
      </c>
      <c r="Y201" s="62" t="e">
        <f t="shared" si="81"/>
        <v>#REF!</v>
      </c>
      <c r="Z201" s="28" t="e">
        <f t="shared" si="57"/>
        <v>#REF!</v>
      </c>
      <c r="AA201" s="28" t="e">
        <f t="shared" si="58"/>
        <v>#REF!</v>
      </c>
      <c r="AB201" s="28" t="e">
        <f t="shared" si="59"/>
        <v>#REF!</v>
      </c>
      <c r="AC201" s="28" t="e">
        <f t="shared" si="61"/>
        <v>#REF!</v>
      </c>
      <c r="AD201" s="26"/>
      <c r="AE201" s="19" t="str">
        <f t="shared" si="60"/>
        <v/>
      </c>
      <c r="AF201" s="65"/>
      <c r="AG201" s="54"/>
      <c r="AH201" s="54"/>
      <c r="AI201" s="55"/>
      <c r="AJ201" s="18"/>
      <c r="AK201" s="73" t="e">
        <f>#REF!</f>
        <v>#REF!</v>
      </c>
      <c r="AL201" s="73" t="e">
        <f>#REF!</f>
        <v>#REF!</v>
      </c>
      <c r="AM201" s="73" t="e">
        <f>#REF!</f>
        <v>#REF!</v>
      </c>
      <c r="AN201" s="73" t="e">
        <f>#REF!</f>
        <v>#REF!</v>
      </c>
      <c r="AO201" s="73" t="e">
        <f>#REF!</f>
        <v>#REF!</v>
      </c>
      <c r="AP201" s="73" t="e">
        <f>#REF!</f>
        <v>#REF!</v>
      </c>
      <c r="AQ201" s="73" t="e">
        <f>#REF!</f>
        <v>#REF!</v>
      </c>
      <c r="AR201" s="73" t="e">
        <f>#REF!</f>
        <v>#REF!</v>
      </c>
      <c r="AS201" s="73" t="e">
        <f>#REF!</f>
        <v>#REF!</v>
      </c>
      <c r="AT201" s="73" t="e">
        <f>#REF!</f>
        <v>#REF!</v>
      </c>
      <c r="AU201" s="73" t="e">
        <f>#REF!</f>
        <v>#REF!</v>
      </c>
      <c r="AV201" s="73" t="e">
        <f>#REF!</f>
        <v>#REF!</v>
      </c>
      <c r="AW201" s="73" t="e">
        <f>#REF!</f>
        <v>#REF!</v>
      </c>
      <c r="AX201" s="73" t="e">
        <f>#REF!</f>
        <v>#REF!</v>
      </c>
      <c r="AY201" s="73" t="e">
        <f>#REF!</f>
        <v>#REF!</v>
      </c>
      <c r="AZ201" s="73" t="e">
        <f>#REF!</f>
        <v>#REF!</v>
      </c>
      <c r="BA201" s="73" t="e">
        <f>#REF!</f>
        <v>#REF!</v>
      </c>
      <c r="BB201" s="73" t="e">
        <f>#REF!</f>
        <v>#REF!</v>
      </c>
      <c r="BC201" s="73" t="e">
        <f>#REF!</f>
        <v>#REF!</v>
      </c>
      <c r="BD201" s="73" t="e">
        <f>#REF!</f>
        <v>#REF!</v>
      </c>
      <c r="BE201" s="73" t="e">
        <f>#REF!</f>
        <v>#REF!</v>
      </c>
      <c r="BF201" s="73" t="e">
        <f>#REF!</f>
        <v>#REF!</v>
      </c>
      <c r="BG201" s="73" t="e">
        <f>#REF!</f>
        <v>#REF!</v>
      </c>
      <c r="BH201" s="73" t="e">
        <f>#REF!</f>
        <v>#REF!</v>
      </c>
      <c r="BI201" s="73" t="e">
        <f>#REF!</f>
        <v>#REF!</v>
      </c>
      <c r="BJ201" s="73" t="e">
        <f>#REF!</f>
        <v>#REF!</v>
      </c>
      <c r="BK201" s="73" t="e">
        <f>#REF!</f>
        <v>#REF!</v>
      </c>
      <c r="BL201" s="73" t="e">
        <f>#REF!</f>
        <v>#REF!</v>
      </c>
      <c r="BM201" s="73" t="e">
        <f>#REF!</f>
        <v>#REF!</v>
      </c>
      <c r="BN201" s="73" t="e">
        <f>#REF!</f>
        <v>#REF!</v>
      </c>
      <c r="BO201" s="73" t="e">
        <f>#REF!</f>
        <v>#REF!</v>
      </c>
      <c r="BP201" s="73" t="e">
        <f>#REF!</f>
        <v>#REF!</v>
      </c>
      <c r="BR201" s="117" t="str">
        <f t="shared" si="71"/>
        <v>82-5</v>
      </c>
      <c r="BS201" s="118">
        <f>OOC!G201</f>
        <v>4.5910000000000002</v>
      </c>
      <c r="BT201" s="118">
        <f>OOC!H201</f>
        <v>4.5309999999999997</v>
      </c>
      <c r="BU201" s="2" t="e">
        <f t="shared" si="72"/>
        <v>#REF!</v>
      </c>
      <c r="BV201" s="2" t="e">
        <f t="shared" si="73"/>
        <v>#REF!</v>
      </c>
      <c r="BW201" s="2" t="e">
        <f t="shared" si="74"/>
        <v>#REF!</v>
      </c>
      <c r="BX201" s="119" t="e">
        <f>IF(AND(IF(OOC!G201="",0,OOC!G201) &gt;= IF(O201="",0,O201), IF(O201="",0,O201) &gt; IF(L201="",0,L201)), "OOC",
IF(AND(IF(M201="",0,M201) &gt; IF(P201="",0,P201), IF(P201="",0,P201) &gt;= IF(OOC!H201="",0,OOC!H201)), "OOC",
IF(IF(O201="",0,O201) &gt; IF(OOC!G201="",0,OOC!G201), "OOS",
IF(IF(OOC!H201="",0,OOC!H201) &gt; IF(P201="",0,P201), "OOS", "OK"))))</f>
        <v>#REF!</v>
      </c>
    </row>
    <row r="202" spans="1:76" ht="15" customHeight="1">
      <c r="A202" s="16">
        <v>39</v>
      </c>
      <c r="B202" s="76" t="s">
        <v>181</v>
      </c>
      <c r="C202" s="72" t="s">
        <v>72</v>
      </c>
      <c r="D202" s="20" t="s">
        <v>57</v>
      </c>
      <c r="E202" s="78">
        <v>1.5</v>
      </c>
      <c r="F202" s="11" t="s">
        <v>29</v>
      </c>
      <c r="G202" s="12">
        <v>4.5609999999999999</v>
      </c>
      <c r="H202" s="13" t="e">
        <f>IF(OOC!S202=0,"",OOC!S202)</f>
        <v>#REF!</v>
      </c>
      <c r="I202" s="13" t="e">
        <f>IF(OOC!T202=0,"",OOC!T202)</f>
        <v>#REF!</v>
      </c>
      <c r="J202" s="14" t="s">
        <v>12</v>
      </c>
      <c r="K202" s="64" t="s">
        <v>49</v>
      </c>
      <c r="L202" s="17" t="e">
        <f t="shared" si="82"/>
        <v>#REF!</v>
      </c>
      <c r="M202" s="17" t="e">
        <f t="shared" si="83"/>
        <v>#REF!</v>
      </c>
      <c r="N202" s="25"/>
      <c r="O202" s="2" t="e">
        <f t="shared" si="75"/>
        <v>#REF!</v>
      </c>
      <c r="P202" s="2" t="e">
        <f t="shared" si="76"/>
        <v>#REF!</v>
      </c>
      <c r="Q202" s="2" t="e">
        <f t="shared" si="77"/>
        <v>#REF!</v>
      </c>
      <c r="R202" s="3" t="e">
        <f t="shared" si="78"/>
        <v>#REF!</v>
      </c>
      <c r="S202" s="4" t="e">
        <f t="shared" si="70"/>
        <v>#REF!</v>
      </c>
      <c r="T202" s="67" t="e">
        <f t="shared" si="85"/>
        <v>#REF!</v>
      </c>
      <c r="U202" s="67" t="e">
        <f t="shared" si="86"/>
        <v>#REF!</v>
      </c>
      <c r="V202" s="4" t="e">
        <f t="shared" si="79"/>
        <v>#REF!</v>
      </c>
      <c r="W202" s="4" t="e">
        <f t="shared" si="80"/>
        <v>#REF!</v>
      </c>
      <c r="X202" s="4" t="e">
        <f t="shared" si="84"/>
        <v>#REF!</v>
      </c>
      <c r="Y202" s="62" t="e">
        <f t="shared" si="81"/>
        <v>#REF!</v>
      </c>
      <c r="Z202" s="28" t="e">
        <f t="shared" si="57"/>
        <v>#REF!</v>
      </c>
      <c r="AA202" s="28" t="e">
        <f t="shared" si="58"/>
        <v>#REF!</v>
      </c>
      <c r="AB202" s="28" t="e">
        <f t="shared" si="59"/>
        <v>#REF!</v>
      </c>
      <c r="AC202" s="28" t="e">
        <f t="shared" si="61"/>
        <v>#REF!</v>
      </c>
      <c r="AD202" s="26"/>
      <c r="AE202" s="19" t="str">
        <f t="shared" si="60"/>
        <v/>
      </c>
      <c r="AF202" s="65"/>
      <c r="AG202" s="54"/>
      <c r="AH202" s="54"/>
      <c r="AI202" s="55"/>
      <c r="AJ202" s="18"/>
      <c r="AK202" s="73" t="e">
        <f>#REF!</f>
        <v>#REF!</v>
      </c>
      <c r="AL202" s="73" t="e">
        <f>#REF!</f>
        <v>#REF!</v>
      </c>
      <c r="AM202" s="73" t="e">
        <f>#REF!</f>
        <v>#REF!</v>
      </c>
      <c r="AN202" s="73" t="e">
        <f>#REF!</f>
        <v>#REF!</v>
      </c>
      <c r="AO202" s="73" t="e">
        <f>#REF!</f>
        <v>#REF!</v>
      </c>
      <c r="AP202" s="73" t="e">
        <f>#REF!</f>
        <v>#REF!</v>
      </c>
      <c r="AQ202" s="73" t="e">
        <f>#REF!</f>
        <v>#REF!</v>
      </c>
      <c r="AR202" s="73" t="e">
        <f>#REF!</f>
        <v>#REF!</v>
      </c>
      <c r="AS202" s="73" t="e">
        <f>#REF!</f>
        <v>#REF!</v>
      </c>
      <c r="AT202" s="73" t="e">
        <f>#REF!</f>
        <v>#REF!</v>
      </c>
      <c r="AU202" s="73" t="e">
        <f>#REF!</f>
        <v>#REF!</v>
      </c>
      <c r="AV202" s="73" t="e">
        <f>#REF!</f>
        <v>#REF!</v>
      </c>
      <c r="AW202" s="73" t="e">
        <f>#REF!</f>
        <v>#REF!</v>
      </c>
      <c r="AX202" s="73" t="e">
        <f>#REF!</f>
        <v>#REF!</v>
      </c>
      <c r="AY202" s="73" t="e">
        <f>#REF!</f>
        <v>#REF!</v>
      </c>
      <c r="AZ202" s="73" t="e">
        <f>#REF!</f>
        <v>#REF!</v>
      </c>
      <c r="BA202" s="73" t="e">
        <f>#REF!</f>
        <v>#REF!</v>
      </c>
      <c r="BB202" s="73" t="e">
        <f>#REF!</f>
        <v>#REF!</v>
      </c>
      <c r="BC202" s="73" t="e">
        <f>#REF!</f>
        <v>#REF!</v>
      </c>
      <c r="BD202" s="73" t="e">
        <f>#REF!</f>
        <v>#REF!</v>
      </c>
      <c r="BE202" s="73" t="e">
        <f>#REF!</f>
        <v>#REF!</v>
      </c>
      <c r="BF202" s="73" t="e">
        <f>#REF!</f>
        <v>#REF!</v>
      </c>
      <c r="BG202" s="73" t="e">
        <f>#REF!</f>
        <v>#REF!</v>
      </c>
      <c r="BH202" s="73" t="e">
        <f>#REF!</f>
        <v>#REF!</v>
      </c>
      <c r="BI202" s="73" t="e">
        <f>#REF!</f>
        <v>#REF!</v>
      </c>
      <c r="BJ202" s="73" t="e">
        <f>#REF!</f>
        <v>#REF!</v>
      </c>
      <c r="BK202" s="73" t="e">
        <f>#REF!</f>
        <v>#REF!</v>
      </c>
      <c r="BL202" s="73" t="e">
        <f>#REF!</f>
        <v>#REF!</v>
      </c>
      <c r="BM202" s="73" t="e">
        <f>#REF!</f>
        <v>#REF!</v>
      </c>
      <c r="BN202" s="73" t="e">
        <f>#REF!</f>
        <v>#REF!</v>
      </c>
      <c r="BO202" s="73" t="e">
        <f>#REF!</f>
        <v>#REF!</v>
      </c>
      <c r="BP202" s="73" t="e">
        <f>#REF!</f>
        <v>#REF!</v>
      </c>
      <c r="BR202" s="117" t="str">
        <f t="shared" si="71"/>
        <v>82-6</v>
      </c>
      <c r="BS202" s="118">
        <f>OOC!G202</f>
        <v>4.5910000000000002</v>
      </c>
      <c r="BT202" s="118">
        <f>OOC!H202</f>
        <v>4.5309999999999997</v>
      </c>
      <c r="BU202" s="2" t="e">
        <f t="shared" si="72"/>
        <v>#REF!</v>
      </c>
      <c r="BV202" s="2" t="e">
        <f t="shared" si="73"/>
        <v>#REF!</v>
      </c>
      <c r="BW202" s="2" t="e">
        <f t="shared" si="74"/>
        <v>#REF!</v>
      </c>
      <c r="BX202" s="119" t="e">
        <f>IF(AND(IF(OOC!G202="",0,OOC!G202) &gt;= IF(O202="",0,O202), IF(O202="",0,O202) &gt; IF(L202="",0,L202)), "OOC",
IF(AND(IF(M202="",0,M202) &gt; IF(P202="",0,P202), IF(P202="",0,P202) &gt;= IF(OOC!H202="",0,OOC!H202)), "OOC",
IF(IF(O202="",0,O202) &gt; IF(OOC!G202="",0,OOC!G202), "OOS",
IF(IF(OOC!H202="",0,OOC!H202) &gt; IF(P202="",0,P202), "OOS", "OK"))))</f>
        <v>#REF!</v>
      </c>
    </row>
    <row r="203" spans="1:76" ht="15" customHeight="1">
      <c r="A203" s="16"/>
      <c r="B203" s="76"/>
      <c r="C203" s="72"/>
      <c r="D203" s="20"/>
      <c r="E203" s="78"/>
      <c r="F203" s="11"/>
      <c r="G203" s="12"/>
      <c r="H203" s="13"/>
      <c r="I203" s="13"/>
      <c r="J203" s="14"/>
      <c r="K203" s="64"/>
      <c r="L203" s="17"/>
      <c r="M203" s="17"/>
      <c r="N203" s="25"/>
      <c r="O203" s="2"/>
      <c r="P203" s="2"/>
      <c r="Q203" s="2"/>
      <c r="R203" s="3"/>
      <c r="S203" s="4"/>
      <c r="T203" s="67"/>
      <c r="U203" s="67"/>
      <c r="V203" s="4"/>
      <c r="W203" s="4"/>
      <c r="X203" s="4"/>
      <c r="Y203" s="62"/>
      <c r="Z203" s="28"/>
      <c r="AA203" s="28"/>
      <c r="AB203" s="28"/>
      <c r="AC203" s="28"/>
      <c r="AD203" s="26"/>
      <c r="AE203" s="19"/>
      <c r="AF203" s="65"/>
      <c r="AG203" s="54"/>
      <c r="AH203" s="54"/>
      <c r="AI203" s="55"/>
      <c r="AJ203" s="18"/>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c r="BI203" s="73"/>
      <c r="BJ203" s="73"/>
      <c r="BK203" s="73"/>
      <c r="BL203" s="73"/>
      <c r="BM203" s="73"/>
      <c r="BN203" s="73"/>
      <c r="BO203" s="73"/>
      <c r="BP203" s="73"/>
      <c r="BR203" s="117"/>
      <c r="BS203" s="118"/>
      <c r="BT203" s="118"/>
      <c r="BU203" s="2"/>
      <c r="BV203" s="2"/>
      <c r="BW203" s="2"/>
      <c r="BX203" s="119"/>
    </row>
    <row r="204" spans="1:76" ht="15" customHeight="1">
      <c r="A204" s="16"/>
      <c r="B204" s="76"/>
      <c r="C204" s="72"/>
      <c r="D204" s="20"/>
      <c r="E204" s="78"/>
      <c r="F204" s="11"/>
      <c r="G204" s="12"/>
      <c r="H204" s="13"/>
      <c r="I204" s="13"/>
      <c r="J204" s="14"/>
      <c r="K204" s="64"/>
      <c r="L204" s="17"/>
      <c r="M204" s="17"/>
      <c r="N204" s="25"/>
      <c r="O204" s="2"/>
      <c r="P204" s="2"/>
      <c r="Q204" s="2"/>
      <c r="R204" s="3"/>
      <c r="S204" s="4"/>
      <c r="T204" s="67"/>
      <c r="U204" s="67"/>
      <c r="V204" s="4"/>
      <c r="W204" s="4"/>
      <c r="X204" s="4"/>
      <c r="Y204" s="62"/>
      <c r="Z204" s="28"/>
      <c r="AA204" s="28"/>
      <c r="AB204" s="28"/>
      <c r="AC204" s="28"/>
      <c r="AD204" s="26"/>
      <c r="AE204" s="19"/>
      <c r="AF204" s="65"/>
      <c r="AG204" s="54"/>
      <c r="AH204" s="54"/>
      <c r="AI204" s="55"/>
      <c r="AJ204" s="18"/>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c r="BI204" s="73"/>
      <c r="BJ204" s="73"/>
      <c r="BK204" s="73"/>
      <c r="BL204" s="73"/>
      <c r="BM204" s="73"/>
      <c r="BN204" s="73"/>
      <c r="BO204" s="73"/>
      <c r="BP204" s="73"/>
      <c r="BR204" s="117"/>
      <c r="BS204" s="118"/>
      <c r="BT204" s="118"/>
      <c r="BU204" s="2"/>
      <c r="BV204" s="2"/>
      <c r="BW204" s="2"/>
      <c r="BX204" s="119"/>
    </row>
    <row r="205" spans="1:76" ht="15" customHeight="1">
      <c r="A205" s="16"/>
      <c r="B205" s="76"/>
      <c r="C205" s="72"/>
      <c r="D205" s="20"/>
      <c r="E205" s="78"/>
      <c r="F205" s="11"/>
      <c r="G205" s="12"/>
      <c r="H205" s="13"/>
      <c r="I205" s="13"/>
      <c r="J205" s="14"/>
      <c r="K205" s="64"/>
      <c r="L205" s="17"/>
      <c r="M205" s="17"/>
      <c r="N205" s="25"/>
      <c r="O205" s="2"/>
      <c r="P205" s="2"/>
      <c r="Q205" s="2"/>
      <c r="R205" s="3"/>
      <c r="S205" s="4"/>
      <c r="T205" s="67"/>
      <c r="U205" s="67"/>
      <c r="V205" s="4"/>
      <c r="W205" s="4"/>
      <c r="X205" s="4"/>
      <c r="Y205" s="62"/>
      <c r="Z205" s="28"/>
      <c r="AA205" s="28"/>
      <c r="AB205" s="28"/>
      <c r="AC205" s="28"/>
      <c r="AD205" s="26"/>
      <c r="AE205" s="19"/>
      <c r="AF205" s="65"/>
      <c r="AG205" s="54"/>
      <c r="AH205" s="54"/>
      <c r="AI205" s="55"/>
      <c r="AJ205" s="18"/>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c r="BI205" s="73"/>
      <c r="BJ205" s="73"/>
      <c r="BK205" s="73"/>
      <c r="BL205" s="73"/>
      <c r="BM205" s="73"/>
      <c r="BN205" s="73"/>
      <c r="BO205" s="73"/>
      <c r="BP205" s="73"/>
      <c r="BR205" s="117"/>
      <c r="BS205" s="118"/>
      <c r="BT205" s="118"/>
      <c r="BU205" s="2"/>
      <c r="BV205" s="2"/>
      <c r="BW205" s="2"/>
      <c r="BX205" s="119"/>
    </row>
    <row r="206" spans="1:76" ht="15" customHeight="1">
      <c r="A206" s="16"/>
      <c r="B206" s="76"/>
      <c r="C206" s="72"/>
      <c r="D206" s="20"/>
      <c r="E206" s="78"/>
      <c r="F206" s="11"/>
      <c r="G206" s="12"/>
      <c r="H206" s="13"/>
      <c r="I206" s="13"/>
      <c r="J206" s="14"/>
      <c r="K206" s="64"/>
      <c r="L206" s="17"/>
      <c r="M206" s="17"/>
      <c r="N206" s="25"/>
      <c r="O206" s="2"/>
      <c r="P206" s="2"/>
      <c r="Q206" s="2"/>
      <c r="R206" s="3"/>
      <c r="S206" s="4"/>
      <c r="T206" s="67"/>
      <c r="U206" s="67"/>
      <c r="V206" s="4"/>
      <c r="W206" s="4"/>
      <c r="X206" s="4"/>
      <c r="Y206" s="62"/>
      <c r="Z206" s="28"/>
      <c r="AA206" s="28"/>
      <c r="AB206" s="28"/>
      <c r="AC206" s="28"/>
      <c r="AD206" s="26"/>
      <c r="AE206" s="19"/>
      <c r="AF206" s="65"/>
      <c r="AG206" s="54"/>
      <c r="AH206" s="54"/>
      <c r="AI206" s="55"/>
      <c r="AJ206" s="18"/>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c r="BP206" s="73"/>
      <c r="BR206" s="117"/>
      <c r="BS206" s="118"/>
      <c r="BT206" s="118"/>
      <c r="BU206" s="2"/>
      <c r="BV206" s="2"/>
      <c r="BW206" s="2"/>
      <c r="BX206" s="119"/>
    </row>
    <row r="207" spans="1:76" ht="15" customHeight="1">
      <c r="A207" s="16"/>
      <c r="B207" s="76"/>
      <c r="C207" s="72"/>
      <c r="D207" s="20"/>
      <c r="E207" s="78"/>
      <c r="F207" s="11"/>
      <c r="G207" s="12"/>
      <c r="H207" s="13"/>
      <c r="I207" s="13"/>
      <c r="J207" s="14"/>
      <c r="K207" s="64"/>
      <c r="L207" s="17"/>
      <c r="M207" s="17"/>
      <c r="N207" s="25"/>
      <c r="O207" s="2"/>
      <c r="P207" s="2"/>
      <c r="Q207" s="2"/>
      <c r="R207" s="3"/>
      <c r="S207" s="4"/>
      <c r="T207" s="67"/>
      <c r="U207" s="67"/>
      <c r="V207" s="4"/>
      <c r="W207" s="4"/>
      <c r="X207" s="4"/>
      <c r="Y207" s="62"/>
      <c r="Z207" s="28"/>
      <c r="AA207" s="28"/>
      <c r="AB207" s="28"/>
      <c r="AC207" s="28"/>
      <c r="AD207" s="26"/>
      <c r="AE207" s="19"/>
      <c r="AF207" s="65"/>
      <c r="AG207" s="54"/>
      <c r="AH207" s="54"/>
      <c r="AI207" s="55"/>
      <c r="AJ207" s="18"/>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R207" s="117"/>
      <c r="BS207" s="118"/>
      <c r="BT207" s="118"/>
      <c r="BU207" s="2"/>
      <c r="BV207" s="2"/>
      <c r="BW207" s="2"/>
      <c r="BX207" s="119"/>
    </row>
    <row r="208" spans="1:76" ht="15" customHeight="1">
      <c r="A208" s="16"/>
      <c r="B208" s="76"/>
      <c r="C208" s="72"/>
      <c r="D208" s="20"/>
      <c r="E208" s="78"/>
      <c r="F208" s="11"/>
      <c r="G208" s="12"/>
      <c r="H208" s="13"/>
      <c r="I208" s="13"/>
      <c r="J208" s="14"/>
      <c r="K208" s="64"/>
      <c r="L208" s="17"/>
      <c r="M208" s="17"/>
      <c r="N208" s="25"/>
      <c r="O208" s="2"/>
      <c r="P208" s="2"/>
      <c r="Q208" s="2"/>
      <c r="R208" s="3"/>
      <c r="S208" s="4"/>
      <c r="T208" s="67"/>
      <c r="U208" s="67"/>
      <c r="V208" s="4"/>
      <c r="W208" s="4"/>
      <c r="X208" s="4"/>
      <c r="Y208" s="62"/>
      <c r="Z208" s="28"/>
      <c r="AA208" s="28"/>
      <c r="AB208" s="28"/>
      <c r="AC208" s="28"/>
      <c r="AD208" s="26"/>
      <c r="AE208" s="19"/>
      <c r="AF208" s="65"/>
      <c r="AG208" s="54"/>
      <c r="AH208" s="54"/>
      <c r="AI208" s="55"/>
      <c r="AJ208" s="18"/>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R208" s="117"/>
      <c r="BS208" s="118"/>
      <c r="BT208" s="118"/>
      <c r="BU208" s="2"/>
      <c r="BV208" s="2"/>
      <c r="BW208" s="2"/>
      <c r="BX208" s="119"/>
    </row>
    <row r="209" spans="1:76" ht="15" customHeight="1">
      <c r="A209" s="16"/>
      <c r="B209" s="76"/>
      <c r="C209" s="72"/>
      <c r="D209" s="20"/>
      <c r="E209" s="78"/>
      <c r="F209" s="11"/>
      <c r="G209" s="12"/>
      <c r="H209" s="13"/>
      <c r="I209" s="13"/>
      <c r="J209" s="14"/>
      <c r="K209" s="64"/>
      <c r="L209" s="17"/>
      <c r="M209" s="17"/>
      <c r="N209" s="25"/>
      <c r="O209" s="2"/>
      <c r="P209" s="2"/>
      <c r="Q209" s="2"/>
      <c r="R209" s="3"/>
      <c r="S209" s="4"/>
      <c r="T209" s="67"/>
      <c r="U209" s="67"/>
      <c r="V209" s="4"/>
      <c r="W209" s="4"/>
      <c r="X209" s="4"/>
      <c r="Y209" s="62"/>
      <c r="Z209" s="28"/>
      <c r="AA209" s="28"/>
      <c r="AB209" s="28"/>
      <c r="AC209" s="28"/>
      <c r="AD209" s="26"/>
      <c r="AE209" s="19"/>
      <c r="AF209" s="65"/>
      <c r="AG209" s="54"/>
      <c r="AH209" s="54"/>
      <c r="AI209" s="55"/>
      <c r="AJ209" s="18"/>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c r="BI209" s="73"/>
      <c r="BJ209" s="73"/>
      <c r="BK209" s="73"/>
      <c r="BL209" s="73"/>
      <c r="BM209" s="73"/>
      <c r="BN209" s="73"/>
      <c r="BO209" s="73"/>
      <c r="BP209" s="73"/>
      <c r="BR209" s="117"/>
      <c r="BS209" s="118"/>
      <c r="BT209" s="118"/>
      <c r="BU209" s="2"/>
      <c r="BV209" s="2"/>
      <c r="BW209" s="2"/>
      <c r="BX209" s="119"/>
    </row>
    <row r="210" spans="1:76" ht="15" customHeight="1">
      <c r="A210" s="16"/>
      <c r="B210" s="76"/>
      <c r="C210" s="72"/>
      <c r="D210" s="20"/>
      <c r="E210" s="78"/>
      <c r="F210" s="11"/>
      <c r="G210" s="12"/>
      <c r="H210" s="13"/>
      <c r="I210" s="13"/>
      <c r="J210" s="14"/>
      <c r="K210" s="64"/>
      <c r="L210" s="17"/>
      <c r="M210" s="17"/>
      <c r="N210" s="25"/>
      <c r="O210" s="2"/>
      <c r="P210" s="2"/>
      <c r="Q210" s="2"/>
      <c r="R210" s="3"/>
      <c r="S210" s="4"/>
      <c r="T210" s="67"/>
      <c r="U210" s="67"/>
      <c r="V210" s="4"/>
      <c r="W210" s="4"/>
      <c r="X210" s="4"/>
      <c r="Y210" s="62"/>
      <c r="Z210" s="28"/>
      <c r="AA210" s="28"/>
      <c r="AB210" s="28"/>
      <c r="AC210" s="28"/>
      <c r="AD210" s="26"/>
      <c r="AE210" s="19"/>
      <c r="AF210" s="65"/>
      <c r="AG210" s="54"/>
      <c r="AH210" s="54"/>
      <c r="AI210" s="55"/>
      <c r="AJ210" s="18"/>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c r="BP210" s="73"/>
      <c r="BR210" s="117"/>
      <c r="BS210" s="118"/>
      <c r="BT210" s="118"/>
      <c r="BU210" s="2"/>
      <c r="BV210" s="2"/>
      <c r="BW210" s="2"/>
      <c r="BX210" s="119"/>
    </row>
    <row r="211" spans="1:76" ht="15" customHeight="1">
      <c r="A211" s="16"/>
      <c r="B211" s="76"/>
      <c r="C211" s="72"/>
      <c r="D211" s="20"/>
      <c r="E211" s="78"/>
      <c r="F211" s="11"/>
      <c r="G211" s="12"/>
      <c r="H211" s="13"/>
      <c r="I211" s="13"/>
      <c r="J211" s="14"/>
      <c r="K211" s="64"/>
      <c r="L211" s="17"/>
      <c r="M211" s="17"/>
      <c r="N211" s="25"/>
      <c r="O211" s="2"/>
      <c r="P211" s="2"/>
      <c r="Q211" s="2"/>
      <c r="R211" s="3"/>
      <c r="S211" s="4"/>
      <c r="T211" s="67"/>
      <c r="U211" s="67"/>
      <c r="V211" s="4"/>
      <c r="W211" s="4"/>
      <c r="X211" s="4"/>
      <c r="Y211" s="62"/>
      <c r="Z211" s="28"/>
      <c r="AA211" s="28"/>
      <c r="AB211" s="28"/>
      <c r="AC211" s="28"/>
      <c r="AD211" s="26"/>
      <c r="AE211" s="19"/>
      <c r="AF211" s="65"/>
      <c r="AG211" s="54"/>
      <c r="AH211" s="54"/>
      <c r="AI211" s="55"/>
      <c r="AJ211" s="18"/>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c r="BI211" s="73"/>
      <c r="BJ211" s="73"/>
      <c r="BK211" s="73"/>
      <c r="BL211" s="73"/>
      <c r="BM211" s="73"/>
      <c r="BN211" s="73"/>
      <c r="BO211" s="73"/>
      <c r="BP211" s="73"/>
      <c r="BR211" s="117"/>
      <c r="BS211" s="118"/>
      <c r="BT211" s="118"/>
      <c r="BU211" s="2"/>
      <c r="BV211" s="2"/>
      <c r="BW211" s="2"/>
      <c r="BX211" s="119"/>
    </row>
    <row r="212" spans="1:76" ht="15" customHeight="1">
      <c r="A212" s="16">
        <v>47</v>
      </c>
      <c r="B212" s="76"/>
      <c r="C212" s="72" t="s">
        <v>183</v>
      </c>
      <c r="D212" s="20" t="s">
        <v>137</v>
      </c>
      <c r="E212" s="78"/>
      <c r="F212" s="11" t="s">
        <v>28</v>
      </c>
      <c r="G212" s="12"/>
      <c r="H212" s="13" t="e">
        <f>IF(OOC!S212=0,"",OOC!S212)</f>
        <v>#REF!</v>
      </c>
      <c r="I212" s="13" t="e">
        <f>IF(OOC!T212=0,"",OOC!T212)</f>
        <v>#REF!</v>
      </c>
      <c r="J212" s="14" t="s">
        <v>12</v>
      </c>
      <c r="K212" s="64" t="s">
        <v>49</v>
      </c>
      <c r="L212" s="17" t="e">
        <f t="shared" si="82"/>
        <v>#REF!</v>
      </c>
      <c r="M212" s="17" t="e">
        <f t="shared" si="83"/>
        <v>#REF!</v>
      </c>
      <c r="N212" s="25"/>
      <c r="O212" s="2" t="e">
        <f t="shared" si="75"/>
        <v>#REF!</v>
      </c>
      <c r="P212" s="2" t="e">
        <f t="shared" si="76"/>
        <v>#REF!</v>
      </c>
      <c r="Q212" s="2" t="e">
        <f t="shared" si="77"/>
        <v>#REF!</v>
      </c>
      <c r="R212" s="3" t="e">
        <f t="shared" si="78"/>
        <v>#REF!</v>
      </c>
      <c r="S212" s="4" t="e">
        <f t="shared" si="70"/>
        <v>#REF!</v>
      </c>
      <c r="T212" s="67" t="e">
        <f t="shared" si="85"/>
        <v>#REF!</v>
      </c>
      <c r="U212" s="67" t="e">
        <f t="shared" si="86"/>
        <v>#REF!</v>
      </c>
      <c r="V212" s="4" t="e">
        <f t="shared" si="79"/>
        <v>#REF!</v>
      </c>
      <c r="W212" s="4" t="e">
        <f t="shared" si="80"/>
        <v>#REF!</v>
      </c>
      <c r="X212" s="4" t="e">
        <f t="shared" si="84"/>
        <v>#REF!</v>
      </c>
      <c r="Y212" s="62" t="e">
        <f t="shared" si="81"/>
        <v>#REF!</v>
      </c>
      <c r="Z212" s="28" t="e">
        <f t="shared" si="57"/>
        <v>#REF!</v>
      </c>
      <c r="AA212" s="28" t="e">
        <f t="shared" si="58"/>
        <v>#REF!</v>
      </c>
      <c r="AB212" s="28" t="e">
        <f t="shared" si="59"/>
        <v>#REF!</v>
      </c>
      <c r="AC212" s="28" t="e">
        <f t="shared" si="61"/>
        <v>#REF!</v>
      </c>
      <c r="AD212" s="26"/>
      <c r="AE212" s="19" t="str">
        <f t="shared" si="60"/>
        <v/>
      </c>
      <c r="AF212" s="65"/>
      <c r="AG212" s="54"/>
      <c r="AH212" s="54"/>
      <c r="AI212" s="55"/>
      <c r="AJ212" s="18"/>
      <c r="AK212" s="73" t="e">
        <f>#REF!</f>
        <v>#REF!</v>
      </c>
      <c r="AL212" s="73" t="e">
        <f>#REF!</f>
        <v>#REF!</v>
      </c>
      <c r="AM212" s="73" t="e">
        <f>#REF!</f>
        <v>#REF!</v>
      </c>
      <c r="AN212" s="73"/>
      <c r="AO212" s="73"/>
      <c r="AP212" s="73"/>
      <c r="AQ212" s="73"/>
      <c r="AR212" s="73"/>
      <c r="AS212" s="73"/>
      <c r="AT212" s="73"/>
      <c r="AU212" s="73"/>
      <c r="AV212" s="73"/>
      <c r="AW212" s="73"/>
      <c r="AX212" s="73"/>
      <c r="AY212" s="73"/>
      <c r="AZ212" s="73"/>
      <c r="BA212" s="73"/>
      <c r="BB212" s="73"/>
      <c r="BC212" s="73"/>
      <c r="BD212" s="73"/>
      <c r="BE212" s="73"/>
      <c r="BF212" s="73"/>
      <c r="BG212" s="73"/>
      <c r="BH212" s="73"/>
      <c r="BI212" s="73"/>
      <c r="BJ212" s="73"/>
      <c r="BK212" s="73"/>
      <c r="BL212" s="73"/>
      <c r="BM212" s="73"/>
      <c r="BN212" s="73"/>
      <c r="BO212" s="73"/>
      <c r="BP212" s="73"/>
      <c r="BR212" s="117" t="str">
        <f t="shared" si="71"/>
        <v>86</v>
      </c>
      <c r="BS212" s="118">
        <f>OOC!G212</f>
        <v>0.05</v>
      </c>
      <c r="BT212" s="118" t="str">
        <f>OOC!H212</f>
        <v/>
      </c>
      <c r="BU212" s="2" t="e">
        <f t="shared" si="72"/>
        <v>#REF!</v>
      </c>
      <c r="BV212" s="2" t="e">
        <f t="shared" si="73"/>
        <v>#REF!</v>
      </c>
      <c r="BW212" s="2" t="e">
        <f t="shared" si="74"/>
        <v>#REF!</v>
      </c>
      <c r="BX212" s="119" t="e">
        <f>IF(AND(IF(OOC!G212="",0,OOC!G212) &gt;= IF(O212="",0,O212), IF(O212="",0,O212) &gt; IF(L212="",0,L212)), "OOC",
IF(AND(IF(M212="",0,M212) &gt; IF(P212="",0,P212), IF(P212="",0,P212) &gt;= IF(OOC!H212="",0,OOC!H212)), "OOC",
IF(IF(O212="",0,O212) &gt; IF(OOC!G212="",0,OOC!G212), "OOS",
IF(IF(OOC!H212="",0,OOC!H212) &gt; IF(P212="",0,P212), "OOS", "OK"))))</f>
        <v>#REF!</v>
      </c>
    </row>
    <row r="213" spans="1:76" ht="15" customHeight="1">
      <c r="A213" s="16"/>
      <c r="B213" s="76"/>
      <c r="C213" s="72"/>
      <c r="D213" s="20"/>
      <c r="E213" s="78"/>
      <c r="F213" s="11"/>
      <c r="G213" s="12"/>
      <c r="H213" s="13"/>
      <c r="I213" s="13"/>
      <c r="J213" s="14"/>
      <c r="K213" s="64"/>
      <c r="L213" s="17"/>
      <c r="M213" s="17"/>
      <c r="N213" s="25"/>
      <c r="O213" s="2"/>
      <c r="P213" s="2"/>
      <c r="Q213" s="2"/>
      <c r="R213" s="3"/>
      <c r="S213" s="4"/>
      <c r="T213" s="67"/>
      <c r="U213" s="67"/>
      <c r="V213" s="4"/>
      <c r="W213" s="4"/>
      <c r="X213" s="4"/>
      <c r="Y213" s="62"/>
      <c r="Z213" s="28"/>
      <c r="AA213" s="28"/>
      <c r="AB213" s="28"/>
      <c r="AC213" s="28"/>
      <c r="AD213" s="26"/>
      <c r="AE213" s="19"/>
      <c r="AF213" s="65"/>
      <c r="AG213" s="54"/>
      <c r="AH213" s="54"/>
      <c r="AI213" s="55"/>
      <c r="AJ213" s="18"/>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c r="BI213" s="73"/>
      <c r="BJ213" s="73"/>
      <c r="BK213" s="73"/>
      <c r="BL213" s="73"/>
      <c r="BM213" s="73"/>
      <c r="BN213" s="73"/>
      <c r="BO213" s="73"/>
      <c r="BP213" s="73"/>
      <c r="BR213" s="117"/>
      <c r="BS213" s="118"/>
      <c r="BT213" s="118"/>
      <c r="BU213" s="2"/>
      <c r="BV213" s="2"/>
      <c r="BW213" s="2"/>
      <c r="BX213" s="119"/>
    </row>
    <row r="214" spans="1:76" ht="15" customHeight="1">
      <c r="A214" s="16"/>
      <c r="B214" s="76"/>
      <c r="C214" s="72"/>
      <c r="D214" s="20"/>
      <c r="E214" s="78"/>
      <c r="F214" s="11"/>
      <c r="G214" s="12"/>
      <c r="H214" s="13"/>
      <c r="I214" s="13"/>
      <c r="J214" s="14"/>
      <c r="K214" s="64"/>
      <c r="L214" s="17"/>
      <c r="M214" s="17"/>
      <c r="N214" s="25"/>
      <c r="O214" s="2"/>
      <c r="P214" s="2"/>
      <c r="Q214" s="2"/>
      <c r="R214" s="3"/>
      <c r="S214" s="4"/>
      <c r="T214" s="67"/>
      <c r="U214" s="67"/>
      <c r="V214" s="4"/>
      <c r="W214" s="4"/>
      <c r="X214" s="4"/>
      <c r="Y214" s="62"/>
      <c r="Z214" s="28"/>
      <c r="AA214" s="28"/>
      <c r="AB214" s="28"/>
      <c r="AC214" s="28"/>
      <c r="AD214" s="26"/>
      <c r="AE214" s="19"/>
      <c r="AF214" s="65"/>
      <c r="AG214" s="54"/>
      <c r="AH214" s="54"/>
      <c r="AI214" s="55"/>
      <c r="AJ214" s="18"/>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c r="BI214" s="73"/>
      <c r="BJ214" s="73"/>
      <c r="BK214" s="73"/>
      <c r="BL214" s="73"/>
      <c r="BM214" s="73"/>
      <c r="BN214" s="73"/>
      <c r="BO214" s="73"/>
      <c r="BP214" s="73"/>
      <c r="BR214" s="117"/>
      <c r="BS214" s="118"/>
      <c r="BT214" s="118"/>
      <c r="BU214" s="2"/>
      <c r="BV214" s="2"/>
      <c r="BW214" s="2"/>
      <c r="BX214" s="119"/>
    </row>
    <row r="215" spans="1:76" ht="15" customHeight="1">
      <c r="A215" s="16"/>
      <c r="B215" s="76"/>
      <c r="C215" s="72"/>
      <c r="D215" s="20"/>
      <c r="E215" s="78"/>
      <c r="F215" s="11"/>
      <c r="G215" s="12"/>
      <c r="H215" s="13"/>
      <c r="I215" s="13"/>
      <c r="J215" s="14"/>
      <c r="K215" s="64"/>
      <c r="L215" s="17"/>
      <c r="M215" s="17"/>
      <c r="N215" s="25"/>
      <c r="O215" s="2"/>
      <c r="P215" s="2"/>
      <c r="Q215" s="2"/>
      <c r="R215" s="3"/>
      <c r="S215" s="4"/>
      <c r="T215" s="67"/>
      <c r="U215" s="67"/>
      <c r="V215" s="4"/>
      <c r="W215" s="4"/>
      <c r="X215" s="4"/>
      <c r="Y215" s="62"/>
      <c r="Z215" s="28"/>
      <c r="AA215" s="28"/>
      <c r="AB215" s="28"/>
      <c r="AC215" s="28"/>
      <c r="AD215" s="26"/>
      <c r="AE215" s="19"/>
      <c r="AF215" s="65"/>
      <c r="AG215" s="54"/>
      <c r="AH215" s="54"/>
      <c r="AI215" s="55"/>
      <c r="AJ215" s="18"/>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R215" s="117"/>
      <c r="BS215" s="118"/>
      <c r="BT215" s="118"/>
      <c r="BU215" s="2"/>
      <c r="BV215" s="2"/>
      <c r="BW215" s="2"/>
      <c r="BX215" s="119"/>
    </row>
    <row r="216" spans="1:76" ht="15" customHeight="1">
      <c r="A216" s="16">
        <v>47</v>
      </c>
      <c r="B216" s="76"/>
      <c r="C216" s="72" t="s">
        <v>184</v>
      </c>
      <c r="D216" s="20" t="s">
        <v>57</v>
      </c>
      <c r="E216" s="78"/>
      <c r="F216" s="11" t="s">
        <v>29</v>
      </c>
      <c r="G216" s="83">
        <v>2.9279999999999999</v>
      </c>
      <c r="H216" s="13" t="e">
        <f>IF(OOC!S216=0,"",OOC!S216)</f>
        <v>#REF!</v>
      </c>
      <c r="I216" s="13" t="e">
        <f>IF(OOC!T216=0,"",OOC!T216)</f>
        <v>#REF!</v>
      </c>
      <c r="J216" s="14" t="s">
        <v>12</v>
      </c>
      <c r="K216" s="64" t="s">
        <v>49</v>
      </c>
      <c r="L216" s="17" t="e">
        <f t="shared" si="82"/>
        <v>#REF!</v>
      </c>
      <c r="M216" s="17" t="e">
        <f t="shared" si="83"/>
        <v>#REF!</v>
      </c>
      <c r="N216" s="25"/>
      <c r="O216" s="2" t="e">
        <f t="shared" si="75"/>
        <v>#REF!</v>
      </c>
      <c r="P216" s="2" t="e">
        <f t="shared" si="76"/>
        <v>#REF!</v>
      </c>
      <c r="Q216" s="2" t="e">
        <f t="shared" si="77"/>
        <v>#REF!</v>
      </c>
      <c r="R216" s="3" t="e">
        <f t="shared" si="78"/>
        <v>#REF!</v>
      </c>
      <c r="S216" s="4" t="e">
        <f t="shared" si="70"/>
        <v>#REF!</v>
      </c>
      <c r="T216" s="67" t="e">
        <f t="shared" si="85"/>
        <v>#REF!</v>
      </c>
      <c r="U216" s="67" t="e">
        <f t="shared" si="86"/>
        <v>#REF!</v>
      </c>
      <c r="V216" s="4" t="e">
        <f t="shared" si="79"/>
        <v>#REF!</v>
      </c>
      <c r="W216" s="4" t="e">
        <f t="shared" si="80"/>
        <v>#REF!</v>
      </c>
      <c r="X216" s="4" t="e">
        <f t="shared" si="84"/>
        <v>#REF!</v>
      </c>
      <c r="Y216" s="62" t="e">
        <f t="shared" si="81"/>
        <v>#REF!</v>
      </c>
      <c r="Z216" s="28" t="e">
        <f t="shared" ref="Z216:Z288" si="87">IF($Q216="","",IF(F216="Tolerance",IF(($E216*3*R216+Q216)-G216&lt;H216,"",($E216*3*R216+Q216)-G216),IF(OR(F216="GD&amp;T",F216="MAX"),IF(($E216*3*R216+Q216)&lt;H216,"",($E216*3*R216+Q216)),"")))</f>
        <v>#REF!</v>
      </c>
      <c r="AA216" s="28" t="e">
        <f t="shared" ref="AA216:AA288" si="88">IF(Q216="","",IF(F216="Tolerance",IF(-(($E216*3*R216)-Q216)-G216&gt;I216,"",-(($E216*3*R216)-Q216)-G216),IF(F216="MIN",IF(-(($E216*3*R216)-Q216)&gt;I216,"",-(($E216*3*R216)-Q216)),"")))</f>
        <v>#REF!</v>
      </c>
      <c r="AB216" s="28" t="e">
        <f t="shared" ref="AB216:AB288" si="89">IF(OR(G216="",Q216=""),"",(L216+M216)/2-Q216)</f>
        <v>#REF!</v>
      </c>
      <c r="AC216" s="28" t="e">
        <f t="shared" si="61"/>
        <v>#REF!</v>
      </c>
      <c r="AD216" s="26"/>
      <c r="AE216" s="19" t="str">
        <f t="shared" ref="AE216:AE288" si="90">IF(AD216="","",IF(AD216&gt;=0.966,"Normal","Not Normal"))</f>
        <v/>
      </c>
      <c r="AF216" s="65"/>
      <c r="AG216" s="54"/>
      <c r="AH216" s="54"/>
      <c r="AI216" s="55"/>
      <c r="AJ216" s="18"/>
      <c r="AK216" s="73" t="e">
        <f>#REF!</f>
        <v>#REF!</v>
      </c>
      <c r="AL216" s="73" t="e">
        <f>#REF!</f>
        <v>#REF!</v>
      </c>
      <c r="AM216" s="73" t="e">
        <f>#REF!</f>
        <v>#REF!</v>
      </c>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R216" s="117" t="str">
        <f t="shared" si="71"/>
        <v>87-1</v>
      </c>
      <c r="BS216" s="118">
        <f>OOC!G216</f>
        <v>2.948</v>
      </c>
      <c r="BT216" s="118">
        <f>OOC!H216</f>
        <v>2.9079999999999999</v>
      </c>
      <c r="BU216" s="2" t="e">
        <f t="shared" si="72"/>
        <v>#REF!</v>
      </c>
      <c r="BV216" s="2" t="e">
        <f t="shared" si="73"/>
        <v>#REF!</v>
      </c>
      <c r="BW216" s="2" t="e">
        <f t="shared" si="74"/>
        <v>#REF!</v>
      </c>
      <c r="BX216" s="119" t="e">
        <f>IF(AND(IF(OOC!G216="",0,OOC!G216) &gt;= IF(O216="",0,O216), IF(O216="",0,O216) &gt; IF(L216="",0,L216)), "OOC",
IF(AND(IF(M216="",0,M216) &gt; IF(P216="",0,P216), IF(P216="",0,P216) &gt;= IF(OOC!H216="",0,OOC!H216)), "OOC",
IF(IF(O216="",0,O216) &gt; IF(OOC!G216="",0,OOC!G216), "OOS",
IF(IF(OOC!H216="",0,OOC!H216) &gt; IF(P216="",0,P216), "OOS", "OK"))))</f>
        <v>#REF!</v>
      </c>
    </row>
    <row r="217" spans="1:76" ht="15" customHeight="1">
      <c r="A217" s="16">
        <v>48</v>
      </c>
      <c r="B217" s="76"/>
      <c r="C217" s="72" t="s">
        <v>185</v>
      </c>
      <c r="D217" s="20" t="s">
        <v>57</v>
      </c>
      <c r="E217" s="78"/>
      <c r="F217" s="11" t="s">
        <v>29</v>
      </c>
      <c r="G217" s="83">
        <v>2.9279999999999999</v>
      </c>
      <c r="H217" s="13" t="e">
        <f>IF(OOC!S217=0,"",OOC!S217)</f>
        <v>#REF!</v>
      </c>
      <c r="I217" s="13" t="e">
        <f>IF(OOC!T217=0,"",OOC!T217)</f>
        <v>#REF!</v>
      </c>
      <c r="J217" s="14" t="s">
        <v>12</v>
      </c>
      <c r="K217" s="64" t="s">
        <v>49</v>
      </c>
      <c r="L217" s="17" t="e">
        <f t="shared" si="82"/>
        <v>#REF!</v>
      </c>
      <c r="M217" s="17" t="e">
        <f t="shared" si="83"/>
        <v>#REF!</v>
      </c>
      <c r="N217" s="25"/>
      <c r="O217" s="2" t="e">
        <f t="shared" si="75"/>
        <v>#REF!</v>
      </c>
      <c r="P217" s="2" t="e">
        <f t="shared" si="76"/>
        <v>#REF!</v>
      </c>
      <c r="Q217" s="2" t="e">
        <f t="shared" si="77"/>
        <v>#REF!</v>
      </c>
      <c r="R217" s="3" t="e">
        <f t="shared" si="78"/>
        <v>#REF!</v>
      </c>
      <c r="S217" s="4" t="e">
        <f t="shared" si="70"/>
        <v>#REF!</v>
      </c>
      <c r="T217" s="67" t="e">
        <f t="shared" si="85"/>
        <v>#REF!</v>
      </c>
      <c r="U217" s="67" t="e">
        <f t="shared" si="86"/>
        <v>#REF!</v>
      </c>
      <c r="V217" s="4" t="e">
        <f t="shared" si="79"/>
        <v>#REF!</v>
      </c>
      <c r="W217" s="4" t="e">
        <f t="shared" si="80"/>
        <v>#REF!</v>
      </c>
      <c r="X217" s="4" t="e">
        <f t="shared" si="84"/>
        <v>#REF!</v>
      </c>
      <c r="Y217" s="62" t="e">
        <f t="shared" si="81"/>
        <v>#REF!</v>
      </c>
      <c r="Z217" s="28" t="e">
        <f t="shared" si="87"/>
        <v>#REF!</v>
      </c>
      <c r="AA217" s="28" t="e">
        <f t="shared" si="88"/>
        <v>#REF!</v>
      </c>
      <c r="AB217" s="28" t="e">
        <f t="shared" si="89"/>
        <v>#REF!</v>
      </c>
      <c r="AC217" s="28" t="e">
        <f t="shared" si="61"/>
        <v>#REF!</v>
      </c>
      <c r="AD217" s="26"/>
      <c r="AE217" s="19" t="str">
        <f t="shared" si="90"/>
        <v/>
      </c>
      <c r="AF217" s="65"/>
      <c r="AG217" s="54"/>
      <c r="AH217" s="54"/>
      <c r="AI217" s="55"/>
      <c r="AJ217" s="18"/>
      <c r="AK217" s="73" t="e">
        <f>#REF!</f>
        <v>#REF!</v>
      </c>
      <c r="AL217" s="73" t="e">
        <f>#REF!</f>
        <v>#REF!</v>
      </c>
      <c r="AM217" s="73" t="e">
        <f>#REF!</f>
        <v>#REF!</v>
      </c>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R217" s="117" t="str">
        <f t="shared" si="71"/>
        <v>87-2</v>
      </c>
      <c r="BS217" s="118">
        <f>OOC!G217</f>
        <v>2.948</v>
      </c>
      <c r="BT217" s="118">
        <f>OOC!H217</f>
        <v>2.9079999999999999</v>
      </c>
      <c r="BU217" s="2" t="e">
        <f t="shared" si="72"/>
        <v>#REF!</v>
      </c>
      <c r="BV217" s="2" t="e">
        <f t="shared" si="73"/>
        <v>#REF!</v>
      </c>
      <c r="BW217" s="2" t="e">
        <f t="shared" si="74"/>
        <v>#REF!</v>
      </c>
      <c r="BX217" s="119" t="e">
        <f>IF(AND(IF(OOC!G217="",0,OOC!G217) &gt;= IF(O217="",0,O217), IF(O217="",0,O217) &gt; IF(L217="",0,L217)), "OOC",
IF(AND(IF(M217="",0,M217) &gt; IF(P217="",0,P217), IF(P217="",0,P217) &gt;= IF(OOC!H217="",0,OOC!H217)), "OOC",
IF(IF(O217="",0,O217) &gt; IF(OOC!G217="",0,OOC!G217), "OOS",
IF(IF(OOC!H217="",0,OOC!H217) &gt; IF(P217="",0,P217), "OOS", "OK"))))</f>
        <v>#REF!</v>
      </c>
    </row>
    <row r="218" spans="1:76" ht="15" customHeight="1">
      <c r="A218" s="16">
        <v>48</v>
      </c>
      <c r="B218" s="76"/>
      <c r="C218" s="72" t="s">
        <v>186</v>
      </c>
      <c r="D218" s="20" t="s">
        <v>57</v>
      </c>
      <c r="E218" s="78"/>
      <c r="F218" s="11" t="s">
        <v>29</v>
      </c>
      <c r="G218" s="83">
        <v>2.9279999999999999</v>
      </c>
      <c r="H218" s="13" t="e">
        <f>IF(OOC!S218=0,"",OOC!S218)</f>
        <v>#REF!</v>
      </c>
      <c r="I218" s="13" t="e">
        <f>IF(OOC!T218=0,"",OOC!T218)</f>
        <v>#REF!</v>
      </c>
      <c r="J218" s="14" t="s">
        <v>12</v>
      </c>
      <c r="K218" s="64" t="s">
        <v>49</v>
      </c>
      <c r="L218" s="17" t="e">
        <f t="shared" si="82"/>
        <v>#REF!</v>
      </c>
      <c r="M218" s="17" t="e">
        <f t="shared" si="83"/>
        <v>#REF!</v>
      </c>
      <c r="N218" s="25"/>
      <c r="O218" s="2" t="e">
        <f t="shared" si="75"/>
        <v>#REF!</v>
      </c>
      <c r="P218" s="2" t="e">
        <f t="shared" si="76"/>
        <v>#REF!</v>
      </c>
      <c r="Q218" s="2" t="e">
        <f t="shared" si="77"/>
        <v>#REF!</v>
      </c>
      <c r="R218" s="3" t="e">
        <f t="shared" si="78"/>
        <v>#REF!</v>
      </c>
      <c r="S218" s="4" t="e">
        <f t="shared" si="70"/>
        <v>#REF!</v>
      </c>
      <c r="T218" s="67" t="e">
        <f t="shared" si="85"/>
        <v>#REF!</v>
      </c>
      <c r="U218" s="67" t="e">
        <f t="shared" si="86"/>
        <v>#REF!</v>
      </c>
      <c r="V218" s="4" t="e">
        <f t="shared" si="79"/>
        <v>#REF!</v>
      </c>
      <c r="W218" s="4" t="e">
        <f t="shared" si="80"/>
        <v>#REF!</v>
      </c>
      <c r="X218" s="4" t="e">
        <f t="shared" si="84"/>
        <v>#REF!</v>
      </c>
      <c r="Y218" s="62" t="e">
        <f t="shared" si="81"/>
        <v>#REF!</v>
      </c>
      <c r="Z218" s="28" t="e">
        <f t="shared" si="87"/>
        <v>#REF!</v>
      </c>
      <c r="AA218" s="28" t="e">
        <f t="shared" si="88"/>
        <v>#REF!</v>
      </c>
      <c r="AB218" s="28" t="e">
        <f t="shared" si="89"/>
        <v>#REF!</v>
      </c>
      <c r="AC218" s="28" t="e">
        <f t="shared" si="61"/>
        <v>#REF!</v>
      </c>
      <c r="AD218" s="26"/>
      <c r="AE218" s="19" t="str">
        <f t="shared" si="90"/>
        <v/>
      </c>
      <c r="AF218" s="65"/>
      <c r="AG218" s="54"/>
      <c r="AH218" s="54"/>
      <c r="AI218" s="55"/>
      <c r="AJ218" s="18"/>
      <c r="AK218" s="73" t="e">
        <f>#REF!</f>
        <v>#REF!</v>
      </c>
      <c r="AL218" s="73" t="e">
        <f>#REF!</f>
        <v>#REF!</v>
      </c>
      <c r="AM218" s="73" t="e">
        <f>#REF!</f>
        <v>#REF!</v>
      </c>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R218" s="117" t="str">
        <f t="shared" si="71"/>
        <v>87-3</v>
      </c>
      <c r="BS218" s="118">
        <f>OOC!G218</f>
        <v>2.948</v>
      </c>
      <c r="BT218" s="118">
        <f>OOC!H218</f>
        <v>2.9079999999999999</v>
      </c>
      <c r="BU218" s="2" t="e">
        <f t="shared" si="72"/>
        <v>#REF!</v>
      </c>
      <c r="BV218" s="2" t="e">
        <f t="shared" si="73"/>
        <v>#REF!</v>
      </c>
      <c r="BW218" s="2" t="e">
        <f t="shared" si="74"/>
        <v>#REF!</v>
      </c>
      <c r="BX218" s="119" t="e">
        <f>IF(AND(IF(OOC!G218="",0,OOC!G218) &gt;= IF(O218="",0,O218), IF(O218="",0,O218) &gt; IF(L218="",0,L218)), "OOC",
IF(AND(IF(M218="",0,M218) &gt; IF(P218="",0,P218), IF(P218="",0,P218) &gt;= IF(OOC!H218="",0,OOC!H218)), "OOC",
IF(IF(O218="",0,O218) &gt; IF(OOC!G218="",0,OOC!G218), "OOS",
IF(IF(OOC!H218="",0,OOC!H218) &gt; IF(P218="",0,P218), "OOS", "OK"))))</f>
        <v>#REF!</v>
      </c>
    </row>
    <row r="219" spans="1:76" ht="15" customHeight="1">
      <c r="A219" s="16">
        <v>48</v>
      </c>
      <c r="B219" s="76" t="s">
        <v>187</v>
      </c>
      <c r="C219" s="72" t="s">
        <v>188</v>
      </c>
      <c r="D219" s="20" t="s">
        <v>57</v>
      </c>
      <c r="E219" s="78">
        <v>1.33</v>
      </c>
      <c r="F219" s="11" t="s">
        <v>29</v>
      </c>
      <c r="G219" s="83">
        <v>23.286000000000001</v>
      </c>
      <c r="H219" s="13" t="e">
        <f>IF(OOC!S219=0,"",OOC!S219)</f>
        <v>#REF!</v>
      </c>
      <c r="I219" s="13" t="e">
        <f>IF(OOC!T219=0,"",OOC!T219)</f>
        <v>#REF!</v>
      </c>
      <c r="J219" s="14" t="s">
        <v>12</v>
      </c>
      <c r="K219" s="64" t="s">
        <v>49</v>
      </c>
      <c r="L219" s="17" t="e">
        <f t="shared" si="82"/>
        <v>#REF!</v>
      </c>
      <c r="M219" s="17" t="e">
        <f t="shared" si="83"/>
        <v>#REF!</v>
      </c>
      <c r="N219" s="25"/>
      <c r="O219" s="2" t="e">
        <f t="shared" si="75"/>
        <v>#REF!</v>
      </c>
      <c r="P219" s="2" t="e">
        <f t="shared" si="76"/>
        <v>#REF!</v>
      </c>
      <c r="Q219" s="2" t="e">
        <f t="shared" si="77"/>
        <v>#REF!</v>
      </c>
      <c r="R219" s="3" t="e">
        <f t="shared" si="78"/>
        <v>#REF!</v>
      </c>
      <c r="S219" s="4" t="e">
        <f t="shared" si="70"/>
        <v>#REF!</v>
      </c>
      <c r="T219" s="67" t="e">
        <f t="shared" si="85"/>
        <v>#REF!</v>
      </c>
      <c r="U219" s="67" t="e">
        <f t="shared" si="86"/>
        <v>#REF!</v>
      </c>
      <c r="V219" s="4" t="e">
        <f t="shared" si="79"/>
        <v>#REF!</v>
      </c>
      <c r="W219" s="4" t="e">
        <f t="shared" si="80"/>
        <v>#REF!</v>
      </c>
      <c r="X219" s="4" t="e">
        <f t="shared" si="84"/>
        <v>#REF!</v>
      </c>
      <c r="Y219" s="62" t="e">
        <f t="shared" si="81"/>
        <v>#REF!</v>
      </c>
      <c r="Z219" s="28" t="e">
        <f t="shared" si="87"/>
        <v>#REF!</v>
      </c>
      <c r="AA219" s="28" t="e">
        <f t="shared" si="88"/>
        <v>#REF!</v>
      </c>
      <c r="AB219" s="28" t="e">
        <f t="shared" si="89"/>
        <v>#REF!</v>
      </c>
      <c r="AC219" s="28" t="e">
        <f t="shared" si="61"/>
        <v>#REF!</v>
      </c>
      <c r="AD219" s="26"/>
      <c r="AE219" s="19" t="str">
        <f t="shared" si="90"/>
        <v/>
      </c>
      <c r="AF219" s="65"/>
      <c r="AG219" s="54"/>
      <c r="AH219" s="54"/>
      <c r="AI219" s="55"/>
      <c r="AJ219" s="18"/>
      <c r="AK219" s="73" t="e">
        <f>#REF!</f>
        <v>#REF!</v>
      </c>
      <c r="AL219" s="73" t="e">
        <f>#REF!</f>
        <v>#REF!</v>
      </c>
      <c r="AM219" s="73" t="e">
        <f>#REF!</f>
        <v>#REF!</v>
      </c>
      <c r="AN219" s="73" t="e">
        <f>#REF!</f>
        <v>#REF!</v>
      </c>
      <c r="AO219" s="73" t="e">
        <f>#REF!</f>
        <v>#REF!</v>
      </c>
      <c r="AP219" s="73" t="e">
        <f>#REF!</f>
        <v>#REF!</v>
      </c>
      <c r="AQ219" s="73" t="e">
        <f>#REF!</f>
        <v>#REF!</v>
      </c>
      <c r="AR219" s="73" t="e">
        <f>#REF!</f>
        <v>#REF!</v>
      </c>
      <c r="AS219" s="73" t="e">
        <f>#REF!</f>
        <v>#REF!</v>
      </c>
      <c r="AT219" s="73" t="e">
        <f>#REF!</f>
        <v>#REF!</v>
      </c>
      <c r="AU219" s="73" t="e">
        <f>#REF!</f>
        <v>#REF!</v>
      </c>
      <c r="AV219" s="73" t="e">
        <f>#REF!</f>
        <v>#REF!</v>
      </c>
      <c r="AW219" s="73" t="e">
        <f>#REF!</f>
        <v>#REF!</v>
      </c>
      <c r="AX219" s="73" t="e">
        <f>#REF!</f>
        <v>#REF!</v>
      </c>
      <c r="AY219" s="73" t="e">
        <f>#REF!</f>
        <v>#REF!</v>
      </c>
      <c r="AZ219" s="73" t="e">
        <f>#REF!</f>
        <v>#REF!</v>
      </c>
      <c r="BA219" s="73" t="e">
        <f>#REF!</f>
        <v>#REF!</v>
      </c>
      <c r="BB219" s="73" t="e">
        <f>#REF!</f>
        <v>#REF!</v>
      </c>
      <c r="BC219" s="73" t="e">
        <f>#REF!</f>
        <v>#REF!</v>
      </c>
      <c r="BD219" s="73" t="e">
        <f>#REF!</f>
        <v>#REF!</v>
      </c>
      <c r="BE219" s="73" t="e">
        <f>#REF!</f>
        <v>#REF!</v>
      </c>
      <c r="BF219" s="73" t="e">
        <f>#REF!</f>
        <v>#REF!</v>
      </c>
      <c r="BG219" s="73" t="e">
        <f>#REF!</f>
        <v>#REF!</v>
      </c>
      <c r="BH219" s="73" t="e">
        <f>#REF!</f>
        <v>#REF!</v>
      </c>
      <c r="BI219" s="73" t="e">
        <f>#REF!</f>
        <v>#REF!</v>
      </c>
      <c r="BJ219" s="73" t="e">
        <f>#REF!</f>
        <v>#REF!</v>
      </c>
      <c r="BK219" s="73" t="e">
        <f>#REF!</f>
        <v>#REF!</v>
      </c>
      <c r="BL219" s="73" t="e">
        <f>#REF!</f>
        <v>#REF!</v>
      </c>
      <c r="BM219" s="73" t="e">
        <f>#REF!</f>
        <v>#REF!</v>
      </c>
      <c r="BN219" s="73" t="e">
        <f>#REF!</f>
        <v>#REF!</v>
      </c>
      <c r="BO219" s="73" t="e">
        <f>#REF!</f>
        <v>#REF!</v>
      </c>
      <c r="BP219" s="73" t="e">
        <f>#REF!</f>
        <v>#REF!</v>
      </c>
      <c r="BR219" s="117" t="str">
        <f t="shared" si="71"/>
        <v>88-1</v>
      </c>
      <c r="BS219" s="118">
        <f>OOC!G219</f>
        <v>23.316000000000003</v>
      </c>
      <c r="BT219" s="118">
        <f>OOC!H219</f>
        <v>23.256</v>
      </c>
      <c r="BU219" s="2" t="e">
        <f t="shared" si="72"/>
        <v>#REF!</v>
      </c>
      <c r="BV219" s="2" t="e">
        <f t="shared" si="73"/>
        <v>#REF!</v>
      </c>
      <c r="BW219" s="2" t="e">
        <f t="shared" si="74"/>
        <v>#REF!</v>
      </c>
      <c r="BX219" s="119" t="e">
        <f>IF(AND(IF(OOC!G219="",0,OOC!G219) &gt;= IF(O219="",0,O219), IF(O219="",0,O219) &gt; IF(L219="",0,L219)), "OOC",
IF(AND(IF(M219="",0,M219) &gt; IF(P219="",0,P219), IF(P219="",0,P219) &gt;= IF(OOC!H219="",0,OOC!H219)), "OOC",
IF(IF(O219="",0,O219) &gt; IF(OOC!G219="",0,OOC!G219), "OOS",
IF(IF(OOC!H219="",0,OOC!H219) &gt; IF(P219="",0,P219), "OOS", "OK"))))</f>
        <v>#REF!</v>
      </c>
    </row>
    <row r="220" spans="1:76" ht="15" customHeight="1">
      <c r="A220" s="16">
        <v>48</v>
      </c>
      <c r="B220" s="76" t="s">
        <v>187</v>
      </c>
      <c r="C220" s="72" t="s">
        <v>189</v>
      </c>
      <c r="D220" s="20" t="s">
        <v>57</v>
      </c>
      <c r="E220" s="78">
        <v>1.33</v>
      </c>
      <c r="F220" s="11" t="s">
        <v>29</v>
      </c>
      <c r="G220" s="83">
        <v>23.286000000000001</v>
      </c>
      <c r="H220" s="13" t="e">
        <f>IF(OOC!S220=0,"",OOC!S220)</f>
        <v>#REF!</v>
      </c>
      <c r="I220" s="13" t="e">
        <f>IF(OOC!T220=0,"",OOC!T220)</f>
        <v>#REF!</v>
      </c>
      <c r="J220" s="14" t="s">
        <v>12</v>
      </c>
      <c r="K220" s="64" t="s">
        <v>49</v>
      </c>
      <c r="L220" s="17" t="e">
        <f t="shared" si="82"/>
        <v>#REF!</v>
      </c>
      <c r="M220" s="17" t="e">
        <f t="shared" si="83"/>
        <v>#REF!</v>
      </c>
      <c r="N220" s="25"/>
      <c r="O220" s="2" t="e">
        <f t="shared" si="75"/>
        <v>#REF!</v>
      </c>
      <c r="P220" s="2" t="e">
        <f t="shared" si="76"/>
        <v>#REF!</v>
      </c>
      <c r="Q220" s="2" t="e">
        <f t="shared" si="77"/>
        <v>#REF!</v>
      </c>
      <c r="R220" s="3" t="e">
        <f t="shared" si="78"/>
        <v>#REF!</v>
      </c>
      <c r="S220" s="4" t="e">
        <f t="shared" si="70"/>
        <v>#REF!</v>
      </c>
      <c r="T220" s="67" t="e">
        <f t="shared" si="85"/>
        <v>#REF!</v>
      </c>
      <c r="U220" s="67" t="e">
        <f t="shared" si="86"/>
        <v>#REF!</v>
      </c>
      <c r="V220" s="4" t="e">
        <f t="shared" si="79"/>
        <v>#REF!</v>
      </c>
      <c r="W220" s="4" t="e">
        <f t="shared" si="80"/>
        <v>#REF!</v>
      </c>
      <c r="X220" s="4" t="e">
        <f t="shared" si="84"/>
        <v>#REF!</v>
      </c>
      <c r="Y220" s="62" t="e">
        <f t="shared" si="81"/>
        <v>#REF!</v>
      </c>
      <c r="Z220" s="28" t="e">
        <f t="shared" si="87"/>
        <v>#REF!</v>
      </c>
      <c r="AA220" s="28" t="e">
        <f t="shared" si="88"/>
        <v>#REF!</v>
      </c>
      <c r="AB220" s="28" t="e">
        <f t="shared" si="89"/>
        <v>#REF!</v>
      </c>
      <c r="AC220" s="28" t="e">
        <f t="shared" si="61"/>
        <v>#REF!</v>
      </c>
      <c r="AD220" s="26"/>
      <c r="AE220" s="19" t="str">
        <f t="shared" si="90"/>
        <v/>
      </c>
      <c r="AF220" s="65"/>
      <c r="AG220" s="54"/>
      <c r="AH220" s="54"/>
      <c r="AI220" s="55"/>
      <c r="AJ220" s="18"/>
      <c r="AK220" s="73" t="e">
        <f>#REF!</f>
        <v>#REF!</v>
      </c>
      <c r="AL220" s="73" t="e">
        <f>#REF!</f>
        <v>#REF!</v>
      </c>
      <c r="AM220" s="73" t="e">
        <f>#REF!</f>
        <v>#REF!</v>
      </c>
      <c r="AN220" s="73" t="e">
        <f>#REF!</f>
        <v>#REF!</v>
      </c>
      <c r="AO220" s="73" t="e">
        <f>#REF!</f>
        <v>#REF!</v>
      </c>
      <c r="AP220" s="73" t="e">
        <f>#REF!</f>
        <v>#REF!</v>
      </c>
      <c r="AQ220" s="73" t="e">
        <f>#REF!</f>
        <v>#REF!</v>
      </c>
      <c r="AR220" s="73" t="e">
        <f>#REF!</f>
        <v>#REF!</v>
      </c>
      <c r="AS220" s="73" t="e">
        <f>#REF!</f>
        <v>#REF!</v>
      </c>
      <c r="AT220" s="73" t="e">
        <f>#REF!</f>
        <v>#REF!</v>
      </c>
      <c r="AU220" s="73" t="e">
        <f>#REF!</f>
        <v>#REF!</v>
      </c>
      <c r="AV220" s="73" t="e">
        <f>#REF!</f>
        <v>#REF!</v>
      </c>
      <c r="AW220" s="73" t="e">
        <f>#REF!</f>
        <v>#REF!</v>
      </c>
      <c r="AX220" s="73" t="e">
        <f>#REF!</f>
        <v>#REF!</v>
      </c>
      <c r="AY220" s="73" t="e">
        <f>#REF!</f>
        <v>#REF!</v>
      </c>
      <c r="AZ220" s="73" t="e">
        <f>#REF!</f>
        <v>#REF!</v>
      </c>
      <c r="BA220" s="73" t="e">
        <f>#REF!</f>
        <v>#REF!</v>
      </c>
      <c r="BB220" s="73" t="e">
        <f>#REF!</f>
        <v>#REF!</v>
      </c>
      <c r="BC220" s="73" t="e">
        <f>#REF!</f>
        <v>#REF!</v>
      </c>
      <c r="BD220" s="73" t="e">
        <f>#REF!</f>
        <v>#REF!</v>
      </c>
      <c r="BE220" s="73" t="e">
        <f>#REF!</f>
        <v>#REF!</v>
      </c>
      <c r="BF220" s="73" t="e">
        <f>#REF!</f>
        <v>#REF!</v>
      </c>
      <c r="BG220" s="73" t="e">
        <f>#REF!</f>
        <v>#REF!</v>
      </c>
      <c r="BH220" s="73" t="e">
        <f>#REF!</f>
        <v>#REF!</v>
      </c>
      <c r="BI220" s="73" t="e">
        <f>#REF!</f>
        <v>#REF!</v>
      </c>
      <c r="BJ220" s="73" t="e">
        <f>#REF!</f>
        <v>#REF!</v>
      </c>
      <c r="BK220" s="73" t="e">
        <f>#REF!</f>
        <v>#REF!</v>
      </c>
      <c r="BL220" s="73" t="e">
        <f>#REF!</f>
        <v>#REF!</v>
      </c>
      <c r="BM220" s="73" t="e">
        <f>#REF!</f>
        <v>#REF!</v>
      </c>
      <c r="BN220" s="73" t="e">
        <f>#REF!</f>
        <v>#REF!</v>
      </c>
      <c r="BO220" s="73" t="e">
        <f>#REF!</f>
        <v>#REF!</v>
      </c>
      <c r="BP220" s="73" t="e">
        <f>#REF!</f>
        <v>#REF!</v>
      </c>
      <c r="BR220" s="117" t="str">
        <f t="shared" si="71"/>
        <v>88-2</v>
      </c>
      <c r="BS220" s="118">
        <f>OOC!G220</f>
        <v>23.316000000000003</v>
      </c>
      <c r="BT220" s="118">
        <f>OOC!H220</f>
        <v>23.256</v>
      </c>
      <c r="BU220" s="2" t="e">
        <f t="shared" si="72"/>
        <v>#REF!</v>
      </c>
      <c r="BV220" s="2" t="e">
        <f t="shared" si="73"/>
        <v>#REF!</v>
      </c>
      <c r="BW220" s="2" t="e">
        <f t="shared" si="74"/>
        <v>#REF!</v>
      </c>
      <c r="BX220" s="119" t="e">
        <f>IF(AND(IF(OOC!G220="",0,OOC!G220) &gt;= IF(O220="",0,O220), IF(O220="",0,O220) &gt; IF(L220="",0,L220)), "OOC",
IF(AND(IF(M220="",0,M220) &gt; IF(P220="",0,P220), IF(P220="",0,P220) &gt;= IF(OOC!H220="",0,OOC!H220)), "OOC",
IF(IF(O220="",0,O220) &gt; IF(OOC!G220="",0,OOC!G220), "OOS",
IF(IF(OOC!H220="",0,OOC!H220) &gt; IF(P220="",0,P220), "OOS", "OK"))))</f>
        <v>#REF!</v>
      </c>
    </row>
    <row r="221" spans="1:76" ht="15" customHeight="1">
      <c r="A221" s="16">
        <v>48</v>
      </c>
      <c r="B221" s="76"/>
      <c r="C221" s="72" t="s">
        <v>261</v>
      </c>
      <c r="D221" s="20" t="s">
        <v>57</v>
      </c>
      <c r="E221" s="78"/>
      <c r="F221" s="11" t="s">
        <v>29</v>
      </c>
      <c r="G221" s="83">
        <v>19.318999999999999</v>
      </c>
      <c r="H221" s="13" t="e">
        <f>IF(OOC!S221=0,"",OOC!S221)</f>
        <v>#REF!</v>
      </c>
      <c r="I221" s="13" t="e">
        <f>IF(OOC!T221=0,"",OOC!T221)</f>
        <v>#REF!</v>
      </c>
      <c r="J221" s="14" t="s">
        <v>12</v>
      </c>
      <c r="K221" s="64" t="s">
        <v>49</v>
      </c>
      <c r="L221" s="17" t="e">
        <f t="shared" si="82"/>
        <v>#REF!</v>
      </c>
      <c r="M221" s="17" t="e">
        <f t="shared" si="83"/>
        <v>#REF!</v>
      </c>
      <c r="N221" s="25"/>
      <c r="O221" s="2" t="e">
        <f t="shared" si="75"/>
        <v>#REF!</v>
      </c>
      <c r="P221" s="2" t="e">
        <f t="shared" si="76"/>
        <v>#REF!</v>
      </c>
      <c r="Q221" s="2" t="e">
        <f t="shared" si="77"/>
        <v>#REF!</v>
      </c>
      <c r="R221" s="3" t="e">
        <f t="shared" si="78"/>
        <v>#REF!</v>
      </c>
      <c r="S221" s="4" t="e">
        <f t="shared" si="70"/>
        <v>#REF!</v>
      </c>
      <c r="T221" s="67" t="e">
        <f t="shared" si="85"/>
        <v>#REF!</v>
      </c>
      <c r="U221" s="67" t="e">
        <f t="shared" si="86"/>
        <v>#REF!</v>
      </c>
      <c r="V221" s="4" t="e">
        <f t="shared" si="79"/>
        <v>#REF!</v>
      </c>
      <c r="W221" s="4" t="e">
        <f t="shared" si="80"/>
        <v>#REF!</v>
      </c>
      <c r="X221" s="4" t="e">
        <f t="shared" si="84"/>
        <v>#REF!</v>
      </c>
      <c r="Y221" s="62" t="e">
        <f t="shared" si="81"/>
        <v>#REF!</v>
      </c>
      <c r="Z221" s="28" t="e">
        <f t="shared" si="87"/>
        <v>#REF!</v>
      </c>
      <c r="AA221" s="28" t="e">
        <f t="shared" si="88"/>
        <v>#REF!</v>
      </c>
      <c r="AB221" s="28" t="e">
        <f t="shared" si="89"/>
        <v>#REF!</v>
      </c>
      <c r="AC221" s="28" t="e">
        <f t="shared" ref="AC221:AC293" si="91">IF(OR($S221&gt;$AC$9,$R221=""),"",$AC$9*6*$R221)</f>
        <v>#REF!</v>
      </c>
      <c r="AD221" s="26"/>
      <c r="AE221" s="19" t="str">
        <f t="shared" si="90"/>
        <v/>
      </c>
      <c r="AF221" s="65"/>
      <c r="AG221" s="54"/>
      <c r="AH221" s="54"/>
      <c r="AI221" s="55"/>
      <c r="AJ221" s="18"/>
      <c r="AK221" s="73" t="e">
        <f>#REF!</f>
        <v>#REF!</v>
      </c>
      <c r="AL221" s="73" t="e">
        <f>#REF!</f>
        <v>#REF!</v>
      </c>
      <c r="AM221" s="73" t="e">
        <f>#REF!</f>
        <v>#REF!</v>
      </c>
      <c r="AN221" s="73"/>
      <c r="AO221" s="73"/>
      <c r="AP221" s="73"/>
      <c r="AQ221" s="73"/>
      <c r="AR221" s="73"/>
      <c r="AS221" s="73"/>
      <c r="AT221" s="73"/>
      <c r="AU221" s="73"/>
      <c r="AV221" s="73"/>
      <c r="AW221" s="73"/>
      <c r="AX221" s="73"/>
      <c r="AY221" s="73"/>
      <c r="AZ221" s="73"/>
      <c r="BA221" s="73"/>
      <c r="BB221" s="73"/>
      <c r="BC221" s="73"/>
      <c r="BD221" s="73"/>
      <c r="BE221" s="73"/>
      <c r="BF221" s="73"/>
      <c r="BG221" s="73"/>
      <c r="BH221" s="73"/>
      <c r="BI221" s="73"/>
      <c r="BJ221" s="73"/>
      <c r="BK221" s="73"/>
      <c r="BL221" s="73"/>
      <c r="BM221" s="73"/>
      <c r="BN221" s="73"/>
      <c r="BO221" s="73"/>
      <c r="BP221" s="73"/>
      <c r="BR221" s="117" t="str">
        <f t="shared" si="71"/>
        <v>89-1</v>
      </c>
      <c r="BS221" s="118">
        <f>OOC!G221</f>
        <v>19.349</v>
      </c>
      <c r="BT221" s="118">
        <f>OOC!H221</f>
        <v>19.288999999999998</v>
      </c>
      <c r="BU221" s="2" t="e">
        <f t="shared" si="72"/>
        <v>#REF!</v>
      </c>
      <c r="BV221" s="2" t="e">
        <f t="shared" si="73"/>
        <v>#REF!</v>
      </c>
      <c r="BW221" s="2" t="e">
        <f t="shared" si="74"/>
        <v>#REF!</v>
      </c>
      <c r="BX221" s="119" t="e">
        <f>IF(AND(IF(OOC!G221="",0,OOC!G221) &gt;= IF(O221="",0,O221), IF(O221="",0,O221) &gt; IF(L221="",0,L221)), "OOC",
IF(AND(IF(M221="",0,M221) &gt; IF(P221="",0,P221), IF(P221="",0,P221) &gt;= IF(OOC!H221="",0,OOC!H221)), "OOC",
IF(IF(O221="",0,O221) &gt; IF(OOC!G221="",0,OOC!G221), "OOS",
IF(IF(OOC!H221="",0,OOC!H221) &gt; IF(P221="",0,P221), "OOS", "OK"))))</f>
        <v>#REF!</v>
      </c>
    </row>
    <row r="222" spans="1:76" ht="15" customHeight="1">
      <c r="A222" s="16">
        <v>48</v>
      </c>
      <c r="B222" s="76"/>
      <c r="C222" s="72" t="s">
        <v>262</v>
      </c>
      <c r="D222" s="20" t="s">
        <v>57</v>
      </c>
      <c r="E222" s="78"/>
      <c r="F222" s="11" t="s">
        <v>29</v>
      </c>
      <c r="G222" s="83">
        <v>19.318999999999999</v>
      </c>
      <c r="H222" s="13" t="e">
        <f>IF(OOC!S222=0,"",OOC!S222)</f>
        <v>#REF!</v>
      </c>
      <c r="I222" s="13" t="e">
        <f>IF(OOC!T222=0,"",OOC!T222)</f>
        <v>#REF!</v>
      </c>
      <c r="J222" s="14" t="s">
        <v>12</v>
      </c>
      <c r="K222" s="64" t="s">
        <v>49</v>
      </c>
      <c r="L222" s="17" t="e">
        <f t="shared" si="82"/>
        <v>#REF!</v>
      </c>
      <c r="M222" s="17" t="e">
        <f t="shared" si="83"/>
        <v>#REF!</v>
      </c>
      <c r="N222" s="25"/>
      <c r="O222" s="2" t="e">
        <f t="shared" si="75"/>
        <v>#REF!</v>
      </c>
      <c r="P222" s="2" t="e">
        <f t="shared" si="76"/>
        <v>#REF!</v>
      </c>
      <c r="Q222" s="2" t="e">
        <f t="shared" si="77"/>
        <v>#REF!</v>
      </c>
      <c r="R222" s="3" t="e">
        <f t="shared" si="78"/>
        <v>#REF!</v>
      </c>
      <c r="S222" s="4" t="e">
        <f t="shared" si="70"/>
        <v>#REF!</v>
      </c>
      <c r="T222" s="67" t="e">
        <f t="shared" si="85"/>
        <v>#REF!</v>
      </c>
      <c r="U222" s="67" t="e">
        <f t="shared" si="86"/>
        <v>#REF!</v>
      </c>
      <c r="V222" s="4" t="e">
        <f t="shared" si="79"/>
        <v>#REF!</v>
      </c>
      <c r="W222" s="4" t="e">
        <f t="shared" si="80"/>
        <v>#REF!</v>
      </c>
      <c r="X222" s="4" t="e">
        <f t="shared" si="84"/>
        <v>#REF!</v>
      </c>
      <c r="Y222" s="62" t="e">
        <f t="shared" si="81"/>
        <v>#REF!</v>
      </c>
      <c r="Z222" s="28" t="e">
        <f t="shared" si="87"/>
        <v>#REF!</v>
      </c>
      <c r="AA222" s="28" t="e">
        <f t="shared" si="88"/>
        <v>#REF!</v>
      </c>
      <c r="AB222" s="28" t="e">
        <f t="shared" si="89"/>
        <v>#REF!</v>
      </c>
      <c r="AC222" s="28" t="e">
        <f t="shared" si="91"/>
        <v>#REF!</v>
      </c>
      <c r="AD222" s="26"/>
      <c r="AE222" s="19" t="str">
        <f t="shared" si="90"/>
        <v/>
      </c>
      <c r="AF222" s="65"/>
      <c r="AG222" s="54"/>
      <c r="AH222" s="54"/>
      <c r="AI222" s="55"/>
      <c r="AJ222" s="18"/>
      <c r="AK222" s="73" t="e">
        <f>#REF!</f>
        <v>#REF!</v>
      </c>
      <c r="AL222" s="73" t="e">
        <f>#REF!</f>
        <v>#REF!</v>
      </c>
      <c r="AM222" s="73" t="e">
        <f>#REF!</f>
        <v>#REF!</v>
      </c>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R222" s="117" t="str">
        <f t="shared" si="71"/>
        <v>89-2</v>
      </c>
      <c r="BS222" s="118">
        <f>OOC!G222</f>
        <v>19.349</v>
      </c>
      <c r="BT222" s="118">
        <f>OOC!H222</f>
        <v>19.288999999999998</v>
      </c>
      <c r="BU222" s="2" t="e">
        <f t="shared" si="72"/>
        <v>#REF!</v>
      </c>
      <c r="BV222" s="2" t="e">
        <f t="shared" si="73"/>
        <v>#REF!</v>
      </c>
      <c r="BW222" s="2" t="e">
        <f t="shared" si="74"/>
        <v>#REF!</v>
      </c>
      <c r="BX222" s="119" t="e">
        <f>IF(AND(IF(OOC!G222="",0,OOC!G222) &gt;= IF(O222="",0,O222), IF(O222="",0,O222) &gt; IF(L222="",0,L222)), "OOC",
IF(AND(IF(M222="",0,M222) &gt; IF(P222="",0,P222), IF(P222="",0,P222) &gt;= IF(OOC!H222="",0,OOC!H222)), "OOC",
IF(IF(O222="",0,O222) &gt; IF(OOC!G222="",0,OOC!G222), "OOS",
IF(IF(OOC!H222="",0,OOC!H222) &gt; IF(P222="",0,P222), "OOS", "OK"))))</f>
        <v>#REF!</v>
      </c>
    </row>
    <row r="223" spans="1:76" ht="15" customHeight="1">
      <c r="A223" s="16">
        <v>48</v>
      </c>
      <c r="B223" s="76" t="s">
        <v>190</v>
      </c>
      <c r="C223" s="72" t="s">
        <v>191</v>
      </c>
      <c r="D223" s="20" t="s">
        <v>57</v>
      </c>
      <c r="E223" s="78">
        <v>1.33</v>
      </c>
      <c r="F223" s="11" t="s">
        <v>29</v>
      </c>
      <c r="G223" s="12">
        <v>0.04</v>
      </c>
      <c r="H223" s="13" t="e">
        <f>IF(OOC!S223=0,"",OOC!S223)</f>
        <v>#REF!</v>
      </c>
      <c r="I223" s="13" t="e">
        <f>IF(OOC!T223=0,"",OOC!T223)</f>
        <v>#REF!</v>
      </c>
      <c r="J223" s="14" t="s">
        <v>12</v>
      </c>
      <c r="K223" s="64" t="s">
        <v>49</v>
      </c>
      <c r="L223" s="17" t="e">
        <f t="shared" si="82"/>
        <v>#REF!</v>
      </c>
      <c r="M223" s="17" t="e">
        <f t="shared" si="83"/>
        <v>#REF!</v>
      </c>
      <c r="N223" s="25"/>
      <c r="O223" s="2" t="e">
        <f t="shared" si="75"/>
        <v>#REF!</v>
      </c>
      <c r="P223" s="2" t="e">
        <f t="shared" si="76"/>
        <v>#REF!</v>
      </c>
      <c r="Q223" s="2" t="e">
        <f t="shared" si="77"/>
        <v>#REF!</v>
      </c>
      <c r="R223" s="3" t="e">
        <f t="shared" si="78"/>
        <v>#REF!</v>
      </c>
      <c r="S223" s="4" t="e">
        <f t="shared" si="70"/>
        <v>#REF!</v>
      </c>
      <c r="T223" s="67" t="e">
        <f t="shared" si="85"/>
        <v>#REF!</v>
      </c>
      <c r="U223" s="67" t="e">
        <f t="shared" si="86"/>
        <v>#REF!</v>
      </c>
      <c r="V223" s="4" t="e">
        <f t="shared" si="79"/>
        <v>#REF!</v>
      </c>
      <c r="W223" s="4" t="e">
        <f t="shared" si="80"/>
        <v>#REF!</v>
      </c>
      <c r="X223" s="4" t="e">
        <f t="shared" si="84"/>
        <v>#REF!</v>
      </c>
      <c r="Y223" s="62" t="e">
        <f t="shared" si="81"/>
        <v>#REF!</v>
      </c>
      <c r="Z223" s="28" t="e">
        <f t="shared" si="87"/>
        <v>#REF!</v>
      </c>
      <c r="AA223" s="28" t="e">
        <f t="shared" si="88"/>
        <v>#REF!</v>
      </c>
      <c r="AB223" s="28" t="e">
        <f t="shared" si="89"/>
        <v>#REF!</v>
      </c>
      <c r="AC223" s="28" t="e">
        <f t="shared" si="91"/>
        <v>#REF!</v>
      </c>
      <c r="AD223" s="26"/>
      <c r="AE223" s="19" t="str">
        <f t="shared" si="90"/>
        <v/>
      </c>
      <c r="AF223" s="65"/>
      <c r="AG223" s="54"/>
      <c r="AH223" s="54"/>
      <c r="AI223" s="55"/>
      <c r="AJ223" s="18"/>
      <c r="AK223" s="73" t="e">
        <f>#REF!</f>
        <v>#REF!</v>
      </c>
      <c r="AL223" s="73" t="e">
        <f>#REF!</f>
        <v>#REF!</v>
      </c>
      <c r="AM223" s="73" t="e">
        <f>#REF!</f>
        <v>#REF!</v>
      </c>
      <c r="AN223" s="73" t="e">
        <f>#REF!</f>
        <v>#REF!</v>
      </c>
      <c r="AO223" s="73" t="e">
        <f>#REF!</f>
        <v>#REF!</v>
      </c>
      <c r="AP223" s="73" t="e">
        <f>#REF!</f>
        <v>#REF!</v>
      </c>
      <c r="AQ223" s="73" t="e">
        <f>#REF!</f>
        <v>#REF!</v>
      </c>
      <c r="AR223" s="73" t="e">
        <f>#REF!</f>
        <v>#REF!</v>
      </c>
      <c r="AS223" s="73" t="e">
        <f>#REF!</f>
        <v>#REF!</v>
      </c>
      <c r="AT223" s="73" t="e">
        <f>#REF!</f>
        <v>#REF!</v>
      </c>
      <c r="AU223" s="73" t="e">
        <f>#REF!</f>
        <v>#REF!</v>
      </c>
      <c r="AV223" s="73" t="e">
        <f>#REF!</f>
        <v>#REF!</v>
      </c>
      <c r="AW223" s="73" t="e">
        <f>#REF!</f>
        <v>#REF!</v>
      </c>
      <c r="AX223" s="73" t="e">
        <f>#REF!</f>
        <v>#REF!</v>
      </c>
      <c r="AY223" s="73" t="e">
        <f>#REF!</f>
        <v>#REF!</v>
      </c>
      <c r="AZ223" s="73" t="e">
        <f>#REF!</f>
        <v>#REF!</v>
      </c>
      <c r="BA223" s="73" t="e">
        <f>#REF!</f>
        <v>#REF!</v>
      </c>
      <c r="BB223" s="73" t="e">
        <f>#REF!</f>
        <v>#REF!</v>
      </c>
      <c r="BC223" s="73" t="e">
        <f>#REF!</f>
        <v>#REF!</v>
      </c>
      <c r="BD223" s="73" t="e">
        <f>#REF!</f>
        <v>#REF!</v>
      </c>
      <c r="BE223" s="73" t="e">
        <f>#REF!</f>
        <v>#REF!</v>
      </c>
      <c r="BF223" s="73" t="e">
        <f>#REF!</f>
        <v>#REF!</v>
      </c>
      <c r="BG223" s="73" t="e">
        <f>#REF!</f>
        <v>#REF!</v>
      </c>
      <c r="BH223" s="73" t="e">
        <f>#REF!</f>
        <v>#REF!</v>
      </c>
      <c r="BI223" s="73" t="e">
        <f>#REF!</f>
        <v>#REF!</v>
      </c>
      <c r="BJ223" s="73" t="e">
        <f>#REF!</f>
        <v>#REF!</v>
      </c>
      <c r="BK223" s="73" t="e">
        <f>#REF!</f>
        <v>#REF!</v>
      </c>
      <c r="BL223" s="73" t="e">
        <f>#REF!</f>
        <v>#REF!</v>
      </c>
      <c r="BM223" s="73" t="e">
        <f>#REF!</f>
        <v>#REF!</v>
      </c>
      <c r="BN223" s="73" t="e">
        <f>#REF!</f>
        <v>#REF!</v>
      </c>
      <c r="BO223" s="73" t="e">
        <f>#REF!</f>
        <v>#REF!</v>
      </c>
      <c r="BP223" s="73" t="e">
        <f>#REF!</f>
        <v>#REF!</v>
      </c>
      <c r="BR223" s="117" t="str">
        <f t="shared" si="71"/>
        <v>94-1</v>
      </c>
      <c r="BS223" s="118">
        <f>OOC!G223</f>
        <v>0.08</v>
      </c>
      <c r="BT223" s="118">
        <f>OOC!H223</f>
        <v>0</v>
      </c>
      <c r="BU223" s="2" t="e">
        <f t="shared" si="72"/>
        <v>#REF!</v>
      </c>
      <c r="BV223" s="2" t="e">
        <f t="shared" si="73"/>
        <v>#REF!</v>
      </c>
      <c r="BW223" s="2" t="e">
        <f t="shared" si="74"/>
        <v>#REF!</v>
      </c>
      <c r="BX223" s="119" t="e">
        <f>IF(AND(IF(OOC!G223="",0,OOC!G223) &gt;= IF(O223="",0,O223), IF(O223="",0,O223) &gt; IF(L223="",0,L223)), "OOC",
IF(AND(IF(M223="",0,M223) &gt; IF(P223="",0,P223), IF(P223="",0,P223) &gt;= IF(OOC!H223="",0,OOC!H223)), "OOC",
IF(IF(O223="",0,O223) &gt; IF(OOC!G223="",0,OOC!G223), "OOS",
IF(IF(OOC!H223="",0,OOC!H223) &gt; IF(P223="",0,P223), "OOS", "OK"))))</f>
        <v>#REF!</v>
      </c>
    </row>
    <row r="224" spans="1:76" ht="15" customHeight="1">
      <c r="A224" s="16">
        <v>48</v>
      </c>
      <c r="B224" s="76" t="s">
        <v>190</v>
      </c>
      <c r="C224" s="72" t="s">
        <v>192</v>
      </c>
      <c r="D224" s="20" t="s">
        <v>57</v>
      </c>
      <c r="E224" s="78">
        <v>1.33</v>
      </c>
      <c r="F224" s="11" t="s">
        <v>29</v>
      </c>
      <c r="G224" s="12">
        <v>0.04</v>
      </c>
      <c r="H224" s="13" t="e">
        <f>IF(OOC!S224=0,"",OOC!S224)</f>
        <v>#REF!</v>
      </c>
      <c r="I224" s="13" t="e">
        <f>IF(OOC!T224=0,"",OOC!T224)</f>
        <v>#REF!</v>
      </c>
      <c r="J224" s="14" t="s">
        <v>12</v>
      </c>
      <c r="K224" s="64" t="s">
        <v>49</v>
      </c>
      <c r="L224" s="17" t="e">
        <f t="shared" si="82"/>
        <v>#REF!</v>
      </c>
      <c r="M224" s="17" t="e">
        <f t="shared" si="83"/>
        <v>#REF!</v>
      </c>
      <c r="N224" s="25"/>
      <c r="O224" s="2" t="e">
        <f t="shared" si="75"/>
        <v>#REF!</v>
      </c>
      <c r="P224" s="2" t="e">
        <f t="shared" si="76"/>
        <v>#REF!</v>
      </c>
      <c r="Q224" s="2" t="e">
        <f t="shared" si="77"/>
        <v>#REF!</v>
      </c>
      <c r="R224" s="3" t="e">
        <f t="shared" si="78"/>
        <v>#REF!</v>
      </c>
      <c r="S224" s="4" t="e">
        <f t="shared" si="70"/>
        <v>#REF!</v>
      </c>
      <c r="T224" s="67" t="e">
        <f t="shared" si="85"/>
        <v>#REF!</v>
      </c>
      <c r="U224" s="67" t="e">
        <f t="shared" si="86"/>
        <v>#REF!</v>
      </c>
      <c r="V224" s="4" t="e">
        <f t="shared" si="79"/>
        <v>#REF!</v>
      </c>
      <c r="W224" s="4" t="e">
        <f t="shared" si="80"/>
        <v>#REF!</v>
      </c>
      <c r="X224" s="4" t="e">
        <f t="shared" si="84"/>
        <v>#REF!</v>
      </c>
      <c r="Y224" s="62" t="e">
        <f t="shared" si="81"/>
        <v>#REF!</v>
      </c>
      <c r="Z224" s="28" t="e">
        <f t="shared" si="87"/>
        <v>#REF!</v>
      </c>
      <c r="AA224" s="28" t="e">
        <f t="shared" si="88"/>
        <v>#REF!</v>
      </c>
      <c r="AB224" s="28" t="e">
        <f t="shared" si="89"/>
        <v>#REF!</v>
      </c>
      <c r="AC224" s="28" t="e">
        <f t="shared" si="91"/>
        <v>#REF!</v>
      </c>
      <c r="AD224" s="26"/>
      <c r="AE224" s="19" t="str">
        <f t="shared" si="90"/>
        <v/>
      </c>
      <c r="AF224" s="65"/>
      <c r="AG224" s="54"/>
      <c r="AH224" s="54"/>
      <c r="AI224" s="55"/>
      <c r="AJ224" s="18"/>
      <c r="AK224" s="73" t="e">
        <f>#REF!</f>
        <v>#REF!</v>
      </c>
      <c r="AL224" s="73" t="e">
        <f>#REF!</f>
        <v>#REF!</v>
      </c>
      <c r="AM224" s="73" t="e">
        <f>#REF!</f>
        <v>#REF!</v>
      </c>
      <c r="AN224" s="73" t="e">
        <f>#REF!</f>
        <v>#REF!</v>
      </c>
      <c r="AO224" s="73" t="e">
        <f>#REF!</f>
        <v>#REF!</v>
      </c>
      <c r="AP224" s="73" t="e">
        <f>#REF!</f>
        <v>#REF!</v>
      </c>
      <c r="AQ224" s="73" t="e">
        <f>#REF!</f>
        <v>#REF!</v>
      </c>
      <c r="AR224" s="73" t="e">
        <f>#REF!</f>
        <v>#REF!</v>
      </c>
      <c r="AS224" s="73" t="e">
        <f>#REF!</f>
        <v>#REF!</v>
      </c>
      <c r="AT224" s="73" t="e">
        <f>#REF!</f>
        <v>#REF!</v>
      </c>
      <c r="AU224" s="73" t="e">
        <f>#REF!</f>
        <v>#REF!</v>
      </c>
      <c r="AV224" s="73" t="e">
        <f>#REF!</f>
        <v>#REF!</v>
      </c>
      <c r="AW224" s="73" t="e">
        <f>#REF!</f>
        <v>#REF!</v>
      </c>
      <c r="AX224" s="73" t="e">
        <f>#REF!</f>
        <v>#REF!</v>
      </c>
      <c r="AY224" s="73" t="e">
        <f>#REF!</f>
        <v>#REF!</v>
      </c>
      <c r="AZ224" s="73" t="e">
        <f>#REF!</f>
        <v>#REF!</v>
      </c>
      <c r="BA224" s="73" t="e">
        <f>#REF!</f>
        <v>#REF!</v>
      </c>
      <c r="BB224" s="73" t="e">
        <f>#REF!</f>
        <v>#REF!</v>
      </c>
      <c r="BC224" s="73" t="e">
        <f>#REF!</f>
        <v>#REF!</v>
      </c>
      <c r="BD224" s="73" t="e">
        <f>#REF!</f>
        <v>#REF!</v>
      </c>
      <c r="BE224" s="73" t="e">
        <f>#REF!</f>
        <v>#REF!</v>
      </c>
      <c r="BF224" s="73" t="e">
        <f>#REF!</f>
        <v>#REF!</v>
      </c>
      <c r="BG224" s="73" t="e">
        <f>#REF!</f>
        <v>#REF!</v>
      </c>
      <c r="BH224" s="73" t="e">
        <f>#REF!</f>
        <v>#REF!</v>
      </c>
      <c r="BI224" s="73" t="e">
        <f>#REF!</f>
        <v>#REF!</v>
      </c>
      <c r="BJ224" s="73" t="e">
        <f>#REF!</f>
        <v>#REF!</v>
      </c>
      <c r="BK224" s="73" t="e">
        <f>#REF!</f>
        <v>#REF!</v>
      </c>
      <c r="BL224" s="73" t="e">
        <f>#REF!</f>
        <v>#REF!</v>
      </c>
      <c r="BM224" s="73" t="e">
        <f>#REF!</f>
        <v>#REF!</v>
      </c>
      <c r="BN224" s="73" t="e">
        <f>#REF!</f>
        <v>#REF!</v>
      </c>
      <c r="BO224" s="73" t="e">
        <f>#REF!</f>
        <v>#REF!</v>
      </c>
      <c r="BP224" s="73" t="e">
        <f>#REF!</f>
        <v>#REF!</v>
      </c>
      <c r="BR224" s="117" t="str">
        <f t="shared" si="71"/>
        <v>94-2</v>
      </c>
      <c r="BS224" s="118">
        <f>OOC!G224</f>
        <v>0.08</v>
      </c>
      <c r="BT224" s="118">
        <f>OOC!H224</f>
        <v>0</v>
      </c>
      <c r="BU224" s="2" t="e">
        <f t="shared" si="72"/>
        <v>#REF!</v>
      </c>
      <c r="BV224" s="2" t="e">
        <f t="shared" si="73"/>
        <v>#REF!</v>
      </c>
      <c r="BW224" s="2" t="e">
        <f t="shared" si="74"/>
        <v>#REF!</v>
      </c>
      <c r="BX224" s="119" t="e">
        <f>IF(AND(IF(OOC!G224="",0,OOC!G224) &gt;= IF(O224="",0,O224), IF(O224="",0,O224) &gt; IF(L224="",0,L224)), "OOC",
IF(AND(IF(M224="",0,M224) &gt; IF(P224="",0,P224), IF(P224="",0,P224) &gt;= IF(OOC!H224="",0,OOC!H224)), "OOC",
IF(IF(O224="",0,O224) &gt; IF(OOC!G224="",0,OOC!G224), "OOS",
IF(IF(OOC!H224="",0,OOC!H224) &gt; IF(P224="",0,P224), "OOS", "OK"))))</f>
        <v>#REF!</v>
      </c>
    </row>
    <row r="225" spans="1:76" ht="15" customHeight="1">
      <c r="A225" s="16">
        <v>48</v>
      </c>
      <c r="B225" s="76" t="s">
        <v>190</v>
      </c>
      <c r="C225" s="72" t="s">
        <v>193</v>
      </c>
      <c r="D225" s="20" t="s">
        <v>57</v>
      </c>
      <c r="E225" s="78">
        <v>1.33</v>
      </c>
      <c r="F225" s="11" t="s">
        <v>29</v>
      </c>
      <c r="G225" s="12">
        <v>0.04</v>
      </c>
      <c r="H225" s="13" t="e">
        <f>IF(OOC!S225=0,"",OOC!S225)</f>
        <v>#REF!</v>
      </c>
      <c r="I225" s="13" t="e">
        <f>IF(OOC!T225=0,"",OOC!T225)</f>
        <v>#REF!</v>
      </c>
      <c r="J225" s="14" t="s">
        <v>12</v>
      </c>
      <c r="K225" s="64" t="s">
        <v>49</v>
      </c>
      <c r="L225" s="17" t="e">
        <f t="shared" si="82"/>
        <v>#REF!</v>
      </c>
      <c r="M225" s="17" t="e">
        <f t="shared" si="83"/>
        <v>#REF!</v>
      </c>
      <c r="N225" s="25"/>
      <c r="O225" s="2" t="e">
        <f t="shared" si="75"/>
        <v>#REF!</v>
      </c>
      <c r="P225" s="2" t="e">
        <f t="shared" si="76"/>
        <v>#REF!</v>
      </c>
      <c r="Q225" s="2" t="e">
        <f t="shared" si="77"/>
        <v>#REF!</v>
      </c>
      <c r="R225" s="3" t="e">
        <f t="shared" si="78"/>
        <v>#REF!</v>
      </c>
      <c r="S225" s="4" t="e">
        <f t="shared" si="70"/>
        <v>#REF!</v>
      </c>
      <c r="T225" s="67" t="e">
        <f t="shared" si="85"/>
        <v>#REF!</v>
      </c>
      <c r="U225" s="67" t="e">
        <f t="shared" si="86"/>
        <v>#REF!</v>
      </c>
      <c r="V225" s="4" t="e">
        <f t="shared" si="79"/>
        <v>#REF!</v>
      </c>
      <c r="W225" s="4" t="e">
        <f t="shared" si="80"/>
        <v>#REF!</v>
      </c>
      <c r="X225" s="4" t="e">
        <f t="shared" si="84"/>
        <v>#REF!</v>
      </c>
      <c r="Y225" s="62" t="e">
        <f t="shared" si="81"/>
        <v>#REF!</v>
      </c>
      <c r="Z225" s="28" t="e">
        <f t="shared" si="87"/>
        <v>#REF!</v>
      </c>
      <c r="AA225" s="28" t="e">
        <f t="shared" si="88"/>
        <v>#REF!</v>
      </c>
      <c r="AB225" s="28" t="e">
        <f t="shared" si="89"/>
        <v>#REF!</v>
      </c>
      <c r="AC225" s="28" t="e">
        <f t="shared" si="91"/>
        <v>#REF!</v>
      </c>
      <c r="AD225" s="26"/>
      <c r="AE225" s="19" t="str">
        <f t="shared" si="90"/>
        <v/>
      </c>
      <c r="AF225" s="65"/>
      <c r="AG225" s="54"/>
      <c r="AH225" s="54"/>
      <c r="AI225" s="55"/>
      <c r="AJ225" s="18"/>
      <c r="AK225" s="73" t="e">
        <f>#REF!</f>
        <v>#REF!</v>
      </c>
      <c r="AL225" s="73" t="e">
        <f>#REF!</f>
        <v>#REF!</v>
      </c>
      <c r="AM225" s="73" t="e">
        <f>#REF!</f>
        <v>#REF!</v>
      </c>
      <c r="AN225" s="73" t="e">
        <f>#REF!</f>
        <v>#REF!</v>
      </c>
      <c r="AO225" s="73" t="e">
        <f>#REF!</f>
        <v>#REF!</v>
      </c>
      <c r="AP225" s="73" t="e">
        <f>#REF!</f>
        <v>#REF!</v>
      </c>
      <c r="AQ225" s="73" t="e">
        <f>#REF!</f>
        <v>#REF!</v>
      </c>
      <c r="AR225" s="73" t="e">
        <f>#REF!</f>
        <v>#REF!</v>
      </c>
      <c r="AS225" s="73" t="e">
        <f>#REF!</f>
        <v>#REF!</v>
      </c>
      <c r="AT225" s="73" t="e">
        <f>#REF!</f>
        <v>#REF!</v>
      </c>
      <c r="AU225" s="73" t="e">
        <f>#REF!</f>
        <v>#REF!</v>
      </c>
      <c r="AV225" s="73" t="e">
        <f>#REF!</f>
        <v>#REF!</v>
      </c>
      <c r="AW225" s="73" t="e">
        <f>#REF!</f>
        <v>#REF!</v>
      </c>
      <c r="AX225" s="73" t="e">
        <f>#REF!</f>
        <v>#REF!</v>
      </c>
      <c r="AY225" s="73" t="e">
        <f>#REF!</f>
        <v>#REF!</v>
      </c>
      <c r="AZ225" s="73" t="e">
        <f>#REF!</f>
        <v>#REF!</v>
      </c>
      <c r="BA225" s="73" t="e">
        <f>#REF!</f>
        <v>#REF!</v>
      </c>
      <c r="BB225" s="73" t="e">
        <f>#REF!</f>
        <v>#REF!</v>
      </c>
      <c r="BC225" s="73" t="e">
        <f>#REF!</f>
        <v>#REF!</v>
      </c>
      <c r="BD225" s="73" t="e">
        <f>#REF!</f>
        <v>#REF!</v>
      </c>
      <c r="BE225" s="73" t="e">
        <f>#REF!</f>
        <v>#REF!</v>
      </c>
      <c r="BF225" s="73" t="e">
        <f>#REF!</f>
        <v>#REF!</v>
      </c>
      <c r="BG225" s="73" t="e">
        <f>#REF!</f>
        <v>#REF!</v>
      </c>
      <c r="BH225" s="73" t="e">
        <f>#REF!</f>
        <v>#REF!</v>
      </c>
      <c r="BI225" s="73" t="e">
        <f>#REF!</f>
        <v>#REF!</v>
      </c>
      <c r="BJ225" s="73" t="e">
        <f>#REF!</f>
        <v>#REF!</v>
      </c>
      <c r="BK225" s="73" t="e">
        <f>#REF!</f>
        <v>#REF!</v>
      </c>
      <c r="BL225" s="73" t="e">
        <f>#REF!</f>
        <v>#REF!</v>
      </c>
      <c r="BM225" s="73" t="e">
        <f>#REF!</f>
        <v>#REF!</v>
      </c>
      <c r="BN225" s="73" t="e">
        <f>#REF!</f>
        <v>#REF!</v>
      </c>
      <c r="BO225" s="73" t="e">
        <f>#REF!</f>
        <v>#REF!</v>
      </c>
      <c r="BP225" s="73" t="e">
        <f>#REF!</f>
        <v>#REF!</v>
      </c>
      <c r="BR225" s="117" t="str">
        <f t="shared" si="71"/>
        <v>94-3</v>
      </c>
      <c r="BS225" s="118">
        <f>OOC!G225</f>
        <v>0.08</v>
      </c>
      <c r="BT225" s="118">
        <f>OOC!H225</f>
        <v>0</v>
      </c>
      <c r="BU225" s="2" t="e">
        <f t="shared" si="72"/>
        <v>#REF!</v>
      </c>
      <c r="BV225" s="2" t="e">
        <f t="shared" si="73"/>
        <v>#REF!</v>
      </c>
      <c r="BW225" s="2" t="e">
        <f t="shared" si="74"/>
        <v>#REF!</v>
      </c>
      <c r="BX225" s="119" t="e">
        <f>IF(AND(IF(OOC!G225="",0,OOC!G225) &gt;= IF(O225="",0,O225), IF(O225="",0,O225) &gt; IF(L225="",0,L225)), "OOC",
IF(AND(IF(M225="",0,M225) &gt; IF(P225="",0,P225), IF(P225="",0,P225) &gt;= IF(OOC!H225="",0,OOC!H225)), "OOC",
IF(IF(O225="",0,O225) &gt; IF(OOC!G225="",0,OOC!G225), "OOS",
IF(IF(OOC!H225="",0,OOC!H225) &gt; IF(P225="",0,P225), "OOS", "OK"))))</f>
        <v>#REF!</v>
      </c>
    </row>
    <row r="226" spans="1:76" ht="15" customHeight="1">
      <c r="A226" s="16">
        <v>48</v>
      </c>
      <c r="B226" s="76" t="s">
        <v>190</v>
      </c>
      <c r="C226" s="72" t="s">
        <v>194</v>
      </c>
      <c r="D226" s="20" t="s">
        <v>57</v>
      </c>
      <c r="E226" s="78">
        <v>1.33</v>
      </c>
      <c r="F226" s="11" t="s">
        <v>29</v>
      </c>
      <c r="G226" s="12">
        <v>0.04</v>
      </c>
      <c r="H226" s="13" t="e">
        <f>IF(OOC!S226=0,"",OOC!S226)</f>
        <v>#REF!</v>
      </c>
      <c r="I226" s="13" t="e">
        <f>IF(OOC!T226=0,"",OOC!T226)</f>
        <v>#REF!</v>
      </c>
      <c r="J226" s="14" t="s">
        <v>12</v>
      </c>
      <c r="K226" s="64" t="s">
        <v>49</v>
      </c>
      <c r="L226" s="17" t="e">
        <f t="shared" si="82"/>
        <v>#REF!</v>
      </c>
      <c r="M226" s="17" t="e">
        <f t="shared" si="83"/>
        <v>#REF!</v>
      </c>
      <c r="N226" s="25"/>
      <c r="O226" s="2" t="e">
        <f t="shared" si="75"/>
        <v>#REF!</v>
      </c>
      <c r="P226" s="2" t="e">
        <f t="shared" si="76"/>
        <v>#REF!</v>
      </c>
      <c r="Q226" s="2" t="e">
        <f t="shared" si="77"/>
        <v>#REF!</v>
      </c>
      <c r="R226" s="3" t="e">
        <f t="shared" si="78"/>
        <v>#REF!</v>
      </c>
      <c r="S226" s="4" t="e">
        <f t="shared" si="70"/>
        <v>#REF!</v>
      </c>
      <c r="T226" s="67" t="e">
        <f t="shared" si="85"/>
        <v>#REF!</v>
      </c>
      <c r="U226" s="67" t="e">
        <f t="shared" si="86"/>
        <v>#REF!</v>
      </c>
      <c r="V226" s="4" t="e">
        <f t="shared" si="79"/>
        <v>#REF!</v>
      </c>
      <c r="W226" s="4" t="e">
        <f t="shared" si="80"/>
        <v>#REF!</v>
      </c>
      <c r="X226" s="4" t="e">
        <f t="shared" si="84"/>
        <v>#REF!</v>
      </c>
      <c r="Y226" s="62" t="e">
        <f t="shared" si="81"/>
        <v>#REF!</v>
      </c>
      <c r="Z226" s="28" t="e">
        <f t="shared" si="87"/>
        <v>#REF!</v>
      </c>
      <c r="AA226" s="28" t="e">
        <f t="shared" si="88"/>
        <v>#REF!</v>
      </c>
      <c r="AB226" s="28" t="e">
        <f t="shared" si="89"/>
        <v>#REF!</v>
      </c>
      <c r="AC226" s="28" t="e">
        <f t="shared" si="91"/>
        <v>#REF!</v>
      </c>
      <c r="AD226" s="26"/>
      <c r="AE226" s="19" t="str">
        <f t="shared" si="90"/>
        <v/>
      </c>
      <c r="AF226" s="65"/>
      <c r="AG226" s="54"/>
      <c r="AH226" s="54"/>
      <c r="AI226" s="55"/>
      <c r="AJ226" s="18"/>
      <c r="AK226" s="73" t="e">
        <f>#REF!</f>
        <v>#REF!</v>
      </c>
      <c r="AL226" s="73" t="e">
        <f>#REF!</f>
        <v>#REF!</v>
      </c>
      <c r="AM226" s="73" t="e">
        <f>#REF!</f>
        <v>#REF!</v>
      </c>
      <c r="AN226" s="73" t="e">
        <f>#REF!</f>
        <v>#REF!</v>
      </c>
      <c r="AO226" s="73" t="e">
        <f>#REF!</f>
        <v>#REF!</v>
      </c>
      <c r="AP226" s="73" t="e">
        <f>#REF!</f>
        <v>#REF!</v>
      </c>
      <c r="AQ226" s="73" t="e">
        <f>#REF!</f>
        <v>#REF!</v>
      </c>
      <c r="AR226" s="73" t="e">
        <f>#REF!</f>
        <v>#REF!</v>
      </c>
      <c r="AS226" s="73" t="e">
        <f>#REF!</f>
        <v>#REF!</v>
      </c>
      <c r="AT226" s="73" t="e">
        <f>#REF!</f>
        <v>#REF!</v>
      </c>
      <c r="AU226" s="73" t="e">
        <f>#REF!</f>
        <v>#REF!</v>
      </c>
      <c r="AV226" s="73" t="e">
        <f>#REF!</f>
        <v>#REF!</v>
      </c>
      <c r="AW226" s="73" t="e">
        <f>#REF!</f>
        <v>#REF!</v>
      </c>
      <c r="AX226" s="73" t="e">
        <f>#REF!</f>
        <v>#REF!</v>
      </c>
      <c r="AY226" s="73" t="e">
        <f>#REF!</f>
        <v>#REF!</v>
      </c>
      <c r="AZ226" s="73" t="e">
        <f>#REF!</f>
        <v>#REF!</v>
      </c>
      <c r="BA226" s="73" t="e">
        <f>#REF!</f>
        <v>#REF!</v>
      </c>
      <c r="BB226" s="73" t="e">
        <f>#REF!</f>
        <v>#REF!</v>
      </c>
      <c r="BC226" s="73" t="e">
        <f>#REF!</f>
        <v>#REF!</v>
      </c>
      <c r="BD226" s="73" t="e">
        <f>#REF!</f>
        <v>#REF!</v>
      </c>
      <c r="BE226" s="73" t="e">
        <f>#REF!</f>
        <v>#REF!</v>
      </c>
      <c r="BF226" s="73" t="e">
        <f>#REF!</f>
        <v>#REF!</v>
      </c>
      <c r="BG226" s="73" t="e">
        <f>#REF!</f>
        <v>#REF!</v>
      </c>
      <c r="BH226" s="73" t="e">
        <f>#REF!</f>
        <v>#REF!</v>
      </c>
      <c r="BI226" s="73" t="e">
        <f>#REF!</f>
        <v>#REF!</v>
      </c>
      <c r="BJ226" s="73" t="e">
        <f>#REF!</f>
        <v>#REF!</v>
      </c>
      <c r="BK226" s="73" t="e">
        <f>#REF!</f>
        <v>#REF!</v>
      </c>
      <c r="BL226" s="73" t="e">
        <f>#REF!</f>
        <v>#REF!</v>
      </c>
      <c r="BM226" s="73" t="e">
        <f>#REF!</f>
        <v>#REF!</v>
      </c>
      <c r="BN226" s="73" t="e">
        <f>#REF!</f>
        <v>#REF!</v>
      </c>
      <c r="BO226" s="73" t="e">
        <f>#REF!</f>
        <v>#REF!</v>
      </c>
      <c r="BP226" s="73" t="e">
        <f>#REF!</f>
        <v>#REF!</v>
      </c>
      <c r="BR226" s="117" t="str">
        <f t="shared" si="71"/>
        <v>94-4</v>
      </c>
      <c r="BS226" s="118">
        <f>OOC!G226</f>
        <v>0.08</v>
      </c>
      <c r="BT226" s="118">
        <f>OOC!H226</f>
        <v>0</v>
      </c>
      <c r="BU226" s="2" t="e">
        <f t="shared" si="72"/>
        <v>#REF!</v>
      </c>
      <c r="BV226" s="2" t="e">
        <f t="shared" si="73"/>
        <v>#REF!</v>
      </c>
      <c r="BW226" s="2" t="e">
        <f t="shared" si="74"/>
        <v>#REF!</v>
      </c>
      <c r="BX226" s="119" t="e">
        <f>IF(AND(IF(OOC!G226="",0,OOC!G226) &gt;= IF(O226="",0,O226), IF(O226="",0,O226) &gt; IF(L226="",0,L226)), "OOC",
IF(AND(IF(M226="",0,M226) &gt; IF(P226="",0,P226), IF(P226="",0,P226) &gt;= IF(OOC!H226="",0,OOC!H226)), "OOC",
IF(IF(O226="",0,O226) &gt; IF(OOC!G226="",0,OOC!G226), "OOS",
IF(IF(OOC!H226="",0,OOC!H226) &gt; IF(P226="",0,P226), "OOS", "OK"))))</f>
        <v>#REF!</v>
      </c>
    </row>
    <row r="227" spans="1:76" ht="15" customHeight="1">
      <c r="A227" s="16">
        <v>48</v>
      </c>
      <c r="B227" s="76" t="s">
        <v>190</v>
      </c>
      <c r="C227" s="72" t="s">
        <v>195</v>
      </c>
      <c r="D227" s="20" t="s">
        <v>57</v>
      </c>
      <c r="E227" s="78">
        <v>1.33</v>
      </c>
      <c r="F227" s="11" t="s">
        <v>29</v>
      </c>
      <c r="G227" s="12">
        <v>0.04</v>
      </c>
      <c r="H227" s="13" t="e">
        <f>IF(OOC!S227=0,"",OOC!S227)</f>
        <v>#REF!</v>
      </c>
      <c r="I227" s="13" t="e">
        <f>IF(OOC!T227=0,"",OOC!T227)</f>
        <v>#REF!</v>
      </c>
      <c r="J227" s="14" t="s">
        <v>12</v>
      </c>
      <c r="K227" s="64" t="s">
        <v>49</v>
      </c>
      <c r="L227" s="17" t="e">
        <f t="shared" si="82"/>
        <v>#REF!</v>
      </c>
      <c r="M227" s="17" t="e">
        <f t="shared" si="83"/>
        <v>#REF!</v>
      </c>
      <c r="N227" s="25"/>
      <c r="O227" s="2" t="e">
        <f t="shared" si="75"/>
        <v>#REF!</v>
      </c>
      <c r="P227" s="2" t="e">
        <f t="shared" si="76"/>
        <v>#REF!</v>
      </c>
      <c r="Q227" s="2" t="e">
        <f t="shared" si="77"/>
        <v>#REF!</v>
      </c>
      <c r="R227" s="3" t="e">
        <f t="shared" si="78"/>
        <v>#REF!</v>
      </c>
      <c r="S227" s="4" t="e">
        <f t="shared" si="70"/>
        <v>#REF!</v>
      </c>
      <c r="T227" s="67" t="e">
        <f t="shared" si="85"/>
        <v>#REF!</v>
      </c>
      <c r="U227" s="67" t="e">
        <f t="shared" si="86"/>
        <v>#REF!</v>
      </c>
      <c r="V227" s="4" t="e">
        <f t="shared" si="79"/>
        <v>#REF!</v>
      </c>
      <c r="W227" s="4" t="e">
        <f t="shared" si="80"/>
        <v>#REF!</v>
      </c>
      <c r="X227" s="4" t="e">
        <f t="shared" si="84"/>
        <v>#REF!</v>
      </c>
      <c r="Y227" s="62" t="e">
        <f t="shared" si="81"/>
        <v>#REF!</v>
      </c>
      <c r="Z227" s="28" t="e">
        <f t="shared" si="87"/>
        <v>#REF!</v>
      </c>
      <c r="AA227" s="28" t="e">
        <f t="shared" si="88"/>
        <v>#REF!</v>
      </c>
      <c r="AB227" s="28" t="e">
        <f t="shared" si="89"/>
        <v>#REF!</v>
      </c>
      <c r="AC227" s="28" t="e">
        <f t="shared" si="91"/>
        <v>#REF!</v>
      </c>
      <c r="AD227" s="26"/>
      <c r="AE227" s="19" t="str">
        <f t="shared" si="90"/>
        <v/>
      </c>
      <c r="AF227" s="65"/>
      <c r="AG227" s="54"/>
      <c r="AH227" s="54"/>
      <c r="AI227" s="55"/>
      <c r="AJ227" s="18"/>
      <c r="AK227" s="73" t="e">
        <f>#REF!</f>
        <v>#REF!</v>
      </c>
      <c r="AL227" s="73" t="e">
        <f>#REF!</f>
        <v>#REF!</v>
      </c>
      <c r="AM227" s="73" t="e">
        <f>#REF!</f>
        <v>#REF!</v>
      </c>
      <c r="AN227" s="73" t="e">
        <f>#REF!</f>
        <v>#REF!</v>
      </c>
      <c r="AO227" s="73" t="e">
        <f>#REF!</f>
        <v>#REF!</v>
      </c>
      <c r="AP227" s="73" t="e">
        <f>#REF!</f>
        <v>#REF!</v>
      </c>
      <c r="AQ227" s="73" t="e">
        <f>#REF!</f>
        <v>#REF!</v>
      </c>
      <c r="AR227" s="73" t="e">
        <f>#REF!</f>
        <v>#REF!</v>
      </c>
      <c r="AS227" s="73" t="e">
        <f>#REF!</f>
        <v>#REF!</v>
      </c>
      <c r="AT227" s="73" t="e">
        <f>#REF!</f>
        <v>#REF!</v>
      </c>
      <c r="AU227" s="73" t="e">
        <f>#REF!</f>
        <v>#REF!</v>
      </c>
      <c r="AV227" s="73" t="e">
        <f>#REF!</f>
        <v>#REF!</v>
      </c>
      <c r="AW227" s="73" t="e">
        <f>#REF!</f>
        <v>#REF!</v>
      </c>
      <c r="AX227" s="73" t="e">
        <f>#REF!</f>
        <v>#REF!</v>
      </c>
      <c r="AY227" s="73" t="e">
        <f>#REF!</f>
        <v>#REF!</v>
      </c>
      <c r="AZ227" s="73" t="e">
        <f>#REF!</f>
        <v>#REF!</v>
      </c>
      <c r="BA227" s="73" t="e">
        <f>#REF!</f>
        <v>#REF!</v>
      </c>
      <c r="BB227" s="73" t="e">
        <f>#REF!</f>
        <v>#REF!</v>
      </c>
      <c r="BC227" s="73" t="e">
        <f>#REF!</f>
        <v>#REF!</v>
      </c>
      <c r="BD227" s="73" t="e">
        <f>#REF!</f>
        <v>#REF!</v>
      </c>
      <c r="BE227" s="73" t="e">
        <f>#REF!</f>
        <v>#REF!</v>
      </c>
      <c r="BF227" s="73" t="e">
        <f>#REF!</f>
        <v>#REF!</v>
      </c>
      <c r="BG227" s="73" t="e">
        <f>#REF!</f>
        <v>#REF!</v>
      </c>
      <c r="BH227" s="73" t="e">
        <f>#REF!</f>
        <v>#REF!</v>
      </c>
      <c r="BI227" s="73" t="e">
        <f>#REF!</f>
        <v>#REF!</v>
      </c>
      <c r="BJ227" s="73" t="e">
        <f>#REF!</f>
        <v>#REF!</v>
      </c>
      <c r="BK227" s="73" t="e">
        <f>#REF!</f>
        <v>#REF!</v>
      </c>
      <c r="BL227" s="73" t="e">
        <f>#REF!</f>
        <v>#REF!</v>
      </c>
      <c r="BM227" s="73" t="e">
        <f>#REF!</f>
        <v>#REF!</v>
      </c>
      <c r="BN227" s="73" t="e">
        <f>#REF!</f>
        <v>#REF!</v>
      </c>
      <c r="BO227" s="73" t="e">
        <f>#REF!</f>
        <v>#REF!</v>
      </c>
      <c r="BP227" s="73" t="e">
        <f>#REF!</f>
        <v>#REF!</v>
      </c>
      <c r="BR227" s="117" t="str">
        <f t="shared" si="71"/>
        <v>94-5</v>
      </c>
      <c r="BS227" s="118">
        <f>OOC!G227</f>
        <v>0.08</v>
      </c>
      <c r="BT227" s="118">
        <f>OOC!H227</f>
        <v>0</v>
      </c>
      <c r="BU227" s="2" t="e">
        <f t="shared" si="72"/>
        <v>#REF!</v>
      </c>
      <c r="BV227" s="2" t="e">
        <f t="shared" si="73"/>
        <v>#REF!</v>
      </c>
      <c r="BW227" s="2" t="e">
        <f t="shared" si="74"/>
        <v>#REF!</v>
      </c>
      <c r="BX227" s="119" t="e">
        <f>IF(AND(IF(OOC!G227="",0,OOC!G227) &gt;= IF(O227="",0,O227), IF(O227="",0,O227) &gt; IF(L227="",0,L227)), "OOC",
IF(AND(IF(M227="",0,M227) &gt; IF(P227="",0,P227), IF(P227="",0,P227) &gt;= IF(OOC!H227="",0,OOC!H227)), "OOC",
IF(IF(O227="",0,O227) &gt; IF(OOC!G227="",0,OOC!G227), "OOS",
IF(IF(OOC!H227="",0,OOC!H227) &gt; IF(P227="",0,P227), "OOS", "OK"))))</f>
        <v>#REF!</v>
      </c>
    </row>
    <row r="228" spans="1:76" ht="15" customHeight="1">
      <c r="A228" s="16">
        <v>48</v>
      </c>
      <c r="B228" s="76" t="s">
        <v>190</v>
      </c>
      <c r="C228" s="72" t="s">
        <v>196</v>
      </c>
      <c r="D228" s="20" t="s">
        <v>57</v>
      </c>
      <c r="E228" s="78">
        <v>1.33</v>
      </c>
      <c r="F228" s="11" t="s">
        <v>29</v>
      </c>
      <c r="G228" s="12">
        <v>0.04</v>
      </c>
      <c r="H228" s="13" t="e">
        <f>IF(OOC!S228=0,"",OOC!S228)</f>
        <v>#REF!</v>
      </c>
      <c r="I228" s="13" t="e">
        <f>IF(OOC!T228=0,"",OOC!T228)</f>
        <v>#REF!</v>
      </c>
      <c r="J228" s="14" t="s">
        <v>12</v>
      </c>
      <c r="K228" s="64" t="s">
        <v>49</v>
      </c>
      <c r="L228" s="17" t="e">
        <f t="shared" si="82"/>
        <v>#REF!</v>
      </c>
      <c r="M228" s="17" t="e">
        <f t="shared" si="83"/>
        <v>#REF!</v>
      </c>
      <c r="N228" s="25"/>
      <c r="O228" s="2" t="e">
        <f t="shared" si="75"/>
        <v>#REF!</v>
      </c>
      <c r="P228" s="2" t="e">
        <f t="shared" si="76"/>
        <v>#REF!</v>
      </c>
      <c r="Q228" s="2" t="e">
        <f t="shared" si="77"/>
        <v>#REF!</v>
      </c>
      <c r="R228" s="3" t="e">
        <f t="shared" si="78"/>
        <v>#REF!</v>
      </c>
      <c r="S228" s="4" t="e">
        <f t="shared" si="70"/>
        <v>#REF!</v>
      </c>
      <c r="T228" s="67" t="e">
        <f t="shared" si="85"/>
        <v>#REF!</v>
      </c>
      <c r="U228" s="67" t="e">
        <f t="shared" si="86"/>
        <v>#REF!</v>
      </c>
      <c r="V228" s="4" t="e">
        <f t="shared" si="79"/>
        <v>#REF!</v>
      </c>
      <c r="W228" s="4" t="e">
        <f t="shared" si="80"/>
        <v>#REF!</v>
      </c>
      <c r="X228" s="4" t="e">
        <f t="shared" si="84"/>
        <v>#REF!</v>
      </c>
      <c r="Y228" s="62" t="e">
        <f t="shared" si="81"/>
        <v>#REF!</v>
      </c>
      <c r="Z228" s="28" t="e">
        <f t="shared" si="87"/>
        <v>#REF!</v>
      </c>
      <c r="AA228" s="28" t="e">
        <f t="shared" si="88"/>
        <v>#REF!</v>
      </c>
      <c r="AB228" s="28" t="e">
        <f t="shared" si="89"/>
        <v>#REF!</v>
      </c>
      <c r="AC228" s="28" t="e">
        <f t="shared" si="91"/>
        <v>#REF!</v>
      </c>
      <c r="AD228" s="26"/>
      <c r="AE228" s="19" t="str">
        <f t="shared" si="90"/>
        <v/>
      </c>
      <c r="AF228" s="65"/>
      <c r="AG228" s="54"/>
      <c r="AH228" s="54"/>
      <c r="AI228" s="55"/>
      <c r="AJ228" s="18"/>
      <c r="AK228" s="73" t="e">
        <f>#REF!</f>
        <v>#REF!</v>
      </c>
      <c r="AL228" s="73" t="e">
        <f>#REF!</f>
        <v>#REF!</v>
      </c>
      <c r="AM228" s="73" t="e">
        <f>#REF!</f>
        <v>#REF!</v>
      </c>
      <c r="AN228" s="73" t="e">
        <f>#REF!</f>
        <v>#REF!</v>
      </c>
      <c r="AO228" s="73" t="e">
        <f>#REF!</f>
        <v>#REF!</v>
      </c>
      <c r="AP228" s="73" t="e">
        <f>#REF!</f>
        <v>#REF!</v>
      </c>
      <c r="AQ228" s="73" t="e">
        <f>#REF!</f>
        <v>#REF!</v>
      </c>
      <c r="AR228" s="73" t="e">
        <f>#REF!</f>
        <v>#REF!</v>
      </c>
      <c r="AS228" s="73" t="e">
        <f>#REF!</f>
        <v>#REF!</v>
      </c>
      <c r="AT228" s="73" t="e">
        <f>#REF!</f>
        <v>#REF!</v>
      </c>
      <c r="AU228" s="73" t="e">
        <f>#REF!</f>
        <v>#REF!</v>
      </c>
      <c r="AV228" s="73" t="e">
        <f>#REF!</f>
        <v>#REF!</v>
      </c>
      <c r="AW228" s="73" t="e">
        <f>#REF!</f>
        <v>#REF!</v>
      </c>
      <c r="AX228" s="73" t="e">
        <f>#REF!</f>
        <v>#REF!</v>
      </c>
      <c r="AY228" s="73" t="e">
        <f>#REF!</f>
        <v>#REF!</v>
      </c>
      <c r="AZ228" s="73" t="e">
        <f>#REF!</f>
        <v>#REF!</v>
      </c>
      <c r="BA228" s="73" t="e">
        <f>#REF!</f>
        <v>#REF!</v>
      </c>
      <c r="BB228" s="73" t="e">
        <f>#REF!</f>
        <v>#REF!</v>
      </c>
      <c r="BC228" s="73" t="e">
        <f>#REF!</f>
        <v>#REF!</v>
      </c>
      <c r="BD228" s="73" t="e">
        <f>#REF!</f>
        <v>#REF!</v>
      </c>
      <c r="BE228" s="73" t="e">
        <f>#REF!</f>
        <v>#REF!</v>
      </c>
      <c r="BF228" s="73" t="e">
        <f>#REF!</f>
        <v>#REF!</v>
      </c>
      <c r="BG228" s="73" t="e">
        <f>#REF!</f>
        <v>#REF!</v>
      </c>
      <c r="BH228" s="73" t="e">
        <f>#REF!</f>
        <v>#REF!</v>
      </c>
      <c r="BI228" s="73" t="e">
        <f>#REF!</f>
        <v>#REF!</v>
      </c>
      <c r="BJ228" s="73" t="e">
        <f>#REF!</f>
        <v>#REF!</v>
      </c>
      <c r="BK228" s="73" t="e">
        <f>#REF!</f>
        <v>#REF!</v>
      </c>
      <c r="BL228" s="73" t="e">
        <f>#REF!</f>
        <v>#REF!</v>
      </c>
      <c r="BM228" s="73" t="e">
        <f>#REF!</f>
        <v>#REF!</v>
      </c>
      <c r="BN228" s="73" t="e">
        <f>#REF!</f>
        <v>#REF!</v>
      </c>
      <c r="BO228" s="73" t="e">
        <f>#REF!</f>
        <v>#REF!</v>
      </c>
      <c r="BP228" s="73" t="e">
        <f>#REF!</f>
        <v>#REF!</v>
      </c>
      <c r="BR228" s="117" t="str">
        <f t="shared" si="71"/>
        <v>94-6</v>
      </c>
      <c r="BS228" s="118">
        <f>OOC!G228</f>
        <v>0.08</v>
      </c>
      <c r="BT228" s="118">
        <f>OOC!H228</f>
        <v>0</v>
      </c>
      <c r="BU228" s="2" t="e">
        <f t="shared" si="72"/>
        <v>#REF!</v>
      </c>
      <c r="BV228" s="2" t="e">
        <f t="shared" si="73"/>
        <v>#REF!</v>
      </c>
      <c r="BW228" s="2" t="e">
        <f t="shared" si="74"/>
        <v>#REF!</v>
      </c>
      <c r="BX228" s="119" t="e">
        <f>IF(AND(IF(OOC!G228="",0,OOC!G228) &gt;= IF(O228="",0,O228), IF(O228="",0,O228) &gt; IF(L228="",0,L228)), "OOC",
IF(AND(IF(M228="",0,M228) &gt; IF(P228="",0,P228), IF(P228="",0,P228) &gt;= IF(OOC!H228="",0,OOC!H228)), "OOC",
IF(IF(O228="",0,O228) &gt; IF(OOC!G228="",0,OOC!G228), "OOS",
IF(IF(OOC!H228="",0,OOC!H228) &gt; IF(P228="",0,P228), "OOS", "OK"))))</f>
        <v>#REF!</v>
      </c>
    </row>
    <row r="229" spans="1:76" ht="15" customHeight="1">
      <c r="A229" s="16">
        <v>48</v>
      </c>
      <c r="B229" s="76" t="s">
        <v>190</v>
      </c>
      <c r="C229" s="72" t="s">
        <v>283</v>
      </c>
      <c r="D229" s="20" t="s">
        <v>57</v>
      </c>
      <c r="E229" s="78">
        <v>1.33</v>
      </c>
      <c r="F229" s="11" t="s">
        <v>29</v>
      </c>
      <c r="G229" s="12">
        <v>0.04</v>
      </c>
      <c r="H229" s="13" t="e">
        <f>IF(OOC!S229=0,"",OOC!S229)</f>
        <v>#REF!</v>
      </c>
      <c r="I229" s="13" t="e">
        <f>IF(OOC!T229=0,"",OOC!T229)</f>
        <v>#REF!</v>
      </c>
      <c r="J229" s="14" t="s">
        <v>12</v>
      </c>
      <c r="K229" s="64" t="s">
        <v>49</v>
      </c>
      <c r="L229" s="17" t="e">
        <f t="shared" si="82"/>
        <v>#REF!</v>
      </c>
      <c r="M229" s="17" t="e">
        <f t="shared" si="83"/>
        <v>#REF!</v>
      </c>
      <c r="N229" s="25"/>
      <c r="O229" s="2" t="e">
        <f t="shared" si="75"/>
        <v>#REF!</v>
      </c>
      <c r="P229" s="2" t="e">
        <f t="shared" si="76"/>
        <v>#REF!</v>
      </c>
      <c r="Q229" s="2" t="e">
        <f t="shared" si="77"/>
        <v>#REF!</v>
      </c>
      <c r="R229" s="3" t="e">
        <f t="shared" si="78"/>
        <v>#REF!</v>
      </c>
      <c r="S229" s="4" t="e">
        <f t="shared" si="70"/>
        <v>#REF!</v>
      </c>
      <c r="T229" s="67" t="e">
        <f t="shared" si="85"/>
        <v>#REF!</v>
      </c>
      <c r="U229" s="67" t="e">
        <f t="shared" si="86"/>
        <v>#REF!</v>
      </c>
      <c r="V229" s="4" t="e">
        <f t="shared" si="79"/>
        <v>#REF!</v>
      </c>
      <c r="W229" s="4" t="e">
        <f t="shared" si="80"/>
        <v>#REF!</v>
      </c>
      <c r="X229" s="4" t="e">
        <f t="shared" si="84"/>
        <v>#REF!</v>
      </c>
      <c r="Y229" s="62" t="e">
        <f t="shared" si="81"/>
        <v>#REF!</v>
      </c>
      <c r="Z229" s="28" t="e">
        <f t="shared" si="87"/>
        <v>#REF!</v>
      </c>
      <c r="AA229" s="28" t="e">
        <f t="shared" si="88"/>
        <v>#REF!</v>
      </c>
      <c r="AB229" s="28" t="e">
        <f t="shared" si="89"/>
        <v>#REF!</v>
      </c>
      <c r="AC229" s="28" t="e">
        <f t="shared" si="91"/>
        <v>#REF!</v>
      </c>
      <c r="AD229" s="26"/>
      <c r="AE229" s="19" t="str">
        <f t="shared" si="90"/>
        <v/>
      </c>
      <c r="AF229" s="65"/>
      <c r="AG229" s="54"/>
      <c r="AH229" s="54"/>
      <c r="AI229" s="55"/>
      <c r="AJ229" s="18"/>
      <c r="AK229" s="73" t="e">
        <f>#REF!</f>
        <v>#REF!</v>
      </c>
      <c r="AL229" s="73" t="e">
        <f>#REF!</f>
        <v>#REF!</v>
      </c>
      <c r="AM229" s="73" t="e">
        <f>#REF!</f>
        <v>#REF!</v>
      </c>
      <c r="AN229" s="73" t="e">
        <f>#REF!</f>
        <v>#REF!</v>
      </c>
      <c r="AO229" s="73" t="e">
        <f>#REF!</f>
        <v>#REF!</v>
      </c>
      <c r="AP229" s="73" t="e">
        <f>#REF!</f>
        <v>#REF!</v>
      </c>
      <c r="AQ229" s="73" t="e">
        <f>#REF!</f>
        <v>#REF!</v>
      </c>
      <c r="AR229" s="73" t="e">
        <f>#REF!</f>
        <v>#REF!</v>
      </c>
      <c r="AS229" s="73" t="e">
        <f>#REF!</f>
        <v>#REF!</v>
      </c>
      <c r="AT229" s="73" t="e">
        <f>#REF!</f>
        <v>#REF!</v>
      </c>
      <c r="AU229" s="73" t="e">
        <f>#REF!</f>
        <v>#REF!</v>
      </c>
      <c r="AV229" s="73" t="e">
        <f>#REF!</f>
        <v>#REF!</v>
      </c>
      <c r="AW229" s="73" t="e">
        <f>#REF!</f>
        <v>#REF!</v>
      </c>
      <c r="AX229" s="73" t="e">
        <f>#REF!</f>
        <v>#REF!</v>
      </c>
      <c r="AY229" s="73" t="e">
        <f>#REF!</f>
        <v>#REF!</v>
      </c>
      <c r="AZ229" s="73" t="e">
        <f>#REF!</f>
        <v>#REF!</v>
      </c>
      <c r="BA229" s="73" t="e">
        <f>#REF!</f>
        <v>#REF!</v>
      </c>
      <c r="BB229" s="73" t="e">
        <f>#REF!</f>
        <v>#REF!</v>
      </c>
      <c r="BC229" s="73" t="e">
        <f>#REF!</f>
        <v>#REF!</v>
      </c>
      <c r="BD229" s="73" t="e">
        <f>#REF!</f>
        <v>#REF!</v>
      </c>
      <c r="BE229" s="73" t="e">
        <f>#REF!</f>
        <v>#REF!</v>
      </c>
      <c r="BF229" s="73" t="e">
        <f>#REF!</f>
        <v>#REF!</v>
      </c>
      <c r="BG229" s="73" t="e">
        <f>#REF!</f>
        <v>#REF!</v>
      </c>
      <c r="BH229" s="73" t="e">
        <f>#REF!</f>
        <v>#REF!</v>
      </c>
      <c r="BI229" s="73" t="e">
        <f>#REF!</f>
        <v>#REF!</v>
      </c>
      <c r="BJ229" s="73" t="e">
        <f>#REF!</f>
        <v>#REF!</v>
      </c>
      <c r="BK229" s="73" t="e">
        <f>#REF!</f>
        <v>#REF!</v>
      </c>
      <c r="BL229" s="73" t="e">
        <f>#REF!</f>
        <v>#REF!</v>
      </c>
      <c r="BM229" s="73" t="e">
        <f>#REF!</f>
        <v>#REF!</v>
      </c>
      <c r="BN229" s="73" t="e">
        <f>#REF!</f>
        <v>#REF!</v>
      </c>
      <c r="BO229" s="73" t="e">
        <f>#REF!</f>
        <v>#REF!</v>
      </c>
      <c r="BP229" s="73" t="e">
        <f>#REF!</f>
        <v>#REF!</v>
      </c>
      <c r="BR229" s="117" t="str">
        <f t="shared" si="71"/>
        <v>94-7</v>
      </c>
      <c r="BS229" s="118">
        <f>OOC!G229</f>
        <v>0.08</v>
      </c>
      <c r="BT229" s="118">
        <f>OOC!H229</f>
        <v>0</v>
      </c>
      <c r="BU229" s="2" t="e">
        <f t="shared" si="72"/>
        <v>#REF!</v>
      </c>
      <c r="BV229" s="2" t="e">
        <f t="shared" si="73"/>
        <v>#REF!</v>
      </c>
      <c r="BW229" s="2" t="e">
        <f t="shared" si="74"/>
        <v>#REF!</v>
      </c>
      <c r="BX229" s="119" t="e">
        <f>IF(AND(IF(OOC!G229="",0,OOC!G229) &gt;= IF(O229="",0,O229), IF(O229="",0,O229) &gt; IF(L229="",0,L229)), "OOC",
IF(AND(IF(M229="",0,M229) &gt; IF(P229="",0,P229), IF(P229="",0,P229) &gt;= IF(OOC!H229="",0,OOC!H229)), "OOC",
IF(IF(O229="",0,O229) &gt; IF(OOC!G229="",0,OOC!G229), "OOS",
IF(IF(OOC!H229="",0,OOC!H229) &gt; IF(P229="",0,P229), "OOS", "OK"))))</f>
        <v>#REF!</v>
      </c>
    </row>
    <row r="230" spans="1:76" ht="15" customHeight="1">
      <c r="A230" s="16">
        <v>48</v>
      </c>
      <c r="B230" s="76" t="s">
        <v>190</v>
      </c>
      <c r="C230" s="72" t="s">
        <v>284</v>
      </c>
      <c r="D230" s="20" t="s">
        <v>57</v>
      </c>
      <c r="E230" s="78">
        <v>1.33</v>
      </c>
      <c r="F230" s="11" t="s">
        <v>29</v>
      </c>
      <c r="G230" s="12">
        <v>0.04</v>
      </c>
      <c r="H230" s="13" t="e">
        <f>IF(OOC!S230=0,"",OOC!S230)</f>
        <v>#REF!</v>
      </c>
      <c r="I230" s="13" t="e">
        <f>IF(OOC!T230=0,"",OOC!T230)</f>
        <v>#REF!</v>
      </c>
      <c r="J230" s="14" t="s">
        <v>12</v>
      </c>
      <c r="K230" s="64" t="s">
        <v>49</v>
      </c>
      <c r="L230" s="17" t="e">
        <f t="shared" si="82"/>
        <v>#REF!</v>
      </c>
      <c r="M230" s="17" t="e">
        <f t="shared" si="83"/>
        <v>#REF!</v>
      </c>
      <c r="N230" s="25"/>
      <c r="O230" s="2" t="e">
        <f t="shared" si="75"/>
        <v>#REF!</v>
      </c>
      <c r="P230" s="2" t="e">
        <f t="shared" si="76"/>
        <v>#REF!</v>
      </c>
      <c r="Q230" s="2" t="e">
        <f t="shared" si="77"/>
        <v>#REF!</v>
      </c>
      <c r="R230" s="3" t="e">
        <f t="shared" si="78"/>
        <v>#REF!</v>
      </c>
      <c r="S230" s="4" t="e">
        <f t="shared" si="70"/>
        <v>#REF!</v>
      </c>
      <c r="T230" s="67" t="e">
        <f t="shared" si="85"/>
        <v>#REF!</v>
      </c>
      <c r="U230" s="67" t="e">
        <f t="shared" si="86"/>
        <v>#REF!</v>
      </c>
      <c r="V230" s="4" t="e">
        <f t="shared" si="79"/>
        <v>#REF!</v>
      </c>
      <c r="W230" s="4" t="e">
        <f t="shared" si="80"/>
        <v>#REF!</v>
      </c>
      <c r="X230" s="4" t="e">
        <f t="shared" si="84"/>
        <v>#REF!</v>
      </c>
      <c r="Y230" s="62" t="e">
        <f t="shared" si="81"/>
        <v>#REF!</v>
      </c>
      <c r="Z230" s="28" t="e">
        <f t="shared" si="87"/>
        <v>#REF!</v>
      </c>
      <c r="AA230" s="28" t="e">
        <f t="shared" si="88"/>
        <v>#REF!</v>
      </c>
      <c r="AB230" s="28" t="e">
        <f t="shared" si="89"/>
        <v>#REF!</v>
      </c>
      <c r="AC230" s="28" t="e">
        <f t="shared" si="91"/>
        <v>#REF!</v>
      </c>
      <c r="AD230" s="26"/>
      <c r="AE230" s="19" t="str">
        <f t="shared" si="90"/>
        <v/>
      </c>
      <c r="AF230" s="65"/>
      <c r="AG230" s="54"/>
      <c r="AH230" s="54"/>
      <c r="AI230" s="55"/>
      <c r="AJ230" s="18"/>
      <c r="AK230" s="73" t="e">
        <f>#REF!</f>
        <v>#REF!</v>
      </c>
      <c r="AL230" s="73" t="e">
        <f>#REF!</f>
        <v>#REF!</v>
      </c>
      <c r="AM230" s="73" t="e">
        <f>#REF!</f>
        <v>#REF!</v>
      </c>
      <c r="AN230" s="73" t="e">
        <f>#REF!</f>
        <v>#REF!</v>
      </c>
      <c r="AO230" s="73" t="e">
        <f>#REF!</f>
        <v>#REF!</v>
      </c>
      <c r="AP230" s="73" t="e">
        <f>#REF!</f>
        <v>#REF!</v>
      </c>
      <c r="AQ230" s="73" t="e">
        <f>#REF!</f>
        <v>#REF!</v>
      </c>
      <c r="AR230" s="73" t="e">
        <f>#REF!</f>
        <v>#REF!</v>
      </c>
      <c r="AS230" s="73" t="e">
        <f>#REF!</f>
        <v>#REF!</v>
      </c>
      <c r="AT230" s="73" t="e">
        <f>#REF!</f>
        <v>#REF!</v>
      </c>
      <c r="AU230" s="73" t="e">
        <f>#REF!</f>
        <v>#REF!</v>
      </c>
      <c r="AV230" s="73" t="e">
        <f>#REF!</f>
        <v>#REF!</v>
      </c>
      <c r="AW230" s="73" t="e">
        <f>#REF!</f>
        <v>#REF!</v>
      </c>
      <c r="AX230" s="73" t="e">
        <f>#REF!</f>
        <v>#REF!</v>
      </c>
      <c r="AY230" s="73" t="e">
        <f>#REF!</f>
        <v>#REF!</v>
      </c>
      <c r="AZ230" s="73" t="e">
        <f>#REF!</f>
        <v>#REF!</v>
      </c>
      <c r="BA230" s="73" t="e">
        <f>#REF!</f>
        <v>#REF!</v>
      </c>
      <c r="BB230" s="73" t="e">
        <f>#REF!</f>
        <v>#REF!</v>
      </c>
      <c r="BC230" s="73" t="e">
        <f>#REF!</f>
        <v>#REF!</v>
      </c>
      <c r="BD230" s="73" t="e">
        <f>#REF!</f>
        <v>#REF!</v>
      </c>
      <c r="BE230" s="73" t="e">
        <f>#REF!</f>
        <v>#REF!</v>
      </c>
      <c r="BF230" s="73" t="e">
        <f>#REF!</f>
        <v>#REF!</v>
      </c>
      <c r="BG230" s="73" t="e">
        <f>#REF!</f>
        <v>#REF!</v>
      </c>
      <c r="BH230" s="73" t="e">
        <f>#REF!</f>
        <v>#REF!</v>
      </c>
      <c r="BI230" s="73" t="e">
        <f>#REF!</f>
        <v>#REF!</v>
      </c>
      <c r="BJ230" s="73" t="e">
        <f>#REF!</f>
        <v>#REF!</v>
      </c>
      <c r="BK230" s="73" t="e">
        <f>#REF!</f>
        <v>#REF!</v>
      </c>
      <c r="BL230" s="73" t="e">
        <f>#REF!</f>
        <v>#REF!</v>
      </c>
      <c r="BM230" s="73" t="e">
        <f>#REF!</f>
        <v>#REF!</v>
      </c>
      <c r="BN230" s="73" t="e">
        <f>#REF!</f>
        <v>#REF!</v>
      </c>
      <c r="BO230" s="73" t="e">
        <f>#REF!</f>
        <v>#REF!</v>
      </c>
      <c r="BP230" s="73" t="e">
        <f>#REF!</f>
        <v>#REF!</v>
      </c>
      <c r="BR230" s="117" t="str">
        <f t="shared" si="71"/>
        <v>94-8</v>
      </c>
      <c r="BS230" s="118">
        <f>OOC!G230</f>
        <v>0.08</v>
      </c>
      <c r="BT230" s="118">
        <f>OOC!H230</f>
        <v>0</v>
      </c>
      <c r="BU230" s="2" t="e">
        <f t="shared" si="72"/>
        <v>#REF!</v>
      </c>
      <c r="BV230" s="2" t="e">
        <f t="shared" si="73"/>
        <v>#REF!</v>
      </c>
      <c r="BW230" s="2" t="e">
        <f t="shared" si="74"/>
        <v>#REF!</v>
      </c>
      <c r="BX230" s="119" t="e">
        <f>IF(AND(IF(OOC!G230="",0,OOC!G230) &gt;= IF(O230="",0,O230), IF(O230="",0,O230) &gt; IF(L230="",0,L230)), "OOC",
IF(AND(IF(M230="",0,M230) &gt; IF(P230="",0,P230), IF(P230="",0,P230) &gt;= IF(OOC!H230="",0,OOC!H230)), "OOC",
IF(IF(O230="",0,O230) &gt; IF(OOC!G230="",0,OOC!G230), "OOS",
IF(IF(OOC!H230="",0,OOC!H230) &gt; IF(P230="",0,P230), "OOS", "OK"))))</f>
        <v>#REF!</v>
      </c>
    </row>
    <row r="231" spans="1:76" ht="15" customHeight="1">
      <c r="A231" s="16">
        <v>48</v>
      </c>
      <c r="B231" s="76" t="s">
        <v>190</v>
      </c>
      <c r="C231" s="72" t="s">
        <v>285</v>
      </c>
      <c r="D231" s="20" t="s">
        <v>57</v>
      </c>
      <c r="E231" s="78">
        <v>1.33</v>
      </c>
      <c r="F231" s="11" t="s">
        <v>29</v>
      </c>
      <c r="G231" s="12">
        <v>0.04</v>
      </c>
      <c r="H231" s="13" t="e">
        <f>IF(OOC!S231=0,"",OOC!S231)</f>
        <v>#REF!</v>
      </c>
      <c r="I231" s="13" t="e">
        <f>IF(OOC!T231=0,"",OOC!T231)</f>
        <v>#REF!</v>
      </c>
      <c r="J231" s="14" t="s">
        <v>12</v>
      </c>
      <c r="K231" s="64" t="s">
        <v>49</v>
      </c>
      <c r="L231" s="17" t="e">
        <f t="shared" si="82"/>
        <v>#REF!</v>
      </c>
      <c r="M231" s="17" t="e">
        <f t="shared" si="83"/>
        <v>#REF!</v>
      </c>
      <c r="N231" s="25"/>
      <c r="O231" s="2" t="e">
        <f t="shared" si="75"/>
        <v>#REF!</v>
      </c>
      <c r="P231" s="2" t="e">
        <f t="shared" si="76"/>
        <v>#REF!</v>
      </c>
      <c r="Q231" s="2" t="e">
        <f t="shared" si="77"/>
        <v>#REF!</v>
      </c>
      <c r="R231" s="3" t="e">
        <f t="shared" si="78"/>
        <v>#REF!</v>
      </c>
      <c r="S231" s="4" t="e">
        <f t="shared" si="70"/>
        <v>#REF!</v>
      </c>
      <c r="T231" s="67" t="e">
        <f t="shared" si="85"/>
        <v>#REF!</v>
      </c>
      <c r="U231" s="67" t="e">
        <f t="shared" si="86"/>
        <v>#REF!</v>
      </c>
      <c r="V231" s="4" t="e">
        <f t="shared" si="79"/>
        <v>#REF!</v>
      </c>
      <c r="W231" s="4" t="e">
        <f t="shared" si="80"/>
        <v>#REF!</v>
      </c>
      <c r="X231" s="4" t="e">
        <f t="shared" si="84"/>
        <v>#REF!</v>
      </c>
      <c r="Y231" s="62" t="e">
        <f t="shared" si="81"/>
        <v>#REF!</v>
      </c>
      <c r="Z231" s="28" t="e">
        <f t="shared" si="87"/>
        <v>#REF!</v>
      </c>
      <c r="AA231" s="28" t="e">
        <f t="shared" si="88"/>
        <v>#REF!</v>
      </c>
      <c r="AB231" s="28" t="e">
        <f t="shared" si="89"/>
        <v>#REF!</v>
      </c>
      <c r="AC231" s="28" t="e">
        <f t="shared" si="91"/>
        <v>#REF!</v>
      </c>
      <c r="AD231" s="26"/>
      <c r="AE231" s="19" t="str">
        <f t="shared" si="90"/>
        <v/>
      </c>
      <c r="AF231" s="65"/>
      <c r="AG231" s="54"/>
      <c r="AH231" s="54"/>
      <c r="AI231" s="55"/>
      <c r="AJ231" s="18"/>
      <c r="AK231" s="73" t="e">
        <f>#REF!</f>
        <v>#REF!</v>
      </c>
      <c r="AL231" s="73" t="e">
        <f>#REF!</f>
        <v>#REF!</v>
      </c>
      <c r="AM231" s="73" t="e">
        <f>#REF!</f>
        <v>#REF!</v>
      </c>
      <c r="AN231" s="73" t="e">
        <f>#REF!</f>
        <v>#REF!</v>
      </c>
      <c r="AO231" s="73" t="e">
        <f>#REF!</f>
        <v>#REF!</v>
      </c>
      <c r="AP231" s="73" t="e">
        <f>#REF!</f>
        <v>#REF!</v>
      </c>
      <c r="AQ231" s="73" t="e">
        <f>#REF!</f>
        <v>#REF!</v>
      </c>
      <c r="AR231" s="73" t="e">
        <f>#REF!</f>
        <v>#REF!</v>
      </c>
      <c r="AS231" s="73" t="e">
        <f>#REF!</f>
        <v>#REF!</v>
      </c>
      <c r="AT231" s="73" t="e">
        <f>#REF!</f>
        <v>#REF!</v>
      </c>
      <c r="AU231" s="73" t="e">
        <f>#REF!</f>
        <v>#REF!</v>
      </c>
      <c r="AV231" s="73" t="e">
        <f>#REF!</f>
        <v>#REF!</v>
      </c>
      <c r="AW231" s="73" t="e">
        <f>#REF!</f>
        <v>#REF!</v>
      </c>
      <c r="AX231" s="73" t="e">
        <f>#REF!</f>
        <v>#REF!</v>
      </c>
      <c r="AY231" s="73" t="e">
        <f>#REF!</f>
        <v>#REF!</v>
      </c>
      <c r="AZ231" s="73" t="e">
        <f>#REF!</f>
        <v>#REF!</v>
      </c>
      <c r="BA231" s="73" t="e">
        <f>#REF!</f>
        <v>#REF!</v>
      </c>
      <c r="BB231" s="73" t="e">
        <f>#REF!</f>
        <v>#REF!</v>
      </c>
      <c r="BC231" s="73" t="e">
        <f>#REF!</f>
        <v>#REF!</v>
      </c>
      <c r="BD231" s="73" t="e">
        <f>#REF!</f>
        <v>#REF!</v>
      </c>
      <c r="BE231" s="73" t="e">
        <f>#REF!</f>
        <v>#REF!</v>
      </c>
      <c r="BF231" s="73" t="e">
        <f>#REF!</f>
        <v>#REF!</v>
      </c>
      <c r="BG231" s="73" t="e">
        <f>#REF!</f>
        <v>#REF!</v>
      </c>
      <c r="BH231" s="73" t="e">
        <f>#REF!</f>
        <v>#REF!</v>
      </c>
      <c r="BI231" s="73" t="e">
        <f>#REF!</f>
        <v>#REF!</v>
      </c>
      <c r="BJ231" s="73" t="e">
        <f>#REF!</f>
        <v>#REF!</v>
      </c>
      <c r="BK231" s="73" t="e">
        <f>#REF!</f>
        <v>#REF!</v>
      </c>
      <c r="BL231" s="73" t="e">
        <f>#REF!</f>
        <v>#REF!</v>
      </c>
      <c r="BM231" s="73" t="e">
        <f>#REF!</f>
        <v>#REF!</v>
      </c>
      <c r="BN231" s="73" t="e">
        <f>#REF!</f>
        <v>#REF!</v>
      </c>
      <c r="BO231" s="73" t="e">
        <f>#REF!</f>
        <v>#REF!</v>
      </c>
      <c r="BP231" s="73" t="e">
        <f>#REF!</f>
        <v>#REF!</v>
      </c>
      <c r="BR231" s="117" t="str">
        <f t="shared" si="71"/>
        <v>94-9</v>
      </c>
      <c r="BS231" s="118">
        <f>OOC!G231</f>
        <v>0.08</v>
      </c>
      <c r="BT231" s="118">
        <f>OOC!H231</f>
        <v>0</v>
      </c>
      <c r="BU231" s="2" t="e">
        <f t="shared" si="72"/>
        <v>#REF!</v>
      </c>
      <c r="BV231" s="2" t="e">
        <f t="shared" si="73"/>
        <v>#REF!</v>
      </c>
      <c r="BW231" s="2" t="e">
        <f t="shared" si="74"/>
        <v>#REF!</v>
      </c>
      <c r="BX231" s="119" t="e">
        <f>IF(AND(IF(OOC!G231="",0,OOC!G231) &gt;= IF(O231="",0,O231), IF(O231="",0,O231) &gt; IF(L231="",0,L231)), "OOC",
IF(AND(IF(M231="",0,M231) &gt; IF(P231="",0,P231), IF(P231="",0,P231) &gt;= IF(OOC!H231="",0,OOC!H231)), "OOC",
IF(IF(O231="",0,O231) &gt; IF(OOC!G231="",0,OOC!G231), "OOS",
IF(IF(OOC!H231="",0,OOC!H231) &gt; IF(P231="",0,P231), "OOS", "OK"))))</f>
        <v>#REF!</v>
      </c>
    </row>
    <row r="232" spans="1:76" ht="15" customHeight="1">
      <c r="A232" s="16">
        <v>48</v>
      </c>
      <c r="B232" s="76" t="s">
        <v>190</v>
      </c>
      <c r="C232" s="72" t="s">
        <v>286</v>
      </c>
      <c r="D232" s="20" t="s">
        <v>57</v>
      </c>
      <c r="E232" s="78">
        <v>1.33</v>
      </c>
      <c r="F232" s="11" t="s">
        <v>29</v>
      </c>
      <c r="G232" s="12">
        <v>0.04</v>
      </c>
      <c r="H232" s="13" t="e">
        <f>IF(OOC!S232=0,"",OOC!S232)</f>
        <v>#REF!</v>
      </c>
      <c r="I232" s="13" t="e">
        <f>IF(OOC!T232=0,"",OOC!T232)</f>
        <v>#REF!</v>
      </c>
      <c r="J232" s="14" t="s">
        <v>12</v>
      </c>
      <c r="K232" s="64" t="s">
        <v>49</v>
      </c>
      <c r="L232" s="17" t="e">
        <f t="shared" si="82"/>
        <v>#REF!</v>
      </c>
      <c r="M232" s="17" t="e">
        <f t="shared" si="83"/>
        <v>#REF!</v>
      </c>
      <c r="N232" s="25"/>
      <c r="O232" s="2" t="e">
        <f t="shared" si="75"/>
        <v>#REF!</v>
      </c>
      <c r="P232" s="2" t="e">
        <f t="shared" si="76"/>
        <v>#REF!</v>
      </c>
      <c r="Q232" s="2" t="e">
        <f t="shared" si="77"/>
        <v>#REF!</v>
      </c>
      <c r="R232" s="3" t="e">
        <f t="shared" si="78"/>
        <v>#REF!</v>
      </c>
      <c r="S232" s="4" t="e">
        <f t="shared" si="70"/>
        <v>#REF!</v>
      </c>
      <c r="T232" s="67" t="e">
        <f t="shared" si="85"/>
        <v>#REF!</v>
      </c>
      <c r="U232" s="67" t="e">
        <f t="shared" si="86"/>
        <v>#REF!</v>
      </c>
      <c r="V232" s="4" t="e">
        <f t="shared" si="79"/>
        <v>#REF!</v>
      </c>
      <c r="W232" s="4" t="e">
        <f t="shared" si="80"/>
        <v>#REF!</v>
      </c>
      <c r="X232" s="4" t="e">
        <f t="shared" si="84"/>
        <v>#REF!</v>
      </c>
      <c r="Y232" s="62" t="e">
        <f t="shared" si="81"/>
        <v>#REF!</v>
      </c>
      <c r="Z232" s="28" t="e">
        <f t="shared" si="87"/>
        <v>#REF!</v>
      </c>
      <c r="AA232" s="28" t="e">
        <f t="shared" si="88"/>
        <v>#REF!</v>
      </c>
      <c r="AB232" s="28" t="e">
        <f t="shared" si="89"/>
        <v>#REF!</v>
      </c>
      <c r="AC232" s="28" t="e">
        <f t="shared" si="91"/>
        <v>#REF!</v>
      </c>
      <c r="AD232" s="26"/>
      <c r="AE232" s="19" t="str">
        <f t="shared" si="90"/>
        <v/>
      </c>
      <c r="AF232" s="65"/>
      <c r="AG232" s="54"/>
      <c r="AH232" s="54"/>
      <c r="AI232" s="55"/>
      <c r="AJ232" s="18"/>
      <c r="AK232" s="73" t="e">
        <f>#REF!</f>
        <v>#REF!</v>
      </c>
      <c r="AL232" s="73" t="e">
        <f>#REF!</f>
        <v>#REF!</v>
      </c>
      <c r="AM232" s="73" t="e">
        <f>#REF!</f>
        <v>#REF!</v>
      </c>
      <c r="AN232" s="73" t="e">
        <f>#REF!</f>
        <v>#REF!</v>
      </c>
      <c r="AO232" s="73" t="e">
        <f>#REF!</f>
        <v>#REF!</v>
      </c>
      <c r="AP232" s="73" t="e">
        <f>#REF!</f>
        <v>#REF!</v>
      </c>
      <c r="AQ232" s="73" t="e">
        <f>#REF!</f>
        <v>#REF!</v>
      </c>
      <c r="AR232" s="73" t="e">
        <f>#REF!</f>
        <v>#REF!</v>
      </c>
      <c r="AS232" s="73" t="e">
        <f>#REF!</f>
        <v>#REF!</v>
      </c>
      <c r="AT232" s="73" t="e">
        <f>#REF!</f>
        <v>#REF!</v>
      </c>
      <c r="AU232" s="73" t="e">
        <f>#REF!</f>
        <v>#REF!</v>
      </c>
      <c r="AV232" s="73" t="e">
        <f>#REF!</f>
        <v>#REF!</v>
      </c>
      <c r="AW232" s="73" t="e">
        <f>#REF!</f>
        <v>#REF!</v>
      </c>
      <c r="AX232" s="73" t="e">
        <f>#REF!</f>
        <v>#REF!</v>
      </c>
      <c r="AY232" s="73" t="e">
        <f>#REF!</f>
        <v>#REF!</v>
      </c>
      <c r="AZ232" s="73" t="e">
        <f>#REF!</f>
        <v>#REF!</v>
      </c>
      <c r="BA232" s="73" t="e">
        <f>#REF!</f>
        <v>#REF!</v>
      </c>
      <c r="BB232" s="73" t="e">
        <f>#REF!</f>
        <v>#REF!</v>
      </c>
      <c r="BC232" s="73" t="e">
        <f>#REF!</f>
        <v>#REF!</v>
      </c>
      <c r="BD232" s="73" t="e">
        <f>#REF!</f>
        <v>#REF!</v>
      </c>
      <c r="BE232" s="73" t="e">
        <f>#REF!</f>
        <v>#REF!</v>
      </c>
      <c r="BF232" s="73" t="e">
        <f>#REF!</f>
        <v>#REF!</v>
      </c>
      <c r="BG232" s="73" t="e">
        <f>#REF!</f>
        <v>#REF!</v>
      </c>
      <c r="BH232" s="73" t="e">
        <f>#REF!</f>
        <v>#REF!</v>
      </c>
      <c r="BI232" s="73" t="e">
        <f>#REF!</f>
        <v>#REF!</v>
      </c>
      <c r="BJ232" s="73" t="e">
        <f>#REF!</f>
        <v>#REF!</v>
      </c>
      <c r="BK232" s="73" t="e">
        <f>#REF!</f>
        <v>#REF!</v>
      </c>
      <c r="BL232" s="73" t="e">
        <f>#REF!</f>
        <v>#REF!</v>
      </c>
      <c r="BM232" s="73" t="e">
        <f>#REF!</f>
        <v>#REF!</v>
      </c>
      <c r="BN232" s="73" t="e">
        <f>#REF!</f>
        <v>#REF!</v>
      </c>
      <c r="BO232" s="73" t="e">
        <f>#REF!</f>
        <v>#REF!</v>
      </c>
      <c r="BP232" s="73" t="e">
        <f>#REF!</f>
        <v>#REF!</v>
      </c>
      <c r="BR232" s="117" t="str">
        <f t="shared" si="71"/>
        <v>94-10</v>
      </c>
      <c r="BS232" s="118">
        <f>OOC!G232</f>
        <v>0.08</v>
      </c>
      <c r="BT232" s="118">
        <f>OOC!H232</f>
        <v>0</v>
      </c>
      <c r="BU232" s="2" t="e">
        <f t="shared" si="72"/>
        <v>#REF!</v>
      </c>
      <c r="BV232" s="2" t="e">
        <f t="shared" si="73"/>
        <v>#REF!</v>
      </c>
      <c r="BW232" s="2" t="e">
        <f t="shared" si="74"/>
        <v>#REF!</v>
      </c>
      <c r="BX232" s="119" t="e">
        <f>IF(AND(IF(OOC!G232="",0,OOC!G232) &gt;= IF(O232="",0,O232), IF(O232="",0,O232) &gt; IF(L232="",0,L232)), "OOC",
IF(AND(IF(M232="",0,M232) &gt; IF(P232="",0,P232), IF(P232="",0,P232) &gt;= IF(OOC!H232="",0,OOC!H232)), "OOC",
IF(IF(O232="",0,O232) &gt; IF(OOC!G232="",0,OOC!G232), "OOS",
IF(IF(OOC!H232="",0,OOC!H232) &gt; IF(P232="",0,P232), "OOS", "OK"))))</f>
        <v>#REF!</v>
      </c>
    </row>
    <row r="233" spans="1:76" ht="15" customHeight="1">
      <c r="A233" s="16">
        <v>48</v>
      </c>
      <c r="B233" s="76" t="s">
        <v>190</v>
      </c>
      <c r="C233" s="72" t="s">
        <v>287</v>
      </c>
      <c r="D233" s="20" t="s">
        <v>57</v>
      </c>
      <c r="E233" s="78">
        <v>1.33</v>
      </c>
      <c r="F233" s="11" t="s">
        <v>29</v>
      </c>
      <c r="G233" s="12">
        <v>0.04</v>
      </c>
      <c r="H233" s="13" t="e">
        <f>IF(OOC!S233=0,"",OOC!S233)</f>
        <v>#REF!</v>
      </c>
      <c r="I233" s="13" t="e">
        <f>IF(OOC!T233=0,"",OOC!T233)</f>
        <v>#REF!</v>
      </c>
      <c r="J233" s="14" t="s">
        <v>12</v>
      </c>
      <c r="K233" s="64" t="s">
        <v>49</v>
      </c>
      <c r="L233" s="17" t="e">
        <f t="shared" si="82"/>
        <v>#REF!</v>
      </c>
      <c r="M233" s="17" t="e">
        <f t="shared" si="83"/>
        <v>#REF!</v>
      </c>
      <c r="N233" s="25"/>
      <c r="O233" s="2" t="e">
        <f t="shared" si="75"/>
        <v>#REF!</v>
      </c>
      <c r="P233" s="2" t="e">
        <f t="shared" si="76"/>
        <v>#REF!</v>
      </c>
      <c r="Q233" s="2" t="e">
        <f t="shared" si="77"/>
        <v>#REF!</v>
      </c>
      <c r="R233" s="3" t="e">
        <f t="shared" si="78"/>
        <v>#REF!</v>
      </c>
      <c r="S233" s="4" t="e">
        <f t="shared" si="70"/>
        <v>#REF!</v>
      </c>
      <c r="T233" s="67" t="e">
        <f t="shared" si="85"/>
        <v>#REF!</v>
      </c>
      <c r="U233" s="67" t="e">
        <f t="shared" si="86"/>
        <v>#REF!</v>
      </c>
      <c r="V233" s="4" t="e">
        <f t="shared" si="79"/>
        <v>#REF!</v>
      </c>
      <c r="W233" s="4" t="e">
        <f t="shared" si="80"/>
        <v>#REF!</v>
      </c>
      <c r="X233" s="4" t="e">
        <f t="shared" si="84"/>
        <v>#REF!</v>
      </c>
      <c r="Y233" s="62" t="e">
        <f t="shared" si="81"/>
        <v>#REF!</v>
      </c>
      <c r="Z233" s="28" t="e">
        <f t="shared" si="87"/>
        <v>#REF!</v>
      </c>
      <c r="AA233" s="28" t="e">
        <f t="shared" si="88"/>
        <v>#REF!</v>
      </c>
      <c r="AB233" s="28" t="e">
        <f t="shared" si="89"/>
        <v>#REF!</v>
      </c>
      <c r="AC233" s="28" t="e">
        <f t="shared" si="91"/>
        <v>#REF!</v>
      </c>
      <c r="AD233" s="26"/>
      <c r="AE233" s="19" t="str">
        <f t="shared" si="90"/>
        <v/>
      </c>
      <c r="AF233" s="65"/>
      <c r="AG233" s="54"/>
      <c r="AH233" s="54"/>
      <c r="AI233" s="55"/>
      <c r="AJ233" s="18"/>
      <c r="AK233" s="73" t="e">
        <f>#REF!</f>
        <v>#REF!</v>
      </c>
      <c r="AL233" s="73" t="e">
        <f>#REF!</f>
        <v>#REF!</v>
      </c>
      <c r="AM233" s="73" t="e">
        <f>#REF!</f>
        <v>#REF!</v>
      </c>
      <c r="AN233" s="73" t="e">
        <f>#REF!</f>
        <v>#REF!</v>
      </c>
      <c r="AO233" s="73" t="e">
        <f>#REF!</f>
        <v>#REF!</v>
      </c>
      <c r="AP233" s="73" t="e">
        <f>#REF!</f>
        <v>#REF!</v>
      </c>
      <c r="AQ233" s="73" t="e">
        <f>#REF!</f>
        <v>#REF!</v>
      </c>
      <c r="AR233" s="73" t="e">
        <f>#REF!</f>
        <v>#REF!</v>
      </c>
      <c r="AS233" s="73" t="e">
        <f>#REF!</f>
        <v>#REF!</v>
      </c>
      <c r="AT233" s="73" t="e">
        <f>#REF!</f>
        <v>#REF!</v>
      </c>
      <c r="AU233" s="73" t="e">
        <f>#REF!</f>
        <v>#REF!</v>
      </c>
      <c r="AV233" s="73" t="e">
        <f>#REF!</f>
        <v>#REF!</v>
      </c>
      <c r="AW233" s="73" t="e">
        <f>#REF!</f>
        <v>#REF!</v>
      </c>
      <c r="AX233" s="73" t="e">
        <f>#REF!</f>
        <v>#REF!</v>
      </c>
      <c r="AY233" s="73" t="e">
        <f>#REF!</f>
        <v>#REF!</v>
      </c>
      <c r="AZ233" s="73" t="e">
        <f>#REF!</f>
        <v>#REF!</v>
      </c>
      <c r="BA233" s="73" t="e">
        <f>#REF!</f>
        <v>#REF!</v>
      </c>
      <c r="BB233" s="73" t="e">
        <f>#REF!</f>
        <v>#REF!</v>
      </c>
      <c r="BC233" s="73" t="e">
        <f>#REF!</f>
        <v>#REF!</v>
      </c>
      <c r="BD233" s="73" t="e">
        <f>#REF!</f>
        <v>#REF!</v>
      </c>
      <c r="BE233" s="73" t="e">
        <f>#REF!</f>
        <v>#REF!</v>
      </c>
      <c r="BF233" s="73" t="e">
        <f>#REF!</f>
        <v>#REF!</v>
      </c>
      <c r="BG233" s="73" t="e">
        <f>#REF!</f>
        <v>#REF!</v>
      </c>
      <c r="BH233" s="73" t="e">
        <f>#REF!</f>
        <v>#REF!</v>
      </c>
      <c r="BI233" s="73" t="e">
        <f>#REF!</f>
        <v>#REF!</v>
      </c>
      <c r="BJ233" s="73" t="e">
        <f>#REF!</f>
        <v>#REF!</v>
      </c>
      <c r="BK233" s="73" t="e">
        <f>#REF!</f>
        <v>#REF!</v>
      </c>
      <c r="BL233" s="73" t="e">
        <f>#REF!</f>
        <v>#REF!</v>
      </c>
      <c r="BM233" s="73" t="e">
        <f>#REF!</f>
        <v>#REF!</v>
      </c>
      <c r="BN233" s="73" t="e">
        <f>#REF!</f>
        <v>#REF!</v>
      </c>
      <c r="BO233" s="73" t="e">
        <f>#REF!</f>
        <v>#REF!</v>
      </c>
      <c r="BP233" s="73" t="e">
        <f>#REF!</f>
        <v>#REF!</v>
      </c>
      <c r="BR233" s="117" t="str">
        <f t="shared" si="71"/>
        <v>94-11</v>
      </c>
      <c r="BS233" s="118">
        <f>OOC!G233</f>
        <v>0.08</v>
      </c>
      <c r="BT233" s="118">
        <f>OOC!H233</f>
        <v>0</v>
      </c>
      <c r="BU233" s="2" t="e">
        <f t="shared" si="72"/>
        <v>#REF!</v>
      </c>
      <c r="BV233" s="2" t="e">
        <f t="shared" si="73"/>
        <v>#REF!</v>
      </c>
      <c r="BW233" s="2" t="e">
        <f t="shared" si="74"/>
        <v>#REF!</v>
      </c>
      <c r="BX233" s="119" t="e">
        <f>IF(AND(IF(OOC!G233="",0,OOC!G233) &gt;= IF(O233="",0,O233), IF(O233="",0,O233) &gt; IF(L233="",0,L233)), "OOC",
IF(AND(IF(M233="",0,M233) &gt; IF(P233="",0,P233), IF(P233="",0,P233) &gt;= IF(OOC!H233="",0,OOC!H233)), "OOC",
IF(IF(O233="",0,O233) &gt; IF(OOC!G233="",0,OOC!G233), "OOS",
IF(IF(OOC!H233="",0,OOC!H233) &gt; IF(P233="",0,P233), "OOS", "OK"))))</f>
        <v>#REF!</v>
      </c>
    </row>
    <row r="234" spans="1:76" ht="15" customHeight="1">
      <c r="A234" s="16">
        <v>48</v>
      </c>
      <c r="B234" s="76" t="s">
        <v>190</v>
      </c>
      <c r="C234" s="72" t="s">
        <v>288</v>
      </c>
      <c r="D234" s="20" t="s">
        <v>57</v>
      </c>
      <c r="E234" s="78">
        <v>1.33</v>
      </c>
      <c r="F234" s="11" t="s">
        <v>29</v>
      </c>
      <c r="G234" s="12">
        <v>0.04</v>
      </c>
      <c r="H234" s="13" t="e">
        <f>IF(OOC!S234=0,"",OOC!S234)</f>
        <v>#REF!</v>
      </c>
      <c r="I234" s="13" t="e">
        <f>IF(OOC!T234=0,"",OOC!T234)</f>
        <v>#REF!</v>
      </c>
      <c r="J234" s="14" t="s">
        <v>12</v>
      </c>
      <c r="K234" s="64" t="s">
        <v>49</v>
      </c>
      <c r="L234" s="17" t="e">
        <f t="shared" si="82"/>
        <v>#REF!</v>
      </c>
      <c r="M234" s="17" t="e">
        <f t="shared" si="83"/>
        <v>#REF!</v>
      </c>
      <c r="N234" s="25"/>
      <c r="O234" s="2" t="e">
        <f t="shared" si="75"/>
        <v>#REF!</v>
      </c>
      <c r="P234" s="2" t="e">
        <f t="shared" si="76"/>
        <v>#REF!</v>
      </c>
      <c r="Q234" s="2" t="e">
        <f t="shared" si="77"/>
        <v>#REF!</v>
      </c>
      <c r="R234" s="3" t="e">
        <f t="shared" si="78"/>
        <v>#REF!</v>
      </c>
      <c r="S234" s="4" t="e">
        <f t="shared" si="70"/>
        <v>#REF!</v>
      </c>
      <c r="T234" s="67" t="e">
        <f t="shared" si="85"/>
        <v>#REF!</v>
      </c>
      <c r="U234" s="67" t="e">
        <f t="shared" si="86"/>
        <v>#REF!</v>
      </c>
      <c r="V234" s="4" t="e">
        <f t="shared" si="79"/>
        <v>#REF!</v>
      </c>
      <c r="W234" s="4" t="e">
        <f t="shared" si="80"/>
        <v>#REF!</v>
      </c>
      <c r="X234" s="4" t="e">
        <f t="shared" si="84"/>
        <v>#REF!</v>
      </c>
      <c r="Y234" s="62" t="e">
        <f t="shared" si="81"/>
        <v>#REF!</v>
      </c>
      <c r="Z234" s="28" t="e">
        <f t="shared" si="87"/>
        <v>#REF!</v>
      </c>
      <c r="AA234" s="28" t="e">
        <f t="shared" si="88"/>
        <v>#REF!</v>
      </c>
      <c r="AB234" s="28" t="e">
        <f t="shared" si="89"/>
        <v>#REF!</v>
      </c>
      <c r="AC234" s="28" t="e">
        <f t="shared" si="91"/>
        <v>#REF!</v>
      </c>
      <c r="AD234" s="26"/>
      <c r="AE234" s="19" t="str">
        <f t="shared" si="90"/>
        <v/>
      </c>
      <c r="AF234" s="65"/>
      <c r="AG234" s="54"/>
      <c r="AH234" s="54"/>
      <c r="AI234" s="55"/>
      <c r="AJ234" s="18"/>
      <c r="AK234" s="73" t="e">
        <f>#REF!</f>
        <v>#REF!</v>
      </c>
      <c r="AL234" s="73" t="e">
        <f>#REF!</f>
        <v>#REF!</v>
      </c>
      <c r="AM234" s="73" t="e">
        <f>#REF!</f>
        <v>#REF!</v>
      </c>
      <c r="AN234" s="73" t="e">
        <f>#REF!</f>
        <v>#REF!</v>
      </c>
      <c r="AO234" s="73" t="e">
        <f>#REF!</f>
        <v>#REF!</v>
      </c>
      <c r="AP234" s="73" t="e">
        <f>#REF!</f>
        <v>#REF!</v>
      </c>
      <c r="AQ234" s="73" t="e">
        <f>#REF!</f>
        <v>#REF!</v>
      </c>
      <c r="AR234" s="73" t="e">
        <f>#REF!</f>
        <v>#REF!</v>
      </c>
      <c r="AS234" s="73" t="e">
        <f>#REF!</f>
        <v>#REF!</v>
      </c>
      <c r="AT234" s="73" t="e">
        <f>#REF!</f>
        <v>#REF!</v>
      </c>
      <c r="AU234" s="73" t="e">
        <f>#REF!</f>
        <v>#REF!</v>
      </c>
      <c r="AV234" s="73" t="e">
        <f>#REF!</f>
        <v>#REF!</v>
      </c>
      <c r="AW234" s="73" t="e">
        <f>#REF!</f>
        <v>#REF!</v>
      </c>
      <c r="AX234" s="73" t="e">
        <f>#REF!</f>
        <v>#REF!</v>
      </c>
      <c r="AY234" s="73" t="e">
        <f>#REF!</f>
        <v>#REF!</v>
      </c>
      <c r="AZ234" s="73" t="e">
        <f>#REF!</f>
        <v>#REF!</v>
      </c>
      <c r="BA234" s="73" t="e">
        <f>#REF!</f>
        <v>#REF!</v>
      </c>
      <c r="BB234" s="73" t="e">
        <f>#REF!</f>
        <v>#REF!</v>
      </c>
      <c r="BC234" s="73" t="e">
        <f>#REF!</f>
        <v>#REF!</v>
      </c>
      <c r="BD234" s="73" t="e">
        <f>#REF!</f>
        <v>#REF!</v>
      </c>
      <c r="BE234" s="73" t="e">
        <f>#REF!</f>
        <v>#REF!</v>
      </c>
      <c r="BF234" s="73" t="e">
        <f>#REF!</f>
        <v>#REF!</v>
      </c>
      <c r="BG234" s="73" t="e">
        <f>#REF!</f>
        <v>#REF!</v>
      </c>
      <c r="BH234" s="73" t="e">
        <f>#REF!</f>
        <v>#REF!</v>
      </c>
      <c r="BI234" s="73" t="e">
        <f>#REF!</f>
        <v>#REF!</v>
      </c>
      <c r="BJ234" s="73" t="e">
        <f>#REF!</f>
        <v>#REF!</v>
      </c>
      <c r="BK234" s="73" t="e">
        <f>#REF!</f>
        <v>#REF!</v>
      </c>
      <c r="BL234" s="73" t="e">
        <f>#REF!</f>
        <v>#REF!</v>
      </c>
      <c r="BM234" s="73" t="e">
        <f>#REF!</f>
        <v>#REF!</v>
      </c>
      <c r="BN234" s="73" t="e">
        <f>#REF!</f>
        <v>#REF!</v>
      </c>
      <c r="BO234" s="73" t="e">
        <f>#REF!</f>
        <v>#REF!</v>
      </c>
      <c r="BP234" s="73" t="e">
        <f>#REF!</f>
        <v>#REF!</v>
      </c>
      <c r="BR234" s="117" t="str">
        <f t="shared" si="71"/>
        <v>94-12</v>
      </c>
      <c r="BS234" s="118">
        <f>OOC!G234</f>
        <v>0.08</v>
      </c>
      <c r="BT234" s="118">
        <f>OOC!H234</f>
        <v>0</v>
      </c>
      <c r="BU234" s="2" t="e">
        <f t="shared" si="72"/>
        <v>#REF!</v>
      </c>
      <c r="BV234" s="2" t="e">
        <f t="shared" si="73"/>
        <v>#REF!</v>
      </c>
      <c r="BW234" s="2" t="e">
        <f t="shared" si="74"/>
        <v>#REF!</v>
      </c>
      <c r="BX234" s="119" t="e">
        <f>IF(AND(IF(OOC!G234="",0,OOC!G234) &gt;= IF(O234="",0,O234), IF(O234="",0,O234) &gt; IF(L234="",0,L234)), "OOC",
IF(AND(IF(M234="",0,M234) &gt; IF(P234="",0,P234), IF(P234="",0,P234) &gt;= IF(OOC!H234="",0,OOC!H234)), "OOC",
IF(IF(O234="",0,O234) &gt; IF(OOC!G234="",0,OOC!G234), "OOS",
IF(IF(OOC!H234="",0,OOC!H234) &gt; IF(P234="",0,P234), "OOS", "OK"))))</f>
        <v>#REF!</v>
      </c>
    </row>
    <row r="235" spans="1:76" ht="15" customHeight="1">
      <c r="A235" s="16">
        <v>48</v>
      </c>
      <c r="B235" s="76" t="s">
        <v>190</v>
      </c>
      <c r="C235" s="72" t="s">
        <v>289</v>
      </c>
      <c r="D235" s="20" t="s">
        <v>57</v>
      </c>
      <c r="E235" s="78">
        <v>1.33</v>
      </c>
      <c r="F235" s="11" t="s">
        <v>29</v>
      </c>
      <c r="G235" s="12">
        <v>0.04</v>
      </c>
      <c r="H235" s="13" t="e">
        <f>IF(OOC!S235=0,"",OOC!S235)</f>
        <v>#REF!</v>
      </c>
      <c r="I235" s="13" t="e">
        <f>IF(OOC!T235=0,"",OOC!T235)</f>
        <v>#REF!</v>
      </c>
      <c r="J235" s="14" t="s">
        <v>12</v>
      </c>
      <c r="K235" s="64" t="s">
        <v>49</v>
      </c>
      <c r="L235" s="17" t="e">
        <f t="shared" si="82"/>
        <v>#REF!</v>
      </c>
      <c r="M235" s="17" t="e">
        <f t="shared" si="83"/>
        <v>#REF!</v>
      </c>
      <c r="N235" s="25"/>
      <c r="O235" s="2" t="e">
        <f t="shared" si="75"/>
        <v>#REF!</v>
      </c>
      <c r="P235" s="2" t="e">
        <f t="shared" si="76"/>
        <v>#REF!</v>
      </c>
      <c r="Q235" s="2" t="e">
        <f t="shared" si="77"/>
        <v>#REF!</v>
      </c>
      <c r="R235" s="3" t="e">
        <f t="shared" si="78"/>
        <v>#REF!</v>
      </c>
      <c r="S235" s="4" t="e">
        <f t="shared" si="70"/>
        <v>#REF!</v>
      </c>
      <c r="T235" s="67" t="e">
        <f t="shared" si="85"/>
        <v>#REF!</v>
      </c>
      <c r="U235" s="67" t="e">
        <f t="shared" si="86"/>
        <v>#REF!</v>
      </c>
      <c r="V235" s="4" t="e">
        <f t="shared" si="79"/>
        <v>#REF!</v>
      </c>
      <c r="W235" s="4" t="e">
        <f t="shared" si="80"/>
        <v>#REF!</v>
      </c>
      <c r="X235" s="4" t="e">
        <f t="shared" si="84"/>
        <v>#REF!</v>
      </c>
      <c r="Y235" s="62" t="e">
        <f t="shared" si="81"/>
        <v>#REF!</v>
      </c>
      <c r="Z235" s="28" t="e">
        <f t="shared" si="87"/>
        <v>#REF!</v>
      </c>
      <c r="AA235" s="28" t="e">
        <f t="shared" si="88"/>
        <v>#REF!</v>
      </c>
      <c r="AB235" s="28" t="e">
        <f t="shared" si="89"/>
        <v>#REF!</v>
      </c>
      <c r="AC235" s="28" t="e">
        <f t="shared" si="91"/>
        <v>#REF!</v>
      </c>
      <c r="AD235" s="26"/>
      <c r="AE235" s="19" t="str">
        <f t="shared" si="90"/>
        <v/>
      </c>
      <c r="AF235" s="65"/>
      <c r="AG235" s="54"/>
      <c r="AH235" s="54"/>
      <c r="AI235" s="55"/>
      <c r="AJ235" s="18"/>
      <c r="AK235" s="73" t="e">
        <f>#REF!</f>
        <v>#REF!</v>
      </c>
      <c r="AL235" s="73" t="e">
        <f>#REF!</f>
        <v>#REF!</v>
      </c>
      <c r="AM235" s="73" t="e">
        <f>#REF!</f>
        <v>#REF!</v>
      </c>
      <c r="AN235" s="73" t="e">
        <f>#REF!</f>
        <v>#REF!</v>
      </c>
      <c r="AO235" s="73" t="e">
        <f>#REF!</f>
        <v>#REF!</v>
      </c>
      <c r="AP235" s="73" t="e">
        <f>#REF!</f>
        <v>#REF!</v>
      </c>
      <c r="AQ235" s="73" t="e">
        <f>#REF!</f>
        <v>#REF!</v>
      </c>
      <c r="AR235" s="73" t="e">
        <f>#REF!</f>
        <v>#REF!</v>
      </c>
      <c r="AS235" s="73" t="e">
        <f>#REF!</f>
        <v>#REF!</v>
      </c>
      <c r="AT235" s="73" t="e">
        <f>#REF!</f>
        <v>#REF!</v>
      </c>
      <c r="AU235" s="73" t="e">
        <f>#REF!</f>
        <v>#REF!</v>
      </c>
      <c r="AV235" s="73" t="e">
        <f>#REF!</f>
        <v>#REF!</v>
      </c>
      <c r="AW235" s="73" t="e">
        <f>#REF!</f>
        <v>#REF!</v>
      </c>
      <c r="AX235" s="73" t="e">
        <f>#REF!</f>
        <v>#REF!</v>
      </c>
      <c r="AY235" s="73" t="e">
        <f>#REF!</f>
        <v>#REF!</v>
      </c>
      <c r="AZ235" s="73" t="e">
        <f>#REF!</f>
        <v>#REF!</v>
      </c>
      <c r="BA235" s="73" t="e">
        <f>#REF!</f>
        <v>#REF!</v>
      </c>
      <c r="BB235" s="73" t="e">
        <f>#REF!</f>
        <v>#REF!</v>
      </c>
      <c r="BC235" s="73" t="e">
        <f>#REF!</f>
        <v>#REF!</v>
      </c>
      <c r="BD235" s="73" t="e">
        <f>#REF!</f>
        <v>#REF!</v>
      </c>
      <c r="BE235" s="73" t="e">
        <f>#REF!</f>
        <v>#REF!</v>
      </c>
      <c r="BF235" s="73" t="e">
        <f>#REF!</f>
        <v>#REF!</v>
      </c>
      <c r="BG235" s="73" t="e">
        <f>#REF!</f>
        <v>#REF!</v>
      </c>
      <c r="BH235" s="73" t="e">
        <f>#REF!</f>
        <v>#REF!</v>
      </c>
      <c r="BI235" s="73" t="e">
        <f>#REF!</f>
        <v>#REF!</v>
      </c>
      <c r="BJ235" s="73" t="e">
        <f>#REF!</f>
        <v>#REF!</v>
      </c>
      <c r="BK235" s="73" t="e">
        <f>#REF!</f>
        <v>#REF!</v>
      </c>
      <c r="BL235" s="73" t="e">
        <f>#REF!</f>
        <v>#REF!</v>
      </c>
      <c r="BM235" s="73" t="e">
        <f>#REF!</f>
        <v>#REF!</v>
      </c>
      <c r="BN235" s="73" t="e">
        <f>#REF!</f>
        <v>#REF!</v>
      </c>
      <c r="BO235" s="73" t="e">
        <f>#REF!</f>
        <v>#REF!</v>
      </c>
      <c r="BP235" s="73" t="e">
        <f>#REF!</f>
        <v>#REF!</v>
      </c>
      <c r="BR235" s="117" t="str">
        <f t="shared" si="71"/>
        <v>94-13</v>
      </c>
      <c r="BS235" s="118">
        <f>OOC!G235</f>
        <v>0.08</v>
      </c>
      <c r="BT235" s="118">
        <f>OOC!H235</f>
        <v>0</v>
      </c>
      <c r="BU235" s="2" t="e">
        <f t="shared" si="72"/>
        <v>#REF!</v>
      </c>
      <c r="BV235" s="2" t="e">
        <f t="shared" si="73"/>
        <v>#REF!</v>
      </c>
      <c r="BW235" s="2" t="e">
        <f t="shared" si="74"/>
        <v>#REF!</v>
      </c>
      <c r="BX235" s="119" t="e">
        <f>IF(AND(IF(OOC!G235="",0,OOC!G235) &gt;= IF(O235="",0,O235), IF(O235="",0,O235) &gt; IF(L235="",0,L235)), "OOC",
IF(AND(IF(M235="",0,M235) &gt; IF(P235="",0,P235), IF(P235="",0,P235) &gt;= IF(OOC!H235="",0,OOC!H235)), "OOC",
IF(IF(O235="",0,O235) &gt; IF(OOC!G235="",0,OOC!G235), "OOS",
IF(IF(OOC!H235="",0,OOC!H235) &gt; IF(P235="",0,P235), "OOS", "OK"))))</f>
        <v>#REF!</v>
      </c>
    </row>
    <row r="236" spans="1:76" ht="15" customHeight="1">
      <c r="A236" s="16">
        <v>48</v>
      </c>
      <c r="B236" s="76" t="s">
        <v>190</v>
      </c>
      <c r="C236" s="72" t="s">
        <v>290</v>
      </c>
      <c r="D236" s="20" t="s">
        <v>57</v>
      </c>
      <c r="E236" s="78">
        <v>1.33</v>
      </c>
      <c r="F236" s="11" t="s">
        <v>29</v>
      </c>
      <c r="G236" s="12">
        <v>0.04</v>
      </c>
      <c r="H236" s="13" t="e">
        <f>IF(OOC!S236=0,"",OOC!S236)</f>
        <v>#REF!</v>
      </c>
      <c r="I236" s="13" t="e">
        <f>IF(OOC!T236=0,"",OOC!T236)</f>
        <v>#REF!</v>
      </c>
      <c r="J236" s="14" t="s">
        <v>12</v>
      </c>
      <c r="K236" s="64" t="s">
        <v>49</v>
      </c>
      <c r="L236" s="17" t="e">
        <f t="shared" si="82"/>
        <v>#REF!</v>
      </c>
      <c r="M236" s="17" t="e">
        <f t="shared" si="83"/>
        <v>#REF!</v>
      </c>
      <c r="N236" s="25"/>
      <c r="O236" s="2" t="e">
        <f t="shared" ref="O236:O276" si="92">IF(OR($AK236="",ISNUMBER($AK236)=FALSE),"",MAX(AK236:BP236))</f>
        <v>#REF!</v>
      </c>
      <c r="P236" s="2" t="e">
        <f t="shared" ref="P236:P276" si="93">IF(OR($AK236="",ISNUMBER($AK236)=FALSE),"",MIN(AK236:BP236))</f>
        <v>#REF!</v>
      </c>
      <c r="Q236" s="2" t="e">
        <f t="shared" ref="Q236:Q276" si="94">IF(OR($AK236="",ISNUMBER($AK236)=FALSE),"",AVERAGE(AK236:BP236))</f>
        <v>#REF!</v>
      </c>
      <c r="R236" s="3" t="e">
        <f t="shared" ref="R236:R276" si="95">IF(OR($AK236="",ISNUMBER($AK236)=FALSE),"",STDEV(AK236:BP236))</f>
        <v>#REF!</v>
      </c>
      <c r="S236" s="4" t="e">
        <f t="shared" si="70"/>
        <v>#REF!</v>
      </c>
      <c r="T236" s="67" t="e">
        <f t="shared" si="85"/>
        <v>#REF!</v>
      </c>
      <c r="U236" s="67" t="e">
        <f t="shared" si="86"/>
        <v>#REF!</v>
      </c>
      <c r="V236" s="4" t="e">
        <f t="shared" si="79"/>
        <v>#REF!</v>
      </c>
      <c r="W236" s="4" t="e">
        <f t="shared" si="80"/>
        <v>#REF!</v>
      </c>
      <c r="X236" s="4" t="e">
        <f t="shared" si="84"/>
        <v>#REF!</v>
      </c>
      <c r="Y236" s="62" t="e">
        <f t="shared" si="81"/>
        <v>#REF!</v>
      </c>
      <c r="Z236" s="28" t="e">
        <f t="shared" si="87"/>
        <v>#REF!</v>
      </c>
      <c r="AA236" s="28" t="e">
        <f t="shared" si="88"/>
        <v>#REF!</v>
      </c>
      <c r="AB236" s="28" t="e">
        <f t="shared" si="89"/>
        <v>#REF!</v>
      </c>
      <c r="AC236" s="28" t="e">
        <f t="shared" si="91"/>
        <v>#REF!</v>
      </c>
      <c r="AD236" s="26"/>
      <c r="AE236" s="19" t="str">
        <f t="shared" si="90"/>
        <v/>
      </c>
      <c r="AF236" s="65"/>
      <c r="AG236" s="54"/>
      <c r="AH236" s="54"/>
      <c r="AI236" s="55"/>
      <c r="AJ236" s="18"/>
      <c r="AK236" s="73" t="e">
        <f>#REF!</f>
        <v>#REF!</v>
      </c>
      <c r="AL236" s="73" t="e">
        <f>#REF!</f>
        <v>#REF!</v>
      </c>
      <c r="AM236" s="73" t="e">
        <f>#REF!</f>
        <v>#REF!</v>
      </c>
      <c r="AN236" s="73" t="e">
        <f>#REF!</f>
        <v>#REF!</v>
      </c>
      <c r="AO236" s="73" t="e">
        <f>#REF!</f>
        <v>#REF!</v>
      </c>
      <c r="AP236" s="73" t="e">
        <f>#REF!</f>
        <v>#REF!</v>
      </c>
      <c r="AQ236" s="73" t="e">
        <f>#REF!</f>
        <v>#REF!</v>
      </c>
      <c r="AR236" s="73" t="e">
        <f>#REF!</f>
        <v>#REF!</v>
      </c>
      <c r="AS236" s="73" t="e">
        <f>#REF!</f>
        <v>#REF!</v>
      </c>
      <c r="AT236" s="73" t="e">
        <f>#REF!</f>
        <v>#REF!</v>
      </c>
      <c r="AU236" s="73" t="e">
        <f>#REF!</f>
        <v>#REF!</v>
      </c>
      <c r="AV236" s="73" t="e">
        <f>#REF!</f>
        <v>#REF!</v>
      </c>
      <c r="AW236" s="73" t="e">
        <f>#REF!</f>
        <v>#REF!</v>
      </c>
      <c r="AX236" s="73" t="e">
        <f>#REF!</f>
        <v>#REF!</v>
      </c>
      <c r="AY236" s="73" t="e">
        <f>#REF!</f>
        <v>#REF!</v>
      </c>
      <c r="AZ236" s="73" t="e">
        <f>#REF!</f>
        <v>#REF!</v>
      </c>
      <c r="BA236" s="73" t="e">
        <f>#REF!</f>
        <v>#REF!</v>
      </c>
      <c r="BB236" s="73" t="e">
        <f>#REF!</f>
        <v>#REF!</v>
      </c>
      <c r="BC236" s="73" t="e">
        <f>#REF!</f>
        <v>#REF!</v>
      </c>
      <c r="BD236" s="73" t="e">
        <f>#REF!</f>
        <v>#REF!</v>
      </c>
      <c r="BE236" s="73" t="e">
        <f>#REF!</f>
        <v>#REF!</v>
      </c>
      <c r="BF236" s="73" t="e">
        <f>#REF!</f>
        <v>#REF!</v>
      </c>
      <c r="BG236" s="73" t="e">
        <f>#REF!</f>
        <v>#REF!</v>
      </c>
      <c r="BH236" s="73" t="e">
        <f>#REF!</f>
        <v>#REF!</v>
      </c>
      <c r="BI236" s="73" t="e">
        <f>#REF!</f>
        <v>#REF!</v>
      </c>
      <c r="BJ236" s="73" t="e">
        <f>#REF!</f>
        <v>#REF!</v>
      </c>
      <c r="BK236" s="73" t="e">
        <f>#REF!</f>
        <v>#REF!</v>
      </c>
      <c r="BL236" s="73" t="e">
        <f>#REF!</f>
        <v>#REF!</v>
      </c>
      <c r="BM236" s="73" t="e">
        <f>#REF!</f>
        <v>#REF!</v>
      </c>
      <c r="BN236" s="73" t="e">
        <f>#REF!</f>
        <v>#REF!</v>
      </c>
      <c r="BO236" s="73" t="e">
        <f>#REF!</f>
        <v>#REF!</v>
      </c>
      <c r="BP236" s="73" t="e">
        <f>#REF!</f>
        <v>#REF!</v>
      </c>
      <c r="BR236" s="117" t="str">
        <f t="shared" si="71"/>
        <v>94-14</v>
      </c>
      <c r="BS236" s="118">
        <f>OOC!G236</f>
        <v>0.08</v>
      </c>
      <c r="BT236" s="118">
        <f>OOC!H236</f>
        <v>0</v>
      </c>
      <c r="BU236" s="2" t="e">
        <f t="shared" si="72"/>
        <v>#REF!</v>
      </c>
      <c r="BV236" s="2" t="e">
        <f t="shared" si="73"/>
        <v>#REF!</v>
      </c>
      <c r="BW236" s="2" t="e">
        <f t="shared" si="74"/>
        <v>#REF!</v>
      </c>
      <c r="BX236" s="119" t="e">
        <f>IF(AND(IF(OOC!G236="",0,OOC!G236) &gt;= IF(O236="",0,O236), IF(O236="",0,O236) &gt; IF(L236="",0,L236)), "OOC",
IF(AND(IF(M236="",0,M236) &gt; IF(P236="",0,P236), IF(P236="",0,P236) &gt;= IF(OOC!H236="",0,OOC!H236)), "OOC",
IF(IF(O236="",0,O236) &gt; IF(OOC!G236="",0,OOC!G236), "OOS",
IF(IF(OOC!H236="",0,OOC!H236) &gt; IF(P236="",0,P236), "OOS", "OK"))))</f>
        <v>#REF!</v>
      </c>
    </row>
    <row r="237" spans="1:76" ht="15" customHeight="1">
      <c r="A237" s="16">
        <v>48</v>
      </c>
      <c r="B237" s="76" t="s">
        <v>190</v>
      </c>
      <c r="C237" s="72" t="s">
        <v>291</v>
      </c>
      <c r="D237" s="20" t="s">
        <v>57</v>
      </c>
      <c r="E237" s="78">
        <v>1.33</v>
      </c>
      <c r="F237" s="11" t="s">
        <v>29</v>
      </c>
      <c r="G237" s="12">
        <v>0.04</v>
      </c>
      <c r="H237" s="13" t="e">
        <f>IF(OOC!S237=0,"",OOC!S237)</f>
        <v>#REF!</v>
      </c>
      <c r="I237" s="13" t="e">
        <f>IF(OOC!T237=0,"",OOC!T237)</f>
        <v>#REF!</v>
      </c>
      <c r="J237" s="14" t="s">
        <v>12</v>
      </c>
      <c r="K237" s="64" t="s">
        <v>49</v>
      </c>
      <c r="L237" s="17" t="e">
        <f t="shared" si="82"/>
        <v>#REF!</v>
      </c>
      <c r="M237" s="17" t="e">
        <f t="shared" si="83"/>
        <v>#REF!</v>
      </c>
      <c r="N237" s="25"/>
      <c r="O237" s="2" t="e">
        <f t="shared" si="92"/>
        <v>#REF!</v>
      </c>
      <c r="P237" s="2" t="e">
        <f t="shared" si="93"/>
        <v>#REF!</v>
      </c>
      <c r="Q237" s="2" t="e">
        <f t="shared" si="94"/>
        <v>#REF!</v>
      </c>
      <c r="R237" s="3" t="e">
        <f t="shared" si="95"/>
        <v>#REF!</v>
      </c>
      <c r="S237" s="4" t="e">
        <f t="shared" si="70"/>
        <v>#REF!</v>
      </c>
      <c r="T237" s="67" t="e">
        <f t="shared" si="85"/>
        <v>#REF!</v>
      </c>
      <c r="U237" s="67" t="e">
        <f t="shared" si="86"/>
        <v>#REF!</v>
      </c>
      <c r="V237" s="4" t="e">
        <f t="shared" si="79"/>
        <v>#REF!</v>
      </c>
      <c r="W237" s="4" t="e">
        <f t="shared" si="80"/>
        <v>#REF!</v>
      </c>
      <c r="X237" s="4" t="e">
        <f t="shared" si="84"/>
        <v>#REF!</v>
      </c>
      <c r="Y237" s="62" t="e">
        <f t="shared" si="81"/>
        <v>#REF!</v>
      </c>
      <c r="Z237" s="28" t="e">
        <f t="shared" si="87"/>
        <v>#REF!</v>
      </c>
      <c r="AA237" s="28" t="e">
        <f t="shared" si="88"/>
        <v>#REF!</v>
      </c>
      <c r="AB237" s="28" t="e">
        <f t="shared" si="89"/>
        <v>#REF!</v>
      </c>
      <c r="AC237" s="28" t="e">
        <f t="shared" si="91"/>
        <v>#REF!</v>
      </c>
      <c r="AD237" s="26"/>
      <c r="AE237" s="19" t="str">
        <f t="shared" si="90"/>
        <v/>
      </c>
      <c r="AF237" s="65"/>
      <c r="AG237" s="54"/>
      <c r="AH237" s="54"/>
      <c r="AI237" s="55"/>
      <c r="AJ237" s="18"/>
      <c r="AK237" s="73" t="e">
        <f>#REF!</f>
        <v>#REF!</v>
      </c>
      <c r="AL237" s="73" t="e">
        <f>#REF!</f>
        <v>#REF!</v>
      </c>
      <c r="AM237" s="73" t="e">
        <f>#REF!</f>
        <v>#REF!</v>
      </c>
      <c r="AN237" s="73" t="e">
        <f>#REF!</f>
        <v>#REF!</v>
      </c>
      <c r="AO237" s="73" t="e">
        <f>#REF!</f>
        <v>#REF!</v>
      </c>
      <c r="AP237" s="73" t="e">
        <f>#REF!</f>
        <v>#REF!</v>
      </c>
      <c r="AQ237" s="73" t="e">
        <f>#REF!</f>
        <v>#REF!</v>
      </c>
      <c r="AR237" s="73" t="e">
        <f>#REF!</f>
        <v>#REF!</v>
      </c>
      <c r="AS237" s="73" t="e">
        <f>#REF!</f>
        <v>#REF!</v>
      </c>
      <c r="AT237" s="73" t="e">
        <f>#REF!</f>
        <v>#REF!</v>
      </c>
      <c r="AU237" s="73" t="e">
        <f>#REF!</f>
        <v>#REF!</v>
      </c>
      <c r="AV237" s="73" t="e">
        <f>#REF!</f>
        <v>#REF!</v>
      </c>
      <c r="AW237" s="73" t="e">
        <f>#REF!</f>
        <v>#REF!</v>
      </c>
      <c r="AX237" s="73" t="e">
        <f>#REF!</f>
        <v>#REF!</v>
      </c>
      <c r="AY237" s="73" t="e">
        <f>#REF!</f>
        <v>#REF!</v>
      </c>
      <c r="AZ237" s="73" t="e">
        <f>#REF!</f>
        <v>#REF!</v>
      </c>
      <c r="BA237" s="73" t="e">
        <f>#REF!</f>
        <v>#REF!</v>
      </c>
      <c r="BB237" s="73" t="e">
        <f>#REF!</f>
        <v>#REF!</v>
      </c>
      <c r="BC237" s="73" t="e">
        <f>#REF!</f>
        <v>#REF!</v>
      </c>
      <c r="BD237" s="73" t="e">
        <f>#REF!</f>
        <v>#REF!</v>
      </c>
      <c r="BE237" s="73" t="e">
        <f>#REF!</f>
        <v>#REF!</v>
      </c>
      <c r="BF237" s="73" t="e">
        <f>#REF!</f>
        <v>#REF!</v>
      </c>
      <c r="BG237" s="73" t="e">
        <f>#REF!</f>
        <v>#REF!</v>
      </c>
      <c r="BH237" s="73" t="e">
        <f>#REF!</f>
        <v>#REF!</v>
      </c>
      <c r="BI237" s="73" t="e">
        <f>#REF!</f>
        <v>#REF!</v>
      </c>
      <c r="BJ237" s="73" t="e">
        <f>#REF!</f>
        <v>#REF!</v>
      </c>
      <c r="BK237" s="73" t="e">
        <f>#REF!</f>
        <v>#REF!</v>
      </c>
      <c r="BL237" s="73" t="e">
        <f>#REF!</f>
        <v>#REF!</v>
      </c>
      <c r="BM237" s="73" t="e">
        <f>#REF!</f>
        <v>#REF!</v>
      </c>
      <c r="BN237" s="73" t="e">
        <f>#REF!</f>
        <v>#REF!</v>
      </c>
      <c r="BO237" s="73" t="e">
        <f>#REF!</f>
        <v>#REF!</v>
      </c>
      <c r="BP237" s="73" t="e">
        <f>#REF!</f>
        <v>#REF!</v>
      </c>
      <c r="BR237" s="117" t="str">
        <f t="shared" si="71"/>
        <v>94-15</v>
      </c>
      <c r="BS237" s="118">
        <f>OOC!G237</f>
        <v>0.08</v>
      </c>
      <c r="BT237" s="118">
        <f>OOC!H237</f>
        <v>0</v>
      </c>
      <c r="BU237" s="2" t="e">
        <f t="shared" si="72"/>
        <v>#REF!</v>
      </c>
      <c r="BV237" s="2" t="e">
        <f t="shared" si="73"/>
        <v>#REF!</v>
      </c>
      <c r="BW237" s="2" t="e">
        <f t="shared" si="74"/>
        <v>#REF!</v>
      </c>
      <c r="BX237" s="119" t="e">
        <f>IF(AND(IF(OOC!G237="",0,OOC!G237) &gt;= IF(O237="",0,O237), IF(O237="",0,O237) &gt; IF(L237="",0,L237)), "OOC",
IF(AND(IF(M237="",0,M237) &gt; IF(P237="",0,P237), IF(P237="",0,P237) &gt;= IF(OOC!H237="",0,OOC!H237)), "OOC",
IF(IF(O237="",0,O237) &gt; IF(OOC!G237="",0,OOC!G237), "OOS",
IF(IF(OOC!H237="",0,OOC!H237) &gt; IF(P237="",0,P237), "OOS", "OK"))))</f>
        <v>#REF!</v>
      </c>
    </row>
    <row r="238" spans="1:76" ht="15" customHeight="1">
      <c r="A238" s="16">
        <v>48</v>
      </c>
      <c r="B238" s="76" t="s">
        <v>190</v>
      </c>
      <c r="C238" s="72" t="s">
        <v>292</v>
      </c>
      <c r="D238" s="20" t="s">
        <v>57</v>
      </c>
      <c r="E238" s="78">
        <v>1.33</v>
      </c>
      <c r="F238" s="11" t="s">
        <v>29</v>
      </c>
      <c r="G238" s="12">
        <v>0.04</v>
      </c>
      <c r="H238" s="13" t="e">
        <f>IF(OOC!S238=0,"",OOC!S238)</f>
        <v>#REF!</v>
      </c>
      <c r="I238" s="13" t="e">
        <f>IF(OOC!T238=0,"",OOC!T238)</f>
        <v>#REF!</v>
      </c>
      <c r="J238" s="14" t="s">
        <v>12</v>
      </c>
      <c r="K238" s="64" t="s">
        <v>49</v>
      </c>
      <c r="L238" s="17" t="e">
        <f t="shared" si="82"/>
        <v>#REF!</v>
      </c>
      <c r="M238" s="17" t="e">
        <f t="shared" si="83"/>
        <v>#REF!</v>
      </c>
      <c r="N238" s="25"/>
      <c r="O238" s="2" t="e">
        <f t="shared" si="92"/>
        <v>#REF!</v>
      </c>
      <c r="P238" s="2" t="e">
        <f t="shared" si="93"/>
        <v>#REF!</v>
      </c>
      <c r="Q238" s="2" t="e">
        <f t="shared" si="94"/>
        <v>#REF!</v>
      </c>
      <c r="R238" s="3" t="e">
        <f t="shared" si="95"/>
        <v>#REF!</v>
      </c>
      <c r="S238" s="4" t="e">
        <f t="shared" si="70"/>
        <v>#REF!</v>
      </c>
      <c r="T238" s="67" t="e">
        <f t="shared" si="85"/>
        <v>#REF!</v>
      </c>
      <c r="U238" s="67" t="e">
        <f t="shared" si="86"/>
        <v>#REF!</v>
      </c>
      <c r="V238" s="4" t="e">
        <f t="shared" si="79"/>
        <v>#REF!</v>
      </c>
      <c r="W238" s="4" t="e">
        <f t="shared" si="80"/>
        <v>#REF!</v>
      </c>
      <c r="X238" s="4" t="e">
        <f t="shared" si="84"/>
        <v>#REF!</v>
      </c>
      <c r="Y238" s="62" t="e">
        <f t="shared" si="81"/>
        <v>#REF!</v>
      </c>
      <c r="Z238" s="28" t="e">
        <f t="shared" si="87"/>
        <v>#REF!</v>
      </c>
      <c r="AA238" s="28" t="e">
        <f t="shared" si="88"/>
        <v>#REF!</v>
      </c>
      <c r="AB238" s="28" t="e">
        <f t="shared" si="89"/>
        <v>#REF!</v>
      </c>
      <c r="AC238" s="28" t="e">
        <f t="shared" si="91"/>
        <v>#REF!</v>
      </c>
      <c r="AD238" s="26"/>
      <c r="AE238" s="19" t="str">
        <f t="shared" si="90"/>
        <v/>
      </c>
      <c r="AF238" s="65"/>
      <c r="AG238" s="54"/>
      <c r="AH238" s="54"/>
      <c r="AI238" s="55"/>
      <c r="AJ238" s="18"/>
      <c r="AK238" s="73" t="e">
        <f>#REF!</f>
        <v>#REF!</v>
      </c>
      <c r="AL238" s="73" t="e">
        <f>#REF!</f>
        <v>#REF!</v>
      </c>
      <c r="AM238" s="73" t="e">
        <f>#REF!</f>
        <v>#REF!</v>
      </c>
      <c r="AN238" s="73" t="e">
        <f>#REF!</f>
        <v>#REF!</v>
      </c>
      <c r="AO238" s="73" t="e">
        <f>#REF!</f>
        <v>#REF!</v>
      </c>
      <c r="AP238" s="73" t="e">
        <f>#REF!</f>
        <v>#REF!</v>
      </c>
      <c r="AQ238" s="73" t="e">
        <f>#REF!</f>
        <v>#REF!</v>
      </c>
      <c r="AR238" s="73" t="e">
        <f>#REF!</f>
        <v>#REF!</v>
      </c>
      <c r="AS238" s="73" t="e">
        <f>#REF!</f>
        <v>#REF!</v>
      </c>
      <c r="AT238" s="73" t="e">
        <f>#REF!</f>
        <v>#REF!</v>
      </c>
      <c r="AU238" s="73" t="e">
        <f>#REF!</f>
        <v>#REF!</v>
      </c>
      <c r="AV238" s="73" t="e">
        <f>#REF!</f>
        <v>#REF!</v>
      </c>
      <c r="AW238" s="73" t="e">
        <f>#REF!</f>
        <v>#REF!</v>
      </c>
      <c r="AX238" s="73" t="e">
        <f>#REF!</f>
        <v>#REF!</v>
      </c>
      <c r="AY238" s="73" t="e">
        <f>#REF!</f>
        <v>#REF!</v>
      </c>
      <c r="AZ238" s="73" t="e">
        <f>#REF!</f>
        <v>#REF!</v>
      </c>
      <c r="BA238" s="73" t="e">
        <f>#REF!</f>
        <v>#REF!</v>
      </c>
      <c r="BB238" s="73" t="e">
        <f>#REF!</f>
        <v>#REF!</v>
      </c>
      <c r="BC238" s="73" t="e">
        <f>#REF!</f>
        <v>#REF!</v>
      </c>
      <c r="BD238" s="73" t="e">
        <f>#REF!</f>
        <v>#REF!</v>
      </c>
      <c r="BE238" s="73" t="e">
        <f>#REF!</f>
        <v>#REF!</v>
      </c>
      <c r="BF238" s="73" t="e">
        <f>#REF!</f>
        <v>#REF!</v>
      </c>
      <c r="BG238" s="73" t="e">
        <f>#REF!</f>
        <v>#REF!</v>
      </c>
      <c r="BH238" s="73" t="e">
        <f>#REF!</f>
        <v>#REF!</v>
      </c>
      <c r="BI238" s="73" t="e">
        <f>#REF!</f>
        <v>#REF!</v>
      </c>
      <c r="BJ238" s="73" t="e">
        <f>#REF!</f>
        <v>#REF!</v>
      </c>
      <c r="BK238" s="73" t="e">
        <f>#REF!</f>
        <v>#REF!</v>
      </c>
      <c r="BL238" s="73" t="e">
        <f>#REF!</f>
        <v>#REF!</v>
      </c>
      <c r="BM238" s="73" t="e">
        <f>#REF!</f>
        <v>#REF!</v>
      </c>
      <c r="BN238" s="73" t="e">
        <f>#REF!</f>
        <v>#REF!</v>
      </c>
      <c r="BO238" s="73" t="e">
        <f>#REF!</f>
        <v>#REF!</v>
      </c>
      <c r="BP238" s="73" t="e">
        <f>#REF!</f>
        <v>#REF!</v>
      </c>
      <c r="BR238" s="117" t="str">
        <f t="shared" si="71"/>
        <v>94-16</v>
      </c>
      <c r="BS238" s="118">
        <f>OOC!G238</f>
        <v>0.08</v>
      </c>
      <c r="BT238" s="118">
        <f>OOC!H238</f>
        <v>0</v>
      </c>
      <c r="BU238" s="2" t="e">
        <f t="shared" si="72"/>
        <v>#REF!</v>
      </c>
      <c r="BV238" s="2" t="e">
        <f t="shared" si="73"/>
        <v>#REF!</v>
      </c>
      <c r="BW238" s="2" t="e">
        <f t="shared" si="74"/>
        <v>#REF!</v>
      </c>
      <c r="BX238" s="119" t="e">
        <f>IF(AND(IF(OOC!G238="",0,OOC!G238) &gt;= IF(O238="",0,O238), IF(O238="",0,O238) &gt; IF(L238="",0,L238)), "OOC",
IF(AND(IF(M238="",0,M238) &gt; IF(P238="",0,P238), IF(P238="",0,P238) &gt;= IF(OOC!H238="",0,OOC!H238)), "OOC",
IF(IF(O238="",0,O238) &gt; IF(OOC!G238="",0,OOC!G238), "OOS",
IF(IF(OOC!H238="",0,OOC!H238) &gt; IF(P238="",0,P238), "OOS", "OK"))))</f>
        <v>#REF!</v>
      </c>
    </row>
    <row r="239" spans="1:76" ht="15" customHeight="1">
      <c r="A239" s="16">
        <v>48</v>
      </c>
      <c r="B239" s="76" t="s">
        <v>190</v>
      </c>
      <c r="C239" s="72" t="s">
        <v>293</v>
      </c>
      <c r="D239" s="20" t="s">
        <v>57</v>
      </c>
      <c r="E239" s="78">
        <v>1.33</v>
      </c>
      <c r="F239" s="11" t="s">
        <v>29</v>
      </c>
      <c r="G239" s="12">
        <v>0.04</v>
      </c>
      <c r="H239" s="13" t="e">
        <f>IF(OOC!S239=0,"",OOC!S239)</f>
        <v>#REF!</v>
      </c>
      <c r="I239" s="13" t="e">
        <f>IF(OOC!T239=0,"",OOC!T239)</f>
        <v>#REF!</v>
      </c>
      <c r="J239" s="14" t="s">
        <v>12</v>
      </c>
      <c r="K239" s="64" t="s">
        <v>49</v>
      </c>
      <c r="L239" s="17" t="e">
        <f t="shared" si="82"/>
        <v>#REF!</v>
      </c>
      <c r="M239" s="17" t="e">
        <f t="shared" si="83"/>
        <v>#REF!</v>
      </c>
      <c r="N239" s="25"/>
      <c r="O239" s="2" t="e">
        <f t="shared" si="92"/>
        <v>#REF!</v>
      </c>
      <c r="P239" s="2" t="e">
        <f t="shared" si="93"/>
        <v>#REF!</v>
      </c>
      <c r="Q239" s="2" t="e">
        <f t="shared" si="94"/>
        <v>#REF!</v>
      </c>
      <c r="R239" s="3" t="e">
        <f t="shared" si="95"/>
        <v>#REF!</v>
      </c>
      <c r="S239" s="4" t="e">
        <f t="shared" si="70"/>
        <v>#REF!</v>
      </c>
      <c r="T239" s="67" t="e">
        <f t="shared" si="85"/>
        <v>#REF!</v>
      </c>
      <c r="U239" s="67" t="e">
        <f t="shared" si="86"/>
        <v>#REF!</v>
      </c>
      <c r="V239" s="4" t="e">
        <f t="shared" si="79"/>
        <v>#REF!</v>
      </c>
      <c r="W239" s="4" t="e">
        <f t="shared" si="80"/>
        <v>#REF!</v>
      </c>
      <c r="X239" s="4" t="e">
        <f t="shared" si="84"/>
        <v>#REF!</v>
      </c>
      <c r="Y239" s="62" t="e">
        <f t="shared" si="81"/>
        <v>#REF!</v>
      </c>
      <c r="Z239" s="28" t="e">
        <f t="shared" si="87"/>
        <v>#REF!</v>
      </c>
      <c r="AA239" s="28" t="e">
        <f t="shared" si="88"/>
        <v>#REF!</v>
      </c>
      <c r="AB239" s="28" t="e">
        <f t="shared" si="89"/>
        <v>#REF!</v>
      </c>
      <c r="AC239" s="28" t="e">
        <f t="shared" si="91"/>
        <v>#REF!</v>
      </c>
      <c r="AD239" s="26"/>
      <c r="AE239" s="19" t="str">
        <f t="shared" si="90"/>
        <v/>
      </c>
      <c r="AF239" s="65"/>
      <c r="AG239" s="54"/>
      <c r="AH239" s="54"/>
      <c r="AI239" s="55"/>
      <c r="AJ239" s="18"/>
      <c r="AK239" s="73" t="e">
        <f>#REF!</f>
        <v>#REF!</v>
      </c>
      <c r="AL239" s="73" t="e">
        <f>#REF!</f>
        <v>#REF!</v>
      </c>
      <c r="AM239" s="73" t="e">
        <f>#REF!</f>
        <v>#REF!</v>
      </c>
      <c r="AN239" s="73" t="e">
        <f>#REF!</f>
        <v>#REF!</v>
      </c>
      <c r="AO239" s="73" t="e">
        <f>#REF!</f>
        <v>#REF!</v>
      </c>
      <c r="AP239" s="73" t="e">
        <f>#REF!</f>
        <v>#REF!</v>
      </c>
      <c r="AQ239" s="73" t="e">
        <f>#REF!</f>
        <v>#REF!</v>
      </c>
      <c r="AR239" s="73" t="e">
        <f>#REF!</f>
        <v>#REF!</v>
      </c>
      <c r="AS239" s="73" t="e">
        <f>#REF!</f>
        <v>#REF!</v>
      </c>
      <c r="AT239" s="73" t="e">
        <f>#REF!</f>
        <v>#REF!</v>
      </c>
      <c r="AU239" s="73" t="e">
        <f>#REF!</f>
        <v>#REF!</v>
      </c>
      <c r="AV239" s="73" t="e">
        <f>#REF!</f>
        <v>#REF!</v>
      </c>
      <c r="AW239" s="73" t="e">
        <f>#REF!</f>
        <v>#REF!</v>
      </c>
      <c r="AX239" s="73" t="e">
        <f>#REF!</f>
        <v>#REF!</v>
      </c>
      <c r="AY239" s="73" t="e">
        <f>#REF!</f>
        <v>#REF!</v>
      </c>
      <c r="AZ239" s="73" t="e">
        <f>#REF!</f>
        <v>#REF!</v>
      </c>
      <c r="BA239" s="73" t="e">
        <f>#REF!</f>
        <v>#REF!</v>
      </c>
      <c r="BB239" s="73" t="e">
        <f>#REF!</f>
        <v>#REF!</v>
      </c>
      <c r="BC239" s="73" t="e">
        <f>#REF!</f>
        <v>#REF!</v>
      </c>
      <c r="BD239" s="73" t="e">
        <f>#REF!</f>
        <v>#REF!</v>
      </c>
      <c r="BE239" s="73" t="e">
        <f>#REF!</f>
        <v>#REF!</v>
      </c>
      <c r="BF239" s="73" t="e">
        <f>#REF!</f>
        <v>#REF!</v>
      </c>
      <c r="BG239" s="73" t="e">
        <f>#REF!</f>
        <v>#REF!</v>
      </c>
      <c r="BH239" s="73" t="e">
        <f>#REF!</f>
        <v>#REF!</v>
      </c>
      <c r="BI239" s="73" t="e">
        <f>#REF!</f>
        <v>#REF!</v>
      </c>
      <c r="BJ239" s="73" t="e">
        <f>#REF!</f>
        <v>#REF!</v>
      </c>
      <c r="BK239" s="73" t="e">
        <f>#REF!</f>
        <v>#REF!</v>
      </c>
      <c r="BL239" s="73" t="e">
        <f>#REF!</f>
        <v>#REF!</v>
      </c>
      <c r="BM239" s="73" t="e">
        <f>#REF!</f>
        <v>#REF!</v>
      </c>
      <c r="BN239" s="73" t="e">
        <f>#REF!</f>
        <v>#REF!</v>
      </c>
      <c r="BO239" s="73" t="e">
        <f>#REF!</f>
        <v>#REF!</v>
      </c>
      <c r="BP239" s="73" t="e">
        <f>#REF!</f>
        <v>#REF!</v>
      </c>
      <c r="BR239" s="117" t="str">
        <f t="shared" si="71"/>
        <v>94-17</v>
      </c>
      <c r="BS239" s="118">
        <f>OOC!G239</f>
        <v>0.08</v>
      </c>
      <c r="BT239" s="118">
        <f>OOC!H239</f>
        <v>0</v>
      </c>
      <c r="BU239" s="2" t="e">
        <f t="shared" si="72"/>
        <v>#REF!</v>
      </c>
      <c r="BV239" s="2" t="e">
        <f t="shared" si="73"/>
        <v>#REF!</v>
      </c>
      <c r="BW239" s="2" t="e">
        <f t="shared" si="74"/>
        <v>#REF!</v>
      </c>
      <c r="BX239" s="119" t="e">
        <f>IF(AND(IF(OOC!G239="",0,OOC!G239) &gt;= IF(O239="",0,O239), IF(O239="",0,O239) &gt; IF(L239="",0,L239)), "OOC",
IF(AND(IF(M239="",0,M239) &gt; IF(P239="",0,P239), IF(P239="",0,P239) &gt;= IF(OOC!H239="",0,OOC!H239)), "OOC",
IF(IF(O239="",0,O239) &gt; IF(OOC!G239="",0,OOC!G239), "OOS",
IF(IF(OOC!H239="",0,OOC!H239) &gt; IF(P239="",0,P239), "OOS", "OK"))))</f>
        <v>#REF!</v>
      </c>
    </row>
    <row r="240" spans="1:76" ht="15" customHeight="1">
      <c r="A240" s="16">
        <v>48</v>
      </c>
      <c r="B240" s="76" t="s">
        <v>190</v>
      </c>
      <c r="C240" s="72" t="s">
        <v>294</v>
      </c>
      <c r="D240" s="20" t="s">
        <v>57</v>
      </c>
      <c r="E240" s="78">
        <v>1.33</v>
      </c>
      <c r="F240" s="11" t="s">
        <v>29</v>
      </c>
      <c r="G240" s="12">
        <v>0.04</v>
      </c>
      <c r="H240" s="13" t="e">
        <f>IF(OOC!S240=0,"",OOC!S240)</f>
        <v>#REF!</v>
      </c>
      <c r="I240" s="13" t="e">
        <f>IF(OOC!T240=0,"",OOC!T240)</f>
        <v>#REF!</v>
      </c>
      <c r="J240" s="14" t="s">
        <v>12</v>
      </c>
      <c r="K240" s="64" t="s">
        <v>49</v>
      </c>
      <c r="L240" s="17" t="e">
        <f t="shared" si="82"/>
        <v>#REF!</v>
      </c>
      <c r="M240" s="17" t="e">
        <f t="shared" si="83"/>
        <v>#REF!</v>
      </c>
      <c r="N240" s="25"/>
      <c r="O240" s="2" t="e">
        <f t="shared" si="92"/>
        <v>#REF!</v>
      </c>
      <c r="P240" s="2" t="e">
        <f t="shared" si="93"/>
        <v>#REF!</v>
      </c>
      <c r="Q240" s="2" t="e">
        <f t="shared" si="94"/>
        <v>#REF!</v>
      </c>
      <c r="R240" s="3" t="e">
        <f t="shared" si="95"/>
        <v>#REF!</v>
      </c>
      <c r="S240" s="4" t="e">
        <f t="shared" si="70"/>
        <v>#REF!</v>
      </c>
      <c r="T240" s="67" t="e">
        <f t="shared" si="85"/>
        <v>#REF!</v>
      </c>
      <c r="U240" s="67" t="e">
        <f t="shared" si="86"/>
        <v>#REF!</v>
      </c>
      <c r="V240" s="4" t="e">
        <f t="shared" si="79"/>
        <v>#REF!</v>
      </c>
      <c r="W240" s="4" t="e">
        <f t="shared" si="80"/>
        <v>#REF!</v>
      </c>
      <c r="X240" s="4" t="e">
        <f t="shared" si="84"/>
        <v>#REF!</v>
      </c>
      <c r="Y240" s="62" t="e">
        <f t="shared" si="81"/>
        <v>#REF!</v>
      </c>
      <c r="Z240" s="28" t="e">
        <f t="shared" si="87"/>
        <v>#REF!</v>
      </c>
      <c r="AA240" s="28" t="e">
        <f t="shared" si="88"/>
        <v>#REF!</v>
      </c>
      <c r="AB240" s="28" t="e">
        <f t="shared" si="89"/>
        <v>#REF!</v>
      </c>
      <c r="AC240" s="28" t="e">
        <f t="shared" si="91"/>
        <v>#REF!</v>
      </c>
      <c r="AD240" s="26"/>
      <c r="AE240" s="19" t="str">
        <f t="shared" si="90"/>
        <v/>
      </c>
      <c r="AF240" s="65"/>
      <c r="AG240" s="54"/>
      <c r="AH240" s="54"/>
      <c r="AI240" s="55"/>
      <c r="AJ240" s="18"/>
      <c r="AK240" s="73" t="e">
        <f>#REF!</f>
        <v>#REF!</v>
      </c>
      <c r="AL240" s="73" t="e">
        <f>#REF!</f>
        <v>#REF!</v>
      </c>
      <c r="AM240" s="73" t="e">
        <f>#REF!</f>
        <v>#REF!</v>
      </c>
      <c r="AN240" s="73" t="e">
        <f>#REF!</f>
        <v>#REF!</v>
      </c>
      <c r="AO240" s="73" t="e">
        <f>#REF!</f>
        <v>#REF!</v>
      </c>
      <c r="AP240" s="73" t="e">
        <f>#REF!</f>
        <v>#REF!</v>
      </c>
      <c r="AQ240" s="73" t="e">
        <f>#REF!</f>
        <v>#REF!</v>
      </c>
      <c r="AR240" s="73" t="e">
        <f>#REF!</f>
        <v>#REF!</v>
      </c>
      <c r="AS240" s="73" t="e">
        <f>#REF!</f>
        <v>#REF!</v>
      </c>
      <c r="AT240" s="73" t="e">
        <f>#REF!</f>
        <v>#REF!</v>
      </c>
      <c r="AU240" s="73" t="e">
        <f>#REF!</f>
        <v>#REF!</v>
      </c>
      <c r="AV240" s="73" t="e">
        <f>#REF!</f>
        <v>#REF!</v>
      </c>
      <c r="AW240" s="73" t="e">
        <f>#REF!</f>
        <v>#REF!</v>
      </c>
      <c r="AX240" s="73" t="e">
        <f>#REF!</f>
        <v>#REF!</v>
      </c>
      <c r="AY240" s="73" t="e">
        <f>#REF!</f>
        <v>#REF!</v>
      </c>
      <c r="AZ240" s="73" t="e">
        <f>#REF!</f>
        <v>#REF!</v>
      </c>
      <c r="BA240" s="73" t="e">
        <f>#REF!</f>
        <v>#REF!</v>
      </c>
      <c r="BB240" s="73" t="e">
        <f>#REF!</f>
        <v>#REF!</v>
      </c>
      <c r="BC240" s="73" t="e">
        <f>#REF!</f>
        <v>#REF!</v>
      </c>
      <c r="BD240" s="73" t="e">
        <f>#REF!</f>
        <v>#REF!</v>
      </c>
      <c r="BE240" s="73" t="e">
        <f>#REF!</f>
        <v>#REF!</v>
      </c>
      <c r="BF240" s="73" t="e">
        <f>#REF!</f>
        <v>#REF!</v>
      </c>
      <c r="BG240" s="73" t="e">
        <f>#REF!</f>
        <v>#REF!</v>
      </c>
      <c r="BH240" s="73" t="e">
        <f>#REF!</f>
        <v>#REF!</v>
      </c>
      <c r="BI240" s="73" t="e">
        <f>#REF!</f>
        <v>#REF!</v>
      </c>
      <c r="BJ240" s="73" t="e">
        <f>#REF!</f>
        <v>#REF!</v>
      </c>
      <c r="BK240" s="73" t="e">
        <f>#REF!</f>
        <v>#REF!</v>
      </c>
      <c r="BL240" s="73" t="e">
        <f>#REF!</f>
        <v>#REF!</v>
      </c>
      <c r="BM240" s="73" t="e">
        <f>#REF!</f>
        <v>#REF!</v>
      </c>
      <c r="BN240" s="73" t="e">
        <f>#REF!</f>
        <v>#REF!</v>
      </c>
      <c r="BO240" s="73" t="e">
        <f>#REF!</f>
        <v>#REF!</v>
      </c>
      <c r="BP240" s="73" t="e">
        <f>#REF!</f>
        <v>#REF!</v>
      </c>
      <c r="BR240" s="117" t="str">
        <f t="shared" si="71"/>
        <v>94-18</v>
      </c>
      <c r="BS240" s="118">
        <f>OOC!G240</f>
        <v>0.08</v>
      </c>
      <c r="BT240" s="118">
        <f>OOC!H240</f>
        <v>0</v>
      </c>
      <c r="BU240" s="2" t="e">
        <f t="shared" si="72"/>
        <v>#REF!</v>
      </c>
      <c r="BV240" s="2" t="e">
        <f t="shared" si="73"/>
        <v>#REF!</v>
      </c>
      <c r="BW240" s="2" t="e">
        <f t="shared" si="74"/>
        <v>#REF!</v>
      </c>
      <c r="BX240" s="119" t="e">
        <f>IF(AND(IF(OOC!G240="",0,OOC!G240) &gt;= IF(O240="",0,O240), IF(O240="",0,O240) &gt; IF(L240="",0,L240)), "OOC",
IF(AND(IF(M240="",0,M240) &gt; IF(P240="",0,P240), IF(P240="",0,P240) &gt;= IF(OOC!H240="",0,OOC!H240)), "OOC",
IF(IF(O240="",0,O240) &gt; IF(OOC!G240="",0,OOC!G240), "OOS",
IF(IF(OOC!H240="",0,OOC!H240) &gt; IF(P240="",0,P240), "OOS", "OK"))))</f>
        <v>#REF!</v>
      </c>
    </row>
    <row r="241" spans="1:76" ht="15" customHeight="1">
      <c r="A241" s="16">
        <v>48</v>
      </c>
      <c r="B241" s="76" t="s">
        <v>190</v>
      </c>
      <c r="C241" s="72" t="s">
        <v>295</v>
      </c>
      <c r="D241" s="20" t="s">
        <v>57</v>
      </c>
      <c r="E241" s="78">
        <v>1.33</v>
      </c>
      <c r="F241" s="11" t="s">
        <v>29</v>
      </c>
      <c r="G241" s="12">
        <v>0.04</v>
      </c>
      <c r="H241" s="13" t="e">
        <f>IF(OOC!S241=0,"",OOC!S241)</f>
        <v>#REF!</v>
      </c>
      <c r="I241" s="13" t="e">
        <f>IF(OOC!T241=0,"",OOC!T241)</f>
        <v>#REF!</v>
      </c>
      <c r="J241" s="14" t="s">
        <v>12</v>
      </c>
      <c r="K241" s="64" t="s">
        <v>49</v>
      </c>
      <c r="L241" s="17" t="e">
        <f t="shared" si="82"/>
        <v>#REF!</v>
      </c>
      <c r="M241" s="17" t="e">
        <f t="shared" si="83"/>
        <v>#REF!</v>
      </c>
      <c r="N241" s="25"/>
      <c r="O241" s="2" t="e">
        <f t="shared" si="92"/>
        <v>#REF!</v>
      </c>
      <c r="P241" s="2" t="e">
        <f t="shared" si="93"/>
        <v>#REF!</v>
      </c>
      <c r="Q241" s="2" t="e">
        <f t="shared" si="94"/>
        <v>#REF!</v>
      </c>
      <c r="R241" s="3" t="e">
        <f t="shared" si="95"/>
        <v>#REF!</v>
      </c>
      <c r="S241" s="4" t="e">
        <f t="shared" si="70"/>
        <v>#REF!</v>
      </c>
      <c r="T241" s="67" t="e">
        <f t="shared" si="85"/>
        <v>#REF!</v>
      </c>
      <c r="U241" s="67" t="e">
        <f t="shared" si="86"/>
        <v>#REF!</v>
      </c>
      <c r="V241" s="4" t="e">
        <f t="shared" si="79"/>
        <v>#REF!</v>
      </c>
      <c r="W241" s="4" t="e">
        <f t="shared" si="80"/>
        <v>#REF!</v>
      </c>
      <c r="X241" s="4" t="e">
        <f t="shared" si="84"/>
        <v>#REF!</v>
      </c>
      <c r="Y241" s="62" t="e">
        <f t="shared" si="81"/>
        <v>#REF!</v>
      </c>
      <c r="Z241" s="28" t="e">
        <f t="shared" si="87"/>
        <v>#REF!</v>
      </c>
      <c r="AA241" s="28" t="e">
        <f t="shared" si="88"/>
        <v>#REF!</v>
      </c>
      <c r="AB241" s="28" t="e">
        <f t="shared" si="89"/>
        <v>#REF!</v>
      </c>
      <c r="AC241" s="28" t="e">
        <f t="shared" si="91"/>
        <v>#REF!</v>
      </c>
      <c r="AD241" s="26"/>
      <c r="AE241" s="19" t="str">
        <f t="shared" si="90"/>
        <v/>
      </c>
      <c r="AF241" s="65"/>
      <c r="AG241" s="54"/>
      <c r="AH241" s="54"/>
      <c r="AI241" s="55"/>
      <c r="AJ241" s="18"/>
      <c r="AK241" s="73" t="e">
        <f>#REF!</f>
        <v>#REF!</v>
      </c>
      <c r="AL241" s="73" t="e">
        <f>#REF!</f>
        <v>#REF!</v>
      </c>
      <c r="AM241" s="73" t="e">
        <f>#REF!</f>
        <v>#REF!</v>
      </c>
      <c r="AN241" s="73" t="e">
        <f>#REF!</f>
        <v>#REF!</v>
      </c>
      <c r="AO241" s="73" t="e">
        <f>#REF!</f>
        <v>#REF!</v>
      </c>
      <c r="AP241" s="73" t="e">
        <f>#REF!</f>
        <v>#REF!</v>
      </c>
      <c r="AQ241" s="73" t="e">
        <f>#REF!</f>
        <v>#REF!</v>
      </c>
      <c r="AR241" s="73" t="e">
        <f>#REF!</f>
        <v>#REF!</v>
      </c>
      <c r="AS241" s="73" t="e">
        <f>#REF!</f>
        <v>#REF!</v>
      </c>
      <c r="AT241" s="73" t="e">
        <f>#REF!</f>
        <v>#REF!</v>
      </c>
      <c r="AU241" s="73" t="e">
        <f>#REF!</f>
        <v>#REF!</v>
      </c>
      <c r="AV241" s="73" t="e">
        <f>#REF!</f>
        <v>#REF!</v>
      </c>
      <c r="AW241" s="73" t="e">
        <f>#REF!</f>
        <v>#REF!</v>
      </c>
      <c r="AX241" s="73" t="e">
        <f>#REF!</f>
        <v>#REF!</v>
      </c>
      <c r="AY241" s="73" t="e">
        <f>#REF!</f>
        <v>#REF!</v>
      </c>
      <c r="AZ241" s="73" t="e">
        <f>#REF!</f>
        <v>#REF!</v>
      </c>
      <c r="BA241" s="73" t="e">
        <f>#REF!</f>
        <v>#REF!</v>
      </c>
      <c r="BB241" s="73" t="e">
        <f>#REF!</f>
        <v>#REF!</v>
      </c>
      <c r="BC241" s="73" t="e">
        <f>#REF!</f>
        <v>#REF!</v>
      </c>
      <c r="BD241" s="73" t="e">
        <f>#REF!</f>
        <v>#REF!</v>
      </c>
      <c r="BE241" s="73" t="e">
        <f>#REF!</f>
        <v>#REF!</v>
      </c>
      <c r="BF241" s="73" t="e">
        <f>#REF!</f>
        <v>#REF!</v>
      </c>
      <c r="BG241" s="73" t="e">
        <f>#REF!</f>
        <v>#REF!</v>
      </c>
      <c r="BH241" s="73" t="e">
        <f>#REF!</f>
        <v>#REF!</v>
      </c>
      <c r="BI241" s="73" t="e">
        <f>#REF!</f>
        <v>#REF!</v>
      </c>
      <c r="BJ241" s="73" t="e">
        <f>#REF!</f>
        <v>#REF!</v>
      </c>
      <c r="BK241" s="73" t="e">
        <f>#REF!</f>
        <v>#REF!</v>
      </c>
      <c r="BL241" s="73" t="e">
        <f>#REF!</f>
        <v>#REF!</v>
      </c>
      <c r="BM241" s="73" t="e">
        <f>#REF!</f>
        <v>#REF!</v>
      </c>
      <c r="BN241" s="73" t="e">
        <f>#REF!</f>
        <v>#REF!</v>
      </c>
      <c r="BO241" s="73" t="e">
        <f>#REF!</f>
        <v>#REF!</v>
      </c>
      <c r="BP241" s="73" t="e">
        <f>#REF!</f>
        <v>#REF!</v>
      </c>
      <c r="BR241" s="117" t="str">
        <f t="shared" si="71"/>
        <v>94-19</v>
      </c>
      <c r="BS241" s="118">
        <f>OOC!G241</f>
        <v>0.08</v>
      </c>
      <c r="BT241" s="118">
        <f>OOC!H241</f>
        <v>0</v>
      </c>
      <c r="BU241" s="2" t="e">
        <f t="shared" si="72"/>
        <v>#REF!</v>
      </c>
      <c r="BV241" s="2" t="e">
        <f t="shared" si="73"/>
        <v>#REF!</v>
      </c>
      <c r="BW241" s="2" t="e">
        <f t="shared" si="74"/>
        <v>#REF!</v>
      </c>
      <c r="BX241" s="119" t="e">
        <f>IF(AND(IF(OOC!G241="",0,OOC!G241) &gt;= IF(O241="",0,O241), IF(O241="",0,O241) &gt; IF(L241="",0,L241)), "OOC",
IF(AND(IF(M241="",0,M241) &gt; IF(P241="",0,P241), IF(P241="",0,P241) &gt;= IF(OOC!H241="",0,OOC!H241)), "OOC",
IF(IF(O241="",0,O241) &gt; IF(OOC!G241="",0,OOC!G241), "OOS",
IF(IF(OOC!H241="",0,OOC!H241) &gt; IF(P241="",0,P241), "OOS", "OK"))))</f>
        <v>#REF!</v>
      </c>
    </row>
    <row r="242" spans="1:76" ht="15" customHeight="1">
      <c r="A242" s="16">
        <v>48</v>
      </c>
      <c r="B242" s="76" t="s">
        <v>190</v>
      </c>
      <c r="C242" s="72" t="s">
        <v>296</v>
      </c>
      <c r="D242" s="20" t="s">
        <v>57</v>
      </c>
      <c r="E242" s="78">
        <v>1.33</v>
      </c>
      <c r="F242" s="11" t="s">
        <v>29</v>
      </c>
      <c r="G242" s="12">
        <v>0.04</v>
      </c>
      <c r="H242" s="13" t="e">
        <f>IF(OOC!S242=0,"",OOC!S242)</f>
        <v>#REF!</v>
      </c>
      <c r="I242" s="13" t="e">
        <f>IF(OOC!T242=0,"",OOC!T242)</f>
        <v>#REF!</v>
      </c>
      <c r="J242" s="14" t="s">
        <v>12</v>
      </c>
      <c r="K242" s="64" t="s">
        <v>49</v>
      </c>
      <c r="L242" s="17" t="e">
        <f t="shared" si="82"/>
        <v>#REF!</v>
      </c>
      <c r="M242" s="17" t="e">
        <f t="shared" si="83"/>
        <v>#REF!</v>
      </c>
      <c r="N242" s="25"/>
      <c r="O242" s="2" t="e">
        <f t="shared" si="92"/>
        <v>#REF!</v>
      </c>
      <c r="P242" s="2" t="e">
        <f t="shared" si="93"/>
        <v>#REF!</v>
      </c>
      <c r="Q242" s="2" t="e">
        <f t="shared" si="94"/>
        <v>#REF!</v>
      </c>
      <c r="R242" s="3" t="e">
        <f t="shared" si="95"/>
        <v>#REF!</v>
      </c>
      <c r="S242" s="4" t="e">
        <f t="shared" si="70"/>
        <v>#REF!</v>
      </c>
      <c r="T242" s="67" t="e">
        <f t="shared" si="85"/>
        <v>#REF!</v>
      </c>
      <c r="U242" s="67" t="e">
        <f t="shared" si="86"/>
        <v>#REF!</v>
      </c>
      <c r="V242" s="4" t="e">
        <f t="shared" si="79"/>
        <v>#REF!</v>
      </c>
      <c r="W242" s="4" t="e">
        <f t="shared" si="80"/>
        <v>#REF!</v>
      </c>
      <c r="X242" s="4" t="e">
        <f t="shared" si="84"/>
        <v>#REF!</v>
      </c>
      <c r="Y242" s="62" t="e">
        <f t="shared" si="81"/>
        <v>#REF!</v>
      </c>
      <c r="Z242" s="28" t="e">
        <f t="shared" si="87"/>
        <v>#REF!</v>
      </c>
      <c r="AA242" s="28" t="e">
        <f t="shared" si="88"/>
        <v>#REF!</v>
      </c>
      <c r="AB242" s="28" t="e">
        <f t="shared" si="89"/>
        <v>#REF!</v>
      </c>
      <c r="AC242" s="28" t="e">
        <f t="shared" si="91"/>
        <v>#REF!</v>
      </c>
      <c r="AD242" s="26"/>
      <c r="AE242" s="19" t="str">
        <f t="shared" si="90"/>
        <v/>
      </c>
      <c r="AF242" s="65"/>
      <c r="AG242" s="54"/>
      <c r="AH242" s="54"/>
      <c r="AI242" s="55"/>
      <c r="AJ242" s="18"/>
      <c r="AK242" s="73" t="e">
        <f>#REF!</f>
        <v>#REF!</v>
      </c>
      <c r="AL242" s="73" t="e">
        <f>#REF!</f>
        <v>#REF!</v>
      </c>
      <c r="AM242" s="73" t="e">
        <f>#REF!</f>
        <v>#REF!</v>
      </c>
      <c r="AN242" s="73" t="e">
        <f>#REF!</f>
        <v>#REF!</v>
      </c>
      <c r="AO242" s="73" t="e">
        <f>#REF!</f>
        <v>#REF!</v>
      </c>
      <c r="AP242" s="73" t="e">
        <f>#REF!</f>
        <v>#REF!</v>
      </c>
      <c r="AQ242" s="73" t="e">
        <f>#REF!</f>
        <v>#REF!</v>
      </c>
      <c r="AR242" s="73" t="e">
        <f>#REF!</f>
        <v>#REF!</v>
      </c>
      <c r="AS242" s="73" t="e">
        <f>#REF!</f>
        <v>#REF!</v>
      </c>
      <c r="AT242" s="73" t="e">
        <f>#REF!</f>
        <v>#REF!</v>
      </c>
      <c r="AU242" s="73" t="e">
        <f>#REF!</f>
        <v>#REF!</v>
      </c>
      <c r="AV242" s="73" t="e">
        <f>#REF!</f>
        <v>#REF!</v>
      </c>
      <c r="AW242" s="73" t="e">
        <f>#REF!</f>
        <v>#REF!</v>
      </c>
      <c r="AX242" s="73" t="e">
        <f>#REF!</f>
        <v>#REF!</v>
      </c>
      <c r="AY242" s="73" t="e">
        <f>#REF!</f>
        <v>#REF!</v>
      </c>
      <c r="AZ242" s="73" t="e">
        <f>#REF!</f>
        <v>#REF!</v>
      </c>
      <c r="BA242" s="73" t="e">
        <f>#REF!</f>
        <v>#REF!</v>
      </c>
      <c r="BB242" s="73" t="e">
        <f>#REF!</f>
        <v>#REF!</v>
      </c>
      <c r="BC242" s="73" t="e">
        <f>#REF!</f>
        <v>#REF!</v>
      </c>
      <c r="BD242" s="73" t="e">
        <f>#REF!</f>
        <v>#REF!</v>
      </c>
      <c r="BE242" s="73" t="e">
        <f>#REF!</f>
        <v>#REF!</v>
      </c>
      <c r="BF242" s="73" t="e">
        <f>#REF!</f>
        <v>#REF!</v>
      </c>
      <c r="BG242" s="73" t="e">
        <f>#REF!</f>
        <v>#REF!</v>
      </c>
      <c r="BH242" s="73" t="e">
        <f>#REF!</f>
        <v>#REF!</v>
      </c>
      <c r="BI242" s="73" t="e">
        <f>#REF!</f>
        <v>#REF!</v>
      </c>
      <c r="BJ242" s="73" t="e">
        <f>#REF!</f>
        <v>#REF!</v>
      </c>
      <c r="BK242" s="73" t="e">
        <f>#REF!</f>
        <v>#REF!</v>
      </c>
      <c r="BL242" s="73" t="e">
        <f>#REF!</f>
        <v>#REF!</v>
      </c>
      <c r="BM242" s="73" t="e">
        <f>#REF!</f>
        <v>#REF!</v>
      </c>
      <c r="BN242" s="73" t="e">
        <f>#REF!</f>
        <v>#REF!</v>
      </c>
      <c r="BO242" s="73" t="e">
        <f>#REF!</f>
        <v>#REF!</v>
      </c>
      <c r="BP242" s="73" t="e">
        <f>#REF!</f>
        <v>#REF!</v>
      </c>
      <c r="BR242" s="117" t="str">
        <f t="shared" si="71"/>
        <v>94-20</v>
      </c>
      <c r="BS242" s="118">
        <f>OOC!G242</f>
        <v>0.08</v>
      </c>
      <c r="BT242" s="118">
        <f>OOC!H242</f>
        <v>0</v>
      </c>
      <c r="BU242" s="2" t="e">
        <f t="shared" si="72"/>
        <v>#REF!</v>
      </c>
      <c r="BV242" s="2" t="e">
        <f t="shared" si="73"/>
        <v>#REF!</v>
      </c>
      <c r="BW242" s="2" t="e">
        <f t="shared" si="74"/>
        <v>#REF!</v>
      </c>
      <c r="BX242" s="119" t="e">
        <f>IF(AND(IF(OOC!G242="",0,OOC!G242) &gt;= IF(O242="",0,O242), IF(O242="",0,O242) &gt; IF(L242="",0,L242)), "OOC",
IF(AND(IF(M242="",0,M242) &gt; IF(P242="",0,P242), IF(P242="",0,P242) &gt;= IF(OOC!H242="",0,OOC!H242)), "OOC",
IF(IF(O242="",0,O242) &gt; IF(OOC!G242="",0,OOC!G242), "OOS",
IF(IF(OOC!H242="",0,OOC!H242) &gt; IF(P242="",0,P242), "OOS", "OK"))))</f>
        <v>#REF!</v>
      </c>
    </row>
    <row r="243" spans="1:76" ht="15" customHeight="1">
      <c r="A243" s="16">
        <v>48</v>
      </c>
      <c r="B243" s="76" t="s">
        <v>190</v>
      </c>
      <c r="C243" s="72" t="s">
        <v>297</v>
      </c>
      <c r="D243" s="20" t="s">
        <v>57</v>
      </c>
      <c r="E243" s="78">
        <v>1.33</v>
      </c>
      <c r="F243" s="11" t="s">
        <v>29</v>
      </c>
      <c r="G243" s="12">
        <v>0.04</v>
      </c>
      <c r="H243" s="13" t="e">
        <f>IF(OOC!S243=0,"",OOC!S243)</f>
        <v>#REF!</v>
      </c>
      <c r="I243" s="13" t="e">
        <f>IF(OOC!T243=0,"",OOC!T243)</f>
        <v>#REF!</v>
      </c>
      <c r="J243" s="14" t="s">
        <v>12</v>
      </c>
      <c r="K243" s="64" t="s">
        <v>49</v>
      </c>
      <c r="L243" s="17" t="e">
        <f t="shared" si="82"/>
        <v>#REF!</v>
      </c>
      <c r="M243" s="17" t="e">
        <f t="shared" si="83"/>
        <v>#REF!</v>
      </c>
      <c r="N243" s="25"/>
      <c r="O243" s="2" t="e">
        <f t="shared" si="92"/>
        <v>#REF!</v>
      </c>
      <c r="P243" s="2" t="e">
        <f t="shared" si="93"/>
        <v>#REF!</v>
      </c>
      <c r="Q243" s="2" t="e">
        <f t="shared" si="94"/>
        <v>#REF!</v>
      </c>
      <c r="R243" s="3" t="e">
        <f t="shared" si="95"/>
        <v>#REF!</v>
      </c>
      <c r="S243" s="4" t="e">
        <f t="shared" si="70"/>
        <v>#REF!</v>
      </c>
      <c r="T243" s="67" t="e">
        <f t="shared" si="85"/>
        <v>#REF!</v>
      </c>
      <c r="U243" s="67" t="e">
        <f t="shared" si="86"/>
        <v>#REF!</v>
      </c>
      <c r="V243" s="4" t="e">
        <f t="shared" si="79"/>
        <v>#REF!</v>
      </c>
      <c r="W243" s="4" t="e">
        <f t="shared" si="80"/>
        <v>#REF!</v>
      </c>
      <c r="X243" s="4" t="e">
        <f t="shared" si="84"/>
        <v>#REF!</v>
      </c>
      <c r="Y243" s="62" t="e">
        <f t="shared" si="81"/>
        <v>#REF!</v>
      </c>
      <c r="Z243" s="28" t="e">
        <f t="shared" si="87"/>
        <v>#REF!</v>
      </c>
      <c r="AA243" s="28" t="e">
        <f t="shared" si="88"/>
        <v>#REF!</v>
      </c>
      <c r="AB243" s="28" t="e">
        <f t="shared" si="89"/>
        <v>#REF!</v>
      </c>
      <c r="AC243" s="28" t="e">
        <f t="shared" si="91"/>
        <v>#REF!</v>
      </c>
      <c r="AD243" s="26"/>
      <c r="AE243" s="19" t="str">
        <f t="shared" si="90"/>
        <v/>
      </c>
      <c r="AF243" s="65"/>
      <c r="AG243" s="54"/>
      <c r="AH243" s="54"/>
      <c r="AI243" s="55"/>
      <c r="AJ243" s="18"/>
      <c r="AK243" s="73" t="e">
        <f>#REF!</f>
        <v>#REF!</v>
      </c>
      <c r="AL243" s="73" t="e">
        <f>#REF!</f>
        <v>#REF!</v>
      </c>
      <c r="AM243" s="73" t="e">
        <f>#REF!</f>
        <v>#REF!</v>
      </c>
      <c r="AN243" s="73" t="e">
        <f>#REF!</f>
        <v>#REF!</v>
      </c>
      <c r="AO243" s="73" t="e">
        <f>#REF!</f>
        <v>#REF!</v>
      </c>
      <c r="AP243" s="73" t="e">
        <f>#REF!</f>
        <v>#REF!</v>
      </c>
      <c r="AQ243" s="73" t="e">
        <f>#REF!</f>
        <v>#REF!</v>
      </c>
      <c r="AR243" s="73" t="e">
        <f>#REF!</f>
        <v>#REF!</v>
      </c>
      <c r="AS243" s="73" t="e">
        <f>#REF!</f>
        <v>#REF!</v>
      </c>
      <c r="AT243" s="73" t="e">
        <f>#REF!</f>
        <v>#REF!</v>
      </c>
      <c r="AU243" s="73" t="e">
        <f>#REF!</f>
        <v>#REF!</v>
      </c>
      <c r="AV243" s="73" t="e">
        <f>#REF!</f>
        <v>#REF!</v>
      </c>
      <c r="AW243" s="73" t="e">
        <f>#REF!</f>
        <v>#REF!</v>
      </c>
      <c r="AX243" s="73" t="e">
        <f>#REF!</f>
        <v>#REF!</v>
      </c>
      <c r="AY243" s="73" t="e">
        <f>#REF!</f>
        <v>#REF!</v>
      </c>
      <c r="AZ243" s="73" t="e">
        <f>#REF!</f>
        <v>#REF!</v>
      </c>
      <c r="BA243" s="73" t="e">
        <f>#REF!</f>
        <v>#REF!</v>
      </c>
      <c r="BB243" s="73" t="e">
        <f>#REF!</f>
        <v>#REF!</v>
      </c>
      <c r="BC243" s="73" t="e">
        <f>#REF!</f>
        <v>#REF!</v>
      </c>
      <c r="BD243" s="73" t="e">
        <f>#REF!</f>
        <v>#REF!</v>
      </c>
      <c r="BE243" s="73" t="e">
        <f>#REF!</f>
        <v>#REF!</v>
      </c>
      <c r="BF243" s="73" t="e">
        <f>#REF!</f>
        <v>#REF!</v>
      </c>
      <c r="BG243" s="73" t="e">
        <f>#REF!</f>
        <v>#REF!</v>
      </c>
      <c r="BH243" s="73" t="e">
        <f>#REF!</f>
        <v>#REF!</v>
      </c>
      <c r="BI243" s="73" t="e">
        <f>#REF!</f>
        <v>#REF!</v>
      </c>
      <c r="BJ243" s="73" t="e">
        <f>#REF!</f>
        <v>#REF!</v>
      </c>
      <c r="BK243" s="73" t="e">
        <f>#REF!</f>
        <v>#REF!</v>
      </c>
      <c r="BL243" s="73" t="e">
        <f>#REF!</f>
        <v>#REF!</v>
      </c>
      <c r="BM243" s="73" t="e">
        <f>#REF!</f>
        <v>#REF!</v>
      </c>
      <c r="BN243" s="73" t="e">
        <f>#REF!</f>
        <v>#REF!</v>
      </c>
      <c r="BO243" s="73" t="e">
        <f>#REF!</f>
        <v>#REF!</v>
      </c>
      <c r="BP243" s="73" t="e">
        <f>#REF!</f>
        <v>#REF!</v>
      </c>
      <c r="BR243" s="117" t="str">
        <f t="shared" si="71"/>
        <v>94-21</v>
      </c>
      <c r="BS243" s="118">
        <f>OOC!G243</f>
        <v>0.08</v>
      </c>
      <c r="BT243" s="118">
        <f>OOC!H243</f>
        <v>0</v>
      </c>
      <c r="BU243" s="2" t="e">
        <f t="shared" si="72"/>
        <v>#REF!</v>
      </c>
      <c r="BV243" s="2" t="e">
        <f t="shared" si="73"/>
        <v>#REF!</v>
      </c>
      <c r="BW243" s="2" t="e">
        <f t="shared" si="74"/>
        <v>#REF!</v>
      </c>
      <c r="BX243" s="119" t="e">
        <f>IF(AND(IF(OOC!G243="",0,OOC!G243) &gt;= IF(O243="",0,O243), IF(O243="",0,O243) &gt; IF(L243="",0,L243)), "OOC",
IF(AND(IF(M243="",0,M243) &gt; IF(P243="",0,P243), IF(P243="",0,P243) &gt;= IF(OOC!H243="",0,OOC!H243)), "OOC",
IF(IF(O243="",0,O243) &gt; IF(OOC!G243="",0,OOC!G243), "OOS",
IF(IF(OOC!H243="",0,OOC!H243) &gt; IF(P243="",0,P243), "OOS", "OK"))))</f>
        <v>#REF!</v>
      </c>
    </row>
    <row r="244" spans="1:76" ht="15" customHeight="1">
      <c r="A244" s="16"/>
      <c r="B244" s="76"/>
      <c r="C244" s="72"/>
      <c r="D244" s="20"/>
      <c r="E244" s="78"/>
      <c r="F244" s="11"/>
      <c r="G244" s="12"/>
      <c r="H244" s="13"/>
      <c r="I244" s="13"/>
      <c r="J244" s="14"/>
      <c r="K244" s="64"/>
      <c r="L244" s="17"/>
      <c r="M244" s="17"/>
      <c r="N244" s="25"/>
      <c r="O244" s="2"/>
      <c r="P244" s="2"/>
      <c r="Q244" s="2"/>
      <c r="R244" s="3"/>
      <c r="S244" s="4"/>
      <c r="T244" s="67"/>
      <c r="U244" s="67"/>
      <c r="V244" s="4"/>
      <c r="W244" s="4"/>
      <c r="X244" s="4"/>
      <c r="Y244" s="62"/>
      <c r="Z244" s="28"/>
      <c r="AA244" s="28"/>
      <c r="AB244" s="28"/>
      <c r="AC244" s="28"/>
      <c r="AD244" s="26"/>
      <c r="AE244" s="19"/>
      <c r="AF244" s="65"/>
      <c r="AG244" s="54"/>
      <c r="AH244" s="54"/>
      <c r="AI244" s="55"/>
      <c r="AJ244" s="18"/>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R244" s="117"/>
      <c r="BS244" s="118"/>
      <c r="BT244" s="118"/>
      <c r="BU244" s="2"/>
      <c r="BV244" s="2"/>
      <c r="BW244" s="2"/>
      <c r="BX244" s="119"/>
    </row>
    <row r="245" spans="1:76" ht="15" customHeight="1">
      <c r="A245" s="16"/>
      <c r="B245" s="76"/>
      <c r="C245" s="72"/>
      <c r="D245" s="20"/>
      <c r="E245" s="78"/>
      <c r="F245" s="11"/>
      <c r="G245" s="12"/>
      <c r="H245" s="13"/>
      <c r="I245" s="13"/>
      <c r="J245" s="14"/>
      <c r="K245" s="64"/>
      <c r="L245" s="17"/>
      <c r="M245" s="17"/>
      <c r="N245" s="25"/>
      <c r="O245" s="2"/>
      <c r="P245" s="2"/>
      <c r="Q245" s="2"/>
      <c r="R245" s="3"/>
      <c r="S245" s="4"/>
      <c r="T245" s="67"/>
      <c r="U245" s="67"/>
      <c r="V245" s="4"/>
      <c r="W245" s="4"/>
      <c r="X245" s="4"/>
      <c r="Y245" s="62"/>
      <c r="Z245" s="28"/>
      <c r="AA245" s="28"/>
      <c r="AB245" s="28"/>
      <c r="AC245" s="28"/>
      <c r="AD245" s="26"/>
      <c r="AE245" s="19"/>
      <c r="AF245" s="65"/>
      <c r="AG245" s="54"/>
      <c r="AH245" s="54"/>
      <c r="AI245" s="55"/>
      <c r="AJ245" s="18"/>
      <c r="AK245" s="73"/>
      <c r="AL245" s="73"/>
      <c r="AM245" s="73"/>
      <c r="AN245" s="73"/>
      <c r="AO245" s="73"/>
      <c r="AP245" s="73"/>
      <c r="AQ245" s="73"/>
      <c r="AR245" s="73"/>
      <c r="AS245" s="73"/>
      <c r="AT245" s="73"/>
      <c r="AU245" s="73"/>
      <c r="AV245" s="73"/>
      <c r="AW245" s="73"/>
      <c r="AX245" s="73"/>
      <c r="AY245" s="73"/>
      <c r="AZ245" s="73"/>
      <c r="BA245" s="73"/>
      <c r="BB245" s="73"/>
      <c r="BC245" s="73"/>
      <c r="BD245" s="73"/>
      <c r="BE245" s="73"/>
      <c r="BF245" s="73"/>
      <c r="BG245" s="73"/>
      <c r="BH245" s="73"/>
      <c r="BI245" s="73"/>
      <c r="BJ245" s="73"/>
      <c r="BK245" s="73"/>
      <c r="BL245" s="73"/>
      <c r="BM245" s="73"/>
      <c r="BN245" s="73"/>
      <c r="BO245" s="73"/>
      <c r="BP245" s="73"/>
      <c r="BR245" s="117"/>
      <c r="BS245" s="118"/>
      <c r="BT245" s="118"/>
      <c r="BU245" s="2"/>
      <c r="BV245" s="2"/>
      <c r="BW245" s="2"/>
      <c r="BX245" s="119"/>
    </row>
    <row r="246" spans="1:76" ht="15" customHeight="1">
      <c r="A246" s="16"/>
      <c r="B246" s="76"/>
      <c r="C246" s="72"/>
      <c r="D246" s="20"/>
      <c r="E246" s="78"/>
      <c r="F246" s="11"/>
      <c r="G246" s="12"/>
      <c r="H246" s="13"/>
      <c r="I246" s="13"/>
      <c r="J246" s="14"/>
      <c r="K246" s="64"/>
      <c r="L246" s="17"/>
      <c r="M246" s="17"/>
      <c r="N246" s="25"/>
      <c r="O246" s="2"/>
      <c r="P246" s="2"/>
      <c r="Q246" s="2"/>
      <c r="R246" s="3"/>
      <c r="S246" s="4"/>
      <c r="T246" s="67"/>
      <c r="U246" s="67"/>
      <c r="V246" s="4"/>
      <c r="W246" s="4"/>
      <c r="X246" s="4"/>
      <c r="Y246" s="62"/>
      <c r="Z246" s="28"/>
      <c r="AA246" s="28"/>
      <c r="AB246" s="28"/>
      <c r="AC246" s="28"/>
      <c r="AD246" s="26"/>
      <c r="AE246" s="19"/>
      <c r="AF246" s="65"/>
      <c r="AG246" s="54"/>
      <c r="AH246" s="54"/>
      <c r="AI246" s="55"/>
      <c r="AJ246" s="18"/>
      <c r="AK246" s="73"/>
      <c r="AL246" s="73"/>
      <c r="AM246" s="73"/>
      <c r="AN246" s="73"/>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3"/>
      <c r="BM246" s="73"/>
      <c r="BN246" s="73"/>
      <c r="BO246" s="73"/>
      <c r="BP246" s="73"/>
      <c r="BR246" s="117"/>
      <c r="BS246" s="118"/>
      <c r="BT246" s="118"/>
      <c r="BU246" s="2"/>
      <c r="BV246" s="2"/>
      <c r="BW246" s="2"/>
      <c r="BX246" s="119"/>
    </row>
    <row r="247" spans="1:76" ht="15" customHeight="1">
      <c r="A247" s="16"/>
      <c r="B247" s="76"/>
      <c r="C247" s="72"/>
      <c r="D247" s="20"/>
      <c r="E247" s="78"/>
      <c r="F247" s="11"/>
      <c r="G247" s="12"/>
      <c r="H247" s="13"/>
      <c r="I247" s="13"/>
      <c r="J247" s="14"/>
      <c r="K247" s="64"/>
      <c r="L247" s="17"/>
      <c r="M247" s="17"/>
      <c r="N247" s="25"/>
      <c r="O247" s="2"/>
      <c r="P247" s="2"/>
      <c r="Q247" s="2"/>
      <c r="R247" s="3"/>
      <c r="S247" s="4"/>
      <c r="T247" s="67"/>
      <c r="U247" s="67"/>
      <c r="V247" s="4"/>
      <c r="W247" s="4"/>
      <c r="X247" s="4"/>
      <c r="Y247" s="62"/>
      <c r="Z247" s="28"/>
      <c r="AA247" s="28"/>
      <c r="AB247" s="28"/>
      <c r="AC247" s="28"/>
      <c r="AD247" s="26"/>
      <c r="AE247" s="19"/>
      <c r="AF247" s="65"/>
      <c r="AG247" s="54"/>
      <c r="AH247" s="54"/>
      <c r="AI247" s="55"/>
      <c r="AJ247" s="18"/>
      <c r="AK247" s="73"/>
      <c r="AL247" s="73"/>
      <c r="AM247" s="73"/>
      <c r="AN247" s="73"/>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3"/>
      <c r="BM247" s="73"/>
      <c r="BN247" s="73"/>
      <c r="BO247" s="73"/>
      <c r="BP247" s="73"/>
      <c r="BR247" s="117"/>
      <c r="BS247" s="118"/>
      <c r="BT247" s="118"/>
      <c r="BU247" s="2"/>
      <c r="BV247" s="2"/>
      <c r="BW247" s="2"/>
      <c r="BX247" s="119"/>
    </row>
    <row r="248" spans="1:76" ht="15" customHeight="1">
      <c r="A248" s="16"/>
      <c r="B248" s="76"/>
      <c r="C248" s="72"/>
      <c r="D248" s="20"/>
      <c r="E248" s="78"/>
      <c r="F248" s="11"/>
      <c r="G248" s="12"/>
      <c r="H248" s="13"/>
      <c r="I248" s="13"/>
      <c r="J248" s="14"/>
      <c r="K248" s="64"/>
      <c r="L248" s="17"/>
      <c r="M248" s="17"/>
      <c r="N248" s="25"/>
      <c r="O248" s="2"/>
      <c r="P248" s="2"/>
      <c r="Q248" s="2"/>
      <c r="R248" s="3"/>
      <c r="S248" s="4"/>
      <c r="T248" s="67"/>
      <c r="U248" s="67"/>
      <c r="V248" s="4"/>
      <c r="W248" s="4"/>
      <c r="X248" s="4"/>
      <c r="Y248" s="62"/>
      <c r="Z248" s="28"/>
      <c r="AA248" s="28"/>
      <c r="AB248" s="28"/>
      <c r="AC248" s="28"/>
      <c r="AD248" s="26"/>
      <c r="AE248" s="19"/>
      <c r="AF248" s="65"/>
      <c r="AG248" s="54"/>
      <c r="AH248" s="54"/>
      <c r="AI248" s="55"/>
      <c r="AJ248" s="18"/>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R248" s="117"/>
      <c r="BS248" s="118"/>
      <c r="BT248" s="118"/>
      <c r="BU248" s="2"/>
      <c r="BV248" s="2"/>
      <c r="BW248" s="2"/>
      <c r="BX248" s="119"/>
    </row>
    <row r="249" spans="1:76" ht="15" customHeight="1">
      <c r="A249" s="16">
        <v>48</v>
      </c>
      <c r="B249" s="79" t="s">
        <v>197</v>
      </c>
      <c r="C249" s="88" t="s">
        <v>322</v>
      </c>
      <c r="D249" s="20" t="s">
        <v>57</v>
      </c>
      <c r="E249" s="78">
        <v>1.33</v>
      </c>
      <c r="F249" s="11" t="s">
        <v>29</v>
      </c>
      <c r="G249" s="12">
        <v>1.966</v>
      </c>
      <c r="H249" s="13" t="e">
        <f>IF(OOC!S249=0,"",OOC!S249)</f>
        <v>#REF!</v>
      </c>
      <c r="I249" s="13" t="e">
        <f>IF(OOC!T249=0,"",OOC!T249)</f>
        <v>#REF!</v>
      </c>
      <c r="J249" s="14" t="s">
        <v>12</v>
      </c>
      <c r="K249" s="64" t="s">
        <v>49</v>
      </c>
      <c r="L249" s="17" t="e">
        <f t="shared" si="82"/>
        <v>#REF!</v>
      </c>
      <c r="M249" s="17" t="e">
        <f t="shared" si="83"/>
        <v>#REF!</v>
      </c>
      <c r="N249" s="25"/>
      <c r="O249" s="2" t="e">
        <f t="shared" si="92"/>
        <v>#REF!</v>
      </c>
      <c r="P249" s="2" t="e">
        <f t="shared" si="93"/>
        <v>#REF!</v>
      </c>
      <c r="Q249" s="2" t="e">
        <f t="shared" si="94"/>
        <v>#REF!</v>
      </c>
      <c r="R249" s="3" t="e">
        <f t="shared" si="95"/>
        <v>#REF!</v>
      </c>
      <c r="S249" s="4" t="e">
        <f t="shared" si="70"/>
        <v>#REF!</v>
      </c>
      <c r="T249" s="67" t="e">
        <f t="shared" si="85"/>
        <v>#REF!</v>
      </c>
      <c r="U249" s="67" t="e">
        <f t="shared" si="86"/>
        <v>#REF!</v>
      </c>
      <c r="V249" s="4" t="e">
        <f t="shared" si="79"/>
        <v>#REF!</v>
      </c>
      <c r="W249" s="4" t="e">
        <f t="shared" si="80"/>
        <v>#REF!</v>
      </c>
      <c r="X249" s="4" t="e">
        <f t="shared" si="84"/>
        <v>#REF!</v>
      </c>
      <c r="Y249" s="62" t="e">
        <f t="shared" si="81"/>
        <v>#REF!</v>
      </c>
      <c r="Z249" s="28" t="e">
        <f t="shared" si="87"/>
        <v>#REF!</v>
      </c>
      <c r="AA249" s="28" t="e">
        <f t="shared" si="88"/>
        <v>#REF!</v>
      </c>
      <c r="AB249" s="28" t="e">
        <f t="shared" si="89"/>
        <v>#REF!</v>
      </c>
      <c r="AC249" s="28" t="e">
        <f t="shared" si="91"/>
        <v>#REF!</v>
      </c>
      <c r="AD249" s="26"/>
      <c r="AE249" s="19" t="str">
        <f t="shared" si="90"/>
        <v/>
      </c>
      <c r="AF249" s="65"/>
      <c r="AG249" s="54"/>
      <c r="AH249" s="54"/>
      <c r="AI249" s="55"/>
      <c r="AJ249" s="18"/>
      <c r="AK249" s="73" t="e">
        <f>#REF!</f>
        <v>#REF!</v>
      </c>
      <c r="AL249" s="73" t="e">
        <f>#REF!</f>
        <v>#REF!</v>
      </c>
      <c r="AM249" s="73" t="e">
        <f>#REF!</f>
        <v>#REF!</v>
      </c>
      <c r="AN249" s="73" t="e">
        <f>#REF!</f>
        <v>#REF!</v>
      </c>
      <c r="AO249" s="73" t="e">
        <f>#REF!</f>
        <v>#REF!</v>
      </c>
      <c r="AP249" s="73" t="e">
        <f>#REF!</f>
        <v>#REF!</v>
      </c>
      <c r="AQ249" s="73" t="e">
        <f>#REF!</f>
        <v>#REF!</v>
      </c>
      <c r="AR249" s="73" t="e">
        <f>#REF!</f>
        <v>#REF!</v>
      </c>
      <c r="AS249" s="73" t="e">
        <f>#REF!</f>
        <v>#REF!</v>
      </c>
      <c r="AT249" s="73" t="e">
        <f>#REF!</f>
        <v>#REF!</v>
      </c>
      <c r="AU249" s="73" t="e">
        <f>#REF!</f>
        <v>#REF!</v>
      </c>
      <c r="AV249" s="73" t="e">
        <f>#REF!</f>
        <v>#REF!</v>
      </c>
      <c r="AW249" s="73" t="e">
        <f>#REF!</f>
        <v>#REF!</v>
      </c>
      <c r="AX249" s="73" t="e">
        <f>#REF!</f>
        <v>#REF!</v>
      </c>
      <c r="AY249" s="73" t="e">
        <f>#REF!</f>
        <v>#REF!</v>
      </c>
      <c r="AZ249" s="73" t="e">
        <f>#REF!</f>
        <v>#REF!</v>
      </c>
      <c r="BA249" s="73" t="e">
        <f>#REF!</f>
        <v>#REF!</v>
      </c>
      <c r="BB249" s="73" t="e">
        <f>#REF!</f>
        <v>#REF!</v>
      </c>
      <c r="BC249" s="73" t="e">
        <f>#REF!</f>
        <v>#REF!</v>
      </c>
      <c r="BD249" s="73" t="e">
        <f>#REF!</f>
        <v>#REF!</v>
      </c>
      <c r="BE249" s="73" t="e">
        <f>#REF!</f>
        <v>#REF!</v>
      </c>
      <c r="BF249" s="73" t="e">
        <f>#REF!</f>
        <v>#REF!</v>
      </c>
      <c r="BG249" s="73" t="e">
        <f>#REF!</f>
        <v>#REF!</v>
      </c>
      <c r="BH249" s="73" t="e">
        <f>#REF!</f>
        <v>#REF!</v>
      </c>
      <c r="BI249" s="73" t="e">
        <f>#REF!</f>
        <v>#REF!</v>
      </c>
      <c r="BJ249" s="73" t="e">
        <f>#REF!</f>
        <v>#REF!</v>
      </c>
      <c r="BK249" s="73" t="e">
        <f>#REF!</f>
        <v>#REF!</v>
      </c>
      <c r="BL249" s="73" t="e">
        <f>#REF!</f>
        <v>#REF!</v>
      </c>
      <c r="BM249" s="73" t="e">
        <f>#REF!</f>
        <v>#REF!</v>
      </c>
      <c r="BN249" s="73" t="e">
        <f>#REF!</f>
        <v>#REF!</v>
      </c>
      <c r="BO249" s="73" t="e">
        <f>#REF!</f>
        <v>#REF!</v>
      </c>
      <c r="BP249" s="73" t="e">
        <f>#REF!</f>
        <v>#REF!</v>
      </c>
      <c r="BR249" s="117" t="str">
        <f t="shared" si="71"/>
        <v>97_PA</v>
      </c>
      <c r="BS249" s="118">
        <f>OOC!G249</f>
        <v>1.9909999999999999</v>
      </c>
      <c r="BT249" s="118">
        <f>OOC!H249</f>
        <v>1.9410000000000001</v>
      </c>
      <c r="BU249" s="2" t="e">
        <f t="shared" si="72"/>
        <v>#REF!</v>
      </c>
      <c r="BV249" s="2" t="e">
        <f t="shared" si="73"/>
        <v>#REF!</v>
      </c>
      <c r="BW249" s="2" t="e">
        <f t="shared" si="74"/>
        <v>#REF!</v>
      </c>
      <c r="BX249" s="119" t="e">
        <f>IF(AND(IF(OOC!G249="",0,OOC!G249) &gt;= IF(O249="",0,O249), IF(O249="",0,O249) &gt; IF(L249="",0,L249)), "OOC",
IF(AND(IF(M249="",0,M249) &gt; IF(P249="",0,P249), IF(P249="",0,P249) &gt;= IF(OOC!H249="",0,OOC!H249)), "OOC",
IF(IF(O249="",0,O249) &gt; IF(OOC!G249="",0,OOC!G249), "OOS",
IF(IF(OOC!H249="",0,OOC!H249) &gt; IF(P249="",0,P249), "OOS", "OK"))))</f>
        <v>#REF!</v>
      </c>
    </row>
    <row r="250" spans="1:76" ht="15" customHeight="1">
      <c r="A250" s="16">
        <v>48</v>
      </c>
      <c r="B250" s="79" t="s">
        <v>260</v>
      </c>
      <c r="C250" s="88" t="s">
        <v>319</v>
      </c>
      <c r="D250" s="20" t="s">
        <v>57</v>
      </c>
      <c r="E250" s="78">
        <v>1.33</v>
      </c>
      <c r="F250" s="11" t="s">
        <v>29</v>
      </c>
      <c r="G250" s="12">
        <v>1.966</v>
      </c>
      <c r="H250" s="13">
        <f>IF(OOC!S250=0,"",OOC!S250)</f>
        <v>2.5000000000000001E-2</v>
      </c>
      <c r="I250" s="13">
        <f>IF(OOC!T250=0,"",OOC!T250)</f>
        <v>-2.5000000000000001E-2</v>
      </c>
      <c r="J250" s="14" t="s">
        <v>12</v>
      </c>
      <c r="K250" s="64" t="s">
        <v>49</v>
      </c>
      <c r="L250" s="17">
        <f>IF(AND(G250="",H250=""),"",IF(G250="",H250,G250+H250))</f>
        <v>1.9909999999999999</v>
      </c>
      <c r="M250" s="17">
        <f>IF(AND(G250="",I250=""),"",IF(G250="",I250,G250+I250))</f>
        <v>1.9410000000000001</v>
      </c>
      <c r="N250" s="25"/>
      <c r="O250" s="2" t="e">
        <f>IF(OR($AK250="",ISNUMBER($AK250)=FALSE),"",MAX(AK250:BP250))</f>
        <v>#REF!</v>
      </c>
      <c r="P250" s="2" t="e">
        <f>IF(OR($AK250="",ISNUMBER($AK250)=FALSE),"",MIN(AK250:BP250))</f>
        <v>#REF!</v>
      </c>
      <c r="Q250" s="2" t="e">
        <f>IF(OR($AK250="",ISNUMBER($AK250)=FALSE),"",AVERAGE(AK250:BP250))</f>
        <v>#REF!</v>
      </c>
      <c r="R250" s="3" t="e">
        <f>IF(OR($AK250="",ISNUMBER($AK250)=FALSE),"",STDEV(AK250:BP250))</f>
        <v>#REF!</v>
      </c>
      <c r="S250" s="4" t="e">
        <f t="shared" si="70"/>
        <v>#REF!</v>
      </c>
      <c r="T250" s="67" t="e">
        <f t="shared" si="85"/>
        <v>#REF!</v>
      </c>
      <c r="U250" s="67" t="e">
        <f t="shared" si="86"/>
        <v>#REF!</v>
      </c>
      <c r="V250" s="4" t="e">
        <f>IF(OR($AK250="",ISNUMBER($AK250)=FALSE),"",IF(H250="","",(L250-Q250)/(3*R250)))</f>
        <v>#REF!</v>
      </c>
      <c r="W250" s="4" t="e">
        <f>IF(OR($AK250="",ISNUMBER($AK250)=FALSE),"",IF(I250="","",(Q250-M250)/(3*R250)))</f>
        <v>#REF!</v>
      </c>
      <c r="X250" s="4" t="e">
        <f>IF(OR($AK250="",ISNUMBER($AK250)=FALSE),"",IF(AND(G250=0,I250=0),((H250)-(Q250))/(3*R250),MIN(V250:W250)))</f>
        <v>#REF!</v>
      </c>
      <c r="Y250" s="62" t="e">
        <f>IF(OR($AK250="",ISNUMBER($AK250)=FALSE),"",IF(AND(G250=0,I250=0),NORMSDIST(3*X250),NORMSDIST(3*X250)+NORMSDIST(6*S250-3*X250)-1))</f>
        <v>#REF!</v>
      </c>
      <c r="Z250" s="28" t="e">
        <f>IF($Q250="","",IF(F250="Tolerance",IF(($E250*3*R250+Q250)-G250&lt;H250,"",($E250*3*R250+Q250)-G250),IF(OR(F250="GD&amp;T",F250="MAX"),IF(($E250*3*R250+Q250)&lt;H250,"",($E250*3*R250+Q250)),"")))</f>
        <v>#REF!</v>
      </c>
      <c r="AA250" s="28" t="e">
        <f>IF(Q250="","",IF(F250="Tolerance",IF(-(($E250*3*R250)-Q250)-G250&gt;I250,"",-(($E250*3*R250)-Q250)-G250),IF(F250="MIN",IF(-(($E250*3*R250)-Q250)&gt;I250,"",-(($E250*3*R250)-Q250)),"")))</f>
        <v>#REF!</v>
      </c>
      <c r="AB250" s="28" t="e">
        <f>IF(OR(G250="",Q250=""),"",(L250+M250)/2-Q250)</f>
        <v>#REF!</v>
      </c>
      <c r="AC250" s="28" t="e">
        <f t="shared" si="91"/>
        <v>#REF!</v>
      </c>
      <c r="AD250" s="26"/>
      <c r="AE250" s="19" t="str">
        <f>IF(AD250="","",IF(AD250&gt;=0.966,"Normal","Not Normal"))</f>
        <v/>
      </c>
      <c r="AF250" s="65"/>
      <c r="AG250" s="54"/>
      <c r="AH250" s="54"/>
      <c r="AI250" s="55"/>
      <c r="AJ250" s="18"/>
      <c r="AK250" s="73" t="e">
        <f>#REF!</f>
        <v>#REF!</v>
      </c>
      <c r="AL250" s="73" t="e">
        <f>#REF!</f>
        <v>#REF!</v>
      </c>
      <c r="AM250" s="73" t="e">
        <f>#REF!</f>
        <v>#REF!</v>
      </c>
      <c r="AN250" s="73" t="e">
        <f>#REF!</f>
        <v>#REF!</v>
      </c>
      <c r="AO250" s="73" t="e">
        <f>#REF!</f>
        <v>#REF!</v>
      </c>
      <c r="AP250" s="73" t="e">
        <f>#REF!</f>
        <v>#REF!</v>
      </c>
      <c r="AQ250" s="73" t="e">
        <f>#REF!</f>
        <v>#REF!</v>
      </c>
      <c r="AR250" s="73" t="e">
        <f>#REF!</f>
        <v>#REF!</v>
      </c>
      <c r="AS250" s="73" t="e">
        <f>#REF!</f>
        <v>#REF!</v>
      </c>
      <c r="AT250" s="73" t="e">
        <f>#REF!</f>
        <v>#REF!</v>
      </c>
      <c r="AU250" s="73" t="e">
        <f>#REF!</f>
        <v>#REF!</v>
      </c>
      <c r="AV250" s="73" t="e">
        <f>#REF!</f>
        <v>#REF!</v>
      </c>
      <c r="AW250" s="73" t="e">
        <f>#REF!</f>
        <v>#REF!</v>
      </c>
      <c r="AX250" s="73" t="e">
        <f>#REF!</f>
        <v>#REF!</v>
      </c>
      <c r="AY250" s="73" t="e">
        <f>#REF!</f>
        <v>#REF!</v>
      </c>
      <c r="AZ250" s="73" t="e">
        <f>#REF!</f>
        <v>#REF!</v>
      </c>
      <c r="BA250" s="73" t="e">
        <f>#REF!</f>
        <v>#REF!</v>
      </c>
      <c r="BB250" s="73" t="e">
        <f>#REF!</f>
        <v>#REF!</v>
      </c>
      <c r="BC250" s="73" t="e">
        <f>#REF!</f>
        <v>#REF!</v>
      </c>
      <c r="BD250" s="73" t="e">
        <f>#REF!</f>
        <v>#REF!</v>
      </c>
      <c r="BE250" s="73" t="e">
        <f>#REF!</f>
        <v>#REF!</v>
      </c>
      <c r="BF250" s="73" t="e">
        <f>#REF!</f>
        <v>#REF!</v>
      </c>
      <c r="BG250" s="73" t="e">
        <f>#REF!</f>
        <v>#REF!</v>
      </c>
      <c r="BH250" s="73" t="e">
        <f>#REF!</f>
        <v>#REF!</v>
      </c>
      <c r="BI250" s="73" t="e">
        <f>#REF!</f>
        <v>#REF!</v>
      </c>
      <c r="BJ250" s="73" t="e">
        <f>#REF!</f>
        <v>#REF!</v>
      </c>
      <c r="BK250" s="73" t="e">
        <f>#REF!</f>
        <v>#REF!</v>
      </c>
      <c r="BL250" s="73" t="e">
        <f>#REF!</f>
        <v>#REF!</v>
      </c>
      <c r="BM250" s="73" t="e">
        <f>#REF!</f>
        <v>#REF!</v>
      </c>
      <c r="BN250" s="73" t="e">
        <f>#REF!</f>
        <v>#REF!</v>
      </c>
      <c r="BO250" s="73" t="e">
        <f>#REF!</f>
        <v>#REF!</v>
      </c>
      <c r="BP250" s="73" t="e">
        <f>#REF!</f>
        <v>#REF!</v>
      </c>
      <c r="BR250" s="117" t="str">
        <f t="shared" si="71"/>
        <v>97_P1</v>
      </c>
      <c r="BS250" s="118">
        <f>OOC!G250</f>
        <v>1.9909999999999999</v>
      </c>
      <c r="BT250" s="118">
        <f>OOC!H250</f>
        <v>1.9410000000000001</v>
      </c>
      <c r="BU250" s="2" t="e">
        <f t="shared" si="72"/>
        <v>#REF!</v>
      </c>
      <c r="BV250" s="2" t="e">
        <f t="shared" si="73"/>
        <v>#REF!</v>
      </c>
      <c r="BW250" s="2" t="e">
        <f t="shared" si="74"/>
        <v>#REF!</v>
      </c>
      <c r="BX250" s="119"/>
    </row>
    <row r="251" spans="1:76" ht="15" customHeight="1">
      <c r="A251" s="16">
        <v>48</v>
      </c>
      <c r="B251" s="79" t="s">
        <v>260</v>
      </c>
      <c r="C251" s="88" t="s">
        <v>320</v>
      </c>
      <c r="D251" s="20" t="s">
        <v>57</v>
      </c>
      <c r="E251" s="78">
        <v>1.33</v>
      </c>
      <c r="F251" s="11" t="s">
        <v>29</v>
      </c>
      <c r="G251" s="12">
        <v>1.966</v>
      </c>
      <c r="H251" s="13">
        <f>IF(OOC!S251=0,"",OOC!S251)</f>
        <v>2.5000000000000001E-2</v>
      </c>
      <c r="I251" s="13">
        <f>IF(OOC!T251=0,"",OOC!T251)</f>
        <v>-2.5000000000000001E-2</v>
      </c>
      <c r="J251" s="14" t="s">
        <v>12</v>
      </c>
      <c r="K251" s="64" t="s">
        <v>49</v>
      </c>
      <c r="L251" s="17">
        <f t="shared" si="82"/>
        <v>1.9909999999999999</v>
      </c>
      <c r="M251" s="17">
        <f t="shared" si="83"/>
        <v>1.9410000000000001</v>
      </c>
      <c r="N251" s="25"/>
      <c r="O251" s="2" t="e">
        <f t="shared" si="92"/>
        <v>#REF!</v>
      </c>
      <c r="P251" s="2" t="e">
        <f t="shared" si="93"/>
        <v>#REF!</v>
      </c>
      <c r="Q251" s="2" t="e">
        <f t="shared" si="94"/>
        <v>#REF!</v>
      </c>
      <c r="R251" s="3" t="e">
        <f t="shared" si="95"/>
        <v>#REF!</v>
      </c>
      <c r="S251" s="4" t="e">
        <f t="shared" si="70"/>
        <v>#REF!</v>
      </c>
      <c r="T251" s="67" t="e">
        <f t="shared" si="85"/>
        <v>#REF!</v>
      </c>
      <c r="U251" s="67" t="e">
        <f t="shared" si="86"/>
        <v>#REF!</v>
      </c>
      <c r="V251" s="4" t="e">
        <f t="shared" si="79"/>
        <v>#REF!</v>
      </c>
      <c r="W251" s="4" t="e">
        <f t="shared" si="80"/>
        <v>#REF!</v>
      </c>
      <c r="X251" s="4" t="e">
        <f t="shared" si="84"/>
        <v>#REF!</v>
      </c>
      <c r="Y251" s="62" t="e">
        <f t="shared" si="81"/>
        <v>#REF!</v>
      </c>
      <c r="Z251" s="28" t="e">
        <f t="shared" si="87"/>
        <v>#REF!</v>
      </c>
      <c r="AA251" s="28" t="e">
        <f t="shared" si="88"/>
        <v>#REF!</v>
      </c>
      <c r="AB251" s="28" t="e">
        <f t="shared" si="89"/>
        <v>#REF!</v>
      </c>
      <c r="AC251" s="28" t="e">
        <f t="shared" si="91"/>
        <v>#REF!</v>
      </c>
      <c r="AD251" s="26"/>
      <c r="AE251" s="19" t="str">
        <f t="shared" si="90"/>
        <v/>
      </c>
      <c r="AF251" s="65"/>
      <c r="AG251" s="54"/>
      <c r="AH251" s="54"/>
      <c r="AI251" s="55"/>
      <c r="AJ251" s="18"/>
      <c r="AK251" s="73" t="e">
        <f>#REF!</f>
        <v>#REF!</v>
      </c>
      <c r="AL251" s="73" t="e">
        <f>#REF!</f>
        <v>#REF!</v>
      </c>
      <c r="AM251" s="73" t="e">
        <f>#REF!</f>
        <v>#REF!</v>
      </c>
      <c r="AN251" s="73" t="e">
        <f>#REF!</f>
        <v>#REF!</v>
      </c>
      <c r="AO251" s="73" t="e">
        <f>#REF!</f>
        <v>#REF!</v>
      </c>
      <c r="AP251" s="73" t="e">
        <f>#REF!</f>
        <v>#REF!</v>
      </c>
      <c r="AQ251" s="73" t="e">
        <f>#REF!</f>
        <v>#REF!</v>
      </c>
      <c r="AR251" s="73" t="e">
        <f>#REF!</f>
        <v>#REF!</v>
      </c>
      <c r="AS251" s="73" t="e">
        <f>#REF!</f>
        <v>#REF!</v>
      </c>
      <c r="AT251" s="73" t="e">
        <f>#REF!</f>
        <v>#REF!</v>
      </c>
      <c r="AU251" s="73" t="e">
        <f>#REF!</f>
        <v>#REF!</v>
      </c>
      <c r="AV251" s="73" t="e">
        <f>#REF!</f>
        <v>#REF!</v>
      </c>
      <c r="AW251" s="73" t="e">
        <f>#REF!</f>
        <v>#REF!</v>
      </c>
      <c r="AX251" s="73" t="e">
        <f>#REF!</f>
        <v>#REF!</v>
      </c>
      <c r="AY251" s="73" t="e">
        <f>#REF!</f>
        <v>#REF!</v>
      </c>
      <c r="AZ251" s="73" t="e">
        <f>#REF!</f>
        <v>#REF!</v>
      </c>
      <c r="BA251" s="73" t="e">
        <f>#REF!</f>
        <v>#REF!</v>
      </c>
      <c r="BB251" s="73" t="e">
        <f>#REF!</f>
        <v>#REF!</v>
      </c>
      <c r="BC251" s="73" t="e">
        <f>#REF!</f>
        <v>#REF!</v>
      </c>
      <c r="BD251" s="73" t="e">
        <f>#REF!</f>
        <v>#REF!</v>
      </c>
      <c r="BE251" s="73" t="e">
        <f>#REF!</f>
        <v>#REF!</v>
      </c>
      <c r="BF251" s="73" t="e">
        <f>#REF!</f>
        <v>#REF!</v>
      </c>
      <c r="BG251" s="73" t="e">
        <f>#REF!</f>
        <v>#REF!</v>
      </c>
      <c r="BH251" s="73" t="e">
        <f>#REF!</f>
        <v>#REF!</v>
      </c>
      <c r="BI251" s="73" t="e">
        <f>#REF!</f>
        <v>#REF!</v>
      </c>
      <c r="BJ251" s="73" t="e">
        <f>#REF!</f>
        <v>#REF!</v>
      </c>
      <c r="BK251" s="73" t="e">
        <f>#REF!</f>
        <v>#REF!</v>
      </c>
      <c r="BL251" s="73" t="e">
        <f>#REF!</f>
        <v>#REF!</v>
      </c>
      <c r="BM251" s="73" t="e">
        <f>#REF!</f>
        <v>#REF!</v>
      </c>
      <c r="BN251" s="73" t="e">
        <f>#REF!</f>
        <v>#REF!</v>
      </c>
      <c r="BO251" s="73" t="e">
        <f>#REF!</f>
        <v>#REF!</v>
      </c>
      <c r="BP251" s="73" t="e">
        <f>#REF!</f>
        <v>#REF!</v>
      </c>
      <c r="BR251" s="117" t="str">
        <f t="shared" si="71"/>
        <v>97_P2</v>
      </c>
      <c r="BS251" s="118">
        <f>OOC!G251</f>
        <v>1.9909999999999999</v>
      </c>
      <c r="BT251" s="118">
        <f>OOC!H251</f>
        <v>1.9410000000000001</v>
      </c>
      <c r="BU251" s="2" t="e">
        <f t="shared" si="72"/>
        <v>#REF!</v>
      </c>
      <c r="BV251" s="2" t="e">
        <f t="shared" si="73"/>
        <v>#REF!</v>
      </c>
      <c r="BW251" s="2" t="e">
        <f t="shared" si="74"/>
        <v>#REF!</v>
      </c>
      <c r="BX251" s="119"/>
    </row>
    <row r="252" spans="1:76" ht="15" customHeight="1">
      <c r="A252" s="16">
        <v>48</v>
      </c>
      <c r="B252" s="79" t="s">
        <v>260</v>
      </c>
      <c r="C252" s="88" t="s">
        <v>321</v>
      </c>
      <c r="D252" s="20" t="s">
        <v>57</v>
      </c>
      <c r="E252" s="78">
        <v>1.33</v>
      </c>
      <c r="F252" s="11" t="s">
        <v>29</v>
      </c>
      <c r="G252" s="12">
        <v>1.966</v>
      </c>
      <c r="H252" s="13">
        <f>IF(OOC!S252=0,"",OOC!S252)</f>
        <v>2.5000000000000001E-2</v>
      </c>
      <c r="I252" s="13">
        <f>IF(OOC!T252=0,"",OOC!T252)</f>
        <v>-2.5000000000000001E-2</v>
      </c>
      <c r="J252" s="14" t="s">
        <v>12</v>
      </c>
      <c r="K252" s="64" t="s">
        <v>49</v>
      </c>
      <c r="L252" s="17">
        <f>IF(AND(G252="",H252=""),"",IF(G252="",H252,G252+H252))</f>
        <v>1.9909999999999999</v>
      </c>
      <c r="M252" s="17">
        <f>IF(AND(G252="",I252=""),"",IF(G252="",I252,G252+I252))</f>
        <v>1.9410000000000001</v>
      </c>
      <c r="N252" s="25"/>
      <c r="O252" s="2" t="e">
        <f>IF(OR($AK252="",ISNUMBER($AK252)=FALSE),"",MAX(AK252:BP252))</f>
        <v>#REF!</v>
      </c>
      <c r="P252" s="2" t="e">
        <f>IF(OR($AK252="",ISNUMBER($AK252)=FALSE),"",MIN(AK252:BP252))</f>
        <v>#REF!</v>
      </c>
      <c r="Q252" s="2" t="e">
        <f>IF(OR($AK252="",ISNUMBER($AK252)=FALSE),"",AVERAGE(AK252:BP252))</f>
        <v>#REF!</v>
      </c>
      <c r="R252" s="3" t="e">
        <f>IF(OR($AK252="",ISNUMBER($AK252)=FALSE),"",STDEV(AK252:BP252))</f>
        <v>#REF!</v>
      </c>
      <c r="S252" s="4" t="e">
        <f t="shared" si="70"/>
        <v>#REF!</v>
      </c>
      <c r="T252" s="67" t="e">
        <f t="shared" si="85"/>
        <v>#REF!</v>
      </c>
      <c r="U252" s="67" t="e">
        <f t="shared" si="86"/>
        <v>#REF!</v>
      </c>
      <c r="V252" s="4" t="e">
        <f>IF(OR($AK252="",ISNUMBER($AK252)=FALSE),"",IF(H252="","",(L252-Q252)/(3*R252)))</f>
        <v>#REF!</v>
      </c>
      <c r="W252" s="4" t="e">
        <f>IF(OR($AK252="",ISNUMBER($AK252)=FALSE),"",IF(I252="","",(Q252-M252)/(3*R252)))</f>
        <v>#REF!</v>
      </c>
      <c r="X252" s="4" t="e">
        <f>IF(OR($AK252="",ISNUMBER($AK252)=FALSE),"",IF(AND(G252=0,I252=0),((H252)-(Q252))/(3*R252),MIN(V252:W252)))</f>
        <v>#REF!</v>
      </c>
      <c r="Y252" s="62" t="e">
        <f>IF(OR($AK252="",ISNUMBER($AK252)=FALSE),"",IF(AND(G252=0,I252=0),NORMSDIST(3*X252),NORMSDIST(3*X252)+NORMSDIST(6*S252-3*X252)-1))</f>
        <v>#REF!</v>
      </c>
      <c r="Z252" s="28" t="e">
        <f>IF($Q252="","",IF(F252="Tolerance",IF(($E252*3*R252+Q252)-G252&lt;H252,"",($E252*3*R252+Q252)-G252),IF(OR(F252="GD&amp;T",F252="MAX"),IF(($E252*3*R252+Q252)&lt;H252,"",($E252*3*R252+Q252)),"")))</f>
        <v>#REF!</v>
      </c>
      <c r="AA252" s="28" t="e">
        <f>IF(Q252="","",IF(F252="Tolerance",IF(-(($E252*3*R252)-Q252)-G252&gt;I252,"",-(($E252*3*R252)-Q252)-G252),IF(F252="MIN",IF(-(($E252*3*R252)-Q252)&gt;I252,"",-(($E252*3*R252)-Q252)),"")))</f>
        <v>#REF!</v>
      </c>
      <c r="AB252" s="28" t="e">
        <f>IF(OR(G252="",Q252=""),"",(L252+M252)/2-Q252)</f>
        <v>#REF!</v>
      </c>
      <c r="AC252" s="28" t="e">
        <f t="shared" si="91"/>
        <v>#REF!</v>
      </c>
      <c r="AD252" s="26"/>
      <c r="AE252" s="19" t="str">
        <f>IF(AD252="","",IF(AD252&gt;=0.966,"Normal","Not Normal"))</f>
        <v/>
      </c>
      <c r="AF252" s="65"/>
      <c r="AG252" s="54"/>
      <c r="AH252" s="54"/>
      <c r="AI252" s="55"/>
      <c r="AJ252" s="18"/>
      <c r="AK252" s="73" t="e">
        <f>#REF!</f>
        <v>#REF!</v>
      </c>
      <c r="AL252" s="73" t="e">
        <f>#REF!</f>
        <v>#REF!</v>
      </c>
      <c r="AM252" s="73" t="e">
        <f>#REF!</f>
        <v>#REF!</v>
      </c>
      <c r="AN252" s="73" t="e">
        <f>#REF!</f>
        <v>#REF!</v>
      </c>
      <c r="AO252" s="73" t="e">
        <f>#REF!</f>
        <v>#REF!</v>
      </c>
      <c r="AP252" s="73" t="e">
        <f>#REF!</f>
        <v>#REF!</v>
      </c>
      <c r="AQ252" s="73" t="e">
        <f>#REF!</f>
        <v>#REF!</v>
      </c>
      <c r="AR252" s="73" t="e">
        <f>#REF!</f>
        <v>#REF!</v>
      </c>
      <c r="AS252" s="73" t="e">
        <f>#REF!</f>
        <v>#REF!</v>
      </c>
      <c r="AT252" s="73" t="e">
        <f>#REF!</f>
        <v>#REF!</v>
      </c>
      <c r="AU252" s="73" t="e">
        <f>#REF!</f>
        <v>#REF!</v>
      </c>
      <c r="AV252" s="73" t="e">
        <f>#REF!</f>
        <v>#REF!</v>
      </c>
      <c r="AW252" s="73" t="e">
        <f>#REF!</f>
        <v>#REF!</v>
      </c>
      <c r="AX252" s="73" t="e">
        <f>#REF!</f>
        <v>#REF!</v>
      </c>
      <c r="AY252" s="73" t="e">
        <f>#REF!</f>
        <v>#REF!</v>
      </c>
      <c r="AZ252" s="73" t="e">
        <f>#REF!</f>
        <v>#REF!</v>
      </c>
      <c r="BA252" s="73" t="e">
        <f>#REF!</f>
        <v>#REF!</v>
      </c>
      <c r="BB252" s="73" t="e">
        <f>#REF!</f>
        <v>#REF!</v>
      </c>
      <c r="BC252" s="73" t="e">
        <f>#REF!</f>
        <v>#REF!</v>
      </c>
      <c r="BD252" s="73" t="e">
        <f>#REF!</f>
        <v>#REF!</v>
      </c>
      <c r="BE252" s="73" t="e">
        <f>#REF!</f>
        <v>#REF!</v>
      </c>
      <c r="BF252" s="73" t="e">
        <f>#REF!</f>
        <v>#REF!</v>
      </c>
      <c r="BG252" s="73" t="e">
        <f>#REF!</f>
        <v>#REF!</v>
      </c>
      <c r="BH252" s="73" t="e">
        <f>#REF!</f>
        <v>#REF!</v>
      </c>
      <c r="BI252" s="73" t="e">
        <f>#REF!</f>
        <v>#REF!</v>
      </c>
      <c r="BJ252" s="73" t="e">
        <f>#REF!</f>
        <v>#REF!</v>
      </c>
      <c r="BK252" s="73" t="e">
        <f>#REF!</f>
        <v>#REF!</v>
      </c>
      <c r="BL252" s="73" t="e">
        <f>#REF!</f>
        <v>#REF!</v>
      </c>
      <c r="BM252" s="73" t="e">
        <f>#REF!</f>
        <v>#REF!</v>
      </c>
      <c r="BN252" s="73" t="e">
        <f>#REF!</f>
        <v>#REF!</v>
      </c>
      <c r="BO252" s="73" t="e">
        <f>#REF!</f>
        <v>#REF!</v>
      </c>
      <c r="BP252" s="73" t="e">
        <f>#REF!</f>
        <v>#REF!</v>
      </c>
      <c r="BR252" s="117" t="str">
        <f t="shared" si="71"/>
        <v>97_P3</v>
      </c>
      <c r="BS252" s="118">
        <f>OOC!G252</f>
        <v>1.9909999999999999</v>
      </c>
      <c r="BT252" s="118">
        <f>OOC!H252</f>
        <v>1.9410000000000001</v>
      </c>
      <c r="BU252" s="2" t="e">
        <f t="shared" si="72"/>
        <v>#REF!</v>
      </c>
      <c r="BV252" s="2" t="e">
        <f t="shared" si="73"/>
        <v>#REF!</v>
      </c>
      <c r="BW252" s="2" t="e">
        <f t="shared" si="74"/>
        <v>#REF!</v>
      </c>
      <c r="BX252" s="119"/>
    </row>
    <row r="253" spans="1:76" ht="15" customHeight="1">
      <c r="A253" s="16">
        <v>48</v>
      </c>
      <c r="B253" s="79"/>
      <c r="C253" s="88">
        <v>98</v>
      </c>
      <c r="D253" s="20" t="s">
        <v>57</v>
      </c>
      <c r="E253" s="78"/>
      <c r="F253" s="11" t="s">
        <v>29</v>
      </c>
      <c r="G253" s="12">
        <v>5.3949999999999996</v>
      </c>
      <c r="H253" s="13" t="e">
        <f>IF(OOC!S253=0,"",OOC!S253)</f>
        <v>#REF!</v>
      </c>
      <c r="I253" s="13" t="e">
        <f>IF(OOC!T253=0,"",OOC!T253)</f>
        <v>#REF!</v>
      </c>
      <c r="J253" s="14" t="s">
        <v>12</v>
      </c>
      <c r="K253" s="64" t="s">
        <v>49</v>
      </c>
      <c r="L253" s="17" t="e">
        <f t="shared" si="82"/>
        <v>#REF!</v>
      </c>
      <c r="M253" s="17" t="e">
        <f t="shared" si="83"/>
        <v>#REF!</v>
      </c>
      <c r="N253" s="25"/>
      <c r="O253" s="2" t="e">
        <f t="shared" si="92"/>
        <v>#REF!</v>
      </c>
      <c r="P253" s="2" t="e">
        <f t="shared" si="93"/>
        <v>#REF!</v>
      </c>
      <c r="Q253" s="2" t="e">
        <f t="shared" si="94"/>
        <v>#REF!</v>
      </c>
      <c r="R253" s="3" t="e">
        <f t="shared" si="95"/>
        <v>#REF!</v>
      </c>
      <c r="S253" s="4" t="e">
        <f t="shared" si="70"/>
        <v>#REF!</v>
      </c>
      <c r="T253" s="67" t="e">
        <f t="shared" si="85"/>
        <v>#REF!</v>
      </c>
      <c r="U253" s="67" t="e">
        <f t="shared" si="86"/>
        <v>#REF!</v>
      </c>
      <c r="V253" s="4" t="e">
        <f t="shared" si="79"/>
        <v>#REF!</v>
      </c>
      <c r="W253" s="4" t="e">
        <f t="shared" si="80"/>
        <v>#REF!</v>
      </c>
      <c r="X253" s="4" t="e">
        <f t="shared" si="84"/>
        <v>#REF!</v>
      </c>
      <c r="Y253" s="62" t="e">
        <f t="shared" si="81"/>
        <v>#REF!</v>
      </c>
      <c r="Z253" s="28" t="e">
        <f t="shared" si="87"/>
        <v>#REF!</v>
      </c>
      <c r="AA253" s="28" t="e">
        <f t="shared" si="88"/>
        <v>#REF!</v>
      </c>
      <c r="AB253" s="28" t="e">
        <f t="shared" si="89"/>
        <v>#REF!</v>
      </c>
      <c r="AC253" s="28" t="e">
        <f t="shared" si="91"/>
        <v>#REF!</v>
      </c>
      <c r="AD253" s="26"/>
      <c r="AE253" s="19" t="str">
        <f t="shared" si="90"/>
        <v/>
      </c>
      <c r="AF253" s="65"/>
      <c r="AG253" s="54"/>
      <c r="AH253" s="54"/>
      <c r="AI253" s="55"/>
      <c r="AJ253" s="18"/>
      <c r="AK253" s="73" t="e">
        <f>#REF!</f>
        <v>#REF!</v>
      </c>
      <c r="AL253" s="73" t="e">
        <f>#REF!</f>
        <v>#REF!</v>
      </c>
      <c r="AM253" s="73" t="e">
        <f>#REF!</f>
        <v>#REF!</v>
      </c>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R253" s="117">
        <f t="shared" si="71"/>
        <v>98</v>
      </c>
      <c r="BS253" s="118">
        <f>OOC!G253</f>
        <v>5.6949999999999994</v>
      </c>
      <c r="BT253" s="118">
        <f>OOC!H253</f>
        <v>5.0949999999999998</v>
      </c>
      <c r="BU253" s="2" t="e">
        <f t="shared" si="72"/>
        <v>#REF!</v>
      </c>
      <c r="BV253" s="2" t="e">
        <f t="shared" si="73"/>
        <v>#REF!</v>
      </c>
      <c r="BW253" s="2" t="e">
        <f t="shared" si="74"/>
        <v>#REF!</v>
      </c>
      <c r="BX253" s="119" t="e">
        <f>IF(AND(IF(OOC!G253="",0,OOC!G253) &gt;= IF(O253="",0,O253), IF(O253="",0,O253) &gt; IF(L253="",0,L253)), "OOC",
IF(AND(IF(M253="",0,M253) &gt; IF(P253="",0,P253), IF(P253="",0,P253) &gt;= IF(OOC!H253="",0,OOC!H253)), "OOC",
IF(IF(O253="",0,O253) &gt; IF(OOC!G253="",0,OOC!G253), "OOS",
IF(IF(OOC!H253="",0,OOC!H253) &gt; IF(P253="",0,P253), "OOS", "OK"))))</f>
        <v>#REF!</v>
      </c>
    </row>
    <row r="254" spans="1:76" ht="15" customHeight="1">
      <c r="A254" s="16">
        <v>48</v>
      </c>
      <c r="B254" s="79"/>
      <c r="C254" s="88">
        <v>99</v>
      </c>
      <c r="D254" s="20" t="s">
        <v>57</v>
      </c>
      <c r="E254" s="78"/>
      <c r="F254" s="11" t="s">
        <v>29</v>
      </c>
      <c r="G254" s="12">
        <v>10.004</v>
      </c>
      <c r="H254" s="13" t="e">
        <f>IF(OOC!S254=0,"",OOC!S254)</f>
        <v>#REF!</v>
      </c>
      <c r="I254" s="13" t="e">
        <f>IF(OOC!T254=0,"",OOC!T254)</f>
        <v>#REF!</v>
      </c>
      <c r="J254" s="14" t="s">
        <v>12</v>
      </c>
      <c r="K254" s="64" t="s">
        <v>49</v>
      </c>
      <c r="L254" s="17" t="e">
        <f t="shared" si="82"/>
        <v>#REF!</v>
      </c>
      <c r="M254" s="17" t="e">
        <f t="shared" si="83"/>
        <v>#REF!</v>
      </c>
      <c r="N254" s="25"/>
      <c r="O254" s="2" t="e">
        <f t="shared" si="92"/>
        <v>#REF!</v>
      </c>
      <c r="P254" s="2" t="e">
        <f t="shared" si="93"/>
        <v>#REF!</v>
      </c>
      <c r="Q254" s="2" t="e">
        <f t="shared" si="94"/>
        <v>#REF!</v>
      </c>
      <c r="R254" s="3" t="e">
        <f t="shared" si="95"/>
        <v>#REF!</v>
      </c>
      <c r="S254" s="4" t="e">
        <f t="shared" si="70"/>
        <v>#REF!</v>
      </c>
      <c r="T254" s="67" t="e">
        <f t="shared" si="85"/>
        <v>#REF!</v>
      </c>
      <c r="U254" s="67" t="e">
        <f t="shared" si="86"/>
        <v>#REF!</v>
      </c>
      <c r="V254" s="4" t="e">
        <f t="shared" si="79"/>
        <v>#REF!</v>
      </c>
      <c r="W254" s="4" t="e">
        <f t="shared" si="80"/>
        <v>#REF!</v>
      </c>
      <c r="X254" s="4" t="e">
        <f t="shared" si="84"/>
        <v>#REF!</v>
      </c>
      <c r="Y254" s="62" t="e">
        <f t="shared" si="81"/>
        <v>#REF!</v>
      </c>
      <c r="Z254" s="28" t="e">
        <f t="shared" si="87"/>
        <v>#REF!</v>
      </c>
      <c r="AA254" s="28" t="e">
        <f t="shared" si="88"/>
        <v>#REF!</v>
      </c>
      <c r="AB254" s="28" t="e">
        <f t="shared" si="89"/>
        <v>#REF!</v>
      </c>
      <c r="AC254" s="28" t="e">
        <f t="shared" si="91"/>
        <v>#REF!</v>
      </c>
      <c r="AD254" s="26"/>
      <c r="AE254" s="19" t="str">
        <f t="shared" si="90"/>
        <v/>
      </c>
      <c r="AF254" s="65"/>
      <c r="AG254" s="54"/>
      <c r="AH254" s="54"/>
      <c r="AI254" s="55"/>
      <c r="AJ254" s="18"/>
      <c r="AK254" s="73" t="e">
        <f>#REF!</f>
        <v>#REF!</v>
      </c>
      <c r="AL254" s="73" t="e">
        <f>#REF!</f>
        <v>#REF!</v>
      </c>
      <c r="AM254" s="73" t="e">
        <f>#REF!</f>
        <v>#REF!</v>
      </c>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R254" s="117">
        <f t="shared" si="71"/>
        <v>99</v>
      </c>
      <c r="BS254" s="118">
        <f>OOC!G254</f>
        <v>10.603999999999999</v>
      </c>
      <c r="BT254" s="118">
        <f>OOC!H254</f>
        <v>9.4039999999999999</v>
      </c>
      <c r="BU254" s="2" t="e">
        <f t="shared" si="72"/>
        <v>#REF!</v>
      </c>
      <c r="BV254" s="2" t="e">
        <f t="shared" si="73"/>
        <v>#REF!</v>
      </c>
      <c r="BW254" s="2" t="e">
        <f t="shared" si="74"/>
        <v>#REF!</v>
      </c>
      <c r="BX254" s="119" t="e">
        <f>IF(AND(IF(OOC!G254="",0,OOC!G254) &gt;= IF(O254="",0,O254), IF(O254="",0,O254) &gt; IF(L254="",0,L254)), "OOC",
IF(AND(IF(M254="",0,M254) &gt; IF(P254="",0,P254), IF(P254="",0,P254) &gt;= IF(OOC!H254="",0,OOC!H254)), "OOC",
IF(IF(O254="",0,O254) &gt; IF(OOC!G254="",0,OOC!G254), "OOS",
IF(IF(OOC!H254="",0,OOC!H254) &gt; IF(P254="",0,P254), "OOS", "OK"))))</f>
        <v>#REF!</v>
      </c>
    </row>
    <row r="255" spans="1:76" ht="15" customHeight="1">
      <c r="A255" s="16">
        <v>48</v>
      </c>
      <c r="B255" s="79"/>
      <c r="C255" s="88">
        <v>100</v>
      </c>
      <c r="D255" s="20" t="s">
        <v>117</v>
      </c>
      <c r="E255" s="78"/>
      <c r="F255" s="11" t="s">
        <v>29</v>
      </c>
      <c r="G255" s="12">
        <v>0</v>
      </c>
      <c r="H255" s="13" t="e">
        <f>IF(OOC!S255=0,"",OOC!S255)</f>
        <v>#REF!</v>
      </c>
      <c r="I255" s="13" t="e">
        <f>IF(OOC!T255=0,"",OOC!T255)</f>
        <v>#REF!</v>
      </c>
      <c r="J255" s="14" t="s">
        <v>12</v>
      </c>
      <c r="K255" s="64" t="s">
        <v>49</v>
      </c>
      <c r="L255" s="17" t="e">
        <f t="shared" si="82"/>
        <v>#REF!</v>
      </c>
      <c r="M255" s="17" t="e">
        <f t="shared" si="83"/>
        <v>#REF!</v>
      </c>
      <c r="N255" s="25"/>
      <c r="O255" s="2" t="e">
        <f t="shared" si="92"/>
        <v>#REF!</v>
      </c>
      <c r="P255" s="2" t="e">
        <f t="shared" si="93"/>
        <v>#REF!</v>
      </c>
      <c r="Q255" s="2" t="e">
        <f t="shared" si="94"/>
        <v>#REF!</v>
      </c>
      <c r="R255" s="3" t="e">
        <f t="shared" si="95"/>
        <v>#REF!</v>
      </c>
      <c r="S255" s="4" t="e">
        <f t="shared" si="70"/>
        <v>#REF!</v>
      </c>
      <c r="T255" s="67" t="e">
        <f t="shared" si="85"/>
        <v>#REF!</v>
      </c>
      <c r="U255" s="67" t="e">
        <f t="shared" si="86"/>
        <v>#REF!</v>
      </c>
      <c r="V255" s="4" t="e">
        <f t="shared" si="79"/>
        <v>#REF!</v>
      </c>
      <c r="W255" s="4" t="e">
        <f t="shared" si="80"/>
        <v>#REF!</v>
      </c>
      <c r="X255" s="4" t="e">
        <f t="shared" si="84"/>
        <v>#REF!</v>
      </c>
      <c r="Y255" s="62" t="e">
        <f t="shared" si="81"/>
        <v>#REF!</v>
      </c>
      <c r="Z255" s="28" t="e">
        <f t="shared" si="87"/>
        <v>#REF!</v>
      </c>
      <c r="AA255" s="28" t="e">
        <f t="shared" si="88"/>
        <v>#REF!</v>
      </c>
      <c r="AB255" s="28" t="e">
        <f t="shared" si="89"/>
        <v>#REF!</v>
      </c>
      <c r="AC255" s="28" t="e">
        <f t="shared" si="91"/>
        <v>#REF!</v>
      </c>
      <c r="AD255" s="26"/>
      <c r="AE255" s="19" t="str">
        <f t="shared" si="90"/>
        <v/>
      </c>
      <c r="AF255" s="65"/>
      <c r="AG255" s="54"/>
      <c r="AH255" s="54"/>
      <c r="AI255" s="55"/>
      <c r="AJ255" s="18"/>
      <c r="AK255" s="73" t="e">
        <f>#REF!</f>
        <v>#REF!</v>
      </c>
      <c r="AL255" s="73" t="e">
        <f>#REF!</f>
        <v>#REF!</v>
      </c>
      <c r="AM255" s="73" t="e">
        <f>#REF!</f>
        <v>#REF!</v>
      </c>
      <c r="AN255" s="73"/>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3"/>
      <c r="BM255" s="73"/>
      <c r="BN255" s="73"/>
      <c r="BO255" s="73"/>
      <c r="BP255" s="73"/>
      <c r="BR255" s="117">
        <f t="shared" si="71"/>
        <v>100</v>
      </c>
      <c r="BS255" s="118">
        <f>OOC!G255</f>
        <v>3</v>
      </c>
      <c r="BT255" s="118">
        <f>OOC!H255</f>
        <v>-3</v>
      </c>
      <c r="BU255" s="2" t="e">
        <f t="shared" si="72"/>
        <v>#REF!</v>
      </c>
      <c r="BV255" s="2" t="e">
        <f t="shared" si="73"/>
        <v>#REF!</v>
      </c>
      <c r="BW255" s="2" t="e">
        <f t="shared" si="74"/>
        <v>#REF!</v>
      </c>
      <c r="BX255" s="119" t="e">
        <f>IF(AND(IF(OOC!G255="",0,OOC!G255) &gt;= IF(O255="",0,O255), IF(O255="",0,O255) &gt; IF(L255="",0,L255)), "OOC",
IF(AND(IF(M255="",0,M255) &gt; IF(P255="",0,P255), IF(P255="",0,P255) &gt;= IF(OOC!H255="",0,OOC!H255)), "OOC",
IF(IF(O255="",0,O255) &gt; IF(OOC!G255="",0,OOC!G255), "OOS",
IF(IF(OOC!H255="",0,OOC!H255) &gt; IF(P255="",0,P255), "OOS", "OK"))))</f>
        <v>#REF!</v>
      </c>
    </row>
    <row r="256" spans="1:76" ht="15" customHeight="1">
      <c r="A256" s="16">
        <v>48</v>
      </c>
      <c r="B256" s="76"/>
      <c r="C256" s="86" t="s">
        <v>198</v>
      </c>
      <c r="D256" s="20" t="s">
        <v>57</v>
      </c>
      <c r="E256" s="78"/>
      <c r="F256" s="11" t="s">
        <v>29</v>
      </c>
      <c r="G256" s="12">
        <v>0.05</v>
      </c>
      <c r="H256" s="13" t="e">
        <f>IF(OOC!S256=0,"",OOC!S256)</f>
        <v>#REF!</v>
      </c>
      <c r="I256" s="13" t="e">
        <f>IF(OOC!T256=0,"",OOC!T256)</f>
        <v>#REF!</v>
      </c>
      <c r="J256" s="14" t="s">
        <v>12</v>
      </c>
      <c r="K256" s="64" t="s">
        <v>49</v>
      </c>
      <c r="L256" s="17" t="e">
        <f t="shared" si="82"/>
        <v>#REF!</v>
      </c>
      <c r="M256" s="17" t="e">
        <f t="shared" si="83"/>
        <v>#REF!</v>
      </c>
      <c r="N256" s="25"/>
      <c r="O256" s="2" t="e">
        <f t="shared" si="92"/>
        <v>#REF!</v>
      </c>
      <c r="P256" s="2" t="e">
        <f t="shared" si="93"/>
        <v>#REF!</v>
      </c>
      <c r="Q256" s="2" t="e">
        <f t="shared" si="94"/>
        <v>#REF!</v>
      </c>
      <c r="R256" s="3" t="e">
        <f t="shared" si="95"/>
        <v>#REF!</v>
      </c>
      <c r="S256" s="4" t="e">
        <f t="shared" si="70"/>
        <v>#REF!</v>
      </c>
      <c r="T256" s="67" t="e">
        <f t="shared" si="85"/>
        <v>#REF!</v>
      </c>
      <c r="U256" s="67" t="e">
        <f t="shared" si="86"/>
        <v>#REF!</v>
      </c>
      <c r="V256" s="4" t="e">
        <f t="shared" si="79"/>
        <v>#REF!</v>
      </c>
      <c r="W256" s="4" t="e">
        <f t="shared" si="80"/>
        <v>#REF!</v>
      </c>
      <c r="X256" s="4" t="e">
        <f t="shared" si="84"/>
        <v>#REF!</v>
      </c>
      <c r="Y256" s="62" t="e">
        <f t="shared" si="81"/>
        <v>#REF!</v>
      </c>
      <c r="Z256" s="28" t="e">
        <f t="shared" si="87"/>
        <v>#REF!</v>
      </c>
      <c r="AA256" s="28" t="e">
        <f t="shared" si="88"/>
        <v>#REF!</v>
      </c>
      <c r="AB256" s="28" t="e">
        <f t="shared" si="89"/>
        <v>#REF!</v>
      </c>
      <c r="AC256" s="28" t="e">
        <f t="shared" si="91"/>
        <v>#REF!</v>
      </c>
      <c r="AD256" s="26"/>
      <c r="AE256" s="19" t="str">
        <f t="shared" si="90"/>
        <v/>
      </c>
      <c r="AF256" s="65"/>
      <c r="AG256" s="54"/>
      <c r="AH256" s="54"/>
      <c r="AI256" s="55"/>
      <c r="AJ256" s="18"/>
      <c r="AK256" s="73" t="e">
        <f>#REF!</f>
        <v>#REF!</v>
      </c>
      <c r="AL256" s="73" t="e">
        <f>#REF!</f>
        <v>#REF!</v>
      </c>
      <c r="AM256" s="73" t="e">
        <f>#REF!</f>
        <v>#REF!</v>
      </c>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R256" s="117" t="str">
        <f t="shared" si="71"/>
        <v>101-1</v>
      </c>
      <c r="BS256" s="118">
        <f>OOC!G256</f>
        <v>7.5000000000000011E-2</v>
      </c>
      <c r="BT256" s="118">
        <f>OOC!H256</f>
        <v>3.0000000000000002E-2</v>
      </c>
      <c r="BU256" s="2" t="e">
        <f t="shared" si="72"/>
        <v>#REF!</v>
      </c>
      <c r="BV256" s="2" t="e">
        <f t="shared" si="73"/>
        <v>#REF!</v>
      </c>
      <c r="BW256" s="2" t="e">
        <f t="shared" si="74"/>
        <v>#REF!</v>
      </c>
      <c r="BX256" s="119" t="e">
        <f>IF(AND(IF(OOC!G256="",0,OOC!G256) &gt;= IF(O256="",0,O256), IF(O256="",0,O256) &gt; IF(L256="",0,L256)), "OOC",
IF(AND(IF(M256="",0,M256) &gt; IF(P256="",0,P256), IF(P256="",0,P256) &gt;= IF(OOC!H256="",0,OOC!H256)), "OOC",
IF(IF(O256="",0,O256) &gt; IF(OOC!G256="",0,OOC!G256), "OOS",
IF(IF(OOC!H256="",0,OOC!H256) &gt; IF(P256="",0,P256), "OOS", "OK"))))</f>
        <v>#REF!</v>
      </c>
    </row>
    <row r="257" spans="1:76" ht="15" customHeight="1">
      <c r="A257" s="16">
        <v>48</v>
      </c>
      <c r="B257" s="76"/>
      <c r="C257" s="86" t="s">
        <v>199</v>
      </c>
      <c r="D257" s="20" t="s">
        <v>57</v>
      </c>
      <c r="E257" s="78"/>
      <c r="F257" s="11" t="s">
        <v>29</v>
      </c>
      <c r="G257" s="12">
        <v>0.05</v>
      </c>
      <c r="H257" s="13" t="e">
        <f>IF(OOC!S257=0,"",OOC!S257)</f>
        <v>#REF!</v>
      </c>
      <c r="I257" s="13" t="e">
        <f>IF(OOC!T257=0,"",OOC!T257)</f>
        <v>#REF!</v>
      </c>
      <c r="J257" s="14" t="s">
        <v>12</v>
      </c>
      <c r="K257" s="64" t="s">
        <v>49</v>
      </c>
      <c r="L257" s="17" t="e">
        <f t="shared" si="82"/>
        <v>#REF!</v>
      </c>
      <c r="M257" s="17" t="e">
        <f t="shared" si="83"/>
        <v>#REF!</v>
      </c>
      <c r="N257" s="25"/>
      <c r="O257" s="2" t="e">
        <f t="shared" si="92"/>
        <v>#REF!</v>
      </c>
      <c r="P257" s="2" t="e">
        <f t="shared" si="93"/>
        <v>#REF!</v>
      </c>
      <c r="Q257" s="2" t="e">
        <f t="shared" si="94"/>
        <v>#REF!</v>
      </c>
      <c r="R257" s="3" t="e">
        <f t="shared" si="95"/>
        <v>#REF!</v>
      </c>
      <c r="S257" s="4" t="e">
        <f t="shared" si="70"/>
        <v>#REF!</v>
      </c>
      <c r="T257" s="67" t="e">
        <f t="shared" si="85"/>
        <v>#REF!</v>
      </c>
      <c r="U257" s="67" t="e">
        <f t="shared" si="86"/>
        <v>#REF!</v>
      </c>
      <c r="V257" s="4" t="e">
        <f t="shared" si="79"/>
        <v>#REF!</v>
      </c>
      <c r="W257" s="4" t="e">
        <f t="shared" si="80"/>
        <v>#REF!</v>
      </c>
      <c r="X257" s="4" t="e">
        <f t="shared" si="84"/>
        <v>#REF!</v>
      </c>
      <c r="Y257" s="62" t="e">
        <f t="shared" si="81"/>
        <v>#REF!</v>
      </c>
      <c r="Z257" s="28" t="e">
        <f t="shared" si="87"/>
        <v>#REF!</v>
      </c>
      <c r="AA257" s="28" t="e">
        <f t="shared" si="88"/>
        <v>#REF!</v>
      </c>
      <c r="AB257" s="28" t="e">
        <f t="shared" si="89"/>
        <v>#REF!</v>
      </c>
      <c r="AC257" s="28" t="e">
        <f t="shared" si="91"/>
        <v>#REF!</v>
      </c>
      <c r="AD257" s="26"/>
      <c r="AE257" s="19" t="str">
        <f t="shared" si="90"/>
        <v/>
      </c>
      <c r="AF257" s="65"/>
      <c r="AG257" s="54"/>
      <c r="AH257" s="54"/>
      <c r="AI257" s="55"/>
      <c r="AJ257" s="18"/>
      <c r="AK257" s="73" t="e">
        <f>#REF!</f>
        <v>#REF!</v>
      </c>
      <c r="AL257" s="73" t="e">
        <f>#REF!</f>
        <v>#REF!</v>
      </c>
      <c r="AM257" s="73" t="e">
        <f>#REF!</f>
        <v>#REF!</v>
      </c>
      <c r="AN257" s="73"/>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3"/>
      <c r="BM257" s="73"/>
      <c r="BN257" s="73"/>
      <c r="BO257" s="73"/>
      <c r="BP257" s="73"/>
      <c r="BR257" s="117" t="str">
        <f t="shared" si="71"/>
        <v>101-2</v>
      </c>
      <c r="BS257" s="118">
        <f>OOC!G257</f>
        <v>7.5000000000000011E-2</v>
      </c>
      <c r="BT257" s="118">
        <f>OOC!H257</f>
        <v>3.0000000000000002E-2</v>
      </c>
      <c r="BU257" s="2" t="e">
        <f t="shared" si="72"/>
        <v>#REF!</v>
      </c>
      <c r="BV257" s="2" t="e">
        <f t="shared" si="73"/>
        <v>#REF!</v>
      </c>
      <c r="BW257" s="2" t="e">
        <f t="shared" si="74"/>
        <v>#REF!</v>
      </c>
      <c r="BX257" s="119" t="e">
        <f>IF(AND(IF(OOC!G257="",0,OOC!G257) &gt;= IF(O257="",0,O257), IF(O257="",0,O257) &gt; IF(L257="",0,L257)), "OOC",
IF(AND(IF(M257="",0,M257) &gt; IF(P257="",0,P257), IF(P257="",0,P257) &gt;= IF(OOC!H257="",0,OOC!H257)), "OOC",
IF(IF(O257="",0,O257) &gt; IF(OOC!G257="",0,OOC!G257), "OOS",
IF(IF(OOC!H257="",0,OOC!H257) &gt; IF(P257="",0,P257), "OOS", "OK"))))</f>
        <v>#REF!</v>
      </c>
    </row>
    <row r="258" spans="1:76" ht="15" customHeight="1">
      <c r="A258" s="16">
        <v>48</v>
      </c>
      <c r="B258" s="76"/>
      <c r="C258" s="86" t="s">
        <v>200</v>
      </c>
      <c r="D258" s="20" t="s">
        <v>57</v>
      </c>
      <c r="E258" s="78"/>
      <c r="F258" s="11" t="s">
        <v>29</v>
      </c>
      <c r="G258" s="12">
        <v>0.05</v>
      </c>
      <c r="H258" s="13" t="e">
        <f>IF(OOC!S258=0,"",OOC!S258)</f>
        <v>#REF!</v>
      </c>
      <c r="I258" s="13" t="e">
        <f>IF(OOC!T258=0,"",OOC!T258)</f>
        <v>#REF!</v>
      </c>
      <c r="J258" s="14" t="s">
        <v>12</v>
      </c>
      <c r="K258" s="64" t="s">
        <v>49</v>
      </c>
      <c r="L258" s="17" t="e">
        <f t="shared" si="82"/>
        <v>#REF!</v>
      </c>
      <c r="M258" s="17" t="e">
        <f t="shared" si="83"/>
        <v>#REF!</v>
      </c>
      <c r="N258" s="25"/>
      <c r="O258" s="2" t="e">
        <f t="shared" si="92"/>
        <v>#REF!</v>
      </c>
      <c r="P258" s="2" t="e">
        <f t="shared" si="93"/>
        <v>#REF!</v>
      </c>
      <c r="Q258" s="2" t="e">
        <f t="shared" si="94"/>
        <v>#REF!</v>
      </c>
      <c r="R258" s="3" t="e">
        <f t="shared" si="95"/>
        <v>#REF!</v>
      </c>
      <c r="S258" s="4" t="e">
        <f t="shared" si="70"/>
        <v>#REF!</v>
      </c>
      <c r="T258" s="67" t="e">
        <f t="shared" si="85"/>
        <v>#REF!</v>
      </c>
      <c r="U258" s="67" t="e">
        <f t="shared" si="86"/>
        <v>#REF!</v>
      </c>
      <c r="V258" s="4" t="e">
        <f t="shared" si="79"/>
        <v>#REF!</v>
      </c>
      <c r="W258" s="4" t="e">
        <f t="shared" si="80"/>
        <v>#REF!</v>
      </c>
      <c r="X258" s="4" t="e">
        <f t="shared" si="84"/>
        <v>#REF!</v>
      </c>
      <c r="Y258" s="62" t="e">
        <f t="shared" si="81"/>
        <v>#REF!</v>
      </c>
      <c r="Z258" s="28" t="e">
        <f t="shared" si="87"/>
        <v>#REF!</v>
      </c>
      <c r="AA258" s="28" t="e">
        <f t="shared" si="88"/>
        <v>#REF!</v>
      </c>
      <c r="AB258" s="28" t="e">
        <f t="shared" si="89"/>
        <v>#REF!</v>
      </c>
      <c r="AC258" s="28" t="e">
        <f t="shared" si="91"/>
        <v>#REF!</v>
      </c>
      <c r="AD258" s="26"/>
      <c r="AE258" s="19" t="str">
        <f t="shared" si="90"/>
        <v/>
      </c>
      <c r="AF258" s="65"/>
      <c r="AG258" s="54"/>
      <c r="AH258" s="54"/>
      <c r="AI258" s="55"/>
      <c r="AJ258" s="18"/>
      <c r="AK258" s="73" t="e">
        <f>#REF!</f>
        <v>#REF!</v>
      </c>
      <c r="AL258" s="73" t="e">
        <f>#REF!</f>
        <v>#REF!</v>
      </c>
      <c r="AM258" s="73" t="e">
        <f>#REF!</f>
        <v>#REF!</v>
      </c>
      <c r="AN258" s="73"/>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3"/>
      <c r="BM258" s="73"/>
      <c r="BN258" s="73"/>
      <c r="BO258" s="73"/>
      <c r="BP258" s="73"/>
      <c r="BR258" s="117" t="str">
        <f t="shared" si="71"/>
        <v>101-3</v>
      </c>
      <c r="BS258" s="118">
        <f>OOC!G258</f>
        <v>7.5000000000000011E-2</v>
      </c>
      <c r="BT258" s="118">
        <f>OOC!H258</f>
        <v>3.0000000000000002E-2</v>
      </c>
      <c r="BU258" s="2" t="e">
        <f t="shared" si="72"/>
        <v>#REF!</v>
      </c>
      <c r="BV258" s="2" t="e">
        <f t="shared" si="73"/>
        <v>#REF!</v>
      </c>
      <c r="BW258" s="2" t="e">
        <f t="shared" si="74"/>
        <v>#REF!</v>
      </c>
      <c r="BX258" s="119" t="e">
        <f>IF(AND(IF(OOC!G258="",0,OOC!G258) &gt;= IF(O258="",0,O258), IF(O258="",0,O258) &gt; IF(L258="",0,L258)), "OOC",
IF(AND(IF(M258="",0,M258) &gt; IF(P258="",0,P258), IF(P258="",0,P258) &gt;= IF(OOC!H258="",0,OOC!H258)), "OOC",
IF(IF(O258="",0,O258) &gt; IF(OOC!G258="",0,OOC!G258), "OOS",
IF(IF(OOC!H258="",0,OOC!H258) &gt; IF(P258="",0,P258), "OOS", "OK"))))</f>
        <v>#REF!</v>
      </c>
    </row>
    <row r="259" spans="1:76" ht="15" customHeight="1">
      <c r="A259" s="16">
        <v>48</v>
      </c>
      <c r="B259" s="76"/>
      <c r="C259" s="86" t="s">
        <v>271</v>
      </c>
      <c r="D259" s="20" t="s">
        <v>57</v>
      </c>
      <c r="E259" s="78"/>
      <c r="F259" s="11" t="s">
        <v>29</v>
      </c>
      <c r="G259" s="12">
        <v>0.05</v>
      </c>
      <c r="H259" s="13" t="e">
        <f>IF(OOC!S259=0,"",OOC!S259)</f>
        <v>#REF!</v>
      </c>
      <c r="I259" s="13" t="e">
        <f>IF(OOC!T259=0,"",OOC!T259)</f>
        <v>#REF!</v>
      </c>
      <c r="J259" s="14" t="s">
        <v>12</v>
      </c>
      <c r="K259" s="64" t="s">
        <v>49</v>
      </c>
      <c r="L259" s="17" t="e">
        <f t="shared" si="82"/>
        <v>#REF!</v>
      </c>
      <c r="M259" s="17" t="e">
        <f t="shared" si="83"/>
        <v>#REF!</v>
      </c>
      <c r="N259" s="25"/>
      <c r="O259" s="2" t="e">
        <f t="shared" si="92"/>
        <v>#REF!</v>
      </c>
      <c r="P259" s="2" t="e">
        <f t="shared" si="93"/>
        <v>#REF!</v>
      </c>
      <c r="Q259" s="2" t="e">
        <f t="shared" si="94"/>
        <v>#REF!</v>
      </c>
      <c r="R259" s="3" t="e">
        <f t="shared" si="95"/>
        <v>#REF!</v>
      </c>
      <c r="S259" s="4" t="e">
        <f t="shared" si="70"/>
        <v>#REF!</v>
      </c>
      <c r="T259" s="67" t="e">
        <f t="shared" si="85"/>
        <v>#REF!</v>
      </c>
      <c r="U259" s="67" t="e">
        <f t="shared" si="86"/>
        <v>#REF!</v>
      </c>
      <c r="V259" s="4" t="e">
        <f t="shared" si="79"/>
        <v>#REF!</v>
      </c>
      <c r="W259" s="4" t="e">
        <f t="shared" si="80"/>
        <v>#REF!</v>
      </c>
      <c r="X259" s="4" t="e">
        <f t="shared" si="84"/>
        <v>#REF!</v>
      </c>
      <c r="Y259" s="62" t="e">
        <f t="shared" si="81"/>
        <v>#REF!</v>
      </c>
      <c r="Z259" s="28" t="e">
        <f t="shared" si="87"/>
        <v>#REF!</v>
      </c>
      <c r="AA259" s="28" t="e">
        <f t="shared" si="88"/>
        <v>#REF!</v>
      </c>
      <c r="AB259" s="28" t="e">
        <f t="shared" si="89"/>
        <v>#REF!</v>
      </c>
      <c r="AC259" s="28" t="e">
        <f t="shared" si="91"/>
        <v>#REF!</v>
      </c>
      <c r="AD259" s="26"/>
      <c r="AE259" s="19" t="str">
        <f t="shared" si="90"/>
        <v/>
      </c>
      <c r="AF259" s="65"/>
      <c r="AG259" s="54"/>
      <c r="AH259" s="54"/>
      <c r="AI259" s="55"/>
      <c r="AJ259" s="18"/>
      <c r="AK259" s="73" t="e">
        <f>#REF!</f>
        <v>#REF!</v>
      </c>
      <c r="AL259" s="73" t="e">
        <f>#REF!</f>
        <v>#REF!</v>
      </c>
      <c r="AM259" s="73" t="e">
        <f>#REF!</f>
        <v>#REF!</v>
      </c>
      <c r="AN259" s="73"/>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3"/>
      <c r="BM259" s="73"/>
      <c r="BN259" s="73"/>
      <c r="BO259" s="73"/>
      <c r="BP259" s="73"/>
      <c r="BR259" s="117" t="str">
        <f t="shared" si="71"/>
        <v>101-4</v>
      </c>
      <c r="BS259" s="118">
        <f>OOC!G259</f>
        <v>7.5000000000000011E-2</v>
      </c>
      <c r="BT259" s="118">
        <f>OOC!H259</f>
        <v>3.0000000000000002E-2</v>
      </c>
      <c r="BU259" s="2" t="e">
        <f t="shared" si="72"/>
        <v>#REF!</v>
      </c>
      <c r="BV259" s="2" t="e">
        <f t="shared" si="73"/>
        <v>#REF!</v>
      </c>
      <c r="BW259" s="2" t="e">
        <f t="shared" si="74"/>
        <v>#REF!</v>
      </c>
      <c r="BX259" s="119" t="e">
        <f>IF(AND(IF(OOC!G259="",0,OOC!G259) &gt;= IF(O259="",0,O259), IF(O259="",0,O259) &gt; IF(L259="",0,L259)), "OOC",
IF(AND(IF(M259="",0,M259) &gt; IF(P259="",0,P259), IF(P259="",0,P259) &gt;= IF(OOC!H259="",0,OOC!H259)), "OOC",
IF(IF(O259="",0,O259) &gt; IF(OOC!G259="",0,OOC!G259), "OOS",
IF(IF(OOC!H259="",0,OOC!H259) &gt; IF(P259="",0,P259), "OOS", "OK"))))</f>
        <v>#REF!</v>
      </c>
    </row>
    <row r="260" spans="1:76" ht="15" customHeight="1">
      <c r="A260" s="16">
        <v>48</v>
      </c>
      <c r="B260" s="76"/>
      <c r="C260" s="72">
        <v>102</v>
      </c>
      <c r="D260" s="20" t="s">
        <v>57</v>
      </c>
      <c r="E260" s="78"/>
      <c r="F260" s="11" t="s">
        <v>29</v>
      </c>
      <c r="G260" s="83">
        <v>8.5640000000000001</v>
      </c>
      <c r="H260" s="13" t="e">
        <f>IF(OOC!S260=0,"",OOC!S260)</f>
        <v>#REF!</v>
      </c>
      <c r="I260" s="13" t="e">
        <f>IF(OOC!T260=0,"",OOC!T260)</f>
        <v>#REF!</v>
      </c>
      <c r="J260" s="14" t="s">
        <v>12</v>
      </c>
      <c r="K260" s="64" t="s">
        <v>49</v>
      </c>
      <c r="L260" s="17" t="e">
        <f t="shared" si="82"/>
        <v>#REF!</v>
      </c>
      <c r="M260" s="17" t="e">
        <f t="shared" si="83"/>
        <v>#REF!</v>
      </c>
      <c r="N260" s="25"/>
      <c r="O260" s="2" t="e">
        <f t="shared" si="92"/>
        <v>#REF!</v>
      </c>
      <c r="P260" s="2" t="e">
        <f t="shared" si="93"/>
        <v>#REF!</v>
      </c>
      <c r="Q260" s="2" t="e">
        <f t="shared" si="94"/>
        <v>#REF!</v>
      </c>
      <c r="R260" s="3" t="e">
        <f t="shared" si="95"/>
        <v>#REF!</v>
      </c>
      <c r="S260" s="4" t="e">
        <f t="shared" si="70"/>
        <v>#REF!</v>
      </c>
      <c r="T260" s="67" t="e">
        <f t="shared" si="85"/>
        <v>#REF!</v>
      </c>
      <c r="U260" s="67" t="e">
        <f t="shared" si="86"/>
        <v>#REF!</v>
      </c>
      <c r="V260" s="4" t="e">
        <f t="shared" si="79"/>
        <v>#REF!</v>
      </c>
      <c r="W260" s="4" t="e">
        <f t="shared" si="80"/>
        <v>#REF!</v>
      </c>
      <c r="X260" s="4" t="e">
        <f t="shared" si="84"/>
        <v>#REF!</v>
      </c>
      <c r="Y260" s="62" t="e">
        <f t="shared" si="81"/>
        <v>#REF!</v>
      </c>
      <c r="Z260" s="28" t="e">
        <f t="shared" si="87"/>
        <v>#REF!</v>
      </c>
      <c r="AA260" s="28" t="e">
        <f t="shared" si="88"/>
        <v>#REF!</v>
      </c>
      <c r="AB260" s="28" t="e">
        <f t="shared" si="89"/>
        <v>#REF!</v>
      </c>
      <c r="AC260" s="28" t="e">
        <f t="shared" si="91"/>
        <v>#REF!</v>
      </c>
      <c r="AD260" s="26"/>
      <c r="AE260" s="19" t="str">
        <f t="shared" si="90"/>
        <v/>
      </c>
      <c r="AF260" s="65"/>
      <c r="AG260" s="54"/>
      <c r="AH260" s="54"/>
      <c r="AI260" s="55"/>
      <c r="AJ260" s="18"/>
      <c r="AK260" s="73" t="e">
        <f>#REF!</f>
        <v>#REF!</v>
      </c>
      <c r="AL260" s="73" t="e">
        <f>#REF!</f>
        <v>#REF!</v>
      </c>
      <c r="AM260" s="73" t="e">
        <f>#REF!</f>
        <v>#REF!</v>
      </c>
      <c r="AN260" s="73"/>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3"/>
      <c r="BM260" s="73"/>
      <c r="BN260" s="73"/>
      <c r="BO260" s="73"/>
      <c r="BP260" s="73"/>
      <c r="BR260" s="117">
        <f t="shared" si="71"/>
        <v>102</v>
      </c>
      <c r="BS260" s="118">
        <f>OOC!G260</f>
        <v>8.5939999999999994</v>
      </c>
      <c r="BT260" s="118">
        <f>OOC!H260</f>
        <v>8.5340000000000007</v>
      </c>
      <c r="BU260" s="2" t="e">
        <f t="shared" si="72"/>
        <v>#REF!</v>
      </c>
      <c r="BV260" s="2" t="e">
        <f t="shared" si="73"/>
        <v>#REF!</v>
      </c>
      <c r="BW260" s="2" t="e">
        <f t="shared" si="74"/>
        <v>#REF!</v>
      </c>
      <c r="BX260" s="119" t="e">
        <f>IF(AND(IF(OOC!G260="",0,OOC!G260) &gt;= IF(O260="",0,O260), IF(O260="",0,O260) &gt; IF(L260="",0,L260)), "OOC",
IF(AND(IF(M260="",0,M260) &gt; IF(P260="",0,P260), IF(P260="",0,P260) &gt;= IF(OOC!H260="",0,OOC!H260)), "OOC",
IF(IF(O260="",0,O260) &gt; IF(OOC!G260="",0,OOC!G260), "OOS",
IF(IF(OOC!H260="",0,OOC!H260) &gt; IF(P260="",0,P260), "OOS", "OK"))))</f>
        <v>#REF!</v>
      </c>
    </row>
    <row r="261" spans="1:76" ht="15" customHeight="1">
      <c r="A261" s="16">
        <v>48</v>
      </c>
      <c r="B261" s="76"/>
      <c r="C261" s="72">
        <v>103</v>
      </c>
      <c r="D261" s="20" t="s">
        <v>57</v>
      </c>
      <c r="E261" s="78"/>
      <c r="F261" s="11" t="s">
        <v>29</v>
      </c>
      <c r="G261" s="83">
        <v>11.237</v>
      </c>
      <c r="H261" s="13" t="e">
        <f>IF(OOC!S261=0,"",OOC!S261)</f>
        <v>#REF!</v>
      </c>
      <c r="I261" s="13" t="e">
        <f>IF(OOC!T261=0,"",OOC!T261)</f>
        <v>#REF!</v>
      </c>
      <c r="J261" s="14" t="s">
        <v>12</v>
      </c>
      <c r="K261" s="64" t="s">
        <v>49</v>
      </c>
      <c r="L261" s="17" t="e">
        <f t="shared" si="82"/>
        <v>#REF!</v>
      </c>
      <c r="M261" s="17" t="e">
        <f t="shared" si="83"/>
        <v>#REF!</v>
      </c>
      <c r="N261" s="25"/>
      <c r="O261" s="2" t="e">
        <f t="shared" si="92"/>
        <v>#REF!</v>
      </c>
      <c r="P261" s="2" t="e">
        <f t="shared" si="93"/>
        <v>#REF!</v>
      </c>
      <c r="Q261" s="2" t="e">
        <f t="shared" si="94"/>
        <v>#REF!</v>
      </c>
      <c r="R261" s="3" t="e">
        <f t="shared" si="95"/>
        <v>#REF!</v>
      </c>
      <c r="S261" s="4" t="e">
        <f t="shared" si="70"/>
        <v>#REF!</v>
      </c>
      <c r="T261" s="67" t="e">
        <f t="shared" si="85"/>
        <v>#REF!</v>
      </c>
      <c r="U261" s="67" t="e">
        <f t="shared" si="86"/>
        <v>#REF!</v>
      </c>
      <c r="V261" s="4" t="e">
        <f t="shared" si="79"/>
        <v>#REF!</v>
      </c>
      <c r="W261" s="4" t="e">
        <f t="shared" si="80"/>
        <v>#REF!</v>
      </c>
      <c r="X261" s="4" t="e">
        <f t="shared" si="84"/>
        <v>#REF!</v>
      </c>
      <c r="Y261" s="62" t="e">
        <f t="shared" si="81"/>
        <v>#REF!</v>
      </c>
      <c r="Z261" s="28" t="e">
        <f t="shared" si="87"/>
        <v>#REF!</v>
      </c>
      <c r="AA261" s="28" t="e">
        <f t="shared" si="88"/>
        <v>#REF!</v>
      </c>
      <c r="AB261" s="28" t="e">
        <f t="shared" si="89"/>
        <v>#REF!</v>
      </c>
      <c r="AC261" s="28" t="e">
        <f t="shared" si="91"/>
        <v>#REF!</v>
      </c>
      <c r="AD261" s="26"/>
      <c r="AE261" s="19" t="str">
        <f t="shared" si="90"/>
        <v/>
      </c>
      <c r="AF261" s="65"/>
      <c r="AG261" s="54"/>
      <c r="AH261" s="54"/>
      <c r="AI261" s="55"/>
      <c r="AJ261" s="18"/>
      <c r="AK261" s="73" t="e">
        <f>#REF!</f>
        <v>#REF!</v>
      </c>
      <c r="AL261" s="73" t="e">
        <f>#REF!</f>
        <v>#REF!</v>
      </c>
      <c r="AM261" s="73" t="e">
        <f>#REF!</f>
        <v>#REF!</v>
      </c>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3"/>
      <c r="BM261" s="73"/>
      <c r="BN261" s="73"/>
      <c r="BO261" s="73"/>
      <c r="BP261" s="73"/>
      <c r="BR261" s="117">
        <f t="shared" si="71"/>
        <v>103</v>
      </c>
      <c r="BS261" s="118">
        <f>OOC!G261</f>
        <v>11.266999999999999</v>
      </c>
      <c r="BT261" s="118">
        <f>OOC!H261</f>
        <v>11.207000000000001</v>
      </c>
      <c r="BU261" s="2" t="e">
        <f t="shared" si="72"/>
        <v>#REF!</v>
      </c>
      <c r="BV261" s="2" t="e">
        <f t="shared" si="73"/>
        <v>#REF!</v>
      </c>
      <c r="BW261" s="2" t="e">
        <f t="shared" si="74"/>
        <v>#REF!</v>
      </c>
      <c r="BX261" s="119" t="e">
        <f>IF(AND(IF(OOC!G261="",0,OOC!G261) &gt;= IF(O261="",0,O261), IF(O261="",0,O261) &gt; IF(L261="",0,L261)), "OOC",
IF(AND(IF(M261="",0,M261) &gt; IF(P261="",0,P261), IF(P261="",0,P261) &gt;= IF(OOC!H261="",0,OOC!H261)), "OOC",
IF(IF(O261="",0,O261) &gt; IF(OOC!G261="",0,OOC!G261), "OOS",
IF(IF(OOC!H261="",0,OOC!H261) &gt; IF(P261="",0,P261), "OOS", "OK"))))</f>
        <v>#REF!</v>
      </c>
    </row>
    <row r="262" spans="1:76" ht="15" customHeight="1">
      <c r="A262" s="16"/>
      <c r="B262" s="76"/>
      <c r="C262" s="72"/>
      <c r="D262" s="20"/>
      <c r="E262" s="78"/>
      <c r="F262" s="11"/>
      <c r="G262" s="83"/>
      <c r="H262" s="13"/>
      <c r="I262" s="13"/>
      <c r="J262" s="14"/>
      <c r="K262" s="64"/>
      <c r="L262" s="17"/>
      <c r="M262" s="17"/>
      <c r="N262" s="25"/>
      <c r="O262" s="2"/>
      <c r="P262" s="2"/>
      <c r="Q262" s="2"/>
      <c r="R262" s="3"/>
      <c r="S262" s="4"/>
      <c r="T262" s="67"/>
      <c r="U262" s="67"/>
      <c r="V262" s="4"/>
      <c r="W262" s="4"/>
      <c r="X262" s="4"/>
      <c r="Y262" s="62"/>
      <c r="Z262" s="28"/>
      <c r="AA262" s="28"/>
      <c r="AB262" s="28"/>
      <c r="AC262" s="28"/>
      <c r="AD262" s="26"/>
      <c r="AE262" s="19"/>
      <c r="AF262" s="65"/>
      <c r="AG262" s="54"/>
      <c r="AH262" s="54"/>
      <c r="AI262" s="55"/>
      <c r="AJ262" s="18"/>
      <c r="AK262" s="73"/>
      <c r="AL262" s="73"/>
      <c r="AM262" s="73"/>
      <c r="AN262" s="73"/>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3"/>
      <c r="BM262" s="73"/>
      <c r="BN262" s="73"/>
      <c r="BO262" s="73"/>
      <c r="BP262" s="73"/>
      <c r="BR262" s="117"/>
      <c r="BS262" s="118"/>
      <c r="BT262" s="118"/>
      <c r="BU262" s="2"/>
      <c r="BV262" s="2"/>
      <c r="BW262" s="2"/>
      <c r="BX262" s="119"/>
    </row>
    <row r="263" spans="1:76" ht="15" customHeight="1">
      <c r="A263" s="16">
        <v>48</v>
      </c>
      <c r="B263" s="76"/>
      <c r="C263" s="72" t="s">
        <v>264</v>
      </c>
      <c r="D263" s="20" t="s">
        <v>201</v>
      </c>
      <c r="E263" s="78"/>
      <c r="F263" s="11" t="s">
        <v>29</v>
      </c>
      <c r="G263" s="12">
        <v>0</v>
      </c>
      <c r="H263" s="13" t="e">
        <f>IF(OOC!S263=0,"",OOC!S263)</f>
        <v>#REF!</v>
      </c>
      <c r="I263" s="13" t="e">
        <f>IF(OOC!T263=0,"",OOC!T263)</f>
        <v>#REF!</v>
      </c>
      <c r="J263" s="14" t="s">
        <v>84</v>
      </c>
      <c r="K263" s="64" t="s">
        <v>49</v>
      </c>
      <c r="L263" s="17" t="e">
        <f t="shared" si="82"/>
        <v>#REF!</v>
      </c>
      <c r="M263" s="17" t="e">
        <f t="shared" si="83"/>
        <v>#REF!</v>
      </c>
      <c r="N263" s="25"/>
      <c r="O263" s="2" t="e">
        <f t="shared" si="92"/>
        <v>#REF!</v>
      </c>
      <c r="P263" s="2" t="e">
        <f t="shared" si="93"/>
        <v>#REF!</v>
      </c>
      <c r="Q263" s="2" t="e">
        <f t="shared" si="94"/>
        <v>#REF!</v>
      </c>
      <c r="R263" s="3" t="e">
        <f t="shared" si="95"/>
        <v>#REF!</v>
      </c>
      <c r="S263" s="4" t="e">
        <f t="shared" si="70"/>
        <v>#REF!</v>
      </c>
      <c r="T263" s="67" t="e">
        <f t="shared" si="85"/>
        <v>#REF!</v>
      </c>
      <c r="U263" s="67" t="e">
        <f t="shared" si="86"/>
        <v>#REF!</v>
      </c>
      <c r="V263" s="4" t="e">
        <f t="shared" si="79"/>
        <v>#REF!</v>
      </c>
      <c r="W263" s="4" t="e">
        <f t="shared" si="80"/>
        <v>#REF!</v>
      </c>
      <c r="X263" s="4" t="e">
        <f t="shared" si="84"/>
        <v>#REF!</v>
      </c>
      <c r="Y263" s="62" t="e">
        <f t="shared" si="81"/>
        <v>#REF!</v>
      </c>
      <c r="Z263" s="28" t="e">
        <f t="shared" si="87"/>
        <v>#REF!</v>
      </c>
      <c r="AA263" s="28" t="e">
        <f t="shared" si="88"/>
        <v>#REF!</v>
      </c>
      <c r="AB263" s="28" t="e">
        <f t="shared" si="89"/>
        <v>#REF!</v>
      </c>
      <c r="AC263" s="28" t="e">
        <f t="shared" si="91"/>
        <v>#REF!</v>
      </c>
      <c r="AD263" s="26"/>
      <c r="AE263" s="19" t="str">
        <f t="shared" si="90"/>
        <v/>
      </c>
      <c r="AF263" s="65"/>
      <c r="AG263" s="54"/>
      <c r="AH263" s="54"/>
      <c r="AI263" s="55"/>
      <c r="AJ263" s="18"/>
      <c r="AK263" s="73" t="e">
        <f>#REF!</f>
        <v>#REF!</v>
      </c>
      <c r="AL263" s="73" t="e">
        <f>#REF!</f>
        <v>#REF!</v>
      </c>
      <c r="AM263" s="73" t="e">
        <f>#REF!</f>
        <v>#REF!</v>
      </c>
      <c r="AN263" s="73"/>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3"/>
      <c r="BM263" s="73"/>
      <c r="BN263" s="73"/>
      <c r="BO263" s="73"/>
      <c r="BP263" s="73"/>
      <c r="BR263" s="117" t="str">
        <f t="shared" si="71"/>
        <v>105_1</v>
      </c>
      <c r="BS263" s="118">
        <f>OOC!G263</f>
        <v>0.03</v>
      </c>
      <c r="BT263" s="118">
        <f>OOC!H263</f>
        <v>-7.0000000000000007E-2</v>
      </c>
      <c r="BU263" s="2" t="e">
        <f t="shared" si="72"/>
        <v>#REF!</v>
      </c>
      <c r="BV263" s="2" t="e">
        <f t="shared" si="73"/>
        <v>#REF!</v>
      </c>
      <c r="BW263" s="2" t="e">
        <f t="shared" si="74"/>
        <v>#REF!</v>
      </c>
      <c r="BX263" s="119" t="e">
        <f>IF(AND(IF(OOC!G263="",0,OOC!G263) &gt;= IF(O263="",0,O263), IF(O263="",0,O263) &gt; IF(L263="",0,L263)), "OOC",
IF(AND(IF(M263="",0,M263) &gt; IF(P263="",0,P263), IF(P263="",0,P263) &gt;= IF(OOC!H263="",0,OOC!H263)), "OOC",
IF(IF(O263="",0,O263) &gt; IF(OOC!G263="",0,OOC!G263), "OOS",
IF(IF(OOC!H263="",0,OOC!H263) &gt; IF(P263="",0,P263), "OOS", "OK"))))</f>
        <v>#REF!</v>
      </c>
    </row>
    <row r="264" spans="1:76" ht="15" customHeight="1">
      <c r="A264" s="16">
        <v>48</v>
      </c>
      <c r="B264" s="76"/>
      <c r="C264" s="72" t="s">
        <v>265</v>
      </c>
      <c r="D264" s="20" t="s">
        <v>201</v>
      </c>
      <c r="E264" s="78"/>
      <c r="F264" s="11" t="s">
        <v>29</v>
      </c>
      <c r="G264" s="12">
        <v>0</v>
      </c>
      <c r="H264" s="13" t="e">
        <f>IF(OOC!S264=0,"",OOC!S264)</f>
        <v>#REF!</v>
      </c>
      <c r="I264" s="13" t="e">
        <f>IF(OOC!T264=0,"",OOC!T264)</f>
        <v>#REF!</v>
      </c>
      <c r="J264" s="14" t="s">
        <v>84</v>
      </c>
      <c r="K264" s="64" t="s">
        <v>49</v>
      </c>
      <c r="L264" s="17" t="e">
        <f t="shared" si="82"/>
        <v>#REF!</v>
      </c>
      <c r="M264" s="17" t="e">
        <f t="shared" si="83"/>
        <v>#REF!</v>
      </c>
      <c r="N264" s="25"/>
      <c r="O264" s="2" t="e">
        <f t="shared" si="92"/>
        <v>#REF!</v>
      </c>
      <c r="P264" s="2" t="e">
        <f t="shared" si="93"/>
        <v>#REF!</v>
      </c>
      <c r="Q264" s="2" t="e">
        <f t="shared" si="94"/>
        <v>#REF!</v>
      </c>
      <c r="R264" s="3" t="e">
        <f t="shared" si="95"/>
        <v>#REF!</v>
      </c>
      <c r="S264" s="4" t="e">
        <f t="shared" si="70"/>
        <v>#REF!</v>
      </c>
      <c r="T264" s="67" t="e">
        <f t="shared" si="85"/>
        <v>#REF!</v>
      </c>
      <c r="U264" s="67" t="e">
        <f t="shared" si="86"/>
        <v>#REF!</v>
      </c>
      <c r="V264" s="4" t="e">
        <f t="shared" si="79"/>
        <v>#REF!</v>
      </c>
      <c r="W264" s="4" t="e">
        <f t="shared" si="80"/>
        <v>#REF!</v>
      </c>
      <c r="X264" s="4" t="e">
        <f t="shared" si="84"/>
        <v>#REF!</v>
      </c>
      <c r="Y264" s="62" t="e">
        <f t="shared" si="81"/>
        <v>#REF!</v>
      </c>
      <c r="Z264" s="28" t="e">
        <f t="shared" si="87"/>
        <v>#REF!</v>
      </c>
      <c r="AA264" s="28" t="e">
        <f t="shared" si="88"/>
        <v>#REF!</v>
      </c>
      <c r="AB264" s="28" t="e">
        <f t="shared" si="89"/>
        <v>#REF!</v>
      </c>
      <c r="AC264" s="28" t="e">
        <f t="shared" si="91"/>
        <v>#REF!</v>
      </c>
      <c r="AD264" s="26"/>
      <c r="AE264" s="19" t="str">
        <f t="shared" si="90"/>
        <v/>
      </c>
      <c r="AF264" s="65"/>
      <c r="AG264" s="54"/>
      <c r="AH264" s="54"/>
      <c r="AI264" s="55"/>
      <c r="AJ264" s="18"/>
      <c r="AK264" s="73" t="e">
        <f>#REF!</f>
        <v>#REF!</v>
      </c>
      <c r="AL264" s="73" t="e">
        <f>#REF!</f>
        <v>#REF!</v>
      </c>
      <c r="AM264" s="73" t="e">
        <f>#REF!</f>
        <v>#REF!</v>
      </c>
      <c r="AN264" s="73"/>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3"/>
      <c r="BM264" s="73"/>
      <c r="BN264" s="73"/>
      <c r="BO264" s="73"/>
      <c r="BP264" s="73"/>
      <c r="BR264" s="117" t="str">
        <f t="shared" si="71"/>
        <v>105_2</v>
      </c>
      <c r="BS264" s="118">
        <f>OOC!G264</f>
        <v>0.03</v>
      </c>
      <c r="BT264" s="118">
        <f>OOC!H264</f>
        <v>-7.0000000000000007E-2</v>
      </c>
      <c r="BU264" s="2" t="e">
        <f t="shared" si="72"/>
        <v>#REF!</v>
      </c>
      <c r="BV264" s="2" t="e">
        <f t="shared" si="73"/>
        <v>#REF!</v>
      </c>
      <c r="BW264" s="2" t="e">
        <f t="shared" si="74"/>
        <v>#REF!</v>
      </c>
      <c r="BX264" s="119" t="e">
        <f>IF(AND(IF(OOC!G264="",0,OOC!G264) &gt;= IF(O264="",0,O264), IF(O264="",0,O264) &gt; IF(L264="",0,L264)), "OOC",
IF(AND(IF(M264="",0,M264) &gt; IF(P264="",0,P264), IF(P264="",0,P264) &gt;= IF(OOC!H264="",0,OOC!H264)), "OOC",
IF(IF(O264="",0,O264) &gt; IF(OOC!G264="",0,OOC!G264), "OOS",
IF(IF(OOC!H264="",0,OOC!H264) &gt; IF(P264="",0,P264), "OOS", "OK"))))</f>
        <v>#REF!</v>
      </c>
    </row>
    <row r="265" spans="1:76" ht="15" customHeight="1">
      <c r="A265" s="16">
        <v>48</v>
      </c>
      <c r="B265" s="76"/>
      <c r="C265" s="72" t="s">
        <v>266</v>
      </c>
      <c r="D265" s="20" t="s">
        <v>201</v>
      </c>
      <c r="E265" s="78"/>
      <c r="F265" s="11" t="s">
        <v>29</v>
      </c>
      <c r="G265" s="12">
        <v>0</v>
      </c>
      <c r="H265" s="13" t="e">
        <f>IF(OOC!S265=0,"",OOC!S265)</f>
        <v>#REF!</v>
      </c>
      <c r="I265" s="13" t="e">
        <f>IF(OOC!T265=0,"",OOC!T265)</f>
        <v>#REF!</v>
      </c>
      <c r="J265" s="14" t="s">
        <v>84</v>
      </c>
      <c r="K265" s="64" t="s">
        <v>49</v>
      </c>
      <c r="L265" s="17" t="e">
        <f t="shared" si="82"/>
        <v>#REF!</v>
      </c>
      <c r="M265" s="17" t="e">
        <f t="shared" si="83"/>
        <v>#REF!</v>
      </c>
      <c r="N265" s="25"/>
      <c r="O265" s="2" t="e">
        <f t="shared" si="92"/>
        <v>#REF!</v>
      </c>
      <c r="P265" s="2" t="e">
        <f t="shared" si="93"/>
        <v>#REF!</v>
      </c>
      <c r="Q265" s="2" t="e">
        <f t="shared" si="94"/>
        <v>#REF!</v>
      </c>
      <c r="R265" s="3" t="e">
        <f t="shared" si="95"/>
        <v>#REF!</v>
      </c>
      <c r="S265" s="4" t="e">
        <f t="shared" si="70"/>
        <v>#REF!</v>
      </c>
      <c r="T265" s="67" t="e">
        <f t="shared" si="85"/>
        <v>#REF!</v>
      </c>
      <c r="U265" s="67" t="e">
        <f t="shared" si="86"/>
        <v>#REF!</v>
      </c>
      <c r="V265" s="4" t="e">
        <f t="shared" si="79"/>
        <v>#REF!</v>
      </c>
      <c r="W265" s="4" t="e">
        <f t="shared" si="80"/>
        <v>#REF!</v>
      </c>
      <c r="X265" s="4" t="e">
        <f t="shared" si="84"/>
        <v>#REF!</v>
      </c>
      <c r="Y265" s="62" t="e">
        <f t="shared" si="81"/>
        <v>#REF!</v>
      </c>
      <c r="Z265" s="28" t="e">
        <f t="shared" si="87"/>
        <v>#REF!</v>
      </c>
      <c r="AA265" s="28" t="e">
        <f t="shared" si="88"/>
        <v>#REF!</v>
      </c>
      <c r="AB265" s="28" t="e">
        <f t="shared" si="89"/>
        <v>#REF!</v>
      </c>
      <c r="AC265" s="28" t="e">
        <f t="shared" si="91"/>
        <v>#REF!</v>
      </c>
      <c r="AD265" s="26"/>
      <c r="AE265" s="19" t="str">
        <f t="shared" si="90"/>
        <v/>
      </c>
      <c r="AF265" s="65"/>
      <c r="AG265" s="54"/>
      <c r="AH265" s="54"/>
      <c r="AI265" s="55"/>
      <c r="AJ265" s="18"/>
      <c r="AK265" s="73" t="e">
        <f>#REF!</f>
        <v>#REF!</v>
      </c>
      <c r="AL265" s="73" t="e">
        <f>#REF!</f>
        <v>#REF!</v>
      </c>
      <c r="AM265" s="73" t="e">
        <f>#REF!</f>
        <v>#REF!</v>
      </c>
      <c r="AN265" s="73"/>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3"/>
      <c r="BM265" s="73"/>
      <c r="BN265" s="73"/>
      <c r="BO265" s="73"/>
      <c r="BP265" s="73"/>
      <c r="BR265" s="117" t="str">
        <f t="shared" si="71"/>
        <v>105_3</v>
      </c>
      <c r="BS265" s="118">
        <f>OOC!G265</f>
        <v>0.03</v>
      </c>
      <c r="BT265" s="118">
        <f>OOC!H265</f>
        <v>-7.0000000000000007E-2</v>
      </c>
      <c r="BU265" s="2" t="e">
        <f t="shared" si="72"/>
        <v>#REF!</v>
      </c>
      <c r="BV265" s="2" t="e">
        <f t="shared" si="73"/>
        <v>#REF!</v>
      </c>
      <c r="BW265" s="2" t="e">
        <f t="shared" si="74"/>
        <v>#REF!</v>
      </c>
      <c r="BX265" s="119" t="e">
        <f>IF(AND(IF(OOC!G265="",0,OOC!G265) &gt;= IF(O265="",0,O265), IF(O265="",0,O265) &gt; IF(L265="",0,L265)), "OOC",
IF(AND(IF(M265="",0,M265) &gt; IF(P265="",0,P265), IF(P265="",0,P265) &gt;= IF(OOC!H265="",0,OOC!H265)), "OOC",
IF(IF(O265="",0,O265) &gt; IF(OOC!G265="",0,OOC!G265), "OOS",
IF(IF(OOC!H265="",0,OOC!H265) &gt; IF(P265="",0,P265), "OOS", "OK"))))</f>
        <v>#REF!</v>
      </c>
    </row>
    <row r="266" spans="1:76" ht="15" customHeight="1">
      <c r="A266" s="16">
        <v>48</v>
      </c>
      <c r="B266" s="76"/>
      <c r="C266" s="72" t="s">
        <v>267</v>
      </c>
      <c r="D266" s="20" t="s">
        <v>201</v>
      </c>
      <c r="E266" s="78"/>
      <c r="F266" s="11" t="s">
        <v>29</v>
      </c>
      <c r="G266" s="12">
        <v>0</v>
      </c>
      <c r="H266" s="13" t="e">
        <f>IF(OOC!S266=0,"",OOC!S266)</f>
        <v>#REF!</v>
      </c>
      <c r="I266" s="13" t="e">
        <f>IF(OOC!T266=0,"",OOC!T266)</f>
        <v>#REF!</v>
      </c>
      <c r="J266" s="14" t="s">
        <v>84</v>
      </c>
      <c r="K266" s="64" t="s">
        <v>49</v>
      </c>
      <c r="L266" s="17" t="e">
        <f t="shared" si="82"/>
        <v>#REF!</v>
      </c>
      <c r="M266" s="17" t="e">
        <f t="shared" si="83"/>
        <v>#REF!</v>
      </c>
      <c r="N266" s="25"/>
      <c r="O266" s="2" t="e">
        <f t="shared" si="92"/>
        <v>#REF!</v>
      </c>
      <c r="P266" s="2" t="e">
        <f t="shared" si="93"/>
        <v>#REF!</v>
      </c>
      <c r="Q266" s="2" t="e">
        <f t="shared" si="94"/>
        <v>#REF!</v>
      </c>
      <c r="R266" s="3" t="e">
        <f t="shared" si="95"/>
        <v>#REF!</v>
      </c>
      <c r="S266" s="4" t="e">
        <f t="shared" si="70"/>
        <v>#REF!</v>
      </c>
      <c r="T266" s="67" t="e">
        <f t="shared" si="85"/>
        <v>#REF!</v>
      </c>
      <c r="U266" s="67" t="e">
        <f t="shared" si="86"/>
        <v>#REF!</v>
      </c>
      <c r="V266" s="4" t="e">
        <f t="shared" si="79"/>
        <v>#REF!</v>
      </c>
      <c r="W266" s="4" t="e">
        <f t="shared" si="80"/>
        <v>#REF!</v>
      </c>
      <c r="X266" s="4" t="e">
        <f t="shared" si="84"/>
        <v>#REF!</v>
      </c>
      <c r="Y266" s="62" t="e">
        <f t="shared" si="81"/>
        <v>#REF!</v>
      </c>
      <c r="Z266" s="28" t="e">
        <f t="shared" si="87"/>
        <v>#REF!</v>
      </c>
      <c r="AA266" s="28" t="e">
        <f t="shared" si="88"/>
        <v>#REF!</v>
      </c>
      <c r="AB266" s="28" t="e">
        <f t="shared" si="89"/>
        <v>#REF!</v>
      </c>
      <c r="AC266" s="28" t="e">
        <f t="shared" si="91"/>
        <v>#REF!</v>
      </c>
      <c r="AD266" s="26"/>
      <c r="AE266" s="19" t="str">
        <f t="shared" si="90"/>
        <v/>
      </c>
      <c r="AF266" s="65"/>
      <c r="AG266" s="54"/>
      <c r="AH266" s="54"/>
      <c r="AI266" s="55"/>
      <c r="AJ266" s="18"/>
      <c r="AK266" s="73" t="e">
        <f>#REF!</f>
        <v>#REF!</v>
      </c>
      <c r="AL266" s="73" t="e">
        <f>#REF!</f>
        <v>#REF!</v>
      </c>
      <c r="AM266" s="73" t="e">
        <f>#REF!</f>
        <v>#REF!</v>
      </c>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R266" s="117" t="str">
        <f t="shared" si="71"/>
        <v>106_1</v>
      </c>
      <c r="BS266" s="118">
        <f>OOC!G266</f>
        <v>0.03</v>
      </c>
      <c r="BT266" s="118">
        <f>OOC!H266</f>
        <v>-7.0000000000000007E-2</v>
      </c>
      <c r="BU266" s="2" t="e">
        <f t="shared" si="72"/>
        <v>#REF!</v>
      </c>
      <c r="BV266" s="2" t="e">
        <f t="shared" si="73"/>
        <v>#REF!</v>
      </c>
      <c r="BW266" s="2" t="e">
        <f t="shared" si="74"/>
        <v>#REF!</v>
      </c>
      <c r="BX266" s="119" t="e">
        <f>IF(AND(IF(OOC!G266="",0,OOC!G266) &gt;= IF(O266="",0,O266), IF(O266="",0,O266) &gt; IF(L266="",0,L266)), "OOC",
IF(AND(IF(M266="",0,M266) &gt; IF(P266="",0,P266), IF(P266="",0,P266) &gt;= IF(OOC!H266="",0,OOC!H266)), "OOC",
IF(IF(O266="",0,O266) &gt; IF(OOC!G266="",0,OOC!G266), "OOS",
IF(IF(OOC!H266="",0,OOC!H266) &gt; IF(P266="",0,P266), "OOS", "OK"))))</f>
        <v>#REF!</v>
      </c>
    </row>
    <row r="267" spans="1:76" ht="15" customHeight="1">
      <c r="A267" s="16">
        <v>48</v>
      </c>
      <c r="B267" s="76"/>
      <c r="C267" s="72" t="s">
        <v>268</v>
      </c>
      <c r="D267" s="20" t="s">
        <v>201</v>
      </c>
      <c r="E267" s="78"/>
      <c r="F267" s="11" t="s">
        <v>29</v>
      </c>
      <c r="G267" s="12">
        <v>0</v>
      </c>
      <c r="H267" s="13" t="e">
        <f>IF(OOC!S267=0,"",OOC!S267)</f>
        <v>#REF!</v>
      </c>
      <c r="I267" s="13" t="e">
        <f>IF(OOC!T267=0,"",OOC!T267)</f>
        <v>#REF!</v>
      </c>
      <c r="J267" s="14" t="s">
        <v>84</v>
      </c>
      <c r="K267" s="64" t="s">
        <v>49</v>
      </c>
      <c r="L267" s="17" t="e">
        <f t="shared" si="82"/>
        <v>#REF!</v>
      </c>
      <c r="M267" s="17" t="e">
        <f t="shared" si="83"/>
        <v>#REF!</v>
      </c>
      <c r="N267" s="25"/>
      <c r="O267" s="2" t="e">
        <f t="shared" si="92"/>
        <v>#REF!</v>
      </c>
      <c r="P267" s="2" t="e">
        <f t="shared" si="93"/>
        <v>#REF!</v>
      </c>
      <c r="Q267" s="2" t="e">
        <f t="shared" si="94"/>
        <v>#REF!</v>
      </c>
      <c r="R267" s="3" t="e">
        <f t="shared" si="95"/>
        <v>#REF!</v>
      </c>
      <c r="S267" s="4" t="e">
        <f t="shared" si="70"/>
        <v>#REF!</v>
      </c>
      <c r="T267" s="67" t="e">
        <f t="shared" si="85"/>
        <v>#REF!</v>
      </c>
      <c r="U267" s="67" t="e">
        <f t="shared" si="86"/>
        <v>#REF!</v>
      </c>
      <c r="V267" s="4" t="e">
        <f t="shared" si="79"/>
        <v>#REF!</v>
      </c>
      <c r="W267" s="4" t="e">
        <f t="shared" si="80"/>
        <v>#REF!</v>
      </c>
      <c r="X267" s="4" t="e">
        <f t="shared" si="84"/>
        <v>#REF!</v>
      </c>
      <c r="Y267" s="62" t="e">
        <f t="shared" si="81"/>
        <v>#REF!</v>
      </c>
      <c r="Z267" s="28" t="e">
        <f t="shared" si="87"/>
        <v>#REF!</v>
      </c>
      <c r="AA267" s="28" t="e">
        <f t="shared" si="88"/>
        <v>#REF!</v>
      </c>
      <c r="AB267" s="28" t="e">
        <f t="shared" si="89"/>
        <v>#REF!</v>
      </c>
      <c r="AC267" s="28" t="e">
        <f t="shared" si="91"/>
        <v>#REF!</v>
      </c>
      <c r="AD267" s="26"/>
      <c r="AE267" s="19" t="str">
        <f t="shared" si="90"/>
        <v/>
      </c>
      <c r="AF267" s="65"/>
      <c r="AG267" s="54"/>
      <c r="AH267" s="54"/>
      <c r="AI267" s="55"/>
      <c r="AJ267" s="18"/>
      <c r="AK267" s="73" t="e">
        <f>#REF!</f>
        <v>#REF!</v>
      </c>
      <c r="AL267" s="73" t="e">
        <f>#REF!</f>
        <v>#REF!</v>
      </c>
      <c r="AM267" s="73" t="e">
        <f>#REF!</f>
        <v>#REF!</v>
      </c>
      <c r="AN267" s="73"/>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3"/>
      <c r="BM267" s="73"/>
      <c r="BN267" s="73"/>
      <c r="BO267" s="73"/>
      <c r="BP267" s="73"/>
      <c r="BR267" s="117" t="str">
        <f t="shared" si="71"/>
        <v>106_2</v>
      </c>
      <c r="BS267" s="118">
        <f>OOC!G267</f>
        <v>0.03</v>
      </c>
      <c r="BT267" s="118">
        <f>OOC!H267</f>
        <v>-7.0000000000000007E-2</v>
      </c>
      <c r="BU267" s="2" t="e">
        <f t="shared" si="72"/>
        <v>#REF!</v>
      </c>
      <c r="BV267" s="2" t="e">
        <f t="shared" si="73"/>
        <v>#REF!</v>
      </c>
      <c r="BW267" s="2" t="e">
        <f t="shared" si="74"/>
        <v>#REF!</v>
      </c>
      <c r="BX267" s="119" t="e">
        <f>IF(AND(IF(OOC!G267="",0,OOC!G267) &gt;= IF(O267="",0,O267), IF(O267="",0,O267) &gt; IF(L267="",0,L267)), "OOC",
IF(AND(IF(M267="",0,M267) &gt; IF(P267="",0,P267), IF(P267="",0,P267) &gt;= IF(OOC!H267="",0,OOC!H267)), "OOC",
IF(IF(O267="",0,O267) &gt; IF(OOC!G267="",0,OOC!G267), "OOS",
IF(IF(OOC!H267="",0,OOC!H267) &gt; IF(P267="",0,P267), "OOS", "OK"))))</f>
        <v>#REF!</v>
      </c>
    </row>
    <row r="268" spans="1:76" ht="15" customHeight="1">
      <c r="A268" s="16">
        <v>48</v>
      </c>
      <c r="B268" s="76"/>
      <c r="C268" s="72" t="s">
        <v>269</v>
      </c>
      <c r="D268" s="20" t="s">
        <v>201</v>
      </c>
      <c r="E268" s="78"/>
      <c r="F268" s="11" t="s">
        <v>29</v>
      </c>
      <c r="G268" s="12">
        <v>0</v>
      </c>
      <c r="H268" s="13" t="e">
        <f>IF(OOC!S268=0,"",OOC!S268)</f>
        <v>#REF!</v>
      </c>
      <c r="I268" s="13" t="e">
        <f>IF(OOC!T268=0,"",OOC!T268)</f>
        <v>#REF!</v>
      </c>
      <c r="J268" s="14" t="s">
        <v>84</v>
      </c>
      <c r="K268" s="64" t="s">
        <v>49</v>
      </c>
      <c r="L268" s="17" t="e">
        <f t="shared" si="82"/>
        <v>#REF!</v>
      </c>
      <c r="M268" s="17" t="e">
        <f t="shared" si="83"/>
        <v>#REF!</v>
      </c>
      <c r="N268" s="25"/>
      <c r="O268" s="2" t="e">
        <f t="shared" si="92"/>
        <v>#REF!</v>
      </c>
      <c r="P268" s="2" t="e">
        <f t="shared" si="93"/>
        <v>#REF!</v>
      </c>
      <c r="Q268" s="2" t="e">
        <f t="shared" si="94"/>
        <v>#REF!</v>
      </c>
      <c r="R268" s="3" t="e">
        <f t="shared" si="95"/>
        <v>#REF!</v>
      </c>
      <c r="S268" s="4" t="e">
        <f t="shared" si="70"/>
        <v>#REF!</v>
      </c>
      <c r="T268" s="67" t="e">
        <f t="shared" si="85"/>
        <v>#REF!</v>
      </c>
      <c r="U268" s="67" t="e">
        <f t="shared" si="86"/>
        <v>#REF!</v>
      </c>
      <c r="V268" s="4" t="e">
        <f t="shared" si="79"/>
        <v>#REF!</v>
      </c>
      <c r="W268" s="4" t="e">
        <f t="shared" si="80"/>
        <v>#REF!</v>
      </c>
      <c r="X268" s="4" t="e">
        <f t="shared" si="84"/>
        <v>#REF!</v>
      </c>
      <c r="Y268" s="62" t="e">
        <f t="shared" si="81"/>
        <v>#REF!</v>
      </c>
      <c r="Z268" s="28" t="e">
        <f t="shared" si="87"/>
        <v>#REF!</v>
      </c>
      <c r="AA268" s="28" t="e">
        <f t="shared" si="88"/>
        <v>#REF!</v>
      </c>
      <c r="AB268" s="28" t="e">
        <f t="shared" si="89"/>
        <v>#REF!</v>
      </c>
      <c r="AC268" s="28" t="e">
        <f t="shared" si="91"/>
        <v>#REF!</v>
      </c>
      <c r="AD268" s="26"/>
      <c r="AE268" s="19" t="str">
        <f t="shared" si="90"/>
        <v/>
      </c>
      <c r="AF268" s="65"/>
      <c r="AG268" s="54"/>
      <c r="AH268" s="54"/>
      <c r="AI268" s="55"/>
      <c r="AJ268" s="18"/>
      <c r="AK268" s="73" t="e">
        <f>#REF!</f>
        <v>#REF!</v>
      </c>
      <c r="AL268" s="73" t="e">
        <f>#REF!</f>
        <v>#REF!</v>
      </c>
      <c r="AM268" s="73" t="e">
        <f>#REF!</f>
        <v>#REF!</v>
      </c>
      <c r="AN268" s="73"/>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3"/>
      <c r="BM268" s="73"/>
      <c r="BN268" s="73"/>
      <c r="BO268" s="73"/>
      <c r="BP268" s="73"/>
      <c r="BR268" s="117" t="str">
        <f t="shared" si="71"/>
        <v>106_3</v>
      </c>
      <c r="BS268" s="118">
        <f>OOC!G268</f>
        <v>0.03</v>
      </c>
      <c r="BT268" s="118">
        <f>OOC!H268</f>
        <v>-7.0000000000000007E-2</v>
      </c>
      <c r="BU268" s="2" t="e">
        <f t="shared" si="72"/>
        <v>#REF!</v>
      </c>
      <c r="BV268" s="2" t="e">
        <f t="shared" si="73"/>
        <v>#REF!</v>
      </c>
      <c r="BW268" s="2" t="e">
        <f t="shared" si="74"/>
        <v>#REF!</v>
      </c>
      <c r="BX268" s="119" t="e">
        <f>IF(AND(IF(OOC!G268="",0,OOC!G268) &gt;= IF(O268="",0,O268), IF(O268="",0,O268) &gt; IF(L268="",0,L268)), "OOC",
IF(AND(IF(M268="",0,M268) &gt; IF(P268="",0,P268), IF(P268="",0,P268) &gt;= IF(OOC!H268="",0,OOC!H268)), "OOC",
IF(IF(O268="",0,O268) &gt; IF(OOC!G268="",0,OOC!G268), "OOS",
IF(IF(OOC!H268="",0,OOC!H268) &gt; IF(P268="",0,P268), "OOS", "OK"))))</f>
        <v>#REF!</v>
      </c>
    </row>
    <row r="269" spans="1:76" ht="15" customHeight="1">
      <c r="A269" s="16">
        <v>48</v>
      </c>
      <c r="B269" s="76"/>
      <c r="C269" s="72" t="s">
        <v>202</v>
      </c>
      <c r="D269" s="20" t="s">
        <v>57</v>
      </c>
      <c r="E269" s="78"/>
      <c r="F269" s="11" t="s">
        <v>29</v>
      </c>
      <c r="G269" s="83">
        <v>1.125</v>
      </c>
      <c r="H269" s="13" t="e">
        <f>IF(OOC!S269=0,"",OOC!S269)</f>
        <v>#REF!</v>
      </c>
      <c r="I269" s="13" t="e">
        <f>IF(OOC!T269=0,"",OOC!T269)</f>
        <v>#REF!</v>
      </c>
      <c r="J269" s="14" t="s">
        <v>12</v>
      </c>
      <c r="K269" s="64" t="s">
        <v>49</v>
      </c>
      <c r="L269" s="17" t="e">
        <f t="shared" si="82"/>
        <v>#REF!</v>
      </c>
      <c r="M269" s="17" t="e">
        <f t="shared" si="83"/>
        <v>#REF!</v>
      </c>
      <c r="N269" s="25"/>
      <c r="O269" s="2" t="e">
        <f t="shared" si="92"/>
        <v>#REF!</v>
      </c>
      <c r="P269" s="2" t="e">
        <f t="shared" si="93"/>
        <v>#REF!</v>
      </c>
      <c r="Q269" s="2" t="e">
        <f t="shared" si="94"/>
        <v>#REF!</v>
      </c>
      <c r="R269" s="3" t="e">
        <f t="shared" si="95"/>
        <v>#REF!</v>
      </c>
      <c r="S269" s="4" t="e">
        <f t="shared" ref="S269:S309" si="96">IF(OR($AK269="",ISNUMBER($AK269)=FALSE),"",IF(AND(G269=0,I269=""),V269,IF(AND(G269="",H269=""),W269,(H269+ABS(I269))/(6*R269))))</f>
        <v>#REF!</v>
      </c>
      <c r="T269" s="67" t="e">
        <f t="shared" si="85"/>
        <v>#REF!</v>
      </c>
      <c r="U269" s="67" t="e">
        <f t="shared" si="86"/>
        <v>#REF!</v>
      </c>
      <c r="V269" s="4" t="e">
        <f t="shared" si="79"/>
        <v>#REF!</v>
      </c>
      <c r="W269" s="4" t="e">
        <f t="shared" si="80"/>
        <v>#REF!</v>
      </c>
      <c r="X269" s="4" t="e">
        <f t="shared" si="84"/>
        <v>#REF!</v>
      </c>
      <c r="Y269" s="62" t="e">
        <f t="shared" si="81"/>
        <v>#REF!</v>
      </c>
      <c r="Z269" s="28" t="e">
        <f t="shared" si="87"/>
        <v>#REF!</v>
      </c>
      <c r="AA269" s="28" t="e">
        <f t="shared" si="88"/>
        <v>#REF!</v>
      </c>
      <c r="AB269" s="28" t="e">
        <f t="shared" si="89"/>
        <v>#REF!</v>
      </c>
      <c r="AC269" s="28" t="e">
        <f t="shared" si="91"/>
        <v>#REF!</v>
      </c>
      <c r="AD269" s="26"/>
      <c r="AE269" s="19" t="str">
        <f t="shared" si="90"/>
        <v/>
      </c>
      <c r="AF269" s="65"/>
      <c r="AG269" s="54"/>
      <c r="AH269" s="54"/>
      <c r="AI269" s="55"/>
      <c r="AJ269" s="18"/>
      <c r="AK269" s="73" t="e">
        <f>#REF!</f>
        <v>#REF!</v>
      </c>
      <c r="AL269" s="73" t="e">
        <f>#REF!</f>
        <v>#REF!</v>
      </c>
      <c r="AM269" s="73" t="e">
        <f>#REF!</f>
        <v>#REF!</v>
      </c>
      <c r="AN269" s="73"/>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3"/>
      <c r="BM269" s="73"/>
      <c r="BN269" s="73"/>
      <c r="BO269" s="73"/>
      <c r="BP269" s="73"/>
      <c r="BR269" s="117" t="str">
        <f t="shared" ref="BR269:BR309" si="97">C269</f>
        <v>107-1</v>
      </c>
      <c r="BS269" s="118">
        <f>OOC!G269</f>
        <v>1.175</v>
      </c>
      <c r="BT269" s="118">
        <f>OOC!H269</f>
        <v>1.075</v>
      </c>
      <c r="BU269" s="2" t="e">
        <f t="shared" ref="BU269:BU309" si="98">IF(OR($AK269="",ISNUMBER($AK269)=FALSE),"",MAX(AK269:BP269))</f>
        <v>#REF!</v>
      </c>
      <c r="BV269" s="2" t="e">
        <f t="shared" ref="BV269:BV309" si="99">IF(OR($AK269="",ISNUMBER($AK269)=FALSE),"",MIN(AK269:BP269))</f>
        <v>#REF!</v>
      </c>
      <c r="BW269" s="2" t="e">
        <f t="shared" ref="BW269:BW309" si="100">IF(OR($AK269="",ISNUMBER($AK269)=FALSE),"",AVERAGE(AK269:BP269))</f>
        <v>#REF!</v>
      </c>
      <c r="BX269" s="119" t="e">
        <f>IF(AND(IF(OOC!G269="",0,OOC!G269) &gt;= IF(O269="",0,O269), IF(O269="",0,O269) &gt; IF(L269="",0,L269)), "OOC",
IF(AND(IF(M269="",0,M269) &gt; IF(P269="",0,P269), IF(P269="",0,P269) &gt;= IF(OOC!H269="",0,OOC!H269)), "OOC",
IF(IF(O269="",0,O269) &gt; IF(OOC!G269="",0,OOC!G269), "OOS",
IF(IF(OOC!H269="",0,OOC!H269) &gt; IF(P269="",0,P269), "OOS", "OK"))))</f>
        <v>#REF!</v>
      </c>
    </row>
    <row r="270" spans="1:76" ht="15" customHeight="1">
      <c r="A270" s="16">
        <v>48</v>
      </c>
      <c r="B270" s="76"/>
      <c r="C270" s="72" t="s">
        <v>75</v>
      </c>
      <c r="D270" s="20" t="s">
        <v>57</v>
      </c>
      <c r="E270" s="78"/>
      <c r="F270" s="11" t="s">
        <v>29</v>
      </c>
      <c r="G270" s="83">
        <v>1.125</v>
      </c>
      <c r="H270" s="13" t="e">
        <f>IF(OOC!S270=0,"",OOC!S270)</f>
        <v>#REF!</v>
      </c>
      <c r="I270" s="13" t="e">
        <f>IF(OOC!T270=0,"",OOC!T270)</f>
        <v>#REF!</v>
      </c>
      <c r="J270" s="14" t="s">
        <v>12</v>
      </c>
      <c r="K270" s="64" t="s">
        <v>49</v>
      </c>
      <c r="L270" s="17" t="e">
        <f t="shared" si="82"/>
        <v>#REF!</v>
      </c>
      <c r="M270" s="17" t="e">
        <f t="shared" si="83"/>
        <v>#REF!</v>
      </c>
      <c r="N270" s="25"/>
      <c r="O270" s="2" t="e">
        <f t="shared" si="92"/>
        <v>#REF!</v>
      </c>
      <c r="P270" s="2" t="e">
        <f t="shared" si="93"/>
        <v>#REF!</v>
      </c>
      <c r="Q270" s="2" t="e">
        <f t="shared" si="94"/>
        <v>#REF!</v>
      </c>
      <c r="R270" s="3" t="e">
        <f t="shared" si="95"/>
        <v>#REF!</v>
      </c>
      <c r="S270" s="4" t="e">
        <f t="shared" si="96"/>
        <v>#REF!</v>
      </c>
      <c r="T270" s="67" t="e">
        <f t="shared" si="85"/>
        <v>#REF!</v>
      </c>
      <c r="U270" s="67" t="e">
        <f t="shared" si="86"/>
        <v>#REF!</v>
      </c>
      <c r="V270" s="4" t="e">
        <f t="shared" si="79"/>
        <v>#REF!</v>
      </c>
      <c r="W270" s="4" t="e">
        <f t="shared" si="80"/>
        <v>#REF!</v>
      </c>
      <c r="X270" s="4" t="e">
        <f t="shared" si="84"/>
        <v>#REF!</v>
      </c>
      <c r="Y270" s="62" t="e">
        <f t="shared" si="81"/>
        <v>#REF!</v>
      </c>
      <c r="Z270" s="28" t="e">
        <f t="shared" si="87"/>
        <v>#REF!</v>
      </c>
      <c r="AA270" s="28" t="e">
        <f t="shared" si="88"/>
        <v>#REF!</v>
      </c>
      <c r="AB270" s="28" t="e">
        <f t="shared" si="89"/>
        <v>#REF!</v>
      </c>
      <c r="AC270" s="28" t="e">
        <f t="shared" si="91"/>
        <v>#REF!</v>
      </c>
      <c r="AD270" s="26"/>
      <c r="AE270" s="19" t="str">
        <f t="shared" si="90"/>
        <v/>
      </c>
      <c r="AF270" s="65"/>
      <c r="AG270" s="54"/>
      <c r="AH270" s="54"/>
      <c r="AI270" s="55"/>
      <c r="AJ270" s="18"/>
      <c r="AK270" s="73" t="e">
        <f>#REF!</f>
        <v>#REF!</v>
      </c>
      <c r="AL270" s="73" t="e">
        <f>#REF!</f>
        <v>#REF!</v>
      </c>
      <c r="AM270" s="73" t="e">
        <f>#REF!</f>
        <v>#REF!</v>
      </c>
      <c r="AN270" s="73"/>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3"/>
      <c r="BM270" s="73"/>
      <c r="BN270" s="73"/>
      <c r="BO270" s="73"/>
      <c r="BP270" s="73"/>
      <c r="BR270" s="117" t="str">
        <f t="shared" si="97"/>
        <v>107-2</v>
      </c>
      <c r="BS270" s="118">
        <f>OOC!G270</f>
        <v>1.175</v>
      </c>
      <c r="BT270" s="118">
        <f>OOC!H270</f>
        <v>1.075</v>
      </c>
      <c r="BU270" s="2" t="e">
        <f t="shared" si="98"/>
        <v>#REF!</v>
      </c>
      <c r="BV270" s="2" t="e">
        <f t="shared" si="99"/>
        <v>#REF!</v>
      </c>
      <c r="BW270" s="2" t="e">
        <f t="shared" si="100"/>
        <v>#REF!</v>
      </c>
      <c r="BX270" s="119" t="e">
        <f>IF(AND(IF(OOC!G270="",0,OOC!G270) &gt;= IF(O270="",0,O270), IF(O270="",0,O270) &gt; IF(L270="",0,L270)), "OOC",
IF(AND(IF(M270="",0,M270) &gt; IF(P270="",0,P270), IF(P270="",0,P270) &gt;= IF(OOC!H270="",0,OOC!H270)), "OOC",
IF(IF(O270="",0,O270) &gt; IF(OOC!G270="",0,OOC!G270), "OOS",
IF(IF(OOC!H270="",0,OOC!H270) &gt; IF(P270="",0,P270), "OOS", "OK"))))</f>
        <v>#REF!</v>
      </c>
    </row>
    <row r="271" spans="1:76" ht="15" customHeight="1">
      <c r="A271" s="16">
        <v>48</v>
      </c>
      <c r="B271" s="76"/>
      <c r="C271" s="86" t="s">
        <v>76</v>
      </c>
      <c r="D271" s="20" t="s">
        <v>57</v>
      </c>
      <c r="E271" s="78"/>
      <c r="F271" s="11" t="s">
        <v>29</v>
      </c>
      <c r="G271" s="12">
        <v>1.125</v>
      </c>
      <c r="H271" s="13" t="e">
        <f>IF(OOC!S271=0,"",OOC!S271)</f>
        <v>#REF!</v>
      </c>
      <c r="I271" s="13" t="e">
        <f>IF(OOC!T271=0,"",OOC!T271)</f>
        <v>#REF!</v>
      </c>
      <c r="J271" s="14" t="s">
        <v>12</v>
      </c>
      <c r="K271" s="64" t="s">
        <v>49</v>
      </c>
      <c r="L271" s="17" t="e">
        <f t="shared" si="82"/>
        <v>#REF!</v>
      </c>
      <c r="M271" s="17" t="e">
        <f t="shared" si="83"/>
        <v>#REF!</v>
      </c>
      <c r="N271" s="25"/>
      <c r="O271" s="2" t="e">
        <f t="shared" si="92"/>
        <v>#REF!</v>
      </c>
      <c r="P271" s="2" t="e">
        <f t="shared" si="93"/>
        <v>#REF!</v>
      </c>
      <c r="Q271" s="2" t="e">
        <f t="shared" si="94"/>
        <v>#REF!</v>
      </c>
      <c r="R271" s="3" t="e">
        <f t="shared" si="95"/>
        <v>#REF!</v>
      </c>
      <c r="S271" s="4" t="e">
        <f t="shared" si="96"/>
        <v>#REF!</v>
      </c>
      <c r="T271" s="67" t="e">
        <f t="shared" si="85"/>
        <v>#REF!</v>
      </c>
      <c r="U271" s="67" t="e">
        <f t="shared" si="86"/>
        <v>#REF!</v>
      </c>
      <c r="V271" s="4" t="e">
        <f t="shared" si="79"/>
        <v>#REF!</v>
      </c>
      <c r="W271" s="4" t="e">
        <f t="shared" si="80"/>
        <v>#REF!</v>
      </c>
      <c r="X271" s="4" t="e">
        <f t="shared" si="84"/>
        <v>#REF!</v>
      </c>
      <c r="Y271" s="62" t="e">
        <f t="shared" si="81"/>
        <v>#REF!</v>
      </c>
      <c r="Z271" s="28" t="e">
        <f t="shared" si="87"/>
        <v>#REF!</v>
      </c>
      <c r="AA271" s="28" t="e">
        <f t="shared" si="88"/>
        <v>#REF!</v>
      </c>
      <c r="AB271" s="28" t="e">
        <f t="shared" si="89"/>
        <v>#REF!</v>
      </c>
      <c r="AC271" s="28" t="e">
        <f t="shared" si="91"/>
        <v>#REF!</v>
      </c>
      <c r="AD271" s="26"/>
      <c r="AE271" s="19" t="str">
        <f t="shared" si="90"/>
        <v/>
      </c>
      <c r="AF271" s="65"/>
      <c r="AG271" s="54"/>
      <c r="AH271" s="54"/>
      <c r="AI271" s="55"/>
      <c r="AJ271" s="18"/>
      <c r="AK271" s="73" t="e">
        <f>#REF!</f>
        <v>#REF!</v>
      </c>
      <c r="AL271" s="73" t="e">
        <f>#REF!</f>
        <v>#REF!</v>
      </c>
      <c r="AM271" s="73" t="e">
        <f>#REF!</f>
        <v>#REF!</v>
      </c>
      <c r="AN271" s="73"/>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3"/>
      <c r="BM271" s="73"/>
      <c r="BN271" s="73"/>
      <c r="BO271" s="73"/>
      <c r="BP271" s="73"/>
      <c r="BR271" s="117" t="str">
        <f t="shared" si="97"/>
        <v>107-3</v>
      </c>
      <c r="BS271" s="118">
        <f>OOC!G271</f>
        <v>1.175</v>
      </c>
      <c r="BT271" s="118">
        <f>OOC!H271</f>
        <v>1.075</v>
      </c>
      <c r="BU271" s="2" t="e">
        <f t="shared" si="98"/>
        <v>#REF!</v>
      </c>
      <c r="BV271" s="2" t="e">
        <f t="shared" si="99"/>
        <v>#REF!</v>
      </c>
      <c r="BW271" s="2" t="e">
        <f t="shared" si="100"/>
        <v>#REF!</v>
      </c>
      <c r="BX271" s="119" t="e">
        <f>IF(AND(IF(OOC!G271="",0,OOC!G271) &gt;= IF(O271="",0,O271), IF(O271="",0,O271) &gt; IF(L271="",0,L271)), "OOC",
IF(AND(IF(M271="",0,M271) &gt; IF(P271="",0,P271), IF(P271="",0,P271) &gt;= IF(OOC!H271="",0,OOC!H271)), "OOC",
IF(IF(O271="",0,O271) &gt; IF(OOC!G271="",0,OOC!G271), "OOS",
IF(IF(OOC!H271="",0,OOC!H271) &gt; IF(P271="",0,P271), "OOS", "OK"))))</f>
        <v>#REF!</v>
      </c>
    </row>
    <row r="272" spans="1:76" ht="15" customHeight="1">
      <c r="A272" s="16">
        <v>48</v>
      </c>
      <c r="B272" s="76"/>
      <c r="C272" s="72" t="s">
        <v>203</v>
      </c>
      <c r="D272" s="20" t="s">
        <v>57</v>
      </c>
      <c r="E272" s="78"/>
      <c r="F272" s="11" t="s">
        <v>29</v>
      </c>
      <c r="G272" s="83">
        <v>0.35</v>
      </c>
      <c r="H272" s="13" t="e">
        <f>IF(OOC!S272=0,"",OOC!S272)</f>
        <v>#REF!</v>
      </c>
      <c r="I272" s="13" t="e">
        <f>IF(OOC!T272=0,"",OOC!T272)</f>
        <v>#REF!</v>
      </c>
      <c r="J272" s="14" t="s">
        <v>12</v>
      </c>
      <c r="K272" s="64" t="s">
        <v>49</v>
      </c>
      <c r="L272" s="17" t="e">
        <f t="shared" si="82"/>
        <v>#REF!</v>
      </c>
      <c r="M272" s="17" t="e">
        <f t="shared" si="83"/>
        <v>#REF!</v>
      </c>
      <c r="N272" s="25"/>
      <c r="O272" s="2" t="e">
        <f t="shared" si="92"/>
        <v>#REF!</v>
      </c>
      <c r="P272" s="2" t="e">
        <f t="shared" si="93"/>
        <v>#REF!</v>
      </c>
      <c r="Q272" s="2" t="e">
        <f t="shared" si="94"/>
        <v>#REF!</v>
      </c>
      <c r="R272" s="3" t="e">
        <f t="shared" si="95"/>
        <v>#REF!</v>
      </c>
      <c r="S272" s="4" t="e">
        <f t="shared" si="96"/>
        <v>#REF!</v>
      </c>
      <c r="T272" s="67" t="e">
        <f t="shared" si="85"/>
        <v>#REF!</v>
      </c>
      <c r="U272" s="67" t="e">
        <f t="shared" si="86"/>
        <v>#REF!</v>
      </c>
      <c r="V272" s="4" t="e">
        <f t="shared" si="79"/>
        <v>#REF!</v>
      </c>
      <c r="W272" s="4" t="e">
        <f t="shared" si="80"/>
        <v>#REF!</v>
      </c>
      <c r="X272" s="4" t="e">
        <f t="shared" si="84"/>
        <v>#REF!</v>
      </c>
      <c r="Y272" s="62" t="e">
        <f t="shared" si="81"/>
        <v>#REF!</v>
      </c>
      <c r="Z272" s="28" t="e">
        <f t="shared" si="87"/>
        <v>#REF!</v>
      </c>
      <c r="AA272" s="28" t="e">
        <f t="shared" si="88"/>
        <v>#REF!</v>
      </c>
      <c r="AB272" s="28" t="e">
        <f t="shared" si="89"/>
        <v>#REF!</v>
      </c>
      <c r="AC272" s="28" t="e">
        <f t="shared" si="91"/>
        <v>#REF!</v>
      </c>
      <c r="AD272" s="26"/>
      <c r="AE272" s="19" t="str">
        <f t="shared" si="90"/>
        <v/>
      </c>
      <c r="AF272" s="65"/>
      <c r="AG272" s="54"/>
      <c r="AH272" s="54"/>
      <c r="AI272" s="55"/>
      <c r="AJ272" s="18"/>
      <c r="AK272" s="73" t="e">
        <f>#REF!</f>
        <v>#REF!</v>
      </c>
      <c r="AL272" s="73" t="e">
        <f>#REF!</f>
        <v>#REF!</v>
      </c>
      <c r="AM272" s="73" t="e">
        <f>#REF!</f>
        <v>#REF!</v>
      </c>
      <c r="AN272" s="73"/>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3"/>
      <c r="BM272" s="73"/>
      <c r="BN272" s="73"/>
      <c r="BO272" s="73"/>
      <c r="BP272" s="73"/>
      <c r="BR272" s="117" t="str">
        <f t="shared" si="97"/>
        <v>108-1</v>
      </c>
      <c r="BS272" s="118">
        <f>OOC!G272</f>
        <v>0.38</v>
      </c>
      <c r="BT272" s="118">
        <f>OOC!H272</f>
        <v>0.31999999999999995</v>
      </c>
      <c r="BU272" s="2" t="e">
        <f t="shared" si="98"/>
        <v>#REF!</v>
      </c>
      <c r="BV272" s="2" t="e">
        <f t="shared" si="99"/>
        <v>#REF!</v>
      </c>
      <c r="BW272" s="2" t="e">
        <f t="shared" si="100"/>
        <v>#REF!</v>
      </c>
      <c r="BX272" s="119" t="e">
        <f>IF(AND(IF(OOC!G272="",0,OOC!G272) &gt;= IF(O272="",0,O272), IF(O272="",0,O272) &gt; IF(L272="",0,L272)), "OOC",
IF(AND(IF(M272="",0,M272) &gt; IF(P272="",0,P272), IF(P272="",0,P272) &gt;= IF(OOC!H272="",0,OOC!H272)), "OOC",
IF(IF(O272="",0,O272) &gt; IF(OOC!G272="",0,OOC!G272), "OOS",
IF(IF(OOC!H272="",0,OOC!H272) &gt; IF(P272="",0,P272), "OOS", "OK"))))</f>
        <v>#REF!</v>
      </c>
    </row>
    <row r="273" spans="1:76" ht="15" customHeight="1">
      <c r="A273" s="16">
        <v>48</v>
      </c>
      <c r="B273" s="76"/>
      <c r="C273" s="72" t="s">
        <v>77</v>
      </c>
      <c r="D273" s="20" t="s">
        <v>57</v>
      </c>
      <c r="E273" s="78"/>
      <c r="F273" s="11" t="s">
        <v>29</v>
      </c>
      <c r="G273" s="83">
        <v>0.35</v>
      </c>
      <c r="H273" s="13" t="e">
        <f>IF(OOC!S273=0,"",OOC!S273)</f>
        <v>#REF!</v>
      </c>
      <c r="I273" s="13" t="e">
        <f>IF(OOC!T273=0,"",OOC!T273)</f>
        <v>#REF!</v>
      </c>
      <c r="J273" s="14" t="s">
        <v>12</v>
      </c>
      <c r="K273" s="64" t="s">
        <v>49</v>
      </c>
      <c r="L273" s="17" t="e">
        <f t="shared" si="82"/>
        <v>#REF!</v>
      </c>
      <c r="M273" s="17" t="e">
        <f t="shared" si="83"/>
        <v>#REF!</v>
      </c>
      <c r="N273" s="25"/>
      <c r="O273" s="2" t="e">
        <f t="shared" si="92"/>
        <v>#REF!</v>
      </c>
      <c r="P273" s="2" t="e">
        <f t="shared" si="93"/>
        <v>#REF!</v>
      </c>
      <c r="Q273" s="2" t="e">
        <f t="shared" si="94"/>
        <v>#REF!</v>
      </c>
      <c r="R273" s="3" t="e">
        <f t="shared" si="95"/>
        <v>#REF!</v>
      </c>
      <c r="S273" s="4" t="e">
        <f t="shared" si="96"/>
        <v>#REF!</v>
      </c>
      <c r="T273" s="67" t="e">
        <f t="shared" si="85"/>
        <v>#REF!</v>
      </c>
      <c r="U273" s="67" t="e">
        <f t="shared" si="86"/>
        <v>#REF!</v>
      </c>
      <c r="V273" s="4" t="e">
        <f t="shared" si="79"/>
        <v>#REF!</v>
      </c>
      <c r="W273" s="4" t="e">
        <f t="shared" si="80"/>
        <v>#REF!</v>
      </c>
      <c r="X273" s="4" t="e">
        <f t="shared" si="84"/>
        <v>#REF!</v>
      </c>
      <c r="Y273" s="62" t="e">
        <f t="shared" si="81"/>
        <v>#REF!</v>
      </c>
      <c r="Z273" s="28" t="e">
        <f t="shared" si="87"/>
        <v>#REF!</v>
      </c>
      <c r="AA273" s="28" t="e">
        <f t="shared" si="88"/>
        <v>#REF!</v>
      </c>
      <c r="AB273" s="28" t="e">
        <f t="shared" si="89"/>
        <v>#REF!</v>
      </c>
      <c r="AC273" s="28" t="e">
        <f t="shared" si="91"/>
        <v>#REF!</v>
      </c>
      <c r="AD273" s="26"/>
      <c r="AE273" s="19" t="str">
        <f t="shared" si="90"/>
        <v/>
      </c>
      <c r="AF273" s="65"/>
      <c r="AG273" s="54"/>
      <c r="AH273" s="54"/>
      <c r="AI273" s="55"/>
      <c r="AJ273" s="18"/>
      <c r="AK273" s="73" t="e">
        <f>#REF!</f>
        <v>#REF!</v>
      </c>
      <c r="AL273" s="73" t="e">
        <f>#REF!</f>
        <v>#REF!</v>
      </c>
      <c r="AM273" s="73" t="e">
        <f>#REF!</f>
        <v>#REF!</v>
      </c>
      <c r="AN273" s="73"/>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3"/>
      <c r="BM273" s="73"/>
      <c r="BN273" s="73"/>
      <c r="BO273" s="73"/>
      <c r="BP273" s="73"/>
      <c r="BR273" s="117" t="str">
        <f t="shared" si="97"/>
        <v>108-2</v>
      </c>
      <c r="BS273" s="118">
        <f>OOC!G273</f>
        <v>0.38</v>
      </c>
      <c r="BT273" s="118">
        <f>OOC!H273</f>
        <v>0.31999999999999995</v>
      </c>
      <c r="BU273" s="2" t="e">
        <f t="shared" si="98"/>
        <v>#REF!</v>
      </c>
      <c r="BV273" s="2" t="e">
        <f t="shared" si="99"/>
        <v>#REF!</v>
      </c>
      <c r="BW273" s="2" t="e">
        <f t="shared" si="100"/>
        <v>#REF!</v>
      </c>
      <c r="BX273" s="119" t="e">
        <f>IF(AND(IF(OOC!G273="",0,OOC!G273) &gt;= IF(O273="",0,O273), IF(O273="",0,O273) &gt; IF(L273="",0,L273)), "OOC",
IF(AND(IF(M273="",0,M273) &gt; IF(P273="",0,P273), IF(P273="",0,P273) &gt;= IF(OOC!H273="",0,OOC!H273)), "OOC",
IF(IF(O273="",0,O273) &gt; IF(OOC!G273="",0,OOC!G273), "OOS",
IF(IF(OOC!H273="",0,OOC!H273) &gt; IF(P273="",0,P273), "OOS", "OK"))))</f>
        <v>#REF!</v>
      </c>
    </row>
    <row r="274" spans="1:76" ht="15" customHeight="1">
      <c r="A274" s="16">
        <v>48</v>
      </c>
      <c r="B274" s="76"/>
      <c r="C274" s="72" t="s">
        <v>204</v>
      </c>
      <c r="D274" s="20" t="s">
        <v>57</v>
      </c>
      <c r="E274" s="78"/>
      <c r="F274" s="11" t="s">
        <v>29</v>
      </c>
      <c r="G274" s="83">
        <v>0.35</v>
      </c>
      <c r="H274" s="13" t="e">
        <f>IF(OOC!S274=0,"",OOC!S274)</f>
        <v>#REF!</v>
      </c>
      <c r="I274" s="13" t="e">
        <f>IF(OOC!T274=0,"",OOC!T274)</f>
        <v>#REF!</v>
      </c>
      <c r="J274" s="14" t="s">
        <v>12</v>
      </c>
      <c r="K274" s="64" t="s">
        <v>49</v>
      </c>
      <c r="L274" s="17" t="e">
        <f t="shared" si="82"/>
        <v>#REF!</v>
      </c>
      <c r="M274" s="17" t="e">
        <f t="shared" si="83"/>
        <v>#REF!</v>
      </c>
      <c r="N274" s="25"/>
      <c r="O274" s="2" t="e">
        <f t="shared" si="92"/>
        <v>#REF!</v>
      </c>
      <c r="P274" s="2" t="e">
        <f t="shared" si="93"/>
        <v>#REF!</v>
      </c>
      <c r="Q274" s="2" t="e">
        <f t="shared" si="94"/>
        <v>#REF!</v>
      </c>
      <c r="R274" s="3" t="e">
        <f t="shared" si="95"/>
        <v>#REF!</v>
      </c>
      <c r="S274" s="4" t="e">
        <f t="shared" si="96"/>
        <v>#REF!</v>
      </c>
      <c r="T274" s="67" t="e">
        <f t="shared" si="85"/>
        <v>#REF!</v>
      </c>
      <c r="U274" s="67" t="e">
        <f t="shared" si="86"/>
        <v>#REF!</v>
      </c>
      <c r="V274" s="4" t="e">
        <f t="shared" si="79"/>
        <v>#REF!</v>
      </c>
      <c r="W274" s="4" t="e">
        <f t="shared" si="80"/>
        <v>#REF!</v>
      </c>
      <c r="X274" s="4" t="e">
        <f t="shared" si="84"/>
        <v>#REF!</v>
      </c>
      <c r="Y274" s="62" t="e">
        <f t="shared" si="81"/>
        <v>#REF!</v>
      </c>
      <c r="Z274" s="28" t="e">
        <f t="shared" si="87"/>
        <v>#REF!</v>
      </c>
      <c r="AA274" s="28" t="e">
        <f t="shared" si="88"/>
        <v>#REF!</v>
      </c>
      <c r="AB274" s="28" t="e">
        <f t="shared" si="89"/>
        <v>#REF!</v>
      </c>
      <c r="AC274" s="28" t="e">
        <f t="shared" si="91"/>
        <v>#REF!</v>
      </c>
      <c r="AD274" s="26"/>
      <c r="AE274" s="19" t="str">
        <f t="shared" si="90"/>
        <v/>
      </c>
      <c r="AF274" s="65"/>
      <c r="AG274" s="54"/>
      <c r="AH274" s="54"/>
      <c r="AI274" s="55"/>
      <c r="AJ274" s="18"/>
      <c r="AK274" s="73" t="e">
        <f>#REF!</f>
        <v>#REF!</v>
      </c>
      <c r="AL274" s="73" t="e">
        <f>#REF!</f>
        <v>#REF!</v>
      </c>
      <c r="AM274" s="73" t="e">
        <f>#REF!</f>
        <v>#REF!</v>
      </c>
      <c r="AN274" s="73"/>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3"/>
      <c r="BM274" s="73"/>
      <c r="BN274" s="73"/>
      <c r="BO274" s="73"/>
      <c r="BP274" s="73"/>
      <c r="BR274" s="117" t="str">
        <f t="shared" si="97"/>
        <v>109-1</v>
      </c>
      <c r="BS274" s="118">
        <f>OOC!G274</f>
        <v>0.38</v>
      </c>
      <c r="BT274" s="118">
        <f>OOC!H274</f>
        <v>0.31999999999999995</v>
      </c>
      <c r="BU274" s="2" t="e">
        <f t="shared" si="98"/>
        <v>#REF!</v>
      </c>
      <c r="BV274" s="2" t="e">
        <f t="shared" si="99"/>
        <v>#REF!</v>
      </c>
      <c r="BW274" s="2" t="e">
        <f t="shared" si="100"/>
        <v>#REF!</v>
      </c>
      <c r="BX274" s="119" t="e">
        <f>IF(AND(IF(OOC!G274="",0,OOC!G274) &gt;= IF(O274="",0,O274), IF(O274="",0,O274) &gt; IF(L274="",0,L274)), "OOC",
IF(AND(IF(M274="",0,M274) &gt; IF(P274="",0,P274), IF(P274="",0,P274) &gt;= IF(OOC!H274="",0,OOC!H274)), "OOC",
IF(IF(O274="",0,O274) &gt; IF(OOC!G274="",0,OOC!G274), "OOS",
IF(IF(OOC!H274="",0,OOC!H274) &gt; IF(P274="",0,P274), "OOS", "OK"))))</f>
        <v>#REF!</v>
      </c>
    </row>
    <row r="275" spans="1:76" ht="15" customHeight="1">
      <c r="A275" s="16">
        <v>48</v>
      </c>
      <c r="B275" s="76"/>
      <c r="C275" s="72" t="s">
        <v>78</v>
      </c>
      <c r="D275" s="20" t="s">
        <v>57</v>
      </c>
      <c r="E275" s="78"/>
      <c r="F275" s="11" t="s">
        <v>29</v>
      </c>
      <c r="G275" s="83">
        <v>0.35</v>
      </c>
      <c r="H275" s="13" t="e">
        <f>IF(OOC!S275=0,"",OOC!S275)</f>
        <v>#REF!</v>
      </c>
      <c r="I275" s="13" t="e">
        <f>IF(OOC!T275=0,"",OOC!T275)</f>
        <v>#REF!</v>
      </c>
      <c r="J275" s="14" t="s">
        <v>12</v>
      </c>
      <c r="K275" s="64" t="s">
        <v>49</v>
      </c>
      <c r="L275" s="17" t="e">
        <f t="shared" si="82"/>
        <v>#REF!</v>
      </c>
      <c r="M275" s="17" t="e">
        <f t="shared" si="83"/>
        <v>#REF!</v>
      </c>
      <c r="N275" s="25"/>
      <c r="O275" s="2" t="e">
        <f t="shared" si="92"/>
        <v>#REF!</v>
      </c>
      <c r="P275" s="2" t="e">
        <f t="shared" si="93"/>
        <v>#REF!</v>
      </c>
      <c r="Q275" s="2" t="e">
        <f t="shared" si="94"/>
        <v>#REF!</v>
      </c>
      <c r="R275" s="3" t="e">
        <f t="shared" si="95"/>
        <v>#REF!</v>
      </c>
      <c r="S275" s="4" t="e">
        <f t="shared" si="96"/>
        <v>#REF!</v>
      </c>
      <c r="T275" s="67" t="e">
        <f t="shared" si="85"/>
        <v>#REF!</v>
      </c>
      <c r="U275" s="67" t="e">
        <f t="shared" si="86"/>
        <v>#REF!</v>
      </c>
      <c r="V275" s="4" t="e">
        <f t="shared" si="79"/>
        <v>#REF!</v>
      </c>
      <c r="W275" s="4" t="e">
        <f t="shared" si="80"/>
        <v>#REF!</v>
      </c>
      <c r="X275" s="4" t="e">
        <f t="shared" si="84"/>
        <v>#REF!</v>
      </c>
      <c r="Y275" s="62" t="e">
        <f t="shared" si="81"/>
        <v>#REF!</v>
      </c>
      <c r="Z275" s="28" t="e">
        <f t="shared" si="87"/>
        <v>#REF!</v>
      </c>
      <c r="AA275" s="28" t="e">
        <f t="shared" si="88"/>
        <v>#REF!</v>
      </c>
      <c r="AB275" s="28" t="e">
        <f t="shared" si="89"/>
        <v>#REF!</v>
      </c>
      <c r="AC275" s="28" t="e">
        <f t="shared" si="91"/>
        <v>#REF!</v>
      </c>
      <c r="AD275" s="26"/>
      <c r="AE275" s="19" t="str">
        <f t="shared" si="90"/>
        <v/>
      </c>
      <c r="AF275" s="65"/>
      <c r="AG275" s="54"/>
      <c r="AH275" s="54"/>
      <c r="AI275" s="55"/>
      <c r="AJ275" s="18"/>
      <c r="AK275" s="73" t="e">
        <f>#REF!</f>
        <v>#REF!</v>
      </c>
      <c r="AL275" s="73" t="e">
        <f>#REF!</f>
        <v>#REF!</v>
      </c>
      <c r="AM275" s="73" t="e">
        <f>#REF!</f>
        <v>#REF!</v>
      </c>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R275" s="117" t="str">
        <f t="shared" si="97"/>
        <v>109-2</v>
      </c>
      <c r="BS275" s="118">
        <f>OOC!G275</f>
        <v>0.38</v>
      </c>
      <c r="BT275" s="118">
        <f>OOC!H275</f>
        <v>0.31999999999999995</v>
      </c>
      <c r="BU275" s="2" t="e">
        <f t="shared" si="98"/>
        <v>#REF!</v>
      </c>
      <c r="BV275" s="2" t="e">
        <f t="shared" si="99"/>
        <v>#REF!</v>
      </c>
      <c r="BW275" s="2" t="e">
        <f t="shared" si="100"/>
        <v>#REF!</v>
      </c>
      <c r="BX275" s="119" t="e">
        <f>IF(AND(IF(OOC!G275="",0,OOC!G275) &gt;= IF(O275="",0,O275), IF(O275="",0,O275) &gt; IF(L275="",0,L275)), "OOC",
IF(AND(IF(M275="",0,M275) &gt; IF(P275="",0,P275), IF(P275="",0,P275) &gt;= IF(OOC!H275="",0,OOC!H275)), "OOC",
IF(IF(O275="",0,O275) &gt; IF(OOC!G275="",0,OOC!G275), "OOS",
IF(IF(OOC!H275="",0,OOC!H275) &gt; IF(P275="",0,P275), "OOS", "OK"))))</f>
        <v>#REF!</v>
      </c>
    </row>
    <row r="276" spans="1:76" ht="15" customHeight="1">
      <c r="A276" s="16">
        <v>48</v>
      </c>
      <c r="B276" s="76"/>
      <c r="C276" s="72" t="s">
        <v>205</v>
      </c>
      <c r="D276" s="20" t="s">
        <v>57</v>
      </c>
      <c r="E276" s="78"/>
      <c r="F276" s="11" t="s">
        <v>29</v>
      </c>
      <c r="G276" s="83">
        <v>0.25</v>
      </c>
      <c r="H276" s="13" t="e">
        <f>IF(OOC!S276=0,"",OOC!S276)</f>
        <v>#REF!</v>
      </c>
      <c r="I276" s="13" t="e">
        <f>IF(OOC!T276=0,"",OOC!T276)</f>
        <v>#REF!</v>
      </c>
      <c r="J276" s="14" t="s">
        <v>12</v>
      </c>
      <c r="K276" s="64" t="s">
        <v>49</v>
      </c>
      <c r="L276" s="17" t="e">
        <f t="shared" si="82"/>
        <v>#REF!</v>
      </c>
      <c r="M276" s="17" t="e">
        <f t="shared" si="83"/>
        <v>#REF!</v>
      </c>
      <c r="N276" s="25"/>
      <c r="O276" s="2" t="e">
        <f t="shared" si="92"/>
        <v>#REF!</v>
      </c>
      <c r="P276" s="2" t="e">
        <f t="shared" si="93"/>
        <v>#REF!</v>
      </c>
      <c r="Q276" s="2" t="e">
        <f t="shared" si="94"/>
        <v>#REF!</v>
      </c>
      <c r="R276" s="3" t="e">
        <f t="shared" si="95"/>
        <v>#REF!</v>
      </c>
      <c r="S276" s="4" t="e">
        <f t="shared" si="96"/>
        <v>#REF!</v>
      </c>
      <c r="T276" s="67" t="e">
        <f t="shared" si="85"/>
        <v>#REF!</v>
      </c>
      <c r="U276" s="67" t="e">
        <f t="shared" si="86"/>
        <v>#REF!</v>
      </c>
      <c r="V276" s="4" t="e">
        <f t="shared" si="79"/>
        <v>#REF!</v>
      </c>
      <c r="W276" s="4" t="e">
        <f t="shared" si="80"/>
        <v>#REF!</v>
      </c>
      <c r="X276" s="4" t="e">
        <f t="shared" si="84"/>
        <v>#REF!</v>
      </c>
      <c r="Y276" s="62" t="e">
        <f t="shared" si="81"/>
        <v>#REF!</v>
      </c>
      <c r="Z276" s="28" t="e">
        <f t="shared" si="87"/>
        <v>#REF!</v>
      </c>
      <c r="AA276" s="28" t="e">
        <f t="shared" si="88"/>
        <v>#REF!</v>
      </c>
      <c r="AB276" s="28" t="e">
        <f t="shared" si="89"/>
        <v>#REF!</v>
      </c>
      <c r="AC276" s="28" t="e">
        <f t="shared" si="91"/>
        <v>#REF!</v>
      </c>
      <c r="AD276" s="26"/>
      <c r="AE276" s="19" t="str">
        <f t="shared" si="90"/>
        <v/>
      </c>
      <c r="AF276" s="65"/>
      <c r="AG276" s="54"/>
      <c r="AH276" s="54"/>
      <c r="AI276" s="55"/>
      <c r="AJ276" s="18"/>
      <c r="AK276" s="73" t="e">
        <f>#REF!</f>
        <v>#REF!</v>
      </c>
      <c r="AL276" s="73" t="e">
        <f>#REF!</f>
        <v>#REF!</v>
      </c>
      <c r="AM276" s="73" t="e">
        <f>#REF!</f>
        <v>#REF!</v>
      </c>
      <c r="AN276" s="73"/>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3"/>
      <c r="BM276" s="73"/>
      <c r="BN276" s="73"/>
      <c r="BO276" s="73"/>
      <c r="BP276" s="73"/>
      <c r="BR276" s="117" t="str">
        <f t="shared" si="97"/>
        <v>110-1</v>
      </c>
      <c r="BS276" s="118">
        <f>OOC!G276</f>
        <v>0.28000000000000003</v>
      </c>
      <c r="BT276" s="118">
        <f>OOC!H276</f>
        <v>0.22</v>
      </c>
      <c r="BU276" s="2" t="e">
        <f t="shared" si="98"/>
        <v>#REF!</v>
      </c>
      <c r="BV276" s="2" t="e">
        <f t="shared" si="99"/>
        <v>#REF!</v>
      </c>
      <c r="BW276" s="2" t="e">
        <f t="shared" si="100"/>
        <v>#REF!</v>
      </c>
      <c r="BX276" s="119" t="e">
        <f>IF(AND(IF(OOC!G276="",0,OOC!G276) &gt;= IF(O276="",0,O276), IF(O276="",0,O276) &gt; IF(L276="",0,L276)), "OOC",
IF(AND(IF(M276="",0,M276) &gt; IF(P276="",0,P276), IF(P276="",0,P276) &gt;= IF(OOC!H276="",0,OOC!H276)), "OOC",
IF(IF(O276="",0,O276) &gt; IF(OOC!G276="",0,OOC!G276), "OOS",
IF(IF(OOC!H276="",0,OOC!H276) &gt; IF(P276="",0,P276), "OOS", "OK"))))</f>
        <v>#REF!</v>
      </c>
    </row>
    <row r="277" spans="1:76" ht="15" customHeight="1">
      <c r="A277" s="16">
        <v>48</v>
      </c>
      <c r="B277" s="76"/>
      <c r="C277" s="72" t="s">
        <v>79</v>
      </c>
      <c r="D277" s="20" t="s">
        <v>57</v>
      </c>
      <c r="E277" s="78"/>
      <c r="F277" s="11" t="s">
        <v>29</v>
      </c>
      <c r="G277" s="83">
        <v>0.25</v>
      </c>
      <c r="H277" s="13" t="e">
        <f>IF(OOC!S277=0,"",OOC!S277)</f>
        <v>#REF!</v>
      </c>
      <c r="I277" s="13" t="e">
        <f>IF(OOC!T277=0,"",OOC!T277)</f>
        <v>#REF!</v>
      </c>
      <c r="J277" s="14" t="s">
        <v>12</v>
      </c>
      <c r="K277" s="64" t="s">
        <v>49</v>
      </c>
      <c r="L277" s="17" t="e">
        <f t="shared" si="82"/>
        <v>#REF!</v>
      </c>
      <c r="M277" s="17" t="e">
        <f t="shared" si="83"/>
        <v>#REF!</v>
      </c>
      <c r="N277" s="25"/>
      <c r="O277" s="2" t="e">
        <f t="shared" ref="O277:O308" si="101">IF(OR($AK277="",ISNUMBER($AK277)=FALSE),"",MAX(AK277:BP277))</f>
        <v>#REF!</v>
      </c>
      <c r="P277" s="2" t="e">
        <f t="shared" ref="P277:P308" si="102">IF(OR($AK277="",ISNUMBER($AK277)=FALSE),"",MIN(AK277:BP277))</f>
        <v>#REF!</v>
      </c>
      <c r="Q277" s="2" t="e">
        <f t="shared" ref="Q277:Q308" si="103">IF(OR($AK277="",ISNUMBER($AK277)=FALSE),"",AVERAGE(AK277:BP277))</f>
        <v>#REF!</v>
      </c>
      <c r="R277" s="3" t="e">
        <f t="shared" ref="R277:R308" si="104">IF(OR($AK277="",ISNUMBER($AK277)=FALSE),"",STDEV(AK277:BP277))</f>
        <v>#REF!</v>
      </c>
      <c r="S277" s="4" t="e">
        <f t="shared" si="96"/>
        <v>#REF!</v>
      </c>
      <c r="T277" s="67" t="e">
        <f t="shared" si="85"/>
        <v>#REF!</v>
      </c>
      <c r="U277" s="67" t="e">
        <f t="shared" si="86"/>
        <v>#REF!</v>
      </c>
      <c r="V277" s="4" t="e">
        <f t="shared" si="79"/>
        <v>#REF!</v>
      </c>
      <c r="W277" s="4" t="e">
        <f t="shared" si="80"/>
        <v>#REF!</v>
      </c>
      <c r="X277" s="4" t="e">
        <f t="shared" si="84"/>
        <v>#REF!</v>
      </c>
      <c r="Y277" s="62" t="e">
        <f t="shared" si="81"/>
        <v>#REF!</v>
      </c>
      <c r="Z277" s="28" t="e">
        <f t="shared" si="87"/>
        <v>#REF!</v>
      </c>
      <c r="AA277" s="28" t="e">
        <f t="shared" si="88"/>
        <v>#REF!</v>
      </c>
      <c r="AB277" s="28" t="e">
        <f t="shared" si="89"/>
        <v>#REF!</v>
      </c>
      <c r="AC277" s="28" t="e">
        <f t="shared" si="91"/>
        <v>#REF!</v>
      </c>
      <c r="AD277" s="26"/>
      <c r="AE277" s="19" t="str">
        <f t="shared" si="90"/>
        <v/>
      </c>
      <c r="AF277" s="65"/>
      <c r="AG277" s="54"/>
      <c r="AH277" s="54"/>
      <c r="AI277" s="55"/>
      <c r="AJ277" s="18"/>
      <c r="AK277" s="73" t="e">
        <f>#REF!</f>
        <v>#REF!</v>
      </c>
      <c r="AL277" s="73" t="e">
        <f>#REF!</f>
        <v>#REF!</v>
      </c>
      <c r="AM277" s="73" t="e">
        <f>#REF!</f>
        <v>#REF!</v>
      </c>
      <c r="AN277" s="73"/>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3"/>
      <c r="BM277" s="73"/>
      <c r="BN277" s="73"/>
      <c r="BO277" s="73"/>
      <c r="BP277" s="73"/>
      <c r="BR277" s="117" t="str">
        <f t="shared" si="97"/>
        <v>110-2</v>
      </c>
      <c r="BS277" s="118">
        <f>OOC!G277</f>
        <v>0.28000000000000003</v>
      </c>
      <c r="BT277" s="118">
        <f>OOC!H277</f>
        <v>0.22</v>
      </c>
      <c r="BU277" s="2" t="e">
        <f t="shared" si="98"/>
        <v>#REF!</v>
      </c>
      <c r="BV277" s="2" t="e">
        <f t="shared" si="99"/>
        <v>#REF!</v>
      </c>
      <c r="BW277" s="2" t="e">
        <f t="shared" si="100"/>
        <v>#REF!</v>
      </c>
      <c r="BX277" s="119" t="e">
        <f>IF(AND(IF(OOC!G277="",0,OOC!G277) &gt;= IF(O277="",0,O277), IF(O277="",0,O277) &gt; IF(L277="",0,L277)), "OOC",
IF(AND(IF(M277="",0,M277) &gt; IF(P277="",0,P277), IF(P277="",0,P277) &gt;= IF(OOC!H277="",0,OOC!H277)), "OOC",
IF(IF(O277="",0,O277) &gt; IF(OOC!G277="",0,OOC!G277), "OOS",
IF(IF(OOC!H277="",0,OOC!H277) &gt; IF(P277="",0,P277), "OOS", "OK"))))</f>
        <v>#REF!</v>
      </c>
    </row>
    <row r="278" spans="1:76" ht="15" customHeight="1">
      <c r="A278" s="16">
        <v>48</v>
      </c>
      <c r="B278" s="76"/>
      <c r="C278" s="72">
        <v>111</v>
      </c>
      <c r="D278" s="20" t="s">
        <v>57</v>
      </c>
      <c r="E278" s="78"/>
      <c r="F278" s="11" t="s">
        <v>29</v>
      </c>
      <c r="G278" s="83">
        <v>3.4249999999999998</v>
      </c>
      <c r="H278" s="13" t="e">
        <f>IF(OOC!S278=0,"",OOC!S278)</f>
        <v>#REF!</v>
      </c>
      <c r="I278" s="13" t="e">
        <f>IF(OOC!T278=0,"",OOC!T278)</f>
        <v>#REF!</v>
      </c>
      <c r="J278" s="14" t="s">
        <v>12</v>
      </c>
      <c r="K278" s="64" t="s">
        <v>49</v>
      </c>
      <c r="L278" s="17" t="e">
        <f t="shared" si="82"/>
        <v>#REF!</v>
      </c>
      <c r="M278" s="17" t="e">
        <f t="shared" si="83"/>
        <v>#REF!</v>
      </c>
      <c r="N278" s="25"/>
      <c r="O278" s="2" t="e">
        <f t="shared" si="101"/>
        <v>#REF!</v>
      </c>
      <c r="P278" s="2" t="e">
        <f t="shared" si="102"/>
        <v>#REF!</v>
      </c>
      <c r="Q278" s="2" t="e">
        <f t="shared" si="103"/>
        <v>#REF!</v>
      </c>
      <c r="R278" s="3" t="e">
        <f t="shared" si="104"/>
        <v>#REF!</v>
      </c>
      <c r="S278" s="4" t="e">
        <f t="shared" si="96"/>
        <v>#REF!</v>
      </c>
      <c r="T278" s="67" t="e">
        <f t="shared" si="85"/>
        <v>#REF!</v>
      </c>
      <c r="U278" s="67" t="e">
        <f t="shared" si="86"/>
        <v>#REF!</v>
      </c>
      <c r="V278" s="4" t="e">
        <f t="shared" si="79"/>
        <v>#REF!</v>
      </c>
      <c r="W278" s="4" t="e">
        <f t="shared" si="80"/>
        <v>#REF!</v>
      </c>
      <c r="X278" s="4" t="e">
        <f t="shared" si="84"/>
        <v>#REF!</v>
      </c>
      <c r="Y278" s="62" t="e">
        <f t="shared" si="81"/>
        <v>#REF!</v>
      </c>
      <c r="Z278" s="28" t="e">
        <f t="shared" si="87"/>
        <v>#REF!</v>
      </c>
      <c r="AA278" s="28" t="e">
        <f t="shared" si="88"/>
        <v>#REF!</v>
      </c>
      <c r="AB278" s="28" t="e">
        <f t="shared" si="89"/>
        <v>#REF!</v>
      </c>
      <c r="AC278" s="28" t="e">
        <f t="shared" si="91"/>
        <v>#REF!</v>
      </c>
      <c r="AD278" s="26"/>
      <c r="AE278" s="19" t="str">
        <f t="shared" si="90"/>
        <v/>
      </c>
      <c r="AF278" s="65"/>
      <c r="AG278" s="54"/>
      <c r="AH278" s="54"/>
      <c r="AI278" s="55"/>
      <c r="AJ278" s="18"/>
      <c r="AK278" s="73" t="e">
        <f>#REF!</f>
        <v>#REF!</v>
      </c>
      <c r="AL278" s="73" t="e">
        <f>#REF!</f>
        <v>#REF!</v>
      </c>
      <c r="AM278" s="73" t="e">
        <f>#REF!</f>
        <v>#REF!</v>
      </c>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N278" s="73"/>
      <c r="BO278" s="73"/>
      <c r="BP278" s="73"/>
      <c r="BR278" s="117">
        <f t="shared" si="97"/>
        <v>111</v>
      </c>
      <c r="BS278" s="118">
        <f>OOC!G278</f>
        <v>3.4549999999999996</v>
      </c>
      <c r="BT278" s="118">
        <f>OOC!H278</f>
        <v>3.38</v>
      </c>
      <c r="BU278" s="2" t="e">
        <f t="shared" si="98"/>
        <v>#REF!</v>
      </c>
      <c r="BV278" s="2" t="e">
        <f t="shared" si="99"/>
        <v>#REF!</v>
      </c>
      <c r="BW278" s="2" t="e">
        <f t="shared" si="100"/>
        <v>#REF!</v>
      </c>
      <c r="BX278" s="119" t="e">
        <f>IF(AND(IF(OOC!G278="",0,OOC!G278) &gt;= IF(O278="",0,O278), IF(O278="",0,O278) &gt; IF(L278="",0,L278)), "OOC",
IF(AND(IF(M278="",0,M278) &gt; IF(P278="",0,P278), IF(P278="",0,P278) &gt;= IF(OOC!H278="",0,OOC!H278)), "OOC",
IF(IF(O278="",0,O278) &gt; IF(OOC!G278="",0,OOC!G278), "OOS",
IF(IF(OOC!H278="",0,OOC!H278) &gt; IF(P278="",0,P278), "OOS", "OK"))))</f>
        <v>#REF!</v>
      </c>
    </row>
    <row r="279" spans="1:76" ht="15" customHeight="1">
      <c r="A279" s="16">
        <v>48</v>
      </c>
      <c r="B279" s="76" t="s">
        <v>206</v>
      </c>
      <c r="C279" s="72" t="s">
        <v>207</v>
      </c>
      <c r="D279" s="20" t="s">
        <v>57</v>
      </c>
      <c r="E279" s="78">
        <v>1.33</v>
      </c>
      <c r="F279" s="11" t="s">
        <v>29</v>
      </c>
      <c r="G279" s="83">
        <v>-0.45</v>
      </c>
      <c r="H279" s="13" t="e">
        <f>IF(OOC!S279=0,"",OOC!S279)</f>
        <v>#REF!</v>
      </c>
      <c r="I279" s="13" t="e">
        <f>IF(OOC!T279=0,"",OOC!T279)</f>
        <v>#REF!</v>
      </c>
      <c r="J279" s="92" t="s">
        <v>84</v>
      </c>
      <c r="K279" s="64" t="s">
        <v>49</v>
      </c>
      <c r="L279" s="17" t="e">
        <f t="shared" si="82"/>
        <v>#REF!</v>
      </c>
      <c r="M279" s="17" t="e">
        <f t="shared" si="83"/>
        <v>#REF!</v>
      </c>
      <c r="N279" s="25"/>
      <c r="O279" s="2" t="e">
        <f t="shared" si="101"/>
        <v>#REF!</v>
      </c>
      <c r="P279" s="2" t="e">
        <f t="shared" si="102"/>
        <v>#REF!</v>
      </c>
      <c r="Q279" s="2" t="e">
        <f t="shared" si="103"/>
        <v>#REF!</v>
      </c>
      <c r="R279" s="3" t="e">
        <f t="shared" si="104"/>
        <v>#REF!</v>
      </c>
      <c r="S279" s="4" t="e">
        <f t="shared" si="96"/>
        <v>#REF!</v>
      </c>
      <c r="T279" s="67" t="e">
        <f t="shared" si="85"/>
        <v>#REF!</v>
      </c>
      <c r="U279" s="67" t="e">
        <f t="shared" si="86"/>
        <v>#REF!</v>
      </c>
      <c r="V279" s="4" t="e">
        <f t="shared" si="79"/>
        <v>#REF!</v>
      </c>
      <c r="W279" s="4" t="e">
        <f t="shared" si="80"/>
        <v>#REF!</v>
      </c>
      <c r="X279" s="4" t="e">
        <f t="shared" si="84"/>
        <v>#REF!</v>
      </c>
      <c r="Y279" s="62" t="e">
        <f t="shared" si="81"/>
        <v>#REF!</v>
      </c>
      <c r="Z279" s="28" t="e">
        <f t="shared" si="87"/>
        <v>#REF!</v>
      </c>
      <c r="AA279" s="28" t="e">
        <f t="shared" si="88"/>
        <v>#REF!</v>
      </c>
      <c r="AB279" s="28" t="e">
        <f t="shared" si="89"/>
        <v>#REF!</v>
      </c>
      <c r="AC279" s="28" t="e">
        <f t="shared" si="91"/>
        <v>#REF!</v>
      </c>
      <c r="AD279" s="26"/>
      <c r="AE279" s="19" t="str">
        <f t="shared" si="90"/>
        <v/>
      </c>
      <c r="AF279" s="65"/>
      <c r="AG279" s="54"/>
      <c r="AH279" s="54"/>
      <c r="AI279" s="55"/>
      <c r="AJ279" s="18"/>
      <c r="AK279" s="73" t="e">
        <f>#REF!</f>
        <v>#REF!</v>
      </c>
      <c r="AL279" s="73" t="e">
        <f>#REF!</f>
        <v>#REF!</v>
      </c>
      <c r="AM279" s="73" t="e">
        <f>#REF!</f>
        <v>#REF!</v>
      </c>
      <c r="AN279" s="73" t="e">
        <f>#REF!</f>
        <v>#REF!</v>
      </c>
      <c r="AO279" s="73" t="e">
        <f>#REF!</f>
        <v>#REF!</v>
      </c>
      <c r="AP279" s="73" t="e">
        <f>#REF!</f>
        <v>#REF!</v>
      </c>
      <c r="AQ279" s="73" t="e">
        <f>#REF!</f>
        <v>#REF!</v>
      </c>
      <c r="AR279" s="73" t="e">
        <f>#REF!</f>
        <v>#REF!</v>
      </c>
      <c r="AS279" s="73" t="e">
        <f>#REF!</f>
        <v>#REF!</v>
      </c>
      <c r="AT279" s="73" t="e">
        <f>#REF!</f>
        <v>#REF!</v>
      </c>
      <c r="AU279" s="73" t="e">
        <f>#REF!</f>
        <v>#REF!</v>
      </c>
      <c r="AV279" s="73" t="e">
        <f>#REF!</f>
        <v>#REF!</v>
      </c>
      <c r="AW279" s="73" t="e">
        <f>#REF!</f>
        <v>#REF!</v>
      </c>
      <c r="AX279" s="73" t="e">
        <f>#REF!</f>
        <v>#REF!</v>
      </c>
      <c r="AY279" s="73" t="e">
        <f>#REF!</f>
        <v>#REF!</v>
      </c>
      <c r="AZ279" s="73" t="e">
        <f>#REF!</f>
        <v>#REF!</v>
      </c>
      <c r="BA279" s="73" t="e">
        <f>#REF!</f>
        <v>#REF!</v>
      </c>
      <c r="BB279" s="73" t="e">
        <f>#REF!</f>
        <v>#REF!</v>
      </c>
      <c r="BC279" s="73" t="e">
        <f>#REF!</f>
        <v>#REF!</v>
      </c>
      <c r="BD279" s="73" t="e">
        <f>#REF!</f>
        <v>#REF!</v>
      </c>
      <c r="BE279" s="73" t="e">
        <f>#REF!</f>
        <v>#REF!</v>
      </c>
      <c r="BF279" s="73" t="e">
        <f>#REF!</f>
        <v>#REF!</v>
      </c>
      <c r="BG279" s="73" t="e">
        <f>#REF!</f>
        <v>#REF!</v>
      </c>
      <c r="BH279" s="73" t="e">
        <f>#REF!</f>
        <v>#REF!</v>
      </c>
      <c r="BI279" s="73" t="e">
        <f>#REF!</f>
        <v>#REF!</v>
      </c>
      <c r="BJ279" s="73" t="e">
        <f>#REF!</f>
        <v>#REF!</v>
      </c>
      <c r="BK279" s="73" t="e">
        <f>#REF!</f>
        <v>#REF!</v>
      </c>
      <c r="BL279" s="73" t="e">
        <f>#REF!</f>
        <v>#REF!</v>
      </c>
      <c r="BM279" s="73" t="e">
        <f>#REF!</f>
        <v>#REF!</v>
      </c>
      <c r="BN279" s="73" t="e">
        <f>#REF!</f>
        <v>#REF!</v>
      </c>
      <c r="BO279" s="73" t="e">
        <f>#REF!</f>
        <v>#REF!</v>
      </c>
      <c r="BP279" s="73" t="e">
        <f>#REF!</f>
        <v>#REF!</v>
      </c>
      <c r="BR279" s="117" t="str">
        <f t="shared" si="97"/>
        <v>112-1</v>
      </c>
      <c r="BS279" s="118">
        <f>OOC!G279</f>
        <v>-0.435</v>
      </c>
      <c r="BT279" s="118">
        <f>OOC!H279</f>
        <v>-0.46500000000000002</v>
      </c>
      <c r="BU279" s="2" t="e">
        <f t="shared" si="98"/>
        <v>#REF!</v>
      </c>
      <c r="BV279" s="2" t="e">
        <f t="shared" si="99"/>
        <v>#REF!</v>
      </c>
      <c r="BW279" s="2" t="e">
        <f t="shared" si="100"/>
        <v>#REF!</v>
      </c>
      <c r="BX279" s="119" t="e">
        <f>IF(AND(IF(OOC!G279="",0,OOC!G279) &gt;= IF(O279="",0,O279), IF(O279="",0,O279) &gt; IF(L279="",0,L279)), "OOC",
IF(AND(IF(M279="",0,M279) &gt; IF(P279="",0,P279), IF(P279="",0,P279) &gt;= IF(OOC!H279="",0,OOC!H279)), "OOC",
IF(IF(O279="",0,O279) &gt; IF(OOC!G279="",0,OOC!G279), "OOS",
IF(IF(OOC!H279="",0,OOC!H279) &gt; IF(P279="",0,P279), "OOS", "OK"))))</f>
        <v>#REF!</v>
      </c>
    </row>
    <row r="280" spans="1:76" ht="15" customHeight="1">
      <c r="A280" s="16">
        <v>48</v>
      </c>
      <c r="B280" s="76" t="s">
        <v>206</v>
      </c>
      <c r="C280" s="72" t="s">
        <v>208</v>
      </c>
      <c r="D280" s="20" t="s">
        <v>57</v>
      </c>
      <c r="E280" s="78">
        <v>1.33</v>
      </c>
      <c r="F280" s="11" t="s">
        <v>29</v>
      </c>
      <c r="G280" s="12">
        <v>-0.45</v>
      </c>
      <c r="H280" s="13" t="e">
        <f>IF(OOC!S280=0,"",OOC!S280)</f>
        <v>#REF!</v>
      </c>
      <c r="I280" s="13" t="e">
        <f>IF(OOC!T280=0,"",OOC!T280)</f>
        <v>#REF!</v>
      </c>
      <c r="J280" s="92" t="s">
        <v>84</v>
      </c>
      <c r="K280" s="64" t="s">
        <v>49</v>
      </c>
      <c r="L280" s="17" t="e">
        <f t="shared" si="82"/>
        <v>#REF!</v>
      </c>
      <c r="M280" s="17" t="e">
        <f t="shared" si="83"/>
        <v>#REF!</v>
      </c>
      <c r="N280" s="25"/>
      <c r="O280" s="2" t="e">
        <f t="shared" si="101"/>
        <v>#REF!</v>
      </c>
      <c r="P280" s="2" t="e">
        <f t="shared" si="102"/>
        <v>#REF!</v>
      </c>
      <c r="Q280" s="2" t="e">
        <f t="shared" si="103"/>
        <v>#REF!</v>
      </c>
      <c r="R280" s="3" t="e">
        <f t="shared" si="104"/>
        <v>#REF!</v>
      </c>
      <c r="S280" s="4" t="e">
        <f t="shared" si="96"/>
        <v>#REF!</v>
      </c>
      <c r="T280" s="67" t="e">
        <f t="shared" si="85"/>
        <v>#REF!</v>
      </c>
      <c r="U280" s="67" t="e">
        <f t="shared" si="86"/>
        <v>#REF!</v>
      </c>
      <c r="V280" s="4" t="e">
        <f t="shared" si="79"/>
        <v>#REF!</v>
      </c>
      <c r="W280" s="4" t="e">
        <f t="shared" si="80"/>
        <v>#REF!</v>
      </c>
      <c r="X280" s="4" t="e">
        <f t="shared" si="84"/>
        <v>#REF!</v>
      </c>
      <c r="Y280" s="62" t="e">
        <f t="shared" si="81"/>
        <v>#REF!</v>
      </c>
      <c r="Z280" s="28" t="e">
        <f t="shared" si="87"/>
        <v>#REF!</v>
      </c>
      <c r="AA280" s="28" t="e">
        <f t="shared" si="88"/>
        <v>#REF!</v>
      </c>
      <c r="AB280" s="28" t="e">
        <f t="shared" si="89"/>
        <v>#REF!</v>
      </c>
      <c r="AC280" s="28" t="e">
        <f t="shared" si="91"/>
        <v>#REF!</v>
      </c>
      <c r="AD280" s="26"/>
      <c r="AE280" s="19" t="str">
        <f t="shared" si="90"/>
        <v/>
      </c>
      <c r="AF280" s="65"/>
      <c r="AG280" s="54"/>
      <c r="AH280" s="54"/>
      <c r="AI280" s="55"/>
      <c r="AJ280" s="18"/>
      <c r="AK280" s="73" t="e">
        <f>#REF!</f>
        <v>#REF!</v>
      </c>
      <c r="AL280" s="73" t="e">
        <f>#REF!</f>
        <v>#REF!</v>
      </c>
      <c r="AM280" s="73" t="e">
        <f>#REF!</f>
        <v>#REF!</v>
      </c>
      <c r="AN280" s="73" t="e">
        <f>#REF!</f>
        <v>#REF!</v>
      </c>
      <c r="AO280" s="73" t="e">
        <f>#REF!</f>
        <v>#REF!</v>
      </c>
      <c r="AP280" s="73" t="e">
        <f>#REF!</f>
        <v>#REF!</v>
      </c>
      <c r="AQ280" s="73" t="e">
        <f>#REF!</f>
        <v>#REF!</v>
      </c>
      <c r="AR280" s="73" t="e">
        <f>#REF!</f>
        <v>#REF!</v>
      </c>
      <c r="AS280" s="73" t="e">
        <f>#REF!</f>
        <v>#REF!</v>
      </c>
      <c r="AT280" s="73" t="e">
        <f>#REF!</f>
        <v>#REF!</v>
      </c>
      <c r="AU280" s="73" t="e">
        <f>#REF!</f>
        <v>#REF!</v>
      </c>
      <c r="AV280" s="73" t="e">
        <f>#REF!</f>
        <v>#REF!</v>
      </c>
      <c r="AW280" s="73" t="e">
        <f>#REF!</f>
        <v>#REF!</v>
      </c>
      <c r="AX280" s="73" t="e">
        <f>#REF!</f>
        <v>#REF!</v>
      </c>
      <c r="AY280" s="73" t="e">
        <f>#REF!</f>
        <v>#REF!</v>
      </c>
      <c r="AZ280" s="73" t="e">
        <f>#REF!</f>
        <v>#REF!</v>
      </c>
      <c r="BA280" s="73" t="e">
        <f>#REF!</f>
        <v>#REF!</v>
      </c>
      <c r="BB280" s="73" t="e">
        <f>#REF!</f>
        <v>#REF!</v>
      </c>
      <c r="BC280" s="73" t="e">
        <f>#REF!</f>
        <v>#REF!</v>
      </c>
      <c r="BD280" s="73" t="e">
        <f>#REF!</f>
        <v>#REF!</v>
      </c>
      <c r="BE280" s="73" t="e">
        <f>#REF!</f>
        <v>#REF!</v>
      </c>
      <c r="BF280" s="73" t="e">
        <f>#REF!</f>
        <v>#REF!</v>
      </c>
      <c r="BG280" s="73" t="e">
        <f>#REF!</f>
        <v>#REF!</v>
      </c>
      <c r="BH280" s="73" t="e">
        <f>#REF!</f>
        <v>#REF!</v>
      </c>
      <c r="BI280" s="73" t="e">
        <f>#REF!</f>
        <v>#REF!</v>
      </c>
      <c r="BJ280" s="73" t="e">
        <f>#REF!</f>
        <v>#REF!</v>
      </c>
      <c r="BK280" s="73" t="e">
        <f>#REF!</f>
        <v>#REF!</v>
      </c>
      <c r="BL280" s="73" t="e">
        <f>#REF!</f>
        <v>#REF!</v>
      </c>
      <c r="BM280" s="73" t="e">
        <f>#REF!</f>
        <v>#REF!</v>
      </c>
      <c r="BN280" s="73" t="e">
        <f>#REF!</f>
        <v>#REF!</v>
      </c>
      <c r="BO280" s="73" t="e">
        <f>#REF!</f>
        <v>#REF!</v>
      </c>
      <c r="BP280" s="73" t="e">
        <f>#REF!</f>
        <v>#REF!</v>
      </c>
      <c r="BR280" s="117" t="str">
        <f t="shared" si="97"/>
        <v>112-2</v>
      </c>
      <c r="BS280" s="118">
        <f>OOC!G280</f>
        <v>3.0000000000000001E-3</v>
      </c>
      <c r="BT280" s="118">
        <f>OOC!H280</f>
        <v>-3.0000000000000001E-3</v>
      </c>
      <c r="BU280" s="2" t="e">
        <f t="shared" si="98"/>
        <v>#REF!</v>
      </c>
      <c r="BV280" s="2" t="e">
        <f t="shared" si="99"/>
        <v>#REF!</v>
      </c>
      <c r="BW280" s="2" t="e">
        <f t="shared" si="100"/>
        <v>#REF!</v>
      </c>
      <c r="BX280" s="119" t="e">
        <f>IF(AND(IF(OOC!G280="",0,OOC!G280) &gt;= IF(O280="",0,O280), IF(O280="",0,O280) &gt; IF(L280="",0,L280)), "OOC",
IF(AND(IF(M280="",0,M280) &gt; IF(P280="",0,P280), IF(P280="",0,P280) &gt;= IF(OOC!H280="",0,OOC!H280)), "OOC",
IF(IF(O280="",0,O280) &gt; IF(OOC!G280="",0,OOC!G280), "OOS",
IF(IF(OOC!H280="",0,OOC!H280) &gt; IF(P280="",0,P280), "OOS", "OK"))))</f>
        <v>#REF!</v>
      </c>
    </row>
    <row r="281" spans="1:76" ht="15" customHeight="1">
      <c r="A281" s="16">
        <v>48</v>
      </c>
      <c r="B281" s="76"/>
      <c r="C281" s="86" t="s">
        <v>209</v>
      </c>
      <c r="D281" s="20" t="s">
        <v>57</v>
      </c>
      <c r="E281" s="78"/>
      <c r="F281" s="11" t="s">
        <v>29</v>
      </c>
      <c r="G281" s="12">
        <v>0</v>
      </c>
      <c r="H281" s="13" t="e">
        <f>IF(OOC!S281=0,"",OOC!S281)</f>
        <v>#REF!</v>
      </c>
      <c r="I281" s="13" t="e">
        <f>IF(OOC!T281=0,"",OOC!T281)</f>
        <v>#REF!</v>
      </c>
      <c r="J281" s="92" t="s">
        <v>84</v>
      </c>
      <c r="K281" s="64" t="s">
        <v>49</v>
      </c>
      <c r="L281" s="17" t="e">
        <f t="shared" si="82"/>
        <v>#REF!</v>
      </c>
      <c r="M281" s="17" t="e">
        <f t="shared" si="83"/>
        <v>#REF!</v>
      </c>
      <c r="N281" s="25"/>
      <c r="O281" s="2" t="e">
        <f t="shared" si="101"/>
        <v>#REF!</v>
      </c>
      <c r="P281" s="2" t="e">
        <f t="shared" si="102"/>
        <v>#REF!</v>
      </c>
      <c r="Q281" s="2" t="e">
        <f t="shared" si="103"/>
        <v>#REF!</v>
      </c>
      <c r="R281" s="3" t="e">
        <f t="shared" si="104"/>
        <v>#REF!</v>
      </c>
      <c r="S281" s="4" t="e">
        <f t="shared" si="96"/>
        <v>#REF!</v>
      </c>
      <c r="T281" s="67" t="e">
        <f t="shared" si="85"/>
        <v>#REF!</v>
      </c>
      <c r="U281" s="67" t="e">
        <f t="shared" si="86"/>
        <v>#REF!</v>
      </c>
      <c r="V281" s="4" t="e">
        <f t="shared" si="79"/>
        <v>#REF!</v>
      </c>
      <c r="W281" s="4" t="e">
        <f t="shared" si="80"/>
        <v>#REF!</v>
      </c>
      <c r="X281" s="4" t="e">
        <f t="shared" si="84"/>
        <v>#REF!</v>
      </c>
      <c r="Y281" s="62" t="e">
        <f t="shared" si="81"/>
        <v>#REF!</v>
      </c>
      <c r="Z281" s="28" t="e">
        <f t="shared" si="87"/>
        <v>#REF!</v>
      </c>
      <c r="AA281" s="28" t="e">
        <f t="shared" si="88"/>
        <v>#REF!</v>
      </c>
      <c r="AB281" s="28" t="e">
        <f t="shared" si="89"/>
        <v>#REF!</v>
      </c>
      <c r="AC281" s="28" t="e">
        <f t="shared" si="91"/>
        <v>#REF!</v>
      </c>
      <c r="AD281" s="26"/>
      <c r="AE281" s="19" t="str">
        <f t="shared" si="90"/>
        <v/>
      </c>
      <c r="AF281" s="65"/>
      <c r="AG281" s="54"/>
      <c r="AH281" s="54"/>
      <c r="AI281" s="55"/>
      <c r="AJ281" s="18"/>
      <c r="AK281" s="73" t="e">
        <f>#REF!</f>
        <v>#REF!</v>
      </c>
      <c r="AL281" s="73" t="e">
        <f>#REF!</f>
        <v>#REF!</v>
      </c>
      <c r="AM281" s="73" t="e">
        <f>#REF!</f>
        <v>#REF!</v>
      </c>
      <c r="AN281" s="73" t="e">
        <f>#REF!</f>
        <v>#REF!</v>
      </c>
      <c r="AO281" s="73" t="e">
        <f>#REF!</f>
        <v>#REF!</v>
      </c>
      <c r="AP281" s="73" t="e">
        <f>#REF!</f>
        <v>#REF!</v>
      </c>
      <c r="AQ281" s="73" t="e">
        <f>#REF!</f>
        <v>#REF!</v>
      </c>
      <c r="AR281" s="73" t="e">
        <f>#REF!</f>
        <v>#REF!</v>
      </c>
      <c r="AS281" s="73" t="e">
        <f>#REF!</f>
        <v>#REF!</v>
      </c>
      <c r="AT281" s="73" t="e">
        <f>#REF!</f>
        <v>#REF!</v>
      </c>
      <c r="AU281" s="73" t="e">
        <f>#REF!</f>
        <v>#REF!</v>
      </c>
      <c r="AV281" s="73" t="e">
        <f>#REF!</f>
        <v>#REF!</v>
      </c>
      <c r="AW281" s="73" t="e">
        <f>#REF!</f>
        <v>#REF!</v>
      </c>
      <c r="AX281" s="73" t="e">
        <f>#REF!</f>
        <v>#REF!</v>
      </c>
      <c r="AY281" s="73" t="e">
        <f>#REF!</f>
        <v>#REF!</v>
      </c>
      <c r="AZ281" s="73" t="e">
        <f>#REF!</f>
        <v>#REF!</v>
      </c>
      <c r="BA281" s="73" t="e">
        <f>#REF!</f>
        <v>#REF!</v>
      </c>
      <c r="BB281" s="73" t="e">
        <f>#REF!</f>
        <v>#REF!</v>
      </c>
      <c r="BC281" s="73" t="e">
        <f>#REF!</f>
        <v>#REF!</v>
      </c>
      <c r="BD281" s="73" t="e">
        <f>#REF!</f>
        <v>#REF!</v>
      </c>
      <c r="BE281" s="73" t="e">
        <f>#REF!</f>
        <v>#REF!</v>
      </c>
      <c r="BF281" s="73" t="e">
        <f>#REF!</f>
        <v>#REF!</v>
      </c>
      <c r="BG281" s="73" t="e">
        <f>#REF!</f>
        <v>#REF!</v>
      </c>
      <c r="BH281" s="73" t="e">
        <f>#REF!</f>
        <v>#REF!</v>
      </c>
      <c r="BI281" s="73" t="e">
        <f>#REF!</f>
        <v>#REF!</v>
      </c>
      <c r="BJ281" s="73" t="e">
        <f>#REF!</f>
        <v>#REF!</v>
      </c>
      <c r="BK281" s="73" t="e">
        <f>#REF!</f>
        <v>#REF!</v>
      </c>
      <c r="BL281" s="73" t="e">
        <f>#REF!</f>
        <v>#REF!</v>
      </c>
      <c r="BM281" s="73" t="e">
        <f>#REF!</f>
        <v>#REF!</v>
      </c>
      <c r="BN281" s="73" t="e">
        <f>#REF!</f>
        <v>#REF!</v>
      </c>
      <c r="BO281" s="73" t="e">
        <f>#REF!</f>
        <v>#REF!</v>
      </c>
      <c r="BP281" s="73" t="e">
        <f>#REF!</f>
        <v>#REF!</v>
      </c>
      <c r="BR281" s="117" t="str">
        <f t="shared" si="97"/>
        <v>113-1</v>
      </c>
      <c r="BS281" s="118">
        <f>OOC!G281</f>
        <v>3.0000000000000001E-3</v>
      </c>
      <c r="BT281" s="118">
        <f>OOC!H281</f>
        <v>-3.0000000000000001E-3</v>
      </c>
      <c r="BU281" s="2" t="e">
        <f t="shared" si="98"/>
        <v>#REF!</v>
      </c>
      <c r="BV281" s="2" t="e">
        <f t="shared" si="99"/>
        <v>#REF!</v>
      </c>
      <c r="BW281" s="2" t="e">
        <f t="shared" si="100"/>
        <v>#REF!</v>
      </c>
      <c r="BX281" s="119"/>
    </row>
    <row r="282" spans="1:76" ht="15" customHeight="1">
      <c r="A282" s="16">
        <v>48</v>
      </c>
      <c r="B282" s="76"/>
      <c r="C282" s="86" t="s">
        <v>210</v>
      </c>
      <c r="D282" s="20" t="s">
        <v>57</v>
      </c>
      <c r="E282" s="78"/>
      <c r="F282" s="11" t="s">
        <v>29</v>
      </c>
      <c r="G282" s="12">
        <v>0</v>
      </c>
      <c r="H282" s="13" t="e">
        <f>IF(OOC!S282=0,"",OOC!S282)</f>
        <v>#REF!</v>
      </c>
      <c r="I282" s="13" t="e">
        <f>IF(OOC!T282=0,"",OOC!T282)</f>
        <v>#REF!</v>
      </c>
      <c r="J282" s="92" t="s">
        <v>84</v>
      </c>
      <c r="K282" s="64" t="s">
        <v>49</v>
      </c>
      <c r="L282" s="17" t="e">
        <f t="shared" si="82"/>
        <v>#REF!</v>
      </c>
      <c r="M282" s="17" t="e">
        <f t="shared" si="83"/>
        <v>#REF!</v>
      </c>
      <c r="N282" s="25"/>
      <c r="O282" s="2" t="e">
        <f t="shared" si="101"/>
        <v>#REF!</v>
      </c>
      <c r="P282" s="2" t="e">
        <f t="shared" si="102"/>
        <v>#REF!</v>
      </c>
      <c r="Q282" s="2" t="e">
        <f t="shared" si="103"/>
        <v>#REF!</v>
      </c>
      <c r="R282" s="3" t="e">
        <f t="shared" si="104"/>
        <v>#REF!</v>
      </c>
      <c r="S282" s="4" t="e">
        <f t="shared" si="96"/>
        <v>#REF!</v>
      </c>
      <c r="T282" s="67" t="e">
        <f t="shared" si="85"/>
        <v>#REF!</v>
      </c>
      <c r="U282" s="67" t="e">
        <f t="shared" si="86"/>
        <v>#REF!</v>
      </c>
      <c r="V282" s="4" t="e">
        <f t="shared" si="79"/>
        <v>#REF!</v>
      </c>
      <c r="W282" s="4" t="e">
        <f t="shared" si="80"/>
        <v>#REF!</v>
      </c>
      <c r="X282" s="4" t="e">
        <f t="shared" si="84"/>
        <v>#REF!</v>
      </c>
      <c r="Y282" s="62" t="e">
        <f t="shared" si="81"/>
        <v>#REF!</v>
      </c>
      <c r="Z282" s="28" t="e">
        <f t="shared" si="87"/>
        <v>#REF!</v>
      </c>
      <c r="AA282" s="28" t="e">
        <f t="shared" si="88"/>
        <v>#REF!</v>
      </c>
      <c r="AB282" s="28" t="e">
        <f t="shared" si="89"/>
        <v>#REF!</v>
      </c>
      <c r="AC282" s="28" t="e">
        <f t="shared" si="91"/>
        <v>#REF!</v>
      </c>
      <c r="AD282" s="26"/>
      <c r="AE282" s="19" t="str">
        <f t="shared" si="90"/>
        <v/>
      </c>
      <c r="AF282" s="65"/>
      <c r="AG282" s="54"/>
      <c r="AH282" s="54"/>
      <c r="AI282" s="55"/>
      <c r="AJ282" s="18"/>
      <c r="AK282" s="73" t="e">
        <f>#REF!</f>
        <v>#REF!</v>
      </c>
      <c r="AL282" s="73" t="e">
        <f>#REF!</f>
        <v>#REF!</v>
      </c>
      <c r="AM282" s="73" t="e">
        <f>#REF!</f>
        <v>#REF!</v>
      </c>
      <c r="AN282" s="73" t="e">
        <f>#REF!</f>
        <v>#REF!</v>
      </c>
      <c r="AO282" s="73" t="e">
        <f>#REF!</f>
        <v>#REF!</v>
      </c>
      <c r="AP282" s="73" t="e">
        <f>#REF!</f>
        <v>#REF!</v>
      </c>
      <c r="AQ282" s="73" t="e">
        <f>#REF!</f>
        <v>#REF!</v>
      </c>
      <c r="AR282" s="73" t="e">
        <f>#REF!</f>
        <v>#REF!</v>
      </c>
      <c r="AS282" s="73" t="e">
        <f>#REF!</f>
        <v>#REF!</v>
      </c>
      <c r="AT282" s="73" t="e">
        <f>#REF!</f>
        <v>#REF!</v>
      </c>
      <c r="AU282" s="73" t="e">
        <f>#REF!</f>
        <v>#REF!</v>
      </c>
      <c r="AV282" s="73" t="e">
        <f>#REF!</f>
        <v>#REF!</v>
      </c>
      <c r="AW282" s="73" t="e">
        <f>#REF!</f>
        <v>#REF!</v>
      </c>
      <c r="AX282" s="73" t="e">
        <f>#REF!</f>
        <v>#REF!</v>
      </c>
      <c r="AY282" s="73" t="e">
        <f>#REF!</f>
        <v>#REF!</v>
      </c>
      <c r="AZ282" s="73" t="e">
        <f>#REF!</f>
        <v>#REF!</v>
      </c>
      <c r="BA282" s="73" t="e">
        <f>#REF!</f>
        <v>#REF!</v>
      </c>
      <c r="BB282" s="73" t="e">
        <f>#REF!</f>
        <v>#REF!</v>
      </c>
      <c r="BC282" s="73" t="e">
        <f>#REF!</f>
        <v>#REF!</v>
      </c>
      <c r="BD282" s="73" t="e">
        <f>#REF!</f>
        <v>#REF!</v>
      </c>
      <c r="BE282" s="73" t="e">
        <f>#REF!</f>
        <v>#REF!</v>
      </c>
      <c r="BF282" s="73" t="e">
        <f>#REF!</f>
        <v>#REF!</v>
      </c>
      <c r="BG282" s="73" t="e">
        <f>#REF!</f>
        <v>#REF!</v>
      </c>
      <c r="BH282" s="73" t="e">
        <f>#REF!</f>
        <v>#REF!</v>
      </c>
      <c r="BI282" s="73" t="e">
        <f>#REF!</f>
        <v>#REF!</v>
      </c>
      <c r="BJ282" s="73" t="e">
        <f>#REF!</f>
        <v>#REF!</v>
      </c>
      <c r="BK282" s="73" t="e">
        <f>#REF!</f>
        <v>#REF!</v>
      </c>
      <c r="BL282" s="73" t="e">
        <f>#REF!</f>
        <v>#REF!</v>
      </c>
      <c r="BM282" s="73" t="e">
        <f>#REF!</f>
        <v>#REF!</v>
      </c>
      <c r="BN282" s="73" t="e">
        <f>#REF!</f>
        <v>#REF!</v>
      </c>
      <c r="BO282" s="73" t="e">
        <f>#REF!</f>
        <v>#REF!</v>
      </c>
      <c r="BP282" s="73" t="e">
        <f>#REF!</f>
        <v>#REF!</v>
      </c>
      <c r="BR282" s="117" t="str">
        <f t="shared" si="97"/>
        <v>113-2</v>
      </c>
      <c r="BS282" s="118">
        <f>OOC!G282</f>
        <v>5.0000000000000001E-3</v>
      </c>
      <c r="BT282" s="118">
        <f>OOC!H282</f>
        <v>-8.0000000000000002E-3</v>
      </c>
      <c r="BU282" s="2" t="e">
        <f t="shared" si="98"/>
        <v>#REF!</v>
      </c>
      <c r="BV282" s="2" t="e">
        <f t="shared" si="99"/>
        <v>#REF!</v>
      </c>
      <c r="BW282" s="2" t="e">
        <f t="shared" si="100"/>
        <v>#REF!</v>
      </c>
      <c r="BX282" s="119"/>
    </row>
    <row r="283" spans="1:76" ht="15" customHeight="1">
      <c r="A283" s="16">
        <v>48</v>
      </c>
      <c r="B283" s="76"/>
      <c r="C283" s="86" t="s">
        <v>211</v>
      </c>
      <c r="D283" s="20" t="s">
        <v>57</v>
      </c>
      <c r="E283" s="78"/>
      <c r="F283" s="11" t="s">
        <v>29</v>
      </c>
      <c r="G283" s="12">
        <v>0</v>
      </c>
      <c r="H283" s="13" t="e">
        <f>IF(OOC!S283=0,"",OOC!S283)</f>
        <v>#REF!</v>
      </c>
      <c r="I283" s="13" t="e">
        <f>IF(OOC!T283=0,"",OOC!T283)</f>
        <v>#REF!</v>
      </c>
      <c r="J283" s="92" t="s">
        <v>84</v>
      </c>
      <c r="K283" s="64" t="s">
        <v>49</v>
      </c>
      <c r="L283" s="17" t="e">
        <f t="shared" si="82"/>
        <v>#REF!</v>
      </c>
      <c r="M283" s="17" t="e">
        <f t="shared" si="83"/>
        <v>#REF!</v>
      </c>
      <c r="N283" s="25"/>
      <c r="O283" s="2" t="e">
        <f t="shared" si="101"/>
        <v>#REF!</v>
      </c>
      <c r="P283" s="2" t="e">
        <f t="shared" si="102"/>
        <v>#REF!</v>
      </c>
      <c r="Q283" s="2" t="e">
        <f t="shared" si="103"/>
        <v>#REF!</v>
      </c>
      <c r="R283" s="3" t="e">
        <f t="shared" si="104"/>
        <v>#REF!</v>
      </c>
      <c r="S283" s="4" t="e">
        <f t="shared" si="96"/>
        <v>#REF!</v>
      </c>
      <c r="T283" s="67" t="e">
        <f t="shared" si="85"/>
        <v>#REF!</v>
      </c>
      <c r="U283" s="67" t="e">
        <f t="shared" si="86"/>
        <v>#REF!</v>
      </c>
      <c r="V283" s="4" t="e">
        <f t="shared" si="79"/>
        <v>#REF!</v>
      </c>
      <c r="W283" s="4" t="e">
        <f t="shared" si="80"/>
        <v>#REF!</v>
      </c>
      <c r="X283" s="4" t="e">
        <f t="shared" si="84"/>
        <v>#REF!</v>
      </c>
      <c r="Y283" s="62" t="e">
        <f t="shared" si="81"/>
        <v>#REF!</v>
      </c>
      <c r="Z283" s="28" t="e">
        <f t="shared" si="87"/>
        <v>#REF!</v>
      </c>
      <c r="AA283" s="28" t="e">
        <f t="shared" si="88"/>
        <v>#REF!</v>
      </c>
      <c r="AB283" s="28" t="e">
        <f t="shared" si="89"/>
        <v>#REF!</v>
      </c>
      <c r="AC283" s="28" t="e">
        <f t="shared" si="91"/>
        <v>#REF!</v>
      </c>
      <c r="AD283" s="26"/>
      <c r="AE283" s="19" t="str">
        <f t="shared" si="90"/>
        <v/>
      </c>
      <c r="AF283" s="65"/>
      <c r="AG283" s="54"/>
      <c r="AH283" s="54"/>
      <c r="AI283" s="55"/>
      <c r="AJ283" s="18"/>
      <c r="AK283" s="73" t="e">
        <f>#REF!</f>
        <v>#REF!</v>
      </c>
      <c r="AL283" s="73" t="e">
        <f>#REF!</f>
        <v>#REF!</v>
      </c>
      <c r="AM283" s="73" t="e">
        <f>#REF!</f>
        <v>#REF!</v>
      </c>
      <c r="AN283" s="73" t="e">
        <f>#REF!</f>
        <v>#REF!</v>
      </c>
      <c r="AO283" s="73" t="e">
        <f>#REF!</f>
        <v>#REF!</v>
      </c>
      <c r="AP283" s="73" t="e">
        <f>#REF!</f>
        <v>#REF!</v>
      </c>
      <c r="AQ283" s="73" t="e">
        <f>#REF!</f>
        <v>#REF!</v>
      </c>
      <c r="AR283" s="73" t="e">
        <f>#REF!</f>
        <v>#REF!</v>
      </c>
      <c r="AS283" s="73" t="e">
        <f>#REF!</f>
        <v>#REF!</v>
      </c>
      <c r="AT283" s="73" t="e">
        <f>#REF!</f>
        <v>#REF!</v>
      </c>
      <c r="AU283" s="73" t="e">
        <f>#REF!</f>
        <v>#REF!</v>
      </c>
      <c r="AV283" s="73" t="e">
        <f>#REF!</f>
        <v>#REF!</v>
      </c>
      <c r="AW283" s="73" t="e">
        <f>#REF!</f>
        <v>#REF!</v>
      </c>
      <c r="AX283" s="73" t="e">
        <f>#REF!</f>
        <v>#REF!</v>
      </c>
      <c r="AY283" s="73" t="e">
        <f>#REF!</f>
        <v>#REF!</v>
      </c>
      <c r="AZ283" s="73" t="e">
        <f>#REF!</f>
        <v>#REF!</v>
      </c>
      <c r="BA283" s="73" t="e">
        <f>#REF!</f>
        <v>#REF!</v>
      </c>
      <c r="BB283" s="73" t="e">
        <f>#REF!</f>
        <v>#REF!</v>
      </c>
      <c r="BC283" s="73" t="e">
        <f>#REF!</f>
        <v>#REF!</v>
      </c>
      <c r="BD283" s="73" t="e">
        <f>#REF!</f>
        <v>#REF!</v>
      </c>
      <c r="BE283" s="73" t="e">
        <f>#REF!</f>
        <v>#REF!</v>
      </c>
      <c r="BF283" s="73" t="e">
        <f>#REF!</f>
        <v>#REF!</v>
      </c>
      <c r="BG283" s="73" t="e">
        <f>#REF!</f>
        <v>#REF!</v>
      </c>
      <c r="BH283" s="73" t="e">
        <f>#REF!</f>
        <v>#REF!</v>
      </c>
      <c r="BI283" s="73" t="e">
        <f>#REF!</f>
        <v>#REF!</v>
      </c>
      <c r="BJ283" s="73" t="e">
        <f>#REF!</f>
        <v>#REF!</v>
      </c>
      <c r="BK283" s="73" t="e">
        <f>#REF!</f>
        <v>#REF!</v>
      </c>
      <c r="BL283" s="73" t="e">
        <f>#REF!</f>
        <v>#REF!</v>
      </c>
      <c r="BM283" s="73" t="e">
        <f>#REF!</f>
        <v>#REF!</v>
      </c>
      <c r="BN283" s="73" t="e">
        <f>#REF!</f>
        <v>#REF!</v>
      </c>
      <c r="BO283" s="73" t="e">
        <f>#REF!</f>
        <v>#REF!</v>
      </c>
      <c r="BP283" s="73" t="e">
        <f>#REF!</f>
        <v>#REF!</v>
      </c>
      <c r="BR283" s="117" t="str">
        <f t="shared" si="97"/>
        <v>114-1</v>
      </c>
      <c r="BS283" s="118">
        <f>OOC!G283</f>
        <v>7.0000000000000001E-3</v>
      </c>
      <c r="BT283" s="118">
        <f>OOC!H283</f>
        <v>-7.0000000000000001E-3</v>
      </c>
      <c r="BU283" s="2" t="e">
        <f t="shared" si="98"/>
        <v>#REF!</v>
      </c>
      <c r="BV283" s="2" t="e">
        <f t="shared" si="99"/>
        <v>#REF!</v>
      </c>
      <c r="BW283" s="2" t="e">
        <f t="shared" si="100"/>
        <v>#REF!</v>
      </c>
      <c r="BX283" s="119"/>
    </row>
    <row r="284" spans="1:76" ht="15" customHeight="1">
      <c r="A284" s="16">
        <v>48</v>
      </c>
      <c r="B284" s="76"/>
      <c r="C284" s="86" t="s">
        <v>212</v>
      </c>
      <c r="D284" s="20" t="s">
        <v>57</v>
      </c>
      <c r="E284" s="78"/>
      <c r="F284" s="11" t="s">
        <v>29</v>
      </c>
      <c r="G284" s="12">
        <v>0</v>
      </c>
      <c r="H284" s="13" t="e">
        <f>IF(OOC!S284=0,"",OOC!S284)</f>
        <v>#REF!</v>
      </c>
      <c r="I284" s="13" t="e">
        <f>IF(OOC!T284=0,"",OOC!T284)</f>
        <v>#REF!</v>
      </c>
      <c r="J284" s="92" t="s">
        <v>84</v>
      </c>
      <c r="K284" s="64" t="s">
        <v>49</v>
      </c>
      <c r="L284" s="17" t="e">
        <f t="shared" si="82"/>
        <v>#REF!</v>
      </c>
      <c r="M284" s="17" t="e">
        <f t="shared" si="83"/>
        <v>#REF!</v>
      </c>
      <c r="N284" s="25"/>
      <c r="O284" s="2" t="e">
        <f t="shared" si="101"/>
        <v>#REF!</v>
      </c>
      <c r="P284" s="2" t="e">
        <f t="shared" si="102"/>
        <v>#REF!</v>
      </c>
      <c r="Q284" s="2" t="e">
        <f t="shared" si="103"/>
        <v>#REF!</v>
      </c>
      <c r="R284" s="3" t="e">
        <f t="shared" si="104"/>
        <v>#REF!</v>
      </c>
      <c r="S284" s="4" t="e">
        <f t="shared" si="96"/>
        <v>#REF!</v>
      </c>
      <c r="T284" s="67" t="e">
        <f t="shared" si="85"/>
        <v>#REF!</v>
      </c>
      <c r="U284" s="67" t="e">
        <f t="shared" si="86"/>
        <v>#REF!</v>
      </c>
      <c r="V284" s="4" t="e">
        <f t="shared" si="79"/>
        <v>#REF!</v>
      </c>
      <c r="W284" s="4" t="e">
        <f t="shared" si="80"/>
        <v>#REF!</v>
      </c>
      <c r="X284" s="4" t="e">
        <f t="shared" si="84"/>
        <v>#REF!</v>
      </c>
      <c r="Y284" s="62" t="e">
        <f t="shared" si="81"/>
        <v>#REF!</v>
      </c>
      <c r="Z284" s="28" t="e">
        <f t="shared" si="87"/>
        <v>#REF!</v>
      </c>
      <c r="AA284" s="28" t="e">
        <f t="shared" si="88"/>
        <v>#REF!</v>
      </c>
      <c r="AB284" s="28" t="e">
        <f t="shared" si="89"/>
        <v>#REF!</v>
      </c>
      <c r="AC284" s="28" t="e">
        <f t="shared" si="91"/>
        <v>#REF!</v>
      </c>
      <c r="AD284" s="26"/>
      <c r="AE284" s="19" t="str">
        <f t="shared" si="90"/>
        <v/>
      </c>
      <c r="AF284" s="65"/>
      <c r="AG284" s="54"/>
      <c r="AH284" s="54"/>
      <c r="AI284" s="55"/>
      <c r="AJ284" s="18"/>
      <c r="AK284" s="73" t="e">
        <f>#REF!</f>
        <v>#REF!</v>
      </c>
      <c r="AL284" s="73" t="e">
        <f>#REF!</f>
        <v>#REF!</v>
      </c>
      <c r="AM284" s="73" t="e">
        <f>#REF!</f>
        <v>#REF!</v>
      </c>
      <c r="AN284" s="73" t="e">
        <f>#REF!</f>
        <v>#REF!</v>
      </c>
      <c r="AO284" s="73" t="e">
        <f>#REF!</f>
        <v>#REF!</v>
      </c>
      <c r="AP284" s="73" t="e">
        <f>#REF!</f>
        <v>#REF!</v>
      </c>
      <c r="AQ284" s="73" t="e">
        <f>#REF!</f>
        <v>#REF!</v>
      </c>
      <c r="AR284" s="73" t="e">
        <f>#REF!</f>
        <v>#REF!</v>
      </c>
      <c r="AS284" s="73" t="e">
        <f>#REF!</f>
        <v>#REF!</v>
      </c>
      <c r="AT284" s="73" t="e">
        <f>#REF!</f>
        <v>#REF!</v>
      </c>
      <c r="AU284" s="73" t="e">
        <f>#REF!</f>
        <v>#REF!</v>
      </c>
      <c r="AV284" s="73" t="e">
        <f>#REF!</f>
        <v>#REF!</v>
      </c>
      <c r="AW284" s="73" t="e">
        <f>#REF!</f>
        <v>#REF!</v>
      </c>
      <c r="AX284" s="73" t="e">
        <f>#REF!</f>
        <v>#REF!</v>
      </c>
      <c r="AY284" s="73" t="e">
        <f>#REF!</f>
        <v>#REF!</v>
      </c>
      <c r="AZ284" s="73" t="e">
        <f>#REF!</f>
        <v>#REF!</v>
      </c>
      <c r="BA284" s="73" t="e">
        <f>#REF!</f>
        <v>#REF!</v>
      </c>
      <c r="BB284" s="73" t="e">
        <f>#REF!</f>
        <v>#REF!</v>
      </c>
      <c r="BC284" s="73" t="e">
        <f>#REF!</f>
        <v>#REF!</v>
      </c>
      <c r="BD284" s="73" t="e">
        <f>#REF!</f>
        <v>#REF!</v>
      </c>
      <c r="BE284" s="73" t="e">
        <f>#REF!</f>
        <v>#REF!</v>
      </c>
      <c r="BF284" s="73" t="e">
        <f>#REF!</f>
        <v>#REF!</v>
      </c>
      <c r="BG284" s="73" t="e">
        <f>#REF!</f>
        <v>#REF!</v>
      </c>
      <c r="BH284" s="73" t="e">
        <f>#REF!</f>
        <v>#REF!</v>
      </c>
      <c r="BI284" s="73" t="e">
        <f>#REF!</f>
        <v>#REF!</v>
      </c>
      <c r="BJ284" s="73" t="e">
        <f>#REF!</f>
        <v>#REF!</v>
      </c>
      <c r="BK284" s="73" t="e">
        <f>#REF!</f>
        <v>#REF!</v>
      </c>
      <c r="BL284" s="73" t="e">
        <f>#REF!</f>
        <v>#REF!</v>
      </c>
      <c r="BM284" s="73" t="e">
        <f>#REF!</f>
        <v>#REF!</v>
      </c>
      <c r="BN284" s="73" t="e">
        <f>#REF!</f>
        <v>#REF!</v>
      </c>
      <c r="BO284" s="73" t="e">
        <f>#REF!</f>
        <v>#REF!</v>
      </c>
      <c r="BP284" s="73" t="e">
        <f>#REF!</f>
        <v>#REF!</v>
      </c>
      <c r="BR284" s="117" t="str">
        <f t="shared" si="97"/>
        <v>114-2</v>
      </c>
      <c r="BS284" s="118">
        <f>OOC!G284</f>
        <v>8.0000000000000002E-3</v>
      </c>
      <c r="BT284" s="118">
        <f>OOC!H284</f>
        <v>-8.0000000000000002E-3</v>
      </c>
      <c r="BU284" s="2" t="e">
        <f t="shared" si="98"/>
        <v>#REF!</v>
      </c>
      <c r="BV284" s="2" t="e">
        <f t="shared" si="99"/>
        <v>#REF!</v>
      </c>
      <c r="BW284" s="2" t="e">
        <f t="shared" si="100"/>
        <v>#REF!</v>
      </c>
      <c r="BX284" s="119"/>
    </row>
    <row r="285" spans="1:76" ht="15" customHeight="1">
      <c r="A285" s="16"/>
      <c r="B285" s="76"/>
      <c r="C285" s="86" t="s">
        <v>247</v>
      </c>
      <c r="D285" s="20" t="s">
        <v>57</v>
      </c>
      <c r="E285" s="78"/>
      <c r="F285" s="11" t="s">
        <v>29</v>
      </c>
      <c r="G285" s="12">
        <v>0</v>
      </c>
      <c r="H285" s="13" t="e">
        <f>IF(OOC!S285=0,"",OOC!S285)</f>
        <v>#REF!</v>
      </c>
      <c r="I285" s="13" t="e">
        <f>IF(OOC!T285=0,"",OOC!T285)</f>
        <v>#REF!</v>
      </c>
      <c r="J285" s="92" t="s">
        <v>84</v>
      </c>
      <c r="K285" s="64" t="s">
        <v>49</v>
      </c>
      <c r="L285" s="17" t="e">
        <f t="shared" si="82"/>
        <v>#REF!</v>
      </c>
      <c r="M285" s="17" t="e">
        <f t="shared" si="83"/>
        <v>#REF!</v>
      </c>
      <c r="N285" s="25"/>
      <c r="O285" s="2" t="e">
        <f t="shared" si="101"/>
        <v>#REF!</v>
      </c>
      <c r="P285" s="2" t="e">
        <f t="shared" si="102"/>
        <v>#REF!</v>
      </c>
      <c r="Q285" s="2" t="e">
        <f t="shared" si="103"/>
        <v>#REF!</v>
      </c>
      <c r="R285" s="3" t="e">
        <f t="shared" si="104"/>
        <v>#REF!</v>
      </c>
      <c r="S285" s="4" t="e">
        <f t="shared" si="96"/>
        <v>#REF!</v>
      </c>
      <c r="T285" s="67" t="e">
        <f t="shared" si="85"/>
        <v>#REF!</v>
      </c>
      <c r="U285" s="67" t="e">
        <f t="shared" si="86"/>
        <v>#REF!</v>
      </c>
      <c r="V285" s="4" t="e">
        <f t="shared" ref="V285:V309" si="105">IF(OR($AK285="",ISNUMBER($AK285)=FALSE),"",IF(H285="","",(L285-Q285)/(3*R285)))</f>
        <v>#REF!</v>
      </c>
      <c r="W285" s="4" t="e">
        <f t="shared" ref="W285:W309" si="106">IF(OR($AK285="",ISNUMBER($AK285)=FALSE),"",IF(I285="","",(Q285-M285)/(3*R285)))</f>
        <v>#REF!</v>
      </c>
      <c r="X285" s="4" t="e">
        <f t="shared" si="84"/>
        <v>#REF!</v>
      </c>
      <c r="Y285" s="62" t="e">
        <f t="shared" ref="Y285:Y309" si="107">IF(OR($AK285="",ISNUMBER($AK285)=FALSE),"",IF(AND(G285=0,I285=0),NORMSDIST(3*X285),NORMSDIST(3*X285)+NORMSDIST(6*S285-3*X285)-1))</f>
        <v>#REF!</v>
      </c>
      <c r="Z285" s="28" t="e">
        <f t="shared" si="87"/>
        <v>#REF!</v>
      </c>
      <c r="AA285" s="28" t="e">
        <f t="shared" si="88"/>
        <v>#REF!</v>
      </c>
      <c r="AB285" s="28" t="e">
        <f t="shared" si="89"/>
        <v>#REF!</v>
      </c>
      <c r="AC285" s="28" t="e">
        <f t="shared" si="91"/>
        <v>#REF!</v>
      </c>
      <c r="AD285" s="26"/>
      <c r="AE285" s="19" t="str">
        <f t="shared" si="90"/>
        <v/>
      </c>
      <c r="AF285" s="65"/>
      <c r="AG285" s="54"/>
      <c r="AH285" s="54"/>
      <c r="AI285" s="55"/>
      <c r="AJ285" s="18"/>
      <c r="AK285" s="73" t="e">
        <f>#REF!</f>
        <v>#REF!</v>
      </c>
      <c r="AL285" s="73" t="e">
        <f>#REF!</f>
        <v>#REF!</v>
      </c>
      <c r="AM285" s="73" t="e">
        <f>#REF!</f>
        <v>#REF!</v>
      </c>
      <c r="AN285" s="73" t="e">
        <f>#REF!</f>
        <v>#REF!</v>
      </c>
      <c r="AO285" s="73" t="e">
        <f>#REF!</f>
        <v>#REF!</v>
      </c>
      <c r="AP285" s="73" t="e">
        <f>#REF!</f>
        <v>#REF!</v>
      </c>
      <c r="AQ285" s="73" t="e">
        <f>#REF!</f>
        <v>#REF!</v>
      </c>
      <c r="AR285" s="73" t="e">
        <f>#REF!</f>
        <v>#REF!</v>
      </c>
      <c r="AS285" s="73" t="e">
        <f>#REF!</f>
        <v>#REF!</v>
      </c>
      <c r="AT285" s="73" t="e">
        <f>#REF!</f>
        <v>#REF!</v>
      </c>
      <c r="AU285" s="73" t="e">
        <f>#REF!</f>
        <v>#REF!</v>
      </c>
      <c r="AV285" s="73" t="e">
        <f>#REF!</f>
        <v>#REF!</v>
      </c>
      <c r="AW285" s="73" t="e">
        <f>#REF!</f>
        <v>#REF!</v>
      </c>
      <c r="AX285" s="73" t="e">
        <f>#REF!</f>
        <v>#REF!</v>
      </c>
      <c r="AY285" s="73" t="e">
        <f>#REF!</f>
        <v>#REF!</v>
      </c>
      <c r="AZ285" s="73" t="e">
        <f>#REF!</f>
        <v>#REF!</v>
      </c>
      <c r="BA285" s="73" t="e">
        <f>#REF!</f>
        <v>#REF!</v>
      </c>
      <c r="BB285" s="73" t="e">
        <f>#REF!</f>
        <v>#REF!</v>
      </c>
      <c r="BC285" s="73" t="e">
        <f>#REF!</f>
        <v>#REF!</v>
      </c>
      <c r="BD285" s="73" t="e">
        <f>#REF!</f>
        <v>#REF!</v>
      </c>
      <c r="BE285" s="73" t="e">
        <f>#REF!</f>
        <v>#REF!</v>
      </c>
      <c r="BF285" s="73" t="e">
        <f>#REF!</f>
        <v>#REF!</v>
      </c>
      <c r="BG285" s="73" t="e">
        <f>#REF!</f>
        <v>#REF!</v>
      </c>
      <c r="BH285" s="73" t="e">
        <f>#REF!</f>
        <v>#REF!</v>
      </c>
      <c r="BI285" s="73" t="e">
        <f>#REF!</f>
        <v>#REF!</v>
      </c>
      <c r="BJ285" s="73" t="e">
        <f>#REF!</f>
        <v>#REF!</v>
      </c>
      <c r="BK285" s="73" t="e">
        <f>#REF!</f>
        <v>#REF!</v>
      </c>
      <c r="BL285" s="73" t="e">
        <f>#REF!</f>
        <v>#REF!</v>
      </c>
      <c r="BM285" s="73" t="e">
        <f>#REF!</f>
        <v>#REF!</v>
      </c>
      <c r="BN285" s="73" t="e">
        <f>#REF!</f>
        <v>#REF!</v>
      </c>
      <c r="BO285" s="73" t="e">
        <f>#REF!</f>
        <v>#REF!</v>
      </c>
      <c r="BP285" s="73" t="e">
        <f>#REF!</f>
        <v>#REF!</v>
      </c>
      <c r="BR285" s="117" t="str">
        <f t="shared" si="97"/>
        <v>115-1</v>
      </c>
      <c r="BS285" s="118">
        <f>OOC!G285</f>
        <v>-0.435</v>
      </c>
      <c r="BT285" s="118">
        <f>OOC!H285</f>
        <v>-0.46500000000000002</v>
      </c>
      <c r="BU285" s="2" t="e">
        <f t="shared" si="98"/>
        <v>#REF!</v>
      </c>
      <c r="BV285" s="2" t="e">
        <f t="shared" si="99"/>
        <v>#REF!</v>
      </c>
      <c r="BW285" s="2" t="e">
        <f t="shared" si="100"/>
        <v>#REF!</v>
      </c>
      <c r="BX285" s="119"/>
    </row>
    <row r="286" spans="1:76" ht="15" customHeight="1">
      <c r="A286" s="16"/>
      <c r="B286" s="76"/>
      <c r="C286" s="86" t="s">
        <v>248</v>
      </c>
      <c r="D286" s="20" t="s">
        <v>57</v>
      </c>
      <c r="E286" s="78"/>
      <c r="F286" s="11" t="s">
        <v>29</v>
      </c>
      <c r="G286" s="12">
        <v>0</v>
      </c>
      <c r="H286" s="13" t="e">
        <f>IF(OOC!S286=0,"",OOC!S286)</f>
        <v>#REF!</v>
      </c>
      <c r="I286" s="13" t="e">
        <f>IF(OOC!T286=0,"",OOC!T286)</f>
        <v>#REF!</v>
      </c>
      <c r="J286" s="92" t="s">
        <v>84</v>
      </c>
      <c r="K286" s="64" t="s">
        <v>49</v>
      </c>
      <c r="L286" s="17" t="e">
        <f t="shared" si="82"/>
        <v>#REF!</v>
      </c>
      <c r="M286" s="17" t="e">
        <f t="shared" si="83"/>
        <v>#REF!</v>
      </c>
      <c r="N286" s="25"/>
      <c r="O286" s="2" t="e">
        <f t="shared" si="101"/>
        <v>#REF!</v>
      </c>
      <c r="P286" s="2" t="e">
        <f t="shared" si="102"/>
        <v>#REF!</v>
      </c>
      <c r="Q286" s="2" t="e">
        <f t="shared" si="103"/>
        <v>#REF!</v>
      </c>
      <c r="R286" s="3" t="e">
        <f t="shared" si="104"/>
        <v>#REF!</v>
      </c>
      <c r="S286" s="4" t="e">
        <f t="shared" si="96"/>
        <v>#REF!</v>
      </c>
      <c r="T286" s="67" t="e">
        <f t="shared" ref="T286:T309" si="108">IF(OR($AK286="",ISNUMBER($AK286)=FALSE),"",IF(AND($F286="Tolerance",$G286&lt;&gt;""),($Q286-$G286)/(($L286-$M286)/2),IF(AND($F286="GD&amp;T",$H286&lt;&gt;""),$Q286/$H286,"")))</f>
        <v>#REF!</v>
      </c>
      <c r="U286" s="67" t="e">
        <f t="shared" ref="U286:U309" si="109">IF($T286="","",IF(ABS($T286)&lt;=0.125, "Level A",IF(AND(ABS($T286)&gt;0.125,ABS($T286)&lt;=0.25), "Level B",IF(AND(ABS($T286)&gt;0.25,ABS($T286)&lt;=0.5), "Level C", IF(ABS($T286)&gt;0.5, "Level D")))))</f>
        <v>#REF!</v>
      </c>
      <c r="V286" s="4" t="e">
        <f t="shared" si="105"/>
        <v>#REF!</v>
      </c>
      <c r="W286" s="4" t="e">
        <f t="shared" si="106"/>
        <v>#REF!</v>
      </c>
      <c r="X286" s="4" t="e">
        <f t="shared" ref="X286:X309" si="110">IF(OR($AK286="",ISNUMBER($AK286)=FALSE),"",IF(AND(G286=0,I286=0),((H286)-(Q286))/(3*R286),MIN(V286:W286)))</f>
        <v>#REF!</v>
      </c>
      <c r="Y286" s="62" t="e">
        <f t="shared" si="107"/>
        <v>#REF!</v>
      </c>
      <c r="Z286" s="28" t="e">
        <f t="shared" si="87"/>
        <v>#REF!</v>
      </c>
      <c r="AA286" s="28" t="e">
        <f t="shared" si="88"/>
        <v>#REF!</v>
      </c>
      <c r="AB286" s="28" t="e">
        <f t="shared" si="89"/>
        <v>#REF!</v>
      </c>
      <c r="AC286" s="28" t="e">
        <f t="shared" si="91"/>
        <v>#REF!</v>
      </c>
      <c r="AD286" s="26"/>
      <c r="AE286" s="19" t="str">
        <f t="shared" si="90"/>
        <v/>
      </c>
      <c r="AF286" s="65"/>
      <c r="AG286" s="54"/>
      <c r="AH286" s="54"/>
      <c r="AI286" s="55"/>
      <c r="AJ286" s="18"/>
      <c r="AK286" s="73" t="e">
        <f>#REF!</f>
        <v>#REF!</v>
      </c>
      <c r="AL286" s="73" t="e">
        <f>#REF!</f>
        <v>#REF!</v>
      </c>
      <c r="AM286" s="73" t="e">
        <f>#REF!</f>
        <v>#REF!</v>
      </c>
      <c r="AN286" s="73" t="e">
        <f>#REF!</f>
        <v>#REF!</v>
      </c>
      <c r="AO286" s="73" t="e">
        <f>#REF!</f>
        <v>#REF!</v>
      </c>
      <c r="AP286" s="73" t="e">
        <f>#REF!</f>
        <v>#REF!</v>
      </c>
      <c r="AQ286" s="73" t="e">
        <f>#REF!</f>
        <v>#REF!</v>
      </c>
      <c r="AR286" s="73" t="e">
        <f>#REF!</f>
        <v>#REF!</v>
      </c>
      <c r="AS286" s="73" t="e">
        <f>#REF!</f>
        <v>#REF!</v>
      </c>
      <c r="AT286" s="73" t="e">
        <f>#REF!</f>
        <v>#REF!</v>
      </c>
      <c r="AU286" s="73" t="e">
        <f>#REF!</f>
        <v>#REF!</v>
      </c>
      <c r="AV286" s="73" t="e">
        <f>#REF!</f>
        <v>#REF!</v>
      </c>
      <c r="AW286" s="73" t="e">
        <f>#REF!</f>
        <v>#REF!</v>
      </c>
      <c r="AX286" s="73" t="e">
        <f>#REF!</f>
        <v>#REF!</v>
      </c>
      <c r="AY286" s="73" t="e">
        <f>#REF!</f>
        <v>#REF!</v>
      </c>
      <c r="AZ286" s="73" t="e">
        <f>#REF!</f>
        <v>#REF!</v>
      </c>
      <c r="BA286" s="73" t="e">
        <f>#REF!</f>
        <v>#REF!</v>
      </c>
      <c r="BB286" s="73" t="e">
        <f>#REF!</f>
        <v>#REF!</v>
      </c>
      <c r="BC286" s="73" t="e">
        <f>#REF!</f>
        <v>#REF!</v>
      </c>
      <c r="BD286" s="73" t="e">
        <f>#REF!</f>
        <v>#REF!</v>
      </c>
      <c r="BE286" s="73" t="e">
        <f>#REF!</f>
        <v>#REF!</v>
      </c>
      <c r="BF286" s="73" t="e">
        <f>#REF!</f>
        <v>#REF!</v>
      </c>
      <c r="BG286" s="73" t="e">
        <f>#REF!</f>
        <v>#REF!</v>
      </c>
      <c r="BH286" s="73" t="e">
        <f>#REF!</f>
        <v>#REF!</v>
      </c>
      <c r="BI286" s="73" t="e">
        <f>#REF!</f>
        <v>#REF!</v>
      </c>
      <c r="BJ286" s="73" t="e">
        <f>#REF!</f>
        <v>#REF!</v>
      </c>
      <c r="BK286" s="73" t="e">
        <f>#REF!</f>
        <v>#REF!</v>
      </c>
      <c r="BL286" s="73" t="e">
        <f>#REF!</f>
        <v>#REF!</v>
      </c>
      <c r="BM286" s="73" t="e">
        <f>#REF!</f>
        <v>#REF!</v>
      </c>
      <c r="BN286" s="73" t="e">
        <f>#REF!</f>
        <v>#REF!</v>
      </c>
      <c r="BO286" s="73" t="e">
        <f>#REF!</f>
        <v>#REF!</v>
      </c>
      <c r="BP286" s="73" t="e">
        <f>#REF!</f>
        <v>#REF!</v>
      </c>
      <c r="BR286" s="117" t="str">
        <f t="shared" si="97"/>
        <v>115-2</v>
      </c>
      <c r="BS286" s="118">
        <f>OOC!G286</f>
        <v>3.0000000000000001E-3</v>
      </c>
      <c r="BT286" s="118">
        <f>OOC!H286</f>
        <v>-3.0000000000000001E-3</v>
      </c>
      <c r="BU286" s="2" t="e">
        <f t="shared" si="98"/>
        <v>#REF!</v>
      </c>
      <c r="BV286" s="2" t="e">
        <f t="shared" si="99"/>
        <v>#REF!</v>
      </c>
      <c r="BW286" s="2" t="e">
        <f t="shared" si="100"/>
        <v>#REF!</v>
      </c>
      <c r="BX286" s="119"/>
    </row>
    <row r="287" spans="1:76" ht="15" customHeight="1">
      <c r="A287" s="16">
        <v>48</v>
      </c>
      <c r="B287" s="76"/>
      <c r="C287" s="86" t="s">
        <v>213</v>
      </c>
      <c r="D287" s="20" t="s">
        <v>57</v>
      </c>
      <c r="E287" s="78"/>
      <c r="F287" s="11" t="s">
        <v>29</v>
      </c>
      <c r="G287" s="12">
        <v>0</v>
      </c>
      <c r="H287" s="13" t="e">
        <f>IF(OOC!S287=0,"",OOC!S287)</f>
        <v>#REF!</v>
      </c>
      <c r="I287" s="13" t="e">
        <f>IF(OOC!T287=0,"",OOC!T287)</f>
        <v>#REF!</v>
      </c>
      <c r="J287" s="92" t="s">
        <v>84</v>
      </c>
      <c r="K287" s="64" t="s">
        <v>49</v>
      </c>
      <c r="L287" s="17" t="e">
        <f t="shared" si="82"/>
        <v>#REF!</v>
      </c>
      <c r="M287" s="17" t="e">
        <f t="shared" si="83"/>
        <v>#REF!</v>
      </c>
      <c r="N287" s="25"/>
      <c r="O287" s="2" t="e">
        <f t="shared" si="101"/>
        <v>#REF!</v>
      </c>
      <c r="P287" s="2" t="e">
        <f t="shared" si="102"/>
        <v>#REF!</v>
      </c>
      <c r="Q287" s="2" t="e">
        <f t="shared" si="103"/>
        <v>#REF!</v>
      </c>
      <c r="R287" s="3" t="e">
        <f t="shared" si="104"/>
        <v>#REF!</v>
      </c>
      <c r="S287" s="4" t="e">
        <f t="shared" si="96"/>
        <v>#REF!</v>
      </c>
      <c r="T287" s="67" t="e">
        <f t="shared" si="108"/>
        <v>#REF!</v>
      </c>
      <c r="U287" s="67" t="e">
        <f t="shared" si="109"/>
        <v>#REF!</v>
      </c>
      <c r="V287" s="4" t="e">
        <f t="shared" si="105"/>
        <v>#REF!</v>
      </c>
      <c r="W287" s="4" t="e">
        <f t="shared" si="106"/>
        <v>#REF!</v>
      </c>
      <c r="X287" s="4" t="e">
        <f t="shared" si="110"/>
        <v>#REF!</v>
      </c>
      <c r="Y287" s="62" t="e">
        <f t="shared" si="107"/>
        <v>#REF!</v>
      </c>
      <c r="Z287" s="28" t="e">
        <f t="shared" si="87"/>
        <v>#REF!</v>
      </c>
      <c r="AA287" s="28" t="e">
        <f t="shared" si="88"/>
        <v>#REF!</v>
      </c>
      <c r="AB287" s="28" t="e">
        <f t="shared" si="89"/>
        <v>#REF!</v>
      </c>
      <c r="AC287" s="28" t="e">
        <f t="shared" si="91"/>
        <v>#REF!</v>
      </c>
      <c r="AD287" s="26"/>
      <c r="AE287" s="19" t="str">
        <f t="shared" si="90"/>
        <v/>
      </c>
      <c r="AF287" s="65"/>
      <c r="AG287" s="54"/>
      <c r="AH287" s="54"/>
      <c r="AI287" s="55"/>
      <c r="AJ287" s="18"/>
      <c r="AK287" s="73" t="e">
        <f>#REF!</f>
        <v>#REF!</v>
      </c>
      <c r="AL287" s="73" t="e">
        <f>#REF!</f>
        <v>#REF!</v>
      </c>
      <c r="AM287" s="73" t="e">
        <f>#REF!</f>
        <v>#REF!</v>
      </c>
      <c r="AN287" s="73" t="e">
        <f>#REF!</f>
        <v>#REF!</v>
      </c>
      <c r="AO287" s="73" t="e">
        <f>#REF!</f>
        <v>#REF!</v>
      </c>
      <c r="AP287" s="73" t="e">
        <f>#REF!</f>
        <v>#REF!</v>
      </c>
      <c r="AQ287" s="73" t="e">
        <f>#REF!</f>
        <v>#REF!</v>
      </c>
      <c r="AR287" s="73" t="e">
        <f>#REF!</f>
        <v>#REF!</v>
      </c>
      <c r="AS287" s="73" t="e">
        <f>#REF!</f>
        <v>#REF!</v>
      </c>
      <c r="AT287" s="73" t="e">
        <f>#REF!</f>
        <v>#REF!</v>
      </c>
      <c r="AU287" s="73" t="e">
        <f>#REF!</f>
        <v>#REF!</v>
      </c>
      <c r="AV287" s="73" t="e">
        <f>#REF!</f>
        <v>#REF!</v>
      </c>
      <c r="AW287" s="73" t="e">
        <f>#REF!</f>
        <v>#REF!</v>
      </c>
      <c r="AX287" s="73" t="e">
        <f>#REF!</f>
        <v>#REF!</v>
      </c>
      <c r="AY287" s="73" t="e">
        <f>#REF!</f>
        <v>#REF!</v>
      </c>
      <c r="AZ287" s="73" t="e">
        <f>#REF!</f>
        <v>#REF!</v>
      </c>
      <c r="BA287" s="73" t="e">
        <f>#REF!</f>
        <v>#REF!</v>
      </c>
      <c r="BB287" s="73" t="e">
        <f>#REF!</f>
        <v>#REF!</v>
      </c>
      <c r="BC287" s="73" t="e">
        <f>#REF!</f>
        <v>#REF!</v>
      </c>
      <c r="BD287" s="73" t="e">
        <f>#REF!</f>
        <v>#REF!</v>
      </c>
      <c r="BE287" s="73" t="e">
        <f>#REF!</f>
        <v>#REF!</v>
      </c>
      <c r="BF287" s="73" t="e">
        <f>#REF!</f>
        <v>#REF!</v>
      </c>
      <c r="BG287" s="73" t="e">
        <f>#REF!</f>
        <v>#REF!</v>
      </c>
      <c r="BH287" s="73" t="e">
        <f>#REF!</f>
        <v>#REF!</v>
      </c>
      <c r="BI287" s="73" t="e">
        <f>#REF!</f>
        <v>#REF!</v>
      </c>
      <c r="BJ287" s="73" t="e">
        <f>#REF!</f>
        <v>#REF!</v>
      </c>
      <c r="BK287" s="73" t="e">
        <f>#REF!</f>
        <v>#REF!</v>
      </c>
      <c r="BL287" s="73" t="e">
        <f>#REF!</f>
        <v>#REF!</v>
      </c>
      <c r="BM287" s="73" t="e">
        <f>#REF!</f>
        <v>#REF!</v>
      </c>
      <c r="BN287" s="73" t="e">
        <f>#REF!</f>
        <v>#REF!</v>
      </c>
      <c r="BO287" s="73" t="e">
        <f>#REF!</f>
        <v>#REF!</v>
      </c>
      <c r="BP287" s="73" t="e">
        <f>#REF!</f>
        <v>#REF!</v>
      </c>
      <c r="BR287" s="117" t="str">
        <f t="shared" si="97"/>
        <v>116-1</v>
      </c>
      <c r="BS287" s="118">
        <f>OOC!G287</f>
        <v>3.0000000000000001E-3</v>
      </c>
      <c r="BT287" s="118">
        <f>OOC!H287</f>
        <v>-3.0000000000000001E-3</v>
      </c>
      <c r="BU287" s="2" t="e">
        <f t="shared" si="98"/>
        <v>#REF!</v>
      </c>
      <c r="BV287" s="2" t="e">
        <f t="shared" si="99"/>
        <v>#REF!</v>
      </c>
      <c r="BW287" s="2" t="e">
        <f t="shared" si="100"/>
        <v>#REF!</v>
      </c>
      <c r="BX287" s="119"/>
    </row>
    <row r="288" spans="1:76" ht="15" customHeight="1">
      <c r="A288" s="16">
        <v>48</v>
      </c>
      <c r="B288" s="76"/>
      <c r="C288" s="86" t="s">
        <v>214</v>
      </c>
      <c r="D288" s="20" t="s">
        <v>57</v>
      </c>
      <c r="E288" s="78"/>
      <c r="F288" s="11" t="s">
        <v>29</v>
      </c>
      <c r="G288" s="12">
        <v>0</v>
      </c>
      <c r="H288" s="13" t="e">
        <f>IF(OOC!S288=0,"",OOC!S288)</f>
        <v>#REF!</v>
      </c>
      <c r="I288" s="13" t="e">
        <f>IF(OOC!T288=0,"",OOC!T288)</f>
        <v>#REF!</v>
      </c>
      <c r="J288" s="92" t="s">
        <v>84</v>
      </c>
      <c r="K288" s="64" t="s">
        <v>49</v>
      </c>
      <c r="L288" s="17" t="e">
        <f t="shared" si="82"/>
        <v>#REF!</v>
      </c>
      <c r="M288" s="17" t="e">
        <f t="shared" si="83"/>
        <v>#REF!</v>
      </c>
      <c r="N288" s="25"/>
      <c r="O288" s="2" t="e">
        <f t="shared" si="101"/>
        <v>#REF!</v>
      </c>
      <c r="P288" s="2" t="e">
        <f t="shared" si="102"/>
        <v>#REF!</v>
      </c>
      <c r="Q288" s="2" t="e">
        <f t="shared" si="103"/>
        <v>#REF!</v>
      </c>
      <c r="R288" s="3" t="e">
        <f t="shared" si="104"/>
        <v>#REF!</v>
      </c>
      <c r="S288" s="4" t="e">
        <f t="shared" si="96"/>
        <v>#REF!</v>
      </c>
      <c r="T288" s="67" t="e">
        <f t="shared" si="108"/>
        <v>#REF!</v>
      </c>
      <c r="U288" s="67" t="e">
        <f t="shared" si="109"/>
        <v>#REF!</v>
      </c>
      <c r="V288" s="4" t="e">
        <f t="shared" si="105"/>
        <v>#REF!</v>
      </c>
      <c r="W288" s="4" t="e">
        <f t="shared" si="106"/>
        <v>#REF!</v>
      </c>
      <c r="X288" s="4" t="e">
        <f t="shared" si="110"/>
        <v>#REF!</v>
      </c>
      <c r="Y288" s="62" t="e">
        <f t="shared" si="107"/>
        <v>#REF!</v>
      </c>
      <c r="Z288" s="28" t="e">
        <f t="shared" si="87"/>
        <v>#REF!</v>
      </c>
      <c r="AA288" s="28" t="e">
        <f t="shared" si="88"/>
        <v>#REF!</v>
      </c>
      <c r="AB288" s="28" t="e">
        <f t="shared" si="89"/>
        <v>#REF!</v>
      </c>
      <c r="AC288" s="28" t="e">
        <f t="shared" si="91"/>
        <v>#REF!</v>
      </c>
      <c r="AD288" s="26"/>
      <c r="AE288" s="19" t="str">
        <f t="shared" si="90"/>
        <v/>
      </c>
      <c r="AF288" s="65"/>
      <c r="AG288" s="54"/>
      <c r="AH288" s="54"/>
      <c r="AI288" s="55"/>
      <c r="AJ288" s="18"/>
      <c r="AK288" s="73" t="e">
        <f>#REF!</f>
        <v>#REF!</v>
      </c>
      <c r="AL288" s="73" t="e">
        <f>#REF!</f>
        <v>#REF!</v>
      </c>
      <c r="AM288" s="73" t="e">
        <f>#REF!</f>
        <v>#REF!</v>
      </c>
      <c r="AN288" s="73" t="e">
        <f>#REF!</f>
        <v>#REF!</v>
      </c>
      <c r="AO288" s="73" t="e">
        <f>#REF!</f>
        <v>#REF!</v>
      </c>
      <c r="AP288" s="73" t="e">
        <f>#REF!</f>
        <v>#REF!</v>
      </c>
      <c r="AQ288" s="73" t="e">
        <f>#REF!</f>
        <v>#REF!</v>
      </c>
      <c r="AR288" s="73" t="e">
        <f>#REF!</f>
        <v>#REF!</v>
      </c>
      <c r="AS288" s="73" t="e">
        <f>#REF!</f>
        <v>#REF!</v>
      </c>
      <c r="AT288" s="73" t="e">
        <f>#REF!</f>
        <v>#REF!</v>
      </c>
      <c r="AU288" s="73" t="e">
        <f>#REF!</f>
        <v>#REF!</v>
      </c>
      <c r="AV288" s="73" t="e">
        <f>#REF!</f>
        <v>#REF!</v>
      </c>
      <c r="AW288" s="73" t="e">
        <f>#REF!</f>
        <v>#REF!</v>
      </c>
      <c r="AX288" s="73" t="e">
        <f>#REF!</f>
        <v>#REF!</v>
      </c>
      <c r="AY288" s="73" t="e">
        <f>#REF!</f>
        <v>#REF!</v>
      </c>
      <c r="AZ288" s="73" t="e">
        <f>#REF!</f>
        <v>#REF!</v>
      </c>
      <c r="BA288" s="73" t="e">
        <f>#REF!</f>
        <v>#REF!</v>
      </c>
      <c r="BB288" s="73" t="e">
        <f>#REF!</f>
        <v>#REF!</v>
      </c>
      <c r="BC288" s="73" t="e">
        <f>#REF!</f>
        <v>#REF!</v>
      </c>
      <c r="BD288" s="73" t="e">
        <f>#REF!</f>
        <v>#REF!</v>
      </c>
      <c r="BE288" s="73" t="e">
        <f>#REF!</f>
        <v>#REF!</v>
      </c>
      <c r="BF288" s="73" t="e">
        <f>#REF!</f>
        <v>#REF!</v>
      </c>
      <c r="BG288" s="73" t="e">
        <f>#REF!</f>
        <v>#REF!</v>
      </c>
      <c r="BH288" s="73" t="e">
        <f>#REF!</f>
        <v>#REF!</v>
      </c>
      <c r="BI288" s="73" t="e">
        <f>#REF!</f>
        <v>#REF!</v>
      </c>
      <c r="BJ288" s="73" t="e">
        <f>#REF!</f>
        <v>#REF!</v>
      </c>
      <c r="BK288" s="73" t="e">
        <f>#REF!</f>
        <v>#REF!</v>
      </c>
      <c r="BL288" s="73" t="e">
        <f>#REF!</f>
        <v>#REF!</v>
      </c>
      <c r="BM288" s="73" t="e">
        <f>#REF!</f>
        <v>#REF!</v>
      </c>
      <c r="BN288" s="73" t="e">
        <f>#REF!</f>
        <v>#REF!</v>
      </c>
      <c r="BO288" s="73" t="e">
        <f>#REF!</f>
        <v>#REF!</v>
      </c>
      <c r="BP288" s="73" t="e">
        <f>#REF!</f>
        <v>#REF!</v>
      </c>
      <c r="BR288" s="117" t="str">
        <f t="shared" si="97"/>
        <v>116-2</v>
      </c>
      <c r="BS288" s="118">
        <f>OOC!G288</f>
        <v>5.0000000000000001E-3</v>
      </c>
      <c r="BT288" s="118">
        <f>OOC!H288</f>
        <v>-8.0000000000000002E-3</v>
      </c>
      <c r="BU288" s="2" t="e">
        <f t="shared" si="98"/>
        <v>#REF!</v>
      </c>
      <c r="BV288" s="2" t="e">
        <f t="shared" si="99"/>
        <v>#REF!</v>
      </c>
      <c r="BW288" s="2" t="e">
        <f t="shared" si="100"/>
        <v>#REF!</v>
      </c>
      <c r="BX288" s="119"/>
    </row>
    <row r="289" spans="1:76" ht="15" customHeight="1">
      <c r="A289" s="16">
        <v>48</v>
      </c>
      <c r="B289" s="76"/>
      <c r="C289" s="86" t="s">
        <v>215</v>
      </c>
      <c r="D289" s="20" t="s">
        <v>57</v>
      </c>
      <c r="E289" s="78"/>
      <c r="F289" s="11" t="s">
        <v>29</v>
      </c>
      <c r="G289" s="12">
        <v>0</v>
      </c>
      <c r="H289" s="13" t="e">
        <f>IF(OOC!S289=0,"",OOC!S289)</f>
        <v>#REF!</v>
      </c>
      <c r="I289" s="13" t="e">
        <f>IF(OOC!T289=0,"",OOC!T289)</f>
        <v>#REF!</v>
      </c>
      <c r="J289" s="92" t="s">
        <v>84</v>
      </c>
      <c r="K289" s="64" t="s">
        <v>49</v>
      </c>
      <c r="L289" s="17" t="e">
        <f t="shared" si="82"/>
        <v>#REF!</v>
      </c>
      <c r="M289" s="17" t="e">
        <f t="shared" si="83"/>
        <v>#REF!</v>
      </c>
      <c r="N289" s="25"/>
      <c r="O289" s="2" t="e">
        <f t="shared" si="101"/>
        <v>#REF!</v>
      </c>
      <c r="P289" s="2" t="e">
        <f t="shared" si="102"/>
        <v>#REF!</v>
      </c>
      <c r="Q289" s="2" t="e">
        <f t="shared" si="103"/>
        <v>#REF!</v>
      </c>
      <c r="R289" s="3" t="e">
        <f t="shared" si="104"/>
        <v>#REF!</v>
      </c>
      <c r="S289" s="4" t="e">
        <f t="shared" si="96"/>
        <v>#REF!</v>
      </c>
      <c r="T289" s="67" t="e">
        <f t="shared" si="108"/>
        <v>#REF!</v>
      </c>
      <c r="U289" s="67" t="e">
        <f t="shared" si="109"/>
        <v>#REF!</v>
      </c>
      <c r="V289" s="4" t="e">
        <f t="shared" si="105"/>
        <v>#REF!</v>
      </c>
      <c r="W289" s="4" t="e">
        <f t="shared" si="106"/>
        <v>#REF!</v>
      </c>
      <c r="X289" s="4" t="e">
        <f t="shared" si="110"/>
        <v>#REF!</v>
      </c>
      <c r="Y289" s="62" t="e">
        <f t="shared" si="107"/>
        <v>#REF!</v>
      </c>
      <c r="Z289" s="28" t="e">
        <f t="shared" ref="Z289:Z309" si="111">IF($Q289="","",IF(F289="Tolerance",IF(($E289*3*R289+Q289)-G289&lt;H289,"",($E289*3*R289+Q289)-G289),IF(OR(F289="GD&amp;T",F289="MAX"),IF(($E289*3*R289+Q289)&lt;H289,"",($E289*3*R289+Q289)),"")))</f>
        <v>#REF!</v>
      </c>
      <c r="AA289" s="28" t="e">
        <f t="shared" ref="AA289:AA309" si="112">IF(Q289="","",IF(F289="Tolerance",IF(-(($E289*3*R289)-Q289)-G289&gt;I289,"",-(($E289*3*R289)-Q289)-G289),IF(F289="MIN",IF(-(($E289*3*R289)-Q289)&gt;I289,"",-(($E289*3*R289)-Q289)),"")))</f>
        <v>#REF!</v>
      </c>
      <c r="AB289" s="28" t="e">
        <f t="shared" ref="AB289:AB309" si="113">IF(OR(G289="",Q289=""),"",(L289+M289)/2-Q289)</f>
        <v>#REF!</v>
      </c>
      <c r="AC289" s="28" t="e">
        <f t="shared" si="91"/>
        <v>#REF!</v>
      </c>
      <c r="AD289" s="26"/>
      <c r="AE289" s="19" t="str">
        <f t="shared" ref="AE289:AE309" si="114">IF(AD289="","",IF(AD289&gt;=0.966,"Normal","Not Normal"))</f>
        <v/>
      </c>
      <c r="AF289" s="65"/>
      <c r="AG289" s="54"/>
      <c r="AH289" s="54"/>
      <c r="AI289" s="55"/>
      <c r="AJ289" s="18"/>
      <c r="AK289" s="73" t="e">
        <f>#REF!</f>
        <v>#REF!</v>
      </c>
      <c r="AL289" s="73" t="e">
        <f>#REF!</f>
        <v>#REF!</v>
      </c>
      <c r="AM289" s="73" t="e">
        <f>#REF!</f>
        <v>#REF!</v>
      </c>
      <c r="AN289" s="73" t="e">
        <f>#REF!</f>
        <v>#REF!</v>
      </c>
      <c r="AO289" s="73" t="e">
        <f>#REF!</f>
        <v>#REF!</v>
      </c>
      <c r="AP289" s="73" t="e">
        <f>#REF!</f>
        <v>#REF!</v>
      </c>
      <c r="AQ289" s="73" t="e">
        <f>#REF!</f>
        <v>#REF!</v>
      </c>
      <c r="AR289" s="73" t="e">
        <f>#REF!</f>
        <v>#REF!</v>
      </c>
      <c r="AS289" s="73" t="e">
        <f>#REF!</f>
        <v>#REF!</v>
      </c>
      <c r="AT289" s="73" t="e">
        <f>#REF!</f>
        <v>#REF!</v>
      </c>
      <c r="AU289" s="73" t="e">
        <f>#REF!</f>
        <v>#REF!</v>
      </c>
      <c r="AV289" s="73" t="e">
        <f>#REF!</f>
        <v>#REF!</v>
      </c>
      <c r="AW289" s="73" t="e">
        <f>#REF!</f>
        <v>#REF!</v>
      </c>
      <c r="AX289" s="73" t="e">
        <f>#REF!</f>
        <v>#REF!</v>
      </c>
      <c r="AY289" s="73" t="e">
        <f>#REF!</f>
        <v>#REF!</v>
      </c>
      <c r="AZ289" s="73" t="e">
        <f>#REF!</f>
        <v>#REF!</v>
      </c>
      <c r="BA289" s="73" t="e">
        <f>#REF!</f>
        <v>#REF!</v>
      </c>
      <c r="BB289" s="73" t="e">
        <f>#REF!</f>
        <v>#REF!</v>
      </c>
      <c r="BC289" s="73" t="e">
        <f>#REF!</f>
        <v>#REF!</v>
      </c>
      <c r="BD289" s="73" t="e">
        <f>#REF!</f>
        <v>#REF!</v>
      </c>
      <c r="BE289" s="73" t="e">
        <f>#REF!</f>
        <v>#REF!</v>
      </c>
      <c r="BF289" s="73" t="e">
        <f>#REF!</f>
        <v>#REF!</v>
      </c>
      <c r="BG289" s="73" t="e">
        <f>#REF!</f>
        <v>#REF!</v>
      </c>
      <c r="BH289" s="73" t="e">
        <f>#REF!</f>
        <v>#REF!</v>
      </c>
      <c r="BI289" s="73" t="e">
        <f>#REF!</f>
        <v>#REF!</v>
      </c>
      <c r="BJ289" s="73" t="e">
        <f>#REF!</f>
        <v>#REF!</v>
      </c>
      <c r="BK289" s="73" t="e">
        <f>#REF!</f>
        <v>#REF!</v>
      </c>
      <c r="BL289" s="73" t="e">
        <f>#REF!</f>
        <v>#REF!</v>
      </c>
      <c r="BM289" s="73" t="e">
        <f>#REF!</f>
        <v>#REF!</v>
      </c>
      <c r="BN289" s="73" t="e">
        <f>#REF!</f>
        <v>#REF!</v>
      </c>
      <c r="BO289" s="73" t="e">
        <f>#REF!</f>
        <v>#REF!</v>
      </c>
      <c r="BP289" s="73" t="e">
        <f>#REF!</f>
        <v>#REF!</v>
      </c>
      <c r="BR289" s="117" t="str">
        <f t="shared" si="97"/>
        <v>117-1</v>
      </c>
      <c r="BS289" s="118">
        <f>OOC!G289</f>
        <v>7.0000000000000001E-3</v>
      </c>
      <c r="BT289" s="118">
        <f>OOC!H289</f>
        <v>-7.0000000000000001E-3</v>
      </c>
      <c r="BU289" s="2" t="e">
        <f t="shared" si="98"/>
        <v>#REF!</v>
      </c>
      <c r="BV289" s="2" t="e">
        <f t="shared" si="99"/>
        <v>#REF!</v>
      </c>
      <c r="BW289" s="2" t="e">
        <f t="shared" si="100"/>
        <v>#REF!</v>
      </c>
      <c r="BX289" s="119"/>
    </row>
    <row r="290" spans="1:76" ht="15" customHeight="1">
      <c r="A290" s="16">
        <v>48</v>
      </c>
      <c r="B290" s="76"/>
      <c r="C290" s="86" t="s">
        <v>216</v>
      </c>
      <c r="D290" s="20" t="s">
        <v>57</v>
      </c>
      <c r="E290" s="78"/>
      <c r="F290" s="11" t="s">
        <v>29</v>
      </c>
      <c r="G290" s="12">
        <v>0</v>
      </c>
      <c r="H290" s="13" t="e">
        <f>IF(OOC!S290=0,"",OOC!S290)</f>
        <v>#REF!</v>
      </c>
      <c r="I290" s="13" t="e">
        <f>IF(OOC!T290=0,"",OOC!T290)</f>
        <v>#REF!</v>
      </c>
      <c r="J290" s="92" t="s">
        <v>84</v>
      </c>
      <c r="K290" s="64" t="s">
        <v>49</v>
      </c>
      <c r="L290" s="17" t="e">
        <f t="shared" si="82"/>
        <v>#REF!</v>
      </c>
      <c r="M290" s="17" t="e">
        <f t="shared" si="83"/>
        <v>#REF!</v>
      </c>
      <c r="N290" s="25"/>
      <c r="O290" s="2" t="e">
        <f t="shared" si="101"/>
        <v>#REF!</v>
      </c>
      <c r="P290" s="2" t="e">
        <f t="shared" si="102"/>
        <v>#REF!</v>
      </c>
      <c r="Q290" s="2" t="e">
        <f t="shared" si="103"/>
        <v>#REF!</v>
      </c>
      <c r="R290" s="3" t="e">
        <f t="shared" si="104"/>
        <v>#REF!</v>
      </c>
      <c r="S290" s="4" t="e">
        <f t="shared" si="96"/>
        <v>#REF!</v>
      </c>
      <c r="T290" s="67" t="e">
        <f t="shared" si="108"/>
        <v>#REF!</v>
      </c>
      <c r="U290" s="67" t="e">
        <f t="shared" si="109"/>
        <v>#REF!</v>
      </c>
      <c r="V290" s="4" t="e">
        <f t="shared" si="105"/>
        <v>#REF!</v>
      </c>
      <c r="W290" s="4" t="e">
        <f t="shared" si="106"/>
        <v>#REF!</v>
      </c>
      <c r="X290" s="4" t="e">
        <f t="shared" si="110"/>
        <v>#REF!</v>
      </c>
      <c r="Y290" s="62" t="e">
        <f t="shared" si="107"/>
        <v>#REF!</v>
      </c>
      <c r="Z290" s="28" t="e">
        <f t="shared" si="111"/>
        <v>#REF!</v>
      </c>
      <c r="AA290" s="28" t="e">
        <f t="shared" si="112"/>
        <v>#REF!</v>
      </c>
      <c r="AB290" s="28" t="e">
        <f t="shared" si="113"/>
        <v>#REF!</v>
      </c>
      <c r="AC290" s="28" t="e">
        <f t="shared" si="91"/>
        <v>#REF!</v>
      </c>
      <c r="AD290" s="26"/>
      <c r="AE290" s="19" t="str">
        <f t="shared" si="114"/>
        <v/>
      </c>
      <c r="AF290" s="65"/>
      <c r="AG290" s="54"/>
      <c r="AH290" s="54"/>
      <c r="AI290" s="55"/>
      <c r="AJ290" s="18"/>
      <c r="AK290" s="73" t="e">
        <f>#REF!</f>
        <v>#REF!</v>
      </c>
      <c r="AL290" s="73" t="e">
        <f>#REF!</f>
        <v>#REF!</v>
      </c>
      <c r="AM290" s="73" t="e">
        <f>#REF!</f>
        <v>#REF!</v>
      </c>
      <c r="AN290" s="73" t="e">
        <f>#REF!</f>
        <v>#REF!</v>
      </c>
      <c r="AO290" s="73" t="e">
        <f>#REF!</f>
        <v>#REF!</v>
      </c>
      <c r="AP290" s="73" t="e">
        <f>#REF!</f>
        <v>#REF!</v>
      </c>
      <c r="AQ290" s="73" t="e">
        <f>#REF!</f>
        <v>#REF!</v>
      </c>
      <c r="AR290" s="73" t="e">
        <f>#REF!</f>
        <v>#REF!</v>
      </c>
      <c r="AS290" s="73" t="e">
        <f>#REF!</f>
        <v>#REF!</v>
      </c>
      <c r="AT290" s="73" t="e">
        <f>#REF!</f>
        <v>#REF!</v>
      </c>
      <c r="AU290" s="73" t="e">
        <f>#REF!</f>
        <v>#REF!</v>
      </c>
      <c r="AV290" s="73" t="e">
        <f>#REF!</f>
        <v>#REF!</v>
      </c>
      <c r="AW290" s="73" t="e">
        <f>#REF!</f>
        <v>#REF!</v>
      </c>
      <c r="AX290" s="73" t="e">
        <f>#REF!</f>
        <v>#REF!</v>
      </c>
      <c r="AY290" s="73" t="e">
        <f>#REF!</f>
        <v>#REF!</v>
      </c>
      <c r="AZ290" s="73" t="e">
        <f>#REF!</f>
        <v>#REF!</v>
      </c>
      <c r="BA290" s="73" t="e">
        <f>#REF!</f>
        <v>#REF!</v>
      </c>
      <c r="BB290" s="73" t="e">
        <f>#REF!</f>
        <v>#REF!</v>
      </c>
      <c r="BC290" s="73" t="e">
        <f>#REF!</f>
        <v>#REF!</v>
      </c>
      <c r="BD290" s="73" t="e">
        <f>#REF!</f>
        <v>#REF!</v>
      </c>
      <c r="BE290" s="73" t="e">
        <f>#REF!</f>
        <v>#REF!</v>
      </c>
      <c r="BF290" s="73" t="e">
        <f>#REF!</f>
        <v>#REF!</v>
      </c>
      <c r="BG290" s="73" t="e">
        <f>#REF!</f>
        <v>#REF!</v>
      </c>
      <c r="BH290" s="73" t="e">
        <f>#REF!</f>
        <v>#REF!</v>
      </c>
      <c r="BI290" s="73" t="e">
        <f>#REF!</f>
        <v>#REF!</v>
      </c>
      <c r="BJ290" s="73" t="e">
        <f>#REF!</f>
        <v>#REF!</v>
      </c>
      <c r="BK290" s="73" t="e">
        <f>#REF!</f>
        <v>#REF!</v>
      </c>
      <c r="BL290" s="73" t="e">
        <f>#REF!</f>
        <v>#REF!</v>
      </c>
      <c r="BM290" s="73" t="e">
        <f>#REF!</f>
        <v>#REF!</v>
      </c>
      <c r="BN290" s="73" t="e">
        <f>#REF!</f>
        <v>#REF!</v>
      </c>
      <c r="BO290" s="73" t="e">
        <f>#REF!</f>
        <v>#REF!</v>
      </c>
      <c r="BP290" s="73" t="e">
        <f>#REF!</f>
        <v>#REF!</v>
      </c>
      <c r="BR290" s="117" t="str">
        <f t="shared" si="97"/>
        <v>117-2</v>
      </c>
      <c r="BS290" s="118">
        <f>OOC!G290</f>
        <v>8.0000000000000002E-3</v>
      </c>
      <c r="BT290" s="118">
        <f>OOC!H290</f>
        <v>-8.0000000000000002E-3</v>
      </c>
      <c r="BU290" s="2" t="e">
        <f t="shared" si="98"/>
        <v>#REF!</v>
      </c>
      <c r="BV290" s="2" t="e">
        <f t="shared" si="99"/>
        <v>#REF!</v>
      </c>
      <c r="BW290" s="2" t="e">
        <f t="shared" si="100"/>
        <v>#REF!</v>
      </c>
      <c r="BX290" s="119"/>
    </row>
    <row r="291" spans="1:76" ht="15" customHeight="1">
      <c r="A291" s="16">
        <v>48</v>
      </c>
      <c r="B291" s="76" t="s">
        <v>217</v>
      </c>
      <c r="C291" s="72" t="s">
        <v>218</v>
      </c>
      <c r="D291" s="20" t="s">
        <v>57</v>
      </c>
      <c r="E291" s="78">
        <v>1.33</v>
      </c>
      <c r="F291" s="11" t="s">
        <v>29</v>
      </c>
      <c r="G291" s="12">
        <v>-0.45</v>
      </c>
      <c r="H291" s="13" t="e">
        <f>IF(OOC!S291=0,"",OOC!S291)</f>
        <v>#REF!</v>
      </c>
      <c r="I291" s="13" t="e">
        <f>IF(OOC!T291=0,"",OOC!T291)</f>
        <v>#REF!</v>
      </c>
      <c r="J291" s="92" t="s">
        <v>84</v>
      </c>
      <c r="K291" s="64" t="s">
        <v>49</v>
      </c>
      <c r="L291" s="17" t="e">
        <f t="shared" si="82"/>
        <v>#REF!</v>
      </c>
      <c r="M291" s="17" t="e">
        <f t="shared" si="83"/>
        <v>#REF!</v>
      </c>
      <c r="N291" s="25"/>
      <c r="O291" s="2" t="e">
        <f t="shared" si="101"/>
        <v>#REF!</v>
      </c>
      <c r="P291" s="2" t="e">
        <f t="shared" si="102"/>
        <v>#REF!</v>
      </c>
      <c r="Q291" s="2" t="e">
        <f t="shared" si="103"/>
        <v>#REF!</v>
      </c>
      <c r="R291" s="3" t="e">
        <f t="shared" si="104"/>
        <v>#REF!</v>
      </c>
      <c r="S291" s="4" t="e">
        <f t="shared" si="96"/>
        <v>#REF!</v>
      </c>
      <c r="T291" s="67" t="e">
        <f t="shared" si="108"/>
        <v>#REF!</v>
      </c>
      <c r="U291" s="67" t="e">
        <f t="shared" si="109"/>
        <v>#REF!</v>
      </c>
      <c r="V291" s="4" t="e">
        <f t="shared" si="105"/>
        <v>#REF!</v>
      </c>
      <c r="W291" s="4" t="e">
        <f t="shared" si="106"/>
        <v>#REF!</v>
      </c>
      <c r="X291" s="4" t="e">
        <f t="shared" si="110"/>
        <v>#REF!</v>
      </c>
      <c r="Y291" s="62" t="e">
        <f t="shared" si="107"/>
        <v>#REF!</v>
      </c>
      <c r="Z291" s="28" t="e">
        <f t="shared" si="111"/>
        <v>#REF!</v>
      </c>
      <c r="AA291" s="28" t="e">
        <f t="shared" si="112"/>
        <v>#REF!</v>
      </c>
      <c r="AB291" s="28" t="e">
        <f t="shared" si="113"/>
        <v>#REF!</v>
      </c>
      <c r="AC291" s="28" t="e">
        <f t="shared" si="91"/>
        <v>#REF!</v>
      </c>
      <c r="AD291" s="26"/>
      <c r="AE291" s="19" t="str">
        <f t="shared" si="114"/>
        <v/>
      </c>
      <c r="AF291" s="65"/>
      <c r="AG291" s="54"/>
      <c r="AH291" s="54"/>
      <c r="AI291" s="55"/>
      <c r="AJ291" s="18"/>
      <c r="AK291" s="73" t="e">
        <f>#REF!</f>
        <v>#REF!</v>
      </c>
      <c r="AL291" s="73" t="e">
        <f>#REF!</f>
        <v>#REF!</v>
      </c>
      <c r="AM291" s="73" t="e">
        <f>#REF!</f>
        <v>#REF!</v>
      </c>
      <c r="AN291" s="73" t="e">
        <f>#REF!</f>
        <v>#REF!</v>
      </c>
      <c r="AO291" s="73" t="e">
        <f>#REF!</f>
        <v>#REF!</v>
      </c>
      <c r="AP291" s="73" t="e">
        <f>#REF!</f>
        <v>#REF!</v>
      </c>
      <c r="AQ291" s="73" t="e">
        <f>#REF!</f>
        <v>#REF!</v>
      </c>
      <c r="AR291" s="73" t="e">
        <f>#REF!</f>
        <v>#REF!</v>
      </c>
      <c r="AS291" s="73" t="e">
        <f>#REF!</f>
        <v>#REF!</v>
      </c>
      <c r="AT291" s="73" t="e">
        <f>#REF!</f>
        <v>#REF!</v>
      </c>
      <c r="AU291" s="73" t="e">
        <f>#REF!</f>
        <v>#REF!</v>
      </c>
      <c r="AV291" s="73" t="e">
        <f>#REF!</f>
        <v>#REF!</v>
      </c>
      <c r="AW291" s="73" t="e">
        <f>#REF!</f>
        <v>#REF!</v>
      </c>
      <c r="AX291" s="73" t="e">
        <f>#REF!</f>
        <v>#REF!</v>
      </c>
      <c r="AY291" s="73" t="e">
        <f>#REF!</f>
        <v>#REF!</v>
      </c>
      <c r="AZ291" s="73" t="e">
        <f>#REF!</f>
        <v>#REF!</v>
      </c>
      <c r="BA291" s="73" t="e">
        <f>#REF!</f>
        <v>#REF!</v>
      </c>
      <c r="BB291" s="73" t="e">
        <f>#REF!</f>
        <v>#REF!</v>
      </c>
      <c r="BC291" s="73" t="e">
        <f>#REF!</f>
        <v>#REF!</v>
      </c>
      <c r="BD291" s="73" t="e">
        <f>#REF!</f>
        <v>#REF!</v>
      </c>
      <c r="BE291" s="73" t="e">
        <f>#REF!</f>
        <v>#REF!</v>
      </c>
      <c r="BF291" s="73" t="e">
        <f>#REF!</f>
        <v>#REF!</v>
      </c>
      <c r="BG291" s="73" t="e">
        <f>#REF!</f>
        <v>#REF!</v>
      </c>
      <c r="BH291" s="73" t="e">
        <f>#REF!</f>
        <v>#REF!</v>
      </c>
      <c r="BI291" s="73" t="e">
        <f>#REF!</f>
        <v>#REF!</v>
      </c>
      <c r="BJ291" s="73" t="e">
        <f>#REF!</f>
        <v>#REF!</v>
      </c>
      <c r="BK291" s="73" t="e">
        <f>#REF!</f>
        <v>#REF!</v>
      </c>
      <c r="BL291" s="73" t="e">
        <f>#REF!</f>
        <v>#REF!</v>
      </c>
      <c r="BM291" s="73" t="e">
        <f>#REF!</f>
        <v>#REF!</v>
      </c>
      <c r="BN291" s="73" t="e">
        <f>#REF!</f>
        <v>#REF!</v>
      </c>
      <c r="BO291" s="73" t="e">
        <f>#REF!</f>
        <v>#REF!</v>
      </c>
      <c r="BP291" s="73" t="e">
        <f>#REF!</f>
        <v>#REF!</v>
      </c>
      <c r="BR291" s="117" t="str">
        <f t="shared" si="97"/>
        <v>118</v>
      </c>
      <c r="BS291" s="118">
        <f>OOC!G291</f>
        <v>-0.435</v>
      </c>
      <c r="BT291" s="118">
        <f>OOC!H291</f>
        <v>-0.46500000000000002</v>
      </c>
      <c r="BU291" s="2" t="e">
        <f t="shared" si="98"/>
        <v>#REF!</v>
      </c>
      <c r="BV291" s="2" t="e">
        <f t="shared" si="99"/>
        <v>#REF!</v>
      </c>
      <c r="BW291" s="2" t="e">
        <f t="shared" si="100"/>
        <v>#REF!</v>
      </c>
      <c r="BX291" s="119" t="e">
        <f>IF(AND(IF(OOC!G291="",0,OOC!G291) &gt;= IF(O291="",0,O291), IF(O291="",0,O291) &gt; IF(L291="",0,L291)), "OOC",
IF(AND(IF(M291="",0,M291) &gt; IF(P291="",0,P291), IF(P291="",0,P291) &gt;= IF(OOC!H291="",0,OOC!H291)), "OOC",
IF(IF(O291="",0,O291) &gt; IF(OOC!G291="",0,OOC!G291), "OOS",
IF(IF(OOC!H291="",0,OOC!H291) &gt; IF(P291="",0,P291), "OOS", "OK"))))</f>
        <v>#REF!</v>
      </c>
    </row>
    <row r="292" spans="1:76" ht="15" customHeight="1">
      <c r="A292" s="16">
        <v>48</v>
      </c>
      <c r="B292" s="76"/>
      <c r="C292" s="72">
        <v>119</v>
      </c>
      <c r="D292" s="20" t="s">
        <v>57</v>
      </c>
      <c r="E292" s="78"/>
      <c r="F292" s="11" t="s">
        <v>29</v>
      </c>
      <c r="G292" s="12">
        <v>0</v>
      </c>
      <c r="H292" s="13" t="e">
        <f>IF(OOC!S292=0,"",OOC!S292)</f>
        <v>#REF!</v>
      </c>
      <c r="I292" s="13" t="e">
        <f>IF(OOC!T292=0,"",OOC!T292)</f>
        <v>#REF!</v>
      </c>
      <c r="J292" s="92" t="s">
        <v>84</v>
      </c>
      <c r="K292" s="64" t="s">
        <v>49</v>
      </c>
      <c r="L292" s="17" t="e">
        <f t="shared" si="82"/>
        <v>#REF!</v>
      </c>
      <c r="M292" s="17" t="e">
        <f t="shared" si="83"/>
        <v>#REF!</v>
      </c>
      <c r="N292" s="25"/>
      <c r="O292" s="2" t="e">
        <f t="shared" si="101"/>
        <v>#REF!</v>
      </c>
      <c r="P292" s="2" t="e">
        <f t="shared" si="102"/>
        <v>#REF!</v>
      </c>
      <c r="Q292" s="2" t="e">
        <f t="shared" si="103"/>
        <v>#REF!</v>
      </c>
      <c r="R292" s="3" t="e">
        <f t="shared" si="104"/>
        <v>#REF!</v>
      </c>
      <c r="S292" s="4" t="e">
        <f t="shared" si="96"/>
        <v>#REF!</v>
      </c>
      <c r="T292" s="67" t="e">
        <f t="shared" si="108"/>
        <v>#REF!</v>
      </c>
      <c r="U292" s="67" t="e">
        <f t="shared" si="109"/>
        <v>#REF!</v>
      </c>
      <c r="V292" s="4" t="e">
        <f t="shared" si="105"/>
        <v>#REF!</v>
      </c>
      <c r="W292" s="4" t="e">
        <f t="shared" si="106"/>
        <v>#REF!</v>
      </c>
      <c r="X292" s="4" t="e">
        <f t="shared" si="110"/>
        <v>#REF!</v>
      </c>
      <c r="Y292" s="62" t="e">
        <f t="shared" si="107"/>
        <v>#REF!</v>
      </c>
      <c r="Z292" s="28" t="e">
        <f t="shared" si="111"/>
        <v>#REF!</v>
      </c>
      <c r="AA292" s="28" t="e">
        <f t="shared" si="112"/>
        <v>#REF!</v>
      </c>
      <c r="AB292" s="28" t="e">
        <f t="shared" si="113"/>
        <v>#REF!</v>
      </c>
      <c r="AC292" s="28" t="e">
        <f t="shared" si="91"/>
        <v>#REF!</v>
      </c>
      <c r="AD292" s="26"/>
      <c r="AE292" s="19" t="str">
        <f t="shared" si="114"/>
        <v/>
      </c>
      <c r="AF292" s="65"/>
      <c r="AG292" s="54"/>
      <c r="AH292" s="54"/>
      <c r="AI292" s="55"/>
      <c r="AJ292" s="18"/>
      <c r="AK292" s="73" t="e">
        <f>#REF!</f>
        <v>#REF!</v>
      </c>
      <c r="AL292" s="73" t="e">
        <f>#REF!</f>
        <v>#REF!</v>
      </c>
      <c r="AM292" s="73" t="e">
        <f>#REF!</f>
        <v>#REF!</v>
      </c>
      <c r="AN292" s="73" t="e">
        <f>#REF!</f>
        <v>#REF!</v>
      </c>
      <c r="AO292" s="73" t="e">
        <f>#REF!</f>
        <v>#REF!</v>
      </c>
      <c r="AP292" s="73" t="e">
        <f>#REF!</f>
        <v>#REF!</v>
      </c>
      <c r="AQ292" s="73" t="e">
        <f>#REF!</f>
        <v>#REF!</v>
      </c>
      <c r="AR292" s="73" t="e">
        <f>#REF!</f>
        <v>#REF!</v>
      </c>
      <c r="AS292" s="73" t="e">
        <f>#REF!</f>
        <v>#REF!</v>
      </c>
      <c r="AT292" s="73" t="e">
        <f>#REF!</f>
        <v>#REF!</v>
      </c>
      <c r="AU292" s="73" t="e">
        <f>#REF!</f>
        <v>#REF!</v>
      </c>
      <c r="AV292" s="73" t="e">
        <f>#REF!</f>
        <v>#REF!</v>
      </c>
      <c r="AW292" s="73" t="e">
        <f>#REF!</f>
        <v>#REF!</v>
      </c>
      <c r="AX292" s="73" t="e">
        <f>#REF!</f>
        <v>#REF!</v>
      </c>
      <c r="AY292" s="73" t="e">
        <f>#REF!</f>
        <v>#REF!</v>
      </c>
      <c r="AZ292" s="73" t="e">
        <f>#REF!</f>
        <v>#REF!</v>
      </c>
      <c r="BA292" s="73" t="e">
        <f>#REF!</f>
        <v>#REF!</v>
      </c>
      <c r="BB292" s="73" t="e">
        <f>#REF!</f>
        <v>#REF!</v>
      </c>
      <c r="BC292" s="73" t="e">
        <f>#REF!</f>
        <v>#REF!</v>
      </c>
      <c r="BD292" s="73" t="e">
        <f>#REF!</f>
        <v>#REF!</v>
      </c>
      <c r="BE292" s="73" t="e">
        <f>#REF!</f>
        <v>#REF!</v>
      </c>
      <c r="BF292" s="73" t="e">
        <f>#REF!</f>
        <v>#REF!</v>
      </c>
      <c r="BG292" s="73" t="e">
        <f>#REF!</f>
        <v>#REF!</v>
      </c>
      <c r="BH292" s="73" t="e">
        <f>#REF!</f>
        <v>#REF!</v>
      </c>
      <c r="BI292" s="73" t="e">
        <f>#REF!</f>
        <v>#REF!</v>
      </c>
      <c r="BJ292" s="73" t="e">
        <f>#REF!</f>
        <v>#REF!</v>
      </c>
      <c r="BK292" s="73" t="e">
        <f>#REF!</f>
        <v>#REF!</v>
      </c>
      <c r="BL292" s="73" t="e">
        <f>#REF!</f>
        <v>#REF!</v>
      </c>
      <c r="BM292" s="73" t="e">
        <f>#REF!</f>
        <v>#REF!</v>
      </c>
      <c r="BN292" s="73" t="e">
        <f>#REF!</f>
        <v>#REF!</v>
      </c>
      <c r="BO292" s="73" t="e">
        <f>#REF!</f>
        <v>#REF!</v>
      </c>
      <c r="BP292" s="73" t="e">
        <f>#REF!</f>
        <v>#REF!</v>
      </c>
      <c r="BR292" s="117">
        <f t="shared" si="97"/>
        <v>119</v>
      </c>
      <c r="BS292" s="118">
        <f>OOC!G292</f>
        <v>3.0000000000000001E-3</v>
      </c>
      <c r="BT292" s="118">
        <f>OOC!H292</f>
        <v>-3.0000000000000001E-3</v>
      </c>
      <c r="BU292" s="2" t="e">
        <f t="shared" si="98"/>
        <v>#REF!</v>
      </c>
      <c r="BV292" s="2" t="e">
        <f t="shared" si="99"/>
        <v>#REF!</v>
      </c>
      <c r="BW292" s="2" t="e">
        <f t="shared" si="100"/>
        <v>#REF!</v>
      </c>
      <c r="BX292" s="119"/>
    </row>
    <row r="293" spans="1:76" ht="15" customHeight="1">
      <c r="A293" s="16">
        <v>48</v>
      </c>
      <c r="B293" s="76"/>
      <c r="C293" s="72">
        <v>120</v>
      </c>
      <c r="D293" s="20" t="s">
        <v>57</v>
      </c>
      <c r="E293" s="78"/>
      <c r="F293" s="11" t="s">
        <v>29</v>
      </c>
      <c r="G293" s="12">
        <v>0</v>
      </c>
      <c r="H293" s="13" t="e">
        <f>IF(OOC!S293=0,"",OOC!S293)</f>
        <v>#REF!</v>
      </c>
      <c r="I293" s="13" t="e">
        <f>IF(OOC!T293=0,"",OOC!T293)</f>
        <v>#REF!</v>
      </c>
      <c r="J293" s="92" t="s">
        <v>84</v>
      </c>
      <c r="K293" s="64" t="s">
        <v>49</v>
      </c>
      <c r="L293" s="17" t="e">
        <f t="shared" si="82"/>
        <v>#REF!</v>
      </c>
      <c r="M293" s="17" t="e">
        <f t="shared" si="83"/>
        <v>#REF!</v>
      </c>
      <c r="N293" s="25"/>
      <c r="O293" s="2" t="e">
        <f t="shared" si="101"/>
        <v>#REF!</v>
      </c>
      <c r="P293" s="2" t="e">
        <f t="shared" si="102"/>
        <v>#REF!</v>
      </c>
      <c r="Q293" s="2" t="e">
        <f t="shared" si="103"/>
        <v>#REF!</v>
      </c>
      <c r="R293" s="3" t="e">
        <f t="shared" si="104"/>
        <v>#REF!</v>
      </c>
      <c r="S293" s="4" t="e">
        <f t="shared" si="96"/>
        <v>#REF!</v>
      </c>
      <c r="T293" s="67" t="e">
        <f t="shared" si="108"/>
        <v>#REF!</v>
      </c>
      <c r="U293" s="67" t="e">
        <f t="shared" si="109"/>
        <v>#REF!</v>
      </c>
      <c r="V293" s="4" t="e">
        <f t="shared" si="105"/>
        <v>#REF!</v>
      </c>
      <c r="W293" s="4" t="e">
        <f t="shared" si="106"/>
        <v>#REF!</v>
      </c>
      <c r="X293" s="4" t="e">
        <f t="shared" si="110"/>
        <v>#REF!</v>
      </c>
      <c r="Y293" s="62" t="e">
        <f t="shared" si="107"/>
        <v>#REF!</v>
      </c>
      <c r="Z293" s="28" t="e">
        <f t="shared" si="111"/>
        <v>#REF!</v>
      </c>
      <c r="AA293" s="28" t="e">
        <f t="shared" si="112"/>
        <v>#REF!</v>
      </c>
      <c r="AB293" s="28" t="e">
        <f t="shared" si="113"/>
        <v>#REF!</v>
      </c>
      <c r="AC293" s="28" t="e">
        <f t="shared" si="91"/>
        <v>#REF!</v>
      </c>
      <c r="AD293" s="26"/>
      <c r="AE293" s="19" t="str">
        <f t="shared" si="114"/>
        <v/>
      </c>
      <c r="AF293" s="65"/>
      <c r="AG293" s="54"/>
      <c r="AH293" s="54"/>
      <c r="AI293" s="55"/>
      <c r="AJ293" s="18"/>
      <c r="AK293" s="73" t="e">
        <f>#REF!</f>
        <v>#REF!</v>
      </c>
      <c r="AL293" s="73" t="e">
        <f>#REF!</f>
        <v>#REF!</v>
      </c>
      <c r="AM293" s="73" t="e">
        <f>#REF!</f>
        <v>#REF!</v>
      </c>
      <c r="AN293" s="73" t="e">
        <f>#REF!</f>
        <v>#REF!</v>
      </c>
      <c r="AO293" s="73" t="e">
        <f>#REF!</f>
        <v>#REF!</v>
      </c>
      <c r="AP293" s="73" t="e">
        <f>#REF!</f>
        <v>#REF!</v>
      </c>
      <c r="AQ293" s="73" t="e">
        <f>#REF!</f>
        <v>#REF!</v>
      </c>
      <c r="AR293" s="73" t="e">
        <f>#REF!</f>
        <v>#REF!</v>
      </c>
      <c r="AS293" s="73" t="e">
        <f>#REF!</f>
        <v>#REF!</v>
      </c>
      <c r="AT293" s="73" t="e">
        <f>#REF!</f>
        <v>#REF!</v>
      </c>
      <c r="AU293" s="73" t="e">
        <f>#REF!</f>
        <v>#REF!</v>
      </c>
      <c r="AV293" s="73" t="e">
        <f>#REF!</f>
        <v>#REF!</v>
      </c>
      <c r="AW293" s="73" t="e">
        <f>#REF!</f>
        <v>#REF!</v>
      </c>
      <c r="AX293" s="73" t="e">
        <f>#REF!</f>
        <v>#REF!</v>
      </c>
      <c r="AY293" s="73" t="e">
        <f>#REF!</f>
        <v>#REF!</v>
      </c>
      <c r="AZ293" s="73" t="e">
        <f>#REF!</f>
        <v>#REF!</v>
      </c>
      <c r="BA293" s="73" t="e">
        <f>#REF!</f>
        <v>#REF!</v>
      </c>
      <c r="BB293" s="73" t="e">
        <f>#REF!</f>
        <v>#REF!</v>
      </c>
      <c r="BC293" s="73" t="e">
        <f>#REF!</f>
        <v>#REF!</v>
      </c>
      <c r="BD293" s="73" t="e">
        <f>#REF!</f>
        <v>#REF!</v>
      </c>
      <c r="BE293" s="73" t="e">
        <f>#REF!</f>
        <v>#REF!</v>
      </c>
      <c r="BF293" s="73" t="e">
        <f>#REF!</f>
        <v>#REF!</v>
      </c>
      <c r="BG293" s="73" t="e">
        <f>#REF!</f>
        <v>#REF!</v>
      </c>
      <c r="BH293" s="73" t="e">
        <f>#REF!</f>
        <v>#REF!</v>
      </c>
      <c r="BI293" s="73" t="e">
        <f>#REF!</f>
        <v>#REF!</v>
      </c>
      <c r="BJ293" s="73" t="e">
        <f>#REF!</f>
        <v>#REF!</v>
      </c>
      <c r="BK293" s="73" t="e">
        <f>#REF!</f>
        <v>#REF!</v>
      </c>
      <c r="BL293" s="73" t="e">
        <f>#REF!</f>
        <v>#REF!</v>
      </c>
      <c r="BM293" s="73" t="e">
        <f>#REF!</f>
        <v>#REF!</v>
      </c>
      <c r="BN293" s="73" t="e">
        <f>#REF!</f>
        <v>#REF!</v>
      </c>
      <c r="BO293" s="73" t="e">
        <f>#REF!</f>
        <v>#REF!</v>
      </c>
      <c r="BP293" s="73" t="e">
        <f>#REF!</f>
        <v>#REF!</v>
      </c>
      <c r="BR293" s="117">
        <f t="shared" si="97"/>
        <v>120</v>
      </c>
      <c r="BS293" s="118">
        <f>OOC!G293</f>
        <v>3.0000000000000001E-3</v>
      </c>
      <c r="BT293" s="118">
        <f>OOC!H293</f>
        <v>-4.0000000000000001E-3</v>
      </c>
      <c r="BU293" s="2" t="e">
        <f t="shared" si="98"/>
        <v>#REF!</v>
      </c>
      <c r="BV293" s="2" t="e">
        <f t="shared" si="99"/>
        <v>#REF!</v>
      </c>
      <c r="BW293" s="2" t="e">
        <f t="shared" si="100"/>
        <v>#REF!</v>
      </c>
      <c r="BX293" s="119"/>
    </row>
    <row r="294" spans="1:76" ht="15" customHeight="1">
      <c r="A294" s="16">
        <v>48</v>
      </c>
      <c r="B294" s="76"/>
      <c r="C294" s="72">
        <v>121</v>
      </c>
      <c r="D294" s="20" t="s">
        <v>57</v>
      </c>
      <c r="E294" s="78"/>
      <c r="F294" s="11" t="s">
        <v>29</v>
      </c>
      <c r="G294" s="12">
        <v>0</v>
      </c>
      <c r="H294" s="13" t="e">
        <f>IF(OOC!S294=0,"",OOC!S294)</f>
        <v>#REF!</v>
      </c>
      <c r="I294" s="13" t="e">
        <f>IF(OOC!T294=0,"",OOC!T294)</f>
        <v>#REF!</v>
      </c>
      <c r="J294" s="92" t="s">
        <v>84</v>
      </c>
      <c r="K294" s="64" t="s">
        <v>49</v>
      </c>
      <c r="L294" s="17" t="e">
        <f t="shared" si="82"/>
        <v>#REF!</v>
      </c>
      <c r="M294" s="17" t="e">
        <f t="shared" si="83"/>
        <v>#REF!</v>
      </c>
      <c r="N294" s="25"/>
      <c r="O294" s="2" t="e">
        <f t="shared" si="101"/>
        <v>#REF!</v>
      </c>
      <c r="P294" s="2" t="e">
        <f t="shared" si="102"/>
        <v>#REF!</v>
      </c>
      <c r="Q294" s="2" t="e">
        <f t="shared" si="103"/>
        <v>#REF!</v>
      </c>
      <c r="R294" s="3" t="e">
        <f t="shared" si="104"/>
        <v>#REF!</v>
      </c>
      <c r="S294" s="4" t="e">
        <f t="shared" si="96"/>
        <v>#REF!</v>
      </c>
      <c r="T294" s="67" t="e">
        <f t="shared" si="108"/>
        <v>#REF!</v>
      </c>
      <c r="U294" s="67" t="e">
        <f t="shared" si="109"/>
        <v>#REF!</v>
      </c>
      <c r="V294" s="4" t="e">
        <f t="shared" si="105"/>
        <v>#REF!</v>
      </c>
      <c r="W294" s="4" t="e">
        <f t="shared" si="106"/>
        <v>#REF!</v>
      </c>
      <c r="X294" s="4" t="e">
        <f t="shared" si="110"/>
        <v>#REF!</v>
      </c>
      <c r="Y294" s="62" t="e">
        <f t="shared" si="107"/>
        <v>#REF!</v>
      </c>
      <c r="Z294" s="28" t="e">
        <f t="shared" si="111"/>
        <v>#REF!</v>
      </c>
      <c r="AA294" s="28" t="e">
        <f t="shared" si="112"/>
        <v>#REF!</v>
      </c>
      <c r="AB294" s="28" t="e">
        <f t="shared" si="113"/>
        <v>#REF!</v>
      </c>
      <c r="AC294" s="28" t="e">
        <f t="shared" ref="AC294:AC309" si="115">IF(OR($S294&gt;$AC$9,$R294=""),"",$AC$9*6*$R294)</f>
        <v>#REF!</v>
      </c>
      <c r="AD294" s="26"/>
      <c r="AE294" s="19" t="str">
        <f t="shared" si="114"/>
        <v/>
      </c>
      <c r="AF294" s="65"/>
      <c r="AG294" s="54"/>
      <c r="AH294" s="54"/>
      <c r="AI294" s="55"/>
      <c r="AJ294" s="18"/>
      <c r="AK294" s="73" t="e">
        <f>#REF!</f>
        <v>#REF!</v>
      </c>
      <c r="AL294" s="73" t="e">
        <f>#REF!</f>
        <v>#REF!</v>
      </c>
      <c r="AM294" s="73" t="e">
        <f>#REF!</f>
        <v>#REF!</v>
      </c>
      <c r="AN294" s="73" t="e">
        <f>#REF!</f>
        <v>#REF!</v>
      </c>
      <c r="AO294" s="73" t="e">
        <f>#REF!</f>
        <v>#REF!</v>
      </c>
      <c r="AP294" s="73" t="e">
        <f>#REF!</f>
        <v>#REF!</v>
      </c>
      <c r="AQ294" s="73" t="e">
        <f>#REF!</f>
        <v>#REF!</v>
      </c>
      <c r="AR294" s="73" t="e">
        <f>#REF!</f>
        <v>#REF!</v>
      </c>
      <c r="AS294" s="73" t="e">
        <f>#REF!</f>
        <v>#REF!</v>
      </c>
      <c r="AT294" s="73" t="e">
        <f>#REF!</f>
        <v>#REF!</v>
      </c>
      <c r="AU294" s="73" t="e">
        <f>#REF!</f>
        <v>#REF!</v>
      </c>
      <c r="AV294" s="73" t="e">
        <f>#REF!</f>
        <v>#REF!</v>
      </c>
      <c r="AW294" s="73" t="e">
        <f>#REF!</f>
        <v>#REF!</v>
      </c>
      <c r="AX294" s="73" t="e">
        <f>#REF!</f>
        <v>#REF!</v>
      </c>
      <c r="AY294" s="73" t="e">
        <f>#REF!</f>
        <v>#REF!</v>
      </c>
      <c r="AZ294" s="73" t="e">
        <f>#REF!</f>
        <v>#REF!</v>
      </c>
      <c r="BA294" s="73" t="e">
        <f>#REF!</f>
        <v>#REF!</v>
      </c>
      <c r="BB294" s="73" t="e">
        <f>#REF!</f>
        <v>#REF!</v>
      </c>
      <c r="BC294" s="73" t="e">
        <f>#REF!</f>
        <v>#REF!</v>
      </c>
      <c r="BD294" s="73" t="e">
        <f>#REF!</f>
        <v>#REF!</v>
      </c>
      <c r="BE294" s="73" t="e">
        <f>#REF!</f>
        <v>#REF!</v>
      </c>
      <c r="BF294" s="73" t="e">
        <f>#REF!</f>
        <v>#REF!</v>
      </c>
      <c r="BG294" s="73" t="e">
        <f>#REF!</f>
        <v>#REF!</v>
      </c>
      <c r="BH294" s="73" t="e">
        <f>#REF!</f>
        <v>#REF!</v>
      </c>
      <c r="BI294" s="73" t="e">
        <f>#REF!</f>
        <v>#REF!</v>
      </c>
      <c r="BJ294" s="73" t="e">
        <f>#REF!</f>
        <v>#REF!</v>
      </c>
      <c r="BK294" s="73" t="e">
        <f>#REF!</f>
        <v>#REF!</v>
      </c>
      <c r="BL294" s="73" t="e">
        <f>#REF!</f>
        <v>#REF!</v>
      </c>
      <c r="BM294" s="73" t="e">
        <f>#REF!</f>
        <v>#REF!</v>
      </c>
      <c r="BN294" s="73" t="e">
        <f>#REF!</f>
        <v>#REF!</v>
      </c>
      <c r="BO294" s="73" t="e">
        <f>#REF!</f>
        <v>#REF!</v>
      </c>
      <c r="BP294" s="73" t="e">
        <f>#REF!</f>
        <v>#REF!</v>
      </c>
      <c r="BR294" s="117">
        <f t="shared" si="97"/>
        <v>121</v>
      </c>
      <c r="BS294" s="118">
        <f>OOC!G294</f>
        <v>4.0000000000000001E-3</v>
      </c>
      <c r="BT294" s="118">
        <f>OOC!H294</f>
        <v>-6.0000000000000001E-3</v>
      </c>
      <c r="BU294" s="2" t="e">
        <f t="shared" si="98"/>
        <v>#REF!</v>
      </c>
      <c r="BV294" s="2" t="e">
        <f t="shared" si="99"/>
        <v>#REF!</v>
      </c>
      <c r="BW294" s="2" t="e">
        <f t="shared" si="100"/>
        <v>#REF!</v>
      </c>
      <c r="BX294" s="119"/>
    </row>
    <row r="295" spans="1:76" ht="15" customHeight="1">
      <c r="A295" s="16">
        <v>48</v>
      </c>
      <c r="B295" s="76"/>
      <c r="C295" s="72">
        <v>122</v>
      </c>
      <c r="D295" s="20" t="s">
        <v>57</v>
      </c>
      <c r="E295" s="78"/>
      <c r="F295" s="11" t="s">
        <v>29</v>
      </c>
      <c r="G295" s="12">
        <v>0</v>
      </c>
      <c r="H295" s="13" t="e">
        <f>IF(OOC!S295=0,"",OOC!S295)</f>
        <v>#REF!</v>
      </c>
      <c r="I295" s="13" t="e">
        <f>IF(OOC!T295=0,"",OOC!T295)</f>
        <v>#REF!</v>
      </c>
      <c r="J295" s="92" t="s">
        <v>84</v>
      </c>
      <c r="K295" s="64" t="s">
        <v>49</v>
      </c>
      <c r="L295" s="17" t="e">
        <f t="shared" si="82"/>
        <v>#REF!</v>
      </c>
      <c r="M295" s="17" t="e">
        <f t="shared" si="83"/>
        <v>#REF!</v>
      </c>
      <c r="N295" s="25"/>
      <c r="O295" s="2" t="e">
        <f t="shared" si="101"/>
        <v>#REF!</v>
      </c>
      <c r="P295" s="2" t="e">
        <f t="shared" si="102"/>
        <v>#REF!</v>
      </c>
      <c r="Q295" s="2" t="e">
        <f t="shared" si="103"/>
        <v>#REF!</v>
      </c>
      <c r="R295" s="3" t="e">
        <f t="shared" si="104"/>
        <v>#REF!</v>
      </c>
      <c r="S295" s="4" t="e">
        <f t="shared" si="96"/>
        <v>#REF!</v>
      </c>
      <c r="T295" s="67" t="e">
        <f t="shared" si="108"/>
        <v>#REF!</v>
      </c>
      <c r="U295" s="67" t="e">
        <f t="shared" si="109"/>
        <v>#REF!</v>
      </c>
      <c r="V295" s="4" t="e">
        <f t="shared" si="105"/>
        <v>#REF!</v>
      </c>
      <c r="W295" s="4" t="e">
        <f t="shared" si="106"/>
        <v>#REF!</v>
      </c>
      <c r="X295" s="4" t="e">
        <f t="shared" si="110"/>
        <v>#REF!</v>
      </c>
      <c r="Y295" s="62" t="e">
        <f t="shared" si="107"/>
        <v>#REF!</v>
      </c>
      <c r="Z295" s="28" t="e">
        <f t="shared" si="111"/>
        <v>#REF!</v>
      </c>
      <c r="AA295" s="28" t="e">
        <f t="shared" si="112"/>
        <v>#REF!</v>
      </c>
      <c r="AB295" s="28" t="e">
        <f t="shared" si="113"/>
        <v>#REF!</v>
      </c>
      <c r="AC295" s="28" t="e">
        <f t="shared" si="115"/>
        <v>#REF!</v>
      </c>
      <c r="AD295" s="26"/>
      <c r="AE295" s="19" t="str">
        <f t="shared" si="114"/>
        <v/>
      </c>
      <c r="AF295" s="65"/>
      <c r="AG295" s="54"/>
      <c r="AH295" s="54"/>
      <c r="AI295" s="55"/>
      <c r="AJ295" s="18"/>
      <c r="AK295" s="73" t="e">
        <f>#REF!</f>
        <v>#REF!</v>
      </c>
      <c r="AL295" s="73" t="e">
        <f>#REF!</f>
        <v>#REF!</v>
      </c>
      <c r="AM295" s="73" t="e">
        <f>#REF!</f>
        <v>#REF!</v>
      </c>
      <c r="AN295" s="73" t="e">
        <f>#REF!</f>
        <v>#REF!</v>
      </c>
      <c r="AO295" s="73" t="e">
        <f>#REF!</f>
        <v>#REF!</v>
      </c>
      <c r="AP295" s="73" t="e">
        <f>#REF!</f>
        <v>#REF!</v>
      </c>
      <c r="AQ295" s="73" t="e">
        <f>#REF!</f>
        <v>#REF!</v>
      </c>
      <c r="AR295" s="73" t="e">
        <f>#REF!</f>
        <v>#REF!</v>
      </c>
      <c r="AS295" s="73" t="e">
        <f>#REF!</f>
        <v>#REF!</v>
      </c>
      <c r="AT295" s="73" t="e">
        <f>#REF!</f>
        <v>#REF!</v>
      </c>
      <c r="AU295" s="73" t="e">
        <f>#REF!</f>
        <v>#REF!</v>
      </c>
      <c r="AV295" s="73" t="e">
        <f>#REF!</f>
        <v>#REF!</v>
      </c>
      <c r="AW295" s="73" t="e">
        <f>#REF!</f>
        <v>#REF!</v>
      </c>
      <c r="AX295" s="73" t="e">
        <f>#REF!</f>
        <v>#REF!</v>
      </c>
      <c r="AY295" s="73" t="e">
        <f>#REF!</f>
        <v>#REF!</v>
      </c>
      <c r="AZ295" s="73" t="e">
        <f>#REF!</f>
        <v>#REF!</v>
      </c>
      <c r="BA295" s="73" t="e">
        <f>#REF!</f>
        <v>#REF!</v>
      </c>
      <c r="BB295" s="73" t="e">
        <f>#REF!</f>
        <v>#REF!</v>
      </c>
      <c r="BC295" s="73" t="e">
        <f>#REF!</f>
        <v>#REF!</v>
      </c>
      <c r="BD295" s="73" t="e">
        <f>#REF!</f>
        <v>#REF!</v>
      </c>
      <c r="BE295" s="73" t="e">
        <f>#REF!</f>
        <v>#REF!</v>
      </c>
      <c r="BF295" s="73" t="e">
        <f>#REF!</f>
        <v>#REF!</v>
      </c>
      <c r="BG295" s="73" t="e">
        <f>#REF!</f>
        <v>#REF!</v>
      </c>
      <c r="BH295" s="73" t="e">
        <f>#REF!</f>
        <v>#REF!</v>
      </c>
      <c r="BI295" s="73" t="e">
        <f>#REF!</f>
        <v>#REF!</v>
      </c>
      <c r="BJ295" s="73" t="e">
        <f>#REF!</f>
        <v>#REF!</v>
      </c>
      <c r="BK295" s="73" t="e">
        <f>#REF!</f>
        <v>#REF!</v>
      </c>
      <c r="BL295" s="73" t="e">
        <f>#REF!</f>
        <v>#REF!</v>
      </c>
      <c r="BM295" s="73" t="e">
        <f>#REF!</f>
        <v>#REF!</v>
      </c>
      <c r="BN295" s="73" t="e">
        <f>#REF!</f>
        <v>#REF!</v>
      </c>
      <c r="BO295" s="73" t="e">
        <f>#REF!</f>
        <v>#REF!</v>
      </c>
      <c r="BP295" s="73" t="e">
        <f>#REF!</f>
        <v>#REF!</v>
      </c>
      <c r="BR295" s="117">
        <f t="shared" si="97"/>
        <v>122</v>
      </c>
      <c r="BS295" s="118">
        <f>OOC!G295</f>
        <v>5.0000000000000001E-3</v>
      </c>
      <c r="BT295" s="118">
        <f>OOC!H295</f>
        <v>-8.9999999999999993E-3</v>
      </c>
      <c r="BU295" s="2" t="e">
        <f t="shared" si="98"/>
        <v>#REF!</v>
      </c>
      <c r="BV295" s="2" t="e">
        <f t="shared" si="99"/>
        <v>#REF!</v>
      </c>
      <c r="BW295" s="2" t="e">
        <f t="shared" si="100"/>
        <v>#REF!</v>
      </c>
      <c r="BX295" s="119"/>
    </row>
    <row r="296" spans="1:76" ht="15" customHeight="1">
      <c r="A296" s="16">
        <v>48</v>
      </c>
      <c r="B296" s="76"/>
      <c r="C296" s="72">
        <v>123</v>
      </c>
      <c r="D296" s="20" t="s">
        <v>57</v>
      </c>
      <c r="E296" s="78"/>
      <c r="F296" s="11" t="s">
        <v>29</v>
      </c>
      <c r="G296" s="12">
        <v>0</v>
      </c>
      <c r="H296" s="13" t="e">
        <f>IF(OOC!S296=0,"",OOC!S296)</f>
        <v>#REF!</v>
      </c>
      <c r="I296" s="13" t="e">
        <f>IF(OOC!T296=0,"",OOC!T296)</f>
        <v>#REF!</v>
      </c>
      <c r="J296" s="92" t="s">
        <v>84</v>
      </c>
      <c r="K296" s="64" t="s">
        <v>49</v>
      </c>
      <c r="L296" s="17" t="e">
        <f t="shared" si="82"/>
        <v>#REF!</v>
      </c>
      <c r="M296" s="17" t="e">
        <f t="shared" si="83"/>
        <v>#REF!</v>
      </c>
      <c r="N296" s="25"/>
      <c r="O296" s="2" t="e">
        <f t="shared" si="101"/>
        <v>#REF!</v>
      </c>
      <c r="P296" s="2" t="e">
        <f t="shared" si="102"/>
        <v>#REF!</v>
      </c>
      <c r="Q296" s="2" t="e">
        <f t="shared" si="103"/>
        <v>#REF!</v>
      </c>
      <c r="R296" s="3" t="e">
        <f t="shared" si="104"/>
        <v>#REF!</v>
      </c>
      <c r="S296" s="4" t="e">
        <f t="shared" si="96"/>
        <v>#REF!</v>
      </c>
      <c r="T296" s="67" t="e">
        <f t="shared" si="108"/>
        <v>#REF!</v>
      </c>
      <c r="U296" s="67" t="e">
        <f t="shared" si="109"/>
        <v>#REF!</v>
      </c>
      <c r="V296" s="4" t="e">
        <f t="shared" si="105"/>
        <v>#REF!</v>
      </c>
      <c r="W296" s="4" t="e">
        <f t="shared" si="106"/>
        <v>#REF!</v>
      </c>
      <c r="X296" s="4" t="e">
        <f t="shared" si="110"/>
        <v>#REF!</v>
      </c>
      <c r="Y296" s="62" t="e">
        <f t="shared" si="107"/>
        <v>#REF!</v>
      </c>
      <c r="Z296" s="28" t="e">
        <f t="shared" si="111"/>
        <v>#REF!</v>
      </c>
      <c r="AA296" s="28" t="e">
        <f t="shared" si="112"/>
        <v>#REF!</v>
      </c>
      <c r="AB296" s="28" t="e">
        <f t="shared" si="113"/>
        <v>#REF!</v>
      </c>
      <c r="AC296" s="28" t="e">
        <f t="shared" si="115"/>
        <v>#REF!</v>
      </c>
      <c r="AD296" s="26"/>
      <c r="AE296" s="19" t="str">
        <f t="shared" si="114"/>
        <v/>
      </c>
      <c r="AF296" s="65"/>
      <c r="AG296" s="54"/>
      <c r="AH296" s="54"/>
      <c r="AI296" s="55"/>
      <c r="AJ296" s="18"/>
      <c r="AK296" s="73" t="e">
        <f>#REF!</f>
        <v>#REF!</v>
      </c>
      <c r="AL296" s="73" t="e">
        <f>#REF!</f>
        <v>#REF!</v>
      </c>
      <c r="AM296" s="73" t="e">
        <f>#REF!</f>
        <v>#REF!</v>
      </c>
      <c r="AN296" s="73" t="e">
        <f>#REF!</f>
        <v>#REF!</v>
      </c>
      <c r="AO296" s="73" t="e">
        <f>#REF!</f>
        <v>#REF!</v>
      </c>
      <c r="AP296" s="73" t="e">
        <f>#REF!</f>
        <v>#REF!</v>
      </c>
      <c r="AQ296" s="73" t="e">
        <f>#REF!</f>
        <v>#REF!</v>
      </c>
      <c r="AR296" s="73" t="e">
        <f>#REF!</f>
        <v>#REF!</v>
      </c>
      <c r="AS296" s="73" t="e">
        <f>#REF!</f>
        <v>#REF!</v>
      </c>
      <c r="AT296" s="73" t="e">
        <f>#REF!</f>
        <v>#REF!</v>
      </c>
      <c r="AU296" s="73" t="e">
        <f>#REF!</f>
        <v>#REF!</v>
      </c>
      <c r="AV296" s="73" t="e">
        <f>#REF!</f>
        <v>#REF!</v>
      </c>
      <c r="AW296" s="73" t="e">
        <f>#REF!</f>
        <v>#REF!</v>
      </c>
      <c r="AX296" s="73" t="e">
        <f>#REF!</f>
        <v>#REF!</v>
      </c>
      <c r="AY296" s="73" t="e">
        <f>#REF!</f>
        <v>#REF!</v>
      </c>
      <c r="AZ296" s="73" t="e">
        <f>#REF!</f>
        <v>#REF!</v>
      </c>
      <c r="BA296" s="73" t="e">
        <f>#REF!</f>
        <v>#REF!</v>
      </c>
      <c r="BB296" s="73" t="e">
        <f>#REF!</f>
        <v>#REF!</v>
      </c>
      <c r="BC296" s="73" t="e">
        <f>#REF!</f>
        <v>#REF!</v>
      </c>
      <c r="BD296" s="73" t="e">
        <f>#REF!</f>
        <v>#REF!</v>
      </c>
      <c r="BE296" s="73" t="e">
        <f>#REF!</f>
        <v>#REF!</v>
      </c>
      <c r="BF296" s="73" t="e">
        <f>#REF!</f>
        <v>#REF!</v>
      </c>
      <c r="BG296" s="73" t="e">
        <f>#REF!</f>
        <v>#REF!</v>
      </c>
      <c r="BH296" s="73" t="e">
        <f>#REF!</f>
        <v>#REF!</v>
      </c>
      <c r="BI296" s="73" t="e">
        <f>#REF!</f>
        <v>#REF!</v>
      </c>
      <c r="BJ296" s="73" t="e">
        <f>#REF!</f>
        <v>#REF!</v>
      </c>
      <c r="BK296" s="73" t="e">
        <f>#REF!</f>
        <v>#REF!</v>
      </c>
      <c r="BL296" s="73" t="e">
        <f>#REF!</f>
        <v>#REF!</v>
      </c>
      <c r="BM296" s="73" t="e">
        <f>#REF!</f>
        <v>#REF!</v>
      </c>
      <c r="BN296" s="73" t="e">
        <f>#REF!</f>
        <v>#REF!</v>
      </c>
      <c r="BO296" s="73" t="e">
        <f>#REF!</f>
        <v>#REF!</v>
      </c>
      <c r="BP296" s="73" t="e">
        <f>#REF!</f>
        <v>#REF!</v>
      </c>
      <c r="BR296" s="117">
        <f t="shared" si="97"/>
        <v>123</v>
      </c>
      <c r="BS296" s="118">
        <f>OOC!G296</f>
        <v>6.0000000000000001E-3</v>
      </c>
      <c r="BT296" s="118">
        <f>OOC!H296</f>
        <v>-0.01</v>
      </c>
      <c r="BU296" s="2" t="e">
        <f t="shared" si="98"/>
        <v>#REF!</v>
      </c>
      <c r="BV296" s="2" t="e">
        <f t="shared" si="99"/>
        <v>#REF!</v>
      </c>
      <c r="BW296" s="2" t="e">
        <f t="shared" si="100"/>
        <v>#REF!</v>
      </c>
      <c r="BX296" s="119" t="e">
        <f>IF(AND(IF(OOC!G296="",0,OOC!G296) &gt;= IF(O296="",0,O296), IF(O296="",0,O296) &gt; IF(L296="",0,L296)), "OOC",
IF(AND(IF(M296="",0,M296) &gt; IF(P296="",0,P296), IF(P296="",0,P296) &gt;= IF(OOC!H296="",0,OOC!H296)), "OOC",
IF(IF(O296="",0,O296) &gt; IF(OOC!G296="",0,OOC!G296), "OOS",
IF(IF(OOC!H296="",0,OOC!H296) &gt; IF(P296="",0,P296), "OOS", "OK"))))</f>
        <v>#REF!</v>
      </c>
    </row>
    <row r="297" spans="1:76" ht="15" customHeight="1">
      <c r="A297" s="16">
        <v>48</v>
      </c>
      <c r="B297" s="76" t="s">
        <v>260</v>
      </c>
      <c r="C297" s="72">
        <v>124</v>
      </c>
      <c r="D297" s="20" t="s">
        <v>57</v>
      </c>
      <c r="E297" s="78"/>
      <c r="F297" s="11" t="s">
        <v>29</v>
      </c>
      <c r="G297" s="83">
        <v>92.1</v>
      </c>
      <c r="H297" s="13" t="e">
        <f>IF(OOC!S297=0,"",OOC!S297)</f>
        <v>#REF!</v>
      </c>
      <c r="I297" s="13" t="e">
        <f>IF(OOC!T297=0,"",OOC!T297)</f>
        <v>#REF!</v>
      </c>
      <c r="J297" s="14" t="s">
        <v>12</v>
      </c>
      <c r="K297" s="64" t="s">
        <v>49</v>
      </c>
      <c r="L297" s="17" t="e">
        <f t="shared" si="82"/>
        <v>#REF!</v>
      </c>
      <c r="M297" s="17" t="e">
        <f t="shared" si="83"/>
        <v>#REF!</v>
      </c>
      <c r="N297" s="25"/>
      <c r="O297" s="2" t="e">
        <f t="shared" si="101"/>
        <v>#REF!</v>
      </c>
      <c r="P297" s="2" t="e">
        <f t="shared" si="102"/>
        <v>#REF!</v>
      </c>
      <c r="Q297" s="2" t="e">
        <f t="shared" si="103"/>
        <v>#REF!</v>
      </c>
      <c r="R297" s="3" t="e">
        <f t="shared" si="104"/>
        <v>#REF!</v>
      </c>
      <c r="S297" s="4" t="e">
        <f t="shared" si="96"/>
        <v>#REF!</v>
      </c>
      <c r="T297" s="67" t="e">
        <f t="shared" si="108"/>
        <v>#REF!</v>
      </c>
      <c r="U297" s="67" t="e">
        <f t="shared" si="109"/>
        <v>#REF!</v>
      </c>
      <c r="V297" s="4" t="e">
        <f t="shared" si="105"/>
        <v>#REF!</v>
      </c>
      <c r="W297" s="4" t="e">
        <f t="shared" si="106"/>
        <v>#REF!</v>
      </c>
      <c r="X297" s="4" t="e">
        <f t="shared" si="110"/>
        <v>#REF!</v>
      </c>
      <c r="Y297" s="62" t="e">
        <f t="shared" si="107"/>
        <v>#REF!</v>
      </c>
      <c r="Z297" s="28" t="e">
        <f t="shared" si="111"/>
        <v>#REF!</v>
      </c>
      <c r="AA297" s="28" t="e">
        <f t="shared" si="112"/>
        <v>#REF!</v>
      </c>
      <c r="AB297" s="28" t="e">
        <f t="shared" si="113"/>
        <v>#REF!</v>
      </c>
      <c r="AC297" s="28" t="e">
        <f t="shared" si="115"/>
        <v>#REF!</v>
      </c>
      <c r="AD297" s="26"/>
      <c r="AE297" s="19" t="str">
        <f t="shared" si="114"/>
        <v/>
      </c>
      <c r="AF297" s="65"/>
      <c r="AG297" s="54"/>
      <c r="AH297" s="54"/>
      <c r="AI297" s="55"/>
      <c r="AJ297" s="18"/>
      <c r="AK297" s="73" t="e">
        <f>#REF!</f>
        <v>#REF!</v>
      </c>
      <c r="AL297" s="73" t="e">
        <f>#REF!</f>
        <v>#REF!</v>
      </c>
      <c r="AM297" s="73" t="e">
        <f>#REF!</f>
        <v>#REF!</v>
      </c>
      <c r="AN297" s="73" t="e">
        <f>#REF!</f>
        <v>#REF!</v>
      </c>
      <c r="AO297" s="73" t="e">
        <f>#REF!</f>
        <v>#REF!</v>
      </c>
      <c r="AP297" s="73" t="e">
        <f>#REF!</f>
        <v>#REF!</v>
      </c>
      <c r="AQ297" s="73" t="e">
        <f>#REF!</f>
        <v>#REF!</v>
      </c>
      <c r="AR297" s="73" t="e">
        <f>#REF!</f>
        <v>#REF!</v>
      </c>
      <c r="AS297" s="73" t="e">
        <f>#REF!</f>
        <v>#REF!</v>
      </c>
      <c r="AT297" s="73" t="e">
        <f>#REF!</f>
        <v>#REF!</v>
      </c>
      <c r="AU297" s="73" t="e">
        <f>#REF!</f>
        <v>#REF!</v>
      </c>
      <c r="AV297" s="73" t="e">
        <f>#REF!</f>
        <v>#REF!</v>
      </c>
      <c r="AW297" s="73" t="e">
        <f>#REF!</f>
        <v>#REF!</v>
      </c>
      <c r="AX297" s="73" t="e">
        <f>#REF!</f>
        <v>#REF!</v>
      </c>
      <c r="AY297" s="73" t="e">
        <f>#REF!</f>
        <v>#REF!</v>
      </c>
      <c r="AZ297" s="73" t="e">
        <f>#REF!</f>
        <v>#REF!</v>
      </c>
      <c r="BA297" s="73" t="e">
        <f>#REF!</f>
        <v>#REF!</v>
      </c>
      <c r="BB297" s="73" t="e">
        <f>#REF!</f>
        <v>#REF!</v>
      </c>
      <c r="BC297" s="73" t="e">
        <f>#REF!</f>
        <v>#REF!</v>
      </c>
      <c r="BD297" s="73" t="e">
        <f>#REF!</f>
        <v>#REF!</v>
      </c>
      <c r="BE297" s="73" t="e">
        <f>#REF!</f>
        <v>#REF!</v>
      </c>
      <c r="BF297" s="73" t="e">
        <f>#REF!</f>
        <v>#REF!</v>
      </c>
      <c r="BG297" s="73" t="e">
        <f>#REF!</f>
        <v>#REF!</v>
      </c>
      <c r="BH297" s="73" t="e">
        <f>#REF!</f>
        <v>#REF!</v>
      </c>
      <c r="BI297" s="73" t="e">
        <f>#REF!</f>
        <v>#REF!</v>
      </c>
      <c r="BJ297" s="73" t="e">
        <f>#REF!</f>
        <v>#REF!</v>
      </c>
      <c r="BK297" s="73" t="e">
        <f>#REF!</f>
        <v>#REF!</v>
      </c>
      <c r="BL297" s="73" t="e">
        <f>#REF!</f>
        <v>#REF!</v>
      </c>
      <c r="BM297" s="73" t="e">
        <f>#REF!</f>
        <v>#REF!</v>
      </c>
      <c r="BN297" s="73" t="e">
        <f>#REF!</f>
        <v>#REF!</v>
      </c>
      <c r="BO297" s="73" t="e">
        <f>#REF!</f>
        <v>#REF!</v>
      </c>
      <c r="BP297" s="73" t="e">
        <f>#REF!</f>
        <v>#REF!</v>
      </c>
      <c r="BR297" s="117">
        <f t="shared" si="97"/>
        <v>124</v>
      </c>
      <c r="BS297" s="118">
        <f>OOC!G297</f>
        <v>95.1</v>
      </c>
      <c r="BT297" s="118">
        <f>OOC!H297</f>
        <v>89.1</v>
      </c>
      <c r="BU297" s="2" t="e">
        <f t="shared" si="98"/>
        <v>#REF!</v>
      </c>
      <c r="BV297" s="2" t="e">
        <f t="shared" si="99"/>
        <v>#REF!</v>
      </c>
      <c r="BW297" s="2" t="e">
        <f t="shared" si="100"/>
        <v>#REF!</v>
      </c>
      <c r="BX297" s="119" t="e">
        <f>IF(AND(IF(OOC!G297="",0,OOC!G297) &gt;= IF(O297="",0,O297), IF(O297="",0,O297) &gt; IF(L297="",0,L297)), "OOC",
IF(AND(IF(M297="",0,M297) &gt; IF(P297="",0,P297), IF(P297="",0,P297) &gt;= IF(OOC!H297="",0,OOC!H297)), "OOC",
IF(IF(O297="",0,O297) &gt; IF(OOC!G297="",0,OOC!G297), "OOS",
IF(IF(OOC!H297="",0,OOC!H297) &gt; IF(P297="",0,P297), "OOS", "OK"))))</f>
        <v>#REF!</v>
      </c>
    </row>
    <row r="298" spans="1:76" ht="15" customHeight="1">
      <c r="A298" s="16">
        <v>48</v>
      </c>
      <c r="B298" s="76" t="s">
        <v>260</v>
      </c>
      <c r="C298" s="72">
        <v>125</v>
      </c>
      <c r="D298" s="20" t="s">
        <v>57</v>
      </c>
      <c r="E298" s="78"/>
      <c r="F298" s="11" t="s">
        <v>29</v>
      </c>
      <c r="G298" s="83">
        <v>91.9</v>
      </c>
      <c r="H298" s="13" t="e">
        <f>IF(OOC!S298=0,"",OOC!S298)</f>
        <v>#REF!</v>
      </c>
      <c r="I298" s="13" t="e">
        <f>IF(OOC!T298=0,"",OOC!T298)</f>
        <v>#REF!</v>
      </c>
      <c r="J298" s="14" t="s">
        <v>12</v>
      </c>
      <c r="K298" s="64" t="s">
        <v>49</v>
      </c>
      <c r="L298" s="17" t="e">
        <f t="shared" si="82"/>
        <v>#REF!</v>
      </c>
      <c r="M298" s="17" t="e">
        <f t="shared" si="83"/>
        <v>#REF!</v>
      </c>
      <c r="N298" s="25"/>
      <c r="O298" s="2" t="e">
        <f t="shared" si="101"/>
        <v>#REF!</v>
      </c>
      <c r="P298" s="2" t="e">
        <f t="shared" si="102"/>
        <v>#REF!</v>
      </c>
      <c r="Q298" s="2" t="e">
        <f t="shared" si="103"/>
        <v>#REF!</v>
      </c>
      <c r="R298" s="3" t="e">
        <f t="shared" si="104"/>
        <v>#REF!</v>
      </c>
      <c r="S298" s="4" t="e">
        <f t="shared" si="96"/>
        <v>#REF!</v>
      </c>
      <c r="T298" s="67" t="e">
        <f t="shared" si="108"/>
        <v>#REF!</v>
      </c>
      <c r="U298" s="67" t="e">
        <f t="shared" si="109"/>
        <v>#REF!</v>
      </c>
      <c r="V298" s="4" t="e">
        <f t="shared" si="105"/>
        <v>#REF!</v>
      </c>
      <c r="W298" s="4" t="e">
        <f t="shared" si="106"/>
        <v>#REF!</v>
      </c>
      <c r="X298" s="4" t="e">
        <f t="shared" si="110"/>
        <v>#REF!</v>
      </c>
      <c r="Y298" s="62" t="e">
        <f t="shared" si="107"/>
        <v>#REF!</v>
      </c>
      <c r="Z298" s="28" t="e">
        <f t="shared" si="111"/>
        <v>#REF!</v>
      </c>
      <c r="AA298" s="28" t="e">
        <f t="shared" si="112"/>
        <v>#REF!</v>
      </c>
      <c r="AB298" s="28" t="e">
        <f t="shared" si="113"/>
        <v>#REF!</v>
      </c>
      <c r="AC298" s="28" t="e">
        <f t="shared" si="115"/>
        <v>#REF!</v>
      </c>
      <c r="AD298" s="26"/>
      <c r="AE298" s="19" t="str">
        <f t="shared" si="114"/>
        <v/>
      </c>
      <c r="AF298" s="65"/>
      <c r="AG298" s="54"/>
      <c r="AH298" s="54"/>
      <c r="AI298" s="55"/>
      <c r="AJ298" s="18"/>
      <c r="AK298" s="73" t="e">
        <f>#REF!</f>
        <v>#REF!</v>
      </c>
      <c r="AL298" s="73" t="e">
        <f>#REF!</f>
        <v>#REF!</v>
      </c>
      <c r="AM298" s="73" t="e">
        <f>#REF!</f>
        <v>#REF!</v>
      </c>
      <c r="AN298" s="73" t="e">
        <f>#REF!</f>
        <v>#REF!</v>
      </c>
      <c r="AO298" s="73" t="e">
        <f>#REF!</f>
        <v>#REF!</v>
      </c>
      <c r="AP298" s="73" t="e">
        <f>#REF!</f>
        <v>#REF!</v>
      </c>
      <c r="AQ298" s="73" t="e">
        <f>#REF!</f>
        <v>#REF!</v>
      </c>
      <c r="AR298" s="73" t="e">
        <f>#REF!</f>
        <v>#REF!</v>
      </c>
      <c r="AS298" s="73" t="e">
        <f>#REF!</f>
        <v>#REF!</v>
      </c>
      <c r="AT298" s="73" t="e">
        <f>#REF!</f>
        <v>#REF!</v>
      </c>
      <c r="AU298" s="73" t="e">
        <f>#REF!</f>
        <v>#REF!</v>
      </c>
      <c r="AV298" s="73" t="e">
        <f>#REF!</f>
        <v>#REF!</v>
      </c>
      <c r="AW298" s="73" t="e">
        <f>#REF!</f>
        <v>#REF!</v>
      </c>
      <c r="AX298" s="73" t="e">
        <f>#REF!</f>
        <v>#REF!</v>
      </c>
      <c r="AY298" s="73" t="e">
        <f>#REF!</f>
        <v>#REF!</v>
      </c>
      <c r="AZ298" s="73" t="e">
        <f>#REF!</f>
        <v>#REF!</v>
      </c>
      <c r="BA298" s="73" t="e">
        <f>#REF!</f>
        <v>#REF!</v>
      </c>
      <c r="BB298" s="73" t="e">
        <f>#REF!</f>
        <v>#REF!</v>
      </c>
      <c r="BC298" s="73" t="e">
        <f>#REF!</f>
        <v>#REF!</v>
      </c>
      <c r="BD298" s="73" t="e">
        <f>#REF!</f>
        <v>#REF!</v>
      </c>
      <c r="BE298" s="73" t="e">
        <f>#REF!</f>
        <v>#REF!</v>
      </c>
      <c r="BF298" s="73" t="e">
        <f>#REF!</f>
        <v>#REF!</v>
      </c>
      <c r="BG298" s="73" t="e">
        <f>#REF!</f>
        <v>#REF!</v>
      </c>
      <c r="BH298" s="73" t="e">
        <f>#REF!</f>
        <v>#REF!</v>
      </c>
      <c r="BI298" s="73" t="e">
        <f>#REF!</f>
        <v>#REF!</v>
      </c>
      <c r="BJ298" s="73" t="e">
        <f>#REF!</f>
        <v>#REF!</v>
      </c>
      <c r="BK298" s="73" t="e">
        <f>#REF!</f>
        <v>#REF!</v>
      </c>
      <c r="BL298" s="73" t="e">
        <f>#REF!</f>
        <v>#REF!</v>
      </c>
      <c r="BM298" s="73" t="e">
        <f>#REF!</f>
        <v>#REF!</v>
      </c>
      <c r="BN298" s="73" t="e">
        <f>#REF!</f>
        <v>#REF!</v>
      </c>
      <c r="BO298" s="73" t="e">
        <f>#REF!</f>
        <v>#REF!</v>
      </c>
      <c r="BP298" s="73" t="e">
        <f>#REF!</f>
        <v>#REF!</v>
      </c>
      <c r="BR298" s="117">
        <f t="shared" si="97"/>
        <v>125</v>
      </c>
      <c r="BS298" s="118">
        <f>OOC!G298</f>
        <v>94.9</v>
      </c>
      <c r="BT298" s="118">
        <f>OOC!H298</f>
        <v>88.9</v>
      </c>
      <c r="BU298" s="2" t="e">
        <f t="shared" si="98"/>
        <v>#REF!</v>
      </c>
      <c r="BV298" s="2" t="e">
        <f t="shared" si="99"/>
        <v>#REF!</v>
      </c>
      <c r="BW298" s="2" t="e">
        <f t="shared" si="100"/>
        <v>#REF!</v>
      </c>
      <c r="BX298" s="119" t="e">
        <f>IF(AND(IF(OOC!G298="",0,OOC!G298) &gt;= IF(O298="",0,O298), IF(O298="",0,O298) &gt; IF(L298="",0,L298)), "OOC",
IF(AND(IF(M298="",0,M298) &gt; IF(P298="",0,P298), IF(P298="",0,P298) &gt;= IF(OOC!H298="",0,OOC!H298)), "OOC",
IF(IF(O298="",0,O298) &gt; IF(OOC!G298="",0,OOC!G298), "OOS",
IF(IF(OOC!H298="",0,OOC!H298) &gt; IF(P298="",0,P298), "OOS", "OK"))))</f>
        <v>#REF!</v>
      </c>
    </row>
    <row r="299" spans="1:76" ht="15" customHeight="1">
      <c r="A299" s="16">
        <v>48</v>
      </c>
      <c r="B299" s="79" t="s">
        <v>219</v>
      </c>
      <c r="C299" s="86">
        <v>126</v>
      </c>
      <c r="D299" s="20" t="s">
        <v>57</v>
      </c>
      <c r="E299" s="78">
        <v>1.33</v>
      </c>
      <c r="F299" s="11" t="s">
        <v>29</v>
      </c>
      <c r="G299" s="12">
        <v>0.26100000000000001</v>
      </c>
      <c r="H299" s="13" t="e">
        <f>IF(OOC!S299=0,"",OOC!S299)</f>
        <v>#REF!</v>
      </c>
      <c r="I299" s="13" t="e">
        <f>IF(OOC!T299=0,"",OOC!T299)</f>
        <v>#REF!</v>
      </c>
      <c r="J299" s="14" t="s">
        <v>12</v>
      </c>
      <c r="K299" s="64" t="s">
        <v>49</v>
      </c>
      <c r="L299" s="17" t="e">
        <f t="shared" si="82"/>
        <v>#REF!</v>
      </c>
      <c r="M299" s="17" t="e">
        <f t="shared" si="83"/>
        <v>#REF!</v>
      </c>
      <c r="N299" s="25"/>
      <c r="O299" s="2" t="e">
        <f t="shared" si="101"/>
        <v>#REF!</v>
      </c>
      <c r="P299" s="2" t="e">
        <f t="shared" si="102"/>
        <v>#REF!</v>
      </c>
      <c r="Q299" s="2" t="e">
        <f t="shared" si="103"/>
        <v>#REF!</v>
      </c>
      <c r="R299" s="3" t="e">
        <f t="shared" si="104"/>
        <v>#REF!</v>
      </c>
      <c r="S299" s="4" t="e">
        <f t="shared" si="96"/>
        <v>#REF!</v>
      </c>
      <c r="T299" s="67" t="e">
        <f t="shared" si="108"/>
        <v>#REF!</v>
      </c>
      <c r="U299" s="67" t="e">
        <f t="shared" si="109"/>
        <v>#REF!</v>
      </c>
      <c r="V299" s="4" t="e">
        <f t="shared" si="105"/>
        <v>#REF!</v>
      </c>
      <c r="W299" s="4" t="e">
        <f t="shared" si="106"/>
        <v>#REF!</v>
      </c>
      <c r="X299" s="4" t="e">
        <f t="shared" si="110"/>
        <v>#REF!</v>
      </c>
      <c r="Y299" s="62" t="e">
        <f t="shared" si="107"/>
        <v>#REF!</v>
      </c>
      <c r="Z299" s="28" t="e">
        <f t="shared" si="111"/>
        <v>#REF!</v>
      </c>
      <c r="AA299" s="28" t="e">
        <f t="shared" si="112"/>
        <v>#REF!</v>
      </c>
      <c r="AB299" s="28" t="e">
        <f t="shared" si="113"/>
        <v>#REF!</v>
      </c>
      <c r="AC299" s="28" t="e">
        <f t="shared" si="115"/>
        <v>#REF!</v>
      </c>
      <c r="AD299" s="26"/>
      <c r="AE299" s="19" t="str">
        <f t="shared" si="114"/>
        <v/>
      </c>
      <c r="AF299" s="65"/>
      <c r="AG299" s="54"/>
      <c r="AH299" s="54"/>
      <c r="AI299" s="55"/>
      <c r="AJ299" s="18"/>
      <c r="AK299" s="73" t="e">
        <f>#REF!</f>
        <v>#REF!</v>
      </c>
      <c r="AL299" s="73" t="e">
        <f>#REF!</f>
        <v>#REF!</v>
      </c>
      <c r="AM299" s="73" t="e">
        <f>#REF!</f>
        <v>#REF!</v>
      </c>
      <c r="AN299" s="73" t="e">
        <f>#REF!</f>
        <v>#REF!</v>
      </c>
      <c r="AO299" s="73" t="e">
        <f>#REF!</f>
        <v>#REF!</v>
      </c>
      <c r="AP299" s="73" t="e">
        <f>#REF!</f>
        <v>#REF!</v>
      </c>
      <c r="AQ299" s="73" t="e">
        <f>#REF!</f>
        <v>#REF!</v>
      </c>
      <c r="AR299" s="73" t="e">
        <f>#REF!</f>
        <v>#REF!</v>
      </c>
      <c r="AS299" s="73" t="e">
        <f>#REF!</f>
        <v>#REF!</v>
      </c>
      <c r="AT299" s="73" t="e">
        <f>#REF!</f>
        <v>#REF!</v>
      </c>
      <c r="AU299" s="73" t="e">
        <f>#REF!</f>
        <v>#REF!</v>
      </c>
      <c r="AV299" s="73" t="e">
        <f>#REF!</f>
        <v>#REF!</v>
      </c>
      <c r="AW299" s="73" t="e">
        <f>#REF!</f>
        <v>#REF!</v>
      </c>
      <c r="AX299" s="73" t="e">
        <f>#REF!</f>
        <v>#REF!</v>
      </c>
      <c r="AY299" s="73" t="e">
        <f>#REF!</f>
        <v>#REF!</v>
      </c>
      <c r="AZ299" s="73" t="e">
        <f>#REF!</f>
        <v>#REF!</v>
      </c>
      <c r="BA299" s="73" t="e">
        <f>#REF!</f>
        <v>#REF!</v>
      </c>
      <c r="BB299" s="73" t="e">
        <f>#REF!</f>
        <v>#REF!</v>
      </c>
      <c r="BC299" s="73" t="e">
        <f>#REF!</f>
        <v>#REF!</v>
      </c>
      <c r="BD299" s="73" t="e">
        <f>#REF!</f>
        <v>#REF!</v>
      </c>
      <c r="BE299" s="73" t="e">
        <f>#REF!</f>
        <v>#REF!</v>
      </c>
      <c r="BF299" s="73" t="e">
        <f>#REF!</f>
        <v>#REF!</v>
      </c>
      <c r="BG299" s="73" t="e">
        <f>#REF!</f>
        <v>#REF!</v>
      </c>
      <c r="BH299" s="73" t="e">
        <f>#REF!</f>
        <v>#REF!</v>
      </c>
      <c r="BI299" s="73" t="e">
        <f>#REF!</f>
        <v>#REF!</v>
      </c>
      <c r="BJ299" s="73" t="e">
        <f>#REF!</f>
        <v>#REF!</v>
      </c>
      <c r="BK299" s="73" t="e">
        <f>#REF!</f>
        <v>#REF!</v>
      </c>
      <c r="BL299" s="73" t="e">
        <f>#REF!</f>
        <v>#REF!</v>
      </c>
      <c r="BM299" s="73" t="e">
        <f>#REF!</f>
        <v>#REF!</v>
      </c>
      <c r="BN299" s="73" t="e">
        <f>#REF!</f>
        <v>#REF!</v>
      </c>
      <c r="BO299" s="73" t="e">
        <f>#REF!</f>
        <v>#REF!</v>
      </c>
      <c r="BP299" s="73" t="e">
        <f>#REF!</f>
        <v>#REF!</v>
      </c>
      <c r="BR299" s="117">
        <f t="shared" si="97"/>
        <v>126</v>
      </c>
      <c r="BS299" s="118">
        <f>OOC!G299</f>
        <v>0.29100000000000004</v>
      </c>
      <c r="BT299" s="118">
        <f>OOC!H299</f>
        <v>0.23100000000000001</v>
      </c>
      <c r="BU299" s="2" t="e">
        <f t="shared" si="98"/>
        <v>#REF!</v>
      </c>
      <c r="BV299" s="2" t="e">
        <f t="shared" si="99"/>
        <v>#REF!</v>
      </c>
      <c r="BW299" s="2" t="e">
        <f t="shared" si="100"/>
        <v>#REF!</v>
      </c>
      <c r="BX299" s="119" t="e">
        <f>IF(AND(IF(OOC!G299="",0,OOC!G299) &gt;= IF(O299="",0,O299), IF(O299="",0,O299) &gt; IF(L299="",0,L299)), "OOC",
IF(AND(IF(M299="",0,M299) &gt; IF(P299="",0,P299), IF(P299="",0,P299) &gt;= IF(OOC!H299="",0,OOC!H299)), "OOC",
IF(IF(O299="",0,O299) &gt; IF(OOC!G299="",0,OOC!G299), "OOS",
IF(IF(OOC!H299="",0,OOC!H299) &gt; IF(P299="",0,P299), "OOS", "OK"))))</f>
        <v>#REF!</v>
      </c>
    </row>
    <row r="300" spans="1:76" ht="15" customHeight="1">
      <c r="A300" s="16">
        <v>48</v>
      </c>
      <c r="B300" s="76" t="s">
        <v>220</v>
      </c>
      <c r="C300" s="72" t="s">
        <v>221</v>
      </c>
      <c r="D300" s="20" t="s">
        <v>57</v>
      </c>
      <c r="E300" s="78">
        <v>1.33</v>
      </c>
      <c r="F300" s="11" t="s">
        <v>29</v>
      </c>
      <c r="G300" s="83">
        <v>21.385999999999999</v>
      </c>
      <c r="H300" s="13" t="e">
        <f>IF(OOC!S300=0,"",OOC!S300)</f>
        <v>#REF!</v>
      </c>
      <c r="I300" s="13" t="e">
        <f>IF(OOC!T300=0,"",OOC!T300)</f>
        <v>#REF!</v>
      </c>
      <c r="J300" s="14" t="s">
        <v>12</v>
      </c>
      <c r="K300" s="64" t="s">
        <v>49</v>
      </c>
      <c r="L300" s="17" t="e">
        <f t="shared" si="82"/>
        <v>#REF!</v>
      </c>
      <c r="M300" s="17" t="e">
        <f t="shared" si="83"/>
        <v>#REF!</v>
      </c>
      <c r="N300" s="25"/>
      <c r="O300" s="2" t="e">
        <f t="shared" si="101"/>
        <v>#REF!</v>
      </c>
      <c r="P300" s="2" t="e">
        <f t="shared" si="102"/>
        <v>#REF!</v>
      </c>
      <c r="Q300" s="2" t="e">
        <f t="shared" si="103"/>
        <v>#REF!</v>
      </c>
      <c r="R300" s="3" t="e">
        <f t="shared" si="104"/>
        <v>#REF!</v>
      </c>
      <c r="S300" s="4" t="e">
        <f t="shared" si="96"/>
        <v>#REF!</v>
      </c>
      <c r="T300" s="67" t="e">
        <f t="shared" si="108"/>
        <v>#REF!</v>
      </c>
      <c r="U300" s="67" t="e">
        <f t="shared" si="109"/>
        <v>#REF!</v>
      </c>
      <c r="V300" s="4" t="e">
        <f t="shared" si="105"/>
        <v>#REF!</v>
      </c>
      <c r="W300" s="4" t="e">
        <f t="shared" si="106"/>
        <v>#REF!</v>
      </c>
      <c r="X300" s="4" t="e">
        <f t="shared" si="110"/>
        <v>#REF!</v>
      </c>
      <c r="Y300" s="62" t="e">
        <f t="shared" si="107"/>
        <v>#REF!</v>
      </c>
      <c r="Z300" s="28" t="e">
        <f t="shared" si="111"/>
        <v>#REF!</v>
      </c>
      <c r="AA300" s="28" t="e">
        <f t="shared" si="112"/>
        <v>#REF!</v>
      </c>
      <c r="AB300" s="28" t="e">
        <f t="shared" si="113"/>
        <v>#REF!</v>
      </c>
      <c r="AC300" s="28" t="e">
        <f t="shared" si="115"/>
        <v>#REF!</v>
      </c>
      <c r="AD300" s="26"/>
      <c r="AE300" s="19" t="str">
        <f t="shared" si="114"/>
        <v/>
      </c>
      <c r="AF300" s="65"/>
      <c r="AG300" s="54"/>
      <c r="AH300" s="54"/>
      <c r="AI300" s="55"/>
      <c r="AJ300" s="18"/>
      <c r="AK300" s="73" t="e">
        <f>#REF!</f>
        <v>#REF!</v>
      </c>
      <c r="AL300" s="73" t="e">
        <f>#REF!</f>
        <v>#REF!</v>
      </c>
      <c r="AM300" s="73" t="e">
        <f>#REF!</f>
        <v>#REF!</v>
      </c>
      <c r="AN300" s="73" t="e">
        <f>#REF!</f>
        <v>#REF!</v>
      </c>
      <c r="AO300" s="73" t="e">
        <f>#REF!</f>
        <v>#REF!</v>
      </c>
      <c r="AP300" s="73" t="e">
        <f>#REF!</f>
        <v>#REF!</v>
      </c>
      <c r="AQ300" s="73" t="e">
        <f>#REF!</f>
        <v>#REF!</v>
      </c>
      <c r="AR300" s="73" t="e">
        <f>#REF!</f>
        <v>#REF!</v>
      </c>
      <c r="AS300" s="73" t="e">
        <f>#REF!</f>
        <v>#REF!</v>
      </c>
      <c r="AT300" s="73" t="e">
        <f>#REF!</f>
        <v>#REF!</v>
      </c>
      <c r="AU300" s="73" t="e">
        <f>#REF!</f>
        <v>#REF!</v>
      </c>
      <c r="AV300" s="73" t="e">
        <f>#REF!</f>
        <v>#REF!</v>
      </c>
      <c r="AW300" s="73" t="e">
        <f>#REF!</f>
        <v>#REF!</v>
      </c>
      <c r="AX300" s="73" t="e">
        <f>#REF!</f>
        <v>#REF!</v>
      </c>
      <c r="AY300" s="73" t="e">
        <f>#REF!</f>
        <v>#REF!</v>
      </c>
      <c r="AZ300" s="73" t="e">
        <f>#REF!</f>
        <v>#REF!</v>
      </c>
      <c r="BA300" s="73" t="e">
        <f>#REF!</f>
        <v>#REF!</v>
      </c>
      <c r="BB300" s="73" t="e">
        <f>#REF!</f>
        <v>#REF!</v>
      </c>
      <c r="BC300" s="73" t="e">
        <f>#REF!</f>
        <v>#REF!</v>
      </c>
      <c r="BD300" s="73" t="e">
        <f>#REF!</f>
        <v>#REF!</v>
      </c>
      <c r="BE300" s="73" t="e">
        <f>#REF!</f>
        <v>#REF!</v>
      </c>
      <c r="BF300" s="73" t="e">
        <f>#REF!</f>
        <v>#REF!</v>
      </c>
      <c r="BG300" s="73" t="e">
        <f>#REF!</f>
        <v>#REF!</v>
      </c>
      <c r="BH300" s="73" t="e">
        <f>#REF!</f>
        <v>#REF!</v>
      </c>
      <c r="BI300" s="73" t="e">
        <f>#REF!</f>
        <v>#REF!</v>
      </c>
      <c r="BJ300" s="73" t="e">
        <f>#REF!</f>
        <v>#REF!</v>
      </c>
      <c r="BK300" s="73" t="e">
        <f>#REF!</f>
        <v>#REF!</v>
      </c>
      <c r="BL300" s="73" t="e">
        <f>#REF!</f>
        <v>#REF!</v>
      </c>
      <c r="BM300" s="73" t="e">
        <f>#REF!</f>
        <v>#REF!</v>
      </c>
      <c r="BN300" s="73" t="e">
        <f>#REF!</f>
        <v>#REF!</v>
      </c>
      <c r="BO300" s="73" t="e">
        <f>#REF!</f>
        <v>#REF!</v>
      </c>
      <c r="BP300" s="73" t="e">
        <f>#REF!</f>
        <v>#REF!</v>
      </c>
      <c r="BR300" s="117" t="str">
        <f t="shared" si="97"/>
        <v>127-1</v>
      </c>
      <c r="BS300" s="118">
        <f>OOC!G300</f>
        <v>21.416</v>
      </c>
      <c r="BT300" s="118">
        <f>OOC!H300</f>
        <v>21.355999999999998</v>
      </c>
      <c r="BU300" s="2" t="e">
        <f t="shared" si="98"/>
        <v>#REF!</v>
      </c>
      <c r="BV300" s="2" t="e">
        <f t="shared" si="99"/>
        <v>#REF!</v>
      </c>
      <c r="BW300" s="2" t="e">
        <f t="shared" si="100"/>
        <v>#REF!</v>
      </c>
      <c r="BX300" s="119" t="e">
        <f>IF(AND(IF(OOC!G300="",0,OOC!G300) &gt;= IF(O300="",0,O300), IF(O300="",0,O300) &gt; IF(L300="",0,L300)), "OOC",
IF(AND(IF(M300="",0,M300) &gt; IF(P300="",0,P300), IF(P300="",0,P300) &gt;= IF(OOC!H300="",0,OOC!H300)), "OOC",
IF(IF(O300="",0,O300) &gt; IF(OOC!G300="",0,OOC!G300), "OOS",
IF(IF(OOC!H300="",0,OOC!H300) &gt; IF(P300="",0,P300), "OOS", "OK"))))</f>
        <v>#REF!</v>
      </c>
    </row>
    <row r="301" spans="1:76" ht="15" customHeight="1">
      <c r="A301" s="16">
        <v>48</v>
      </c>
      <c r="B301" s="76" t="s">
        <v>220</v>
      </c>
      <c r="C301" s="72" t="s">
        <v>222</v>
      </c>
      <c r="D301" s="20" t="s">
        <v>57</v>
      </c>
      <c r="E301" s="78">
        <v>1.33</v>
      </c>
      <c r="F301" s="11" t="s">
        <v>29</v>
      </c>
      <c r="G301" s="83">
        <v>21.385999999999999</v>
      </c>
      <c r="H301" s="13" t="e">
        <f>IF(OOC!S301=0,"",OOC!S301)</f>
        <v>#REF!</v>
      </c>
      <c r="I301" s="13" t="e">
        <f>IF(OOC!T301=0,"",OOC!T301)</f>
        <v>#REF!</v>
      </c>
      <c r="J301" s="14" t="s">
        <v>12</v>
      </c>
      <c r="K301" s="64" t="s">
        <v>49</v>
      </c>
      <c r="L301" s="17" t="e">
        <f t="shared" si="82"/>
        <v>#REF!</v>
      </c>
      <c r="M301" s="17" t="e">
        <f t="shared" si="83"/>
        <v>#REF!</v>
      </c>
      <c r="N301" s="25"/>
      <c r="O301" s="2" t="e">
        <f t="shared" si="101"/>
        <v>#REF!</v>
      </c>
      <c r="P301" s="2" t="e">
        <f t="shared" si="102"/>
        <v>#REF!</v>
      </c>
      <c r="Q301" s="2" t="e">
        <f t="shared" si="103"/>
        <v>#REF!</v>
      </c>
      <c r="R301" s="3" t="e">
        <f t="shared" si="104"/>
        <v>#REF!</v>
      </c>
      <c r="S301" s="4" t="e">
        <f t="shared" si="96"/>
        <v>#REF!</v>
      </c>
      <c r="T301" s="67" t="e">
        <f t="shared" si="108"/>
        <v>#REF!</v>
      </c>
      <c r="U301" s="67" t="e">
        <f t="shared" si="109"/>
        <v>#REF!</v>
      </c>
      <c r="V301" s="4" t="e">
        <f t="shared" si="105"/>
        <v>#REF!</v>
      </c>
      <c r="W301" s="4" t="e">
        <f t="shared" si="106"/>
        <v>#REF!</v>
      </c>
      <c r="X301" s="4" t="e">
        <f t="shared" si="110"/>
        <v>#REF!</v>
      </c>
      <c r="Y301" s="62" t="e">
        <f t="shared" si="107"/>
        <v>#REF!</v>
      </c>
      <c r="Z301" s="28" t="e">
        <f t="shared" si="111"/>
        <v>#REF!</v>
      </c>
      <c r="AA301" s="28" t="e">
        <f t="shared" si="112"/>
        <v>#REF!</v>
      </c>
      <c r="AB301" s="28" t="e">
        <f t="shared" si="113"/>
        <v>#REF!</v>
      </c>
      <c r="AC301" s="28" t="e">
        <f t="shared" si="115"/>
        <v>#REF!</v>
      </c>
      <c r="AD301" s="26"/>
      <c r="AE301" s="19" t="str">
        <f t="shared" si="114"/>
        <v/>
      </c>
      <c r="AF301" s="65"/>
      <c r="AG301" s="54"/>
      <c r="AH301" s="54"/>
      <c r="AI301" s="55"/>
      <c r="AJ301" s="18"/>
      <c r="AK301" s="73" t="e">
        <f>#REF!</f>
        <v>#REF!</v>
      </c>
      <c r="AL301" s="73" t="e">
        <f>#REF!</f>
        <v>#REF!</v>
      </c>
      <c r="AM301" s="73" t="e">
        <f>#REF!</f>
        <v>#REF!</v>
      </c>
      <c r="AN301" s="73" t="e">
        <f>#REF!</f>
        <v>#REF!</v>
      </c>
      <c r="AO301" s="73" t="e">
        <f>#REF!</f>
        <v>#REF!</v>
      </c>
      <c r="AP301" s="73" t="e">
        <f>#REF!</f>
        <v>#REF!</v>
      </c>
      <c r="AQ301" s="73" t="e">
        <f>#REF!</f>
        <v>#REF!</v>
      </c>
      <c r="AR301" s="73" t="e">
        <f>#REF!</f>
        <v>#REF!</v>
      </c>
      <c r="AS301" s="73" t="e">
        <f>#REF!</f>
        <v>#REF!</v>
      </c>
      <c r="AT301" s="73" t="e">
        <f>#REF!</f>
        <v>#REF!</v>
      </c>
      <c r="AU301" s="73" t="e">
        <f>#REF!</f>
        <v>#REF!</v>
      </c>
      <c r="AV301" s="73" t="e">
        <f>#REF!</f>
        <v>#REF!</v>
      </c>
      <c r="AW301" s="73" t="e">
        <f>#REF!</f>
        <v>#REF!</v>
      </c>
      <c r="AX301" s="73" t="e">
        <f>#REF!</f>
        <v>#REF!</v>
      </c>
      <c r="AY301" s="73" t="e">
        <f>#REF!</f>
        <v>#REF!</v>
      </c>
      <c r="AZ301" s="73" t="e">
        <f>#REF!</f>
        <v>#REF!</v>
      </c>
      <c r="BA301" s="73" t="e">
        <f>#REF!</f>
        <v>#REF!</v>
      </c>
      <c r="BB301" s="73" t="e">
        <f>#REF!</f>
        <v>#REF!</v>
      </c>
      <c r="BC301" s="73" t="e">
        <f>#REF!</f>
        <v>#REF!</v>
      </c>
      <c r="BD301" s="73" t="e">
        <f>#REF!</f>
        <v>#REF!</v>
      </c>
      <c r="BE301" s="73" t="e">
        <f>#REF!</f>
        <v>#REF!</v>
      </c>
      <c r="BF301" s="73" t="e">
        <f>#REF!</f>
        <v>#REF!</v>
      </c>
      <c r="BG301" s="73" t="e">
        <f>#REF!</f>
        <v>#REF!</v>
      </c>
      <c r="BH301" s="73" t="e">
        <f>#REF!</f>
        <v>#REF!</v>
      </c>
      <c r="BI301" s="73" t="e">
        <f>#REF!</f>
        <v>#REF!</v>
      </c>
      <c r="BJ301" s="73" t="e">
        <f>#REF!</f>
        <v>#REF!</v>
      </c>
      <c r="BK301" s="73" t="e">
        <f>#REF!</f>
        <v>#REF!</v>
      </c>
      <c r="BL301" s="73" t="e">
        <f>#REF!</f>
        <v>#REF!</v>
      </c>
      <c r="BM301" s="73" t="e">
        <f>#REF!</f>
        <v>#REF!</v>
      </c>
      <c r="BN301" s="73" t="e">
        <f>#REF!</f>
        <v>#REF!</v>
      </c>
      <c r="BO301" s="73" t="e">
        <f>#REF!</f>
        <v>#REF!</v>
      </c>
      <c r="BP301" s="73" t="e">
        <f>#REF!</f>
        <v>#REF!</v>
      </c>
      <c r="BR301" s="117" t="str">
        <f t="shared" si="97"/>
        <v>127-2</v>
      </c>
      <c r="BS301" s="118">
        <f>OOC!G301</f>
        <v>21.416</v>
      </c>
      <c r="BT301" s="118">
        <f>OOC!H301</f>
        <v>21.355999999999998</v>
      </c>
      <c r="BU301" s="2" t="e">
        <f t="shared" si="98"/>
        <v>#REF!</v>
      </c>
      <c r="BV301" s="2" t="e">
        <f t="shared" si="99"/>
        <v>#REF!</v>
      </c>
      <c r="BW301" s="2" t="e">
        <f t="shared" si="100"/>
        <v>#REF!</v>
      </c>
      <c r="BX301" s="119" t="e">
        <f>IF(AND(IF(OOC!G301="",0,OOC!G301) &gt;= IF(O301="",0,O301), IF(O301="",0,O301) &gt; IF(L301="",0,L301)), "OOC",
IF(AND(IF(M301="",0,M301) &gt; IF(P301="",0,P301), IF(P301="",0,P301) &gt;= IF(OOC!H301="",0,OOC!H301)), "OOC",
IF(IF(O301="",0,O301) &gt; IF(OOC!G301="",0,OOC!G301), "OOS",
IF(IF(OOC!H301="",0,OOC!H301) &gt; IF(P301="",0,P301), "OOS", "OK"))))</f>
        <v>#REF!</v>
      </c>
    </row>
    <row r="302" spans="1:76" ht="15" customHeight="1">
      <c r="A302" s="16">
        <v>48</v>
      </c>
      <c r="B302" s="76" t="s">
        <v>223</v>
      </c>
      <c r="C302" s="72" t="s">
        <v>224</v>
      </c>
      <c r="D302" s="20" t="s">
        <v>57</v>
      </c>
      <c r="E302" s="78">
        <v>1.33</v>
      </c>
      <c r="F302" s="11" t="s">
        <v>29</v>
      </c>
      <c r="G302" s="83">
        <v>1.1240000000000001</v>
      </c>
      <c r="H302" s="13" t="e">
        <f>IF(OOC!S302=0,"",OOC!S302)</f>
        <v>#REF!</v>
      </c>
      <c r="I302" s="13" t="e">
        <f>IF(OOC!T302=0,"",OOC!T302)</f>
        <v>#REF!</v>
      </c>
      <c r="J302" s="14" t="s">
        <v>12</v>
      </c>
      <c r="K302" s="64" t="s">
        <v>49</v>
      </c>
      <c r="L302" s="17" t="e">
        <f t="shared" si="82"/>
        <v>#REF!</v>
      </c>
      <c r="M302" s="17" t="e">
        <f t="shared" si="83"/>
        <v>#REF!</v>
      </c>
      <c r="N302" s="25"/>
      <c r="O302" s="2" t="e">
        <f t="shared" si="101"/>
        <v>#REF!</v>
      </c>
      <c r="P302" s="2" t="e">
        <f t="shared" si="102"/>
        <v>#REF!</v>
      </c>
      <c r="Q302" s="2" t="e">
        <f t="shared" si="103"/>
        <v>#REF!</v>
      </c>
      <c r="R302" s="3" t="e">
        <f t="shared" si="104"/>
        <v>#REF!</v>
      </c>
      <c r="S302" s="4" t="e">
        <f t="shared" si="96"/>
        <v>#REF!</v>
      </c>
      <c r="T302" s="67" t="e">
        <f t="shared" si="108"/>
        <v>#REF!</v>
      </c>
      <c r="U302" s="67" t="e">
        <f t="shared" si="109"/>
        <v>#REF!</v>
      </c>
      <c r="V302" s="4" t="e">
        <f t="shared" si="105"/>
        <v>#REF!</v>
      </c>
      <c r="W302" s="4" t="e">
        <f t="shared" si="106"/>
        <v>#REF!</v>
      </c>
      <c r="X302" s="4" t="e">
        <f t="shared" si="110"/>
        <v>#REF!</v>
      </c>
      <c r="Y302" s="62" t="e">
        <f t="shared" si="107"/>
        <v>#REF!</v>
      </c>
      <c r="Z302" s="28" t="e">
        <f t="shared" si="111"/>
        <v>#REF!</v>
      </c>
      <c r="AA302" s="28" t="e">
        <f t="shared" si="112"/>
        <v>#REF!</v>
      </c>
      <c r="AB302" s="28" t="e">
        <f t="shared" si="113"/>
        <v>#REF!</v>
      </c>
      <c r="AC302" s="28" t="e">
        <f t="shared" si="115"/>
        <v>#REF!</v>
      </c>
      <c r="AD302" s="26"/>
      <c r="AE302" s="19" t="str">
        <f t="shared" si="114"/>
        <v/>
      </c>
      <c r="AF302" s="65"/>
      <c r="AG302" s="54"/>
      <c r="AH302" s="54"/>
      <c r="AI302" s="55"/>
      <c r="AJ302" s="18"/>
      <c r="AK302" s="73" t="e">
        <f>#REF!</f>
        <v>#REF!</v>
      </c>
      <c r="AL302" s="73" t="e">
        <f>#REF!</f>
        <v>#REF!</v>
      </c>
      <c r="AM302" s="73" t="e">
        <f>#REF!</f>
        <v>#REF!</v>
      </c>
      <c r="AN302" s="73" t="e">
        <f>#REF!</f>
        <v>#REF!</v>
      </c>
      <c r="AO302" s="73" t="e">
        <f>#REF!</f>
        <v>#REF!</v>
      </c>
      <c r="AP302" s="73" t="e">
        <f>#REF!</f>
        <v>#REF!</v>
      </c>
      <c r="AQ302" s="73" t="e">
        <f>#REF!</f>
        <v>#REF!</v>
      </c>
      <c r="AR302" s="73" t="e">
        <f>#REF!</f>
        <v>#REF!</v>
      </c>
      <c r="AS302" s="73" t="e">
        <f>#REF!</f>
        <v>#REF!</v>
      </c>
      <c r="AT302" s="73" t="e">
        <f>#REF!</f>
        <v>#REF!</v>
      </c>
      <c r="AU302" s="73" t="e">
        <f>#REF!</f>
        <v>#REF!</v>
      </c>
      <c r="AV302" s="73" t="e">
        <f>#REF!</f>
        <v>#REF!</v>
      </c>
      <c r="AW302" s="73" t="e">
        <f>#REF!</f>
        <v>#REF!</v>
      </c>
      <c r="AX302" s="73" t="e">
        <f>#REF!</f>
        <v>#REF!</v>
      </c>
      <c r="AY302" s="73" t="e">
        <f>#REF!</f>
        <v>#REF!</v>
      </c>
      <c r="AZ302" s="73" t="e">
        <f>#REF!</f>
        <v>#REF!</v>
      </c>
      <c r="BA302" s="73" t="e">
        <f>#REF!</f>
        <v>#REF!</v>
      </c>
      <c r="BB302" s="73" t="e">
        <f>#REF!</f>
        <v>#REF!</v>
      </c>
      <c r="BC302" s="73" t="e">
        <f>#REF!</f>
        <v>#REF!</v>
      </c>
      <c r="BD302" s="73" t="e">
        <f>#REF!</f>
        <v>#REF!</v>
      </c>
      <c r="BE302" s="73" t="e">
        <f>#REF!</f>
        <v>#REF!</v>
      </c>
      <c r="BF302" s="73" t="e">
        <f>#REF!</f>
        <v>#REF!</v>
      </c>
      <c r="BG302" s="73" t="e">
        <f>#REF!</f>
        <v>#REF!</v>
      </c>
      <c r="BH302" s="73" t="e">
        <f>#REF!</f>
        <v>#REF!</v>
      </c>
      <c r="BI302" s="73" t="e">
        <f>#REF!</f>
        <v>#REF!</v>
      </c>
      <c r="BJ302" s="73" t="e">
        <f>#REF!</f>
        <v>#REF!</v>
      </c>
      <c r="BK302" s="73" t="e">
        <f>#REF!</f>
        <v>#REF!</v>
      </c>
      <c r="BL302" s="73" t="e">
        <f>#REF!</f>
        <v>#REF!</v>
      </c>
      <c r="BM302" s="73" t="e">
        <f>#REF!</f>
        <v>#REF!</v>
      </c>
      <c r="BN302" s="73" t="e">
        <f>#REF!</f>
        <v>#REF!</v>
      </c>
      <c r="BO302" s="73" t="e">
        <f>#REF!</f>
        <v>#REF!</v>
      </c>
      <c r="BP302" s="73" t="e">
        <f>#REF!</f>
        <v>#REF!</v>
      </c>
      <c r="BR302" s="117" t="str">
        <f t="shared" si="97"/>
        <v>128-1</v>
      </c>
      <c r="BS302" s="118">
        <f>OOC!G302</f>
        <v>1.1540000000000001</v>
      </c>
      <c r="BT302" s="118">
        <f>OOC!H302</f>
        <v>1.0940000000000001</v>
      </c>
      <c r="BU302" s="2" t="e">
        <f t="shared" si="98"/>
        <v>#REF!</v>
      </c>
      <c r="BV302" s="2" t="e">
        <f t="shared" si="99"/>
        <v>#REF!</v>
      </c>
      <c r="BW302" s="2" t="e">
        <f t="shared" si="100"/>
        <v>#REF!</v>
      </c>
      <c r="BX302" s="119" t="e">
        <f>IF(AND(IF(OOC!G302="",0,OOC!G302) &gt;= IF(O302="",0,O302), IF(O302="",0,O302) &gt; IF(L302="",0,L302)), "OOC",
IF(AND(IF(M302="",0,M302) &gt; IF(P302="",0,P302), IF(P302="",0,P302) &gt;= IF(OOC!H302="",0,OOC!H302)), "OOC",
IF(IF(O302="",0,O302) &gt; IF(OOC!G302="",0,OOC!G302), "OOS",
IF(IF(OOC!H302="",0,OOC!H302) &gt; IF(P302="",0,P302), "OOS", "OK"))))</f>
        <v>#REF!</v>
      </c>
    </row>
    <row r="303" spans="1:76" ht="15" customHeight="1">
      <c r="A303" s="16">
        <v>48</v>
      </c>
      <c r="B303" s="76" t="s">
        <v>223</v>
      </c>
      <c r="C303" s="72" t="s">
        <v>225</v>
      </c>
      <c r="D303" s="20" t="s">
        <v>57</v>
      </c>
      <c r="E303" s="78">
        <v>1.33</v>
      </c>
      <c r="F303" s="11" t="s">
        <v>29</v>
      </c>
      <c r="G303" s="83">
        <v>1.1240000000000001</v>
      </c>
      <c r="H303" s="13" t="e">
        <f>IF(OOC!S303=0,"",OOC!S303)</f>
        <v>#REF!</v>
      </c>
      <c r="I303" s="13" t="e">
        <f>IF(OOC!T303=0,"",OOC!T303)</f>
        <v>#REF!</v>
      </c>
      <c r="J303" s="14" t="s">
        <v>12</v>
      </c>
      <c r="K303" s="64" t="s">
        <v>49</v>
      </c>
      <c r="L303" s="17" t="e">
        <f t="shared" si="82"/>
        <v>#REF!</v>
      </c>
      <c r="M303" s="17" t="e">
        <f t="shared" si="83"/>
        <v>#REF!</v>
      </c>
      <c r="N303" s="25"/>
      <c r="O303" s="2" t="e">
        <f t="shared" si="101"/>
        <v>#REF!</v>
      </c>
      <c r="P303" s="2" t="e">
        <f t="shared" si="102"/>
        <v>#REF!</v>
      </c>
      <c r="Q303" s="2" t="e">
        <f t="shared" si="103"/>
        <v>#REF!</v>
      </c>
      <c r="R303" s="3" t="e">
        <f t="shared" si="104"/>
        <v>#REF!</v>
      </c>
      <c r="S303" s="4" t="e">
        <f t="shared" si="96"/>
        <v>#REF!</v>
      </c>
      <c r="T303" s="67" t="e">
        <f t="shared" si="108"/>
        <v>#REF!</v>
      </c>
      <c r="U303" s="67" t="e">
        <f t="shared" si="109"/>
        <v>#REF!</v>
      </c>
      <c r="V303" s="4" t="e">
        <f t="shared" si="105"/>
        <v>#REF!</v>
      </c>
      <c r="W303" s="4" t="e">
        <f t="shared" si="106"/>
        <v>#REF!</v>
      </c>
      <c r="X303" s="4" t="e">
        <f t="shared" si="110"/>
        <v>#REF!</v>
      </c>
      <c r="Y303" s="62" t="e">
        <f t="shared" si="107"/>
        <v>#REF!</v>
      </c>
      <c r="Z303" s="28" t="e">
        <f t="shared" si="111"/>
        <v>#REF!</v>
      </c>
      <c r="AA303" s="28" t="e">
        <f t="shared" si="112"/>
        <v>#REF!</v>
      </c>
      <c r="AB303" s="28" t="e">
        <f t="shared" si="113"/>
        <v>#REF!</v>
      </c>
      <c r="AC303" s="28" t="e">
        <f t="shared" si="115"/>
        <v>#REF!</v>
      </c>
      <c r="AD303" s="26"/>
      <c r="AE303" s="19" t="str">
        <f t="shared" si="114"/>
        <v/>
      </c>
      <c r="AF303" s="65"/>
      <c r="AG303" s="54"/>
      <c r="AH303" s="54"/>
      <c r="AI303" s="55"/>
      <c r="AJ303" s="18"/>
      <c r="AK303" s="73" t="e">
        <f>#REF!</f>
        <v>#REF!</v>
      </c>
      <c r="AL303" s="73" t="e">
        <f>#REF!</f>
        <v>#REF!</v>
      </c>
      <c r="AM303" s="73" t="e">
        <f>#REF!</f>
        <v>#REF!</v>
      </c>
      <c r="AN303" s="73" t="e">
        <f>#REF!</f>
        <v>#REF!</v>
      </c>
      <c r="AO303" s="73" t="e">
        <f>#REF!</f>
        <v>#REF!</v>
      </c>
      <c r="AP303" s="73" t="e">
        <f>#REF!</f>
        <v>#REF!</v>
      </c>
      <c r="AQ303" s="73" t="e">
        <f>#REF!</f>
        <v>#REF!</v>
      </c>
      <c r="AR303" s="73" t="e">
        <f>#REF!</f>
        <v>#REF!</v>
      </c>
      <c r="AS303" s="73" t="e">
        <f>#REF!</f>
        <v>#REF!</v>
      </c>
      <c r="AT303" s="73" t="e">
        <f>#REF!</f>
        <v>#REF!</v>
      </c>
      <c r="AU303" s="73" t="e">
        <f>#REF!</f>
        <v>#REF!</v>
      </c>
      <c r="AV303" s="73" t="e">
        <f>#REF!</f>
        <v>#REF!</v>
      </c>
      <c r="AW303" s="73" t="e">
        <f>#REF!</f>
        <v>#REF!</v>
      </c>
      <c r="AX303" s="73" t="e">
        <f>#REF!</f>
        <v>#REF!</v>
      </c>
      <c r="AY303" s="73" t="e">
        <f>#REF!</f>
        <v>#REF!</v>
      </c>
      <c r="AZ303" s="73" t="e">
        <f>#REF!</f>
        <v>#REF!</v>
      </c>
      <c r="BA303" s="73" t="e">
        <f>#REF!</f>
        <v>#REF!</v>
      </c>
      <c r="BB303" s="73" t="e">
        <f>#REF!</f>
        <v>#REF!</v>
      </c>
      <c r="BC303" s="73" t="e">
        <f>#REF!</f>
        <v>#REF!</v>
      </c>
      <c r="BD303" s="73" t="e">
        <f>#REF!</f>
        <v>#REF!</v>
      </c>
      <c r="BE303" s="73" t="e">
        <f>#REF!</f>
        <v>#REF!</v>
      </c>
      <c r="BF303" s="73" t="e">
        <f>#REF!</f>
        <v>#REF!</v>
      </c>
      <c r="BG303" s="73" t="e">
        <f>#REF!</f>
        <v>#REF!</v>
      </c>
      <c r="BH303" s="73" t="e">
        <f>#REF!</f>
        <v>#REF!</v>
      </c>
      <c r="BI303" s="73" t="e">
        <f>#REF!</f>
        <v>#REF!</v>
      </c>
      <c r="BJ303" s="73" t="e">
        <f>#REF!</f>
        <v>#REF!</v>
      </c>
      <c r="BK303" s="73" t="e">
        <f>#REF!</f>
        <v>#REF!</v>
      </c>
      <c r="BL303" s="73" t="e">
        <f>#REF!</f>
        <v>#REF!</v>
      </c>
      <c r="BM303" s="73" t="e">
        <f>#REF!</f>
        <v>#REF!</v>
      </c>
      <c r="BN303" s="73" t="e">
        <f>#REF!</f>
        <v>#REF!</v>
      </c>
      <c r="BO303" s="73" t="e">
        <f>#REF!</f>
        <v>#REF!</v>
      </c>
      <c r="BP303" s="73" t="e">
        <f>#REF!</f>
        <v>#REF!</v>
      </c>
      <c r="BR303" s="117" t="str">
        <f t="shared" si="97"/>
        <v>128-2</v>
      </c>
      <c r="BS303" s="118">
        <f>OOC!G303</f>
        <v>1.1540000000000001</v>
      </c>
      <c r="BT303" s="118">
        <f>OOC!H303</f>
        <v>1.0940000000000001</v>
      </c>
      <c r="BU303" s="2" t="e">
        <f t="shared" si="98"/>
        <v>#REF!</v>
      </c>
      <c r="BV303" s="2" t="e">
        <f t="shared" si="99"/>
        <v>#REF!</v>
      </c>
      <c r="BW303" s="2" t="e">
        <f t="shared" si="100"/>
        <v>#REF!</v>
      </c>
      <c r="BX303" s="119" t="e">
        <f>IF(AND(IF(OOC!G303="",0,OOC!G303) &gt;= IF(O303="",0,O303), IF(O303="",0,O303) &gt; IF(L303="",0,L303)), "OOC",
IF(AND(IF(M303="",0,M303) &gt; IF(P303="",0,P303), IF(P303="",0,P303) &gt;= IF(OOC!H303="",0,OOC!H303)), "OOC",
IF(IF(O303="",0,O303) &gt; IF(OOC!G303="",0,OOC!G303), "OOS",
IF(IF(OOC!H303="",0,OOC!H303) &gt; IF(P303="",0,P303), "OOS", "OK"))))</f>
        <v>#REF!</v>
      </c>
    </row>
    <row r="304" spans="1:76" ht="15" customHeight="1">
      <c r="A304" s="16">
        <v>48</v>
      </c>
      <c r="B304" s="76" t="s">
        <v>226</v>
      </c>
      <c r="C304" s="72" t="s">
        <v>227</v>
      </c>
      <c r="D304" s="20" t="s">
        <v>57</v>
      </c>
      <c r="E304" s="78">
        <v>1.33</v>
      </c>
      <c r="F304" s="11" t="s">
        <v>29</v>
      </c>
      <c r="G304" s="83">
        <v>3.1509999999999998</v>
      </c>
      <c r="H304" s="13" t="e">
        <f>IF(OOC!S304=0,"",OOC!S304)</f>
        <v>#REF!</v>
      </c>
      <c r="I304" s="13" t="e">
        <f>IF(OOC!T304=0,"",OOC!T304)</f>
        <v>#REF!</v>
      </c>
      <c r="J304" s="14" t="s">
        <v>12</v>
      </c>
      <c r="K304" s="64" t="s">
        <v>49</v>
      </c>
      <c r="L304" s="17" t="e">
        <f t="shared" ref="L304:L309" si="116">IF(AND(G304="",H304=""),"",IF(G304="",H304,G304+H304))</f>
        <v>#REF!</v>
      </c>
      <c r="M304" s="17" t="e">
        <f t="shared" ref="M304:M309" si="117">IF(AND(G304="",I304=""),"",IF(G304="",I304,G304+I304))</f>
        <v>#REF!</v>
      </c>
      <c r="N304" s="25"/>
      <c r="O304" s="2" t="e">
        <f t="shared" si="101"/>
        <v>#REF!</v>
      </c>
      <c r="P304" s="2" t="e">
        <f t="shared" si="102"/>
        <v>#REF!</v>
      </c>
      <c r="Q304" s="2" t="e">
        <f t="shared" si="103"/>
        <v>#REF!</v>
      </c>
      <c r="R304" s="3" t="e">
        <f t="shared" si="104"/>
        <v>#REF!</v>
      </c>
      <c r="S304" s="4" t="e">
        <f t="shared" si="96"/>
        <v>#REF!</v>
      </c>
      <c r="T304" s="67" t="e">
        <f t="shared" si="108"/>
        <v>#REF!</v>
      </c>
      <c r="U304" s="67" t="e">
        <f t="shared" si="109"/>
        <v>#REF!</v>
      </c>
      <c r="V304" s="4" t="e">
        <f t="shared" si="105"/>
        <v>#REF!</v>
      </c>
      <c r="W304" s="4" t="e">
        <f t="shared" si="106"/>
        <v>#REF!</v>
      </c>
      <c r="X304" s="4" t="e">
        <f t="shared" si="110"/>
        <v>#REF!</v>
      </c>
      <c r="Y304" s="62" t="e">
        <f t="shared" si="107"/>
        <v>#REF!</v>
      </c>
      <c r="Z304" s="28" t="e">
        <f t="shared" si="111"/>
        <v>#REF!</v>
      </c>
      <c r="AA304" s="28" t="e">
        <f t="shared" si="112"/>
        <v>#REF!</v>
      </c>
      <c r="AB304" s="28" t="e">
        <f t="shared" si="113"/>
        <v>#REF!</v>
      </c>
      <c r="AC304" s="28" t="e">
        <f t="shared" si="115"/>
        <v>#REF!</v>
      </c>
      <c r="AD304" s="26"/>
      <c r="AE304" s="19" t="str">
        <f t="shared" si="114"/>
        <v/>
      </c>
      <c r="AF304" s="65"/>
      <c r="AG304" s="54"/>
      <c r="AH304" s="54"/>
      <c r="AI304" s="55"/>
      <c r="AJ304" s="18"/>
      <c r="AK304" s="73" t="e">
        <f>#REF!</f>
        <v>#REF!</v>
      </c>
      <c r="AL304" s="73" t="e">
        <f>#REF!</f>
        <v>#REF!</v>
      </c>
      <c r="AM304" s="73" t="e">
        <f>#REF!</f>
        <v>#REF!</v>
      </c>
      <c r="AN304" s="73" t="e">
        <f>#REF!</f>
        <v>#REF!</v>
      </c>
      <c r="AO304" s="73" t="e">
        <f>#REF!</f>
        <v>#REF!</v>
      </c>
      <c r="AP304" s="73" t="e">
        <f>#REF!</f>
        <v>#REF!</v>
      </c>
      <c r="AQ304" s="73" t="e">
        <f>#REF!</f>
        <v>#REF!</v>
      </c>
      <c r="AR304" s="73" t="e">
        <f>#REF!</f>
        <v>#REF!</v>
      </c>
      <c r="AS304" s="73" t="e">
        <f>#REF!</f>
        <v>#REF!</v>
      </c>
      <c r="AT304" s="73" t="e">
        <f>#REF!</f>
        <v>#REF!</v>
      </c>
      <c r="AU304" s="73" t="e">
        <f>#REF!</f>
        <v>#REF!</v>
      </c>
      <c r="AV304" s="73" t="e">
        <f>#REF!</f>
        <v>#REF!</v>
      </c>
      <c r="AW304" s="73" t="e">
        <f>#REF!</f>
        <v>#REF!</v>
      </c>
      <c r="AX304" s="73" t="e">
        <f>#REF!</f>
        <v>#REF!</v>
      </c>
      <c r="AY304" s="73" t="e">
        <f>#REF!</f>
        <v>#REF!</v>
      </c>
      <c r="AZ304" s="73" t="e">
        <f>#REF!</f>
        <v>#REF!</v>
      </c>
      <c r="BA304" s="73" t="e">
        <f>#REF!</f>
        <v>#REF!</v>
      </c>
      <c r="BB304" s="73" t="e">
        <f>#REF!</f>
        <v>#REF!</v>
      </c>
      <c r="BC304" s="73" t="e">
        <f>#REF!</f>
        <v>#REF!</v>
      </c>
      <c r="BD304" s="73" t="e">
        <f>#REF!</f>
        <v>#REF!</v>
      </c>
      <c r="BE304" s="73" t="e">
        <f>#REF!</f>
        <v>#REF!</v>
      </c>
      <c r="BF304" s="73" t="e">
        <f>#REF!</f>
        <v>#REF!</v>
      </c>
      <c r="BG304" s="73" t="e">
        <f>#REF!</f>
        <v>#REF!</v>
      </c>
      <c r="BH304" s="73" t="e">
        <f>#REF!</f>
        <v>#REF!</v>
      </c>
      <c r="BI304" s="73" t="e">
        <f>#REF!</f>
        <v>#REF!</v>
      </c>
      <c r="BJ304" s="73" t="e">
        <f>#REF!</f>
        <v>#REF!</v>
      </c>
      <c r="BK304" s="73" t="e">
        <f>#REF!</f>
        <v>#REF!</v>
      </c>
      <c r="BL304" s="73" t="e">
        <f>#REF!</f>
        <v>#REF!</v>
      </c>
      <c r="BM304" s="73" t="e">
        <f>#REF!</f>
        <v>#REF!</v>
      </c>
      <c r="BN304" s="73" t="e">
        <f>#REF!</f>
        <v>#REF!</v>
      </c>
      <c r="BO304" s="73" t="e">
        <f>#REF!</f>
        <v>#REF!</v>
      </c>
      <c r="BP304" s="73" t="e">
        <f>#REF!</f>
        <v>#REF!</v>
      </c>
      <c r="BR304" s="117" t="str">
        <f t="shared" si="97"/>
        <v>129-1</v>
      </c>
      <c r="BS304" s="118">
        <f>OOC!G304</f>
        <v>3.1809999999999996</v>
      </c>
      <c r="BT304" s="118">
        <f>OOC!H304</f>
        <v>3.121</v>
      </c>
      <c r="BU304" s="2" t="e">
        <f t="shared" si="98"/>
        <v>#REF!</v>
      </c>
      <c r="BV304" s="2" t="e">
        <f t="shared" si="99"/>
        <v>#REF!</v>
      </c>
      <c r="BW304" s="2" t="e">
        <f t="shared" si="100"/>
        <v>#REF!</v>
      </c>
      <c r="BX304" s="119" t="e">
        <f>IF(AND(IF(OOC!G304="",0,OOC!G304) &gt;= IF(O304="",0,O304), IF(O304="",0,O304) &gt; IF(L304="",0,L304)), "OOC",
IF(AND(IF(M304="",0,M304) &gt; IF(P304="",0,P304), IF(P304="",0,P304) &gt;= IF(OOC!H304="",0,OOC!H304)), "OOC",
IF(IF(O304="",0,O304) &gt; IF(OOC!G304="",0,OOC!G304), "OOS",
IF(IF(OOC!H304="",0,OOC!H304) &gt; IF(P304="",0,P304), "OOS", "OK"))))</f>
        <v>#REF!</v>
      </c>
    </row>
    <row r="305" spans="1:76" ht="15" customHeight="1">
      <c r="A305" s="16">
        <v>48</v>
      </c>
      <c r="B305" s="76" t="s">
        <v>226</v>
      </c>
      <c r="C305" s="72" t="s">
        <v>228</v>
      </c>
      <c r="D305" s="20" t="s">
        <v>57</v>
      </c>
      <c r="E305" s="78">
        <v>1.33</v>
      </c>
      <c r="F305" s="11" t="s">
        <v>29</v>
      </c>
      <c r="G305" s="83">
        <v>3.1509999999999998</v>
      </c>
      <c r="H305" s="13" t="e">
        <f>IF(OOC!S305=0,"",OOC!S305)</f>
        <v>#REF!</v>
      </c>
      <c r="I305" s="13" t="e">
        <f>IF(OOC!T305=0,"",OOC!T305)</f>
        <v>#REF!</v>
      </c>
      <c r="J305" s="14" t="s">
        <v>12</v>
      </c>
      <c r="K305" s="64" t="s">
        <v>49</v>
      </c>
      <c r="L305" s="17" t="e">
        <f t="shared" si="116"/>
        <v>#REF!</v>
      </c>
      <c r="M305" s="17" t="e">
        <f t="shared" si="117"/>
        <v>#REF!</v>
      </c>
      <c r="N305" s="25"/>
      <c r="O305" s="2" t="e">
        <f t="shared" si="101"/>
        <v>#REF!</v>
      </c>
      <c r="P305" s="2" t="e">
        <f t="shared" si="102"/>
        <v>#REF!</v>
      </c>
      <c r="Q305" s="2" t="e">
        <f t="shared" si="103"/>
        <v>#REF!</v>
      </c>
      <c r="R305" s="3" t="e">
        <f t="shared" si="104"/>
        <v>#REF!</v>
      </c>
      <c r="S305" s="4" t="e">
        <f t="shared" si="96"/>
        <v>#REF!</v>
      </c>
      <c r="T305" s="67" t="e">
        <f t="shared" si="108"/>
        <v>#REF!</v>
      </c>
      <c r="U305" s="67" t="e">
        <f t="shared" si="109"/>
        <v>#REF!</v>
      </c>
      <c r="V305" s="4" t="e">
        <f t="shared" si="105"/>
        <v>#REF!</v>
      </c>
      <c r="W305" s="4" t="e">
        <f t="shared" si="106"/>
        <v>#REF!</v>
      </c>
      <c r="X305" s="4" t="e">
        <f t="shared" si="110"/>
        <v>#REF!</v>
      </c>
      <c r="Y305" s="62" t="e">
        <f t="shared" si="107"/>
        <v>#REF!</v>
      </c>
      <c r="Z305" s="28" t="e">
        <f t="shared" si="111"/>
        <v>#REF!</v>
      </c>
      <c r="AA305" s="28" t="e">
        <f t="shared" si="112"/>
        <v>#REF!</v>
      </c>
      <c r="AB305" s="28" t="e">
        <f t="shared" si="113"/>
        <v>#REF!</v>
      </c>
      <c r="AC305" s="28" t="e">
        <f t="shared" si="115"/>
        <v>#REF!</v>
      </c>
      <c r="AD305" s="26"/>
      <c r="AE305" s="19" t="str">
        <f t="shared" si="114"/>
        <v/>
      </c>
      <c r="AF305" s="65"/>
      <c r="AG305" s="54"/>
      <c r="AH305" s="54"/>
      <c r="AI305" s="55"/>
      <c r="AJ305" s="18"/>
      <c r="AK305" s="73" t="e">
        <f>#REF!</f>
        <v>#REF!</v>
      </c>
      <c r="AL305" s="73" t="e">
        <f>#REF!</f>
        <v>#REF!</v>
      </c>
      <c r="AM305" s="73" t="e">
        <f>#REF!</f>
        <v>#REF!</v>
      </c>
      <c r="AN305" s="73" t="e">
        <f>#REF!</f>
        <v>#REF!</v>
      </c>
      <c r="AO305" s="73" t="e">
        <f>#REF!</f>
        <v>#REF!</v>
      </c>
      <c r="AP305" s="73" t="e">
        <f>#REF!</f>
        <v>#REF!</v>
      </c>
      <c r="AQ305" s="73" t="e">
        <f>#REF!</f>
        <v>#REF!</v>
      </c>
      <c r="AR305" s="73" t="e">
        <f>#REF!</f>
        <v>#REF!</v>
      </c>
      <c r="AS305" s="73" t="e">
        <f>#REF!</f>
        <v>#REF!</v>
      </c>
      <c r="AT305" s="73" t="e">
        <f>#REF!</f>
        <v>#REF!</v>
      </c>
      <c r="AU305" s="73" t="e">
        <f>#REF!</f>
        <v>#REF!</v>
      </c>
      <c r="AV305" s="73" t="e">
        <f>#REF!</f>
        <v>#REF!</v>
      </c>
      <c r="AW305" s="73" t="e">
        <f>#REF!</f>
        <v>#REF!</v>
      </c>
      <c r="AX305" s="73" t="e">
        <f>#REF!</f>
        <v>#REF!</v>
      </c>
      <c r="AY305" s="73" t="e">
        <f>#REF!</f>
        <v>#REF!</v>
      </c>
      <c r="AZ305" s="73" t="e">
        <f>#REF!</f>
        <v>#REF!</v>
      </c>
      <c r="BA305" s="73" t="e">
        <f>#REF!</f>
        <v>#REF!</v>
      </c>
      <c r="BB305" s="73" t="e">
        <f>#REF!</f>
        <v>#REF!</v>
      </c>
      <c r="BC305" s="73" t="e">
        <f>#REF!</f>
        <v>#REF!</v>
      </c>
      <c r="BD305" s="73" t="e">
        <f>#REF!</f>
        <v>#REF!</v>
      </c>
      <c r="BE305" s="73" t="e">
        <f>#REF!</f>
        <v>#REF!</v>
      </c>
      <c r="BF305" s="73" t="e">
        <f>#REF!</f>
        <v>#REF!</v>
      </c>
      <c r="BG305" s="73" t="e">
        <f>#REF!</f>
        <v>#REF!</v>
      </c>
      <c r="BH305" s="73" t="e">
        <f>#REF!</f>
        <v>#REF!</v>
      </c>
      <c r="BI305" s="73" t="e">
        <f>#REF!</f>
        <v>#REF!</v>
      </c>
      <c r="BJ305" s="73" t="e">
        <f>#REF!</f>
        <v>#REF!</v>
      </c>
      <c r="BK305" s="73" t="e">
        <f>#REF!</f>
        <v>#REF!</v>
      </c>
      <c r="BL305" s="73" t="e">
        <f>#REF!</f>
        <v>#REF!</v>
      </c>
      <c r="BM305" s="73" t="e">
        <f>#REF!</f>
        <v>#REF!</v>
      </c>
      <c r="BN305" s="73" t="e">
        <f>#REF!</f>
        <v>#REF!</v>
      </c>
      <c r="BO305" s="73" t="e">
        <f>#REF!</f>
        <v>#REF!</v>
      </c>
      <c r="BP305" s="73" t="e">
        <f>#REF!</f>
        <v>#REF!</v>
      </c>
      <c r="BR305" s="117" t="str">
        <f t="shared" si="97"/>
        <v>129-2</v>
      </c>
      <c r="BS305" s="118">
        <f>OOC!G305</f>
        <v>3.1809999999999996</v>
      </c>
      <c r="BT305" s="118">
        <f>OOC!H305</f>
        <v>3.121</v>
      </c>
      <c r="BU305" s="2" t="e">
        <f t="shared" si="98"/>
        <v>#REF!</v>
      </c>
      <c r="BV305" s="2" t="e">
        <f t="shared" si="99"/>
        <v>#REF!</v>
      </c>
      <c r="BW305" s="2" t="e">
        <f t="shared" si="100"/>
        <v>#REF!</v>
      </c>
      <c r="BX305" s="119" t="e">
        <f>IF(AND(IF(OOC!G305="",0,OOC!G305) &gt;= IF(O305="",0,O305), IF(O305="",0,O305) &gt; IF(L305="",0,L305)), "OOC",
IF(AND(IF(M305="",0,M305) &gt; IF(P305="",0,P305), IF(P305="",0,P305) &gt;= IF(OOC!H305="",0,OOC!H305)), "OOC",
IF(IF(O305="",0,O305) &gt; IF(OOC!G305="",0,OOC!G305), "OOS",
IF(IF(OOC!H305="",0,OOC!H305) &gt; IF(P305="",0,P305), "OOS", "OK"))))</f>
        <v>#REF!</v>
      </c>
    </row>
    <row r="306" spans="1:76" ht="15" customHeight="1">
      <c r="A306" s="16">
        <v>48</v>
      </c>
      <c r="B306" s="76" t="s">
        <v>229</v>
      </c>
      <c r="C306" s="72" t="s">
        <v>230</v>
      </c>
      <c r="D306" s="20" t="s">
        <v>57</v>
      </c>
      <c r="E306" s="78">
        <v>1.33</v>
      </c>
      <c r="F306" s="11" t="s">
        <v>29</v>
      </c>
      <c r="G306" s="83">
        <v>16.852</v>
      </c>
      <c r="H306" s="13" t="e">
        <f>IF(OOC!S306=0,"",OOC!S306)</f>
        <v>#REF!</v>
      </c>
      <c r="I306" s="13" t="e">
        <f>IF(OOC!T306=0,"",OOC!T306)</f>
        <v>#REF!</v>
      </c>
      <c r="J306" s="14" t="s">
        <v>12</v>
      </c>
      <c r="K306" s="64" t="s">
        <v>49</v>
      </c>
      <c r="L306" s="17" t="e">
        <f t="shared" si="116"/>
        <v>#REF!</v>
      </c>
      <c r="M306" s="17" t="e">
        <f t="shared" si="117"/>
        <v>#REF!</v>
      </c>
      <c r="N306" s="25"/>
      <c r="O306" s="2" t="e">
        <f t="shared" si="101"/>
        <v>#REF!</v>
      </c>
      <c r="P306" s="2" t="e">
        <f t="shared" si="102"/>
        <v>#REF!</v>
      </c>
      <c r="Q306" s="2" t="e">
        <f t="shared" si="103"/>
        <v>#REF!</v>
      </c>
      <c r="R306" s="3" t="e">
        <f t="shared" si="104"/>
        <v>#REF!</v>
      </c>
      <c r="S306" s="4" t="e">
        <f t="shared" si="96"/>
        <v>#REF!</v>
      </c>
      <c r="T306" s="67" t="e">
        <f t="shared" si="108"/>
        <v>#REF!</v>
      </c>
      <c r="U306" s="67" t="e">
        <f t="shared" si="109"/>
        <v>#REF!</v>
      </c>
      <c r="V306" s="4" t="e">
        <f t="shared" si="105"/>
        <v>#REF!</v>
      </c>
      <c r="W306" s="4" t="e">
        <f t="shared" si="106"/>
        <v>#REF!</v>
      </c>
      <c r="X306" s="4" t="e">
        <f t="shared" si="110"/>
        <v>#REF!</v>
      </c>
      <c r="Y306" s="62" t="e">
        <f t="shared" si="107"/>
        <v>#REF!</v>
      </c>
      <c r="Z306" s="28" t="e">
        <f t="shared" si="111"/>
        <v>#REF!</v>
      </c>
      <c r="AA306" s="28" t="e">
        <f t="shared" si="112"/>
        <v>#REF!</v>
      </c>
      <c r="AB306" s="28" t="e">
        <f t="shared" si="113"/>
        <v>#REF!</v>
      </c>
      <c r="AC306" s="28" t="e">
        <f t="shared" si="115"/>
        <v>#REF!</v>
      </c>
      <c r="AD306" s="26"/>
      <c r="AE306" s="19" t="str">
        <f t="shared" si="114"/>
        <v/>
      </c>
      <c r="AF306" s="65"/>
      <c r="AG306" s="54"/>
      <c r="AH306" s="54"/>
      <c r="AI306" s="55"/>
      <c r="AJ306" s="18"/>
      <c r="AK306" s="73" t="e">
        <f>#REF!</f>
        <v>#REF!</v>
      </c>
      <c r="AL306" s="73" t="e">
        <f>#REF!</f>
        <v>#REF!</v>
      </c>
      <c r="AM306" s="73" t="e">
        <f>#REF!</f>
        <v>#REF!</v>
      </c>
      <c r="AN306" s="73" t="e">
        <f>#REF!</f>
        <v>#REF!</v>
      </c>
      <c r="AO306" s="73" t="e">
        <f>#REF!</f>
        <v>#REF!</v>
      </c>
      <c r="AP306" s="73" t="e">
        <f>#REF!</f>
        <v>#REF!</v>
      </c>
      <c r="AQ306" s="73" t="e">
        <f>#REF!</f>
        <v>#REF!</v>
      </c>
      <c r="AR306" s="73" t="e">
        <f>#REF!</f>
        <v>#REF!</v>
      </c>
      <c r="AS306" s="73" t="e">
        <f>#REF!</f>
        <v>#REF!</v>
      </c>
      <c r="AT306" s="73" t="e">
        <f>#REF!</f>
        <v>#REF!</v>
      </c>
      <c r="AU306" s="73" t="e">
        <f>#REF!</f>
        <v>#REF!</v>
      </c>
      <c r="AV306" s="73" t="e">
        <f>#REF!</f>
        <v>#REF!</v>
      </c>
      <c r="AW306" s="73" t="e">
        <f>#REF!</f>
        <v>#REF!</v>
      </c>
      <c r="AX306" s="73" t="e">
        <f>#REF!</f>
        <v>#REF!</v>
      </c>
      <c r="AY306" s="73" t="e">
        <f>#REF!</f>
        <v>#REF!</v>
      </c>
      <c r="AZ306" s="73" t="e">
        <f>#REF!</f>
        <v>#REF!</v>
      </c>
      <c r="BA306" s="73" t="e">
        <f>#REF!</f>
        <v>#REF!</v>
      </c>
      <c r="BB306" s="73" t="e">
        <f>#REF!</f>
        <v>#REF!</v>
      </c>
      <c r="BC306" s="73" t="e">
        <f>#REF!</f>
        <v>#REF!</v>
      </c>
      <c r="BD306" s="73" t="e">
        <f>#REF!</f>
        <v>#REF!</v>
      </c>
      <c r="BE306" s="73" t="e">
        <f>#REF!</f>
        <v>#REF!</v>
      </c>
      <c r="BF306" s="73" t="e">
        <f>#REF!</f>
        <v>#REF!</v>
      </c>
      <c r="BG306" s="73" t="e">
        <f>#REF!</f>
        <v>#REF!</v>
      </c>
      <c r="BH306" s="73" t="e">
        <f>#REF!</f>
        <v>#REF!</v>
      </c>
      <c r="BI306" s="73" t="e">
        <f>#REF!</f>
        <v>#REF!</v>
      </c>
      <c r="BJ306" s="73" t="e">
        <f>#REF!</f>
        <v>#REF!</v>
      </c>
      <c r="BK306" s="73" t="e">
        <f>#REF!</f>
        <v>#REF!</v>
      </c>
      <c r="BL306" s="73" t="e">
        <f>#REF!</f>
        <v>#REF!</v>
      </c>
      <c r="BM306" s="73" t="e">
        <f>#REF!</f>
        <v>#REF!</v>
      </c>
      <c r="BN306" s="73" t="e">
        <f>#REF!</f>
        <v>#REF!</v>
      </c>
      <c r="BO306" s="73" t="e">
        <f>#REF!</f>
        <v>#REF!</v>
      </c>
      <c r="BP306" s="73" t="e">
        <f>#REF!</f>
        <v>#REF!</v>
      </c>
      <c r="BR306" s="117" t="str">
        <f t="shared" si="97"/>
        <v>130-1</v>
      </c>
      <c r="BS306" s="118">
        <f>OOC!G306</f>
        <v>16.882000000000001</v>
      </c>
      <c r="BT306" s="118">
        <f>OOC!H306</f>
        <v>16.821999999999999</v>
      </c>
      <c r="BU306" s="2" t="e">
        <f t="shared" si="98"/>
        <v>#REF!</v>
      </c>
      <c r="BV306" s="2" t="e">
        <f t="shared" si="99"/>
        <v>#REF!</v>
      </c>
      <c r="BW306" s="2" t="e">
        <f t="shared" si="100"/>
        <v>#REF!</v>
      </c>
      <c r="BX306" s="119" t="e">
        <f>IF(AND(IF(OOC!G306="",0,OOC!G306) &gt;= IF(O306="",0,O306), IF(O306="",0,O306) &gt; IF(L306="",0,L306)), "OOC",
IF(AND(IF(M306="",0,M306) &gt; IF(P306="",0,P306), IF(P306="",0,P306) &gt;= IF(OOC!H306="",0,OOC!H306)), "OOC",
IF(IF(O306="",0,O306) &gt; IF(OOC!G306="",0,OOC!G306), "OOS",
IF(IF(OOC!H306="",0,OOC!H306) &gt; IF(P306="",0,P306), "OOS", "OK"))))</f>
        <v>#REF!</v>
      </c>
    </row>
    <row r="307" spans="1:76" ht="15" customHeight="1">
      <c r="A307" s="16">
        <v>48</v>
      </c>
      <c r="B307" s="76" t="s">
        <v>229</v>
      </c>
      <c r="C307" s="72" t="s">
        <v>231</v>
      </c>
      <c r="D307" s="20" t="s">
        <v>57</v>
      </c>
      <c r="E307" s="78">
        <v>1.33</v>
      </c>
      <c r="F307" s="11" t="s">
        <v>29</v>
      </c>
      <c r="G307" s="83">
        <v>16.852</v>
      </c>
      <c r="H307" s="13" t="e">
        <f>IF(OOC!S307=0,"",OOC!S307)</f>
        <v>#REF!</v>
      </c>
      <c r="I307" s="13" t="e">
        <f>IF(OOC!T307=0,"",OOC!T307)</f>
        <v>#REF!</v>
      </c>
      <c r="J307" s="14" t="s">
        <v>12</v>
      </c>
      <c r="K307" s="64" t="s">
        <v>49</v>
      </c>
      <c r="L307" s="17" t="e">
        <f t="shared" si="116"/>
        <v>#REF!</v>
      </c>
      <c r="M307" s="17" t="e">
        <f t="shared" si="117"/>
        <v>#REF!</v>
      </c>
      <c r="N307" s="25"/>
      <c r="O307" s="2" t="e">
        <f t="shared" si="101"/>
        <v>#REF!</v>
      </c>
      <c r="P307" s="2" t="e">
        <f t="shared" si="102"/>
        <v>#REF!</v>
      </c>
      <c r="Q307" s="2" t="e">
        <f t="shared" si="103"/>
        <v>#REF!</v>
      </c>
      <c r="R307" s="3" t="e">
        <f t="shared" si="104"/>
        <v>#REF!</v>
      </c>
      <c r="S307" s="4" t="e">
        <f t="shared" si="96"/>
        <v>#REF!</v>
      </c>
      <c r="T307" s="67" t="e">
        <f t="shared" si="108"/>
        <v>#REF!</v>
      </c>
      <c r="U307" s="67" t="e">
        <f t="shared" si="109"/>
        <v>#REF!</v>
      </c>
      <c r="V307" s="4" t="e">
        <f t="shared" si="105"/>
        <v>#REF!</v>
      </c>
      <c r="W307" s="4" t="e">
        <f t="shared" si="106"/>
        <v>#REF!</v>
      </c>
      <c r="X307" s="4" t="e">
        <f t="shared" si="110"/>
        <v>#REF!</v>
      </c>
      <c r="Y307" s="62" t="e">
        <f t="shared" si="107"/>
        <v>#REF!</v>
      </c>
      <c r="Z307" s="28" t="e">
        <f t="shared" si="111"/>
        <v>#REF!</v>
      </c>
      <c r="AA307" s="28" t="e">
        <f t="shared" si="112"/>
        <v>#REF!</v>
      </c>
      <c r="AB307" s="28" t="e">
        <f t="shared" si="113"/>
        <v>#REF!</v>
      </c>
      <c r="AC307" s="28" t="e">
        <f t="shared" si="115"/>
        <v>#REF!</v>
      </c>
      <c r="AD307" s="26"/>
      <c r="AE307" s="19" t="str">
        <f t="shared" si="114"/>
        <v/>
      </c>
      <c r="AF307" s="65"/>
      <c r="AG307" s="54"/>
      <c r="AH307" s="54"/>
      <c r="AI307" s="55"/>
      <c r="AJ307" s="18"/>
      <c r="AK307" s="73" t="e">
        <f>#REF!</f>
        <v>#REF!</v>
      </c>
      <c r="AL307" s="73" t="e">
        <f>#REF!</f>
        <v>#REF!</v>
      </c>
      <c r="AM307" s="73" t="e">
        <f>#REF!</f>
        <v>#REF!</v>
      </c>
      <c r="AN307" s="73" t="e">
        <f>#REF!</f>
        <v>#REF!</v>
      </c>
      <c r="AO307" s="73" t="e">
        <f>#REF!</f>
        <v>#REF!</v>
      </c>
      <c r="AP307" s="73" t="e">
        <f>#REF!</f>
        <v>#REF!</v>
      </c>
      <c r="AQ307" s="73" t="e">
        <f>#REF!</f>
        <v>#REF!</v>
      </c>
      <c r="AR307" s="73" t="e">
        <f>#REF!</f>
        <v>#REF!</v>
      </c>
      <c r="AS307" s="73" t="e">
        <f>#REF!</f>
        <v>#REF!</v>
      </c>
      <c r="AT307" s="73" t="e">
        <f>#REF!</f>
        <v>#REF!</v>
      </c>
      <c r="AU307" s="73" t="e">
        <f>#REF!</f>
        <v>#REF!</v>
      </c>
      <c r="AV307" s="73" t="e">
        <f>#REF!</f>
        <v>#REF!</v>
      </c>
      <c r="AW307" s="73" t="e">
        <f>#REF!</f>
        <v>#REF!</v>
      </c>
      <c r="AX307" s="73" t="e">
        <f>#REF!</f>
        <v>#REF!</v>
      </c>
      <c r="AY307" s="73" t="e">
        <f>#REF!</f>
        <v>#REF!</v>
      </c>
      <c r="AZ307" s="73" t="e">
        <f>#REF!</f>
        <v>#REF!</v>
      </c>
      <c r="BA307" s="73" t="e">
        <f>#REF!</f>
        <v>#REF!</v>
      </c>
      <c r="BB307" s="73" t="e">
        <f>#REF!</f>
        <v>#REF!</v>
      </c>
      <c r="BC307" s="73" t="e">
        <f>#REF!</f>
        <v>#REF!</v>
      </c>
      <c r="BD307" s="73" t="e">
        <f>#REF!</f>
        <v>#REF!</v>
      </c>
      <c r="BE307" s="73" t="e">
        <f>#REF!</f>
        <v>#REF!</v>
      </c>
      <c r="BF307" s="73" t="e">
        <f>#REF!</f>
        <v>#REF!</v>
      </c>
      <c r="BG307" s="73" t="e">
        <f>#REF!</f>
        <v>#REF!</v>
      </c>
      <c r="BH307" s="73" t="e">
        <f>#REF!</f>
        <v>#REF!</v>
      </c>
      <c r="BI307" s="73" t="e">
        <f>#REF!</f>
        <v>#REF!</v>
      </c>
      <c r="BJ307" s="73" t="e">
        <f>#REF!</f>
        <v>#REF!</v>
      </c>
      <c r="BK307" s="73" t="e">
        <f>#REF!</f>
        <v>#REF!</v>
      </c>
      <c r="BL307" s="73" t="e">
        <f>#REF!</f>
        <v>#REF!</v>
      </c>
      <c r="BM307" s="73" t="e">
        <f>#REF!</f>
        <v>#REF!</v>
      </c>
      <c r="BN307" s="73" t="e">
        <f>#REF!</f>
        <v>#REF!</v>
      </c>
      <c r="BO307" s="73" t="e">
        <f>#REF!</f>
        <v>#REF!</v>
      </c>
      <c r="BP307" s="73" t="e">
        <f>#REF!</f>
        <v>#REF!</v>
      </c>
      <c r="BR307" s="117" t="str">
        <f t="shared" si="97"/>
        <v>130-2</v>
      </c>
      <c r="BS307" s="118">
        <f>OOC!G307</f>
        <v>16.882000000000001</v>
      </c>
      <c r="BT307" s="118">
        <f>OOC!H307</f>
        <v>16.821999999999999</v>
      </c>
      <c r="BU307" s="2" t="e">
        <f t="shared" si="98"/>
        <v>#REF!</v>
      </c>
      <c r="BV307" s="2" t="e">
        <f t="shared" si="99"/>
        <v>#REF!</v>
      </c>
      <c r="BW307" s="2" t="e">
        <f t="shared" si="100"/>
        <v>#REF!</v>
      </c>
      <c r="BX307" s="119" t="e">
        <f>IF(AND(IF(OOC!G307="",0,OOC!G307) &gt;= IF(O307="",0,O307), IF(O307="",0,O307) &gt; IF(L307="",0,L307)), "OOC",
IF(AND(IF(M307="",0,M307) &gt; IF(P307="",0,P307), IF(P307="",0,P307) &gt;= IF(OOC!H307="",0,OOC!H307)), "OOC",
IF(IF(O307="",0,O307) &gt; IF(OOC!G307="",0,OOC!G307), "OOS",
IF(IF(OOC!H307="",0,OOC!H307) &gt; IF(P307="",0,P307), "OOS", "OK"))))</f>
        <v>#REF!</v>
      </c>
    </row>
    <row r="308" spans="1:76" ht="15" customHeight="1">
      <c r="A308" s="16">
        <v>48</v>
      </c>
      <c r="B308" s="79" t="s">
        <v>232</v>
      </c>
      <c r="C308" s="86">
        <v>131</v>
      </c>
      <c r="D308" s="20" t="s">
        <v>148</v>
      </c>
      <c r="E308" s="78">
        <v>1.33</v>
      </c>
      <c r="F308" s="11" t="s">
        <v>29</v>
      </c>
      <c r="G308" s="12">
        <v>0.4</v>
      </c>
      <c r="H308" s="13" t="e">
        <f>IF(OOC!S308=0,"",OOC!S308)</f>
        <v>#REF!</v>
      </c>
      <c r="I308" s="13" t="e">
        <f>IF(OOC!T308=0,"",OOC!T308)</f>
        <v>#REF!</v>
      </c>
      <c r="J308" s="14" t="s">
        <v>12</v>
      </c>
      <c r="K308" s="64" t="s">
        <v>49</v>
      </c>
      <c r="L308" s="17" t="e">
        <f t="shared" si="116"/>
        <v>#REF!</v>
      </c>
      <c r="M308" s="17" t="e">
        <f t="shared" si="117"/>
        <v>#REF!</v>
      </c>
      <c r="N308" s="25"/>
      <c r="O308" s="2" t="e">
        <f t="shared" si="101"/>
        <v>#REF!</v>
      </c>
      <c r="P308" s="2" t="e">
        <f t="shared" si="102"/>
        <v>#REF!</v>
      </c>
      <c r="Q308" s="2" t="e">
        <f t="shared" si="103"/>
        <v>#REF!</v>
      </c>
      <c r="R308" s="3" t="e">
        <f t="shared" si="104"/>
        <v>#REF!</v>
      </c>
      <c r="S308" s="4" t="e">
        <f t="shared" si="96"/>
        <v>#REF!</v>
      </c>
      <c r="T308" s="67" t="e">
        <f t="shared" si="108"/>
        <v>#REF!</v>
      </c>
      <c r="U308" s="67" t="e">
        <f t="shared" si="109"/>
        <v>#REF!</v>
      </c>
      <c r="V308" s="4" t="e">
        <f t="shared" si="105"/>
        <v>#REF!</v>
      </c>
      <c r="W308" s="4" t="e">
        <f t="shared" si="106"/>
        <v>#REF!</v>
      </c>
      <c r="X308" s="4" t="e">
        <f t="shared" si="110"/>
        <v>#REF!</v>
      </c>
      <c r="Y308" s="62" t="e">
        <f t="shared" si="107"/>
        <v>#REF!</v>
      </c>
      <c r="Z308" s="28" t="e">
        <f t="shared" si="111"/>
        <v>#REF!</v>
      </c>
      <c r="AA308" s="28" t="e">
        <f t="shared" si="112"/>
        <v>#REF!</v>
      </c>
      <c r="AB308" s="28" t="e">
        <f t="shared" si="113"/>
        <v>#REF!</v>
      </c>
      <c r="AC308" s="28" t="e">
        <f t="shared" si="115"/>
        <v>#REF!</v>
      </c>
      <c r="AD308" s="26"/>
      <c r="AE308" s="19" t="str">
        <f t="shared" si="114"/>
        <v/>
      </c>
      <c r="AF308" s="65"/>
      <c r="AG308" s="54"/>
      <c r="AH308" s="54"/>
      <c r="AI308" s="55"/>
      <c r="AJ308" s="18"/>
      <c r="AK308" s="73" t="e">
        <f>#REF!</f>
        <v>#REF!</v>
      </c>
      <c r="AL308" s="73" t="e">
        <f>#REF!</f>
        <v>#REF!</v>
      </c>
      <c r="AM308" s="73" t="e">
        <f>#REF!</f>
        <v>#REF!</v>
      </c>
      <c r="AN308" s="73" t="e">
        <f>#REF!</f>
        <v>#REF!</v>
      </c>
      <c r="AO308" s="73" t="e">
        <f>#REF!</f>
        <v>#REF!</v>
      </c>
      <c r="AP308" s="73" t="e">
        <f>#REF!</f>
        <v>#REF!</v>
      </c>
      <c r="AQ308" s="73" t="e">
        <f>#REF!</f>
        <v>#REF!</v>
      </c>
      <c r="AR308" s="73" t="e">
        <f>#REF!</f>
        <v>#REF!</v>
      </c>
      <c r="AS308" s="73" t="e">
        <f>#REF!</f>
        <v>#REF!</v>
      </c>
      <c r="AT308" s="73" t="e">
        <f>#REF!</f>
        <v>#REF!</v>
      </c>
      <c r="AU308" s="73" t="e">
        <f>#REF!</f>
        <v>#REF!</v>
      </c>
      <c r="AV308" s="73" t="e">
        <f>#REF!</f>
        <v>#REF!</v>
      </c>
      <c r="AW308" s="73" t="e">
        <f>#REF!</f>
        <v>#REF!</v>
      </c>
      <c r="AX308" s="73" t="e">
        <f>#REF!</f>
        <v>#REF!</v>
      </c>
      <c r="AY308" s="73" t="e">
        <f>#REF!</f>
        <v>#REF!</v>
      </c>
      <c r="AZ308" s="73" t="e">
        <f>#REF!</f>
        <v>#REF!</v>
      </c>
      <c r="BA308" s="73" t="e">
        <f>#REF!</f>
        <v>#REF!</v>
      </c>
      <c r="BB308" s="73" t="e">
        <f>#REF!</f>
        <v>#REF!</v>
      </c>
      <c r="BC308" s="73" t="e">
        <f>#REF!</f>
        <v>#REF!</v>
      </c>
      <c r="BD308" s="73" t="e">
        <f>#REF!</f>
        <v>#REF!</v>
      </c>
      <c r="BE308" s="73" t="e">
        <f>#REF!</f>
        <v>#REF!</v>
      </c>
      <c r="BF308" s="73" t="e">
        <f>#REF!</f>
        <v>#REF!</v>
      </c>
      <c r="BG308" s="73" t="e">
        <f>#REF!</f>
        <v>#REF!</v>
      </c>
      <c r="BH308" s="73" t="e">
        <f>#REF!</f>
        <v>#REF!</v>
      </c>
      <c r="BI308" s="73" t="e">
        <f>#REF!</f>
        <v>#REF!</v>
      </c>
      <c r="BJ308" s="73" t="e">
        <f>#REF!</f>
        <v>#REF!</v>
      </c>
      <c r="BK308" s="73" t="e">
        <f>#REF!</f>
        <v>#REF!</v>
      </c>
      <c r="BL308" s="73" t="e">
        <f>#REF!</f>
        <v>#REF!</v>
      </c>
      <c r="BM308" s="73" t="e">
        <f>#REF!</f>
        <v>#REF!</v>
      </c>
      <c r="BN308" s="73" t="e">
        <f>#REF!</f>
        <v>#REF!</v>
      </c>
      <c r="BO308" s="73" t="e">
        <f>#REF!</f>
        <v>#REF!</v>
      </c>
      <c r="BP308" s="73" t="e">
        <f>#REF!</f>
        <v>#REF!</v>
      </c>
      <c r="BR308" s="117">
        <f t="shared" si="97"/>
        <v>131</v>
      </c>
      <c r="BS308" s="118">
        <f>OOC!G308</f>
        <v>0.43000000000000005</v>
      </c>
      <c r="BT308" s="118">
        <f>OOC!H308</f>
        <v>0.37</v>
      </c>
      <c r="BU308" s="2" t="e">
        <f t="shared" si="98"/>
        <v>#REF!</v>
      </c>
      <c r="BV308" s="2" t="e">
        <f t="shared" si="99"/>
        <v>#REF!</v>
      </c>
      <c r="BW308" s="2" t="e">
        <f t="shared" si="100"/>
        <v>#REF!</v>
      </c>
      <c r="BX308" s="119" t="e">
        <f>IF(AND(IF(OOC!G308="",0,OOC!G308) &gt;= IF(O308="",0,O308), IF(O308="",0,O308) &gt; IF(L308="",0,L308)), "OOC",
IF(AND(IF(M308="",0,M308) &gt; IF(P308="",0,P308), IF(P308="",0,P308) &gt;= IF(OOC!H308="",0,OOC!H308)), "OOC",
IF(IF(O308="",0,O308) &gt; IF(OOC!G308="",0,OOC!G308), "OOS",
IF(IF(OOC!H308="",0,OOC!H308) &gt; IF(P308="",0,P308), "OOS", "OK"))))</f>
        <v>#REF!</v>
      </c>
    </row>
    <row r="309" spans="1:76" ht="15" customHeight="1">
      <c r="A309" s="16">
        <v>48</v>
      </c>
      <c r="B309" s="79" t="s">
        <v>233</v>
      </c>
      <c r="C309" s="86">
        <v>132</v>
      </c>
      <c r="D309" s="20" t="s">
        <v>137</v>
      </c>
      <c r="E309" s="78">
        <v>1.33</v>
      </c>
      <c r="F309" s="11" t="s">
        <v>234</v>
      </c>
      <c r="G309" s="12"/>
      <c r="H309" s="13" t="e">
        <f>IF(OOC!S309=0,"",OOC!S309)</f>
        <v>#REF!</v>
      </c>
      <c r="I309" s="13" t="e">
        <f>IF(OOC!T309=0,"",OOC!T309)</f>
        <v>#REF!</v>
      </c>
      <c r="J309" s="14" t="s">
        <v>12</v>
      </c>
      <c r="K309" s="64" t="s">
        <v>49</v>
      </c>
      <c r="L309" s="17" t="e">
        <f t="shared" si="116"/>
        <v>#REF!</v>
      </c>
      <c r="M309" s="17" t="e">
        <f t="shared" si="117"/>
        <v>#REF!</v>
      </c>
      <c r="N309" s="25"/>
      <c r="O309" s="2" t="e">
        <f>IF(OR($AK309="",ISNUMBER($AK309)=FALSE),"",MAX(AK309:BP309))</f>
        <v>#REF!</v>
      </c>
      <c r="P309" s="2" t="e">
        <f>IF(OR($AK309="",ISNUMBER($AK309)=FALSE),"",MIN(AK309:BP309))</f>
        <v>#REF!</v>
      </c>
      <c r="Q309" s="2" t="e">
        <f>IF(OR($AK309="",ISNUMBER($AK309)=FALSE),"",AVERAGE(AK309:BP309))</f>
        <v>#REF!</v>
      </c>
      <c r="R309" s="3" t="e">
        <f>IF(OR($AK309="",ISNUMBER($AK309)=FALSE),"",STDEV(AK309:BP309))</f>
        <v>#REF!</v>
      </c>
      <c r="S309" s="4" t="e">
        <f t="shared" si="96"/>
        <v>#REF!</v>
      </c>
      <c r="T309" s="67" t="e">
        <f t="shared" si="108"/>
        <v>#REF!</v>
      </c>
      <c r="U309" s="67" t="e">
        <f t="shared" si="109"/>
        <v>#REF!</v>
      </c>
      <c r="V309" s="4" t="e">
        <f t="shared" si="105"/>
        <v>#REF!</v>
      </c>
      <c r="W309" s="4" t="e">
        <f t="shared" si="106"/>
        <v>#REF!</v>
      </c>
      <c r="X309" s="4" t="e">
        <f t="shared" si="110"/>
        <v>#REF!</v>
      </c>
      <c r="Y309" s="62" t="e">
        <f t="shared" si="107"/>
        <v>#REF!</v>
      </c>
      <c r="Z309" s="28" t="e">
        <f t="shared" si="111"/>
        <v>#REF!</v>
      </c>
      <c r="AA309" s="28" t="e">
        <f t="shared" si="112"/>
        <v>#REF!</v>
      </c>
      <c r="AB309" s="28" t="e">
        <f t="shared" si="113"/>
        <v>#REF!</v>
      </c>
      <c r="AC309" s="28" t="e">
        <f t="shared" si="115"/>
        <v>#REF!</v>
      </c>
      <c r="AD309" s="26"/>
      <c r="AE309" s="19" t="str">
        <f t="shared" si="114"/>
        <v/>
      </c>
      <c r="AF309" s="65"/>
      <c r="AG309" s="54"/>
      <c r="AH309" s="54"/>
      <c r="AI309" s="55"/>
      <c r="AJ309" s="18"/>
      <c r="AK309" s="73" t="e">
        <f>#REF!</f>
        <v>#REF!</v>
      </c>
      <c r="AL309" s="73" t="e">
        <f>#REF!</f>
        <v>#REF!</v>
      </c>
      <c r="AM309" s="73" t="e">
        <f>#REF!</f>
        <v>#REF!</v>
      </c>
      <c r="AN309" s="73" t="e">
        <f>#REF!</f>
        <v>#REF!</v>
      </c>
      <c r="AO309" s="73" t="e">
        <f>#REF!</f>
        <v>#REF!</v>
      </c>
      <c r="AP309" s="73" t="e">
        <f>#REF!</f>
        <v>#REF!</v>
      </c>
      <c r="AQ309" s="73" t="e">
        <f>#REF!</f>
        <v>#REF!</v>
      </c>
      <c r="AR309" s="73" t="e">
        <f>#REF!</f>
        <v>#REF!</v>
      </c>
      <c r="AS309" s="73" t="e">
        <f>#REF!</f>
        <v>#REF!</v>
      </c>
      <c r="AT309" s="73" t="e">
        <f>#REF!</f>
        <v>#REF!</v>
      </c>
      <c r="AU309" s="73" t="e">
        <f>#REF!</f>
        <v>#REF!</v>
      </c>
      <c r="AV309" s="73" t="e">
        <f>#REF!</f>
        <v>#REF!</v>
      </c>
      <c r="AW309" s="73" t="e">
        <f>#REF!</f>
        <v>#REF!</v>
      </c>
      <c r="AX309" s="73" t="e">
        <f>#REF!</f>
        <v>#REF!</v>
      </c>
      <c r="AY309" s="73" t="e">
        <f>#REF!</f>
        <v>#REF!</v>
      </c>
      <c r="AZ309" s="73" t="e">
        <f>#REF!</f>
        <v>#REF!</v>
      </c>
      <c r="BA309" s="73" t="e">
        <f>#REF!</f>
        <v>#REF!</v>
      </c>
      <c r="BB309" s="73" t="e">
        <f>#REF!</f>
        <v>#REF!</v>
      </c>
      <c r="BC309" s="73" t="e">
        <f>#REF!</f>
        <v>#REF!</v>
      </c>
      <c r="BD309" s="73" t="e">
        <f>#REF!</f>
        <v>#REF!</v>
      </c>
      <c r="BE309" s="73" t="e">
        <f>#REF!</f>
        <v>#REF!</v>
      </c>
      <c r="BF309" s="73" t="e">
        <f>#REF!</f>
        <v>#REF!</v>
      </c>
      <c r="BG309" s="73" t="e">
        <f>#REF!</f>
        <v>#REF!</v>
      </c>
      <c r="BH309" s="73" t="e">
        <f>#REF!</f>
        <v>#REF!</v>
      </c>
      <c r="BI309" s="73" t="e">
        <f>#REF!</f>
        <v>#REF!</v>
      </c>
      <c r="BJ309" s="73" t="e">
        <f>#REF!</f>
        <v>#REF!</v>
      </c>
      <c r="BK309" s="73" t="e">
        <f>#REF!</f>
        <v>#REF!</v>
      </c>
      <c r="BL309" s="73" t="e">
        <f>#REF!</f>
        <v>#REF!</v>
      </c>
      <c r="BM309" s="73" t="e">
        <f>#REF!</f>
        <v>#REF!</v>
      </c>
      <c r="BN309" s="73" t="e">
        <f>#REF!</f>
        <v>#REF!</v>
      </c>
      <c r="BO309" s="73" t="e">
        <f>#REF!</f>
        <v>#REF!</v>
      </c>
      <c r="BP309" s="73" t="e">
        <f>#REF!</f>
        <v>#REF!</v>
      </c>
      <c r="BR309" s="117">
        <f t="shared" si="97"/>
        <v>132</v>
      </c>
      <c r="BS309" s="118">
        <f>OOC!G309</f>
        <v>0.08</v>
      </c>
      <c r="BT309" s="118" t="str">
        <f>OOC!H309</f>
        <v/>
      </c>
      <c r="BU309" s="2" t="e">
        <f t="shared" si="98"/>
        <v>#REF!</v>
      </c>
      <c r="BV309" s="2" t="e">
        <f t="shared" si="99"/>
        <v>#REF!</v>
      </c>
      <c r="BW309" s="2" t="e">
        <f t="shared" si="100"/>
        <v>#REF!</v>
      </c>
      <c r="BX309" s="119" t="e">
        <f>IF(AND(IF(OOC!G309="",0,OOC!G309) &gt;= IF(O309="",0,O309), IF(O309="",0,O309) &gt; IF(L309="",0,L309)), "OOC",
IF(AND(IF(M309="",0,M309) &gt; IF(P309="",0,P309), IF(P309="",0,P309) &gt;= IF(OOC!H309="",0,OOC!H309)), "OOC",
IF(IF(O309="",0,O309) &gt; IF(OOC!G309="",0,OOC!G309), "OOS",
IF(IF(OOC!H309="",0,OOC!H309) &gt; IF(P309="",0,P309), "OOS", "OK"))))</f>
        <v>#REF!</v>
      </c>
    </row>
    <row r="310" spans="1:76" ht="15" customHeight="1">
      <c r="A310" s="16"/>
      <c r="B310" s="79"/>
      <c r="C310" s="86"/>
      <c r="D310" s="20"/>
      <c r="E310" s="78"/>
      <c r="F310" s="11"/>
      <c r="G310" s="12"/>
      <c r="H310" s="13"/>
      <c r="I310" s="13"/>
      <c r="J310" s="14"/>
      <c r="K310" s="64"/>
      <c r="L310" s="17"/>
      <c r="M310" s="17"/>
      <c r="N310" s="25"/>
      <c r="O310" s="2"/>
      <c r="P310" s="2"/>
      <c r="Q310" s="2"/>
      <c r="R310" s="3"/>
      <c r="S310" s="4"/>
      <c r="T310" s="67"/>
      <c r="U310" s="67"/>
      <c r="V310" s="4"/>
      <c r="W310" s="4"/>
      <c r="X310" s="4"/>
      <c r="Y310" s="62"/>
      <c r="Z310" s="28"/>
      <c r="AA310" s="28"/>
      <c r="AB310" s="28"/>
      <c r="AC310" s="28"/>
      <c r="AD310" s="26"/>
      <c r="AE310" s="19"/>
      <c r="AF310" s="65"/>
      <c r="AG310" s="54"/>
      <c r="AH310" s="54"/>
      <c r="AI310" s="55"/>
      <c r="AJ310" s="18"/>
      <c r="AK310" s="73"/>
      <c r="AL310" s="73"/>
      <c r="AM310" s="73"/>
      <c r="AN310" s="73"/>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3"/>
      <c r="BM310" s="73"/>
      <c r="BN310" s="73"/>
      <c r="BO310" s="73"/>
      <c r="BP310" s="73"/>
      <c r="BR310" s="117"/>
      <c r="BS310" s="118"/>
      <c r="BT310" s="118"/>
      <c r="BU310" s="2"/>
      <c r="BV310" s="2"/>
      <c r="BW310" s="2"/>
      <c r="BX310" s="119"/>
    </row>
    <row r="311" spans="1:76" ht="15" customHeight="1">
      <c r="A311" s="16"/>
      <c r="B311" s="79"/>
      <c r="C311" s="86"/>
      <c r="D311" s="20"/>
      <c r="E311" s="78"/>
      <c r="F311" s="11"/>
      <c r="G311" s="12"/>
      <c r="H311" s="13"/>
      <c r="I311" s="13"/>
      <c r="J311" s="14"/>
      <c r="K311" s="64"/>
      <c r="L311" s="17"/>
      <c r="M311" s="17"/>
      <c r="N311" s="25"/>
      <c r="O311" s="2"/>
      <c r="P311" s="2"/>
      <c r="Q311" s="2"/>
      <c r="R311" s="3"/>
      <c r="S311" s="4"/>
      <c r="T311" s="67"/>
      <c r="U311" s="67"/>
      <c r="V311" s="4"/>
      <c r="W311" s="4"/>
      <c r="X311" s="4"/>
      <c r="Y311" s="62"/>
      <c r="Z311" s="28"/>
      <c r="AA311" s="28"/>
      <c r="AB311" s="28"/>
      <c r="AC311" s="28"/>
      <c r="AD311" s="26"/>
      <c r="AE311" s="19"/>
      <c r="AF311" s="65"/>
      <c r="AG311" s="54"/>
      <c r="AH311" s="54"/>
      <c r="AI311" s="55"/>
      <c r="AJ311" s="18"/>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3"/>
      <c r="BM311" s="73"/>
      <c r="BN311" s="73"/>
      <c r="BO311" s="73"/>
      <c r="BP311" s="73"/>
      <c r="BR311" s="117"/>
      <c r="BS311" s="118"/>
      <c r="BT311" s="118"/>
      <c r="BU311" s="2"/>
      <c r="BV311" s="2"/>
      <c r="BW311" s="2"/>
      <c r="BX311" s="119"/>
    </row>
    <row r="312" spans="1:76" ht="15" customHeight="1">
      <c r="A312" s="16"/>
      <c r="B312" s="79"/>
      <c r="C312" s="86"/>
      <c r="D312" s="20"/>
      <c r="E312" s="78"/>
      <c r="F312" s="11"/>
      <c r="G312" s="12"/>
      <c r="H312" s="13"/>
      <c r="I312" s="13"/>
      <c r="J312" s="14"/>
      <c r="K312" s="64"/>
      <c r="L312" s="17"/>
      <c r="M312" s="17"/>
      <c r="N312" s="25"/>
      <c r="O312" s="2"/>
      <c r="P312" s="2"/>
      <c r="Q312" s="2"/>
      <c r="R312" s="3"/>
      <c r="S312" s="4"/>
      <c r="T312" s="67"/>
      <c r="U312" s="67"/>
      <c r="V312" s="4"/>
      <c r="W312" s="4"/>
      <c r="X312" s="4"/>
      <c r="Y312" s="62"/>
      <c r="Z312" s="28"/>
      <c r="AA312" s="28"/>
      <c r="AB312" s="28"/>
      <c r="AC312" s="28"/>
      <c r="AD312" s="26"/>
      <c r="AE312" s="19"/>
      <c r="AF312" s="65"/>
      <c r="AG312" s="54"/>
      <c r="AH312" s="54"/>
      <c r="AI312" s="55"/>
      <c r="AJ312" s="18"/>
      <c r="AK312" s="73"/>
      <c r="AL312" s="73"/>
      <c r="AM312" s="73"/>
      <c r="AN312" s="73"/>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3"/>
      <c r="BM312" s="73"/>
      <c r="BN312" s="73"/>
      <c r="BO312" s="73"/>
      <c r="BP312" s="73"/>
      <c r="BR312" s="117"/>
      <c r="BS312" s="118"/>
      <c r="BT312" s="118"/>
      <c r="BU312" s="2"/>
      <c r="BV312" s="2"/>
      <c r="BW312" s="2"/>
      <c r="BX312" s="119"/>
    </row>
    <row r="313" spans="1:76" ht="15" customHeight="1">
      <c r="A313" s="16"/>
      <c r="B313" s="79"/>
      <c r="C313" s="86"/>
      <c r="D313" s="20"/>
      <c r="E313" s="78"/>
      <c r="F313" s="11"/>
      <c r="G313" s="12"/>
      <c r="H313" s="13"/>
      <c r="I313" s="13"/>
      <c r="J313" s="14"/>
      <c r="K313" s="64"/>
      <c r="L313" s="17"/>
      <c r="M313" s="17"/>
      <c r="N313" s="25"/>
      <c r="O313" s="2"/>
      <c r="P313" s="2"/>
      <c r="Q313" s="2"/>
      <c r="R313" s="3"/>
      <c r="S313" s="4"/>
      <c r="T313" s="67"/>
      <c r="U313" s="67"/>
      <c r="V313" s="4"/>
      <c r="W313" s="4"/>
      <c r="X313" s="4"/>
      <c r="Y313" s="62"/>
      <c r="Z313" s="28"/>
      <c r="AA313" s="28"/>
      <c r="AB313" s="28"/>
      <c r="AC313" s="28"/>
      <c r="AD313" s="26"/>
      <c r="AE313" s="19"/>
      <c r="AF313" s="65"/>
      <c r="AG313" s="54"/>
      <c r="AH313" s="54"/>
      <c r="AI313" s="55"/>
      <c r="AJ313" s="18"/>
      <c r="AK313" s="73"/>
      <c r="AL313" s="73"/>
      <c r="AM313" s="73"/>
      <c r="AN313" s="73"/>
      <c r="AO313" s="73"/>
      <c r="AP313" s="73"/>
      <c r="AQ313" s="73"/>
      <c r="AR313" s="73"/>
      <c r="AS313" s="73"/>
      <c r="AT313" s="73"/>
      <c r="AU313" s="73"/>
      <c r="AV313" s="73"/>
      <c r="AW313" s="73"/>
      <c r="AX313" s="73"/>
      <c r="AY313" s="73"/>
      <c r="AZ313" s="73"/>
      <c r="BA313" s="73"/>
      <c r="BB313" s="73"/>
      <c r="BC313" s="73"/>
      <c r="BD313" s="73"/>
      <c r="BE313" s="73"/>
      <c r="BF313" s="73"/>
      <c r="BG313" s="73"/>
      <c r="BH313" s="73"/>
      <c r="BI313" s="73"/>
      <c r="BJ313" s="73"/>
      <c r="BK313" s="73"/>
      <c r="BL313" s="73"/>
      <c r="BM313" s="73"/>
      <c r="BN313" s="73"/>
      <c r="BO313" s="73"/>
      <c r="BP313" s="73"/>
      <c r="BR313" s="117"/>
      <c r="BS313" s="118"/>
      <c r="BT313" s="118"/>
      <c r="BU313" s="2"/>
      <c r="BV313" s="2"/>
      <c r="BW313" s="2"/>
      <c r="BX313" s="119"/>
    </row>
    <row r="314" spans="1:76" ht="15" customHeight="1">
      <c r="A314" s="16"/>
      <c r="B314" s="79"/>
      <c r="C314" s="86"/>
      <c r="D314" s="20"/>
      <c r="E314" s="78"/>
      <c r="F314" s="11"/>
      <c r="G314" s="12"/>
      <c r="H314" s="13"/>
      <c r="I314" s="13"/>
      <c r="J314" s="14"/>
      <c r="K314" s="64"/>
      <c r="L314" s="17"/>
      <c r="M314" s="17"/>
      <c r="N314" s="25"/>
      <c r="O314" s="2"/>
      <c r="P314" s="2"/>
      <c r="Q314" s="2"/>
      <c r="R314" s="3"/>
      <c r="S314" s="4"/>
      <c r="T314" s="67"/>
      <c r="U314" s="67"/>
      <c r="V314" s="4"/>
      <c r="W314" s="4"/>
      <c r="X314" s="4"/>
      <c r="Y314" s="62"/>
      <c r="Z314" s="28"/>
      <c r="AA314" s="28"/>
      <c r="AB314" s="28"/>
      <c r="AC314" s="28"/>
      <c r="AD314" s="26"/>
      <c r="AE314" s="19"/>
      <c r="AF314" s="65"/>
      <c r="AG314" s="54"/>
      <c r="AH314" s="54"/>
      <c r="AI314" s="55"/>
      <c r="AJ314" s="18"/>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R314" s="117"/>
      <c r="BS314" s="118"/>
      <c r="BT314" s="118"/>
      <c r="BU314" s="2"/>
      <c r="BV314" s="2"/>
      <c r="BW314" s="2"/>
      <c r="BX314" s="119"/>
    </row>
    <row r="315" spans="1:76" ht="15" customHeight="1">
      <c r="A315" s="16">
        <v>48</v>
      </c>
      <c r="B315" s="76"/>
      <c r="C315" s="72">
        <v>133</v>
      </c>
      <c r="D315" s="20" t="s">
        <v>201</v>
      </c>
      <c r="E315" s="78"/>
      <c r="F315" s="11" t="s">
        <v>234</v>
      </c>
      <c r="G315" s="12"/>
      <c r="H315" s="13" t="e">
        <f>IF(OOC!S315=0,"",OOC!S315)</f>
        <v>#REF!</v>
      </c>
      <c r="I315" s="13" t="e">
        <f>IF(OOC!T315=0,"",OOC!T315)</f>
        <v>#REF!</v>
      </c>
      <c r="J315" s="14" t="s">
        <v>12</v>
      </c>
      <c r="K315" s="64" t="s">
        <v>49</v>
      </c>
      <c r="L315" s="17" t="e">
        <f>IF(AND(G315="",H315=""),"",IF(G315="",H315,G315+H315))</f>
        <v>#REF!</v>
      </c>
      <c r="M315" s="17" t="e">
        <f>IF(AND(G315="",I315=""),"",IF(G315="",I315,G315+I315))</f>
        <v>#REF!</v>
      </c>
      <c r="N315" s="25"/>
      <c r="O315" s="2" t="e">
        <f>IF(OR($AK315="",ISNUMBER($AK315)=FALSE),"",MAX(AK315:BP315))</f>
        <v>#REF!</v>
      </c>
      <c r="P315" s="2" t="e">
        <f>IF(OR($AK315="",ISNUMBER($AK315)=FALSE),"",MIN(AK315:BP315))</f>
        <v>#REF!</v>
      </c>
      <c r="Q315" s="2" t="e">
        <f>IF(OR($AK315="",ISNUMBER($AK315)=FALSE),"",AVERAGE(AK315:BP315))</f>
        <v>#REF!</v>
      </c>
      <c r="R315" s="3" t="e">
        <f>IF(OR($AK315="",ISNUMBER($AK315)=FALSE),"",STDEV(AK315:BP315))</f>
        <v>#REF!</v>
      </c>
      <c r="S315" s="4" t="e">
        <f>IF(OR($AK315="",ISNUMBER($AK315)=FALSE),"",IF(AND(G315=0,I315=""),V315,IF(AND(G315="",H315=""),W315,(H315+ABS(I315))/(6*R315))))</f>
        <v>#REF!</v>
      </c>
      <c r="T315" s="67" t="e">
        <f>IF(OR($AK315="",ISNUMBER($AK315)=FALSE),"",IF(AND($F315="Tolerance",$G315&lt;&gt;""),($Q315-$G315)/(($L315-$M315)/2),IF(AND($F315="GD&amp;T",$H315&lt;&gt;""),$Q315/$H315,"")))</f>
        <v>#REF!</v>
      </c>
      <c r="U315" s="67" t="e">
        <f>IF($T315="","",IF(ABS($T315)&lt;=0.125, "Level A",IF(AND(ABS($T315)&gt;0.125,ABS($T315)&lt;=0.25), "Level B",IF(AND(ABS($T315)&gt;0.25,ABS($T315)&lt;=0.5), "Level C", IF(ABS($T315)&gt;0.5, "Level D")))))</f>
        <v>#REF!</v>
      </c>
      <c r="V315" s="4" t="e">
        <f>IF(OR($AK315="",ISNUMBER($AK315)=FALSE),"",IF(H315="","",(L315-Q315)/(3*R315)))</f>
        <v>#REF!</v>
      </c>
      <c r="W315" s="4" t="e">
        <f>IF(OR($AK315="",ISNUMBER($AK315)=FALSE),"",IF(I315="","",(Q315-M315)/(3*R315)))</f>
        <v>#REF!</v>
      </c>
      <c r="X315" s="4" t="e">
        <f>IF(OR($AK315="",ISNUMBER($AK315)=FALSE),"",IF(AND(G315=0,I315=0),((H315)-(Q315))/(3*R315),MIN(V315:W315)))</f>
        <v>#REF!</v>
      </c>
      <c r="Y315" s="62" t="e">
        <f>IF(OR($AK315="",ISNUMBER($AK315)=FALSE),"",IF(AND(G315=0,I315=0),NORMSDIST(3*X315),NORMSDIST(3*X315)+NORMSDIST(6*S315-3*X315)-1))</f>
        <v>#REF!</v>
      </c>
      <c r="Z315" s="28" t="e">
        <f>IF($Q315="","",IF(F315="Tolerance",IF(($E315*3*R315+Q315)-G315&lt;H315,"",($E315*3*R315+Q315)-G315),IF(OR(F315="GD&amp;T",F315="MAX"),IF(($E315*3*R315+Q315)&lt;H315,"",($E315*3*R315+Q315)),"")))</f>
        <v>#REF!</v>
      </c>
      <c r="AA315" s="28" t="e">
        <f>IF(Q315="","",IF(F315="Tolerance",IF(-(($E315*3*R315)-Q315)-G315&gt;I315,"",-(($E315*3*R315)-Q315)-G315),IF(F315="MIN",IF(-(($E315*3*R315)-Q315)&gt;I315,"",-(($E315*3*R315)-Q315)),"")))</f>
        <v>#REF!</v>
      </c>
      <c r="AB315" s="28" t="e">
        <f>IF(OR(G315="",Q315=""),"",(L315+M315)/2-Q315)</f>
        <v>#REF!</v>
      </c>
      <c r="AC315" s="28" t="e">
        <f>IF(OR($S315&gt;$AC$9,$R315=""),"",$AC$9*6*$R315)</f>
        <v>#REF!</v>
      </c>
      <c r="AD315" s="26"/>
      <c r="AE315" s="19" t="str">
        <f>IF(AD315="","",IF(AD315&gt;=0.966,"Normal","Not Normal"))</f>
        <v/>
      </c>
      <c r="AF315" s="65"/>
      <c r="AG315" s="54"/>
      <c r="AH315" s="54"/>
      <c r="AI315" s="55"/>
      <c r="AJ315" s="18"/>
      <c r="AK315" s="73" t="e">
        <f>#REF!</f>
        <v>#REF!</v>
      </c>
      <c r="AL315" s="73" t="e">
        <f>#REF!</f>
        <v>#REF!</v>
      </c>
      <c r="AM315" s="73" t="e">
        <f>#REF!</f>
        <v>#REF!</v>
      </c>
      <c r="AN315" s="73"/>
      <c r="AO315" s="73"/>
      <c r="AP315" s="73"/>
      <c r="AQ315" s="73"/>
      <c r="AR315" s="73"/>
      <c r="AS315" s="73"/>
      <c r="AT315" s="73"/>
      <c r="AU315" s="73"/>
      <c r="AV315" s="73"/>
      <c r="AW315" s="73"/>
      <c r="AX315" s="73"/>
      <c r="AY315" s="73"/>
      <c r="AZ315" s="73"/>
      <c r="BA315" s="73"/>
      <c r="BB315" s="73"/>
      <c r="BC315" s="73"/>
      <c r="BD315" s="73"/>
      <c r="BE315" s="73"/>
      <c r="BF315" s="73"/>
      <c r="BG315" s="73"/>
      <c r="BH315" s="73"/>
      <c r="BI315" s="73"/>
      <c r="BJ315" s="73"/>
      <c r="BK315" s="73"/>
      <c r="BL315" s="73"/>
      <c r="BM315" s="73"/>
      <c r="BN315" s="73"/>
      <c r="BO315" s="73"/>
      <c r="BP315" s="73"/>
      <c r="BR315" s="117">
        <f>C315</f>
        <v>133</v>
      </c>
      <c r="BS315" s="118">
        <f>OOC!G315</f>
        <v>0.05</v>
      </c>
      <c r="BT315" s="118" t="str">
        <f>OOC!H315</f>
        <v/>
      </c>
      <c r="BU315" s="2" t="e">
        <f>IF(OR($AK315="",ISNUMBER($AK315)=FALSE),"",MAX(AK315:BP315))</f>
        <v>#REF!</v>
      </c>
      <c r="BV315" s="2" t="e">
        <f>IF(OR($AK315="",ISNUMBER($AK315)=FALSE),"",MIN(AK315:BP315))</f>
        <v>#REF!</v>
      </c>
      <c r="BW315" s="2" t="e">
        <f>IF(OR($AK315="",ISNUMBER($AK315)=FALSE),"",AVERAGE(AK315:BP315))</f>
        <v>#REF!</v>
      </c>
      <c r="BX315" s="119" t="e">
        <f>IF(AND(IF(OOC!G315="",0,OOC!G315) &gt;= IF(O315="",0,O315), IF(O315="",0,O315) &gt; IF(L315="",0,L315)), "OOC",
IF(AND(IF(M315="",0,M315) &gt; IF(P315="",0,P315), IF(P315="",0,P315) &gt;= IF(OOC!H315="",0,OOC!H315)), "OOC",
IF(IF(O315="",0,O315) &gt; IF(OOC!G315="",0,OOC!G315), "OOS",
IF(IF(OOC!H315="",0,OOC!H315) &gt; IF(P315="",0,P315), "OOS", "OK"))))</f>
        <v>#REF!</v>
      </c>
    </row>
    <row r="316" spans="1:76" ht="15" customHeight="1">
      <c r="A316" s="16"/>
      <c r="B316" s="76"/>
      <c r="C316" s="72"/>
      <c r="D316" s="20"/>
      <c r="E316" s="78"/>
      <c r="F316" s="11"/>
      <c r="G316" s="12"/>
      <c r="H316" s="13"/>
      <c r="I316" s="13"/>
      <c r="J316" s="14"/>
      <c r="K316" s="64"/>
      <c r="L316" s="17"/>
      <c r="M316" s="17"/>
      <c r="N316" s="25"/>
      <c r="O316" s="2"/>
      <c r="P316" s="2"/>
      <c r="Q316" s="2"/>
      <c r="R316" s="3"/>
      <c r="S316" s="4"/>
      <c r="T316" s="67"/>
      <c r="U316" s="67"/>
      <c r="V316" s="4"/>
      <c r="W316" s="4"/>
      <c r="X316" s="4"/>
      <c r="Y316" s="62"/>
      <c r="Z316" s="28"/>
      <c r="AA316" s="28"/>
      <c r="AB316" s="28"/>
      <c r="AC316" s="28"/>
      <c r="AD316" s="26"/>
      <c r="AE316" s="19"/>
      <c r="AF316" s="65"/>
      <c r="AG316" s="54"/>
      <c r="AH316" s="54"/>
      <c r="AI316" s="55"/>
      <c r="AJ316" s="18"/>
      <c r="AK316" s="73"/>
      <c r="AL316" s="73"/>
      <c r="AM316" s="73"/>
      <c r="AN316" s="73"/>
      <c r="AO316" s="73"/>
      <c r="AP316" s="73"/>
      <c r="AQ316" s="73"/>
      <c r="AR316" s="73"/>
      <c r="AS316" s="73"/>
      <c r="AT316" s="73"/>
      <c r="AU316" s="73"/>
      <c r="AV316" s="73"/>
      <c r="AW316" s="73"/>
      <c r="AX316" s="73"/>
      <c r="AY316" s="73"/>
      <c r="AZ316" s="73"/>
      <c r="BA316" s="73"/>
      <c r="BB316" s="73"/>
      <c r="BC316" s="73"/>
      <c r="BD316" s="73"/>
      <c r="BE316" s="73"/>
      <c r="BF316" s="73"/>
      <c r="BG316" s="73"/>
      <c r="BH316" s="73"/>
      <c r="BI316" s="73"/>
      <c r="BJ316" s="73"/>
      <c r="BK316" s="73"/>
      <c r="BL316" s="73"/>
      <c r="BM316" s="73"/>
      <c r="BN316" s="73"/>
      <c r="BO316" s="73"/>
      <c r="BP316" s="73"/>
      <c r="BR316" s="117"/>
      <c r="BS316" s="118"/>
      <c r="BT316" s="118"/>
      <c r="BU316" s="2"/>
      <c r="BV316" s="2"/>
      <c r="BW316" s="2"/>
      <c r="BX316" s="119"/>
    </row>
    <row r="317" spans="1:76" ht="15" customHeight="1">
      <c r="A317" s="16"/>
      <c r="B317" s="76"/>
      <c r="C317" s="72"/>
      <c r="D317" s="20"/>
      <c r="E317" s="78"/>
      <c r="F317" s="11"/>
      <c r="G317" s="12"/>
      <c r="H317" s="13"/>
      <c r="I317" s="13"/>
      <c r="J317" s="14"/>
      <c r="K317" s="64"/>
      <c r="L317" s="17"/>
      <c r="M317" s="17"/>
      <c r="N317" s="25"/>
      <c r="O317" s="2"/>
      <c r="P317" s="2"/>
      <c r="Q317" s="2"/>
      <c r="R317" s="3"/>
      <c r="S317" s="4"/>
      <c r="T317" s="67"/>
      <c r="U317" s="67"/>
      <c r="V317" s="4"/>
      <c r="W317" s="4"/>
      <c r="X317" s="4"/>
      <c r="Y317" s="62"/>
      <c r="Z317" s="28"/>
      <c r="AA317" s="28"/>
      <c r="AB317" s="28"/>
      <c r="AC317" s="28"/>
      <c r="AD317" s="26"/>
      <c r="AE317" s="19"/>
      <c r="AF317" s="65"/>
      <c r="AG317" s="54"/>
      <c r="AH317" s="54"/>
      <c r="AI317" s="55"/>
      <c r="AJ317" s="18"/>
      <c r="AK317" s="73"/>
      <c r="AL317" s="73"/>
      <c r="AM317" s="73"/>
      <c r="AN317" s="73"/>
      <c r="AO317" s="73"/>
      <c r="AP317" s="73"/>
      <c r="AQ317" s="73"/>
      <c r="AR317" s="73"/>
      <c r="AS317" s="73"/>
      <c r="AT317" s="73"/>
      <c r="AU317" s="73"/>
      <c r="AV317" s="73"/>
      <c r="AW317" s="73"/>
      <c r="AX317" s="73"/>
      <c r="AY317" s="73"/>
      <c r="AZ317" s="73"/>
      <c r="BA317" s="73"/>
      <c r="BB317" s="73"/>
      <c r="BC317" s="73"/>
      <c r="BD317" s="73"/>
      <c r="BE317" s="73"/>
      <c r="BF317" s="73"/>
      <c r="BG317" s="73"/>
      <c r="BH317" s="73"/>
      <c r="BI317" s="73"/>
      <c r="BJ317" s="73"/>
      <c r="BK317" s="73"/>
      <c r="BL317" s="73"/>
      <c r="BM317" s="73"/>
      <c r="BN317" s="73"/>
      <c r="BO317" s="73"/>
      <c r="BP317" s="73"/>
      <c r="BR317" s="117"/>
      <c r="BS317" s="118"/>
      <c r="BT317" s="118"/>
      <c r="BU317" s="2"/>
      <c r="BV317" s="2"/>
      <c r="BW317" s="2"/>
      <c r="BX317" s="119"/>
    </row>
    <row r="318" spans="1:76" ht="15" customHeight="1">
      <c r="A318" s="16"/>
      <c r="B318" s="76"/>
      <c r="C318" s="72"/>
      <c r="D318" s="20"/>
      <c r="E318" s="78"/>
      <c r="F318" s="11"/>
      <c r="G318" s="12"/>
      <c r="H318" s="13"/>
      <c r="I318" s="13"/>
      <c r="J318" s="14"/>
      <c r="K318" s="64"/>
      <c r="L318" s="17"/>
      <c r="M318" s="17"/>
      <c r="N318" s="25"/>
      <c r="O318" s="2"/>
      <c r="P318" s="2"/>
      <c r="Q318" s="2"/>
      <c r="R318" s="3"/>
      <c r="S318" s="4"/>
      <c r="T318" s="67"/>
      <c r="U318" s="67"/>
      <c r="V318" s="4"/>
      <c r="W318" s="4"/>
      <c r="X318" s="4"/>
      <c r="Y318" s="62"/>
      <c r="Z318" s="28"/>
      <c r="AA318" s="28"/>
      <c r="AB318" s="28"/>
      <c r="AC318" s="28"/>
      <c r="AD318" s="26"/>
      <c r="AE318" s="19"/>
      <c r="AF318" s="65"/>
      <c r="AG318" s="54"/>
      <c r="AH318" s="54"/>
      <c r="AI318" s="55"/>
      <c r="AJ318" s="18"/>
      <c r="AK318" s="73"/>
      <c r="AL318" s="73"/>
      <c r="AM318" s="73"/>
      <c r="AN318" s="73"/>
      <c r="AO318" s="73"/>
      <c r="AP318" s="73"/>
      <c r="AQ318" s="73"/>
      <c r="AR318" s="73"/>
      <c r="AS318" s="73"/>
      <c r="AT318" s="73"/>
      <c r="AU318" s="73"/>
      <c r="AV318" s="73"/>
      <c r="AW318" s="73"/>
      <c r="AX318" s="73"/>
      <c r="AY318" s="73"/>
      <c r="AZ318" s="73"/>
      <c r="BA318" s="73"/>
      <c r="BB318" s="73"/>
      <c r="BC318" s="73"/>
      <c r="BD318" s="73"/>
      <c r="BE318" s="73"/>
      <c r="BF318" s="73"/>
      <c r="BG318" s="73"/>
      <c r="BH318" s="73"/>
      <c r="BI318" s="73"/>
      <c r="BJ318" s="73"/>
      <c r="BK318" s="73"/>
      <c r="BL318" s="73"/>
      <c r="BM318" s="73"/>
      <c r="BN318" s="73"/>
      <c r="BO318" s="73"/>
      <c r="BP318" s="73"/>
      <c r="BR318" s="117"/>
      <c r="BS318" s="118"/>
      <c r="BT318" s="118"/>
      <c r="BU318" s="2"/>
      <c r="BV318" s="2"/>
      <c r="BW318" s="2"/>
      <c r="BX318" s="119"/>
    </row>
    <row r="319" spans="1:76" ht="15" customHeight="1">
      <c r="A319" s="16"/>
      <c r="B319" s="76"/>
      <c r="C319" s="72"/>
      <c r="D319" s="20"/>
      <c r="E319" s="78"/>
      <c r="F319" s="11"/>
      <c r="G319" s="12"/>
      <c r="H319" s="13"/>
      <c r="I319" s="13"/>
      <c r="J319" s="14"/>
      <c r="K319" s="64"/>
      <c r="L319" s="17"/>
      <c r="M319" s="17"/>
      <c r="N319" s="25"/>
      <c r="O319" s="2"/>
      <c r="P319" s="2"/>
      <c r="Q319" s="2"/>
      <c r="R319" s="3"/>
      <c r="S319" s="4"/>
      <c r="T319" s="67"/>
      <c r="U319" s="67"/>
      <c r="V319" s="4"/>
      <c r="W319" s="4"/>
      <c r="X319" s="4"/>
      <c r="Y319" s="62"/>
      <c r="Z319" s="28"/>
      <c r="AA319" s="28"/>
      <c r="AB319" s="28"/>
      <c r="AC319" s="28"/>
      <c r="AD319" s="26"/>
      <c r="AE319" s="19"/>
      <c r="AF319" s="65"/>
      <c r="AG319" s="54"/>
      <c r="AH319" s="54"/>
      <c r="AI319" s="55"/>
      <c r="AJ319" s="18"/>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R319" s="117"/>
      <c r="BS319" s="118"/>
      <c r="BT319" s="118"/>
      <c r="BU319" s="2"/>
      <c r="BV319" s="2"/>
      <c r="BW319" s="2"/>
      <c r="BX319" s="119"/>
    </row>
    <row r="320" spans="1:76" ht="15" customHeight="1">
      <c r="A320" s="16">
        <v>48</v>
      </c>
      <c r="B320" s="76"/>
      <c r="C320" s="72">
        <v>135</v>
      </c>
      <c r="D320" s="20" t="s">
        <v>201</v>
      </c>
      <c r="E320" s="78"/>
      <c r="F320" s="11" t="s">
        <v>234</v>
      </c>
      <c r="G320" s="12"/>
      <c r="H320" s="13" t="e">
        <f>IF(OOC!S320=0,"",OOC!S320)</f>
        <v>#REF!</v>
      </c>
      <c r="I320" s="13" t="e">
        <f>IF(OOC!T320=0,"",OOC!T320)</f>
        <v>#REF!</v>
      </c>
      <c r="J320" s="14" t="s">
        <v>12</v>
      </c>
      <c r="K320" s="64" t="s">
        <v>49</v>
      </c>
      <c r="L320" s="17" t="e">
        <f>IF(AND(G320="",H320=""),"",IF(G320="",H320,G320+H320))</f>
        <v>#REF!</v>
      </c>
      <c r="M320" s="17" t="e">
        <f>IF(AND(G320="",I320=""),"",IF(G320="",I320,G320+I320))</f>
        <v>#REF!</v>
      </c>
      <c r="N320" s="25"/>
      <c r="O320" s="2" t="e">
        <f>IF(OR($AK320="",ISNUMBER($AK320)=FALSE),"",MAX(AK320:BP320))</f>
        <v>#REF!</v>
      </c>
      <c r="P320" s="2" t="e">
        <f>IF(OR($AK320="",ISNUMBER($AK320)=FALSE),"",MIN(AK320:BP320))</f>
        <v>#REF!</v>
      </c>
      <c r="Q320" s="2" t="e">
        <f>IF(OR($AK320="",ISNUMBER($AK320)=FALSE),"",AVERAGE(AK320:BP320))</f>
        <v>#REF!</v>
      </c>
      <c r="R320" s="3" t="e">
        <f>IF(OR($AK320="",ISNUMBER($AK320)=FALSE),"",STDEV(AK320:BP320))</f>
        <v>#REF!</v>
      </c>
      <c r="S320" s="4" t="e">
        <f>IF(OR($AK320="",ISNUMBER($AK320)=FALSE),"",IF(AND(G320=0,I320=""),V320,IF(AND(G320="",H320=""),W320,(H320+ABS(I320))/(6*R320))))</f>
        <v>#REF!</v>
      </c>
      <c r="T320" s="67" t="e">
        <f>IF(OR($AK320="",ISNUMBER($AK320)=FALSE),"",IF(AND($F320="Tolerance",$G320&lt;&gt;""),($Q320-$G320)/(($L320-$M320)/2),IF(AND($F320="GD&amp;T",$H320&lt;&gt;""),$Q320/$H320,"")))</f>
        <v>#REF!</v>
      </c>
      <c r="U320" s="67" t="e">
        <f>IF($T320="","",IF(ABS($T320)&lt;=0.125, "Level A",IF(AND(ABS($T320)&gt;0.125,ABS($T320)&lt;=0.25), "Level B",IF(AND(ABS($T320)&gt;0.25,ABS($T320)&lt;=0.5), "Level C", IF(ABS($T320)&gt;0.5, "Level D")))))</f>
        <v>#REF!</v>
      </c>
      <c r="V320" s="4" t="e">
        <f>IF(OR($AK320="",ISNUMBER($AK320)=FALSE),"",IF(H320="","",(L320-Q320)/(3*R320)))</f>
        <v>#REF!</v>
      </c>
      <c r="W320" s="4" t="e">
        <f>IF(OR($AK320="",ISNUMBER($AK320)=FALSE),"",IF(I320="","",(Q320-M320)/(3*R320)))</f>
        <v>#REF!</v>
      </c>
      <c r="X320" s="4" t="e">
        <f>IF(OR($AK320="",ISNUMBER($AK320)=FALSE),"",IF(AND(G320=0,I320=0),((H320)-(Q320))/(3*R320),MIN(V320:W320)))</f>
        <v>#REF!</v>
      </c>
      <c r="Y320" s="62" t="e">
        <f>IF(OR($AK320="",ISNUMBER($AK320)=FALSE),"",IF(AND(G320=0,I320=0),NORMSDIST(3*X320),NORMSDIST(3*X320)+NORMSDIST(6*S320-3*X320)-1))</f>
        <v>#REF!</v>
      </c>
      <c r="Z320" s="28" t="e">
        <f>IF($Q320="","",IF(F320="Tolerance",IF(($E320*3*R320+Q320)-G320&lt;H320,"",($E320*3*R320+Q320)-G320),IF(OR(F320="GD&amp;T",F320="MAX"),IF(($E320*3*R320+Q320)&lt;H320,"",($E320*3*R320+Q320)),"")))</f>
        <v>#REF!</v>
      </c>
      <c r="AA320" s="28" t="e">
        <f>IF(Q320="","",IF(F320="Tolerance",IF(-(($E320*3*R320)-Q320)-G320&gt;I320,"",-(($E320*3*R320)-Q320)-G320),IF(F320="MIN",IF(-(($E320*3*R320)-Q320)&gt;I320,"",-(($E320*3*R320)-Q320)),"")))</f>
        <v>#REF!</v>
      </c>
      <c r="AB320" s="28" t="e">
        <f>IF(OR(G320="",Q320=""),"",(L320+M320)/2-Q320)</f>
        <v>#REF!</v>
      </c>
      <c r="AC320" s="28" t="e">
        <f>IF(OR($S320&gt;$AC$9,$R320=""),"",$AC$9*6*$R320)</f>
        <v>#REF!</v>
      </c>
      <c r="AD320" s="26"/>
      <c r="AE320" s="19" t="str">
        <f>IF(AD320="","",IF(AD320&gt;=0.966,"Normal","Not Normal"))</f>
        <v/>
      </c>
      <c r="AF320" s="65"/>
      <c r="AG320" s="54"/>
      <c r="AH320" s="54"/>
      <c r="AI320" s="55"/>
      <c r="AJ320" s="18"/>
      <c r="AK320" s="73" t="e">
        <f>#REF!</f>
        <v>#REF!</v>
      </c>
      <c r="AL320" s="73" t="e">
        <f>#REF!</f>
        <v>#REF!</v>
      </c>
      <c r="AM320" s="73" t="e">
        <f>#REF!</f>
        <v>#REF!</v>
      </c>
      <c r="AN320" s="73"/>
      <c r="AO320" s="73"/>
      <c r="AP320" s="73"/>
      <c r="AQ320" s="73"/>
      <c r="AR320" s="73"/>
      <c r="AS320" s="73"/>
      <c r="AT320" s="73"/>
      <c r="AU320" s="73"/>
      <c r="AV320" s="73"/>
      <c r="AW320" s="73"/>
      <c r="AX320" s="73"/>
      <c r="AY320" s="73"/>
      <c r="AZ320" s="73"/>
      <c r="BA320" s="73"/>
      <c r="BB320" s="73"/>
      <c r="BC320" s="73"/>
      <c r="BD320" s="73"/>
      <c r="BE320" s="73"/>
      <c r="BF320" s="73"/>
      <c r="BG320" s="73"/>
      <c r="BH320" s="73"/>
      <c r="BI320" s="73"/>
      <c r="BJ320" s="73"/>
      <c r="BK320" s="73"/>
      <c r="BL320" s="73"/>
      <c r="BM320" s="73"/>
      <c r="BN320" s="73"/>
      <c r="BO320" s="73"/>
      <c r="BP320" s="73"/>
      <c r="BR320" s="117">
        <f>C320</f>
        <v>135</v>
      </c>
      <c r="BS320" s="118">
        <f>OOC!G320</f>
        <v>0.05</v>
      </c>
      <c r="BT320" s="118" t="str">
        <f>OOC!H320</f>
        <v/>
      </c>
      <c r="BU320" s="2" t="e">
        <f>IF(OR($AK320="",ISNUMBER($AK320)=FALSE),"",MAX(AK320:BP320))</f>
        <v>#REF!</v>
      </c>
      <c r="BV320" s="2" t="e">
        <f>IF(OR($AK320="",ISNUMBER($AK320)=FALSE),"",MIN(AK320:BP320))</f>
        <v>#REF!</v>
      </c>
      <c r="BW320" s="2" t="e">
        <f>IF(OR($AK320="",ISNUMBER($AK320)=FALSE),"",AVERAGE(AK320:BP320))</f>
        <v>#REF!</v>
      </c>
      <c r="BX320" s="119" t="e">
        <f>IF(AND(IF(OOC!G320="",0,OOC!G320) &gt;= IF(O320="",0,O320), IF(O320="",0,O320) &gt; IF(L320="",0,L320)), "OOC",
IF(AND(IF(M320="",0,M320) &gt; IF(P320="",0,P320), IF(P320="",0,P320) &gt;= IF(OOC!H320="",0,OOC!H320)), "OOC",
IF(IF(O320="",0,O320) &gt; IF(OOC!G320="",0,OOC!G320), "OOS",
IF(IF(OOC!H320="",0,OOC!H320) &gt; IF(P320="",0,P320), "OOS", "OK"))))</f>
        <v>#REF!</v>
      </c>
    </row>
    <row r="321" spans="1:76" ht="15" customHeight="1">
      <c r="A321" s="16"/>
      <c r="B321" s="76"/>
      <c r="C321" s="72"/>
      <c r="D321" s="20"/>
      <c r="E321" s="78"/>
      <c r="F321" s="11"/>
      <c r="G321" s="12"/>
      <c r="H321" s="13"/>
      <c r="I321" s="13"/>
      <c r="J321" s="14"/>
      <c r="K321" s="64"/>
      <c r="L321" s="17"/>
      <c r="M321" s="17"/>
      <c r="N321" s="25"/>
      <c r="O321" s="2"/>
      <c r="P321" s="2"/>
      <c r="Q321" s="2"/>
      <c r="R321" s="3"/>
      <c r="S321" s="4"/>
      <c r="T321" s="67"/>
      <c r="U321" s="67"/>
      <c r="V321" s="4"/>
      <c r="W321" s="4"/>
      <c r="X321" s="4"/>
      <c r="Y321" s="62"/>
      <c r="Z321" s="28"/>
      <c r="AA321" s="28"/>
      <c r="AB321" s="28"/>
      <c r="AC321" s="28"/>
      <c r="AD321" s="26"/>
      <c r="AE321" s="19"/>
      <c r="AF321" s="65"/>
      <c r="AG321" s="54"/>
      <c r="AH321" s="54"/>
      <c r="AI321" s="55"/>
      <c r="AJ321" s="18"/>
      <c r="AK321" s="73"/>
      <c r="AL321" s="73"/>
      <c r="AM321" s="73"/>
      <c r="AN321" s="73"/>
      <c r="AO321" s="73"/>
      <c r="AP321" s="73"/>
      <c r="AQ321" s="73"/>
      <c r="AR321" s="73"/>
      <c r="AS321" s="73"/>
      <c r="AT321" s="73"/>
      <c r="AU321" s="73"/>
      <c r="AV321" s="73"/>
      <c r="AW321" s="73"/>
      <c r="AX321" s="73"/>
      <c r="AY321" s="73"/>
      <c r="AZ321" s="73"/>
      <c r="BA321" s="73"/>
      <c r="BB321" s="73"/>
      <c r="BC321" s="73"/>
      <c r="BD321" s="73"/>
      <c r="BE321" s="73"/>
      <c r="BF321" s="73"/>
      <c r="BG321" s="73"/>
      <c r="BH321" s="73"/>
      <c r="BI321" s="73"/>
      <c r="BJ321" s="73"/>
      <c r="BK321" s="73"/>
      <c r="BL321" s="73"/>
      <c r="BM321" s="73"/>
      <c r="BN321" s="73"/>
      <c r="BO321" s="73"/>
      <c r="BP321" s="73"/>
      <c r="BR321" s="117"/>
      <c r="BS321" s="118"/>
      <c r="BT321" s="118"/>
      <c r="BU321" s="2"/>
      <c r="BV321" s="2"/>
      <c r="BW321" s="2"/>
      <c r="BX321" s="119"/>
    </row>
    <row r="322" spans="1:76" ht="15" customHeight="1">
      <c r="A322" s="16"/>
      <c r="B322" s="76"/>
      <c r="C322" s="72"/>
      <c r="D322" s="20"/>
      <c r="E322" s="78"/>
      <c r="F322" s="11"/>
      <c r="G322" s="12"/>
      <c r="H322" s="13"/>
      <c r="I322" s="13"/>
      <c r="J322" s="14"/>
      <c r="K322" s="64"/>
      <c r="L322" s="17"/>
      <c r="M322" s="17"/>
      <c r="N322" s="25"/>
      <c r="O322" s="2"/>
      <c r="P322" s="2"/>
      <c r="Q322" s="2"/>
      <c r="R322" s="3"/>
      <c r="S322" s="4"/>
      <c r="T322" s="67"/>
      <c r="U322" s="67"/>
      <c r="V322" s="4"/>
      <c r="W322" s="4"/>
      <c r="X322" s="4"/>
      <c r="Y322" s="62"/>
      <c r="Z322" s="28"/>
      <c r="AA322" s="28"/>
      <c r="AB322" s="28"/>
      <c r="AC322" s="28"/>
      <c r="AD322" s="26"/>
      <c r="AE322" s="19"/>
      <c r="AF322" s="65"/>
      <c r="AG322" s="54"/>
      <c r="AH322" s="54"/>
      <c r="AI322" s="55"/>
      <c r="AJ322" s="18"/>
      <c r="AK322" s="73"/>
      <c r="AL322" s="73"/>
      <c r="AM322" s="73"/>
      <c r="AN322" s="73"/>
      <c r="AO322" s="73"/>
      <c r="AP322" s="73"/>
      <c r="AQ322" s="73"/>
      <c r="AR322" s="73"/>
      <c r="AS322" s="73"/>
      <c r="AT322" s="73"/>
      <c r="AU322" s="73"/>
      <c r="AV322" s="73"/>
      <c r="AW322" s="73"/>
      <c r="AX322" s="73"/>
      <c r="AY322" s="73"/>
      <c r="AZ322" s="73"/>
      <c r="BA322" s="73"/>
      <c r="BB322" s="73"/>
      <c r="BC322" s="73"/>
      <c r="BD322" s="73"/>
      <c r="BE322" s="73"/>
      <c r="BF322" s="73"/>
      <c r="BG322" s="73"/>
      <c r="BH322" s="73"/>
      <c r="BI322" s="73"/>
      <c r="BJ322" s="73"/>
      <c r="BK322" s="73"/>
      <c r="BL322" s="73"/>
      <c r="BM322" s="73"/>
      <c r="BN322" s="73"/>
      <c r="BO322" s="73"/>
      <c r="BP322" s="73"/>
      <c r="BR322" s="117"/>
      <c r="BS322" s="118"/>
      <c r="BT322" s="118"/>
      <c r="BU322" s="2"/>
      <c r="BV322" s="2"/>
      <c r="BW322" s="2"/>
      <c r="BX322" s="119"/>
    </row>
    <row r="323" spans="1:76" ht="15" customHeight="1">
      <c r="A323" s="16"/>
      <c r="B323" s="76"/>
      <c r="C323" s="72"/>
      <c r="D323" s="20"/>
      <c r="E323" s="78"/>
      <c r="F323" s="11"/>
      <c r="G323" s="12"/>
      <c r="H323" s="13"/>
      <c r="I323" s="13"/>
      <c r="J323" s="14"/>
      <c r="K323" s="64"/>
      <c r="L323" s="17"/>
      <c r="M323" s="17"/>
      <c r="N323" s="25"/>
      <c r="O323" s="2"/>
      <c r="P323" s="2"/>
      <c r="Q323" s="2"/>
      <c r="R323" s="3"/>
      <c r="S323" s="4"/>
      <c r="T323" s="67"/>
      <c r="U323" s="67"/>
      <c r="V323" s="4"/>
      <c r="W323" s="4"/>
      <c r="X323" s="4"/>
      <c r="Y323" s="62"/>
      <c r="Z323" s="28"/>
      <c r="AA323" s="28"/>
      <c r="AB323" s="28"/>
      <c r="AC323" s="28"/>
      <c r="AD323" s="26"/>
      <c r="AE323" s="19"/>
      <c r="AF323" s="65"/>
      <c r="AG323" s="54"/>
      <c r="AH323" s="54"/>
      <c r="AI323" s="55"/>
      <c r="AJ323" s="18"/>
      <c r="AK323" s="73"/>
      <c r="AL323" s="73"/>
      <c r="AM323" s="73"/>
      <c r="AN323" s="73"/>
      <c r="AO323" s="73"/>
      <c r="AP323" s="73"/>
      <c r="AQ323" s="73"/>
      <c r="AR323" s="73"/>
      <c r="AS323" s="73"/>
      <c r="AT323" s="73"/>
      <c r="AU323" s="73"/>
      <c r="AV323" s="73"/>
      <c r="AW323" s="73"/>
      <c r="AX323" s="73"/>
      <c r="AY323" s="73"/>
      <c r="AZ323" s="73"/>
      <c r="BA323" s="73"/>
      <c r="BB323" s="73"/>
      <c r="BC323" s="73"/>
      <c r="BD323" s="73"/>
      <c r="BE323" s="73"/>
      <c r="BF323" s="73"/>
      <c r="BG323" s="73"/>
      <c r="BH323" s="73"/>
      <c r="BI323" s="73"/>
      <c r="BJ323" s="73"/>
      <c r="BK323" s="73"/>
      <c r="BL323" s="73"/>
      <c r="BM323" s="73"/>
      <c r="BN323" s="73"/>
      <c r="BO323" s="73"/>
      <c r="BP323" s="73"/>
      <c r="BR323" s="117"/>
      <c r="BS323" s="118"/>
      <c r="BT323" s="118"/>
      <c r="BU323" s="2"/>
      <c r="BV323" s="2"/>
      <c r="BW323" s="2"/>
      <c r="BX323" s="119"/>
    </row>
    <row r="324" spans="1:76" ht="15" customHeight="1">
      <c r="A324" s="16">
        <v>48</v>
      </c>
      <c r="B324" s="76"/>
      <c r="C324" s="72" t="s">
        <v>272</v>
      </c>
      <c r="D324" s="20" t="s">
        <v>148</v>
      </c>
      <c r="E324" s="78"/>
      <c r="F324" s="11" t="s">
        <v>29</v>
      </c>
      <c r="G324" s="12">
        <v>22.312999999999999</v>
      </c>
      <c r="H324" s="13" t="e">
        <f>IF(OOC!S324=0,"",OOC!S324)</f>
        <v>#REF!</v>
      </c>
      <c r="I324" s="13" t="e">
        <f>IF(OOC!T324=0,"",OOC!T324)</f>
        <v>#REF!</v>
      </c>
      <c r="J324" s="14" t="s">
        <v>12</v>
      </c>
      <c r="K324" s="64" t="s">
        <v>49</v>
      </c>
      <c r="L324" s="17" t="e">
        <f>IF(AND(G324="",H324=""),"",IF(G324="",H324,G324+H324))</f>
        <v>#REF!</v>
      </c>
      <c r="M324" s="17" t="e">
        <f>IF(AND(G324="",I324=""),"",IF(G324="",I324,G324+I324))</f>
        <v>#REF!</v>
      </c>
      <c r="N324" s="25"/>
      <c r="O324" s="2" t="e">
        <f>IF(OR($AK324="",ISNUMBER($AK324)=FALSE),"",MAX(AK324:BP324))</f>
        <v>#REF!</v>
      </c>
      <c r="P324" s="2" t="e">
        <f>IF(OR($AK324="",ISNUMBER($AK324)=FALSE),"",MIN(AK324:BP324))</f>
        <v>#REF!</v>
      </c>
      <c r="Q324" s="2" t="e">
        <f>IF(OR($AK324="",ISNUMBER($AK324)=FALSE),"",AVERAGE(AK324:BP324))</f>
        <v>#REF!</v>
      </c>
      <c r="R324" s="3" t="e">
        <f>IF(OR($AK324="",ISNUMBER($AK324)=FALSE),"",STDEV(AK324:BP324))</f>
        <v>#REF!</v>
      </c>
      <c r="S324" s="4" t="e">
        <f>IF(OR($AK324="",ISNUMBER($AK324)=FALSE),"",IF(AND(G324=0,I324=""),V324,IF(AND(G324="",H324=""),W324,(H324+ABS(I324))/(6*R324))))</f>
        <v>#REF!</v>
      </c>
      <c r="T324" s="67" t="e">
        <f>IF(OR($AK324="",ISNUMBER($AK324)=FALSE),"",IF(AND($F324="Tolerance",$G324&lt;&gt;""),($Q324-$G324)/(($L324-$M324)/2),IF(AND($F324="GD&amp;T",$H324&lt;&gt;""),$Q324/$H324,"")))</f>
        <v>#REF!</v>
      </c>
      <c r="U324" s="67" t="e">
        <f>IF($T324="","",IF(ABS($T324)&lt;=0.125, "Level A",IF(AND(ABS($T324)&gt;0.125,ABS($T324)&lt;=0.25), "Level B",IF(AND(ABS($T324)&gt;0.25,ABS($T324)&lt;=0.5), "Level C", IF(ABS($T324)&gt;0.5, "Level D")))))</f>
        <v>#REF!</v>
      </c>
      <c r="V324" s="4" t="e">
        <f>IF(OR($AK324="",ISNUMBER($AK324)=FALSE),"",IF(H324="","",(L324-Q324)/(3*R324)))</f>
        <v>#REF!</v>
      </c>
      <c r="W324" s="4" t="e">
        <f>IF(OR($AK324="",ISNUMBER($AK324)=FALSE),"",IF(I324="","",(Q324-M324)/(3*R324)))</f>
        <v>#REF!</v>
      </c>
      <c r="X324" s="4" t="e">
        <f>IF(OR($AK324="",ISNUMBER($AK324)=FALSE),"",IF(AND(G324=0,I324=0),((H324)-(Q324))/(3*R324),MIN(V324:W324)))</f>
        <v>#REF!</v>
      </c>
      <c r="Y324" s="62" t="e">
        <f>IF(OR($AK324="",ISNUMBER($AK324)=FALSE),"",IF(AND(G324=0,I324=0),NORMSDIST(3*X324),NORMSDIST(3*X324)+NORMSDIST(6*S324-3*X324)-1))</f>
        <v>#REF!</v>
      </c>
      <c r="Z324" s="28" t="e">
        <f>IF($Q324="","",IF(F324="Tolerance",IF(($E324*3*R324+Q324)-G324&lt;H324,"",($E324*3*R324+Q324)-G324),IF(OR(F324="GD&amp;T",F324="MAX"),IF(($E324*3*R324+Q324)&lt;H324,"",($E324*3*R324+Q324)),"")))</f>
        <v>#REF!</v>
      </c>
      <c r="AA324" s="28" t="e">
        <f>IF(Q324="","",IF(F324="Tolerance",IF(-(($E324*3*R324)-Q324)-G324&gt;I324,"",-(($E324*3*R324)-Q324)-G324),IF(F324="MIN",IF(-(($E324*3*R324)-Q324)&gt;I324,"",-(($E324*3*R324)-Q324)),"")))</f>
        <v>#REF!</v>
      </c>
      <c r="AB324" s="28" t="e">
        <f>IF(OR(G324="",Q324=""),"",(L324+M324)/2-Q324)</f>
        <v>#REF!</v>
      </c>
      <c r="AC324" s="28" t="e">
        <f>IF(OR($S324&gt;$AC$9,$R324=""),"",$AC$9*6*$R324)</f>
        <v>#REF!</v>
      </c>
      <c r="AD324" s="26"/>
      <c r="AE324" s="19" t="str">
        <f>IF(AD324="","",IF(AD324&gt;=0.966,"Normal","Not Normal"))</f>
        <v/>
      </c>
      <c r="AF324" s="65"/>
      <c r="AG324" s="54"/>
      <c r="AH324" s="54"/>
      <c r="AI324" s="55"/>
      <c r="AJ324" s="18"/>
      <c r="AK324" s="73" t="e">
        <f>#REF!</f>
        <v>#REF!</v>
      </c>
      <c r="AL324" s="73" t="e">
        <f>#REF!</f>
        <v>#REF!</v>
      </c>
      <c r="AM324" s="73" t="e">
        <f>#REF!</f>
        <v>#REF!</v>
      </c>
      <c r="AN324" s="73"/>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3"/>
      <c r="BM324" s="73"/>
      <c r="BN324" s="73"/>
      <c r="BO324" s="73"/>
      <c r="BP324" s="73"/>
      <c r="BR324" s="117" t="str">
        <f>C324</f>
        <v>136_1</v>
      </c>
      <c r="BS324" s="118">
        <f>OOC!G324</f>
        <v>22.337999999999997</v>
      </c>
      <c r="BT324" s="118">
        <f>OOC!H324</f>
        <v>22.288</v>
      </c>
      <c r="BU324" s="2" t="e">
        <f>IF(OR($AK324="",ISNUMBER($AK324)=FALSE),"",MAX(AK324:BP324))</f>
        <v>#REF!</v>
      </c>
      <c r="BV324" s="2" t="e">
        <f>IF(OR($AK324="",ISNUMBER($AK324)=FALSE),"",MIN(AK324:BP324))</f>
        <v>#REF!</v>
      </c>
      <c r="BW324" s="2" t="e">
        <f>IF(OR($AK324="",ISNUMBER($AK324)=FALSE),"",AVERAGE(AK324:BP324))</f>
        <v>#REF!</v>
      </c>
      <c r="BX324" s="119" t="e">
        <f>IF(AND(IF(OOC!G324="",0,OOC!G324) &gt;= IF(O324="",0,O324), IF(O324="",0,O324) &gt; IF(L324="",0,L324)), "OOC",
IF(AND(IF(M324="",0,M324) &gt; IF(P324="",0,P324), IF(P324="",0,P324) &gt;= IF(OOC!H324="",0,OOC!H324)), "OOC",
IF(IF(O324="",0,O324) &gt; IF(OOC!G324="",0,OOC!G324), "OOS",
IF(IF(OOC!H324="",0,OOC!H324) &gt; IF(P324="",0,P324), "OOS", "OK"))))</f>
        <v>#REF!</v>
      </c>
    </row>
    <row r="325" spans="1:76" ht="15" customHeight="1">
      <c r="A325" s="16">
        <v>48</v>
      </c>
      <c r="B325" s="76"/>
      <c r="C325" s="72" t="s">
        <v>273</v>
      </c>
      <c r="D325" s="20" t="s">
        <v>148</v>
      </c>
      <c r="E325" s="78"/>
      <c r="F325" s="11" t="s">
        <v>29</v>
      </c>
      <c r="G325" s="12">
        <v>22.312999999999999</v>
      </c>
      <c r="H325" s="13" t="e">
        <f>IF(OOC!S325=0,"",OOC!S325)</f>
        <v>#REF!</v>
      </c>
      <c r="I325" s="13" t="e">
        <f>IF(OOC!T325=0,"",OOC!T325)</f>
        <v>#REF!</v>
      </c>
      <c r="J325" s="14" t="s">
        <v>12</v>
      </c>
      <c r="K325" s="64" t="s">
        <v>49</v>
      </c>
      <c r="L325" s="17" t="e">
        <f>IF(AND(G325="",H325=""),"",IF(G325="",H325,G325+H325))</f>
        <v>#REF!</v>
      </c>
      <c r="M325" s="17" t="e">
        <f>IF(AND(G325="",I325=""),"",IF(G325="",I325,G325+I325))</f>
        <v>#REF!</v>
      </c>
      <c r="N325" s="25"/>
      <c r="O325" s="2" t="e">
        <f>IF(OR($AK325="",ISNUMBER($AK325)=FALSE),"",MAX(AK325:BP325))</f>
        <v>#REF!</v>
      </c>
      <c r="P325" s="2" t="e">
        <f>IF(OR($AK325="",ISNUMBER($AK325)=FALSE),"",MIN(AK325:BP325))</f>
        <v>#REF!</v>
      </c>
      <c r="Q325" s="2" t="e">
        <f>IF(OR($AK325="",ISNUMBER($AK325)=FALSE),"",AVERAGE(AK325:BP325))</f>
        <v>#REF!</v>
      </c>
      <c r="R325" s="3" t="e">
        <f>IF(OR($AK325="",ISNUMBER($AK325)=FALSE),"",STDEV(AK325:BP325))</f>
        <v>#REF!</v>
      </c>
      <c r="S325" s="4" t="e">
        <f>IF(OR($AK325="",ISNUMBER($AK325)=FALSE),"",IF(AND(G325=0,I325=""),V325,IF(AND(G325="",H325=""),W325,(H325+ABS(I325))/(6*R325))))</f>
        <v>#REF!</v>
      </c>
      <c r="T325" s="67" t="e">
        <f>IF(OR($AK325="",ISNUMBER($AK325)=FALSE),"",IF(AND($F325="Tolerance",$G325&lt;&gt;""),($Q325-$G325)/(($L325-$M325)/2),IF(AND($F325="GD&amp;T",$H325&lt;&gt;""),$Q325/$H325,"")))</f>
        <v>#REF!</v>
      </c>
      <c r="U325" s="67" t="e">
        <f>IF($T325="","",IF(ABS($T325)&lt;=0.125, "Level A",IF(AND(ABS($T325)&gt;0.125,ABS($T325)&lt;=0.25), "Level B",IF(AND(ABS($T325)&gt;0.25,ABS($T325)&lt;=0.5), "Level C", IF(ABS($T325)&gt;0.5, "Level D")))))</f>
        <v>#REF!</v>
      </c>
      <c r="V325" s="4" t="e">
        <f>IF(OR($AK325="",ISNUMBER($AK325)=FALSE),"",IF(H325="","",(L325-Q325)/(3*R325)))</f>
        <v>#REF!</v>
      </c>
      <c r="W325" s="4" t="e">
        <f>IF(OR($AK325="",ISNUMBER($AK325)=FALSE),"",IF(I325="","",(Q325-M325)/(3*R325)))</f>
        <v>#REF!</v>
      </c>
      <c r="X325" s="4" t="e">
        <f>IF(OR($AK325="",ISNUMBER($AK325)=FALSE),"",IF(AND(G325=0,I325=0),((H325)-(Q325))/(3*R325),MIN(V325:W325)))</f>
        <v>#REF!</v>
      </c>
      <c r="Y325" s="62" t="e">
        <f>IF(OR($AK325="",ISNUMBER($AK325)=FALSE),"",IF(AND(G325=0,I325=0),NORMSDIST(3*X325),NORMSDIST(3*X325)+NORMSDIST(6*S325-3*X325)-1))</f>
        <v>#REF!</v>
      </c>
      <c r="Z325" s="28" t="e">
        <f>IF($Q325="","",IF(F325="Tolerance",IF(($E325*3*R325+Q325)-G325&lt;H325,"",($E325*3*R325+Q325)-G325),IF(OR(F325="GD&amp;T",F325="MAX"),IF(($E325*3*R325+Q325)&lt;H325,"",($E325*3*R325+Q325)),"")))</f>
        <v>#REF!</v>
      </c>
      <c r="AA325" s="28" t="e">
        <f>IF(Q325="","",IF(F325="Tolerance",IF(-(($E325*3*R325)-Q325)-G325&gt;I325,"",-(($E325*3*R325)-Q325)-G325),IF(F325="MIN",IF(-(($E325*3*R325)-Q325)&gt;I325,"",-(($E325*3*R325)-Q325)),"")))</f>
        <v>#REF!</v>
      </c>
      <c r="AB325" s="28" t="e">
        <f>IF(OR(G325="",Q325=""),"",(L325+M325)/2-Q325)</f>
        <v>#REF!</v>
      </c>
      <c r="AC325" s="28" t="e">
        <f>IF(OR($S325&gt;$AC$9,$R325=""),"",$AC$9*6*$R325)</f>
        <v>#REF!</v>
      </c>
      <c r="AD325" s="26"/>
      <c r="AE325" s="19" t="str">
        <f>IF(AD325="","",IF(AD325&gt;=0.966,"Normal","Not Normal"))</f>
        <v/>
      </c>
      <c r="AF325" s="65"/>
      <c r="AG325" s="54"/>
      <c r="AH325" s="54"/>
      <c r="AI325" s="55"/>
      <c r="AJ325" s="18"/>
      <c r="AK325" s="73" t="e">
        <f>#REF!</f>
        <v>#REF!</v>
      </c>
      <c r="AL325" s="73" t="e">
        <f>#REF!</f>
        <v>#REF!</v>
      </c>
      <c r="AM325" s="73" t="e">
        <f>#REF!</f>
        <v>#REF!</v>
      </c>
      <c r="AN325" s="73"/>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3"/>
      <c r="BM325" s="73"/>
      <c r="BN325" s="73"/>
      <c r="BO325" s="73"/>
      <c r="BP325" s="73"/>
      <c r="BR325" s="117" t="str">
        <f>C325</f>
        <v>136_2</v>
      </c>
      <c r="BS325" s="118">
        <f>OOC!G325</f>
        <v>22.337999999999997</v>
      </c>
      <c r="BT325" s="118">
        <f>OOC!H325</f>
        <v>22.288</v>
      </c>
      <c r="BU325" s="2" t="e">
        <f>IF(OR($AK325="",ISNUMBER($AK325)=FALSE),"",MAX(AK325:BP325))</f>
        <v>#REF!</v>
      </c>
      <c r="BV325" s="2" t="e">
        <f>IF(OR($AK325="",ISNUMBER($AK325)=FALSE),"",MIN(AK325:BP325))</f>
        <v>#REF!</v>
      </c>
      <c r="BW325" s="2" t="e">
        <f>IF(OR($AK325="",ISNUMBER($AK325)=FALSE),"",AVERAGE(AK325:BP325))</f>
        <v>#REF!</v>
      </c>
      <c r="BX325" s="119" t="e">
        <f>IF(AND(IF(OOC!G325="",0,OOC!G325) &gt;= IF(O325="",0,O325), IF(O325="",0,O325) &gt; IF(L325="",0,L325)), "OOC",
IF(AND(IF(M325="",0,M325) &gt; IF(P325="",0,P325), IF(P325="",0,P325) &gt;= IF(OOC!H325="",0,OOC!H325)), "OOC",
IF(IF(O325="",0,O325) &gt; IF(OOC!G325="",0,OOC!G325), "OOS",
IF(IF(OOC!H325="",0,OOC!H325) &gt; IF(P325="",0,P325), "OOS", "OK"))))</f>
        <v>#REF!</v>
      </c>
    </row>
    <row r="326" spans="1:76" ht="15" customHeight="1">
      <c r="A326" s="16">
        <v>48</v>
      </c>
      <c r="B326" s="76"/>
      <c r="C326" s="72" t="s">
        <v>274</v>
      </c>
      <c r="D326" s="20" t="s">
        <v>148</v>
      </c>
      <c r="E326" s="78"/>
      <c r="F326" s="11" t="s">
        <v>29</v>
      </c>
      <c r="G326" s="12">
        <v>22.312999999999999</v>
      </c>
      <c r="H326" s="13" t="e">
        <f>IF(OOC!S326=0,"",OOC!S326)</f>
        <v>#REF!</v>
      </c>
      <c r="I326" s="13" t="e">
        <f>IF(OOC!T326=0,"",OOC!T326)</f>
        <v>#REF!</v>
      </c>
      <c r="J326" s="14" t="s">
        <v>12</v>
      </c>
      <c r="K326" s="64" t="s">
        <v>49</v>
      </c>
      <c r="L326" s="17" t="e">
        <f>IF(AND(G326="",H326=""),"",IF(G326="",H326,G326+H326))</f>
        <v>#REF!</v>
      </c>
      <c r="M326" s="17" t="e">
        <f>IF(AND(G326="",I326=""),"",IF(G326="",I326,G326+I326))</f>
        <v>#REF!</v>
      </c>
      <c r="N326" s="25"/>
      <c r="O326" s="2" t="e">
        <f>IF(OR($AK326="",ISNUMBER($AK326)=FALSE),"",MAX(AK326:BP326))</f>
        <v>#REF!</v>
      </c>
      <c r="P326" s="2" t="e">
        <f>IF(OR($AK326="",ISNUMBER($AK326)=FALSE),"",MIN(AK326:BP326))</f>
        <v>#REF!</v>
      </c>
      <c r="Q326" s="2" t="e">
        <f>IF(OR($AK326="",ISNUMBER($AK326)=FALSE),"",AVERAGE(AK326:BP326))</f>
        <v>#REF!</v>
      </c>
      <c r="R326" s="3" t="e">
        <f>IF(OR($AK326="",ISNUMBER($AK326)=FALSE),"",STDEV(AK326:BP326))</f>
        <v>#REF!</v>
      </c>
      <c r="S326" s="4" t="e">
        <f>IF(OR($AK326="",ISNUMBER($AK326)=FALSE),"",IF(AND(G326=0,I326=""),V326,IF(AND(G326="",H326=""),W326,(H326+ABS(I326))/(6*R326))))</f>
        <v>#REF!</v>
      </c>
      <c r="T326" s="67" t="e">
        <f>IF(OR($AK326="",ISNUMBER($AK326)=FALSE),"",IF(AND($F326="Tolerance",$G326&lt;&gt;""),($Q326-$G326)/(($L326-$M326)/2),IF(AND($F326="GD&amp;T",$H326&lt;&gt;""),$Q326/$H326,"")))</f>
        <v>#REF!</v>
      </c>
      <c r="U326" s="67" t="e">
        <f>IF($T326="","",IF(ABS($T326)&lt;=0.125, "Level A",IF(AND(ABS($T326)&gt;0.125,ABS($T326)&lt;=0.25), "Level B",IF(AND(ABS($T326)&gt;0.25,ABS($T326)&lt;=0.5), "Level C", IF(ABS($T326)&gt;0.5, "Level D")))))</f>
        <v>#REF!</v>
      </c>
      <c r="V326" s="4" t="e">
        <f>IF(OR($AK326="",ISNUMBER($AK326)=FALSE),"",IF(H326="","",(L326-Q326)/(3*R326)))</f>
        <v>#REF!</v>
      </c>
      <c r="W326" s="4" t="e">
        <f>IF(OR($AK326="",ISNUMBER($AK326)=FALSE),"",IF(I326="","",(Q326-M326)/(3*R326)))</f>
        <v>#REF!</v>
      </c>
      <c r="X326" s="4" t="e">
        <f>IF(OR($AK326="",ISNUMBER($AK326)=FALSE),"",IF(AND(G326=0,I326=0),((H326)-(Q326))/(3*R326),MIN(V326:W326)))</f>
        <v>#REF!</v>
      </c>
      <c r="Y326" s="62" t="e">
        <f>IF(OR($AK326="",ISNUMBER($AK326)=FALSE),"",IF(AND(G326=0,I326=0),NORMSDIST(3*X326),NORMSDIST(3*X326)+NORMSDIST(6*S326-3*X326)-1))</f>
        <v>#REF!</v>
      </c>
      <c r="Z326" s="28" t="e">
        <f>IF($Q326="","",IF(F326="Tolerance",IF(($E326*3*R326+Q326)-G326&lt;H326,"",($E326*3*R326+Q326)-G326),IF(OR(F326="GD&amp;T",F326="MAX"),IF(($E326*3*R326+Q326)&lt;H326,"",($E326*3*R326+Q326)),"")))</f>
        <v>#REF!</v>
      </c>
      <c r="AA326" s="28" t="e">
        <f>IF(Q326="","",IF(F326="Tolerance",IF(-(($E326*3*R326)-Q326)-G326&gt;I326,"",-(($E326*3*R326)-Q326)-G326),IF(F326="MIN",IF(-(($E326*3*R326)-Q326)&gt;I326,"",-(($E326*3*R326)-Q326)),"")))</f>
        <v>#REF!</v>
      </c>
      <c r="AB326" s="28" t="e">
        <f>IF(OR(G326="",Q326=""),"",(L326+M326)/2-Q326)</f>
        <v>#REF!</v>
      </c>
      <c r="AC326" s="28" t="e">
        <f>IF(OR($S326&gt;$AC$9,$R326=""),"",$AC$9*6*$R326)</f>
        <v>#REF!</v>
      </c>
      <c r="AD326" s="26"/>
      <c r="AE326" s="19" t="str">
        <f>IF(AD326="","",IF(AD326&gt;=0.966,"Normal","Not Normal"))</f>
        <v/>
      </c>
      <c r="AF326" s="65"/>
      <c r="AG326" s="54"/>
      <c r="AH326" s="54"/>
      <c r="AI326" s="55"/>
      <c r="AJ326" s="18"/>
      <c r="AK326" s="73" t="e">
        <f>#REF!</f>
        <v>#REF!</v>
      </c>
      <c r="AL326" s="73" t="e">
        <f>#REF!</f>
        <v>#REF!</v>
      </c>
      <c r="AM326" s="73" t="e">
        <f>#REF!</f>
        <v>#REF!</v>
      </c>
      <c r="AN326" s="73"/>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3"/>
      <c r="BM326" s="73"/>
      <c r="BN326" s="73"/>
      <c r="BO326" s="73"/>
      <c r="BP326" s="73"/>
      <c r="BR326" s="117" t="str">
        <f>C326</f>
        <v>136_3</v>
      </c>
      <c r="BS326" s="118">
        <f>OOC!G326</f>
        <v>22.337999999999997</v>
      </c>
      <c r="BT326" s="118">
        <f>OOC!H326</f>
        <v>22.288</v>
      </c>
      <c r="BU326" s="2" t="e">
        <f>IF(OR($AK326="",ISNUMBER($AK326)=FALSE),"",MAX(AK326:BP326))</f>
        <v>#REF!</v>
      </c>
      <c r="BV326" s="2" t="e">
        <f>IF(OR($AK326="",ISNUMBER($AK326)=FALSE),"",MIN(AK326:BP326))</f>
        <v>#REF!</v>
      </c>
      <c r="BW326" s="2" t="e">
        <f>IF(OR($AK326="",ISNUMBER($AK326)=FALSE),"",AVERAGE(AK326:BP326))</f>
        <v>#REF!</v>
      </c>
      <c r="BX326" s="119" t="e">
        <f>IF(AND(IF(OOC!G326="",0,OOC!G326) &gt;= IF(O326="",0,O326), IF(O326="",0,O326) &gt; IF(L326="",0,L326)), "OOC",
IF(AND(IF(M326="",0,M326) &gt; IF(P326="",0,P326), IF(P326="",0,P326) &gt;= IF(OOC!H326="",0,OOC!H326)), "OOC",
IF(IF(O326="",0,O326) &gt; IF(OOC!G326="",0,OOC!G326), "OOS",
IF(IF(OOC!H326="",0,OOC!H326) &gt; IF(P326="",0,P326), "OOS", "OK"))))</f>
        <v>#REF!</v>
      </c>
    </row>
    <row r="327" spans="1:76" ht="15" customHeight="1">
      <c r="A327" s="16">
        <v>48</v>
      </c>
      <c r="B327" s="89"/>
      <c r="C327" s="72">
        <v>137</v>
      </c>
      <c r="D327" s="20" t="s">
        <v>201</v>
      </c>
      <c r="E327" s="78"/>
      <c r="F327" s="11" t="s">
        <v>234</v>
      </c>
      <c r="G327" s="12"/>
      <c r="H327" s="13" t="e">
        <f>IF(OOC!S327=0,"",OOC!S327)</f>
        <v>#REF!</v>
      </c>
      <c r="I327" s="13" t="e">
        <f>IF(OOC!T327=0,"",OOC!T327)</f>
        <v>#REF!</v>
      </c>
      <c r="J327" s="14" t="s">
        <v>12</v>
      </c>
      <c r="K327" s="64" t="s">
        <v>49</v>
      </c>
      <c r="L327" s="17" t="e">
        <f>IF(AND(G327="",H327=""),"",IF(G327="",H327,G327+H327))</f>
        <v>#REF!</v>
      </c>
      <c r="M327" s="17" t="e">
        <f>IF(AND(G327="",I327=""),"",IF(G327="",I327,G327+I327))</f>
        <v>#REF!</v>
      </c>
      <c r="N327" s="25"/>
      <c r="O327" s="2" t="e">
        <f>IF(OR($AK327="",ISNUMBER($AK327)=FALSE),"",MAX(AK327:BP327))</f>
        <v>#REF!</v>
      </c>
      <c r="P327" s="2" t="e">
        <f>IF(OR($AK327="",ISNUMBER($AK327)=FALSE),"",MIN(AK327:BP327))</f>
        <v>#REF!</v>
      </c>
      <c r="Q327" s="2" t="e">
        <f>IF(OR($AK327="",ISNUMBER($AK327)=FALSE),"",AVERAGE(AK327:BP327))</f>
        <v>#REF!</v>
      </c>
      <c r="R327" s="3" t="e">
        <f>IF(OR($AK327="",ISNUMBER($AK327)=FALSE),"",STDEV(AK327:BP327))</f>
        <v>#REF!</v>
      </c>
      <c r="S327" s="4" t="e">
        <f>IF(OR($AK327="",ISNUMBER($AK327)=FALSE),"",IF(AND(G327=0,I327=""),V327,IF(AND(G327="",H327=""),W327,(H327+ABS(I327))/(6*R327))))</f>
        <v>#REF!</v>
      </c>
      <c r="T327" s="67" t="e">
        <f>IF(OR($AK327="",ISNUMBER($AK327)=FALSE),"",IF(AND($F327="Tolerance",$G327&lt;&gt;""),($Q327-$G327)/(($L327-$M327)/2),IF(AND($F327="GD&amp;T",$H327&lt;&gt;""),$Q327/$H327,"")))</f>
        <v>#REF!</v>
      </c>
      <c r="U327" s="67" t="e">
        <f>IF($T327="","",IF(ABS($T327)&lt;=0.125, "Level A",IF(AND(ABS($T327)&gt;0.125,ABS($T327)&lt;=0.25), "Level B",IF(AND(ABS($T327)&gt;0.25,ABS($T327)&lt;=0.5), "Level C", IF(ABS($T327)&gt;0.5, "Level D")))))</f>
        <v>#REF!</v>
      </c>
      <c r="V327" s="4" t="e">
        <f>IF(OR($AK327="",ISNUMBER($AK327)=FALSE),"",IF(H327="","",(L327-Q327)/(3*R327)))</f>
        <v>#REF!</v>
      </c>
      <c r="W327" s="4" t="e">
        <f>IF(OR($AK327="",ISNUMBER($AK327)=FALSE),"",IF(I327="","",(Q327-M327)/(3*R327)))</f>
        <v>#REF!</v>
      </c>
      <c r="X327" s="4" t="e">
        <f>IF(OR($AK327="",ISNUMBER($AK327)=FALSE),"",IF(AND(G327=0,I327=0),((H327)-(Q327))/(3*R327),MIN(V327:W327)))</f>
        <v>#REF!</v>
      </c>
      <c r="Y327" s="62" t="e">
        <f>IF(OR($AK327="",ISNUMBER($AK327)=FALSE),"",IF(AND(G327=0,I327=0),NORMSDIST(3*X327),NORMSDIST(3*X327)+NORMSDIST(6*S327-3*X327)-1))</f>
        <v>#REF!</v>
      </c>
      <c r="Z327" s="28" t="e">
        <f>IF($Q327="","",IF(F327="Tolerance",IF(($E327*3*R327+Q327)-G327&lt;H327,"",($E327*3*R327+Q327)-G327),IF(OR(F327="GD&amp;T",F327="MAX"),IF(($E327*3*R327+Q327)&lt;H327,"",($E327*3*R327+Q327)),"")))</f>
        <v>#REF!</v>
      </c>
      <c r="AA327" s="28" t="e">
        <f>IF(Q327="","",IF(F327="Tolerance",IF(-(($E327*3*R327)-Q327)-G327&gt;I327,"",-(($E327*3*R327)-Q327)-G327),IF(F327="MIN",IF(-(($E327*3*R327)-Q327)&gt;I327,"",-(($E327*3*R327)-Q327)),"")))</f>
        <v>#REF!</v>
      </c>
      <c r="AB327" s="28" t="e">
        <f>IF(OR(G327="",Q327=""),"",(L327+M327)/2-Q327)</f>
        <v>#REF!</v>
      </c>
      <c r="AC327" s="28" t="e">
        <f>IF(OR($S327&gt;$AC$9,$R327=""),"",$AC$9*6*$R327)</f>
        <v>#REF!</v>
      </c>
      <c r="AD327" s="26"/>
      <c r="AE327" s="19" t="str">
        <f>IF(AD327="","",IF(AD327&gt;=0.966,"Normal","Not Normal"))</f>
        <v/>
      </c>
      <c r="AF327" s="65"/>
      <c r="AG327" s="54"/>
      <c r="AH327" s="54"/>
      <c r="AI327" s="55"/>
      <c r="AJ327" s="18"/>
      <c r="AK327" s="73" t="e">
        <f>#REF!</f>
        <v>#REF!</v>
      </c>
      <c r="AL327" s="73" t="e">
        <f>#REF!</f>
        <v>#REF!</v>
      </c>
      <c r="AM327" s="73" t="e">
        <f>#REF!</f>
        <v>#REF!</v>
      </c>
      <c r="AN327" s="73"/>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3"/>
      <c r="BM327" s="73"/>
      <c r="BN327" s="73"/>
      <c r="BO327" s="73"/>
      <c r="BP327" s="73"/>
      <c r="BR327" s="117">
        <f>C327</f>
        <v>137</v>
      </c>
      <c r="BS327" s="118">
        <f>OOC!G327</f>
        <v>0.05</v>
      </c>
      <c r="BT327" s="118" t="str">
        <f>OOC!H327</f>
        <v/>
      </c>
      <c r="BU327" s="2" t="e">
        <f>IF(OR($AK327="",ISNUMBER($AK327)=FALSE),"",MAX(AK327:BP327))</f>
        <v>#REF!</v>
      </c>
      <c r="BV327" s="2" t="e">
        <f>IF(OR($AK327="",ISNUMBER($AK327)=FALSE),"",MIN(AK327:BP327))</f>
        <v>#REF!</v>
      </c>
      <c r="BW327" s="2" t="e">
        <f>IF(OR($AK327="",ISNUMBER($AK327)=FALSE),"",AVERAGE(AK327:BP327))</f>
        <v>#REF!</v>
      </c>
      <c r="BX327" s="119" t="e">
        <f>IF(AND(IF(OOC!G327="",0,OOC!G327) &gt;= IF(O327="",0,O327), IF(O327="",0,O327) &gt; IF(L327="",0,L327)), "OOC",
IF(AND(IF(M327="",0,M327) &gt; IF(P327="",0,P327), IF(P327="",0,P327) &gt;= IF(OOC!H327="",0,OOC!H327)), "OOC",
IF(IF(O327="",0,O327) &gt; IF(OOC!G327="",0,OOC!G327), "OOS",
IF(IF(OOC!H327="",0,OOC!H327) &gt; IF(P327="",0,P327), "OOS", "OK"))))</f>
        <v>#REF!</v>
      </c>
    </row>
    <row r="328" spans="1:76" ht="15" customHeight="1">
      <c r="A328" s="16"/>
      <c r="B328" s="89"/>
      <c r="C328" s="72"/>
      <c r="D328" s="20"/>
      <c r="E328" s="78"/>
      <c r="F328" s="11"/>
      <c r="G328" s="12"/>
      <c r="H328" s="13"/>
      <c r="I328" s="13"/>
      <c r="J328" s="14"/>
      <c r="K328" s="64"/>
      <c r="L328" s="17"/>
      <c r="M328" s="17"/>
      <c r="N328" s="25"/>
      <c r="O328" s="2"/>
      <c r="P328" s="2"/>
      <c r="Q328" s="2"/>
      <c r="R328" s="3"/>
      <c r="S328" s="4"/>
      <c r="T328" s="67"/>
      <c r="U328" s="67"/>
      <c r="V328" s="4"/>
      <c r="W328" s="4"/>
      <c r="X328" s="4"/>
      <c r="Y328" s="62"/>
      <c r="Z328" s="28"/>
      <c r="AA328" s="28"/>
      <c r="AB328" s="28"/>
      <c r="AC328" s="28"/>
      <c r="AD328" s="26"/>
      <c r="AE328" s="19"/>
      <c r="AF328" s="65"/>
      <c r="AG328" s="54"/>
      <c r="AH328" s="54"/>
      <c r="AI328" s="55"/>
      <c r="AJ328" s="18"/>
      <c r="AK328" s="73"/>
      <c r="AL328" s="73"/>
      <c r="AM328" s="73"/>
      <c r="AN328" s="73"/>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3"/>
      <c r="BM328" s="73"/>
      <c r="BN328" s="73"/>
      <c r="BO328" s="73"/>
      <c r="BP328" s="73"/>
      <c r="BR328" s="117"/>
      <c r="BS328" s="118"/>
      <c r="BT328" s="118"/>
      <c r="BU328" s="2"/>
      <c r="BV328" s="2"/>
      <c r="BW328" s="2"/>
      <c r="BX328" s="119"/>
    </row>
    <row r="329" spans="1:76" ht="15" customHeight="1">
      <c r="A329" s="16"/>
      <c r="B329" s="89"/>
      <c r="C329" s="72"/>
      <c r="D329" s="20"/>
      <c r="E329" s="78"/>
      <c r="F329" s="11"/>
      <c r="G329" s="12"/>
      <c r="H329" s="13"/>
      <c r="I329" s="13"/>
      <c r="J329" s="14"/>
      <c r="K329" s="64"/>
      <c r="L329" s="17"/>
      <c r="M329" s="17"/>
      <c r="N329" s="25"/>
      <c r="O329" s="2"/>
      <c r="P329" s="2"/>
      <c r="Q329" s="2"/>
      <c r="R329" s="3"/>
      <c r="S329" s="4"/>
      <c r="T329" s="67"/>
      <c r="U329" s="67"/>
      <c r="V329" s="4"/>
      <c r="W329" s="4"/>
      <c r="X329" s="4"/>
      <c r="Y329" s="62"/>
      <c r="Z329" s="28"/>
      <c r="AA329" s="28"/>
      <c r="AB329" s="28"/>
      <c r="AC329" s="28"/>
      <c r="AD329" s="26"/>
      <c r="AE329" s="19"/>
      <c r="AF329" s="65"/>
      <c r="AG329" s="54"/>
      <c r="AH329" s="54"/>
      <c r="AI329" s="55"/>
      <c r="AJ329" s="18"/>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N329" s="73"/>
      <c r="BO329" s="73"/>
      <c r="BP329" s="73"/>
      <c r="BR329" s="117"/>
      <c r="BS329" s="118"/>
      <c r="BT329" s="118"/>
      <c r="BU329" s="2"/>
      <c r="BV329" s="2"/>
      <c r="BW329" s="2"/>
      <c r="BX329" s="119"/>
    </row>
    <row r="330" spans="1:76" ht="15" customHeight="1">
      <c r="A330" s="16"/>
      <c r="B330" s="89"/>
      <c r="C330" s="72"/>
      <c r="D330" s="20"/>
      <c r="E330" s="78"/>
      <c r="F330" s="11"/>
      <c r="G330" s="12"/>
      <c r="H330" s="13"/>
      <c r="I330" s="13"/>
      <c r="J330" s="14"/>
      <c r="K330" s="64"/>
      <c r="L330" s="17"/>
      <c r="M330" s="17"/>
      <c r="N330" s="25"/>
      <c r="O330" s="2"/>
      <c r="P330" s="2"/>
      <c r="Q330" s="2"/>
      <c r="R330" s="3"/>
      <c r="S330" s="4"/>
      <c r="T330" s="67"/>
      <c r="U330" s="67"/>
      <c r="V330" s="4"/>
      <c r="W330" s="4"/>
      <c r="X330" s="4"/>
      <c r="Y330" s="62"/>
      <c r="Z330" s="28"/>
      <c r="AA330" s="28"/>
      <c r="AB330" s="28"/>
      <c r="AC330" s="28"/>
      <c r="AD330" s="26"/>
      <c r="AE330" s="19"/>
      <c r="AF330" s="65"/>
      <c r="AG330" s="54"/>
      <c r="AH330" s="54"/>
      <c r="AI330" s="55"/>
      <c r="AJ330" s="18"/>
      <c r="AK330" s="73"/>
      <c r="AL330" s="73"/>
      <c r="AM330" s="73"/>
      <c r="AN330" s="73"/>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3"/>
      <c r="BM330" s="73"/>
      <c r="BN330" s="73"/>
      <c r="BO330" s="73"/>
      <c r="BP330" s="73"/>
      <c r="BR330" s="117"/>
      <c r="BS330" s="118"/>
      <c r="BT330" s="118"/>
      <c r="BU330" s="2"/>
      <c r="BV330" s="2"/>
      <c r="BW330" s="2"/>
      <c r="BX330" s="119"/>
    </row>
    <row r="331" spans="1:76" ht="15" customHeight="1">
      <c r="A331" s="16"/>
      <c r="B331" s="89"/>
      <c r="C331" s="72"/>
      <c r="D331" s="20"/>
      <c r="E331" s="78"/>
      <c r="F331" s="11"/>
      <c r="G331" s="12"/>
      <c r="H331" s="13"/>
      <c r="I331" s="13"/>
      <c r="J331" s="14"/>
      <c r="K331" s="64"/>
      <c r="L331" s="17"/>
      <c r="M331" s="17"/>
      <c r="N331" s="25"/>
      <c r="O331" s="2"/>
      <c r="P331" s="2"/>
      <c r="Q331" s="2"/>
      <c r="R331" s="3"/>
      <c r="S331" s="4"/>
      <c r="T331" s="67"/>
      <c r="U331" s="67"/>
      <c r="V331" s="4"/>
      <c r="W331" s="4"/>
      <c r="X331" s="4"/>
      <c r="Y331" s="62"/>
      <c r="Z331" s="28"/>
      <c r="AA331" s="28"/>
      <c r="AB331" s="28"/>
      <c r="AC331" s="28"/>
      <c r="AD331" s="26"/>
      <c r="AE331" s="19"/>
      <c r="AF331" s="65"/>
      <c r="AG331" s="54"/>
      <c r="AH331" s="54"/>
      <c r="AI331" s="55"/>
      <c r="AJ331" s="18"/>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R331" s="117"/>
      <c r="BS331" s="118"/>
      <c r="BT331" s="118"/>
      <c r="BU331" s="2"/>
      <c r="BV331" s="2"/>
      <c r="BW331" s="2"/>
      <c r="BX331" s="119"/>
    </row>
    <row r="332" spans="1:76" ht="15" customHeight="1">
      <c r="A332" s="16"/>
      <c r="B332" s="89"/>
      <c r="C332" s="72"/>
      <c r="D332" s="20"/>
      <c r="E332" s="78"/>
      <c r="F332" s="11"/>
      <c r="G332" s="12"/>
      <c r="H332" s="13"/>
      <c r="I332" s="13"/>
      <c r="J332" s="14"/>
      <c r="K332" s="64"/>
      <c r="L332" s="17"/>
      <c r="M332" s="17"/>
      <c r="N332" s="25"/>
      <c r="O332" s="2"/>
      <c r="P332" s="2"/>
      <c r="Q332" s="2"/>
      <c r="R332" s="3"/>
      <c r="S332" s="4"/>
      <c r="T332" s="67"/>
      <c r="U332" s="67"/>
      <c r="V332" s="4"/>
      <c r="W332" s="4"/>
      <c r="X332" s="4"/>
      <c r="Y332" s="62"/>
      <c r="Z332" s="28"/>
      <c r="AA332" s="28"/>
      <c r="AB332" s="28"/>
      <c r="AC332" s="28"/>
      <c r="AD332" s="26"/>
      <c r="AE332" s="19"/>
      <c r="AF332" s="65"/>
      <c r="AG332" s="54"/>
      <c r="AH332" s="54"/>
      <c r="AI332" s="55"/>
      <c r="AJ332" s="18"/>
      <c r="AK332" s="73"/>
      <c r="AL332" s="73"/>
      <c r="AM332" s="73"/>
      <c r="AN332" s="73"/>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3"/>
      <c r="BM332" s="73"/>
      <c r="BN332" s="73"/>
      <c r="BO332" s="73"/>
      <c r="BP332" s="73"/>
      <c r="BR332" s="117"/>
      <c r="BS332" s="118"/>
      <c r="BT332" s="118"/>
      <c r="BU332" s="2"/>
      <c r="BV332" s="2"/>
      <c r="BW332" s="2"/>
      <c r="BX332" s="119"/>
    </row>
    <row r="333" spans="1:76" ht="15" customHeight="1">
      <c r="A333" s="16">
        <v>48</v>
      </c>
      <c r="B333" s="76"/>
      <c r="C333" s="72" t="s">
        <v>275</v>
      </c>
      <c r="D333" s="20" t="s">
        <v>148</v>
      </c>
      <c r="E333" s="78"/>
      <c r="F333" s="11" t="s">
        <v>29</v>
      </c>
      <c r="G333" s="12">
        <v>2.5449999999999999</v>
      </c>
      <c r="H333" s="13" t="e">
        <f>IF(OOC!S333=0,"",OOC!S333)</f>
        <v>#REF!</v>
      </c>
      <c r="I333" s="13" t="e">
        <f>IF(OOC!T333=0,"",OOC!T333)</f>
        <v>#REF!</v>
      </c>
      <c r="J333" s="14" t="s">
        <v>12</v>
      </c>
      <c r="K333" s="64" t="s">
        <v>49</v>
      </c>
      <c r="L333" s="17" t="e">
        <f>IF(AND(G333="",H333=""),"",IF(G333="",H333,G333+H333))</f>
        <v>#REF!</v>
      </c>
      <c r="M333" s="17" t="e">
        <f>IF(AND(G333="",I333=""),"",IF(G333="",I333,G333+I333))</f>
        <v>#REF!</v>
      </c>
      <c r="N333" s="25"/>
      <c r="O333" s="2" t="e">
        <f>IF(OR($AK333="",ISNUMBER($AK333)=FALSE),"",MAX(AK333:BP333))</f>
        <v>#REF!</v>
      </c>
      <c r="P333" s="2" t="e">
        <f>IF(OR($AK333="",ISNUMBER($AK333)=FALSE),"",MIN(AK333:BP333))</f>
        <v>#REF!</v>
      </c>
      <c r="Q333" s="2" t="e">
        <f>IF(OR($AK333="",ISNUMBER($AK333)=FALSE),"",AVERAGE(AK333:BP333))</f>
        <v>#REF!</v>
      </c>
      <c r="R333" s="3" t="e">
        <f>IF(OR($AK333="",ISNUMBER($AK333)=FALSE),"",STDEV(AK333:BP333))</f>
        <v>#REF!</v>
      </c>
      <c r="S333" s="4" t="e">
        <f>IF(OR($AK333="",ISNUMBER($AK333)=FALSE),"",IF(AND(G333=0,I333=""),V333,IF(AND(G333="",H333=""),W333,(H333+ABS(I333))/(6*R333))))</f>
        <v>#REF!</v>
      </c>
      <c r="T333" s="67" t="e">
        <f>IF(OR($AK333="",ISNUMBER($AK333)=FALSE),"",IF(AND($F333="Tolerance",$G333&lt;&gt;""),($Q333-$G333)/(($L333-$M333)/2),IF(AND($F333="GD&amp;T",$H333&lt;&gt;""),$Q333/$H333,"")))</f>
        <v>#REF!</v>
      </c>
      <c r="U333" s="67" t="e">
        <f>IF($T333="","",IF(ABS($T333)&lt;=0.125, "Level A",IF(AND(ABS($T333)&gt;0.125,ABS($T333)&lt;=0.25), "Level B",IF(AND(ABS($T333)&gt;0.25,ABS($T333)&lt;=0.5), "Level C", IF(ABS($T333)&gt;0.5, "Level D")))))</f>
        <v>#REF!</v>
      </c>
      <c r="V333" s="4" t="e">
        <f>IF(OR($AK333="",ISNUMBER($AK333)=FALSE),"",IF(H333="","",(L333-Q333)/(3*R333)))</f>
        <v>#REF!</v>
      </c>
      <c r="W333" s="4" t="e">
        <f>IF(OR($AK333="",ISNUMBER($AK333)=FALSE),"",IF(I333="","",(Q333-M333)/(3*R333)))</f>
        <v>#REF!</v>
      </c>
      <c r="X333" s="4" t="e">
        <f>IF(OR($AK333="",ISNUMBER($AK333)=FALSE),"",IF(AND(G333=0,I333=0),((H333)-(Q333))/(3*R333),MIN(V333:W333)))</f>
        <v>#REF!</v>
      </c>
      <c r="Y333" s="62" t="e">
        <f>IF(OR($AK333="",ISNUMBER($AK333)=FALSE),"",IF(AND(G333=0,I333=0),NORMSDIST(3*X333),NORMSDIST(3*X333)+NORMSDIST(6*S333-3*X333)-1))</f>
        <v>#REF!</v>
      </c>
      <c r="Z333" s="28" t="e">
        <f>IF($Q333="","",IF(F333="Tolerance",IF(($E333*3*R333+Q333)-G333&lt;H333,"",($E333*3*R333+Q333)-G333),IF(OR(F333="GD&amp;T",F333="MAX"),IF(($E333*3*R333+Q333)&lt;H333,"",($E333*3*R333+Q333)),"")))</f>
        <v>#REF!</v>
      </c>
      <c r="AA333" s="28" t="e">
        <f>IF(Q333="","",IF(F333="Tolerance",IF(-(($E333*3*R333)-Q333)-G333&gt;I333,"",-(($E333*3*R333)-Q333)-G333),IF(F333="MIN",IF(-(($E333*3*R333)-Q333)&gt;I333,"",-(($E333*3*R333)-Q333)),"")))</f>
        <v>#REF!</v>
      </c>
      <c r="AB333" s="28" t="e">
        <f>IF(OR(G333="",Q333=""),"",(L333+M333)/2-Q333)</f>
        <v>#REF!</v>
      </c>
      <c r="AC333" s="28" t="e">
        <f>IF(OR($S333&gt;$AC$9,$R333=""),"",$AC$9*6*$R333)</f>
        <v>#REF!</v>
      </c>
      <c r="AD333" s="26"/>
      <c r="AE333" s="19" t="str">
        <f>IF(AD333="","",IF(AD333&gt;=0.966,"Normal","Not Normal"))</f>
        <v/>
      </c>
      <c r="AF333" s="65"/>
      <c r="AG333" s="54"/>
      <c r="AH333" s="54"/>
      <c r="AI333" s="55"/>
      <c r="AJ333" s="18"/>
      <c r="AK333" s="73" t="e">
        <f>#REF!</f>
        <v>#REF!</v>
      </c>
      <c r="AL333" s="73" t="e">
        <f>#REF!</f>
        <v>#REF!</v>
      </c>
      <c r="AM333" s="73" t="e">
        <f>#REF!</f>
        <v>#REF!</v>
      </c>
      <c r="AN333" s="73"/>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3"/>
      <c r="BM333" s="73"/>
      <c r="BN333" s="73"/>
      <c r="BO333" s="73"/>
      <c r="BP333" s="73"/>
      <c r="BR333" s="117" t="str">
        <f>C333</f>
        <v>138_1</v>
      </c>
      <c r="BS333" s="118">
        <f>OOC!G333</f>
        <v>2.5749999999999997</v>
      </c>
      <c r="BT333" s="118">
        <f>OOC!H333</f>
        <v>2.5150000000000001</v>
      </c>
      <c r="BU333" s="2" t="e">
        <f>IF(OR($AK333="",ISNUMBER($AK333)=FALSE),"",MAX(AK333:BP333))</f>
        <v>#REF!</v>
      </c>
      <c r="BV333" s="2" t="e">
        <f>IF(OR($AK333="",ISNUMBER($AK333)=FALSE),"",MIN(AK333:BP333))</f>
        <v>#REF!</v>
      </c>
      <c r="BW333" s="2" t="e">
        <f>IF(OR($AK333="",ISNUMBER($AK333)=FALSE),"",AVERAGE(AK333:BP333))</f>
        <v>#REF!</v>
      </c>
      <c r="BX333" s="119" t="e">
        <f>IF(AND(IF(OOC!G333="",0,OOC!G333) &gt;= IF(O333="",0,O333), IF(O333="",0,O333) &gt; IF(L333="",0,L333)), "OOC",
IF(AND(IF(M333="",0,M333) &gt; IF(P333="",0,P333), IF(P333="",0,P333) &gt;= IF(OOC!H333="",0,OOC!H333)), "OOC",
IF(IF(O333="",0,O333) &gt; IF(OOC!G333="",0,OOC!G333), "OOS",
IF(IF(OOC!H333="",0,OOC!H333) &gt; IF(P333="",0,P333), "OOS", "OK"))))</f>
        <v>#REF!</v>
      </c>
    </row>
    <row r="334" spans="1:76" ht="15" customHeight="1">
      <c r="A334" s="16">
        <v>48</v>
      </c>
      <c r="B334" s="76"/>
      <c r="C334" s="72" t="s">
        <v>276</v>
      </c>
      <c r="D334" s="20" t="s">
        <v>148</v>
      </c>
      <c r="E334" s="78"/>
      <c r="F334" s="11" t="s">
        <v>29</v>
      </c>
      <c r="G334" s="12">
        <v>2.5449999999999999</v>
      </c>
      <c r="H334" s="13" t="e">
        <f>IF(OOC!S334=0,"",OOC!S334)</f>
        <v>#REF!</v>
      </c>
      <c r="I334" s="13" t="e">
        <f>IF(OOC!T334=0,"",OOC!T334)</f>
        <v>#REF!</v>
      </c>
      <c r="J334" s="14" t="s">
        <v>12</v>
      </c>
      <c r="K334" s="64" t="s">
        <v>49</v>
      </c>
      <c r="L334" s="17" t="e">
        <f>IF(AND(G334="",H334=""),"",IF(G334="",H334,G334+H334))</f>
        <v>#REF!</v>
      </c>
      <c r="M334" s="17" t="e">
        <f>IF(AND(G334="",I334=""),"",IF(G334="",I334,G334+I334))</f>
        <v>#REF!</v>
      </c>
      <c r="N334" s="25"/>
      <c r="O334" s="2" t="e">
        <f>IF(OR($AK334="",ISNUMBER($AK334)=FALSE),"",MAX(AK334:BP334))</f>
        <v>#REF!</v>
      </c>
      <c r="P334" s="2" t="e">
        <f>IF(OR($AK334="",ISNUMBER($AK334)=FALSE),"",MIN(AK334:BP334))</f>
        <v>#REF!</v>
      </c>
      <c r="Q334" s="2" t="e">
        <f>IF(OR($AK334="",ISNUMBER($AK334)=FALSE),"",AVERAGE(AK334:BP334))</f>
        <v>#REF!</v>
      </c>
      <c r="R334" s="3" t="e">
        <f>IF(OR($AK334="",ISNUMBER($AK334)=FALSE),"",STDEV(AK334:BP334))</f>
        <v>#REF!</v>
      </c>
      <c r="S334" s="4" t="e">
        <f>IF(OR($AK334="",ISNUMBER($AK334)=FALSE),"",IF(AND(G334=0,I334=""),V334,IF(AND(G334="",H334=""),W334,(H334+ABS(I334))/(6*R334))))</f>
        <v>#REF!</v>
      </c>
      <c r="T334" s="67" t="e">
        <f>IF(OR($AK334="",ISNUMBER($AK334)=FALSE),"",IF(AND($F334="Tolerance",$G334&lt;&gt;""),($Q334-$G334)/(($L334-$M334)/2),IF(AND($F334="GD&amp;T",$H334&lt;&gt;""),$Q334/$H334,"")))</f>
        <v>#REF!</v>
      </c>
      <c r="U334" s="67" t="e">
        <f>IF($T334="","",IF(ABS($T334)&lt;=0.125, "Level A",IF(AND(ABS($T334)&gt;0.125,ABS($T334)&lt;=0.25), "Level B",IF(AND(ABS($T334)&gt;0.25,ABS($T334)&lt;=0.5), "Level C", IF(ABS($T334)&gt;0.5, "Level D")))))</f>
        <v>#REF!</v>
      </c>
      <c r="V334" s="4" t="e">
        <f>IF(OR($AK334="",ISNUMBER($AK334)=FALSE),"",IF(H334="","",(L334-Q334)/(3*R334)))</f>
        <v>#REF!</v>
      </c>
      <c r="W334" s="4" t="e">
        <f>IF(OR($AK334="",ISNUMBER($AK334)=FALSE),"",IF(I334="","",(Q334-M334)/(3*R334)))</f>
        <v>#REF!</v>
      </c>
      <c r="X334" s="4" t="e">
        <f>IF(OR($AK334="",ISNUMBER($AK334)=FALSE),"",IF(AND(G334=0,I334=0),((H334)-(Q334))/(3*R334),MIN(V334:W334)))</f>
        <v>#REF!</v>
      </c>
      <c r="Y334" s="62" t="e">
        <f>IF(OR($AK334="",ISNUMBER($AK334)=FALSE),"",IF(AND(G334=0,I334=0),NORMSDIST(3*X334),NORMSDIST(3*X334)+NORMSDIST(6*S334-3*X334)-1))</f>
        <v>#REF!</v>
      </c>
      <c r="Z334" s="28" t="e">
        <f>IF($Q334="","",IF(F334="Tolerance",IF(($E334*3*R334+Q334)-G334&lt;H334,"",($E334*3*R334+Q334)-G334),IF(OR(F334="GD&amp;T",F334="MAX"),IF(($E334*3*R334+Q334)&lt;H334,"",($E334*3*R334+Q334)),"")))</f>
        <v>#REF!</v>
      </c>
      <c r="AA334" s="28" t="e">
        <f>IF(Q334="","",IF(F334="Tolerance",IF(-(($E334*3*R334)-Q334)-G334&gt;I334,"",-(($E334*3*R334)-Q334)-G334),IF(F334="MIN",IF(-(($E334*3*R334)-Q334)&gt;I334,"",-(($E334*3*R334)-Q334)),"")))</f>
        <v>#REF!</v>
      </c>
      <c r="AB334" s="28" t="e">
        <f>IF(OR(G334="",Q334=""),"",(L334+M334)/2-Q334)</f>
        <v>#REF!</v>
      </c>
      <c r="AC334" s="28" t="e">
        <f>IF(OR($S334&gt;$AC$9,$R334=""),"",$AC$9*6*$R334)</f>
        <v>#REF!</v>
      </c>
      <c r="AD334" s="26"/>
      <c r="AE334" s="19" t="str">
        <f>IF(AD334="","",IF(AD334&gt;=0.966,"Normal","Not Normal"))</f>
        <v/>
      </c>
      <c r="AF334" s="65"/>
      <c r="AG334" s="54"/>
      <c r="AH334" s="54"/>
      <c r="AI334" s="55"/>
      <c r="AJ334" s="18"/>
      <c r="AK334" s="73" t="e">
        <f>#REF!</f>
        <v>#REF!</v>
      </c>
      <c r="AL334" s="73" t="e">
        <f>#REF!</f>
        <v>#REF!</v>
      </c>
      <c r="AM334" s="73" t="e">
        <f>#REF!</f>
        <v>#REF!</v>
      </c>
      <c r="AN334" s="73"/>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3"/>
      <c r="BM334" s="73"/>
      <c r="BN334" s="73"/>
      <c r="BO334" s="73"/>
      <c r="BP334" s="73"/>
      <c r="BR334" s="117" t="str">
        <f>C334</f>
        <v>138_2</v>
      </c>
      <c r="BS334" s="118">
        <f>OOC!G334</f>
        <v>2.5749999999999997</v>
      </c>
      <c r="BT334" s="118">
        <f>OOC!H334</f>
        <v>2.5150000000000001</v>
      </c>
      <c r="BU334" s="2" t="e">
        <f>IF(OR($AK334="",ISNUMBER($AK334)=FALSE),"",MAX(AK334:BP334))</f>
        <v>#REF!</v>
      </c>
      <c r="BV334" s="2" t="e">
        <f>IF(OR($AK334="",ISNUMBER($AK334)=FALSE),"",MIN(AK334:BP334))</f>
        <v>#REF!</v>
      </c>
      <c r="BW334" s="2" t="e">
        <f>IF(OR($AK334="",ISNUMBER($AK334)=FALSE),"",AVERAGE(AK334:BP334))</f>
        <v>#REF!</v>
      </c>
      <c r="BX334" s="119" t="e">
        <f>IF(AND(IF(OOC!G334="",0,OOC!G334) &gt;= IF(O334="",0,O334), IF(O334="",0,O334) &gt; IF(L334="",0,L334)), "OOC",
IF(AND(IF(M334="",0,M334) &gt; IF(P334="",0,P334), IF(P334="",0,P334) &gt;= IF(OOC!H334="",0,OOC!H334)), "OOC",
IF(IF(O334="",0,O334) &gt; IF(OOC!G334="",0,OOC!G334), "OOS",
IF(IF(OOC!H334="",0,OOC!H334) &gt; IF(P334="",0,P334), "OOS", "OK"))))</f>
        <v>#REF!</v>
      </c>
    </row>
    <row r="335" spans="1:76" ht="15" customHeight="1">
      <c r="A335" s="16">
        <v>48</v>
      </c>
      <c r="B335" s="76"/>
      <c r="C335" s="72" t="s">
        <v>277</v>
      </c>
      <c r="D335" s="20" t="s">
        <v>148</v>
      </c>
      <c r="E335" s="78"/>
      <c r="F335" s="11" t="s">
        <v>29</v>
      </c>
      <c r="G335" s="12">
        <v>2.5449999999999999</v>
      </c>
      <c r="H335" s="13" t="e">
        <f>IF(OOC!S335=0,"",OOC!S335)</f>
        <v>#REF!</v>
      </c>
      <c r="I335" s="13" t="e">
        <f>IF(OOC!T335=0,"",OOC!T335)</f>
        <v>#REF!</v>
      </c>
      <c r="J335" s="14" t="s">
        <v>12</v>
      </c>
      <c r="K335" s="64" t="s">
        <v>49</v>
      </c>
      <c r="L335" s="17" t="e">
        <f>IF(AND(G335="",H335=""),"",IF(G335="",H335,G335+H335))</f>
        <v>#REF!</v>
      </c>
      <c r="M335" s="17" t="e">
        <f>IF(AND(G335="",I335=""),"",IF(G335="",I335,G335+I335))</f>
        <v>#REF!</v>
      </c>
      <c r="N335" s="25"/>
      <c r="O335" s="2" t="e">
        <f>IF(OR($AK335="",ISNUMBER($AK335)=FALSE),"",MAX(AK335:BP335))</f>
        <v>#REF!</v>
      </c>
      <c r="P335" s="2" t="e">
        <f>IF(OR($AK335="",ISNUMBER($AK335)=FALSE),"",MIN(AK335:BP335))</f>
        <v>#REF!</v>
      </c>
      <c r="Q335" s="2" t="e">
        <f>IF(OR($AK335="",ISNUMBER($AK335)=FALSE),"",AVERAGE(AK335:BP335))</f>
        <v>#REF!</v>
      </c>
      <c r="R335" s="3" t="e">
        <f>IF(OR($AK335="",ISNUMBER($AK335)=FALSE),"",STDEV(AK335:BP335))</f>
        <v>#REF!</v>
      </c>
      <c r="S335" s="4" t="e">
        <f>IF(OR($AK335="",ISNUMBER($AK335)=FALSE),"",IF(AND(G335=0,I335=""),V335,IF(AND(G335="",H335=""),W335,(H335+ABS(I335))/(6*R335))))</f>
        <v>#REF!</v>
      </c>
      <c r="T335" s="67" t="e">
        <f>IF(OR($AK335="",ISNUMBER($AK335)=FALSE),"",IF(AND($F335="Tolerance",$G335&lt;&gt;""),($Q335-$G335)/(($L335-$M335)/2),IF(AND($F335="GD&amp;T",$H335&lt;&gt;""),$Q335/$H335,"")))</f>
        <v>#REF!</v>
      </c>
      <c r="U335" s="67" t="e">
        <f>IF($T335="","",IF(ABS($T335)&lt;=0.125, "Level A",IF(AND(ABS($T335)&gt;0.125,ABS($T335)&lt;=0.25), "Level B",IF(AND(ABS($T335)&gt;0.25,ABS($T335)&lt;=0.5), "Level C", IF(ABS($T335)&gt;0.5, "Level D")))))</f>
        <v>#REF!</v>
      </c>
      <c r="V335" s="4" t="e">
        <f>IF(OR($AK335="",ISNUMBER($AK335)=FALSE),"",IF(H335="","",(L335-Q335)/(3*R335)))</f>
        <v>#REF!</v>
      </c>
      <c r="W335" s="4" t="e">
        <f>IF(OR($AK335="",ISNUMBER($AK335)=FALSE),"",IF(I335="","",(Q335-M335)/(3*R335)))</f>
        <v>#REF!</v>
      </c>
      <c r="X335" s="4" t="e">
        <f>IF(OR($AK335="",ISNUMBER($AK335)=FALSE),"",IF(AND(G335=0,I335=0),((H335)-(Q335))/(3*R335),MIN(V335:W335)))</f>
        <v>#REF!</v>
      </c>
      <c r="Y335" s="62" t="e">
        <f>IF(OR($AK335="",ISNUMBER($AK335)=FALSE),"",IF(AND(G335=0,I335=0),NORMSDIST(3*X335),NORMSDIST(3*X335)+NORMSDIST(6*S335-3*X335)-1))</f>
        <v>#REF!</v>
      </c>
      <c r="Z335" s="28" t="e">
        <f>IF($Q335="","",IF(F335="Tolerance",IF(($E335*3*R335+Q335)-G335&lt;H335,"",($E335*3*R335+Q335)-G335),IF(OR(F335="GD&amp;T",F335="MAX"),IF(($E335*3*R335+Q335)&lt;H335,"",($E335*3*R335+Q335)),"")))</f>
        <v>#REF!</v>
      </c>
      <c r="AA335" s="28" t="e">
        <f>IF(Q335="","",IF(F335="Tolerance",IF(-(($E335*3*R335)-Q335)-G335&gt;I335,"",-(($E335*3*R335)-Q335)-G335),IF(F335="MIN",IF(-(($E335*3*R335)-Q335)&gt;I335,"",-(($E335*3*R335)-Q335)),"")))</f>
        <v>#REF!</v>
      </c>
      <c r="AB335" s="28" t="e">
        <f>IF(OR(G335="",Q335=""),"",(L335+M335)/2-Q335)</f>
        <v>#REF!</v>
      </c>
      <c r="AC335" s="28" t="e">
        <f>IF(OR($S335&gt;$AC$9,$R335=""),"",$AC$9*6*$R335)</f>
        <v>#REF!</v>
      </c>
      <c r="AD335" s="26"/>
      <c r="AE335" s="19" t="str">
        <f>IF(AD335="","",IF(AD335&gt;=0.966,"Normal","Not Normal"))</f>
        <v/>
      </c>
      <c r="AF335" s="65"/>
      <c r="AG335" s="54"/>
      <c r="AH335" s="54"/>
      <c r="AI335" s="55"/>
      <c r="AJ335" s="18"/>
      <c r="AK335" s="73" t="e">
        <f>#REF!</f>
        <v>#REF!</v>
      </c>
      <c r="AL335" s="73" t="e">
        <f>#REF!</f>
        <v>#REF!</v>
      </c>
      <c r="AM335" s="73" t="e">
        <f>#REF!</f>
        <v>#REF!</v>
      </c>
      <c r="AN335" s="73"/>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3"/>
      <c r="BM335" s="73"/>
      <c r="BN335" s="73"/>
      <c r="BO335" s="73"/>
      <c r="BP335" s="73"/>
      <c r="BR335" s="117" t="str">
        <f>C335</f>
        <v>138_3</v>
      </c>
      <c r="BS335" s="118">
        <f>OOC!G335</f>
        <v>2.5749999999999997</v>
      </c>
      <c r="BT335" s="118">
        <f>OOC!H335</f>
        <v>2.5150000000000001</v>
      </c>
      <c r="BU335" s="2" t="e">
        <f>IF(OR($AK335="",ISNUMBER($AK335)=FALSE),"",MAX(AK335:BP335))</f>
        <v>#REF!</v>
      </c>
      <c r="BV335" s="2" t="e">
        <f>IF(OR($AK335="",ISNUMBER($AK335)=FALSE),"",MIN(AK335:BP335))</f>
        <v>#REF!</v>
      </c>
      <c r="BW335" s="2" t="e">
        <f>IF(OR($AK335="",ISNUMBER($AK335)=FALSE),"",AVERAGE(AK335:BP335))</f>
        <v>#REF!</v>
      </c>
      <c r="BX335" s="119" t="e">
        <f>IF(AND(IF(OOC!G335="",0,OOC!G335) &gt;= IF(O335="",0,O335), IF(O335="",0,O335) &gt; IF(L335="",0,L335)), "OOC",
IF(AND(IF(M335="",0,M335) &gt; IF(P335="",0,P335), IF(P335="",0,P335) &gt;= IF(OOC!H335="",0,OOC!H335)), "OOC",
IF(IF(O335="",0,O335) &gt; IF(OOC!G335="",0,OOC!G335), "OOS",
IF(IF(OOC!H335="",0,OOC!H335) &gt; IF(P335="",0,P335), "OOS", "OK"))))</f>
        <v>#REF!</v>
      </c>
    </row>
    <row r="336" spans="1:76" ht="15" customHeight="1">
      <c r="A336" s="16">
        <v>48</v>
      </c>
      <c r="B336" s="76"/>
      <c r="C336" s="72">
        <v>139</v>
      </c>
      <c r="D336" s="20" t="s">
        <v>201</v>
      </c>
      <c r="E336" s="78"/>
      <c r="F336" s="11" t="s">
        <v>234</v>
      </c>
      <c r="G336" s="12"/>
      <c r="H336" s="13" t="e">
        <f>IF(OOC!S336=0,"",OOC!S336)</f>
        <v>#REF!</v>
      </c>
      <c r="I336" s="13" t="e">
        <f>IF(OOC!T336=0,"",OOC!T336)</f>
        <v>#REF!</v>
      </c>
      <c r="J336" s="14" t="s">
        <v>12</v>
      </c>
      <c r="K336" s="64" t="s">
        <v>49</v>
      </c>
      <c r="L336" s="17" t="e">
        <f>IF(AND(G336="",H336=""),"",IF(G336="",H336,G336+H336))</f>
        <v>#REF!</v>
      </c>
      <c r="M336" s="17" t="e">
        <f>IF(AND(G336="",I336=""),"",IF(G336="",I336,G336+I336))</f>
        <v>#REF!</v>
      </c>
      <c r="N336" s="25"/>
      <c r="O336" s="2" t="e">
        <f>IF(OR($AK336="",ISNUMBER($AK336)=FALSE),"",MAX(AK336:BP336))</f>
        <v>#REF!</v>
      </c>
      <c r="P336" s="2" t="e">
        <f>IF(OR($AK336="",ISNUMBER($AK336)=FALSE),"",MIN(AK336:BP336))</f>
        <v>#REF!</v>
      </c>
      <c r="Q336" s="2" t="e">
        <f>IF(OR($AK336="",ISNUMBER($AK336)=FALSE),"",AVERAGE(AK336:BP336))</f>
        <v>#REF!</v>
      </c>
      <c r="R336" s="3" t="e">
        <f>IF(OR($AK336="",ISNUMBER($AK336)=FALSE),"",STDEV(AK336:BP336))</f>
        <v>#REF!</v>
      </c>
      <c r="S336" s="4" t="e">
        <f>IF(OR($AK336="",ISNUMBER($AK336)=FALSE),"",IF(AND(G336=0,I336=""),V336,IF(AND(G336="",H336=""),W336,(H336+ABS(I336))/(6*R336))))</f>
        <v>#REF!</v>
      </c>
      <c r="T336" s="67" t="e">
        <f>IF(OR($AK336="",ISNUMBER($AK336)=FALSE),"",IF(AND($F336="Tolerance",$G336&lt;&gt;""),($Q336-$G336)/(($L336-$M336)/2),IF(AND($F336="GD&amp;T",$H336&lt;&gt;""),$Q336/$H336,"")))</f>
        <v>#REF!</v>
      </c>
      <c r="U336" s="67" t="e">
        <f>IF($T336="","",IF(ABS($T336)&lt;=0.125, "Level A",IF(AND(ABS($T336)&gt;0.125,ABS($T336)&lt;=0.25), "Level B",IF(AND(ABS($T336)&gt;0.25,ABS($T336)&lt;=0.5), "Level C", IF(ABS($T336)&gt;0.5, "Level D")))))</f>
        <v>#REF!</v>
      </c>
      <c r="V336" s="4" t="e">
        <f>IF(OR($AK336="",ISNUMBER($AK336)=FALSE),"",IF(H336="","",(L336-Q336)/(3*R336)))</f>
        <v>#REF!</v>
      </c>
      <c r="W336" s="4" t="e">
        <f>IF(OR($AK336="",ISNUMBER($AK336)=FALSE),"",IF(I336="","",(Q336-M336)/(3*R336)))</f>
        <v>#REF!</v>
      </c>
      <c r="X336" s="4" t="e">
        <f>IF(OR($AK336="",ISNUMBER($AK336)=FALSE),"",IF(AND(G336=0,I336=0),((H336)-(Q336))/(3*R336),MIN(V336:W336)))</f>
        <v>#REF!</v>
      </c>
      <c r="Y336" s="62" t="e">
        <f>IF(OR($AK336="",ISNUMBER($AK336)=FALSE),"",IF(AND(G336=0,I336=0),NORMSDIST(3*X336),NORMSDIST(3*X336)+NORMSDIST(6*S336-3*X336)-1))</f>
        <v>#REF!</v>
      </c>
      <c r="Z336" s="28" t="e">
        <f>IF($Q336="","",IF(F336="Tolerance",IF(($E336*3*R336+Q336)-G336&lt;H336,"",($E336*3*R336+Q336)-G336),IF(OR(F336="GD&amp;T",F336="MAX"),IF(($E336*3*R336+Q336)&lt;H336,"",($E336*3*R336+Q336)),"")))</f>
        <v>#REF!</v>
      </c>
      <c r="AA336" s="28" t="e">
        <f>IF(Q336="","",IF(F336="Tolerance",IF(-(($E336*3*R336)-Q336)-G336&gt;I336,"",-(($E336*3*R336)-Q336)-G336),IF(F336="MIN",IF(-(($E336*3*R336)-Q336)&gt;I336,"",-(($E336*3*R336)-Q336)),"")))</f>
        <v>#REF!</v>
      </c>
      <c r="AB336" s="28" t="e">
        <f>IF(OR(G336="",Q336=""),"",(L336+M336)/2-Q336)</f>
        <v>#REF!</v>
      </c>
      <c r="AC336" s="28" t="e">
        <f>IF(OR($S336&gt;$AC$9,$R336=""),"",$AC$9*6*$R336)</f>
        <v>#REF!</v>
      </c>
      <c r="AD336" s="26"/>
      <c r="AE336" s="19" t="str">
        <f>IF(AD336="","",IF(AD336&gt;=0.966,"Normal","Not Normal"))</f>
        <v/>
      </c>
      <c r="AF336" s="65"/>
      <c r="AG336" s="54"/>
      <c r="AH336" s="54"/>
      <c r="AI336" s="55"/>
      <c r="AJ336" s="18"/>
      <c r="AK336" s="73" t="e">
        <f>#REF!</f>
        <v>#REF!</v>
      </c>
      <c r="AL336" s="73" t="e">
        <f>#REF!</f>
        <v>#REF!</v>
      </c>
      <c r="AM336" s="73" t="e">
        <f>#REF!</f>
        <v>#REF!</v>
      </c>
      <c r="AN336" s="73"/>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3"/>
      <c r="BM336" s="73"/>
      <c r="BN336" s="73"/>
      <c r="BO336" s="73"/>
      <c r="BP336" s="73"/>
      <c r="BR336" s="117">
        <f>C336</f>
        <v>139</v>
      </c>
      <c r="BS336" s="118">
        <f>OOC!G336</f>
        <v>0.05</v>
      </c>
      <c r="BT336" s="118" t="str">
        <f>OOC!H336</f>
        <v/>
      </c>
      <c r="BU336" s="2" t="e">
        <f>IF(OR($AK336="",ISNUMBER($AK336)=FALSE),"",MAX(AK336:BP336))</f>
        <v>#REF!</v>
      </c>
      <c r="BV336" s="2" t="e">
        <f>IF(OR($AK336="",ISNUMBER($AK336)=FALSE),"",MIN(AK336:BP336))</f>
        <v>#REF!</v>
      </c>
      <c r="BW336" s="2" t="e">
        <f>IF(OR($AK336="",ISNUMBER($AK336)=FALSE),"",AVERAGE(AK336:BP336))</f>
        <v>#REF!</v>
      </c>
      <c r="BX336" s="119" t="e">
        <f>IF(AND(IF(OOC!G336="",0,OOC!G336) &gt;= IF(O336="",0,O336), IF(O336="",0,O336) &gt; IF(L336="",0,L336)), "OOC",
IF(AND(IF(M336="",0,M336) &gt; IF(P336="",0,P336), IF(P336="",0,P336) &gt;= IF(OOC!H336="",0,OOC!H336)), "OOC",
IF(IF(O336="",0,O336) &gt; IF(OOC!G336="",0,OOC!G336), "OOS",
IF(IF(OOC!H336="",0,OOC!H336) &gt; IF(P336="",0,P336), "OOS", "OK"))))</f>
        <v>#REF!</v>
      </c>
    </row>
    <row r="337" spans="1:76" ht="15" customHeight="1">
      <c r="A337" s="16"/>
      <c r="B337" s="76"/>
      <c r="C337" s="72"/>
      <c r="D337" s="20"/>
      <c r="E337" s="78"/>
      <c r="F337" s="11"/>
      <c r="G337" s="12"/>
      <c r="H337" s="13"/>
      <c r="I337" s="13"/>
      <c r="J337" s="14"/>
      <c r="K337" s="64"/>
      <c r="L337" s="17"/>
      <c r="M337" s="17"/>
      <c r="N337" s="25"/>
      <c r="O337" s="2"/>
      <c r="P337" s="2"/>
      <c r="Q337" s="2"/>
      <c r="R337" s="3"/>
      <c r="S337" s="4"/>
      <c r="T337" s="67"/>
      <c r="U337" s="67"/>
      <c r="V337" s="4"/>
      <c r="W337" s="4"/>
      <c r="X337" s="4"/>
      <c r="Y337" s="62"/>
      <c r="Z337" s="28"/>
      <c r="AA337" s="28"/>
      <c r="AB337" s="28"/>
      <c r="AC337" s="28"/>
      <c r="AD337" s="26"/>
      <c r="AE337" s="19"/>
      <c r="AF337" s="65"/>
      <c r="AG337" s="54"/>
      <c r="AH337" s="54"/>
      <c r="AI337" s="55"/>
      <c r="AJ337" s="18"/>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3"/>
      <c r="BM337" s="73"/>
      <c r="BN337" s="73"/>
      <c r="BO337" s="73"/>
      <c r="BP337" s="73"/>
      <c r="BR337" s="117"/>
      <c r="BS337" s="118"/>
      <c r="BT337" s="118"/>
      <c r="BU337" s="2"/>
      <c r="BV337" s="2"/>
      <c r="BW337" s="2"/>
      <c r="BX337" s="119"/>
    </row>
    <row r="338" spans="1:76" ht="15" customHeight="1">
      <c r="A338" s="16"/>
      <c r="B338" s="76"/>
      <c r="C338" s="72"/>
      <c r="D338" s="20"/>
      <c r="E338" s="78"/>
      <c r="F338" s="11"/>
      <c r="G338" s="12"/>
      <c r="H338" s="13"/>
      <c r="I338" s="13"/>
      <c r="J338" s="14"/>
      <c r="K338" s="64"/>
      <c r="L338" s="17"/>
      <c r="M338" s="17"/>
      <c r="N338" s="25"/>
      <c r="O338" s="2"/>
      <c r="P338" s="2"/>
      <c r="Q338" s="2"/>
      <c r="R338" s="3"/>
      <c r="S338" s="4"/>
      <c r="T338" s="67"/>
      <c r="U338" s="67"/>
      <c r="V338" s="4"/>
      <c r="W338" s="4"/>
      <c r="X338" s="4"/>
      <c r="Y338" s="62"/>
      <c r="Z338" s="28"/>
      <c r="AA338" s="28"/>
      <c r="AB338" s="28"/>
      <c r="AC338" s="28"/>
      <c r="AD338" s="26"/>
      <c r="AE338" s="19"/>
      <c r="AF338" s="65"/>
      <c r="AG338" s="54"/>
      <c r="AH338" s="54"/>
      <c r="AI338" s="55"/>
      <c r="AJ338" s="18"/>
      <c r="AK338" s="73"/>
      <c r="AL338" s="73"/>
      <c r="AM338" s="73"/>
      <c r="AN338" s="73"/>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3"/>
      <c r="BM338" s="73"/>
      <c r="BN338" s="73"/>
      <c r="BO338" s="73"/>
      <c r="BP338" s="73"/>
      <c r="BR338" s="117"/>
      <c r="BS338" s="118"/>
      <c r="BT338" s="118"/>
      <c r="BU338" s="2"/>
      <c r="BV338" s="2"/>
      <c r="BW338" s="2"/>
      <c r="BX338" s="119"/>
    </row>
    <row r="339" spans="1:76" ht="15" customHeight="1">
      <c r="A339" s="16"/>
      <c r="B339" s="76"/>
      <c r="C339" s="72"/>
      <c r="D339" s="20"/>
      <c r="E339" s="78"/>
      <c r="F339" s="11"/>
      <c r="G339" s="12"/>
      <c r="H339" s="13"/>
      <c r="I339" s="13"/>
      <c r="J339" s="14"/>
      <c r="K339" s="64"/>
      <c r="L339" s="17"/>
      <c r="M339" s="17"/>
      <c r="N339" s="25"/>
      <c r="O339" s="2"/>
      <c r="P339" s="2"/>
      <c r="Q339" s="2"/>
      <c r="R339" s="3"/>
      <c r="S339" s="4"/>
      <c r="T339" s="67"/>
      <c r="U339" s="67"/>
      <c r="V339" s="4"/>
      <c r="W339" s="4"/>
      <c r="X339" s="4"/>
      <c r="Y339" s="62"/>
      <c r="Z339" s="28"/>
      <c r="AA339" s="28"/>
      <c r="AB339" s="28"/>
      <c r="AC339" s="28"/>
      <c r="AD339" s="26"/>
      <c r="AE339" s="19"/>
      <c r="AF339" s="65"/>
      <c r="AG339" s="54"/>
      <c r="AH339" s="54"/>
      <c r="AI339" s="55"/>
      <c r="AJ339" s="18"/>
      <c r="AK339" s="73"/>
      <c r="AL339" s="73"/>
      <c r="AM339" s="73"/>
      <c r="AN339" s="73"/>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3"/>
      <c r="BM339" s="73"/>
      <c r="BN339" s="73"/>
      <c r="BO339" s="73"/>
      <c r="BP339" s="73"/>
      <c r="BR339" s="117"/>
      <c r="BS339" s="118"/>
      <c r="BT339" s="118"/>
      <c r="BU339" s="2"/>
      <c r="BV339" s="2"/>
      <c r="BW339" s="2"/>
      <c r="BX339" s="119"/>
    </row>
    <row r="340" spans="1:76" ht="15" customHeight="1">
      <c r="A340" s="16"/>
      <c r="B340" s="76"/>
      <c r="C340" s="72"/>
      <c r="D340" s="20"/>
      <c r="E340" s="78"/>
      <c r="F340" s="11"/>
      <c r="G340" s="12"/>
      <c r="H340" s="13"/>
      <c r="I340" s="13"/>
      <c r="J340" s="14"/>
      <c r="K340" s="64"/>
      <c r="L340" s="17"/>
      <c r="M340" s="17"/>
      <c r="N340" s="25"/>
      <c r="O340" s="2"/>
      <c r="P340" s="2"/>
      <c r="Q340" s="2"/>
      <c r="R340" s="3"/>
      <c r="S340" s="4"/>
      <c r="T340" s="67"/>
      <c r="U340" s="67"/>
      <c r="V340" s="4"/>
      <c r="W340" s="4"/>
      <c r="X340" s="4"/>
      <c r="Y340" s="62"/>
      <c r="Z340" s="28"/>
      <c r="AA340" s="28"/>
      <c r="AB340" s="28"/>
      <c r="AC340" s="28"/>
      <c r="AD340" s="26"/>
      <c r="AE340" s="19"/>
      <c r="AF340" s="65"/>
      <c r="AG340" s="54"/>
      <c r="AH340" s="54"/>
      <c r="AI340" s="55"/>
      <c r="AJ340" s="18"/>
      <c r="AK340" s="73"/>
      <c r="AL340" s="73"/>
      <c r="AM340" s="73"/>
      <c r="AN340" s="73"/>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3"/>
      <c r="BM340" s="73"/>
      <c r="BN340" s="73"/>
      <c r="BO340" s="73"/>
      <c r="BP340" s="73"/>
      <c r="BR340" s="117"/>
      <c r="BS340" s="118"/>
      <c r="BT340" s="118"/>
      <c r="BU340" s="2"/>
      <c r="BV340" s="2"/>
      <c r="BW340" s="2"/>
      <c r="BX340" s="119"/>
    </row>
    <row r="341" spans="1:76" ht="15" customHeight="1">
      <c r="A341" s="16"/>
      <c r="B341" s="76"/>
      <c r="C341" s="72"/>
      <c r="D341" s="20"/>
      <c r="E341" s="78"/>
      <c r="F341" s="11"/>
      <c r="G341" s="12"/>
      <c r="H341" s="13"/>
      <c r="I341" s="13"/>
      <c r="J341" s="14"/>
      <c r="K341" s="64"/>
      <c r="L341" s="17"/>
      <c r="M341" s="17"/>
      <c r="N341" s="25"/>
      <c r="O341" s="2"/>
      <c r="P341" s="2"/>
      <c r="Q341" s="2"/>
      <c r="R341" s="3"/>
      <c r="S341" s="4"/>
      <c r="T341" s="67"/>
      <c r="U341" s="67"/>
      <c r="V341" s="4"/>
      <c r="W341" s="4"/>
      <c r="X341" s="4"/>
      <c r="Y341" s="62"/>
      <c r="Z341" s="28"/>
      <c r="AA341" s="28"/>
      <c r="AB341" s="28"/>
      <c r="AC341" s="28"/>
      <c r="AD341" s="26"/>
      <c r="AE341" s="19"/>
      <c r="AF341" s="65"/>
      <c r="AG341" s="54"/>
      <c r="AH341" s="54"/>
      <c r="AI341" s="55"/>
      <c r="AJ341" s="18"/>
      <c r="AK341" s="73"/>
      <c r="AL341" s="73"/>
      <c r="AM341" s="73"/>
      <c r="AN341" s="73"/>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3"/>
      <c r="BM341" s="73"/>
      <c r="BN341" s="73"/>
      <c r="BO341" s="73"/>
      <c r="BP341" s="73"/>
      <c r="BR341" s="117"/>
      <c r="BS341" s="118"/>
      <c r="BT341" s="118"/>
      <c r="BU341" s="2"/>
      <c r="BV341" s="2"/>
      <c r="BW341" s="2"/>
      <c r="BX341" s="119"/>
    </row>
    <row r="342" spans="1:76" ht="15" customHeight="1">
      <c r="A342" s="16"/>
      <c r="B342" s="76"/>
      <c r="C342" s="72"/>
      <c r="D342" s="20"/>
      <c r="E342" s="78"/>
      <c r="F342" s="11"/>
      <c r="G342" s="12"/>
      <c r="H342" s="13"/>
      <c r="I342" s="13"/>
      <c r="J342" s="14"/>
      <c r="K342" s="64"/>
      <c r="L342" s="17"/>
      <c r="M342" s="17"/>
      <c r="N342" s="25"/>
      <c r="O342" s="2"/>
      <c r="P342" s="2"/>
      <c r="Q342" s="2"/>
      <c r="R342" s="3"/>
      <c r="S342" s="4"/>
      <c r="T342" s="67"/>
      <c r="U342" s="67"/>
      <c r="V342" s="4"/>
      <c r="W342" s="4"/>
      <c r="X342" s="4"/>
      <c r="Y342" s="62"/>
      <c r="Z342" s="28"/>
      <c r="AA342" s="28"/>
      <c r="AB342" s="28"/>
      <c r="AC342" s="28"/>
      <c r="AD342" s="26"/>
      <c r="AE342" s="19"/>
      <c r="AF342" s="65"/>
      <c r="AG342" s="54"/>
      <c r="AH342" s="54"/>
      <c r="AI342" s="55"/>
      <c r="AJ342" s="18"/>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R342" s="117"/>
      <c r="BS342" s="118"/>
      <c r="BT342" s="118"/>
      <c r="BU342" s="2"/>
      <c r="BV342" s="2"/>
      <c r="BW342" s="2"/>
      <c r="BX342" s="119"/>
    </row>
    <row r="343" spans="1:76" ht="15" customHeight="1">
      <c r="A343" s="16">
        <v>48</v>
      </c>
      <c r="B343" s="76" t="s">
        <v>235</v>
      </c>
      <c r="C343" s="72">
        <v>140</v>
      </c>
      <c r="D343" s="20" t="s">
        <v>141</v>
      </c>
      <c r="E343" s="78">
        <v>1.33</v>
      </c>
      <c r="F343" s="11" t="s">
        <v>29</v>
      </c>
      <c r="G343" s="83">
        <v>6.0999999999999999E-2</v>
      </c>
      <c r="H343" s="13" t="e">
        <f>IF(OOC!S343=0,"",OOC!S343)</f>
        <v>#REF!</v>
      </c>
      <c r="I343" s="13" t="e">
        <f>IF(OOC!T343=0,"",OOC!T343)</f>
        <v>#REF!</v>
      </c>
      <c r="J343" s="14" t="s">
        <v>12</v>
      </c>
      <c r="K343" s="64" t="s">
        <v>49</v>
      </c>
      <c r="L343" s="17" t="e">
        <f>IF(AND(G343="",H343=""),"",IF(G343="",H343,G343+H343))</f>
        <v>#REF!</v>
      </c>
      <c r="M343" s="17" t="e">
        <f>IF(AND(G343="",I343=""),"",IF(G343="",I343,G343+I343))</f>
        <v>#REF!</v>
      </c>
      <c r="N343" s="25"/>
      <c r="O343" s="2" t="e">
        <f>IF(OR($AK343="",ISNUMBER($AK343)=FALSE),"",MAX(AK343:BP343))</f>
        <v>#REF!</v>
      </c>
      <c r="P343" s="2" t="e">
        <f>IF(OR($AK343="",ISNUMBER($AK343)=FALSE),"",MIN(AK343:BP343))</f>
        <v>#REF!</v>
      </c>
      <c r="Q343" s="2" t="e">
        <f>IF(OR($AK343="",ISNUMBER($AK343)=FALSE),"",AVERAGE(AK343:BP343))</f>
        <v>#REF!</v>
      </c>
      <c r="R343" s="3" t="e">
        <f>IF(OR($AK343="",ISNUMBER($AK343)=FALSE),"",STDEV(AK343:BP343))</f>
        <v>#REF!</v>
      </c>
      <c r="S343" s="4" t="e">
        <f>IF(OR($AK343="",ISNUMBER($AK343)=FALSE),"",IF(AND(G343=0,I343=""),V343,IF(AND(G343="",H343=""),W343,(H343+ABS(I343))/(6*R343))))</f>
        <v>#REF!</v>
      </c>
      <c r="T343" s="67" t="e">
        <f>IF(OR($AK343="",ISNUMBER($AK343)=FALSE),"",IF(AND($F343="Tolerance",$G343&lt;&gt;""),($Q343-$G343)/(($L343-$M343)/2),IF(AND($F343="GD&amp;T",$H343&lt;&gt;""),$Q343/$H343,"")))</f>
        <v>#REF!</v>
      </c>
      <c r="U343" s="67" t="e">
        <f>IF($T343="","",IF(ABS($T343)&lt;=0.125, "Level A",IF(AND(ABS($T343)&gt;0.125,ABS($T343)&lt;=0.25), "Level B",IF(AND(ABS($T343)&gt;0.25,ABS($T343)&lt;=0.5), "Level C", IF(ABS($T343)&gt;0.5, "Level D")))))</f>
        <v>#REF!</v>
      </c>
      <c r="V343" s="4" t="e">
        <f>IF(OR($AK343="",ISNUMBER($AK343)=FALSE),"",IF(H343="","",(L343-Q343)/(3*R343)))</f>
        <v>#REF!</v>
      </c>
      <c r="W343" s="4" t="e">
        <f>IF(OR($AK343="",ISNUMBER($AK343)=FALSE),"",IF(I343="","",(Q343-M343)/(3*R343)))</f>
        <v>#REF!</v>
      </c>
      <c r="X343" s="4" t="e">
        <f>IF(OR($AK343="",ISNUMBER($AK343)=FALSE),"",IF(AND(G343=0,I343=0),((H343)-(Q343))/(3*R343),MIN(V343:W343)))</f>
        <v>#REF!</v>
      </c>
      <c r="Y343" s="62" t="e">
        <f>IF(OR($AK343="",ISNUMBER($AK343)=FALSE),"",IF(AND(G343=0,I343=0),NORMSDIST(3*X343),NORMSDIST(3*X343)+NORMSDIST(6*S343-3*X343)-1))</f>
        <v>#REF!</v>
      </c>
      <c r="Z343" s="28" t="e">
        <f>IF($Q343="","",IF(F343="Tolerance",IF(($E343*3*R343+Q343)-G343&lt;H343,"",($E343*3*R343+Q343)-G343),IF(OR(F343="GD&amp;T",F343="MAX"),IF(($E343*3*R343+Q343)&lt;H343,"",($E343*3*R343+Q343)),"")))</f>
        <v>#REF!</v>
      </c>
      <c r="AA343" s="28" t="e">
        <f>IF(Q343="","",IF(F343="Tolerance",IF(-(($E343*3*R343)-Q343)-G343&gt;I343,"",-(($E343*3*R343)-Q343)-G343),IF(F343="MIN",IF(-(($E343*3*R343)-Q343)&gt;I343,"",-(($E343*3*R343)-Q343)),"")))</f>
        <v>#REF!</v>
      </c>
      <c r="AB343" s="28" t="e">
        <f>IF(OR(G343="",Q343=""),"",(L343+M343)/2-Q343)</f>
        <v>#REF!</v>
      </c>
      <c r="AC343" s="28" t="e">
        <f>IF(OR($S343&gt;$AC$9,$R343=""),"",$AC$9*6*$R343)</f>
        <v>#REF!</v>
      </c>
      <c r="AD343" s="26"/>
      <c r="AE343" s="19" t="str">
        <f>IF(AD343="","",IF(AD343&gt;=0.966,"Normal","Not Normal"))</f>
        <v/>
      </c>
      <c r="AF343" s="65"/>
      <c r="AG343" s="54"/>
      <c r="AH343" s="54"/>
      <c r="AI343" s="55"/>
      <c r="AJ343" s="18"/>
      <c r="AK343" s="73" t="e">
        <f>#REF!</f>
        <v>#REF!</v>
      </c>
      <c r="AL343" s="73" t="e">
        <f>#REF!</f>
        <v>#REF!</v>
      </c>
      <c r="AM343" s="73" t="e">
        <f>#REF!</f>
        <v>#REF!</v>
      </c>
      <c r="AN343" s="73" t="e">
        <f>#REF!</f>
        <v>#REF!</v>
      </c>
      <c r="AO343" s="73" t="e">
        <f>#REF!</f>
        <v>#REF!</v>
      </c>
      <c r="AP343" s="73" t="e">
        <f>#REF!</f>
        <v>#REF!</v>
      </c>
      <c r="AQ343" s="73" t="e">
        <f>#REF!</f>
        <v>#REF!</v>
      </c>
      <c r="AR343" s="73" t="e">
        <f>#REF!</f>
        <v>#REF!</v>
      </c>
      <c r="AS343" s="73" t="e">
        <f>#REF!</f>
        <v>#REF!</v>
      </c>
      <c r="AT343" s="73" t="e">
        <f>#REF!</f>
        <v>#REF!</v>
      </c>
      <c r="AU343" s="73" t="e">
        <f>#REF!</f>
        <v>#REF!</v>
      </c>
      <c r="AV343" s="73" t="e">
        <f>#REF!</f>
        <v>#REF!</v>
      </c>
      <c r="AW343" s="73" t="e">
        <f>#REF!</f>
        <v>#REF!</v>
      </c>
      <c r="AX343" s="73" t="e">
        <f>#REF!</f>
        <v>#REF!</v>
      </c>
      <c r="AY343" s="73" t="e">
        <f>#REF!</f>
        <v>#REF!</v>
      </c>
      <c r="AZ343" s="73" t="e">
        <f>#REF!</f>
        <v>#REF!</v>
      </c>
      <c r="BA343" s="73" t="e">
        <f>#REF!</f>
        <v>#REF!</v>
      </c>
      <c r="BB343" s="73" t="e">
        <f>#REF!</f>
        <v>#REF!</v>
      </c>
      <c r="BC343" s="73" t="e">
        <f>#REF!</f>
        <v>#REF!</v>
      </c>
      <c r="BD343" s="73" t="e">
        <f>#REF!</f>
        <v>#REF!</v>
      </c>
      <c r="BE343" s="73" t="e">
        <f>#REF!</f>
        <v>#REF!</v>
      </c>
      <c r="BF343" s="73" t="e">
        <f>#REF!</f>
        <v>#REF!</v>
      </c>
      <c r="BG343" s="73" t="e">
        <f>#REF!</f>
        <v>#REF!</v>
      </c>
      <c r="BH343" s="73" t="e">
        <f>#REF!</f>
        <v>#REF!</v>
      </c>
      <c r="BI343" s="73" t="e">
        <f>#REF!</f>
        <v>#REF!</v>
      </c>
      <c r="BJ343" s="73" t="e">
        <f>#REF!</f>
        <v>#REF!</v>
      </c>
      <c r="BK343" s="73" t="e">
        <f>#REF!</f>
        <v>#REF!</v>
      </c>
      <c r="BL343" s="73" t="e">
        <f>#REF!</f>
        <v>#REF!</v>
      </c>
      <c r="BM343" s="73" t="e">
        <f>#REF!</f>
        <v>#REF!</v>
      </c>
      <c r="BN343" s="73" t="e">
        <f>#REF!</f>
        <v>#REF!</v>
      </c>
      <c r="BO343" s="73" t="e">
        <f>#REF!</f>
        <v>#REF!</v>
      </c>
      <c r="BP343" s="73" t="e">
        <f>#REF!</f>
        <v>#REF!</v>
      </c>
      <c r="BR343" s="117">
        <f>C343</f>
        <v>140</v>
      </c>
      <c r="BS343" s="118">
        <f>OOC!G343</f>
        <v>9.0999999999999998E-2</v>
      </c>
      <c r="BT343" s="118">
        <f>OOC!H343</f>
        <v>3.1E-2</v>
      </c>
      <c r="BU343" s="2" t="e">
        <f>IF(OR($AK343="",ISNUMBER($AK343)=FALSE),"",MAX(AK343:BP343))</f>
        <v>#REF!</v>
      </c>
      <c r="BV343" s="2" t="e">
        <f>IF(OR($AK343="",ISNUMBER($AK343)=FALSE),"",MIN(AK343:BP343))</f>
        <v>#REF!</v>
      </c>
      <c r="BW343" s="2" t="e">
        <f>IF(OR($AK343="",ISNUMBER($AK343)=FALSE),"",AVERAGE(AK343:BP343))</f>
        <v>#REF!</v>
      </c>
      <c r="BX343" s="119" t="e">
        <f>IF(AND(IF(OOC!G343="",0,OOC!G343) &gt;= IF(O343="",0,O343), IF(O343="",0,O343) &gt; IF(L343="",0,L343)), "OOC",
IF(AND(IF(M343="",0,M343) &gt; IF(P343="",0,P343), IF(P343="",0,P343) &gt;= IF(OOC!H343="",0,OOC!H343)), "OOC",
IF(IF(O343="",0,O343) &gt; IF(OOC!G343="",0,OOC!G343), "OOS",
IF(IF(OOC!H343="",0,OOC!H343) &gt; IF(P343="",0,P343), "OOS", "OK"))))</f>
        <v>#REF!</v>
      </c>
    </row>
    <row r="344" spans="1:76" ht="15" customHeight="1">
      <c r="A344" s="16">
        <v>48</v>
      </c>
      <c r="B344" s="76" t="s">
        <v>236</v>
      </c>
      <c r="C344" s="72">
        <v>141</v>
      </c>
      <c r="D344" s="20" t="s">
        <v>141</v>
      </c>
      <c r="E344" s="78">
        <v>1.33</v>
      </c>
      <c r="F344" s="11" t="s">
        <v>29</v>
      </c>
      <c r="G344" s="83">
        <v>0.28000000000000003</v>
      </c>
      <c r="H344" s="13" t="e">
        <f>IF(OOC!S344=0,"",OOC!S344)</f>
        <v>#REF!</v>
      </c>
      <c r="I344" s="13" t="e">
        <f>IF(OOC!T344=0,"",OOC!T344)</f>
        <v>#REF!</v>
      </c>
      <c r="J344" s="14" t="s">
        <v>12</v>
      </c>
      <c r="K344" s="64" t="s">
        <v>49</v>
      </c>
      <c r="L344" s="17" t="e">
        <f>IF(AND(G344="",H344=""),"",IF(G344="",H344,G344+H344))</f>
        <v>#REF!</v>
      </c>
      <c r="M344" s="17" t="e">
        <f>IF(AND(G344="",I344=""),"",IF(G344="",I344,G344+I344))</f>
        <v>#REF!</v>
      </c>
      <c r="N344" s="25"/>
      <c r="O344" s="2" t="e">
        <f>IF(OR($AK344="",ISNUMBER($AK344)=FALSE),"",MAX(AK344:BP344))</f>
        <v>#REF!</v>
      </c>
      <c r="P344" s="2" t="e">
        <f>IF(OR($AK344="",ISNUMBER($AK344)=FALSE),"",MIN(AK344:BP344))</f>
        <v>#REF!</v>
      </c>
      <c r="Q344" s="2" t="e">
        <f>IF(OR($AK344="",ISNUMBER($AK344)=FALSE),"",AVERAGE(AK344:BP344))</f>
        <v>#REF!</v>
      </c>
      <c r="R344" s="3" t="e">
        <f>IF(OR($AK344="",ISNUMBER($AK344)=FALSE),"",STDEV(AK344:BP344))</f>
        <v>#REF!</v>
      </c>
      <c r="S344" s="4" t="e">
        <f>IF(OR($AK344="",ISNUMBER($AK344)=FALSE),"",IF(AND(G344=0,I344=""),V344,IF(AND(G344="",H344=""),W344,(H344+ABS(I344))/(6*R344))))</f>
        <v>#REF!</v>
      </c>
      <c r="T344" s="67" t="e">
        <f>IF(OR($AK344="",ISNUMBER($AK344)=FALSE),"",IF(AND($F344="Tolerance",$G344&lt;&gt;""),($Q344-$G344)/(($L344-$M344)/2),IF(AND($F344="GD&amp;T",$H344&lt;&gt;""),$Q344/$H344,"")))</f>
        <v>#REF!</v>
      </c>
      <c r="U344" s="67" t="e">
        <f>IF($T344="","",IF(ABS($T344)&lt;=0.125, "Level A",IF(AND(ABS($T344)&gt;0.125,ABS($T344)&lt;=0.25), "Level B",IF(AND(ABS($T344)&gt;0.25,ABS($T344)&lt;=0.5), "Level C", IF(ABS($T344)&gt;0.5, "Level D")))))</f>
        <v>#REF!</v>
      </c>
      <c r="V344" s="4" t="e">
        <f>IF(OR($AK344="",ISNUMBER($AK344)=FALSE),"",IF(H344="","",(L344-Q344)/(3*R344)))</f>
        <v>#REF!</v>
      </c>
      <c r="W344" s="4" t="e">
        <f>IF(OR($AK344="",ISNUMBER($AK344)=FALSE),"",IF(I344="","",(Q344-M344)/(3*R344)))</f>
        <v>#REF!</v>
      </c>
      <c r="X344" s="4" t="e">
        <f>IF(OR($AK344="",ISNUMBER($AK344)=FALSE),"",IF(AND(G344=0,I344=0),((H344)-(Q344))/(3*R344),MIN(V344:W344)))</f>
        <v>#REF!</v>
      </c>
      <c r="Y344" s="62" t="e">
        <f>IF(OR($AK344="",ISNUMBER($AK344)=FALSE),"",IF(AND(G344=0,I344=0),NORMSDIST(3*X344),NORMSDIST(3*X344)+NORMSDIST(6*S344-3*X344)-1))</f>
        <v>#REF!</v>
      </c>
      <c r="Z344" s="28" t="e">
        <f>IF($Q344="","",IF(F344="Tolerance",IF(($E344*3*R344+Q344)-G344&lt;H344,"",($E344*3*R344+Q344)-G344),IF(OR(F344="GD&amp;T",F344="MAX"),IF(($E344*3*R344+Q344)&lt;H344,"",($E344*3*R344+Q344)),"")))</f>
        <v>#REF!</v>
      </c>
      <c r="AA344" s="28" t="e">
        <f>IF(Q344="","",IF(F344="Tolerance",IF(-(($E344*3*R344)-Q344)-G344&gt;I344,"",-(($E344*3*R344)-Q344)-G344),IF(F344="MIN",IF(-(($E344*3*R344)-Q344)&gt;I344,"",-(($E344*3*R344)-Q344)),"")))</f>
        <v>#REF!</v>
      </c>
      <c r="AB344" s="28" t="e">
        <f>IF(OR(G344="",Q344=""),"",(L344+M344)/2-Q344)</f>
        <v>#REF!</v>
      </c>
      <c r="AC344" s="28" t="e">
        <f>IF(OR($S344&gt;$AC$9,$R344=""),"",$AC$9*6*$R344)</f>
        <v>#REF!</v>
      </c>
      <c r="AD344" s="26"/>
      <c r="AE344" s="19" t="str">
        <f>IF(AD344="","",IF(AD344&gt;=0.966,"Normal","Not Normal"))</f>
        <v/>
      </c>
      <c r="AF344" s="65"/>
      <c r="AG344" s="54"/>
      <c r="AH344" s="54"/>
      <c r="AI344" s="55"/>
      <c r="AJ344" s="18"/>
      <c r="AK344" s="73" t="e">
        <f>#REF!</f>
        <v>#REF!</v>
      </c>
      <c r="AL344" s="73" t="e">
        <f>#REF!</f>
        <v>#REF!</v>
      </c>
      <c r="AM344" s="73" t="e">
        <f>#REF!</f>
        <v>#REF!</v>
      </c>
      <c r="AN344" s="73" t="e">
        <f>#REF!</f>
        <v>#REF!</v>
      </c>
      <c r="AO344" s="73" t="e">
        <f>#REF!</f>
        <v>#REF!</v>
      </c>
      <c r="AP344" s="73" t="e">
        <f>#REF!</f>
        <v>#REF!</v>
      </c>
      <c r="AQ344" s="73" t="e">
        <f>#REF!</f>
        <v>#REF!</v>
      </c>
      <c r="AR344" s="73" t="e">
        <f>#REF!</f>
        <v>#REF!</v>
      </c>
      <c r="AS344" s="73" t="e">
        <f>#REF!</f>
        <v>#REF!</v>
      </c>
      <c r="AT344" s="73" t="e">
        <f>#REF!</f>
        <v>#REF!</v>
      </c>
      <c r="AU344" s="73" t="e">
        <f>#REF!</f>
        <v>#REF!</v>
      </c>
      <c r="AV344" s="73" t="e">
        <f>#REF!</f>
        <v>#REF!</v>
      </c>
      <c r="AW344" s="73" t="e">
        <f>#REF!</f>
        <v>#REF!</v>
      </c>
      <c r="AX344" s="73" t="e">
        <f>#REF!</f>
        <v>#REF!</v>
      </c>
      <c r="AY344" s="73" t="e">
        <f>#REF!</f>
        <v>#REF!</v>
      </c>
      <c r="AZ344" s="73" t="e">
        <f>#REF!</f>
        <v>#REF!</v>
      </c>
      <c r="BA344" s="73" t="e">
        <f>#REF!</f>
        <v>#REF!</v>
      </c>
      <c r="BB344" s="73" t="e">
        <f>#REF!</f>
        <v>#REF!</v>
      </c>
      <c r="BC344" s="73" t="e">
        <f>#REF!</f>
        <v>#REF!</v>
      </c>
      <c r="BD344" s="73" t="e">
        <f>#REF!</f>
        <v>#REF!</v>
      </c>
      <c r="BE344" s="73" t="e">
        <f>#REF!</f>
        <v>#REF!</v>
      </c>
      <c r="BF344" s="73" t="e">
        <f>#REF!</f>
        <v>#REF!</v>
      </c>
      <c r="BG344" s="73" t="e">
        <f>#REF!</f>
        <v>#REF!</v>
      </c>
      <c r="BH344" s="73" t="e">
        <f>#REF!</f>
        <v>#REF!</v>
      </c>
      <c r="BI344" s="73" t="e">
        <f>#REF!</f>
        <v>#REF!</v>
      </c>
      <c r="BJ344" s="73" t="e">
        <f>#REF!</f>
        <v>#REF!</v>
      </c>
      <c r="BK344" s="73" t="e">
        <f>#REF!</f>
        <v>#REF!</v>
      </c>
      <c r="BL344" s="73" t="e">
        <f>#REF!</f>
        <v>#REF!</v>
      </c>
      <c r="BM344" s="73" t="e">
        <f>#REF!</f>
        <v>#REF!</v>
      </c>
      <c r="BN344" s="73" t="e">
        <f>#REF!</f>
        <v>#REF!</v>
      </c>
      <c r="BO344" s="73" t="e">
        <f>#REF!</f>
        <v>#REF!</v>
      </c>
      <c r="BP344" s="73" t="e">
        <f>#REF!</f>
        <v>#REF!</v>
      </c>
      <c r="BR344" s="117">
        <f>C344</f>
        <v>141</v>
      </c>
      <c r="BS344" s="118">
        <f>OOC!G344</f>
        <v>0.31000000000000005</v>
      </c>
      <c r="BT344" s="118">
        <f>OOC!H344</f>
        <v>0.25</v>
      </c>
      <c r="BU344" s="2" t="e">
        <f>IF(OR($AK344="",ISNUMBER($AK344)=FALSE),"",MAX(AK344:BP344))</f>
        <v>#REF!</v>
      </c>
      <c r="BV344" s="2" t="e">
        <f>IF(OR($AK344="",ISNUMBER($AK344)=FALSE),"",MIN(AK344:BP344))</f>
        <v>#REF!</v>
      </c>
      <c r="BW344" s="2" t="e">
        <f>IF(OR($AK344="",ISNUMBER($AK344)=FALSE),"",AVERAGE(AK344:BP344))</f>
        <v>#REF!</v>
      </c>
      <c r="BX344" s="119" t="e">
        <f>IF(AND(IF(OOC!G344="",0,OOC!G344) &gt;= IF(O344="",0,O344), IF(O344="",0,O344) &gt; IF(L344="",0,L344)), "OOC",
IF(AND(IF(M344="",0,M344) &gt; IF(P344="",0,P344), IF(P344="",0,P344) &gt;= IF(OOC!H344="",0,OOC!H344)), "OOC",
IF(IF(O344="",0,O344) &gt; IF(OOC!G344="",0,OOC!G344), "OOS",
IF(IF(OOC!H344="",0,OOC!H344) &gt; IF(P344="",0,P344), "OOS", "OK"))))</f>
        <v>#REF!</v>
      </c>
    </row>
    <row r="345" spans="1:76" ht="15" customHeight="1">
      <c r="A345" s="16">
        <v>48</v>
      </c>
      <c r="B345" s="76" t="s">
        <v>237</v>
      </c>
      <c r="C345" s="72">
        <v>143</v>
      </c>
      <c r="D345" s="20" t="s">
        <v>201</v>
      </c>
      <c r="E345" s="78">
        <v>1.33</v>
      </c>
      <c r="F345" s="11" t="s">
        <v>234</v>
      </c>
      <c r="G345" s="12"/>
      <c r="H345" s="13" t="e">
        <f>IF(OOC!S345=0,"",OOC!S345)</f>
        <v>#REF!</v>
      </c>
      <c r="I345" s="13" t="e">
        <f>IF(OOC!T345=0,"",OOC!T345)</f>
        <v>#REF!</v>
      </c>
      <c r="J345" s="14" t="s">
        <v>12</v>
      </c>
      <c r="K345" s="64" t="s">
        <v>49</v>
      </c>
      <c r="L345" s="17" t="e">
        <f>IF(AND(G345="",H345=""),"",IF(G345="",H345,G345+H345))</f>
        <v>#REF!</v>
      </c>
      <c r="M345" s="17" t="e">
        <f>IF(AND(G345="",I345=""),"",IF(G345="",I345,G345+I345))</f>
        <v>#REF!</v>
      </c>
      <c r="N345" s="25"/>
      <c r="O345" s="2" t="e">
        <f>IF(OR($AK345="",ISNUMBER($AK345)=FALSE),"",MAX(AK345:BP345))</f>
        <v>#REF!</v>
      </c>
      <c r="P345" s="2" t="e">
        <f>IF(OR($AK345="",ISNUMBER($AK345)=FALSE),"",MIN(AK345:BP345))</f>
        <v>#REF!</v>
      </c>
      <c r="Q345" s="2" t="e">
        <f>IF(OR($AK345="",ISNUMBER($AK345)=FALSE),"",AVERAGE(AK345:BP345))</f>
        <v>#REF!</v>
      </c>
      <c r="R345" s="3" t="e">
        <f>IF(OR($AK345="",ISNUMBER($AK345)=FALSE),"",STDEV(AK345:BP345))</f>
        <v>#REF!</v>
      </c>
      <c r="S345" s="4" t="e">
        <f>IF(OR($AK345="",ISNUMBER($AK345)=FALSE),"",IF(AND(G345=0,I345=""),V345,IF(AND(G345="",H345=""),W345,(H345+ABS(I345))/(6*R345))))</f>
        <v>#REF!</v>
      </c>
      <c r="T345" s="67" t="e">
        <f>IF(OR($AK345="",ISNUMBER($AK345)=FALSE),"",IF(AND($F345="Tolerance",$G345&lt;&gt;""),($Q345-$G345)/(($L345-$M345)/2),IF(AND($F345="GD&amp;T",$H345&lt;&gt;""),$Q345/$H345,"")))</f>
        <v>#REF!</v>
      </c>
      <c r="U345" s="67" t="e">
        <f>IF($T345="","",IF(ABS($T345)&lt;=0.125, "Level A",IF(AND(ABS($T345)&gt;0.125,ABS($T345)&lt;=0.25), "Level B",IF(AND(ABS($T345)&gt;0.25,ABS($T345)&lt;=0.5), "Level C", IF(ABS($T345)&gt;0.5, "Level D")))))</f>
        <v>#REF!</v>
      </c>
      <c r="V345" s="4" t="e">
        <f>IF(OR($AK345="",ISNUMBER($AK345)=FALSE),"",IF(H345="","",(L345-Q345)/(3*R345)))</f>
        <v>#REF!</v>
      </c>
      <c r="W345" s="4" t="e">
        <f>IF(OR($AK345="",ISNUMBER($AK345)=FALSE),"",IF(I345="","",(Q345-M345)/(3*R345)))</f>
        <v>#REF!</v>
      </c>
      <c r="X345" s="4" t="e">
        <f>IF(OR($AK345="",ISNUMBER($AK345)=FALSE),"",IF(AND(G345=0,I345=0),((H345)-(Q345))/(3*R345),MIN(V345:W345)))</f>
        <v>#REF!</v>
      </c>
      <c r="Y345" s="62" t="e">
        <f>IF(OR($AK345="",ISNUMBER($AK345)=FALSE),"",IF(AND(G345=0,I345=0),NORMSDIST(3*X345),NORMSDIST(3*X345)+NORMSDIST(6*S345-3*X345)-1))</f>
        <v>#REF!</v>
      </c>
      <c r="Z345" s="28" t="e">
        <f>IF($Q345="","",IF(F345="Tolerance",IF(($E345*3*R345+Q345)-G345&lt;H345,"",($E345*3*R345+Q345)-G345),IF(OR(F345="GD&amp;T",F345="MAX"),IF(($E345*3*R345+Q345)&lt;H345,"",($E345*3*R345+Q345)),"")))</f>
        <v>#REF!</v>
      </c>
      <c r="AA345" s="28" t="e">
        <f>IF(Q345="","",IF(F345="Tolerance",IF(-(($E345*3*R345)-Q345)-G345&gt;I345,"",-(($E345*3*R345)-Q345)-G345),IF(F345="MIN",IF(-(($E345*3*R345)-Q345)&gt;I345,"",-(($E345*3*R345)-Q345)),"")))</f>
        <v>#REF!</v>
      </c>
      <c r="AB345" s="28" t="e">
        <f>IF(OR(G345="",Q345=""),"",(L345+M345)/2-Q345)</f>
        <v>#REF!</v>
      </c>
      <c r="AC345" s="28" t="e">
        <f>IF(OR($S345&gt;$AC$9,$R345=""),"",$AC$9*6*$R345)</f>
        <v>#REF!</v>
      </c>
      <c r="AD345" s="26"/>
      <c r="AE345" s="19" t="str">
        <f>IF(AD345="","",IF(AD345&gt;=0.966,"Normal","Not Normal"))</f>
        <v/>
      </c>
      <c r="AF345" s="65"/>
      <c r="AG345" s="54"/>
      <c r="AH345" s="54"/>
      <c r="AI345" s="55"/>
      <c r="AJ345" s="18"/>
      <c r="AK345" s="73" t="e">
        <f>#REF!</f>
        <v>#REF!</v>
      </c>
      <c r="AL345" s="73" t="e">
        <f>#REF!</f>
        <v>#REF!</v>
      </c>
      <c r="AM345" s="73" t="e">
        <f>#REF!</f>
        <v>#REF!</v>
      </c>
      <c r="AN345" s="73" t="e">
        <f>#REF!</f>
        <v>#REF!</v>
      </c>
      <c r="AO345" s="73" t="e">
        <f>#REF!</f>
        <v>#REF!</v>
      </c>
      <c r="AP345" s="73" t="e">
        <f>#REF!</f>
        <v>#REF!</v>
      </c>
      <c r="AQ345" s="73" t="e">
        <f>#REF!</f>
        <v>#REF!</v>
      </c>
      <c r="AR345" s="73" t="e">
        <f>#REF!</f>
        <v>#REF!</v>
      </c>
      <c r="AS345" s="73" t="e">
        <f>#REF!</f>
        <v>#REF!</v>
      </c>
      <c r="AT345" s="73" t="e">
        <f>#REF!</f>
        <v>#REF!</v>
      </c>
      <c r="AU345" s="73" t="e">
        <f>#REF!</f>
        <v>#REF!</v>
      </c>
      <c r="AV345" s="73" t="e">
        <f>#REF!</f>
        <v>#REF!</v>
      </c>
      <c r="AW345" s="73" t="e">
        <f>#REF!</f>
        <v>#REF!</v>
      </c>
      <c r="AX345" s="73" t="e">
        <f>#REF!</f>
        <v>#REF!</v>
      </c>
      <c r="AY345" s="73" t="e">
        <f>#REF!</f>
        <v>#REF!</v>
      </c>
      <c r="AZ345" s="73" t="e">
        <f>#REF!</f>
        <v>#REF!</v>
      </c>
      <c r="BA345" s="73" t="e">
        <f>#REF!</f>
        <v>#REF!</v>
      </c>
      <c r="BB345" s="73" t="e">
        <f>#REF!</f>
        <v>#REF!</v>
      </c>
      <c r="BC345" s="73" t="e">
        <f>#REF!</f>
        <v>#REF!</v>
      </c>
      <c r="BD345" s="73" t="e">
        <f>#REF!</f>
        <v>#REF!</v>
      </c>
      <c r="BE345" s="73" t="e">
        <f>#REF!</f>
        <v>#REF!</v>
      </c>
      <c r="BF345" s="73" t="e">
        <f>#REF!</f>
        <v>#REF!</v>
      </c>
      <c r="BG345" s="73" t="e">
        <f>#REF!</f>
        <v>#REF!</v>
      </c>
      <c r="BH345" s="73" t="e">
        <f>#REF!</f>
        <v>#REF!</v>
      </c>
      <c r="BI345" s="73" t="e">
        <f>#REF!</f>
        <v>#REF!</v>
      </c>
      <c r="BJ345" s="73" t="e">
        <f>#REF!</f>
        <v>#REF!</v>
      </c>
      <c r="BK345" s="73" t="e">
        <f>#REF!</f>
        <v>#REF!</v>
      </c>
      <c r="BL345" s="73" t="e">
        <f>#REF!</f>
        <v>#REF!</v>
      </c>
      <c r="BM345" s="73" t="e">
        <f>#REF!</f>
        <v>#REF!</v>
      </c>
      <c r="BN345" s="73" t="e">
        <f>#REF!</f>
        <v>#REF!</v>
      </c>
      <c r="BO345" s="73" t="e">
        <f>#REF!</f>
        <v>#REF!</v>
      </c>
      <c r="BP345" s="73" t="e">
        <f>#REF!</f>
        <v>#REF!</v>
      </c>
      <c r="BR345" s="117">
        <f>C345</f>
        <v>143</v>
      </c>
      <c r="BS345" s="118">
        <f>OOC!G345</f>
        <v>0.17</v>
      </c>
      <c r="BT345" s="118" t="str">
        <f>OOC!H345</f>
        <v/>
      </c>
      <c r="BU345" s="2" t="e">
        <f>IF(OR($AK345="",ISNUMBER($AK345)=FALSE),"",MAX(AK345:BP345))</f>
        <v>#REF!</v>
      </c>
      <c r="BV345" s="2" t="e">
        <f>IF(OR($AK345="",ISNUMBER($AK345)=FALSE),"",MIN(AK345:BP345))</f>
        <v>#REF!</v>
      </c>
      <c r="BW345" s="2" t="e">
        <f>IF(OR($AK345="",ISNUMBER($AK345)=FALSE),"",AVERAGE(AK345:BP345))</f>
        <v>#REF!</v>
      </c>
      <c r="BX345" s="119" t="e">
        <f>IF(AND(IF(OOC!G345="",0,OOC!G345) &gt;= IF(O345="",0,O345), IF(O345="",0,O345) &gt; IF(L345="",0,L345)), "OOC",
IF(AND(IF(M345="",0,M345) &gt; IF(P345="",0,P345), IF(P345="",0,P345) &gt;= IF(OOC!H345="",0,OOC!H345)), "OOC",
IF(IF(O345="",0,O345) &gt; IF(OOC!G345="",0,OOC!G345), "OOS",
IF(IF(OOC!H345="",0,OOC!H345) &gt; IF(P345="",0,P345), "OOS", "OK"))))</f>
        <v>#REF!</v>
      </c>
    </row>
    <row r="346" spans="1:76" ht="15" customHeight="1">
      <c r="A346" s="16"/>
      <c r="B346" s="76"/>
      <c r="C346" s="72"/>
      <c r="D346" s="20"/>
      <c r="E346" s="78"/>
      <c r="F346" s="11"/>
      <c r="G346" s="12"/>
      <c r="H346" s="13"/>
      <c r="I346" s="13"/>
      <c r="J346" s="14"/>
      <c r="K346" s="64"/>
      <c r="L346" s="17"/>
      <c r="M346" s="17"/>
      <c r="N346" s="25"/>
      <c r="O346" s="2"/>
      <c r="P346" s="2"/>
      <c r="Q346" s="2"/>
      <c r="R346" s="3"/>
      <c r="S346" s="4"/>
      <c r="T346" s="67"/>
      <c r="U346" s="67"/>
      <c r="V346" s="4"/>
      <c r="W346" s="4"/>
      <c r="X346" s="4"/>
      <c r="Y346" s="62"/>
      <c r="Z346" s="28"/>
      <c r="AA346" s="28"/>
      <c r="AB346" s="28"/>
      <c r="AC346" s="28"/>
      <c r="AD346" s="26"/>
      <c r="AE346" s="19"/>
      <c r="AF346" s="65"/>
      <c r="AG346" s="54"/>
      <c r="AH346" s="54"/>
      <c r="AI346" s="55"/>
      <c r="AJ346" s="18"/>
      <c r="AK346" s="73"/>
      <c r="AL346" s="73"/>
      <c r="AM346" s="73"/>
      <c r="AN346" s="73"/>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3"/>
      <c r="BM346" s="73"/>
      <c r="BN346" s="73"/>
      <c r="BO346" s="73"/>
      <c r="BP346" s="73"/>
      <c r="BR346" s="117"/>
      <c r="BS346" s="118"/>
      <c r="BT346" s="118"/>
      <c r="BU346" s="2"/>
      <c r="BV346" s="2"/>
      <c r="BW346" s="2"/>
      <c r="BX346" s="119"/>
    </row>
    <row r="347" spans="1:76" ht="15" customHeight="1">
      <c r="A347" s="16"/>
      <c r="B347" s="76"/>
      <c r="C347" s="72"/>
      <c r="D347" s="20"/>
      <c r="E347" s="78"/>
      <c r="F347" s="11"/>
      <c r="G347" s="12"/>
      <c r="H347" s="13"/>
      <c r="I347" s="13"/>
      <c r="J347" s="14"/>
      <c r="K347" s="64"/>
      <c r="L347" s="17"/>
      <c r="M347" s="17"/>
      <c r="N347" s="25"/>
      <c r="O347" s="2"/>
      <c r="P347" s="2"/>
      <c r="Q347" s="2"/>
      <c r="R347" s="3"/>
      <c r="S347" s="4"/>
      <c r="T347" s="67"/>
      <c r="U347" s="67"/>
      <c r="V347" s="4"/>
      <c r="W347" s="4"/>
      <c r="X347" s="4"/>
      <c r="Y347" s="62"/>
      <c r="Z347" s="28"/>
      <c r="AA347" s="28"/>
      <c r="AB347" s="28"/>
      <c r="AC347" s="28"/>
      <c r="AD347" s="26"/>
      <c r="AE347" s="19"/>
      <c r="AF347" s="65"/>
      <c r="AG347" s="54"/>
      <c r="AH347" s="54"/>
      <c r="AI347" s="55"/>
      <c r="AJ347" s="18"/>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R347" s="117"/>
      <c r="BS347" s="118"/>
      <c r="BT347" s="118"/>
      <c r="BU347" s="2"/>
      <c r="BV347" s="2"/>
      <c r="BW347" s="2"/>
      <c r="BX347" s="119"/>
    </row>
    <row r="348" spans="1:76" ht="15" customHeight="1">
      <c r="A348" s="16"/>
      <c r="B348" s="76"/>
      <c r="C348" s="72"/>
      <c r="D348" s="20"/>
      <c r="E348" s="78"/>
      <c r="F348" s="11"/>
      <c r="G348" s="12"/>
      <c r="H348" s="13"/>
      <c r="I348" s="13"/>
      <c r="J348" s="14"/>
      <c r="K348" s="64"/>
      <c r="L348" s="17"/>
      <c r="M348" s="17"/>
      <c r="N348" s="25"/>
      <c r="O348" s="2"/>
      <c r="P348" s="2"/>
      <c r="Q348" s="2"/>
      <c r="R348" s="3"/>
      <c r="S348" s="4"/>
      <c r="T348" s="67"/>
      <c r="U348" s="67"/>
      <c r="V348" s="4"/>
      <c r="W348" s="4"/>
      <c r="X348" s="4"/>
      <c r="Y348" s="62"/>
      <c r="Z348" s="28"/>
      <c r="AA348" s="28"/>
      <c r="AB348" s="28"/>
      <c r="AC348" s="28"/>
      <c r="AD348" s="26"/>
      <c r="AE348" s="19"/>
      <c r="AF348" s="65"/>
      <c r="AG348" s="54"/>
      <c r="AH348" s="54"/>
      <c r="AI348" s="55"/>
      <c r="AJ348" s="18"/>
      <c r="AK348" s="73"/>
      <c r="AL348" s="73"/>
      <c r="AM348" s="73"/>
      <c r="AN348" s="73"/>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3"/>
      <c r="BM348" s="73"/>
      <c r="BN348" s="73"/>
      <c r="BO348" s="73"/>
      <c r="BP348" s="73"/>
      <c r="BR348" s="117"/>
      <c r="BS348" s="118"/>
      <c r="BT348" s="118"/>
      <c r="BU348" s="2"/>
      <c r="BV348" s="2"/>
      <c r="BW348" s="2"/>
      <c r="BX348" s="119"/>
    </row>
    <row r="349" spans="1:76" ht="15" customHeight="1">
      <c r="A349" s="16"/>
      <c r="B349" s="76"/>
      <c r="C349" s="72"/>
      <c r="D349" s="20"/>
      <c r="E349" s="78"/>
      <c r="F349" s="11"/>
      <c r="G349" s="12"/>
      <c r="H349" s="13"/>
      <c r="I349" s="13"/>
      <c r="J349" s="14"/>
      <c r="K349" s="64"/>
      <c r="L349" s="17"/>
      <c r="M349" s="17"/>
      <c r="N349" s="25"/>
      <c r="O349" s="2"/>
      <c r="P349" s="2"/>
      <c r="Q349" s="2"/>
      <c r="R349" s="3"/>
      <c r="S349" s="4"/>
      <c r="T349" s="67"/>
      <c r="U349" s="67"/>
      <c r="V349" s="4"/>
      <c r="W349" s="4"/>
      <c r="X349" s="4"/>
      <c r="Y349" s="62"/>
      <c r="Z349" s="28"/>
      <c r="AA349" s="28"/>
      <c r="AB349" s="28"/>
      <c r="AC349" s="28"/>
      <c r="AD349" s="26"/>
      <c r="AE349" s="19"/>
      <c r="AF349" s="65"/>
      <c r="AG349" s="54"/>
      <c r="AH349" s="54"/>
      <c r="AI349" s="55"/>
      <c r="AJ349" s="18"/>
      <c r="AK349" s="73"/>
      <c r="AL349" s="73"/>
      <c r="AM349" s="73"/>
      <c r="AN349" s="73"/>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3"/>
      <c r="BM349" s="73"/>
      <c r="BN349" s="73"/>
      <c r="BO349" s="73"/>
      <c r="BP349" s="73"/>
      <c r="BR349" s="117"/>
      <c r="BS349" s="118"/>
      <c r="BT349" s="118"/>
      <c r="BU349" s="2"/>
      <c r="BV349" s="2"/>
      <c r="BW349" s="2"/>
      <c r="BX349" s="119"/>
    </row>
    <row r="350" spans="1:76" ht="15" customHeight="1">
      <c r="A350" s="16"/>
      <c r="B350" s="76"/>
      <c r="C350" s="72"/>
      <c r="D350" s="20"/>
      <c r="E350" s="78"/>
      <c r="F350" s="11"/>
      <c r="G350" s="12"/>
      <c r="H350" s="13"/>
      <c r="I350" s="13"/>
      <c r="J350" s="14"/>
      <c r="K350" s="64"/>
      <c r="L350" s="17"/>
      <c r="M350" s="17"/>
      <c r="N350" s="25"/>
      <c r="O350" s="2"/>
      <c r="P350" s="2"/>
      <c r="Q350" s="2"/>
      <c r="R350" s="3"/>
      <c r="S350" s="4"/>
      <c r="T350" s="67"/>
      <c r="U350" s="67"/>
      <c r="V350" s="4"/>
      <c r="W350" s="4"/>
      <c r="X350" s="4"/>
      <c r="Y350" s="62"/>
      <c r="Z350" s="28"/>
      <c r="AA350" s="28"/>
      <c r="AB350" s="28"/>
      <c r="AC350" s="28"/>
      <c r="AD350" s="26"/>
      <c r="AE350" s="19"/>
      <c r="AF350" s="65"/>
      <c r="AG350" s="54"/>
      <c r="AH350" s="54"/>
      <c r="AI350" s="55"/>
      <c r="AJ350" s="18"/>
      <c r="AK350" s="73"/>
      <c r="AL350" s="73"/>
      <c r="AM350" s="73"/>
      <c r="AN350" s="73"/>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3"/>
      <c r="BM350" s="73"/>
      <c r="BN350" s="73"/>
      <c r="BO350" s="73"/>
      <c r="BP350" s="73"/>
      <c r="BR350" s="117"/>
      <c r="BS350" s="118"/>
      <c r="BT350" s="118"/>
      <c r="BU350" s="2"/>
      <c r="BV350" s="2"/>
      <c r="BW350" s="2"/>
      <c r="BX350" s="119"/>
    </row>
    <row r="351" spans="1:76" ht="15" customHeight="1">
      <c r="A351" s="16"/>
      <c r="B351" s="76"/>
      <c r="C351" s="72"/>
      <c r="D351" s="20"/>
      <c r="E351" s="78"/>
      <c r="F351" s="11"/>
      <c r="G351" s="12"/>
      <c r="H351" s="13"/>
      <c r="I351" s="13"/>
      <c r="J351" s="14"/>
      <c r="K351" s="64"/>
      <c r="L351" s="17"/>
      <c r="M351" s="17"/>
      <c r="N351" s="25"/>
      <c r="O351" s="2"/>
      <c r="P351" s="2"/>
      <c r="Q351" s="2"/>
      <c r="R351" s="3"/>
      <c r="S351" s="4"/>
      <c r="T351" s="67"/>
      <c r="U351" s="67"/>
      <c r="V351" s="4"/>
      <c r="W351" s="4"/>
      <c r="X351" s="4"/>
      <c r="Y351" s="62"/>
      <c r="Z351" s="28"/>
      <c r="AA351" s="28"/>
      <c r="AB351" s="28"/>
      <c r="AC351" s="28"/>
      <c r="AD351" s="26"/>
      <c r="AE351" s="19"/>
      <c r="AF351" s="65"/>
      <c r="AG351" s="54"/>
      <c r="AH351" s="54"/>
      <c r="AI351" s="55"/>
      <c r="AJ351" s="18"/>
      <c r="AK351" s="73"/>
      <c r="AL351" s="73"/>
      <c r="AM351" s="73"/>
      <c r="AN351" s="73"/>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3"/>
      <c r="BM351" s="73"/>
      <c r="BN351" s="73"/>
      <c r="BO351" s="73"/>
      <c r="BP351" s="73"/>
      <c r="BR351" s="117"/>
      <c r="BS351" s="118"/>
      <c r="BT351" s="118"/>
      <c r="BU351" s="2"/>
      <c r="BV351" s="2"/>
      <c r="BW351" s="2"/>
      <c r="BX351" s="119"/>
    </row>
    <row r="352" spans="1:76" ht="15" customHeight="1">
      <c r="A352" s="16"/>
      <c r="B352" s="76"/>
      <c r="C352" s="72"/>
      <c r="D352" s="20"/>
      <c r="E352" s="78"/>
      <c r="F352" s="11"/>
      <c r="G352" s="12"/>
      <c r="H352" s="13"/>
      <c r="I352" s="13"/>
      <c r="J352" s="14"/>
      <c r="K352" s="64"/>
      <c r="L352" s="17"/>
      <c r="M352" s="17"/>
      <c r="N352" s="25"/>
      <c r="O352" s="2"/>
      <c r="P352" s="2"/>
      <c r="Q352" s="2"/>
      <c r="R352" s="3"/>
      <c r="S352" s="4"/>
      <c r="T352" s="67"/>
      <c r="U352" s="67"/>
      <c r="V352" s="4"/>
      <c r="W352" s="4"/>
      <c r="X352" s="4"/>
      <c r="Y352" s="62"/>
      <c r="Z352" s="28"/>
      <c r="AA352" s="28"/>
      <c r="AB352" s="28"/>
      <c r="AC352" s="28"/>
      <c r="AD352" s="26"/>
      <c r="AE352" s="19"/>
      <c r="AF352" s="65"/>
      <c r="AG352" s="54"/>
      <c r="AH352" s="54"/>
      <c r="AI352" s="55"/>
      <c r="AJ352" s="18"/>
      <c r="AK352" s="73"/>
      <c r="AL352" s="73"/>
      <c r="AM352" s="73"/>
      <c r="AN352" s="73"/>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3"/>
      <c r="BM352" s="73"/>
      <c r="BN352" s="73"/>
      <c r="BO352" s="73"/>
      <c r="BP352" s="73"/>
      <c r="BR352" s="117"/>
      <c r="BS352" s="118"/>
      <c r="BT352" s="118"/>
      <c r="BU352" s="2"/>
      <c r="BV352" s="2"/>
      <c r="BW352" s="2"/>
      <c r="BX352" s="119"/>
    </row>
    <row r="353" spans="1:76" ht="15" customHeight="1">
      <c r="A353" s="16"/>
      <c r="B353" s="76"/>
      <c r="C353" s="72"/>
      <c r="D353" s="20"/>
      <c r="E353" s="78"/>
      <c r="F353" s="11"/>
      <c r="G353" s="12"/>
      <c r="H353" s="13"/>
      <c r="I353" s="13"/>
      <c r="J353" s="14"/>
      <c r="K353" s="64"/>
      <c r="L353" s="17"/>
      <c r="M353" s="17"/>
      <c r="N353" s="25"/>
      <c r="O353" s="2"/>
      <c r="P353" s="2"/>
      <c r="Q353" s="2"/>
      <c r="R353" s="3"/>
      <c r="S353" s="4"/>
      <c r="T353" s="67"/>
      <c r="U353" s="67"/>
      <c r="V353" s="4"/>
      <c r="W353" s="4"/>
      <c r="X353" s="4"/>
      <c r="Y353" s="62"/>
      <c r="Z353" s="28"/>
      <c r="AA353" s="28"/>
      <c r="AB353" s="28"/>
      <c r="AC353" s="28"/>
      <c r="AD353" s="26"/>
      <c r="AE353" s="19"/>
      <c r="AF353" s="65"/>
      <c r="AG353" s="54"/>
      <c r="AH353" s="54"/>
      <c r="AI353" s="55"/>
      <c r="AJ353" s="18"/>
      <c r="AK353" s="73"/>
      <c r="AL353" s="73"/>
      <c r="AM353" s="73"/>
      <c r="AN353" s="73"/>
      <c r="AO353" s="73"/>
      <c r="AP353" s="73"/>
      <c r="AQ353" s="73"/>
      <c r="AR353" s="73"/>
      <c r="AS353" s="73"/>
      <c r="AT353" s="73"/>
      <c r="AU353" s="73"/>
      <c r="AV353" s="73"/>
      <c r="AW353" s="73"/>
      <c r="AX353" s="73"/>
      <c r="AY353" s="73"/>
      <c r="AZ353" s="73"/>
      <c r="BA353" s="73"/>
      <c r="BB353" s="73"/>
      <c r="BC353" s="73"/>
      <c r="BD353" s="73"/>
      <c r="BE353" s="73"/>
      <c r="BF353" s="73"/>
      <c r="BG353" s="73"/>
      <c r="BH353" s="73"/>
      <c r="BI353" s="73"/>
      <c r="BJ353" s="73"/>
      <c r="BK353" s="73"/>
      <c r="BL353" s="73"/>
      <c r="BM353" s="73"/>
      <c r="BN353" s="73"/>
      <c r="BO353" s="73"/>
      <c r="BP353" s="73"/>
      <c r="BR353" s="117"/>
      <c r="BS353" s="118"/>
      <c r="BT353" s="118"/>
      <c r="BU353" s="2"/>
      <c r="BV353" s="2"/>
      <c r="BW353" s="2"/>
      <c r="BX353" s="119"/>
    </row>
    <row r="354" spans="1:76" ht="15" customHeight="1">
      <c r="A354" s="16"/>
      <c r="B354" s="76"/>
      <c r="C354" s="72"/>
      <c r="D354" s="20"/>
      <c r="E354" s="78"/>
      <c r="F354" s="11"/>
      <c r="G354" s="12"/>
      <c r="H354" s="13"/>
      <c r="I354" s="13"/>
      <c r="J354" s="14"/>
      <c r="K354" s="64"/>
      <c r="L354" s="17"/>
      <c r="M354" s="17"/>
      <c r="N354" s="25"/>
      <c r="O354" s="2"/>
      <c r="P354" s="2"/>
      <c r="Q354" s="2"/>
      <c r="R354" s="3"/>
      <c r="S354" s="4"/>
      <c r="T354" s="67"/>
      <c r="U354" s="67"/>
      <c r="V354" s="4"/>
      <c r="W354" s="4"/>
      <c r="X354" s="4"/>
      <c r="Y354" s="62"/>
      <c r="Z354" s="28"/>
      <c r="AA354" s="28"/>
      <c r="AB354" s="28"/>
      <c r="AC354" s="28"/>
      <c r="AD354" s="26"/>
      <c r="AE354" s="19"/>
      <c r="AF354" s="65"/>
      <c r="AG354" s="54"/>
      <c r="AH354" s="54"/>
      <c r="AI354" s="55"/>
      <c r="AJ354" s="18"/>
      <c r="AK354" s="73"/>
      <c r="AL354" s="73"/>
      <c r="AM354" s="73"/>
      <c r="AN354" s="73"/>
      <c r="AO354" s="73"/>
      <c r="AP354" s="73"/>
      <c r="AQ354" s="73"/>
      <c r="AR354" s="73"/>
      <c r="AS354" s="73"/>
      <c r="AT354" s="73"/>
      <c r="AU354" s="73"/>
      <c r="AV354" s="73"/>
      <c r="AW354" s="73"/>
      <c r="AX354" s="73"/>
      <c r="AY354" s="73"/>
      <c r="AZ354" s="73"/>
      <c r="BA354" s="73"/>
      <c r="BB354" s="73"/>
      <c r="BC354" s="73"/>
      <c r="BD354" s="73"/>
      <c r="BE354" s="73"/>
      <c r="BF354" s="73"/>
      <c r="BG354" s="73"/>
      <c r="BH354" s="73"/>
      <c r="BI354" s="73"/>
      <c r="BJ354" s="73"/>
      <c r="BK354" s="73"/>
      <c r="BL354" s="73"/>
      <c r="BM354" s="73"/>
      <c r="BN354" s="73"/>
      <c r="BO354" s="73"/>
      <c r="BP354" s="73"/>
      <c r="BR354" s="117"/>
      <c r="BS354" s="118"/>
      <c r="BT354" s="118"/>
      <c r="BU354" s="2"/>
      <c r="BV354" s="2"/>
      <c r="BW354" s="2"/>
      <c r="BX354" s="119"/>
    </row>
    <row r="355" spans="1:76" ht="15" customHeight="1">
      <c r="A355" s="16"/>
      <c r="B355" s="76"/>
      <c r="C355" s="72"/>
      <c r="D355" s="20"/>
      <c r="E355" s="78"/>
      <c r="F355" s="11"/>
      <c r="G355" s="12"/>
      <c r="H355" s="13"/>
      <c r="I355" s="13"/>
      <c r="J355" s="14"/>
      <c r="K355" s="64"/>
      <c r="L355" s="17"/>
      <c r="M355" s="17"/>
      <c r="N355" s="25"/>
      <c r="O355" s="2"/>
      <c r="P355" s="2"/>
      <c r="Q355" s="2"/>
      <c r="R355" s="3"/>
      <c r="S355" s="4"/>
      <c r="T355" s="67"/>
      <c r="U355" s="67"/>
      <c r="V355" s="4"/>
      <c r="W355" s="4"/>
      <c r="X355" s="4"/>
      <c r="Y355" s="62"/>
      <c r="Z355" s="28"/>
      <c r="AA355" s="28"/>
      <c r="AB355" s="28"/>
      <c r="AC355" s="28"/>
      <c r="AD355" s="26"/>
      <c r="AE355" s="19"/>
      <c r="AF355" s="65"/>
      <c r="AG355" s="54"/>
      <c r="AH355" s="54"/>
      <c r="AI355" s="55"/>
      <c r="AJ355" s="18"/>
      <c r="AK355" s="73"/>
      <c r="AL355" s="73"/>
      <c r="AM355" s="73"/>
      <c r="AN355" s="73"/>
      <c r="AO355" s="73"/>
      <c r="AP355" s="73"/>
      <c r="AQ355" s="73"/>
      <c r="AR355" s="73"/>
      <c r="AS355" s="73"/>
      <c r="AT355" s="73"/>
      <c r="AU355" s="73"/>
      <c r="AV355" s="73"/>
      <c r="AW355" s="73"/>
      <c r="AX355" s="73"/>
      <c r="AY355" s="73"/>
      <c r="AZ355" s="73"/>
      <c r="BA355" s="73"/>
      <c r="BB355" s="73"/>
      <c r="BC355" s="73"/>
      <c r="BD355" s="73"/>
      <c r="BE355" s="73"/>
      <c r="BF355" s="73"/>
      <c r="BG355" s="73"/>
      <c r="BH355" s="73"/>
      <c r="BI355" s="73"/>
      <c r="BJ355" s="73"/>
      <c r="BK355" s="73"/>
      <c r="BL355" s="73"/>
      <c r="BM355" s="73"/>
      <c r="BN355" s="73"/>
      <c r="BO355" s="73"/>
      <c r="BP355" s="73"/>
      <c r="BR355" s="117"/>
      <c r="BS355" s="118"/>
      <c r="BT355" s="118"/>
      <c r="BU355" s="2"/>
      <c r="BV355" s="2"/>
      <c r="BW355" s="2"/>
      <c r="BX355" s="119"/>
    </row>
    <row r="356" spans="1:76" ht="15" customHeight="1">
      <c r="A356" s="16"/>
      <c r="B356" s="76"/>
      <c r="C356" s="72"/>
      <c r="D356" s="20"/>
      <c r="E356" s="78"/>
      <c r="F356" s="11"/>
      <c r="G356" s="12"/>
      <c r="H356" s="13"/>
      <c r="I356" s="13"/>
      <c r="J356" s="14"/>
      <c r="K356" s="64"/>
      <c r="L356" s="17"/>
      <c r="M356" s="17"/>
      <c r="N356" s="25"/>
      <c r="O356" s="2"/>
      <c r="P356" s="2"/>
      <c r="Q356" s="2"/>
      <c r="R356" s="3"/>
      <c r="S356" s="4"/>
      <c r="T356" s="67"/>
      <c r="U356" s="67"/>
      <c r="V356" s="4"/>
      <c r="W356" s="4"/>
      <c r="X356" s="4"/>
      <c r="Y356" s="62"/>
      <c r="Z356" s="28"/>
      <c r="AA356" s="28"/>
      <c r="AB356" s="28"/>
      <c r="AC356" s="28"/>
      <c r="AD356" s="26"/>
      <c r="AE356" s="19"/>
      <c r="AF356" s="65"/>
      <c r="AG356" s="54"/>
      <c r="AH356" s="54"/>
      <c r="AI356" s="55"/>
      <c r="AJ356" s="18"/>
      <c r="AK356" s="73"/>
      <c r="AL356" s="73"/>
      <c r="AM356" s="73"/>
      <c r="AN356" s="73"/>
      <c r="AO356" s="73"/>
      <c r="AP356" s="73"/>
      <c r="AQ356" s="73"/>
      <c r="AR356" s="73"/>
      <c r="AS356" s="73"/>
      <c r="AT356" s="73"/>
      <c r="AU356" s="73"/>
      <c r="AV356" s="73"/>
      <c r="AW356" s="73"/>
      <c r="AX356" s="73"/>
      <c r="AY356" s="73"/>
      <c r="AZ356" s="73"/>
      <c r="BA356" s="73"/>
      <c r="BB356" s="73"/>
      <c r="BC356" s="73"/>
      <c r="BD356" s="73"/>
      <c r="BE356" s="73"/>
      <c r="BF356" s="73"/>
      <c r="BG356" s="73"/>
      <c r="BH356" s="73"/>
      <c r="BI356" s="73"/>
      <c r="BJ356" s="73"/>
      <c r="BK356" s="73"/>
      <c r="BL356" s="73"/>
      <c r="BM356" s="73"/>
      <c r="BN356" s="73"/>
      <c r="BO356" s="73"/>
      <c r="BP356" s="73"/>
      <c r="BR356" s="117"/>
      <c r="BS356" s="118"/>
      <c r="BT356" s="118"/>
      <c r="BU356" s="2"/>
      <c r="BV356" s="2"/>
      <c r="BW356" s="2"/>
      <c r="BX356" s="119"/>
    </row>
    <row r="357" spans="1:76" ht="15" customHeight="1">
      <c r="A357" s="16"/>
      <c r="B357" s="76"/>
      <c r="C357" s="72"/>
      <c r="D357" s="20"/>
      <c r="E357" s="78"/>
      <c r="F357" s="11"/>
      <c r="G357" s="12"/>
      <c r="H357" s="13"/>
      <c r="I357" s="13"/>
      <c r="J357" s="14"/>
      <c r="K357" s="64"/>
      <c r="L357" s="17"/>
      <c r="M357" s="17"/>
      <c r="N357" s="25"/>
      <c r="O357" s="2"/>
      <c r="P357" s="2"/>
      <c r="Q357" s="2"/>
      <c r="R357" s="3"/>
      <c r="S357" s="4"/>
      <c r="T357" s="67"/>
      <c r="U357" s="67"/>
      <c r="V357" s="4"/>
      <c r="W357" s="4"/>
      <c r="X357" s="4"/>
      <c r="Y357" s="62"/>
      <c r="Z357" s="28"/>
      <c r="AA357" s="28"/>
      <c r="AB357" s="28"/>
      <c r="AC357" s="28"/>
      <c r="AD357" s="26"/>
      <c r="AE357" s="19"/>
      <c r="AF357" s="65"/>
      <c r="AG357" s="54"/>
      <c r="AH357" s="54"/>
      <c r="AI357" s="55"/>
      <c r="AJ357" s="18"/>
      <c r="AK357" s="73"/>
      <c r="AL357" s="73"/>
      <c r="AM357" s="73"/>
      <c r="AN357" s="73"/>
      <c r="AO357" s="73"/>
      <c r="AP357" s="73"/>
      <c r="AQ357" s="73"/>
      <c r="AR357" s="73"/>
      <c r="AS357" s="73"/>
      <c r="AT357" s="73"/>
      <c r="AU357" s="73"/>
      <c r="AV357" s="73"/>
      <c r="AW357" s="73"/>
      <c r="AX357" s="73"/>
      <c r="AY357" s="73"/>
      <c r="AZ357" s="73"/>
      <c r="BA357" s="73"/>
      <c r="BB357" s="73"/>
      <c r="BC357" s="73"/>
      <c r="BD357" s="73"/>
      <c r="BE357" s="73"/>
      <c r="BF357" s="73"/>
      <c r="BG357" s="73"/>
      <c r="BH357" s="73"/>
      <c r="BI357" s="73"/>
      <c r="BJ357" s="73"/>
      <c r="BK357" s="73"/>
      <c r="BL357" s="73"/>
      <c r="BM357" s="73"/>
      <c r="BN357" s="73"/>
      <c r="BO357" s="73"/>
      <c r="BP357" s="73"/>
      <c r="BR357" s="117"/>
      <c r="BS357" s="118"/>
      <c r="BT357" s="118"/>
      <c r="BU357" s="2"/>
      <c r="BV357" s="2"/>
      <c r="BW357" s="2"/>
      <c r="BX357" s="119"/>
    </row>
    <row r="358" spans="1:76" ht="15" customHeight="1">
      <c r="A358" s="16"/>
      <c r="B358" s="76"/>
      <c r="C358" s="72"/>
      <c r="D358" s="20"/>
      <c r="E358" s="78"/>
      <c r="F358" s="11"/>
      <c r="G358" s="12"/>
      <c r="H358" s="13"/>
      <c r="I358" s="13"/>
      <c r="J358" s="14"/>
      <c r="K358" s="64"/>
      <c r="L358" s="17"/>
      <c r="M358" s="17"/>
      <c r="N358" s="25"/>
      <c r="O358" s="2"/>
      <c r="P358" s="2"/>
      <c r="Q358" s="2"/>
      <c r="R358" s="3"/>
      <c r="S358" s="4"/>
      <c r="T358" s="67"/>
      <c r="U358" s="67"/>
      <c r="V358" s="4"/>
      <c r="W358" s="4"/>
      <c r="X358" s="4"/>
      <c r="Y358" s="62"/>
      <c r="Z358" s="28"/>
      <c r="AA358" s="28"/>
      <c r="AB358" s="28"/>
      <c r="AC358" s="28"/>
      <c r="AD358" s="26"/>
      <c r="AE358" s="19"/>
      <c r="AF358" s="65"/>
      <c r="AG358" s="54"/>
      <c r="AH358" s="54"/>
      <c r="AI358" s="55"/>
      <c r="AJ358" s="18"/>
      <c r="AK358" s="73"/>
      <c r="AL358" s="73"/>
      <c r="AM358" s="73"/>
      <c r="AN358" s="73"/>
      <c r="AO358" s="73"/>
      <c r="AP358" s="73"/>
      <c r="AQ358" s="73"/>
      <c r="AR358" s="73"/>
      <c r="AS358" s="73"/>
      <c r="AT358" s="73"/>
      <c r="AU358" s="73"/>
      <c r="AV358" s="73"/>
      <c r="AW358" s="73"/>
      <c r="AX358" s="73"/>
      <c r="AY358" s="73"/>
      <c r="AZ358" s="73"/>
      <c r="BA358" s="73"/>
      <c r="BB358" s="73"/>
      <c r="BC358" s="73"/>
      <c r="BD358" s="73"/>
      <c r="BE358" s="73"/>
      <c r="BF358" s="73"/>
      <c r="BG358" s="73"/>
      <c r="BH358" s="73"/>
      <c r="BI358" s="73"/>
      <c r="BJ358" s="73"/>
      <c r="BK358" s="73"/>
      <c r="BL358" s="73"/>
      <c r="BM358" s="73"/>
      <c r="BN358" s="73"/>
      <c r="BO358" s="73"/>
      <c r="BP358" s="73"/>
      <c r="BR358" s="117"/>
      <c r="BS358" s="118"/>
      <c r="BT358" s="118"/>
      <c r="BU358" s="2"/>
      <c r="BV358" s="2"/>
      <c r="BW358" s="2"/>
      <c r="BX358" s="119"/>
    </row>
    <row r="359" spans="1:76" ht="15" customHeight="1">
      <c r="A359" s="16"/>
      <c r="B359" s="76"/>
      <c r="C359" s="72"/>
      <c r="D359" s="20"/>
      <c r="E359" s="78"/>
      <c r="F359" s="11"/>
      <c r="G359" s="12"/>
      <c r="H359" s="13"/>
      <c r="I359" s="13"/>
      <c r="J359" s="14"/>
      <c r="K359" s="64"/>
      <c r="L359" s="17"/>
      <c r="M359" s="17"/>
      <c r="N359" s="25"/>
      <c r="O359" s="2"/>
      <c r="P359" s="2"/>
      <c r="Q359" s="2"/>
      <c r="R359" s="3"/>
      <c r="S359" s="4"/>
      <c r="T359" s="67"/>
      <c r="U359" s="67"/>
      <c r="V359" s="4"/>
      <c r="W359" s="4"/>
      <c r="X359" s="4"/>
      <c r="Y359" s="62"/>
      <c r="Z359" s="28"/>
      <c r="AA359" s="28"/>
      <c r="AB359" s="28"/>
      <c r="AC359" s="28"/>
      <c r="AD359" s="26"/>
      <c r="AE359" s="19"/>
      <c r="AF359" s="65"/>
      <c r="AG359" s="54"/>
      <c r="AH359" s="54"/>
      <c r="AI359" s="55"/>
      <c r="AJ359" s="18"/>
      <c r="AK359" s="73"/>
      <c r="AL359" s="73"/>
      <c r="AM359" s="73"/>
      <c r="AN359" s="73"/>
      <c r="AO359" s="73"/>
      <c r="AP359" s="73"/>
      <c r="AQ359" s="73"/>
      <c r="AR359" s="73"/>
      <c r="AS359" s="73"/>
      <c r="AT359" s="73"/>
      <c r="AU359" s="73"/>
      <c r="AV359" s="73"/>
      <c r="AW359" s="73"/>
      <c r="AX359" s="73"/>
      <c r="AY359" s="73"/>
      <c r="AZ359" s="73"/>
      <c r="BA359" s="73"/>
      <c r="BB359" s="73"/>
      <c r="BC359" s="73"/>
      <c r="BD359" s="73"/>
      <c r="BE359" s="73"/>
      <c r="BF359" s="73"/>
      <c r="BG359" s="73"/>
      <c r="BH359" s="73"/>
      <c r="BI359" s="73"/>
      <c r="BJ359" s="73"/>
      <c r="BK359" s="73"/>
      <c r="BL359" s="73"/>
      <c r="BM359" s="73"/>
      <c r="BN359" s="73"/>
      <c r="BO359" s="73"/>
      <c r="BP359" s="73"/>
      <c r="BR359" s="117"/>
      <c r="BS359" s="118"/>
      <c r="BT359" s="118"/>
      <c r="BU359" s="2"/>
      <c r="BV359" s="2"/>
      <c r="BW359" s="2"/>
      <c r="BX359" s="119"/>
    </row>
    <row r="360" spans="1:76" ht="15" customHeight="1">
      <c r="A360" s="16"/>
      <c r="B360" s="76"/>
      <c r="C360" s="72"/>
      <c r="D360" s="20"/>
      <c r="E360" s="78"/>
      <c r="F360" s="11"/>
      <c r="G360" s="12"/>
      <c r="H360" s="13"/>
      <c r="I360" s="13"/>
      <c r="J360" s="14"/>
      <c r="K360" s="64"/>
      <c r="L360" s="17"/>
      <c r="M360" s="17"/>
      <c r="N360" s="25"/>
      <c r="O360" s="2"/>
      <c r="P360" s="2"/>
      <c r="Q360" s="2"/>
      <c r="R360" s="3"/>
      <c r="S360" s="4"/>
      <c r="T360" s="67"/>
      <c r="U360" s="67"/>
      <c r="V360" s="4"/>
      <c r="W360" s="4"/>
      <c r="X360" s="4"/>
      <c r="Y360" s="62"/>
      <c r="Z360" s="28"/>
      <c r="AA360" s="28"/>
      <c r="AB360" s="28"/>
      <c r="AC360" s="28"/>
      <c r="AD360" s="26"/>
      <c r="AE360" s="19"/>
      <c r="AF360" s="65"/>
      <c r="AG360" s="54"/>
      <c r="AH360" s="54"/>
      <c r="AI360" s="55"/>
      <c r="AJ360" s="18"/>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R360" s="117"/>
      <c r="BS360" s="118"/>
      <c r="BT360" s="118"/>
      <c r="BU360" s="2"/>
      <c r="BV360" s="2"/>
      <c r="BW360" s="2"/>
      <c r="BX360" s="119"/>
    </row>
    <row r="361" spans="1:76" ht="15" customHeight="1">
      <c r="A361" s="16"/>
      <c r="B361" s="76"/>
      <c r="C361" s="72"/>
      <c r="D361" s="20"/>
      <c r="E361" s="78"/>
      <c r="F361" s="11"/>
      <c r="G361" s="12"/>
      <c r="H361" s="13"/>
      <c r="I361" s="13"/>
      <c r="J361" s="14"/>
      <c r="K361" s="64"/>
      <c r="L361" s="17"/>
      <c r="M361" s="17"/>
      <c r="N361" s="25"/>
      <c r="O361" s="2"/>
      <c r="P361" s="2"/>
      <c r="Q361" s="2"/>
      <c r="R361" s="3"/>
      <c r="S361" s="4"/>
      <c r="T361" s="67"/>
      <c r="U361" s="67"/>
      <c r="V361" s="4"/>
      <c r="W361" s="4"/>
      <c r="X361" s="4"/>
      <c r="Y361" s="62"/>
      <c r="Z361" s="28"/>
      <c r="AA361" s="28"/>
      <c r="AB361" s="28"/>
      <c r="AC361" s="28"/>
      <c r="AD361" s="26"/>
      <c r="AE361" s="19"/>
      <c r="AF361" s="65"/>
      <c r="AG361" s="54"/>
      <c r="AH361" s="54"/>
      <c r="AI361" s="55"/>
      <c r="AJ361" s="18"/>
      <c r="AK361" s="73"/>
      <c r="AL361" s="73"/>
      <c r="AM361" s="73"/>
      <c r="AN361" s="73"/>
      <c r="AO361" s="73"/>
      <c r="AP361" s="73"/>
      <c r="AQ361" s="73"/>
      <c r="AR361" s="73"/>
      <c r="AS361" s="73"/>
      <c r="AT361" s="73"/>
      <c r="AU361" s="73"/>
      <c r="AV361" s="73"/>
      <c r="AW361" s="73"/>
      <c r="AX361" s="73"/>
      <c r="AY361" s="73"/>
      <c r="AZ361" s="73"/>
      <c r="BA361" s="73"/>
      <c r="BB361" s="73"/>
      <c r="BC361" s="73"/>
      <c r="BD361" s="73"/>
      <c r="BE361" s="73"/>
      <c r="BF361" s="73"/>
      <c r="BG361" s="73"/>
      <c r="BH361" s="73"/>
      <c r="BI361" s="73"/>
      <c r="BJ361" s="73"/>
      <c r="BK361" s="73"/>
      <c r="BL361" s="73"/>
      <c r="BM361" s="73"/>
      <c r="BN361" s="73"/>
      <c r="BO361" s="73"/>
      <c r="BP361" s="73"/>
      <c r="BR361" s="117"/>
      <c r="BS361" s="118"/>
      <c r="BT361" s="118"/>
      <c r="BU361" s="2"/>
      <c r="BV361" s="2"/>
      <c r="BW361" s="2"/>
      <c r="BX361" s="119"/>
    </row>
    <row r="362" spans="1:76" ht="15" customHeight="1">
      <c r="A362" s="16"/>
      <c r="B362" s="76"/>
      <c r="C362" s="72"/>
      <c r="D362" s="20"/>
      <c r="E362" s="78"/>
      <c r="F362" s="11"/>
      <c r="G362" s="12"/>
      <c r="H362" s="13"/>
      <c r="I362" s="13"/>
      <c r="J362" s="14"/>
      <c r="K362" s="64"/>
      <c r="L362" s="17"/>
      <c r="M362" s="17"/>
      <c r="N362" s="25"/>
      <c r="O362" s="2"/>
      <c r="P362" s="2"/>
      <c r="Q362" s="2"/>
      <c r="R362" s="3"/>
      <c r="S362" s="4"/>
      <c r="T362" s="67"/>
      <c r="U362" s="67"/>
      <c r="V362" s="4"/>
      <c r="W362" s="4"/>
      <c r="X362" s="4"/>
      <c r="Y362" s="62"/>
      <c r="Z362" s="28"/>
      <c r="AA362" s="28"/>
      <c r="AB362" s="28"/>
      <c r="AC362" s="28"/>
      <c r="AD362" s="26"/>
      <c r="AE362" s="19"/>
      <c r="AF362" s="65"/>
      <c r="AG362" s="54"/>
      <c r="AH362" s="54"/>
      <c r="AI362" s="55"/>
      <c r="AJ362" s="18"/>
      <c r="AK362" s="73"/>
      <c r="AL362" s="73"/>
      <c r="AM362" s="73"/>
      <c r="AN362" s="73"/>
      <c r="AO362" s="73"/>
      <c r="AP362" s="73"/>
      <c r="AQ362" s="73"/>
      <c r="AR362" s="73"/>
      <c r="AS362" s="73"/>
      <c r="AT362" s="73"/>
      <c r="AU362" s="73"/>
      <c r="AV362" s="73"/>
      <c r="AW362" s="73"/>
      <c r="AX362" s="73"/>
      <c r="AY362" s="73"/>
      <c r="AZ362" s="73"/>
      <c r="BA362" s="73"/>
      <c r="BB362" s="73"/>
      <c r="BC362" s="73"/>
      <c r="BD362" s="73"/>
      <c r="BE362" s="73"/>
      <c r="BF362" s="73"/>
      <c r="BG362" s="73"/>
      <c r="BH362" s="73"/>
      <c r="BI362" s="73"/>
      <c r="BJ362" s="73"/>
      <c r="BK362" s="73"/>
      <c r="BL362" s="73"/>
      <c r="BM362" s="73"/>
      <c r="BN362" s="73"/>
      <c r="BO362" s="73"/>
      <c r="BP362" s="73"/>
      <c r="BR362" s="117"/>
      <c r="BS362" s="118"/>
      <c r="BT362" s="118"/>
      <c r="BU362" s="2"/>
      <c r="BV362" s="2"/>
      <c r="BW362" s="2"/>
      <c r="BX362" s="119"/>
    </row>
    <row r="363" spans="1:76" ht="15" customHeight="1">
      <c r="A363" s="16"/>
      <c r="B363" s="76"/>
      <c r="C363" s="72"/>
      <c r="D363" s="20"/>
      <c r="E363" s="78"/>
      <c r="F363" s="11"/>
      <c r="G363" s="12"/>
      <c r="H363" s="13"/>
      <c r="I363" s="13"/>
      <c r="J363" s="14"/>
      <c r="K363" s="64"/>
      <c r="L363" s="17"/>
      <c r="M363" s="17"/>
      <c r="N363" s="25"/>
      <c r="O363" s="2"/>
      <c r="P363" s="2"/>
      <c r="Q363" s="2"/>
      <c r="R363" s="3"/>
      <c r="S363" s="4"/>
      <c r="T363" s="67"/>
      <c r="U363" s="67"/>
      <c r="V363" s="4"/>
      <c r="W363" s="4"/>
      <c r="X363" s="4"/>
      <c r="Y363" s="62"/>
      <c r="Z363" s="28"/>
      <c r="AA363" s="28"/>
      <c r="AB363" s="28"/>
      <c r="AC363" s="28"/>
      <c r="AD363" s="26"/>
      <c r="AE363" s="19"/>
      <c r="AF363" s="65"/>
      <c r="AG363" s="54"/>
      <c r="AH363" s="54"/>
      <c r="AI363" s="55"/>
      <c r="AJ363" s="18"/>
      <c r="AK363" s="73"/>
      <c r="AL363" s="73"/>
      <c r="AM363" s="73"/>
      <c r="AN363" s="73"/>
      <c r="AO363" s="73"/>
      <c r="AP363" s="73"/>
      <c r="AQ363" s="73"/>
      <c r="AR363" s="73"/>
      <c r="AS363" s="73"/>
      <c r="AT363" s="73"/>
      <c r="AU363" s="73"/>
      <c r="AV363" s="73"/>
      <c r="AW363" s="73"/>
      <c r="AX363" s="73"/>
      <c r="AY363" s="73"/>
      <c r="AZ363" s="73"/>
      <c r="BA363" s="73"/>
      <c r="BB363" s="73"/>
      <c r="BC363" s="73"/>
      <c r="BD363" s="73"/>
      <c r="BE363" s="73"/>
      <c r="BF363" s="73"/>
      <c r="BG363" s="73"/>
      <c r="BH363" s="73"/>
      <c r="BI363" s="73"/>
      <c r="BJ363" s="73"/>
      <c r="BK363" s="73"/>
      <c r="BL363" s="73"/>
      <c r="BM363" s="73"/>
      <c r="BN363" s="73"/>
      <c r="BO363" s="73"/>
      <c r="BP363" s="73"/>
      <c r="BR363" s="117"/>
      <c r="BS363" s="118"/>
      <c r="BT363" s="118"/>
      <c r="BU363" s="2"/>
      <c r="BV363" s="2"/>
      <c r="BW363" s="2"/>
      <c r="BX363" s="119"/>
    </row>
    <row r="364" spans="1:76" ht="15" customHeight="1">
      <c r="A364" s="16">
        <v>48</v>
      </c>
      <c r="B364" s="76" t="s">
        <v>238</v>
      </c>
      <c r="C364" s="72">
        <v>144</v>
      </c>
      <c r="D364" s="20" t="s">
        <v>201</v>
      </c>
      <c r="E364" s="78">
        <v>1.33</v>
      </c>
      <c r="F364" s="11" t="s">
        <v>234</v>
      </c>
      <c r="G364" s="12"/>
      <c r="H364" s="13" t="e">
        <f>IF(OOC!S364=0,"",OOC!S364)</f>
        <v>#REF!</v>
      </c>
      <c r="I364" s="13" t="e">
        <f>IF(OOC!T364=0,"",OOC!T364)</f>
        <v>#REF!</v>
      </c>
      <c r="J364" s="14" t="s">
        <v>12</v>
      </c>
      <c r="K364" s="64" t="s">
        <v>49</v>
      </c>
      <c r="L364" s="17" t="e">
        <f>IF(AND(G364="",H364=""),"",IF(G364="",H364,G364+H364))</f>
        <v>#REF!</v>
      </c>
      <c r="M364" s="17" t="e">
        <f>IF(AND(G364="",I364=""),"",IF(G364="",I364,G364+I364))</f>
        <v>#REF!</v>
      </c>
      <c r="N364" s="25"/>
      <c r="O364" s="2" t="e">
        <f>IF(OR($AK364="",ISNUMBER($AK364)=FALSE),"",MAX(AK364:BP364))</f>
        <v>#REF!</v>
      </c>
      <c r="P364" s="2" t="e">
        <f>IF(OR($AK364="",ISNUMBER($AK364)=FALSE),"",MIN(AK364:BP364))</f>
        <v>#REF!</v>
      </c>
      <c r="Q364" s="2" t="e">
        <f>IF(OR($AK364="",ISNUMBER($AK364)=FALSE),"",AVERAGE(AK364:BP364))</f>
        <v>#REF!</v>
      </c>
      <c r="R364" s="3" t="e">
        <f>IF(OR($AK364="",ISNUMBER($AK364)=FALSE),"",STDEV(AK364:BP364))</f>
        <v>#REF!</v>
      </c>
      <c r="S364" s="4" t="e">
        <f>IF(OR($AK364="",ISNUMBER($AK364)=FALSE),"",IF(AND(G364=0,I364=""),V364,IF(AND(G364="",H364=""),W364,(H364+ABS(I364))/(6*R364))))</f>
        <v>#REF!</v>
      </c>
      <c r="T364" s="67" t="e">
        <f>IF(OR($AK364="",ISNUMBER($AK364)=FALSE),"",IF(AND($F364="Tolerance",$G364&lt;&gt;""),($Q364-$G364)/(($L364-$M364)/2),IF(AND($F364="GD&amp;T",$H364&lt;&gt;""),$Q364/$H364,"")))</f>
        <v>#REF!</v>
      </c>
      <c r="U364" s="67" t="e">
        <f>IF($T364="","",IF(ABS($T364)&lt;=0.125, "Level A",IF(AND(ABS($T364)&gt;0.125,ABS($T364)&lt;=0.25), "Level B",IF(AND(ABS($T364)&gt;0.25,ABS($T364)&lt;=0.5), "Level C", IF(ABS($T364)&gt;0.5, "Level D")))))</f>
        <v>#REF!</v>
      </c>
      <c r="V364" s="4" t="e">
        <f>IF(OR($AK364="",ISNUMBER($AK364)=FALSE),"",IF(H364="","",(L364-Q364)/(3*R364)))</f>
        <v>#REF!</v>
      </c>
      <c r="W364" s="4" t="e">
        <f>IF(OR($AK364="",ISNUMBER($AK364)=FALSE),"",IF(I364="","",(Q364-M364)/(3*R364)))</f>
        <v>#REF!</v>
      </c>
      <c r="X364" s="4" t="e">
        <f>IF(OR($AK364="",ISNUMBER($AK364)=FALSE),"",IF(AND(G364=0,I364=0),((H364)-(Q364))/(3*R364),MIN(V364:W364)))</f>
        <v>#REF!</v>
      </c>
      <c r="Y364" s="62" t="e">
        <f>IF(OR($AK364="",ISNUMBER($AK364)=FALSE),"",IF(AND(G364=0,I364=0),NORMSDIST(3*X364),NORMSDIST(3*X364)+NORMSDIST(6*S364-3*X364)-1))</f>
        <v>#REF!</v>
      </c>
      <c r="Z364" s="28" t="e">
        <f>IF($Q364="","",IF(F364="Tolerance",IF(($E364*3*R364+Q364)-G364&lt;H364,"",($E364*3*R364+Q364)-G364),IF(OR(F364="GD&amp;T",F364="MAX"),IF(($E364*3*R364+Q364)&lt;H364,"",($E364*3*R364+Q364)),"")))</f>
        <v>#REF!</v>
      </c>
      <c r="AA364" s="28" t="e">
        <f>IF(Q364="","",IF(F364="Tolerance",IF(-(($E364*3*R364)-Q364)-G364&gt;I364,"",-(($E364*3*R364)-Q364)-G364),IF(F364="MIN",IF(-(($E364*3*R364)-Q364)&gt;I364,"",-(($E364*3*R364)-Q364)),"")))</f>
        <v>#REF!</v>
      </c>
      <c r="AB364" s="28" t="e">
        <f>IF(OR(G364="",Q364=""),"",(L364+M364)/2-Q364)</f>
        <v>#REF!</v>
      </c>
      <c r="AC364" s="28" t="e">
        <f>IF(OR($S364&gt;$AC$9,$R364=""),"",$AC$9*6*$R364)</f>
        <v>#REF!</v>
      </c>
      <c r="AD364" s="26"/>
      <c r="AE364" s="19" t="str">
        <f>IF(AD364="","",IF(AD364&gt;=0.966,"Normal","Not Normal"))</f>
        <v/>
      </c>
      <c r="AF364" s="65"/>
      <c r="AG364" s="54"/>
      <c r="AH364" s="54"/>
      <c r="AI364" s="55"/>
      <c r="AJ364" s="18"/>
      <c r="AK364" s="73" t="e">
        <f>#REF!</f>
        <v>#REF!</v>
      </c>
      <c r="AL364" s="73" t="e">
        <f>#REF!</f>
        <v>#REF!</v>
      </c>
      <c r="AM364" s="73" t="e">
        <f>#REF!</f>
        <v>#REF!</v>
      </c>
      <c r="AN364" s="73" t="e">
        <f>#REF!</f>
        <v>#REF!</v>
      </c>
      <c r="AO364" s="73" t="e">
        <f>#REF!</f>
        <v>#REF!</v>
      </c>
      <c r="AP364" s="73" t="e">
        <f>#REF!</f>
        <v>#REF!</v>
      </c>
      <c r="AQ364" s="73" t="e">
        <f>#REF!</f>
        <v>#REF!</v>
      </c>
      <c r="AR364" s="73" t="e">
        <f>#REF!</f>
        <v>#REF!</v>
      </c>
      <c r="AS364" s="73" t="e">
        <f>#REF!</f>
        <v>#REF!</v>
      </c>
      <c r="AT364" s="73" t="e">
        <f>#REF!</f>
        <v>#REF!</v>
      </c>
      <c r="AU364" s="73" t="e">
        <f>#REF!</f>
        <v>#REF!</v>
      </c>
      <c r="AV364" s="73" t="e">
        <f>#REF!</f>
        <v>#REF!</v>
      </c>
      <c r="AW364" s="73" t="e">
        <f>#REF!</f>
        <v>#REF!</v>
      </c>
      <c r="AX364" s="73" t="e">
        <f>#REF!</f>
        <v>#REF!</v>
      </c>
      <c r="AY364" s="73" t="e">
        <f>#REF!</f>
        <v>#REF!</v>
      </c>
      <c r="AZ364" s="73" t="e">
        <f>#REF!</f>
        <v>#REF!</v>
      </c>
      <c r="BA364" s="73" t="e">
        <f>#REF!</f>
        <v>#REF!</v>
      </c>
      <c r="BB364" s="73" t="e">
        <f>#REF!</f>
        <v>#REF!</v>
      </c>
      <c r="BC364" s="73" t="e">
        <f>#REF!</f>
        <v>#REF!</v>
      </c>
      <c r="BD364" s="73" t="e">
        <f>#REF!</f>
        <v>#REF!</v>
      </c>
      <c r="BE364" s="73" t="e">
        <f>#REF!</f>
        <v>#REF!</v>
      </c>
      <c r="BF364" s="73" t="e">
        <f>#REF!</f>
        <v>#REF!</v>
      </c>
      <c r="BG364" s="73" t="e">
        <f>#REF!</f>
        <v>#REF!</v>
      </c>
      <c r="BH364" s="73" t="e">
        <f>#REF!</f>
        <v>#REF!</v>
      </c>
      <c r="BI364" s="73" t="e">
        <f>#REF!</f>
        <v>#REF!</v>
      </c>
      <c r="BJ364" s="73" t="e">
        <f>#REF!</f>
        <v>#REF!</v>
      </c>
      <c r="BK364" s="73" t="e">
        <f>#REF!</f>
        <v>#REF!</v>
      </c>
      <c r="BL364" s="73" t="e">
        <f>#REF!</f>
        <v>#REF!</v>
      </c>
      <c r="BM364" s="73" t="e">
        <f>#REF!</f>
        <v>#REF!</v>
      </c>
      <c r="BN364" s="73" t="e">
        <f>#REF!</f>
        <v>#REF!</v>
      </c>
      <c r="BO364" s="73" t="e">
        <f>#REF!</f>
        <v>#REF!</v>
      </c>
      <c r="BP364" s="73" t="e">
        <f>#REF!</f>
        <v>#REF!</v>
      </c>
      <c r="BR364" s="117">
        <f>C364</f>
        <v>144</v>
      </c>
      <c r="BS364" s="118">
        <f>OOC!G364</f>
        <v>0.14000000000000001</v>
      </c>
      <c r="BT364" s="118" t="str">
        <f>OOC!H364</f>
        <v/>
      </c>
      <c r="BU364" s="2" t="e">
        <f>IF(OR($AK364="",ISNUMBER($AK364)=FALSE),"",MAX(AK364:BP364))</f>
        <v>#REF!</v>
      </c>
      <c r="BV364" s="2" t="e">
        <f>IF(OR($AK364="",ISNUMBER($AK364)=FALSE),"",MIN(AK364:BP364))</f>
        <v>#REF!</v>
      </c>
      <c r="BW364" s="2" t="e">
        <f>IF(OR($AK364="",ISNUMBER($AK364)=FALSE),"",AVERAGE(AK364:BP364))</f>
        <v>#REF!</v>
      </c>
      <c r="BX364" s="119" t="e">
        <f>IF(AND(IF(OOC!G364="",0,OOC!G364) &gt;= IF(O364="",0,O364), IF(O364="",0,O364) &gt; IF(L364="",0,L364)), "OOC",
IF(AND(IF(M364="",0,M364) &gt; IF(P364="",0,P364), IF(P364="",0,P364) &gt;= IF(OOC!H364="",0,OOC!H364)), "OOC",
IF(IF(O364="",0,O364) &gt; IF(OOC!G364="",0,OOC!G364), "OOS",
IF(IF(OOC!H364="",0,OOC!H364) &gt; IF(P364="",0,P364), "OOS", "OK"))))</f>
        <v>#REF!</v>
      </c>
    </row>
    <row r="365" spans="1:76" ht="15" customHeight="1">
      <c r="A365" s="16"/>
      <c r="B365" s="76"/>
      <c r="C365" s="72"/>
      <c r="D365" s="20"/>
      <c r="E365" s="78"/>
      <c r="F365" s="11"/>
      <c r="G365" s="12"/>
      <c r="H365" s="13"/>
      <c r="I365" s="13"/>
      <c r="J365" s="14"/>
      <c r="K365" s="64"/>
      <c r="L365" s="17"/>
      <c r="M365" s="17"/>
      <c r="N365" s="25"/>
      <c r="O365" s="2"/>
      <c r="P365" s="2"/>
      <c r="Q365" s="2"/>
      <c r="R365" s="3"/>
      <c r="S365" s="4"/>
      <c r="T365" s="67"/>
      <c r="U365" s="67"/>
      <c r="V365" s="4"/>
      <c r="W365" s="4"/>
      <c r="X365" s="4"/>
      <c r="Y365" s="62"/>
      <c r="Z365" s="28"/>
      <c r="AA365" s="28"/>
      <c r="AB365" s="28"/>
      <c r="AC365" s="28"/>
      <c r="AD365" s="26"/>
      <c r="AE365" s="19"/>
      <c r="AF365" s="65"/>
      <c r="AG365" s="54"/>
      <c r="AH365" s="54"/>
      <c r="AI365" s="55"/>
      <c r="AJ365" s="18"/>
      <c r="AK365" s="73"/>
      <c r="AL365" s="73"/>
      <c r="AM365" s="73"/>
      <c r="AN365" s="73"/>
      <c r="AO365" s="73"/>
      <c r="AP365" s="73"/>
      <c r="AQ365" s="73"/>
      <c r="AR365" s="73"/>
      <c r="AS365" s="73"/>
      <c r="AT365" s="73"/>
      <c r="AU365" s="73"/>
      <c r="AV365" s="73"/>
      <c r="AW365" s="73"/>
      <c r="AX365" s="73"/>
      <c r="AY365" s="73"/>
      <c r="AZ365" s="73"/>
      <c r="BA365" s="73"/>
      <c r="BB365" s="73"/>
      <c r="BC365" s="73"/>
      <c r="BD365" s="73"/>
      <c r="BE365" s="73"/>
      <c r="BF365" s="73"/>
      <c r="BG365" s="73"/>
      <c r="BH365" s="73"/>
      <c r="BI365" s="73"/>
      <c r="BJ365" s="73"/>
      <c r="BK365" s="73"/>
      <c r="BL365" s="73"/>
      <c r="BM365" s="73"/>
      <c r="BN365" s="73"/>
      <c r="BO365" s="73"/>
      <c r="BP365" s="73"/>
      <c r="BR365" s="117"/>
      <c r="BS365" s="118"/>
      <c r="BT365" s="118"/>
      <c r="BU365" s="2"/>
      <c r="BV365" s="2"/>
      <c r="BW365" s="2"/>
      <c r="BX365" s="119"/>
    </row>
    <row r="366" spans="1:76" ht="15" customHeight="1">
      <c r="A366" s="16"/>
      <c r="B366" s="76"/>
      <c r="C366" s="72"/>
      <c r="D366" s="20"/>
      <c r="E366" s="78"/>
      <c r="F366" s="11"/>
      <c r="G366" s="12"/>
      <c r="H366" s="13"/>
      <c r="I366" s="13"/>
      <c r="J366" s="14"/>
      <c r="K366" s="64"/>
      <c r="L366" s="17"/>
      <c r="M366" s="17"/>
      <c r="N366" s="25"/>
      <c r="O366" s="2"/>
      <c r="P366" s="2"/>
      <c r="Q366" s="2"/>
      <c r="R366" s="3"/>
      <c r="S366" s="4"/>
      <c r="T366" s="67"/>
      <c r="U366" s="67"/>
      <c r="V366" s="4"/>
      <c r="W366" s="4"/>
      <c r="X366" s="4"/>
      <c r="Y366" s="62"/>
      <c r="Z366" s="28"/>
      <c r="AA366" s="28"/>
      <c r="AB366" s="28"/>
      <c r="AC366" s="28"/>
      <c r="AD366" s="26"/>
      <c r="AE366" s="19"/>
      <c r="AF366" s="65"/>
      <c r="AG366" s="54"/>
      <c r="AH366" s="54"/>
      <c r="AI366" s="55"/>
      <c r="AJ366" s="18"/>
      <c r="AK366" s="73"/>
      <c r="AL366" s="73"/>
      <c r="AM366" s="73"/>
      <c r="AN366" s="73"/>
      <c r="AO366" s="73"/>
      <c r="AP366" s="73"/>
      <c r="AQ366" s="73"/>
      <c r="AR366" s="73"/>
      <c r="AS366" s="73"/>
      <c r="AT366" s="73"/>
      <c r="AU366" s="73"/>
      <c r="AV366" s="73"/>
      <c r="AW366" s="73"/>
      <c r="AX366" s="73"/>
      <c r="AY366" s="73"/>
      <c r="AZ366" s="73"/>
      <c r="BA366" s="73"/>
      <c r="BB366" s="73"/>
      <c r="BC366" s="73"/>
      <c r="BD366" s="73"/>
      <c r="BE366" s="73"/>
      <c r="BF366" s="73"/>
      <c r="BG366" s="73"/>
      <c r="BH366" s="73"/>
      <c r="BI366" s="73"/>
      <c r="BJ366" s="73"/>
      <c r="BK366" s="73"/>
      <c r="BL366" s="73"/>
      <c r="BM366" s="73"/>
      <c r="BN366" s="73"/>
      <c r="BO366" s="73"/>
      <c r="BP366" s="73"/>
      <c r="BR366" s="117"/>
      <c r="BS366" s="118"/>
      <c r="BT366" s="118"/>
      <c r="BU366" s="2"/>
      <c r="BV366" s="2"/>
      <c r="BW366" s="2"/>
      <c r="BX366" s="119"/>
    </row>
    <row r="367" spans="1:76" ht="15" customHeight="1">
      <c r="A367" s="16"/>
      <c r="B367" s="76"/>
      <c r="C367" s="72"/>
      <c r="D367" s="20"/>
      <c r="E367" s="78"/>
      <c r="F367" s="11"/>
      <c r="G367" s="12"/>
      <c r="H367" s="13"/>
      <c r="I367" s="13"/>
      <c r="J367" s="14"/>
      <c r="K367" s="64"/>
      <c r="L367" s="17"/>
      <c r="M367" s="17"/>
      <c r="N367" s="25"/>
      <c r="O367" s="2"/>
      <c r="P367" s="2"/>
      <c r="Q367" s="2"/>
      <c r="R367" s="3"/>
      <c r="S367" s="4"/>
      <c r="T367" s="67"/>
      <c r="U367" s="67"/>
      <c r="V367" s="4"/>
      <c r="W367" s="4"/>
      <c r="X367" s="4"/>
      <c r="Y367" s="62"/>
      <c r="Z367" s="28"/>
      <c r="AA367" s="28"/>
      <c r="AB367" s="28"/>
      <c r="AC367" s="28"/>
      <c r="AD367" s="26"/>
      <c r="AE367" s="19"/>
      <c r="AF367" s="65"/>
      <c r="AG367" s="54"/>
      <c r="AH367" s="54"/>
      <c r="AI367" s="55"/>
      <c r="AJ367" s="18"/>
      <c r="AK367" s="73"/>
      <c r="AL367" s="73"/>
      <c r="AM367" s="73"/>
      <c r="AN367" s="73"/>
      <c r="AO367" s="73"/>
      <c r="AP367" s="73"/>
      <c r="AQ367" s="73"/>
      <c r="AR367" s="73"/>
      <c r="AS367" s="73"/>
      <c r="AT367" s="73"/>
      <c r="AU367" s="73"/>
      <c r="AV367" s="73"/>
      <c r="AW367" s="73"/>
      <c r="AX367" s="73"/>
      <c r="AY367" s="73"/>
      <c r="AZ367" s="73"/>
      <c r="BA367" s="73"/>
      <c r="BB367" s="73"/>
      <c r="BC367" s="73"/>
      <c r="BD367" s="73"/>
      <c r="BE367" s="73"/>
      <c r="BF367" s="73"/>
      <c r="BG367" s="73"/>
      <c r="BH367" s="73"/>
      <c r="BI367" s="73"/>
      <c r="BJ367" s="73"/>
      <c r="BK367" s="73"/>
      <c r="BL367" s="73"/>
      <c r="BM367" s="73"/>
      <c r="BN367" s="73"/>
      <c r="BO367" s="73"/>
      <c r="BP367" s="73"/>
      <c r="BR367" s="117"/>
      <c r="BS367" s="118"/>
      <c r="BT367" s="118"/>
      <c r="BU367" s="2"/>
      <c r="BV367" s="2"/>
      <c r="BW367" s="2"/>
      <c r="BX367" s="119"/>
    </row>
    <row r="368" spans="1:76" ht="15" customHeight="1">
      <c r="A368" s="16"/>
      <c r="B368" s="76"/>
      <c r="C368" s="72"/>
      <c r="D368" s="20"/>
      <c r="E368" s="78"/>
      <c r="F368" s="11"/>
      <c r="G368" s="12"/>
      <c r="H368" s="13"/>
      <c r="I368" s="13"/>
      <c r="J368" s="14"/>
      <c r="K368" s="64"/>
      <c r="L368" s="17"/>
      <c r="M368" s="17"/>
      <c r="N368" s="25"/>
      <c r="O368" s="2"/>
      <c r="P368" s="2"/>
      <c r="Q368" s="2"/>
      <c r="R368" s="3"/>
      <c r="S368" s="4"/>
      <c r="T368" s="67"/>
      <c r="U368" s="67"/>
      <c r="V368" s="4"/>
      <c r="W368" s="4"/>
      <c r="X368" s="4"/>
      <c r="Y368" s="62"/>
      <c r="Z368" s="28"/>
      <c r="AA368" s="28"/>
      <c r="AB368" s="28"/>
      <c r="AC368" s="28"/>
      <c r="AD368" s="26"/>
      <c r="AE368" s="19"/>
      <c r="AF368" s="65"/>
      <c r="AG368" s="54"/>
      <c r="AH368" s="54"/>
      <c r="AI368" s="55"/>
      <c r="AJ368" s="18"/>
      <c r="AK368" s="73"/>
      <c r="AL368" s="73"/>
      <c r="AM368" s="73"/>
      <c r="AN368" s="73"/>
      <c r="AO368" s="73"/>
      <c r="AP368" s="73"/>
      <c r="AQ368" s="73"/>
      <c r="AR368" s="73"/>
      <c r="AS368" s="73"/>
      <c r="AT368" s="73"/>
      <c r="AU368" s="73"/>
      <c r="AV368" s="73"/>
      <c r="AW368" s="73"/>
      <c r="AX368" s="73"/>
      <c r="AY368" s="73"/>
      <c r="AZ368" s="73"/>
      <c r="BA368" s="73"/>
      <c r="BB368" s="73"/>
      <c r="BC368" s="73"/>
      <c r="BD368" s="73"/>
      <c r="BE368" s="73"/>
      <c r="BF368" s="73"/>
      <c r="BG368" s="73"/>
      <c r="BH368" s="73"/>
      <c r="BI368" s="73"/>
      <c r="BJ368" s="73"/>
      <c r="BK368" s="73"/>
      <c r="BL368" s="73"/>
      <c r="BM368" s="73"/>
      <c r="BN368" s="73"/>
      <c r="BO368" s="73"/>
      <c r="BP368" s="73"/>
      <c r="BR368" s="117"/>
      <c r="BS368" s="118"/>
      <c r="BT368" s="118"/>
      <c r="BU368" s="2"/>
      <c r="BV368" s="2"/>
      <c r="BW368" s="2"/>
      <c r="BX368" s="119"/>
    </row>
    <row r="369" spans="1:76" ht="15" customHeight="1">
      <c r="A369" s="16"/>
      <c r="B369" s="76"/>
      <c r="C369" s="72"/>
      <c r="D369" s="20"/>
      <c r="E369" s="78"/>
      <c r="F369" s="11"/>
      <c r="G369" s="12"/>
      <c r="H369" s="13"/>
      <c r="I369" s="13"/>
      <c r="J369" s="14"/>
      <c r="K369" s="64"/>
      <c r="L369" s="17"/>
      <c r="M369" s="17"/>
      <c r="N369" s="25"/>
      <c r="O369" s="2"/>
      <c r="P369" s="2"/>
      <c r="Q369" s="2"/>
      <c r="R369" s="3"/>
      <c r="S369" s="4"/>
      <c r="T369" s="67"/>
      <c r="U369" s="67"/>
      <c r="V369" s="4"/>
      <c r="W369" s="4"/>
      <c r="X369" s="4"/>
      <c r="Y369" s="62"/>
      <c r="Z369" s="28"/>
      <c r="AA369" s="28"/>
      <c r="AB369" s="28"/>
      <c r="AC369" s="28"/>
      <c r="AD369" s="26"/>
      <c r="AE369" s="19"/>
      <c r="AF369" s="65"/>
      <c r="AG369" s="54"/>
      <c r="AH369" s="54"/>
      <c r="AI369" s="55"/>
      <c r="AJ369" s="18"/>
      <c r="AK369" s="73"/>
      <c r="AL369" s="73"/>
      <c r="AM369" s="73"/>
      <c r="AN369" s="73"/>
      <c r="AO369" s="73"/>
      <c r="AP369" s="73"/>
      <c r="AQ369" s="73"/>
      <c r="AR369" s="73"/>
      <c r="AS369" s="73"/>
      <c r="AT369" s="73"/>
      <c r="AU369" s="73"/>
      <c r="AV369" s="73"/>
      <c r="AW369" s="73"/>
      <c r="AX369" s="73"/>
      <c r="AY369" s="73"/>
      <c r="AZ369" s="73"/>
      <c r="BA369" s="73"/>
      <c r="BB369" s="73"/>
      <c r="BC369" s="73"/>
      <c r="BD369" s="73"/>
      <c r="BE369" s="73"/>
      <c r="BF369" s="73"/>
      <c r="BG369" s="73"/>
      <c r="BH369" s="73"/>
      <c r="BI369" s="73"/>
      <c r="BJ369" s="73"/>
      <c r="BK369" s="73"/>
      <c r="BL369" s="73"/>
      <c r="BM369" s="73"/>
      <c r="BN369" s="73"/>
      <c r="BO369" s="73"/>
      <c r="BP369" s="73"/>
      <c r="BR369" s="117"/>
      <c r="BS369" s="118"/>
      <c r="BT369" s="118"/>
      <c r="BU369" s="2"/>
      <c r="BV369" s="2"/>
      <c r="BW369" s="2"/>
      <c r="BX369" s="119"/>
    </row>
    <row r="370" spans="1:76" ht="15" customHeight="1">
      <c r="A370" s="16"/>
      <c r="B370" s="76"/>
      <c r="C370" s="72"/>
      <c r="D370" s="20"/>
      <c r="E370" s="78"/>
      <c r="F370" s="11"/>
      <c r="G370" s="12"/>
      <c r="H370" s="13"/>
      <c r="I370" s="13"/>
      <c r="J370" s="14"/>
      <c r="K370" s="64"/>
      <c r="L370" s="17"/>
      <c r="M370" s="17"/>
      <c r="N370" s="25"/>
      <c r="O370" s="2"/>
      <c r="P370" s="2"/>
      <c r="Q370" s="2"/>
      <c r="R370" s="3"/>
      <c r="S370" s="4"/>
      <c r="T370" s="67"/>
      <c r="U370" s="67"/>
      <c r="V370" s="4"/>
      <c r="W370" s="4"/>
      <c r="X370" s="4"/>
      <c r="Y370" s="62"/>
      <c r="Z370" s="28"/>
      <c r="AA370" s="28"/>
      <c r="AB370" s="28"/>
      <c r="AC370" s="28"/>
      <c r="AD370" s="26"/>
      <c r="AE370" s="19"/>
      <c r="AF370" s="65"/>
      <c r="AG370" s="54"/>
      <c r="AH370" s="54"/>
      <c r="AI370" s="55"/>
      <c r="AJ370" s="18"/>
      <c r="AK370" s="73"/>
      <c r="AL370" s="73"/>
      <c r="AM370" s="73"/>
      <c r="AN370" s="73"/>
      <c r="AO370" s="73"/>
      <c r="AP370" s="73"/>
      <c r="AQ370" s="73"/>
      <c r="AR370" s="73"/>
      <c r="AS370" s="73"/>
      <c r="AT370" s="73"/>
      <c r="AU370" s="73"/>
      <c r="AV370" s="73"/>
      <c r="AW370" s="73"/>
      <c r="AX370" s="73"/>
      <c r="AY370" s="73"/>
      <c r="AZ370" s="73"/>
      <c r="BA370" s="73"/>
      <c r="BB370" s="73"/>
      <c r="BC370" s="73"/>
      <c r="BD370" s="73"/>
      <c r="BE370" s="73"/>
      <c r="BF370" s="73"/>
      <c r="BG370" s="73"/>
      <c r="BH370" s="73"/>
      <c r="BI370" s="73"/>
      <c r="BJ370" s="73"/>
      <c r="BK370" s="73"/>
      <c r="BL370" s="73"/>
      <c r="BM370" s="73"/>
      <c r="BN370" s="73"/>
      <c r="BO370" s="73"/>
      <c r="BP370" s="73"/>
      <c r="BR370" s="117"/>
      <c r="BS370" s="118"/>
      <c r="BT370" s="118"/>
      <c r="BU370" s="2"/>
      <c r="BV370" s="2"/>
      <c r="BW370" s="2"/>
      <c r="BX370" s="119"/>
    </row>
    <row r="371" spans="1:76" ht="15" customHeight="1">
      <c r="A371" s="16"/>
      <c r="B371" s="76"/>
      <c r="C371" s="72"/>
      <c r="D371" s="20"/>
      <c r="E371" s="78"/>
      <c r="F371" s="11"/>
      <c r="G371" s="12"/>
      <c r="H371" s="13"/>
      <c r="I371" s="13"/>
      <c r="J371" s="14"/>
      <c r="K371" s="64"/>
      <c r="L371" s="17"/>
      <c r="M371" s="17"/>
      <c r="N371" s="25"/>
      <c r="O371" s="2"/>
      <c r="P371" s="2"/>
      <c r="Q371" s="2"/>
      <c r="R371" s="3"/>
      <c r="S371" s="4"/>
      <c r="T371" s="67"/>
      <c r="U371" s="67"/>
      <c r="V371" s="4"/>
      <c r="W371" s="4"/>
      <c r="X371" s="4"/>
      <c r="Y371" s="62"/>
      <c r="Z371" s="28"/>
      <c r="AA371" s="28"/>
      <c r="AB371" s="28"/>
      <c r="AC371" s="28"/>
      <c r="AD371" s="26"/>
      <c r="AE371" s="19"/>
      <c r="AF371" s="65"/>
      <c r="AG371" s="54"/>
      <c r="AH371" s="54"/>
      <c r="AI371" s="55"/>
      <c r="AJ371" s="18"/>
      <c r="AK371" s="73"/>
      <c r="AL371" s="73"/>
      <c r="AM371" s="73"/>
      <c r="AN371" s="73"/>
      <c r="AO371" s="73"/>
      <c r="AP371" s="73"/>
      <c r="AQ371" s="73"/>
      <c r="AR371" s="73"/>
      <c r="AS371" s="73"/>
      <c r="AT371" s="73"/>
      <c r="AU371" s="73"/>
      <c r="AV371" s="73"/>
      <c r="AW371" s="73"/>
      <c r="AX371" s="73"/>
      <c r="AY371" s="73"/>
      <c r="AZ371" s="73"/>
      <c r="BA371" s="73"/>
      <c r="BB371" s="73"/>
      <c r="BC371" s="73"/>
      <c r="BD371" s="73"/>
      <c r="BE371" s="73"/>
      <c r="BF371" s="73"/>
      <c r="BG371" s="73"/>
      <c r="BH371" s="73"/>
      <c r="BI371" s="73"/>
      <c r="BJ371" s="73"/>
      <c r="BK371" s="73"/>
      <c r="BL371" s="73"/>
      <c r="BM371" s="73"/>
      <c r="BN371" s="73"/>
      <c r="BO371" s="73"/>
      <c r="BP371" s="73"/>
      <c r="BR371" s="117"/>
      <c r="BS371" s="118"/>
      <c r="BT371" s="118"/>
      <c r="BU371" s="2"/>
      <c r="BV371" s="2"/>
      <c r="BW371" s="2"/>
      <c r="BX371" s="119"/>
    </row>
    <row r="372" spans="1:76" ht="15" customHeight="1">
      <c r="A372" s="16"/>
      <c r="B372" s="76"/>
      <c r="C372" s="72"/>
      <c r="D372" s="20"/>
      <c r="E372" s="78"/>
      <c r="F372" s="11"/>
      <c r="G372" s="12"/>
      <c r="H372" s="13"/>
      <c r="I372" s="13"/>
      <c r="J372" s="14"/>
      <c r="K372" s="64"/>
      <c r="L372" s="17"/>
      <c r="M372" s="17"/>
      <c r="N372" s="25"/>
      <c r="O372" s="2"/>
      <c r="P372" s="2"/>
      <c r="Q372" s="2"/>
      <c r="R372" s="3"/>
      <c r="S372" s="4"/>
      <c r="T372" s="67"/>
      <c r="U372" s="67"/>
      <c r="V372" s="4"/>
      <c r="W372" s="4"/>
      <c r="X372" s="4"/>
      <c r="Y372" s="62"/>
      <c r="Z372" s="28"/>
      <c r="AA372" s="28"/>
      <c r="AB372" s="28"/>
      <c r="AC372" s="28"/>
      <c r="AD372" s="26"/>
      <c r="AE372" s="19"/>
      <c r="AF372" s="65"/>
      <c r="AG372" s="54"/>
      <c r="AH372" s="54"/>
      <c r="AI372" s="55"/>
      <c r="AJ372" s="18"/>
      <c r="AK372" s="73"/>
      <c r="AL372" s="73"/>
      <c r="AM372" s="73"/>
      <c r="AN372" s="73"/>
      <c r="AO372" s="73"/>
      <c r="AP372" s="73"/>
      <c r="AQ372" s="73"/>
      <c r="AR372" s="73"/>
      <c r="AS372" s="73"/>
      <c r="AT372" s="73"/>
      <c r="AU372" s="73"/>
      <c r="AV372" s="73"/>
      <c r="AW372" s="73"/>
      <c r="AX372" s="73"/>
      <c r="AY372" s="73"/>
      <c r="AZ372" s="73"/>
      <c r="BA372" s="73"/>
      <c r="BB372" s="73"/>
      <c r="BC372" s="73"/>
      <c r="BD372" s="73"/>
      <c r="BE372" s="73"/>
      <c r="BF372" s="73"/>
      <c r="BG372" s="73"/>
      <c r="BH372" s="73"/>
      <c r="BI372" s="73"/>
      <c r="BJ372" s="73"/>
      <c r="BK372" s="73"/>
      <c r="BL372" s="73"/>
      <c r="BM372" s="73"/>
      <c r="BN372" s="73"/>
      <c r="BO372" s="73"/>
      <c r="BP372" s="73"/>
      <c r="BR372" s="117"/>
      <c r="BS372" s="118"/>
      <c r="BT372" s="118"/>
      <c r="BU372" s="2"/>
      <c r="BV372" s="2"/>
      <c r="BW372" s="2"/>
      <c r="BX372" s="119"/>
    </row>
    <row r="373" spans="1:76" ht="15" customHeight="1">
      <c r="A373" s="16"/>
      <c r="B373" s="76"/>
      <c r="C373" s="72"/>
      <c r="D373" s="20"/>
      <c r="E373" s="78"/>
      <c r="F373" s="11"/>
      <c r="G373" s="12"/>
      <c r="H373" s="13"/>
      <c r="I373" s="13"/>
      <c r="J373" s="14"/>
      <c r="K373" s="64"/>
      <c r="L373" s="17"/>
      <c r="M373" s="17"/>
      <c r="N373" s="25"/>
      <c r="O373" s="2"/>
      <c r="P373" s="2"/>
      <c r="Q373" s="2"/>
      <c r="R373" s="3"/>
      <c r="S373" s="4"/>
      <c r="T373" s="67"/>
      <c r="U373" s="67"/>
      <c r="V373" s="4"/>
      <c r="W373" s="4"/>
      <c r="X373" s="4"/>
      <c r="Y373" s="62"/>
      <c r="Z373" s="28"/>
      <c r="AA373" s="28"/>
      <c r="AB373" s="28"/>
      <c r="AC373" s="28"/>
      <c r="AD373" s="26"/>
      <c r="AE373" s="19"/>
      <c r="AF373" s="65"/>
      <c r="AG373" s="54"/>
      <c r="AH373" s="54"/>
      <c r="AI373" s="55"/>
      <c r="AJ373" s="18"/>
      <c r="AK373" s="73"/>
      <c r="AL373" s="73"/>
      <c r="AM373" s="73"/>
      <c r="AN373" s="73"/>
      <c r="AO373" s="73"/>
      <c r="AP373" s="73"/>
      <c r="AQ373" s="73"/>
      <c r="AR373" s="73"/>
      <c r="AS373" s="73"/>
      <c r="AT373" s="73"/>
      <c r="AU373" s="73"/>
      <c r="AV373" s="73"/>
      <c r="AW373" s="73"/>
      <c r="AX373" s="73"/>
      <c r="AY373" s="73"/>
      <c r="AZ373" s="73"/>
      <c r="BA373" s="73"/>
      <c r="BB373" s="73"/>
      <c r="BC373" s="73"/>
      <c r="BD373" s="73"/>
      <c r="BE373" s="73"/>
      <c r="BF373" s="73"/>
      <c r="BG373" s="73"/>
      <c r="BH373" s="73"/>
      <c r="BI373" s="73"/>
      <c r="BJ373" s="73"/>
      <c r="BK373" s="73"/>
      <c r="BL373" s="73"/>
      <c r="BM373" s="73"/>
      <c r="BN373" s="73"/>
      <c r="BO373" s="73"/>
      <c r="BP373" s="73"/>
      <c r="BR373" s="117"/>
      <c r="BS373" s="118"/>
      <c r="BT373" s="118"/>
      <c r="BU373" s="2"/>
      <c r="BV373" s="2"/>
      <c r="BW373" s="2"/>
      <c r="BX373" s="119"/>
    </row>
    <row r="374" spans="1:76" ht="15" customHeight="1">
      <c r="A374" s="16"/>
      <c r="B374" s="76"/>
      <c r="C374" s="72"/>
      <c r="D374" s="20"/>
      <c r="E374" s="78"/>
      <c r="F374" s="11"/>
      <c r="G374" s="12"/>
      <c r="H374" s="13"/>
      <c r="I374" s="13"/>
      <c r="J374" s="14"/>
      <c r="K374" s="64"/>
      <c r="L374" s="17"/>
      <c r="M374" s="17"/>
      <c r="N374" s="25"/>
      <c r="O374" s="2"/>
      <c r="P374" s="2"/>
      <c r="Q374" s="2"/>
      <c r="R374" s="3"/>
      <c r="S374" s="4"/>
      <c r="T374" s="67"/>
      <c r="U374" s="67"/>
      <c r="V374" s="4"/>
      <c r="W374" s="4"/>
      <c r="X374" s="4"/>
      <c r="Y374" s="62"/>
      <c r="Z374" s="28"/>
      <c r="AA374" s="28"/>
      <c r="AB374" s="28"/>
      <c r="AC374" s="28"/>
      <c r="AD374" s="26"/>
      <c r="AE374" s="19"/>
      <c r="AF374" s="65"/>
      <c r="AG374" s="54"/>
      <c r="AH374" s="54"/>
      <c r="AI374" s="55"/>
      <c r="AJ374" s="18"/>
      <c r="AK374" s="73"/>
      <c r="AL374" s="73"/>
      <c r="AM374" s="73"/>
      <c r="AN374" s="73"/>
      <c r="AO374" s="73"/>
      <c r="AP374" s="73"/>
      <c r="AQ374" s="73"/>
      <c r="AR374" s="73"/>
      <c r="AS374" s="73"/>
      <c r="AT374" s="73"/>
      <c r="AU374" s="73"/>
      <c r="AV374" s="73"/>
      <c r="AW374" s="73"/>
      <c r="AX374" s="73"/>
      <c r="AY374" s="73"/>
      <c r="AZ374" s="73"/>
      <c r="BA374" s="73"/>
      <c r="BB374" s="73"/>
      <c r="BC374" s="73"/>
      <c r="BD374" s="73"/>
      <c r="BE374" s="73"/>
      <c r="BF374" s="73"/>
      <c r="BG374" s="73"/>
      <c r="BH374" s="73"/>
      <c r="BI374" s="73"/>
      <c r="BJ374" s="73"/>
      <c r="BK374" s="73"/>
      <c r="BL374" s="73"/>
      <c r="BM374" s="73"/>
      <c r="BN374" s="73"/>
      <c r="BO374" s="73"/>
      <c r="BP374" s="73"/>
      <c r="BR374" s="117"/>
      <c r="BS374" s="118"/>
      <c r="BT374" s="118"/>
      <c r="BU374" s="2"/>
      <c r="BV374" s="2"/>
      <c r="BW374" s="2"/>
      <c r="BX374" s="119"/>
    </row>
    <row r="375" spans="1:76" ht="15" customHeight="1">
      <c r="A375" s="16"/>
      <c r="B375" s="76"/>
      <c r="C375" s="72"/>
      <c r="D375" s="20"/>
      <c r="E375" s="78"/>
      <c r="F375" s="11"/>
      <c r="G375" s="12"/>
      <c r="H375" s="13"/>
      <c r="I375" s="13"/>
      <c r="J375" s="14"/>
      <c r="K375" s="64"/>
      <c r="L375" s="17"/>
      <c r="M375" s="17"/>
      <c r="N375" s="25"/>
      <c r="O375" s="2"/>
      <c r="P375" s="2"/>
      <c r="Q375" s="2"/>
      <c r="R375" s="3"/>
      <c r="S375" s="4"/>
      <c r="T375" s="67"/>
      <c r="U375" s="67"/>
      <c r="V375" s="4"/>
      <c r="W375" s="4"/>
      <c r="X375" s="4"/>
      <c r="Y375" s="62"/>
      <c r="Z375" s="28"/>
      <c r="AA375" s="28"/>
      <c r="AB375" s="28"/>
      <c r="AC375" s="28"/>
      <c r="AD375" s="26"/>
      <c r="AE375" s="19"/>
      <c r="AF375" s="65"/>
      <c r="AG375" s="54"/>
      <c r="AH375" s="54"/>
      <c r="AI375" s="55"/>
      <c r="AJ375" s="18"/>
      <c r="AK375" s="73"/>
      <c r="AL375" s="73"/>
      <c r="AM375" s="73"/>
      <c r="AN375" s="73"/>
      <c r="AO375" s="73"/>
      <c r="AP375" s="73"/>
      <c r="AQ375" s="73"/>
      <c r="AR375" s="73"/>
      <c r="AS375" s="73"/>
      <c r="AT375" s="73"/>
      <c r="AU375" s="73"/>
      <c r="AV375" s="73"/>
      <c r="AW375" s="73"/>
      <c r="AX375" s="73"/>
      <c r="AY375" s="73"/>
      <c r="AZ375" s="73"/>
      <c r="BA375" s="73"/>
      <c r="BB375" s="73"/>
      <c r="BC375" s="73"/>
      <c r="BD375" s="73"/>
      <c r="BE375" s="73"/>
      <c r="BF375" s="73"/>
      <c r="BG375" s="73"/>
      <c r="BH375" s="73"/>
      <c r="BI375" s="73"/>
      <c r="BJ375" s="73"/>
      <c r="BK375" s="73"/>
      <c r="BL375" s="73"/>
      <c r="BM375" s="73"/>
      <c r="BN375" s="73"/>
      <c r="BO375" s="73"/>
      <c r="BP375" s="73"/>
      <c r="BR375" s="117"/>
      <c r="BS375" s="118"/>
      <c r="BT375" s="118"/>
      <c r="BU375" s="2"/>
      <c r="BV375" s="2"/>
      <c r="BW375" s="2"/>
      <c r="BX375" s="119"/>
    </row>
    <row r="376" spans="1:76" ht="15" customHeight="1">
      <c r="A376" s="16"/>
      <c r="B376" s="76"/>
      <c r="C376" s="72"/>
      <c r="D376" s="20"/>
      <c r="E376" s="78"/>
      <c r="F376" s="11"/>
      <c r="G376" s="12"/>
      <c r="H376" s="13"/>
      <c r="I376" s="13"/>
      <c r="J376" s="14"/>
      <c r="K376" s="64"/>
      <c r="L376" s="17"/>
      <c r="M376" s="17"/>
      <c r="N376" s="25"/>
      <c r="O376" s="2"/>
      <c r="P376" s="2"/>
      <c r="Q376" s="2"/>
      <c r="R376" s="3"/>
      <c r="S376" s="4"/>
      <c r="T376" s="67"/>
      <c r="U376" s="67"/>
      <c r="V376" s="4"/>
      <c r="W376" s="4"/>
      <c r="X376" s="4"/>
      <c r="Y376" s="62"/>
      <c r="Z376" s="28"/>
      <c r="AA376" s="28"/>
      <c r="AB376" s="28"/>
      <c r="AC376" s="28"/>
      <c r="AD376" s="26"/>
      <c r="AE376" s="19"/>
      <c r="AF376" s="65"/>
      <c r="AG376" s="54"/>
      <c r="AH376" s="54"/>
      <c r="AI376" s="55"/>
      <c r="AJ376" s="18"/>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R376" s="117"/>
      <c r="BS376" s="118"/>
      <c r="BT376" s="118"/>
      <c r="BU376" s="2"/>
      <c r="BV376" s="2"/>
      <c r="BW376" s="2"/>
      <c r="BX376" s="119"/>
    </row>
    <row r="377" spans="1:76" ht="15" customHeight="1">
      <c r="A377" s="16"/>
      <c r="B377" s="76"/>
      <c r="C377" s="72"/>
      <c r="D377" s="20"/>
      <c r="E377" s="78"/>
      <c r="F377" s="11"/>
      <c r="G377" s="12"/>
      <c r="H377" s="13"/>
      <c r="I377" s="13"/>
      <c r="J377" s="14"/>
      <c r="K377" s="64"/>
      <c r="L377" s="17"/>
      <c r="M377" s="17"/>
      <c r="N377" s="25"/>
      <c r="O377" s="2"/>
      <c r="P377" s="2"/>
      <c r="Q377" s="2"/>
      <c r="R377" s="3"/>
      <c r="S377" s="4"/>
      <c r="T377" s="67"/>
      <c r="U377" s="67"/>
      <c r="V377" s="4"/>
      <c r="W377" s="4"/>
      <c r="X377" s="4"/>
      <c r="Y377" s="62"/>
      <c r="Z377" s="28"/>
      <c r="AA377" s="28"/>
      <c r="AB377" s="28"/>
      <c r="AC377" s="28"/>
      <c r="AD377" s="26"/>
      <c r="AE377" s="19"/>
      <c r="AF377" s="65"/>
      <c r="AG377" s="54"/>
      <c r="AH377" s="54"/>
      <c r="AI377" s="55"/>
      <c r="AJ377" s="18"/>
      <c r="AK377" s="73"/>
      <c r="AL377" s="73"/>
      <c r="AM377" s="73"/>
      <c r="AN377" s="73"/>
      <c r="AO377" s="73"/>
      <c r="AP377" s="73"/>
      <c r="AQ377" s="73"/>
      <c r="AR377" s="73"/>
      <c r="AS377" s="73"/>
      <c r="AT377" s="73"/>
      <c r="AU377" s="73"/>
      <c r="AV377" s="73"/>
      <c r="AW377" s="73"/>
      <c r="AX377" s="73"/>
      <c r="AY377" s="73"/>
      <c r="AZ377" s="73"/>
      <c r="BA377" s="73"/>
      <c r="BB377" s="73"/>
      <c r="BC377" s="73"/>
      <c r="BD377" s="73"/>
      <c r="BE377" s="73"/>
      <c r="BF377" s="73"/>
      <c r="BG377" s="73"/>
      <c r="BH377" s="73"/>
      <c r="BI377" s="73"/>
      <c r="BJ377" s="73"/>
      <c r="BK377" s="73"/>
      <c r="BL377" s="73"/>
      <c r="BM377" s="73"/>
      <c r="BN377" s="73"/>
      <c r="BO377" s="73"/>
      <c r="BP377" s="73"/>
      <c r="BR377" s="117"/>
      <c r="BS377" s="118"/>
      <c r="BT377" s="118"/>
      <c r="BU377" s="2"/>
      <c r="BV377" s="2"/>
      <c r="BW377" s="2"/>
      <c r="BX377" s="119"/>
    </row>
    <row r="378" spans="1:76" ht="15" customHeight="1">
      <c r="A378" s="16"/>
      <c r="B378" s="76"/>
      <c r="C378" s="72"/>
      <c r="D378" s="20"/>
      <c r="E378" s="78"/>
      <c r="F378" s="11"/>
      <c r="G378" s="12"/>
      <c r="H378" s="13"/>
      <c r="I378" s="13"/>
      <c r="J378" s="14"/>
      <c r="K378" s="64"/>
      <c r="L378" s="17"/>
      <c r="M378" s="17"/>
      <c r="N378" s="25"/>
      <c r="O378" s="2"/>
      <c r="P378" s="2"/>
      <c r="Q378" s="2"/>
      <c r="R378" s="3"/>
      <c r="S378" s="4"/>
      <c r="T378" s="67"/>
      <c r="U378" s="67"/>
      <c r="V378" s="4"/>
      <c r="W378" s="4"/>
      <c r="X378" s="4"/>
      <c r="Y378" s="62"/>
      <c r="Z378" s="28"/>
      <c r="AA378" s="28"/>
      <c r="AB378" s="28"/>
      <c r="AC378" s="28"/>
      <c r="AD378" s="26"/>
      <c r="AE378" s="19"/>
      <c r="AF378" s="65"/>
      <c r="AG378" s="54"/>
      <c r="AH378" s="54"/>
      <c r="AI378" s="55"/>
      <c r="AJ378" s="18"/>
      <c r="AK378" s="73"/>
      <c r="AL378" s="73"/>
      <c r="AM378" s="73"/>
      <c r="AN378" s="73"/>
      <c r="AO378" s="73"/>
      <c r="AP378" s="73"/>
      <c r="AQ378" s="73"/>
      <c r="AR378" s="73"/>
      <c r="AS378" s="73"/>
      <c r="AT378" s="73"/>
      <c r="AU378" s="73"/>
      <c r="AV378" s="73"/>
      <c r="AW378" s="73"/>
      <c r="AX378" s="73"/>
      <c r="AY378" s="73"/>
      <c r="AZ378" s="73"/>
      <c r="BA378" s="73"/>
      <c r="BB378" s="73"/>
      <c r="BC378" s="73"/>
      <c r="BD378" s="73"/>
      <c r="BE378" s="73"/>
      <c r="BF378" s="73"/>
      <c r="BG378" s="73"/>
      <c r="BH378" s="73"/>
      <c r="BI378" s="73"/>
      <c r="BJ378" s="73"/>
      <c r="BK378" s="73"/>
      <c r="BL378" s="73"/>
      <c r="BM378" s="73"/>
      <c r="BN378" s="73"/>
      <c r="BO378" s="73"/>
      <c r="BP378" s="73"/>
      <c r="BR378" s="117"/>
      <c r="BS378" s="118"/>
      <c r="BT378" s="118"/>
      <c r="BU378" s="2"/>
      <c r="BV378" s="2"/>
      <c r="BW378" s="2"/>
      <c r="BX378" s="119"/>
    </row>
    <row r="379" spans="1:76" ht="15" customHeight="1">
      <c r="A379" s="16"/>
      <c r="B379" s="76"/>
      <c r="C379" s="72"/>
      <c r="D379" s="20"/>
      <c r="E379" s="78"/>
      <c r="F379" s="11"/>
      <c r="G379" s="12"/>
      <c r="H379" s="13"/>
      <c r="I379" s="13"/>
      <c r="J379" s="14"/>
      <c r="K379" s="64"/>
      <c r="L379" s="17"/>
      <c r="M379" s="17"/>
      <c r="N379" s="25"/>
      <c r="O379" s="2"/>
      <c r="P379" s="2"/>
      <c r="Q379" s="2"/>
      <c r="R379" s="3"/>
      <c r="S379" s="4"/>
      <c r="T379" s="67"/>
      <c r="U379" s="67"/>
      <c r="V379" s="4"/>
      <c r="W379" s="4"/>
      <c r="X379" s="4"/>
      <c r="Y379" s="62"/>
      <c r="Z379" s="28"/>
      <c r="AA379" s="28"/>
      <c r="AB379" s="28"/>
      <c r="AC379" s="28"/>
      <c r="AD379" s="26"/>
      <c r="AE379" s="19"/>
      <c r="AF379" s="65"/>
      <c r="AG379" s="54"/>
      <c r="AH379" s="54"/>
      <c r="AI379" s="55"/>
      <c r="AJ379" s="18"/>
      <c r="AK379" s="73"/>
      <c r="AL379" s="73"/>
      <c r="AM379" s="73"/>
      <c r="AN379" s="73"/>
      <c r="AO379" s="73"/>
      <c r="AP379" s="73"/>
      <c r="AQ379" s="73"/>
      <c r="AR379" s="73"/>
      <c r="AS379" s="73"/>
      <c r="AT379" s="73"/>
      <c r="AU379" s="73"/>
      <c r="AV379" s="73"/>
      <c r="AW379" s="73"/>
      <c r="AX379" s="73"/>
      <c r="AY379" s="73"/>
      <c r="AZ379" s="73"/>
      <c r="BA379" s="73"/>
      <c r="BB379" s="73"/>
      <c r="BC379" s="73"/>
      <c r="BD379" s="73"/>
      <c r="BE379" s="73"/>
      <c r="BF379" s="73"/>
      <c r="BG379" s="73"/>
      <c r="BH379" s="73"/>
      <c r="BI379" s="73"/>
      <c r="BJ379" s="73"/>
      <c r="BK379" s="73"/>
      <c r="BL379" s="73"/>
      <c r="BM379" s="73"/>
      <c r="BN379" s="73"/>
      <c r="BO379" s="73"/>
      <c r="BP379" s="73"/>
      <c r="BR379" s="117"/>
      <c r="BS379" s="118"/>
      <c r="BT379" s="118"/>
      <c r="BU379" s="2"/>
      <c r="BV379" s="2"/>
      <c r="BW379" s="2"/>
      <c r="BX379" s="119"/>
    </row>
    <row r="380" spans="1:76" ht="15" customHeight="1">
      <c r="A380" s="16"/>
      <c r="B380" s="76"/>
      <c r="C380" s="72"/>
      <c r="D380" s="20"/>
      <c r="E380" s="78"/>
      <c r="F380" s="11"/>
      <c r="G380" s="12"/>
      <c r="H380" s="13"/>
      <c r="I380" s="13"/>
      <c r="J380" s="14"/>
      <c r="K380" s="64"/>
      <c r="L380" s="17"/>
      <c r="M380" s="17"/>
      <c r="N380" s="25"/>
      <c r="O380" s="2"/>
      <c r="P380" s="2"/>
      <c r="Q380" s="2"/>
      <c r="R380" s="3"/>
      <c r="S380" s="4"/>
      <c r="T380" s="67"/>
      <c r="U380" s="67"/>
      <c r="V380" s="4"/>
      <c r="W380" s="4"/>
      <c r="X380" s="4"/>
      <c r="Y380" s="62"/>
      <c r="Z380" s="28"/>
      <c r="AA380" s="28"/>
      <c r="AB380" s="28"/>
      <c r="AC380" s="28"/>
      <c r="AD380" s="26"/>
      <c r="AE380" s="19"/>
      <c r="AF380" s="65"/>
      <c r="AG380" s="54"/>
      <c r="AH380" s="54"/>
      <c r="AI380" s="55"/>
      <c r="AJ380" s="18"/>
      <c r="AK380" s="73"/>
      <c r="AL380" s="73"/>
      <c r="AM380" s="73"/>
      <c r="AN380" s="73"/>
      <c r="AO380" s="73"/>
      <c r="AP380" s="73"/>
      <c r="AQ380" s="73"/>
      <c r="AR380" s="73"/>
      <c r="AS380" s="73"/>
      <c r="AT380" s="73"/>
      <c r="AU380" s="73"/>
      <c r="AV380" s="73"/>
      <c r="AW380" s="73"/>
      <c r="AX380" s="73"/>
      <c r="AY380" s="73"/>
      <c r="AZ380" s="73"/>
      <c r="BA380" s="73"/>
      <c r="BB380" s="73"/>
      <c r="BC380" s="73"/>
      <c r="BD380" s="73"/>
      <c r="BE380" s="73"/>
      <c r="BF380" s="73"/>
      <c r="BG380" s="73"/>
      <c r="BH380" s="73"/>
      <c r="BI380" s="73"/>
      <c r="BJ380" s="73"/>
      <c r="BK380" s="73"/>
      <c r="BL380" s="73"/>
      <c r="BM380" s="73"/>
      <c r="BN380" s="73"/>
      <c r="BO380" s="73"/>
      <c r="BP380" s="73"/>
      <c r="BR380" s="117"/>
      <c r="BS380" s="118"/>
      <c r="BT380" s="118"/>
      <c r="BU380" s="2"/>
      <c r="BV380" s="2"/>
      <c r="BW380" s="2"/>
      <c r="BX380" s="119"/>
    </row>
    <row r="381" spans="1:76" ht="15" customHeight="1">
      <c r="A381" s="16"/>
      <c r="B381" s="76"/>
      <c r="C381" s="72"/>
      <c r="D381" s="20"/>
      <c r="E381" s="78"/>
      <c r="F381" s="11"/>
      <c r="G381" s="12"/>
      <c r="H381" s="13"/>
      <c r="I381" s="13"/>
      <c r="J381" s="14"/>
      <c r="K381" s="64"/>
      <c r="L381" s="17"/>
      <c r="M381" s="17"/>
      <c r="N381" s="25"/>
      <c r="O381" s="2"/>
      <c r="P381" s="2"/>
      <c r="Q381" s="2"/>
      <c r="R381" s="3"/>
      <c r="S381" s="4"/>
      <c r="T381" s="67"/>
      <c r="U381" s="67"/>
      <c r="V381" s="4"/>
      <c r="W381" s="4"/>
      <c r="X381" s="4"/>
      <c r="Y381" s="62"/>
      <c r="Z381" s="28"/>
      <c r="AA381" s="28"/>
      <c r="AB381" s="28"/>
      <c r="AC381" s="28"/>
      <c r="AD381" s="26"/>
      <c r="AE381" s="19"/>
      <c r="AF381" s="65"/>
      <c r="AG381" s="54"/>
      <c r="AH381" s="54"/>
      <c r="AI381" s="55"/>
      <c r="AJ381" s="18"/>
      <c r="AK381" s="73"/>
      <c r="AL381" s="73"/>
      <c r="AM381" s="73"/>
      <c r="AN381" s="73"/>
      <c r="AO381" s="73"/>
      <c r="AP381" s="73"/>
      <c r="AQ381" s="73"/>
      <c r="AR381" s="73"/>
      <c r="AS381" s="73"/>
      <c r="AT381" s="73"/>
      <c r="AU381" s="73"/>
      <c r="AV381" s="73"/>
      <c r="AW381" s="73"/>
      <c r="AX381" s="73"/>
      <c r="AY381" s="73"/>
      <c r="AZ381" s="73"/>
      <c r="BA381" s="73"/>
      <c r="BB381" s="73"/>
      <c r="BC381" s="73"/>
      <c r="BD381" s="73"/>
      <c r="BE381" s="73"/>
      <c r="BF381" s="73"/>
      <c r="BG381" s="73"/>
      <c r="BH381" s="73"/>
      <c r="BI381" s="73"/>
      <c r="BJ381" s="73"/>
      <c r="BK381" s="73"/>
      <c r="BL381" s="73"/>
      <c r="BM381" s="73"/>
      <c r="BN381" s="73"/>
      <c r="BO381" s="73"/>
      <c r="BP381" s="73"/>
      <c r="BR381" s="117"/>
      <c r="BS381" s="118"/>
      <c r="BT381" s="118"/>
      <c r="BU381" s="2"/>
      <c r="BV381" s="2"/>
      <c r="BW381" s="2"/>
      <c r="BX381" s="119"/>
    </row>
    <row r="382" spans="1:76" ht="15" customHeight="1">
      <c r="A382" s="16"/>
      <c r="B382" s="76"/>
      <c r="C382" s="72"/>
      <c r="D382" s="20"/>
      <c r="E382" s="78"/>
      <c r="F382" s="11"/>
      <c r="G382" s="12"/>
      <c r="H382" s="13"/>
      <c r="I382" s="13"/>
      <c r="J382" s="14"/>
      <c r="K382" s="64"/>
      <c r="L382" s="17"/>
      <c r="M382" s="17"/>
      <c r="N382" s="25"/>
      <c r="O382" s="2"/>
      <c r="P382" s="2"/>
      <c r="Q382" s="2"/>
      <c r="R382" s="3"/>
      <c r="S382" s="4"/>
      <c r="T382" s="67"/>
      <c r="U382" s="67"/>
      <c r="V382" s="4"/>
      <c r="W382" s="4"/>
      <c r="X382" s="4"/>
      <c r="Y382" s="62"/>
      <c r="Z382" s="28"/>
      <c r="AA382" s="28"/>
      <c r="AB382" s="28"/>
      <c r="AC382" s="28"/>
      <c r="AD382" s="26"/>
      <c r="AE382" s="19"/>
      <c r="AF382" s="65"/>
      <c r="AG382" s="54"/>
      <c r="AH382" s="54"/>
      <c r="AI382" s="55"/>
      <c r="AJ382" s="18"/>
      <c r="AK382" s="73"/>
      <c r="AL382" s="73"/>
      <c r="AM382" s="73"/>
      <c r="AN382" s="73"/>
      <c r="AO382" s="73"/>
      <c r="AP382" s="73"/>
      <c r="AQ382" s="73"/>
      <c r="AR382" s="73"/>
      <c r="AS382" s="73"/>
      <c r="AT382" s="73"/>
      <c r="AU382" s="73"/>
      <c r="AV382" s="73"/>
      <c r="AW382" s="73"/>
      <c r="AX382" s="73"/>
      <c r="AY382" s="73"/>
      <c r="AZ382" s="73"/>
      <c r="BA382" s="73"/>
      <c r="BB382" s="73"/>
      <c r="BC382" s="73"/>
      <c r="BD382" s="73"/>
      <c r="BE382" s="73"/>
      <c r="BF382" s="73"/>
      <c r="BG382" s="73"/>
      <c r="BH382" s="73"/>
      <c r="BI382" s="73"/>
      <c r="BJ382" s="73"/>
      <c r="BK382" s="73"/>
      <c r="BL382" s="73"/>
      <c r="BM382" s="73"/>
      <c r="BN382" s="73"/>
      <c r="BO382" s="73"/>
      <c r="BP382" s="73"/>
      <c r="BR382" s="117"/>
      <c r="BS382" s="118"/>
      <c r="BT382" s="118"/>
      <c r="BU382" s="2"/>
      <c r="BV382" s="2"/>
      <c r="BW382" s="2"/>
      <c r="BX382" s="119"/>
    </row>
    <row r="383" spans="1:76" ht="15" customHeight="1">
      <c r="A383" s="16">
        <v>48</v>
      </c>
      <c r="B383" s="76" t="s">
        <v>250</v>
      </c>
      <c r="C383" s="72" t="s">
        <v>254</v>
      </c>
      <c r="D383" s="20" t="s">
        <v>281</v>
      </c>
      <c r="E383" s="78">
        <v>1.33</v>
      </c>
      <c r="F383" s="11" t="s">
        <v>234</v>
      </c>
      <c r="G383" s="12"/>
      <c r="H383" s="13" t="e">
        <f>IF(OOC!S383=0,"",OOC!S383)</f>
        <v>#REF!</v>
      </c>
      <c r="I383" s="13" t="e">
        <f>IF(OOC!T383=0,"",OOC!T383)</f>
        <v>#REF!</v>
      </c>
      <c r="J383" s="14" t="s">
        <v>12</v>
      </c>
      <c r="K383" s="64" t="s">
        <v>49</v>
      </c>
      <c r="L383" s="17" t="e">
        <f>IF(AND(G383="",H383=""),"",IF(G383="",H383,G383+H383))</f>
        <v>#REF!</v>
      </c>
      <c r="M383" s="17" t="e">
        <f>IF(AND(G383="",I383=""),"",IF(G383="",I383,G383+I383))</f>
        <v>#REF!</v>
      </c>
      <c r="N383" s="25"/>
      <c r="O383" s="2" t="e">
        <f>IF(OR($AK383="",ISNUMBER($AK383)=FALSE),"",MAX(AK383:BP383))</f>
        <v>#REF!</v>
      </c>
      <c r="P383" s="2" t="e">
        <f>IF(OR($AK383="",ISNUMBER($AK383)=FALSE),"",MIN(AK383:BP383))</f>
        <v>#REF!</v>
      </c>
      <c r="Q383" s="2" t="e">
        <f>IF(OR($AK383="",ISNUMBER($AK383)=FALSE),"",AVERAGE(AK383:BP383))</f>
        <v>#REF!</v>
      </c>
      <c r="R383" s="3" t="e">
        <f>IF(OR($AK383="",ISNUMBER($AK383)=FALSE),"",STDEV(AK383:BP383))</f>
        <v>#REF!</v>
      </c>
      <c r="S383" s="4" t="e">
        <f>IF(OR($AK383="",ISNUMBER($AK383)=FALSE),"",IF(AND(G383=0,I383=""),V383,IF(AND(G383="",H383=""),W383,(H383+ABS(I383))/(6*R383))))</f>
        <v>#REF!</v>
      </c>
      <c r="T383" s="67" t="e">
        <f>IF(OR($AK383="",ISNUMBER($AK383)=FALSE),"",IF(AND($F383="Tolerance",$G383&lt;&gt;""),($Q383-$G383)/(($L383-$M383)/2),IF(AND($F383="GD&amp;T",$H383&lt;&gt;""),$Q383/$H383,"")))</f>
        <v>#REF!</v>
      </c>
      <c r="U383" s="67" t="e">
        <f>IF($T383="","",IF(ABS($T383)&lt;=0.125, "Level A",IF(AND(ABS($T383)&gt;0.125,ABS($T383)&lt;=0.25), "Level B",IF(AND(ABS($T383)&gt;0.25,ABS($T383)&lt;=0.5), "Level C", IF(ABS($T383)&gt;0.5, "Level D")))))</f>
        <v>#REF!</v>
      </c>
      <c r="V383" s="4" t="e">
        <f>IF(OR($AK383="",ISNUMBER($AK383)=FALSE),"",IF(H383="","",(L383-Q383)/(3*R383)))</f>
        <v>#REF!</v>
      </c>
      <c r="W383" s="4" t="e">
        <f>IF(OR($AK383="",ISNUMBER($AK383)=FALSE),"",IF(I383="","",(Q383-M383)/(3*R383)))</f>
        <v>#REF!</v>
      </c>
      <c r="X383" s="4" t="e">
        <f>IF(OR($AK383="",ISNUMBER($AK383)=FALSE),"",IF(AND(G383=0,I383=0),((H383)-(Q383))/(3*R383),MIN(V383:W383)))</f>
        <v>#REF!</v>
      </c>
      <c r="Y383" s="62" t="e">
        <f>IF(OR($AK383="",ISNUMBER($AK383)=FALSE),"",IF(AND(G383=0,I383=0),NORMSDIST(3*X383),NORMSDIST(3*X383)+NORMSDIST(6*S383-3*X383)-1))</f>
        <v>#REF!</v>
      </c>
      <c r="Z383" s="28" t="e">
        <f>IF($Q383="","",IF(F383="Tolerance",IF(($E383*3*R383+Q383)-G383&lt;H383,"",($E383*3*R383+Q383)-G383),IF(OR(F383="GD&amp;T",F383="MAX"),IF(($E383*3*R383+Q383)&lt;H383,"",($E383*3*R383+Q383)),"")))</f>
        <v>#REF!</v>
      </c>
      <c r="AA383" s="28" t="e">
        <f>IF(Q383="","",IF(F383="Tolerance",IF(-(($E383*3*R383)-Q383)-G383&gt;I383,"",-(($E383*3*R383)-Q383)-G383),IF(F383="MIN",IF(-(($E383*3*R383)-Q383)&gt;I383,"",-(($E383*3*R383)-Q383)),"")))</f>
        <v>#REF!</v>
      </c>
      <c r="AB383" s="28" t="e">
        <f>IF(OR(G383="",Q383=""),"",(L383+M383)/2-Q383)</f>
        <v>#REF!</v>
      </c>
      <c r="AC383" s="28" t="e">
        <f>IF(OR($S383&gt;$AC$9,$R383=""),"",$AC$9*6*$R383)</f>
        <v>#REF!</v>
      </c>
      <c r="AD383" s="26"/>
      <c r="AE383" s="19" t="str">
        <f>IF(AD383="","",IF(AD383&gt;=0.966,"Normal","Not Normal"))</f>
        <v/>
      </c>
      <c r="AF383" s="65"/>
      <c r="AG383" s="54"/>
      <c r="AH383" s="54"/>
      <c r="AI383" s="55"/>
      <c r="AJ383" s="18"/>
      <c r="AK383" s="73" t="e">
        <f>#REF!</f>
        <v>#REF!</v>
      </c>
      <c r="AL383" s="73" t="e">
        <f>#REF!</f>
        <v>#REF!</v>
      </c>
      <c r="AM383" s="73" t="e">
        <f>#REF!</f>
        <v>#REF!</v>
      </c>
      <c r="AN383" s="73" t="e">
        <f>#REF!</f>
        <v>#REF!</v>
      </c>
      <c r="AO383" s="73" t="e">
        <f>#REF!</f>
        <v>#REF!</v>
      </c>
      <c r="AP383" s="73" t="e">
        <f>#REF!</f>
        <v>#REF!</v>
      </c>
      <c r="AQ383" s="73" t="e">
        <f>#REF!</f>
        <v>#REF!</v>
      </c>
      <c r="AR383" s="73" t="e">
        <f>#REF!</f>
        <v>#REF!</v>
      </c>
      <c r="AS383" s="73" t="e">
        <f>#REF!</f>
        <v>#REF!</v>
      </c>
      <c r="AT383" s="73" t="e">
        <f>#REF!</f>
        <v>#REF!</v>
      </c>
      <c r="AU383" s="73" t="e">
        <f>#REF!</f>
        <v>#REF!</v>
      </c>
      <c r="AV383" s="73" t="e">
        <f>#REF!</f>
        <v>#REF!</v>
      </c>
      <c r="AW383" s="73" t="e">
        <f>#REF!</f>
        <v>#REF!</v>
      </c>
      <c r="AX383" s="73" t="e">
        <f>#REF!</f>
        <v>#REF!</v>
      </c>
      <c r="AY383" s="73" t="e">
        <f>#REF!</f>
        <v>#REF!</v>
      </c>
      <c r="AZ383" s="73" t="e">
        <f>#REF!</f>
        <v>#REF!</v>
      </c>
      <c r="BA383" s="73" t="e">
        <f>#REF!</f>
        <v>#REF!</v>
      </c>
      <c r="BB383" s="73" t="e">
        <f>#REF!</f>
        <v>#REF!</v>
      </c>
      <c r="BC383" s="73" t="e">
        <f>#REF!</f>
        <v>#REF!</v>
      </c>
      <c r="BD383" s="73" t="e">
        <f>#REF!</f>
        <v>#REF!</v>
      </c>
      <c r="BE383" s="73" t="e">
        <f>#REF!</f>
        <v>#REF!</v>
      </c>
      <c r="BF383" s="73" t="e">
        <f>#REF!</f>
        <v>#REF!</v>
      </c>
      <c r="BG383" s="73" t="e">
        <f>#REF!</f>
        <v>#REF!</v>
      </c>
      <c r="BH383" s="73" t="e">
        <f>#REF!</f>
        <v>#REF!</v>
      </c>
      <c r="BI383" s="73" t="e">
        <f>#REF!</f>
        <v>#REF!</v>
      </c>
      <c r="BJ383" s="73" t="e">
        <f>#REF!</f>
        <v>#REF!</v>
      </c>
      <c r="BK383" s="73" t="e">
        <f>#REF!</f>
        <v>#REF!</v>
      </c>
      <c r="BL383" s="73" t="e">
        <f>#REF!</f>
        <v>#REF!</v>
      </c>
      <c r="BM383" s="73" t="e">
        <f>#REF!</f>
        <v>#REF!</v>
      </c>
      <c r="BN383" s="73" t="e">
        <f>#REF!</f>
        <v>#REF!</v>
      </c>
      <c r="BO383" s="73" t="e">
        <f>#REF!</f>
        <v>#REF!</v>
      </c>
      <c r="BP383" s="73" t="e">
        <f>#REF!</f>
        <v>#REF!</v>
      </c>
      <c r="BR383" s="117" t="str">
        <f>C383</f>
        <v>145-1</v>
      </c>
      <c r="BS383" s="118">
        <f>OOC!G383</f>
        <v>0.05</v>
      </c>
      <c r="BT383" s="118" t="str">
        <f>OOC!H383</f>
        <v/>
      </c>
      <c r="BU383" s="2" t="e">
        <f>IF(OR($AK383="",ISNUMBER($AK383)=FALSE),"",MAX(AK383:BP383))</f>
        <v>#REF!</v>
      </c>
      <c r="BV383" s="2" t="e">
        <f>IF(OR($AK383="",ISNUMBER($AK383)=FALSE),"",MIN(AK383:BP383))</f>
        <v>#REF!</v>
      </c>
      <c r="BW383" s="2" t="e">
        <f>IF(OR($AK383="",ISNUMBER($AK383)=FALSE),"",AVERAGE(AK383:BP383))</f>
        <v>#REF!</v>
      </c>
      <c r="BX383" s="119" t="e">
        <f>IF(AND(IF(OOC!G383="",0,OOC!G383) &gt;= IF(O383="",0,O383), IF(O383="",0,O383) &gt; IF(L383="",0,L383)), "OOC",
IF(AND(IF(M383="",0,M383) &gt; IF(P383="",0,P383), IF(P383="",0,P383) &gt;= IF(OOC!H383="",0,OOC!H383)), "OOC",
IF(IF(O383="",0,O383) &gt; IF(OOC!G383="",0,OOC!G383), "OOS",
IF(IF(OOC!H383="",0,OOC!H383) &gt; IF(P383="",0,P383), "OOS", "OK"))))</f>
        <v>#REF!</v>
      </c>
    </row>
    <row r="384" spans="1:76" ht="15" customHeight="1">
      <c r="A384" s="16"/>
      <c r="B384" s="76"/>
      <c r="C384" s="72"/>
      <c r="D384" s="20"/>
      <c r="E384" s="78"/>
      <c r="F384" s="11"/>
      <c r="G384" s="12"/>
      <c r="H384" s="13"/>
      <c r="I384" s="13"/>
      <c r="J384" s="14"/>
      <c r="K384" s="64"/>
      <c r="L384" s="17"/>
      <c r="M384" s="17"/>
      <c r="N384" s="25"/>
      <c r="O384" s="2"/>
      <c r="P384" s="2"/>
      <c r="Q384" s="2"/>
      <c r="R384" s="3"/>
      <c r="S384" s="4"/>
      <c r="T384" s="67"/>
      <c r="U384" s="67"/>
      <c r="V384" s="4"/>
      <c r="W384" s="4"/>
      <c r="X384" s="4"/>
      <c r="Y384" s="62"/>
      <c r="Z384" s="28"/>
      <c r="AA384" s="28"/>
      <c r="AB384" s="28"/>
      <c r="AC384" s="28"/>
      <c r="AD384" s="26"/>
      <c r="AE384" s="19"/>
      <c r="AF384" s="65"/>
      <c r="AG384" s="54"/>
      <c r="AH384" s="54"/>
      <c r="AI384" s="55"/>
      <c r="AJ384" s="18"/>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R384" s="117"/>
      <c r="BS384" s="118"/>
      <c r="BT384" s="118"/>
      <c r="BU384" s="2"/>
      <c r="BV384" s="2"/>
      <c r="BW384" s="2"/>
      <c r="BX384" s="119"/>
    </row>
    <row r="385" spans="1:76" ht="15" customHeight="1">
      <c r="A385" s="16"/>
      <c r="B385" s="76"/>
      <c r="C385" s="72"/>
      <c r="D385" s="20"/>
      <c r="E385" s="78"/>
      <c r="F385" s="11"/>
      <c r="G385" s="12"/>
      <c r="H385" s="13"/>
      <c r="I385" s="13"/>
      <c r="J385" s="14"/>
      <c r="K385" s="64"/>
      <c r="L385" s="17"/>
      <c r="M385" s="17"/>
      <c r="N385" s="25"/>
      <c r="O385" s="2"/>
      <c r="P385" s="2"/>
      <c r="Q385" s="2"/>
      <c r="R385" s="3"/>
      <c r="S385" s="4"/>
      <c r="T385" s="67"/>
      <c r="U385" s="67"/>
      <c r="V385" s="4"/>
      <c r="W385" s="4"/>
      <c r="X385" s="4"/>
      <c r="Y385" s="62"/>
      <c r="Z385" s="28"/>
      <c r="AA385" s="28"/>
      <c r="AB385" s="28"/>
      <c r="AC385" s="28"/>
      <c r="AD385" s="26"/>
      <c r="AE385" s="19"/>
      <c r="AF385" s="65"/>
      <c r="AG385" s="54"/>
      <c r="AH385" s="54"/>
      <c r="AI385" s="55"/>
      <c r="AJ385" s="18"/>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R385" s="117"/>
      <c r="BS385" s="118"/>
      <c r="BT385" s="118"/>
      <c r="BU385" s="2"/>
      <c r="BV385" s="2"/>
      <c r="BW385" s="2"/>
      <c r="BX385" s="119"/>
    </row>
    <row r="386" spans="1:76" ht="15" customHeight="1">
      <c r="A386" s="16"/>
      <c r="B386" s="76"/>
      <c r="C386" s="72"/>
      <c r="D386" s="20"/>
      <c r="E386" s="78"/>
      <c r="F386" s="11"/>
      <c r="G386" s="12"/>
      <c r="H386" s="13"/>
      <c r="I386" s="13"/>
      <c r="J386" s="14"/>
      <c r="K386" s="64"/>
      <c r="L386" s="17"/>
      <c r="M386" s="17"/>
      <c r="N386" s="25"/>
      <c r="O386" s="2"/>
      <c r="P386" s="2"/>
      <c r="Q386" s="2"/>
      <c r="R386" s="3"/>
      <c r="S386" s="4"/>
      <c r="T386" s="67"/>
      <c r="U386" s="67"/>
      <c r="V386" s="4"/>
      <c r="W386" s="4"/>
      <c r="X386" s="4"/>
      <c r="Y386" s="62"/>
      <c r="Z386" s="28"/>
      <c r="AA386" s="28"/>
      <c r="AB386" s="28"/>
      <c r="AC386" s="28"/>
      <c r="AD386" s="26"/>
      <c r="AE386" s="19"/>
      <c r="AF386" s="65"/>
      <c r="AG386" s="54"/>
      <c r="AH386" s="54"/>
      <c r="AI386" s="55"/>
      <c r="AJ386" s="18"/>
      <c r="AK386" s="73"/>
      <c r="AL386" s="73"/>
      <c r="AM386" s="73"/>
      <c r="AN386" s="73"/>
      <c r="AO386" s="73"/>
      <c r="AP386" s="73"/>
      <c r="AQ386" s="73"/>
      <c r="AR386" s="73"/>
      <c r="AS386" s="73"/>
      <c r="AT386" s="73"/>
      <c r="AU386" s="73"/>
      <c r="AV386" s="73"/>
      <c r="AW386" s="73"/>
      <c r="AX386" s="73"/>
      <c r="AY386" s="73"/>
      <c r="AZ386" s="73"/>
      <c r="BA386" s="73"/>
      <c r="BB386" s="73"/>
      <c r="BC386" s="73"/>
      <c r="BD386" s="73"/>
      <c r="BE386" s="73"/>
      <c r="BF386" s="73"/>
      <c r="BG386" s="73"/>
      <c r="BH386" s="73"/>
      <c r="BI386" s="73"/>
      <c r="BJ386" s="73"/>
      <c r="BK386" s="73"/>
      <c r="BL386" s="73"/>
      <c r="BM386" s="73"/>
      <c r="BN386" s="73"/>
      <c r="BO386" s="73"/>
      <c r="BP386" s="73"/>
      <c r="BR386" s="117"/>
      <c r="BS386" s="118"/>
      <c r="BT386" s="118"/>
      <c r="BU386" s="2"/>
      <c r="BV386" s="2"/>
      <c r="BW386" s="2"/>
      <c r="BX386" s="119"/>
    </row>
    <row r="387" spans="1:76" ht="15" customHeight="1">
      <c r="A387" s="16"/>
      <c r="B387" s="76"/>
      <c r="C387" s="72"/>
      <c r="D387" s="20"/>
      <c r="E387" s="78"/>
      <c r="F387" s="11"/>
      <c r="G387" s="12"/>
      <c r="H387" s="13"/>
      <c r="I387" s="13"/>
      <c r="J387" s="14"/>
      <c r="K387" s="64"/>
      <c r="L387" s="17"/>
      <c r="M387" s="17"/>
      <c r="N387" s="25"/>
      <c r="O387" s="2"/>
      <c r="P387" s="2"/>
      <c r="Q387" s="2"/>
      <c r="R387" s="3"/>
      <c r="S387" s="4"/>
      <c r="T387" s="67"/>
      <c r="U387" s="67"/>
      <c r="V387" s="4"/>
      <c r="W387" s="4"/>
      <c r="X387" s="4"/>
      <c r="Y387" s="62"/>
      <c r="Z387" s="28"/>
      <c r="AA387" s="28"/>
      <c r="AB387" s="28"/>
      <c r="AC387" s="28"/>
      <c r="AD387" s="26"/>
      <c r="AE387" s="19"/>
      <c r="AF387" s="65"/>
      <c r="AG387" s="54"/>
      <c r="AH387" s="54"/>
      <c r="AI387" s="55"/>
      <c r="AJ387" s="18"/>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R387" s="117"/>
      <c r="BS387" s="118"/>
      <c r="BT387" s="118"/>
      <c r="BU387" s="2"/>
      <c r="BV387" s="2"/>
      <c r="BW387" s="2"/>
      <c r="BX387" s="119"/>
    </row>
    <row r="388" spans="1:76" ht="15" customHeight="1">
      <c r="A388" s="16"/>
      <c r="B388" s="76"/>
      <c r="C388" s="72"/>
      <c r="D388" s="20"/>
      <c r="E388" s="78"/>
      <c r="F388" s="11"/>
      <c r="G388" s="12"/>
      <c r="H388" s="13"/>
      <c r="I388" s="13"/>
      <c r="J388" s="14"/>
      <c r="K388" s="64"/>
      <c r="L388" s="17"/>
      <c r="M388" s="17"/>
      <c r="N388" s="25"/>
      <c r="O388" s="2"/>
      <c r="P388" s="2"/>
      <c r="Q388" s="2"/>
      <c r="R388" s="3"/>
      <c r="S388" s="4"/>
      <c r="T388" s="67"/>
      <c r="U388" s="67"/>
      <c r="V388" s="4"/>
      <c r="W388" s="4"/>
      <c r="X388" s="4"/>
      <c r="Y388" s="62"/>
      <c r="Z388" s="28"/>
      <c r="AA388" s="28"/>
      <c r="AB388" s="28"/>
      <c r="AC388" s="28"/>
      <c r="AD388" s="26"/>
      <c r="AE388" s="19"/>
      <c r="AF388" s="65"/>
      <c r="AG388" s="54"/>
      <c r="AH388" s="54"/>
      <c r="AI388" s="55"/>
      <c r="AJ388" s="18"/>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R388" s="117"/>
      <c r="BS388" s="118"/>
      <c r="BT388" s="118"/>
      <c r="BU388" s="2"/>
      <c r="BV388" s="2"/>
      <c r="BW388" s="2"/>
      <c r="BX388" s="119"/>
    </row>
    <row r="389" spans="1:76" ht="15" customHeight="1">
      <c r="A389" s="16"/>
      <c r="B389" s="76"/>
      <c r="C389" s="72"/>
      <c r="D389" s="20"/>
      <c r="E389" s="78"/>
      <c r="F389" s="11"/>
      <c r="G389" s="12"/>
      <c r="H389" s="13"/>
      <c r="I389" s="13"/>
      <c r="J389" s="14"/>
      <c r="K389" s="64"/>
      <c r="L389" s="17"/>
      <c r="M389" s="17"/>
      <c r="N389" s="25"/>
      <c r="O389" s="2"/>
      <c r="P389" s="2"/>
      <c r="Q389" s="2"/>
      <c r="R389" s="3"/>
      <c r="S389" s="4"/>
      <c r="T389" s="67"/>
      <c r="U389" s="67"/>
      <c r="V389" s="4"/>
      <c r="W389" s="4"/>
      <c r="X389" s="4"/>
      <c r="Y389" s="62"/>
      <c r="Z389" s="28"/>
      <c r="AA389" s="28"/>
      <c r="AB389" s="28"/>
      <c r="AC389" s="28"/>
      <c r="AD389" s="26"/>
      <c r="AE389" s="19"/>
      <c r="AF389" s="65"/>
      <c r="AG389" s="54"/>
      <c r="AH389" s="54"/>
      <c r="AI389" s="55"/>
      <c r="AJ389" s="18"/>
      <c r="AK389" s="73"/>
      <c r="AL389" s="73"/>
      <c r="AM389" s="73"/>
      <c r="AN389" s="73"/>
      <c r="AO389" s="73"/>
      <c r="AP389" s="73"/>
      <c r="AQ389" s="73"/>
      <c r="AR389" s="73"/>
      <c r="AS389" s="73"/>
      <c r="AT389" s="73"/>
      <c r="AU389" s="73"/>
      <c r="AV389" s="73"/>
      <c r="AW389" s="73"/>
      <c r="AX389" s="73"/>
      <c r="AY389" s="73"/>
      <c r="AZ389" s="73"/>
      <c r="BA389" s="73"/>
      <c r="BB389" s="73"/>
      <c r="BC389" s="73"/>
      <c r="BD389" s="73"/>
      <c r="BE389" s="73"/>
      <c r="BF389" s="73"/>
      <c r="BG389" s="73"/>
      <c r="BH389" s="73"/>
      <c r="BI389" s="73"/>
      <c r="BJ389" s="73"/>
      <c r="BK389" s="73"/>
      <c r="BL389" s="73"/>
      <c r="BM389" s="73"/>
      <c r="BN389" s="73"/>
      <c r="BO389" s="73"/>
      <c r="BP389" s="73"/>
      <c r="BR389" s="117"/>
      <c r="BS389" s="118"/>
      <c r="BT389" s="118"/>
      <c r="BU389" s="2"/>
      <c r="BV389" s="2"/>
      <c r="BW389" s="2"/>
      <c r="BX389" s="119"/>
    </row>
    <row r="390" spans="1:76" ht="15" customHeight="1">
      <c r="A390" s="16"/>
      <c r="B390" s="76"/>
      <c r="C390" s="72"/>
      <c r="D390" s="20"/>
      <c r="E390" s="78"/>
      <c r="F390" s="11"/>
      <c r="G390" s="12"/>
      <c r="H390" s="13"/>
      <c r="I390" s="13"/>
      <c r="J390" s="14"/>
      <c r="K390" s="64"/>
      <c r="L390" s="17"/>
      <c r="M390" s="17"/>
      <c r="N390" s="25"/>
      <c r="O390" s="2"/>
      <c r="P390" s="2"/>
      <c r="Q390" s="2"/>
      <c r="R390" s="3"/>
      <c r="S390" s="4"/>
      <c r="T390" s="67"/>
      <c r="U390" s="67"/>
      <c r="V390" s="4"/>
      <c r="W390" s="4"/>
      <c r="X390" s="4"/>
      <c r="Y390" s="62"/>
      <c r="Z390" s="28"/>
      <c r="AA390" s="28"/>
      <c r="AB390" s="28"/>
      <c r="AC390" s="28"/>
      <c r="AD390" s="26"/>
      <c r="AE390" s="19"/>
      <c r="AF390" s="65"/>
      <c r="AG390" s="54"/>
      <c r="AH390" s="54"/>
      <c r="AI390" s="55"/>
      <c r="AJ390" s="18"/>
      <c r="AK390" s="73"/>
      <c r="AL390" s="73"/>
      <c r="AM390" s="73"/>
      <c r="AN390" s="73"/>
      <c r="AO390" s="73"/>
      <c r="AP390" s="73"/>
      <c r="AQ390" s="73"/>
      <c r="AR390" s="73"/>
      <c r="AS390" s="73"/>
      <c r="AT390" s="73"/>
      <c r="AU390" s="73"/>
      <c r="AV390" s="73"/>
      <c r="AW390" s="73"/>
      <c r="AX390" s="73"/>
      <c r="AY390" s="73"/>
      <c r="AZ390" s="73"/>
      <c r="BA390" s="73"/>
      <c r="BB390" s="73"/>
      <c r="BC390" s="73"/>
      <c r="BD390" s="73"/>
      <c r="BE390" s="73"/>
      <c r="BF390" s="73"/>
      <c r="BG390" s="73"/>
      <c r="BH390" s="73"/>
      <c r="BI390" s="73"/>
      <c r="BJ390" s="73"/>
      <c r="BK390" s="73"/>
      <c r="BL390" s="73"/>
      <c r="BM390" s="73"/>
      <c r="BN390" s="73"/>
      <c r="BO390" s="73"/>
      <c r="BP390" s="73"/>
      <c r="BR390" s="117"/>
      <c r="BS390" s="118"/>
      <c r="BT390" s="118"/>
      <c r="BU390" s="2"/>
      <c r="BV390" s="2"/>
      <c r="BW390" s="2"/>
      <c r="BX390" s="119"/>
    </row>
    <row r="391" spans="1:76" ht="15" customHeight="1">
      <c r="A391" s="16"/>
      <c r="B391" s="76"/>
      <c r="C391" s="72"/>
      <c r="D391" s="20"/>
      <c r="E391" s="78"/>
      <c r="F391" s="11"/>
      <c r="G391" s="12"/>
      <c r="H391" s="13"/>
      <c r="I391" s="13"/>
      <c r="J391" s="14"/>
      <c r="K391" s="64"/>
      <c r="L391" s="17"/>
      <c r="M391" s="17"/>
      <c r="N391" s="25"/>
      <c r="O391" s="2"/>
      <c r="P391" s="2"/>
      <c r="Q391" s="2"/>
      <c r="R391" s="3"/>
      <c r="S391" s="4"/>
      <c r="T391" s="67"/>
      <c r="U391" s="67"/>
      <c r="V391" s="4"/>
      <c r="W391" s="4"/>
      <c r="X391" s="4"/>
      <c r="Y391" s="62"/>
      <c r="Z391" s="28"/>
      <c r="AA391" s="28"/>
      <c r="AB391" s="28"/>
      <c r="AC391" s="28"/>
      <c r="AD391" s="26"/>
      <c r="AE391" s="19"/>
      <c r="AF391" s="65"/>
      <c r="AG391" s="54"/>
      <c r="AH391" s="54"/>
      <c r="AI391" s="55"/>
      <c r="AJ391" s="18"/>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R391" s="117"/>
      <c r="BS391" s="118"/>
      <c r="BT391" s="118"/>
      <c r="BU391" s="2"/>
      <c r="BV391" s="2"/>
      <c r="BW391" s="2"/>
      <c r="BX391" s="119"/>
    </row>
    <row r="392" spans="1:76" ht="15" customHeight="1">
      <c r="A392" s="16"/>
      <c r="B392" s="76"/>
      <c r="C392" s="72"/>
      <c r="D392" s="20"/>
      <c r="E392" s="78"/>
      <c r="F392" s="11"/>
      <c r="G392" s="12"/>
      <c r="H392" s="13"/>
      <c r="I392" s="13"/>
      <c r="J392" s="14"/>
      <c r="K392" s="64"/>
      <c r="L392" s="17"/>
      <c r="M392" s="17"/>
      <c r="N392" s="25"/>
      <c r="O392" s="2"/>
      <c r="P392" s="2"/>
      <c r="Q392" s="2"/>
      <c r="R392" s="3"/>
      <c r="S392" s="4"/>
      <c r="T392" s="67"/>
      <c r="U392" s="67"/>
      <c r="V392" s="4"/>
      <c r="W392" s="4"/>
      <c r="X392" s="4"/>
      <c r="Y392" s="62"/>
      <c r="Z392" s="28"/>
      <c r="AA392" s="28"/>
      <c r="AB392" s="28"/>
      <c r="AC392" s="28"/>
      <c r="AD392" s="26"/>
      <c r="AE392" s="19"/>
      <c r="AF392" s="65"/>
      <c r="AG392" s="54"/>
      <c r="AH392" s="54"/>
      <c r="AI392" s="55"/>
      <c r="AJ392" s="18"/>
      <c r="AK392" s="73"/>
      <c r="AL392" s="73"/>
      <c r="AM392" s="73"/>
      <c r="AN392" s="73"/>
      <c r="AO392" s="73"/>
      <c r="AP392" s="73"/>
      <c r="AQ392" s="73"/>
      <c r="AR392" s="73"/>
      <c r="AS392" s="73"/>
      <c r="AT392" s="73"/>
      <c r="AU392" s="73"/>
      <c r="AV392" s="73"/>
      <c r="AW392" s="73"/>
      <c r="AX392" s="73"/>
      <c r="AY392" s="73"/>
      <c r="AZ392" s="73"/>
      <c r="BA392" s="73"/>
      <c r="BB392" s="73"/>
      <c r="BC392" s="73"/>
      <c r="BD392" s="73"/>
      <c r="BE392" s="73"/>
      <c r="BF392" s="73"/>
      <c r="BG392" s="73"/>
      <c r="BH392" s="73"/>
      <c r="BI392" s="73"/>
      <c r="BJ392" s="73"/>
      <c r="BK392" s="73"/>
      <c r="BL392" s="73"/>
      <c r="BM392" s="73"/>
      <c r="BN392" s="73"/>
      <c r="BO392" s="73"/>
      <c r="BP392" s="73"/>
      <c r="BR392" s="117"/>
      <c r="BS392" s="118"/>
      <c r="BT392" s="118"/>
      <c r="BU392" s="2"/>
      <c r="BV392" s="2"/>
      <c r="BW392" s="2"/>
      <c r="BX392" s="119"/>
    </row>
    <row r="393" spans="1:76" ht="15" customHeight="1">
      <c r="A393" s="16"/>
      <c r="B393" s="76"/>
      <c r="C393" s="72"/>
      <c r="D393" s="20"/>
      <c r="E393" s="78"/>
      <c r="F393" s="11"/>
      <c r="G393" s="12"/>
      <c r="H393" s="13"/>
      <c r="I393" s="13"/>
      <c r="J393" s="14"/>
      <c r="K393" s="64"/>
      <c r="L393" s="17"/>
      <c r="M393" s="17"/>
      <c r="N393" s="25"/>
      <c r="O393" s="2"/>
      <c r="P393" s="2"/>
      <c r="Q393" s="2"/>
      <c r="R393" s="3"/>
      <c r="S393" s="4"/>
      <c r="T393" s="67"/>
      <c r="U393" s="67"/>
      <c r="V393" s="4"/>
      <c r="W393" s="4"/>
      <c r="X393" s="4"/>
      <c r="Y393" s="62"/>
      <c r="Z393" s="28"/>
      <c r="AA393" s="28"/>
      <c r="AB393" s="28"/>
      <c r="AC393" s="28"/>
      <c r="AD393" s="26"/>
      <c r="AE393" s="19"/>
      <c r="AF393" s="65"/>
      <c r="AG393" s="54"/>
      <c r="AH393" s="54"/>
      <c r="AI393" s="55"/>
      <c r="AJ393" s="18"/>
      <c r="AK393" s="73"/>
      <c r="AL393" s="73"/>
      <c r="AM393" s="73"/>
      <c r="AN393" s="73"/>
      <c r="AO393" s="73"/>
      <c r="AP393" s="73"/>
      <c r="AQ393" s="73"/>
      <c r="AR393" s="73"/>
      <c r="AS393" s="73"/>
      <c r="AT393" s="73"/>
      <c r="AU393" s="73"/>
      <c r="AV393" s="73"/>
      <c r="AW393" s="73"/>
      <c r="AX393" s="73"/>
      <c r="AY393" s="73"/>
      <c r="AZ393" s="73"/>
      <c r="BA393" s="73"/>
      <c r="BB393" s="73"/>
      <c r="BC393" s="73"/>
      <c r="BD393" s="73"/>
      <c r="BE393" s="73"/>
      <c r="BF393" s="73"/>
      <c r="BG393" s="73"/>
      <c r="BH393" s="73"/>
      <c r="BI393" s="73"/>
      <c r="BJ393" s="73"/>
      <c r="BK393" s="73"/>
      <c r="BL393" s="73"/>
      <c r="BM393" s="73"/>
      <c r="BN393" s="73"/>
      <c r="BO393" s="73"/>
      <c r="BP393" s="73"/>
      <c r="BR393" s="117"/>
      <c r="BS393" s="118"/>
      <c r="BT393" s="118"/>
      <c r="BU393" s="2"/>
      <c r="BV393" s="2"/>
      <c r="BW393" s="2"/>
      <c r="BX393" s="119"/>
    </row>
    <row r="394" spans="1:76" ht="15" customHeight="1">
      <c r="A394" s="16"/>
      <c r="B394" s="76"/>
      <c r="C394" s="72"/>
      <c r="D394" s="20"/>
      <c r="E394" s="78"/>
      <c r="F394" s="11"/>
      <c r="G394" s="12"/>
      <c r="H394" s="13"/>
      <c r="I394" s="13"/>
      <c r="J394" s="14"/>
      <c r="K394" s="64"/>
      <c r="L394" s="17"/>
      <c r="M394" s="17"/>
      <c r="N394" s="25"/>
      <c r="O394" s="2"/>
      <c r="P394" s="2"/>
      <c r="Q394" s="2"/>
      <c r="R394" s="3"/>
      <c r="S394" s="4"/>
      <c r="T394" s="67"/>
      <c r="U394" s="67"/>
      <c r="V394" s="4"/>
      <c r="W394" s="4"/>
      <c r="X394" s="4"/>
      <c r="Y394" s="62"/>
      <c r="Z394" s="28"/>
      <c r="AA394" s="28"/>
      <c r="AB394" s="28"/>
      <c r="AC394" s="28"/>
      <c r="AD394" s="26"/>
      <c r="AE394" s="19"/>
      <c r="AF394" s="65"/>
      <c r="AG394" s="54"/>
      <c r="AH394" s="54"/>
      <c r="AI394" s="55"/>
      <c r="AJ394" s="18"/>
      <c r="AK394" s="73"/>
      <c r="AL394" s="73"/>
      <c r="AM394" s="73"/>
      <c r="AN394" s="73"/>
      <c r="AO394" s="73"/>
      <c r="AP394" s="73"/>
      <c r="AQ394" s="73"/>
      <c r="AR394" s="73"/>
      <c r="AS394" s="73"/>
      <c r="AT394" s="73"/>
      <c r="AU394" s="73"/>
      <c r="AV394" s="73"/>
      <c r="AW394" s="73"/>
      <c r="AX394" s="73"/>
      <c r="AY394" s="73"/>
      <c r="AZ394" s="73"/>
      <c r="BA394" s="73"/>
      <c r="BB394" s="73"/>
      <c r="BC394" s="73"/>
      <c r="BD394" s="73"/>
      <c r="BE394" s="73"/>
      <c r="BF394" s="73"/>
      <c r="BG394" s="73"/>
      <c r="BH394" s="73"/>
      <c r="BI394" s="73"/>
      <c r="BJ394" s="73"/>
      <c r="BK394" s="73"/>
      <c r="BL394" s="73"/>
      <c r="BM394" s="73"/>
      <c r="BN394" s="73"/>
      <c r="BO394" s="73"/>
      <c r="BP394" s="73"/>
      <c r="BR394" s="117"/>
      <c r="BS394" s="118"/>
      <c r="BT394" s="118"/>
      <c r="BU394" s="2"/>
      <c r="BV394" s="2"/>
      <c r="BW394" s="2"/>
      <c r="BX394" s="119"/>
    </row>
    <row r="395" spans="1:76" ht="15" customHeight="1">
      <c r="A395" s="16"/>
      <c r="B395" s="76"/>
      <c r="C395" s="72"/>
      <c r="D395" s="20"/>
      <c r="E395" s="78"/>
      <c r="F395" s="11"/>
      <c r="G395" s="12"/>
      <c r="H395" s="13"/>
      <c r="I395" s="13"/>
      <c r="J395" s="14"/>
      <c r="K395" s="64"/>
      <c r="L395" s="17"/>
      <c r="M395" s="17"/>
      <c r="N395" s="25"/>
      <c r="O395" s="2"/>
      <c r="P395" s="2"/>
      <c r="Q395" s="2"/>
      <c r="R395" s="3"/>
      <c r="S395" s="4"/>
      <c r="T395" s="67"/>
      <c r="U395" s="67"/>
      <c r="V395" s="4"/>
      <c r="W395" s="4"/>
      <c r="X395" s="4"/>
      <c r="Y395" s="62"/>
      <c r="Z395" s="28"/>
      <c r="AA395" s="28"/>
      <c r="AB395" s="28"/>
      <c r="AC395" s="28"/>
      <c r="AD395" s="26"/>
      <c r="AE395" s="19"/>
      <c r="AF395" s="65"/>
      <c r="AG395" s="54"/>
      <c r="AH395" s="54"/>
      <c r="AI395" s="55"/>
      <c r="AJ395" s="18"/>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R395" s="117"/>
      <c r="BS395" s="118"/>
      <c r="BT395" s="118"/>
      <c r="BU395" s="2"/>
      <c r="BV395" s="2"/>
      <c r="BW395" s="2"/>
      <c r="BX395" s="119"/>
    </row>
    <row r="396" spans="1:76" ht="15" customHeight="1">
      <c r="A396" s="16"/>
      <c r="B396" s="76"/>
      <c r="C396" s="72"/>
      <c r="D396" s="20"/>
      <c r="E396" s="78"/>
      <c r="F396" s="11"/>
      <c r="G396" s="12"/>
      <c r="H396" s="13"/>
      <c r="I396" s="13"/>
      <c r="J396" s="14"/>
      <c r="K396" s="64"/>
      <c r="L396" s="17"/>
      <c r="M396" s="17"/>
      <c r="N396" s="25"/>
      <c r="O396" s="2"/>
      <c r="P396" s="2"/>
      <c r="Q396" s="2"/>
      <c r="R396" s="3"/>
      <c r="S396" s="4"/>
      <c r="T396" s="67"/>
      <c r="U396" s="67"/>
      <c r="V396" s="4"/>
      <c r="W396" s="4"/>
      <c r="X396" s="4"/>
      <c r="Y396" s="62"/>
      <c r="Z396" s="28"/>
      <c r="AA396" s="28"/>
      <c r="AB396" s="28"/>
      <c r="AC396" s="28"/>
      <c r="AD396" s="26"/>
      <c r="AE396" s="19"/>
      <c r="AF396" s="65"/>
      <c r="AG396" s="54"/>
      <c r="AH396" s="54"/>
      <c r="AI396" s="55"/>
      <c r="AJ396" s="18"/>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R396" s="117"/>
      <c r="BS396" s="118"/>
      <c r="BT396" s="118"/>
      <c r="BU396" s="2"/>
      <c r="BV396" s="2"/>
      <c r="BW396" s="2"/>
      <c r="BX396" s="119"/>
    </row>
    <row r="397" spans="1:76" ht="15" customHeight="1">
      <c r="A397" s="16"/>
      <c r="B397" s="76"/>
      <c r="C397" s="72"/>
      <c r="D397" s="20"/>
      <c r="E397" s="78"/>
      <c r="F397" s="11"/>
      <c r="G397" s="12"/>
      <c r="H397" s="13"/>
      <c r="I397" s="13"/>
      <c r="J397" s="14"/>
      <c r="K397" s="64"/>
      <c r="L397" s="17"/>
      <c r="M397" s="17"/>
      <c r="N397" s="25"/>
      <c r="O397" s="2"/>
      <c r="P397" s="2"/>
      <c r="Q397" s="2"/>
      <c r="R397" s="3"/>
      <c r="S397" s="4"/>
      <c r="T397" s="67"/>
      <c r="U397" s="67"/>
      <c r="V397" s="4"/>
      <c r="W397" s="4"/>
      <c r="X397" s="4"/>
      <c r="Y397" s="62"/>
      <c r="Z397" s="28"/>
      <c r="AA397" s="28"/>
      <c r="AB397" s="28"/>
      <c r="AC397" s="28"/>
      <c r="AD397" s="26"/>
      <c r="AE397" s="19"/>
      <c r="AF397" s="65"/>
      <c r="AG397" s="54"/>
      <c r="AH397" s="54"/>
      <c r="AI397" s="55"/>
      <c r="AJ397" s="18"/>
      <c r="AK397" s="73"/>
      <c r="AL397" s="73"/>
      <c r="AM397" s="73"/>
      <c r="AN397" s="73"/>
      <c r="AO397" s="73"/>
      <c r="AP397" s="73"/>
      <c r="AQ397" s="73"/>
      <c r="AR397" s="73"/>
      <c r="AS397" s="73"/>
      <c r="AT397" s="73"/>
      <c r="AU397" s="73"/>
      <c r="AV397" s="73"/>
      <c r="AW397" s="73"/>
      <c r="AX397" s="73"/>
      <c r="AY397" s="73"/>
      <c r="AZ397" s="73"/>
      <c r="BA397" s="73"/>
      <c r="BB397" s="73"/>
      <c r="BC397" s="73"/>
      <c r="BD397" s="73"/>
      <c r="BE397" s="73"/>
      <c r="BF397" s="73"/>
      <c r="BG397" s="73"/>
      <c r="BH397" s="73"/>
      <c r="BI397" s="73"/>
      <c r="BJ397" s="73"/>
      <c r="BK397" s="73"/>
      <c r="BL397" s="73"/>
      <c r="BM397" s="73"/>
      <c r="BN397" s="73"/>
      <c r="BO397" s="73"/>
      <c r="BP397" s="73"/>
      <c r="BR397" s="117"/>
      <c r="BS397" s="118"/>
      <c r="BT397" s="118"/>
      <c r="BU397" s="2"/>
      <c r="BV397" s="2"/>
      <c r="BW397" s="2"/>
      <c r="BX397" s="119"/>
    </row>
    <row r="398" spans="1:76" ht="15" customHeight="1">
      <c r="A398" s="16"/>
      <c r="B398" s="76"/>
      <c r="C398" s="72"/>
      <c r="D398" s="20"/>
      <c r="E398" s="78"/>
      <c r="F398" s="11"/>
      <c r="G398" s="12"/>
      <c r="H398" s="13"/>
      <c r="I398" s="13"/>
      <c r="J398" s="14"/>
      <c r="K398" s="64"/>
      <c r="L398" s="17"/>
      <c r="M398" s="17"/>
      <c r="N398" s="25"/>
      <c r="O398" s="2"/>
      <c r="P398" s="2"/>
      <c r="Q398" s="2"/>
      <c r="R398" s="3"/>
      <c r="S398" s="4"/>
      <c r="T398" s="67"/>
      <c r="U398" s="67"/>
      <c r="V398" s="4"/>
      <c r="W398" s="4"/>
      <c r="X398" s="4"/>
      <c r="Y398" s="62"/>
      <c r="Z398" s="28"/>
      <c r="AA398" s="28"/>
      <c r="AB398" s="28"/>
      <c r="AC398" s="28"/>
      <c r="AD398" s="26"/>
      <c r="AE398" s="19"/>
      <c r="AF398" s="65"/>
      <c r="AG398" s="54"/>
      <c r="AH398" s="54"/>
      <c r="AI398" s="55"/>
      <c r="AJ398" s="18"/>
      <c r="AK398" s="73"/>
      <c r="AL398" s="73"/>
      <c r="AM398" s="73"/>
      <c r="AN398" s="73"/>
      <c r="AO398" s="73"/>
      <c r="AP398" s="73"/>
      <c r="AQ398" s="73"/>
      <c r="AR398" s="73"/>
      <c r="AS398" s="73"/>
      <c r="AT398" s="73"/>
      <c r="AU398" s="73"/>
      <c r="AV398" s="73"/>
      <c r="AW398" s="73"/>
      <c r="AX398" s="73"/>
      <c r="AY398" s="73"/>
      <c r="AZ398" s="73"/>
      <c r="BA398" s="73"/>
      <c r="BB398" s="73"/>
      <c r="BC398" s="73"/>
      <c r="BD398" s="73"/>
      <c r="BE398" s="73"/>
      <c r="BF398" s="73"/>
      <c r="BG398" s="73"/>
      <c r="BH398" s="73"/>
      <c r="BI398" s="73"/>
      <c r="BJ398" s="73"/>
      <c r="BK398" s="73"/>
      <c r="BL398" s="73"/>
      <c r="BM398" s="73"/>
      <c r="BN398" s="73"/>
      <c r="BO398" s="73"/>
      <c r="BP398" s="73"/>
      <c r="BR398" s="117"/>
      <c r="BS398" s="118"/>
      <c r="BT398" s="118"/>
      <c r="BU398" s="2"/>
      <c r="BV398" s="2"/>
      <c r="BW398" s="2"/>
      <c r="BX398" s="119"/>
    </row>
    <row r="399" spans="1:76" ht="15" customHeight="1">
      <c r="A399" s="16"/>
      <c r="B399" s="76"/>
      <c r="C399" s="72"/>
      <c r="D399" s="20"/>
      <c r="E399" s="78"/>
      <c r="F399" s="11"/>
      <c r="G399" s="12"/>
      <c r="H399" s="13"/>
      <c r="I399" s="13"/>
      <c r="J399" s="14"/>
      <c r="K399" s="64"/>
      <c r="L399" s="17"/>
      <c r="M399" s="17"/>
      <c r="N399" s="25"/>
      <c r="O399" s="2"/>
      <c r="P399" s="2"/>
      <c r="Q399" s="2"/>
      <c r="R399" s="3"/>
      <c r="S399" s="4"/>
      <c r="T399" s="67"/>
      <c r="U399" s="67"/>
      <c r="V399" s="4"/>
      <c r="W399" s="4"/>
      <c r="X399" s="4"/>
      <c r="Y399" s="62"/>
      <c r="Z399" s="28"/>
      <c r="AA399" s="28"/>
      <c r="AB399" s="28"/>
      <c r="AC399" s="28"/>
      <c r="AD399" s="26"/>
      <c r="AE399" s="19"/>
      <c r="AF399" s="65"/>
      <c r="AG399" s="54"/>
      <c r="AH399" s="54"/>
      <c r="AI399" s="55"/>
      <c r="AJ399" s="18"/>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R399" s="117"/>
      <c r="BS399" s="118"/>
      <c r="BT399" s="118"/>
      <c r="BU399" s="2"/>
      <c r="BV399" s="2"/>
      <c r="BW399" s="2"/>
      <c r="BX399" s="119"/>
    </row>
    <row r="400" spans="1:76" ht="15" customHeight="1">
      <c r="A400" s="16"/>
      <c r="B400" s="76"/>
      <c r="C400" s="72"/>
      <c r="D400" s="20"/>
      <c r="E400" s="78"/>
      <c r="F400" s="11"/>
      <c r="G400" s="12"/>
      <c r="H400" s="13"/>
      <c r="I400" s="13"/>
      <c r="J400" s="14"/>
      <c r="K400" s="64"/>
      <c r="L400" s="17"/>
      <c r="M400" s="17"/>
      <c r="N400" s="25"/>
      <c r="O400" s="2"/>
      <c r="P400" s="2"/>
      <c r="Q400" s="2"/>
      <c r="R400" s="3"/>
      <c r="S400" s="4"/>
      <c r="T400" s="67"/>
      <c r="U400" s="67"/>
      <c r="V400" s="4"/>
      <c r="W400" s="4"/>
      <c r="X400" s="4"/>
      <c r="Y400" s="62"/>
      <c r="Z400" s="28"/>
      <c r="AA400" s="28"/>
      <c r="AB400" s="28"/>
      <c r="AC400" s="28"/>
      <c r="AD400" s="26"/>
      <c r="AE400" s="19"/>
      <c r="AF400" s="65"/>
      <c r="AG400" s="54"/>
      <c r="AH400" s="54"/>
      <c r="AI400" s="55"/>
      <c r="AJ400" s="18"/>
      <c r="AK400" s="73"/>
      <c r="AL400" s="73"/>
      <c r="AM400" s="73"/>
      <c r="AN400" s="73"/>
      <c r="AO400" s="73"/>
      <c r="AP400" s="73"/>
      <c r="AQ400" s="73"/>
      <c r="AR400" s="73"/>
      <c r="AS400" s="73"/>
      <c r="AT400" s="73"/>
      <c r="AU400" s="73"/>
      <c r="AV400" s="73"/>
      <c r="AW400" s="73"/>
      <c r="AX400" s="73"/>
      <c r="AY400" s="73"/>
      <c r="AZ400" s="73"/>
      <c r="BA400" s="73"/>
      <c r="BB400" s="73"/>
      <c r="BC400" s="73"/>
      <c r="BD400" s="73"/>
      <c r="BE400" s="73"/>
      <c r="BF400" s="73"/>
      <c r="BG400" s="73"/>
      <c r="BH400" s="73"/>
      <c r="BI400" s="73"/>
      <c r="BJ400" s="73"/>
      <c r="BK400" s="73"/>
      <c r="BL400" s="73"/>
      <c r="BM400" s="73"/>
      <c r="BN400" s="73"/>
      <c r="BO400" s="73"/>
      <c r="BP400" s="73"/>
      <c r="BR400" s="117"/>
      <c r="BS400" s="118"/>
      <c r="BT400" s="118"/>
      <c r="BU400" s="2"/>
      <c r="BV400" s="2"/>
      <c r="BW400" s="2"/>
      <c r="BX400" s="119"/>
    </row>
    <row r="401" spans="1:76" ht="15" customHeight="1">
      <c r="A401" s="16"/>
      <c r="B401" s="76"/>
      <c r="C401" s="72"/>
      <c r="D401" s="20"/>
      <c r="E401" s="78"/>
      <c r="F401" s="11"/>
      <c r="G401" s="12"/>
      <c r="H401" s="13"/>
      <c r="I401" s="13"/>
      <c r="J401" s="14"/>
      <c r="K401" s="64"/>
      <c r="L401" s="17"/>
      <c r="M401" s="17"/>
      <c r="N401" s="25"/>
      <c r="O401" s="2"/>
      <c r="P401" s="2"/>
      <c r="Q401" s="2"/>
      <c r="R401" s="3"/>
      <c r="S401" s="4"/>
      <c r="T401" s="67"/>
      <c r="U401" s="67"/>
      <c r="V401" s="4"/>
      <c r="W401" s="4"/>
      <c r="X401" s="4"/>
      <c r="Y401" s="62"/>
      <c r="Z401" s="28"/>
      <c r="AA401" s="28"/>
      <c r="AB401" s="28"/>
      <c r="AC401" s="28"/>
      <c r="AD401" s="26"/>
      <c r="AE401" s="19"/>
      <c r="AF401" s="65"/>
      <c r="AG401" s="54"/>
      <c r="AH401" s="54"/>
      <c r="AI401" s="55"/>
      <c r="AJ401" s="18"/>
      <c r="AK401" s="73"/>
      <c r="AL401" s="73"/>
      <c r="AM401" s="73"/>
      <c r="AN401" s="73"/>
      <c r="AO401" s="73"/>
      <c r="AP401" s="73"/>
      <c r="AQ401" s="73"/>
      <c r="AR401" s="73"/>
      <c r="AS401" s="73"/>
      <c r="AT401" s="73"/>
      <c r="AU401" s="73"/>
      <c r="AV401" s="73"/>
      <c r="AW401" s="73"/>
      <c r="AX401" s="73"/>
      <c r="AY401" s="73"/>
      <c r="AZ401" s="73"/>
      <c r="BA401" s="73"/>
      <c r="BB401" s="73"/>
      <c r="BC401" s="73"/>
      <c r="BD401" s="73"/>
      <c r="BE401" s="73"/>
      <c r="BF401" s="73"/>
      <c r="BG401" s="73"/>
      <c r="BH401" s="73"/>
      <c r="BI401" s="73"/>
      <c r="BJ401" s="73"/>
      <c r="BK401" s="73"/>
      <c r="BL401" s="73"/>
      <c r="BM401" s="73"/>
      <c r="BN401" s="73"/>
      <c r="BO401" s="73"/>
      <c r="BP401" s="73"/>
      <c r="BR401" s="117"/>
      <c r="BS401" s="118"/>
      <c r="BT401" s="118"/>
      <c r="BU401" s="2"/>
      <c r="BV401" s="2"/>
      <c r="BW401" s="2"/>
      <c r="BX401" s="119"/>
    </row>
    <row r="402" spans="1:76" ht="15" customHeight="1">
      <c r="A402" s="16"/>
      <c r="B402" s="76"/>
      <c r="C402" s="72"/>
      <c r="D402" s="20"/>
      <c r="E402" s="78"/>
      <c r="F402" s="11"/>
      <c r="G402" s="12"/>
      <c r="H402" s="13"/>
      <c r="I402" s="13"/>
      <c r="J402" s="14"/>
      <c r="K402" s="64"/>
      <c r="L402" s="17"/>
      <c r="M402" s="17"/>
      <c r="N402" s="25"/>
      <c r="O402" s="2"/>
      <c r="P402" s="2"/>
      <c r="Q402" s="2"/>
      <c r="R402" s="3"/>
      <c r="S402" s="4"/>
      <c r="T402" s="67"/>
      <c r="U402" s="67"/>
      <c r="V402" s="4"/>
      <c r="W402" s="4"/>
      <c r="X402" s="4"/>
      <c r="Y402" s="62"/>
      <c r="Z402" s="28"/>
      <c r="AA402" s="28"/>
      <c r="AB402" s="28"/>
      <c r="AC402" s="28"/>
      <c r="AD402" s="26"/>
      <c r="AE402" s="19"/>
      <c r="AF402" s="65"/>
      <c r="AG402" s="54"/>
      <c r="AH402" s="54"/>
      <c r="AI402" s="55"/>
      <c r="AJ402" s="18"/>
      <c r="AK402" s="73"/>
      <c r="AL402" s="73"/>
      <c r="AM402" s="73"/>
      <c r="AN402" s="73"/>
      <c r="AO402" s="73"/>
      <c r="AP402" s="73"/>
      <c r="AQ402" s="73"/>
      <c r="AR402" s="73"/>
      <c r="AS402" s="73"/>
      <c r="AT402" s="73"/>
      <c r="AU402" s="73"/>
      <c r="AV402" s="73"/>
      <c r="AW402" s="73"/>
      <c r="AX402" s="73"/>
      <c r="AY402" s="73"/>
      <c r="AZ402" s="73"/>
      <c r="BA402" s="73"/>
      <c r="BB402" s="73"/>
      <c r="BC402" s="73"/>
      <c r="BD402" s="73"/>
      <c r="BE402" s="73"/>
      <c r="BF402" s="73"/>
      <c r="BG402" s="73"/>
      <c r="BH402" s="73"/>
      <c r="BI402" s="73"/>
      <c r="BJ402" s="73"/>
      <c r="BK402" s="73"/>
      <c r="BL402" s="73"/>
      <c r="BM402" s="73"/>
      <c r="BN402" s="73"/>
      <c r="BO402" s="73"/>
      <c r="BP402" s="73"/>
      <c r="BR402" s="117"/>
      <c r="BS402" s="118"/>
      <c r="BT402" s="118"/>
      <c r="BU402" s="2"/>
      <c r="BV402" s="2"/>
      <c r="BW402" s="2"/>
      <c r="BX402" s="119"/>
    </row>
    <row r="403" spans="1:76" ht="15" customHeight="1">
      <c r="A403" s="16"/>
      <c r="B403" s="76"/>
      <c r="C403" s="72"/>
      <c r="D403" s="20"/>
      <c r="E403" s="78"/>
      <c r="F403" s="11"/>
      <c r="G403" s="12"/>
      <c r="H403" s="13"/>
      <c r="I403" s="13"/>
      <c r="J403" s="14"/>
      <c r="K403" s="64"/>
      <c r="L403" s="17"/>
      <c r="M403" s="17"/>
      <c r="N403" s="25"/>
      <c r="O403" s="2"/>
      <c r="P403" s="2"/>
      <c r="Q403" s="2"/>
      <c r="R403" s="3"/>
      <c r="S403" s="4"/>
      <c r="T403" s="67"/>
      <c r="U403" s="67"/>
      <c r="V403" s="4"/>
      <c r="W403" s="4"/>
      <c r="X403" s="4"/>
      <c r="Y403" s="62"/>
      <c r="Z403" s="28"/>
      <c r="AA403" s="28"/>
      <c r="AB403" s="28"/>
      <c r="AC403" s="28"/>
      <c r="AD403" s="26"/>
      <c r="AE403" s="19"/>
      <c r="AF403" s="65"/>
      <c r="AG403" s="54"/>
      <c r="AH403" s="54"/>
      <c r="AI403" s="55"/>
      <c r="AJ403" s="18"/>
      <c r="AK403" s="73"/>
      <c r="AL403" s="73"/>
      <c r="AM403" s="73"/>
      <c r="AN403" s="73"/>
      <c r="AO403" s="73"/>
      <c r="AP403" s="73"/>
      <c r="AQ403" s="73"/>
      <c r="AR403" s="73"/>
      <c r="AS403" s="73"/>
      <c r="AT403" s="73"/>
      <c r="AU403" s="73"/>
      <c r="AV403" s="73"/>
      <c r="AW403" s="73"/>
      <c r="AX403" s="73"/>
      <c r="AY403" s="73"/>
      <c r="AZ403" s="73"/>
      <c r="BA403" s="73"/>
      <c r="BB403" s="73"/>
      <c r="BC403" s="73"/>
      <c r="BD403" s="73"/>
      <c r="BE403" s="73"/>
      <c r="BF403" s="73"/>
      <c r="BG403" s="73"/>
      <c r="BH403" s="73"/>
      <c r="BI403" s="73"/>
      <c r="BJ403" s="73"/>
      <c r="BK403" s="73"/>
      <c r="BL403" s="73"/>
      <c r="BM403" s="73"/>
      <c r="BN403" s="73"/>
      <c r="BO403" s="73"/>
      <c r="BP403" s="73"/>
      <c r="BR403" s="117"/>
      <c r="BS403" s="118"/>
      <c r="BT403" s="118"/>
      <c r="BU403" s="2"/>
      <c r="BV403" s="2"/>
      <c r="BW403" s="2"/>
      <c r="BX403" s="119"/>
    </row>
    <row r="404" spans="1:76" ht="15" customHeight="1">
      <c r="A404" s="16"/>
      <c r="B404" s="76"/>
      <c r="C404" s="72"/>
      <c r="D404" s="20"/>
      <c r="E404" s="78"/>
      <c r="F404" s="11"/>
      <c r="G404" s="12"/>
      <c r="H404" s="13"/>
      <c r="I404" s="13"/>
      <c r="J404" s="14"/>
      <c r="K404" s="64"/>
      <c r="L404" s="17"/>
      <c r="M404" s="17"/>
      <c r="N404" s="25"/>
      <c r="O404" s="2"/>
      <c r="P404" s="2"/>
      <c r="Q404" s="2"/>
      <c r="R404" s="3"/>
      <c r="S404" s="4"/>
      <c r="T404" s="67"/>
      <c r="U404" s="67"/>
      <c r="V404" s="4"/>
      <c r="W404" s="4"/>
      <c r="X404" s="4"/>
      <c r="Y404" s="62"/>
      <c r="Z404" s="28"/>
      <c r="AA404" s="28"/>
      <c r="AB404" s="28"/>
      <c r="AC404" s="28"/>
      <c r="AD404" s="26"/>
      <c r="AE404" s="19"/>
      <c r="AF404" s="65"/>
      <c r="AG404" s="54"/>
      <c r="AH404" s="54"/>
      <c r="AI404" s="55"/>
      <c r="AJ404" s="18"/>
      <c r="AK404" s="73"/>
      <c r="AL404" s="73"/>
      <c r="AM404" s="73"/>
      <c r="AN404" s="73"/>
      <c r="AO404" s="73"/>
      <c r="AP404" s="73"/>
      <c r="AQ404" s="73"/>
      <c r="AR404" s="73"/>
      <c r="AS404" s="73"/>
      <c r="AT404" s="73"/>
      <c r="AU404" s="73"/>
      <c r="AV404" s="73"/>
      <c r="AW404" s="73"/>
      <c r="AX404" s="73"/>
      <c r="AY404" s="73"/>
      <c r="AZ404" s="73"/>
      <c r="BA404" s="73"/>
      <c r="BB404" s="73"/>
      <c r="BC404" s="73"/>
      <c r="BD404" s="73"/>
      <c r="BE404" s="73"/>
      <c r="BF404" s="73"/>
      <c r="BG404" s="73"/>
      <c r="BH404" s="73"/>
      <c r="BI404" s="73"/>
      <c r="BJ404" s="73"/>
      <c r="BK404" s="73"/>
      <c r="BL404" s="73"/>
      <c r="BM404" s="73"/>
      <c r="BN404" s="73"/>
      <c r="BO404" s="73"/>
      <c r="BP404" s="73"/>
      <c r="BR404" s="117"/>
      <c r="BS404" s="118"/>
      <c r="BT404" s="118"/>
      <c r="BU404" s="2"/>
      <c r="BV404" s="2"/>
      <c r="BW404" s="2"/>
      <c r="BX404" s="119"/>
    </row>
    <row r="405" spans="1:76" ht="15" customHeight="1">
      <c r="A405" s="16"/>
      <c r="B405" s="76"/>
      <c r="C405" s="72"/>
      <c r="D405" s="20"/>
      <c r="E405" s="78"/>
      <c r="F405" s="11"/>
      <c r="G405" s="12"/>
      <c r="H405" s="13"/>
      <c r="I405" s="13"/>
      <c r="J405" s="14"/>
      <c r="K405" s="64"/>
      <c r="L405" s="17"/>
      <c r="M405" s="17"/>
      <c r="N405" s="25"/>
      <c r="O405" s="2"/>
      <c r="P405" s="2"/>
      <c r="Q405" s="2"/>
      <c r="R405" s="3"/>
      <c r="S405" s="4"/>
      <c r="T405" s="67"/>
      <c r="U405" s="67"/>
      <c r="V405" s="4"/>
      <c r="W405" s="4"/>
      <c r="X405" s="4"/>
      <c r="Y405" s="62"/>
      <c r="Z405" s="28"/>
      <c r="AA405" s="28"/>
      <c r="AB405" s="28"/>
      <c r="AC405" s="28"/>
      <c r="AD405" s="26"/>
      <c r="AE405" s="19"/>
      <c r="AF405" s="65"/>
      <c r="AG405" s="54"/>
      <c r="AH405" s="54"/>
      <c r="AI405" s="55"/>
      <c r="AJ405" s="18"/>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R405" s="117"/>
      <c r="BS405" s="118"/>
      <c r="BT405" s="118"/>
      <c r="BU405" s="2"/>
      <c r="BV405" s="2"/>
      <c r="BW405" s="2"/>
      <c r="BX405" s="119"/>
    </row>
    <row r="406" spans="1:76" ht="15" customHeight="1">
      <c r="A406" s="16"/>
      <c r="B406" s="76"/>
      <c r="C406" s="72"/>
      <c r="D406" s="20"/>
      <c r="E406" s="78"/>
      <c r="F406" s="11"/>
      <c r="G406" s="12"/>
      <c r="H406" s="13"/>
      <c r="I406" s="13"/>
      <c r="J406" s="14"/>
      <c r="K406" s="64"/>
      <c r="L406" s="17"/>
      <c r="M406" s="17"/>
      <c r="N406" s="25"/>
      <c r="O406" s="2"/>
      <c r="P406" s="2"/>
      <c r="Q406" s="2"/>
      <c r="R406" s="3"/>
      <c r="S406" s="4"/>
      <c r="T406" s="67"/>
      <c r="U406" s="67"/>
      <c r="V406" s="4"/>
      <c r="W406" s="4"/>
      <c r="X406" s="4"/>
      <c r="Y406" s="62"/>
      <c r="Z406" s="28"/>
      <c r="AA406" s="28"/>
      <c r="AB406" s="28"/>
      <c r="AC406" s="28"/>
      <c r="AD406" s="26"/>
      <c r="AE406" s="19"/>
      <c r="AF406" s="65"/>
      <c r="AG406" s="54"/>
      <c r="AH406" s="54"/>
      <c r="AI406" s="55"/>
      <c r="AJ406" s="18"/>
      <c r="AK406" s="73"/>
      <c r="AL406" s="73"/>
      <c r="AM406" s="73"/>
      <c r="AN406" s="73"/>
      <c r="AO406" s="73"/>
      <c r="AP406" s="73"/>
      <c r="AQ406" s="73"/>
      <c r="AR406" s="73"/>
      <c r="AS406" s="73"/>
      <c r="AT406" s="73"/>
      <c r="AU406" s="73"/>
      <c r="AV406" s="73"/>
      <c r="AW406" s="73"/>
      <c r="AX406" s="73"/>
      <c r="AY406" s="73"/>
      <c r="AZ406" s="73"/>
      <c r="BA406" s="73"/>
      <c r="BB406" s="73"/>
      <c r="BC406" s="73"/>
      <c r="BD406" s="73"/>
      <c r="BE406" s="73"/>
      <c r="BF406" s="73"/>
      <c r="BG406" s="73"/>
      <c r="BH406" s="73"/>
      <c r="BI406" s="73"/>
      <c r="BJ406" s="73"/>
      <c r="BK406" s="73"/>
      <c r="BL406" s="73"/>
      <c r="BM406" s="73"/>
      <c r="BN406" s="73"/>
      <c r="BO406" s="73"/>
      <c r="BP406" s="73"/>
      <c r="BR406" s="117"/>
      <c r="BS406" s="118"/>
      <c r="BT406" s="118"/>
      <c r="BU406" s="2"/>
      <c r="BV406" s="2"/>
      <c r="BW406" s="2"/>
      <c r="BX406" s="119"/>
    </row>
    <row r="407" spans="1:76" ht="15" customHeight="1">
      <c r="A407" s="16"/>
      <c r="B407" s="76"/>
      <c r="C407" s="72"/>
      <c r="D407" s="20"/>
      <c r="E407" s="78"/>
      <c r="F407" s="11"/>
      <c r="G407" s="12"/>
      <c r="H407" s="13"/>
      <c r="I407" s="13"/>
      <c r="J407" s="14"/>
      <c r="K407" s="64"/>
      <c r="L407" s="17"/>
      <c r="M407" s="17"/>
      <c r="N407" s="25"/>
      <c r="O407" s="2"/>
      <c r="P407" s="2"/>
      <c r="Q407" s="2"/>
      <c r="R407" s="3"/>
      <c r="S407" s="4"/>
      <c r="T407" s="67"/>
      <c r="U407" s="67"/>
      <c r="V407" s="4"/>
      <c r="W407" s="4"/>
      <c r="X407" s="4"/>
      <c r="Y407" s="62"/>
      <c r="Z407" s="28"/>
      <c r="AA407" s="28"/>
      <c r="AB407" s="28"/>
      <c r="AC407" s="28"/>
      <c r="AD407" s="26"/>
      <c r="AE407" s="19"/>
      <c r="AF407" s="65"/>
      <c r="AG407" s="54"/>
      <c r="AH407" s="54"/>
      <c r="AI407" s="55"/>
      <c r="AJ407" s="18"/>
      <c r="AK407" s="73"/>
      <c r="AL407" s="73"/>
      <c r="AM407" s="73"/>
      <c r="AN407" s="73"/>
      <c r="AO407" s="73"/>
      <c r="AP407" s="73"/>
      <c r="AQ407" s="73"/>
      <c r="AR407" s="73"/>
      <c r="AS407" s="73"/>
      <c r="AT407" s="73"/>
      <c r="AU407" s="73"/>
      <c r="AV407" s="73"/>
      <c r="AW407" s="73"/>
      <c r="AX407" s="73"/>
      <c r="AY407" s="73"/>
      <c r="AZ407" s="73"/>
      <c r="BA407" s="73"/>
      <c r="BB407" s="73"/>
      <c r="BC407" s="73"/>
      <c r="BD407" s="73"/>
      <c r="BE407" s="73"/>
      <c r="BF407" s="73"/>
      <c r="BG407" s="73"/>
      <c r="BH407" s="73"/>
      <c r="BI407" s="73"/>
      <c r="BJ407" s="73"/>
      <c r="BK407" s="73"/>
      <c r="BL407" s="73"/>
      <c r="BM407" s="73"/>
      <c r="BN407" s="73"/>
      <c r="BO407" s="73"/>
      <c r="BP407" s="73"/>
      <c r="BR407" s="117"/>
      <c r="BS407" s="118"/>
      <c r="BT407" s="118"/>
      <c r="BU407" s="2"/>
      <c r="BV407" s="2"/>
      <c r="BW407" s="2"/>
      <c r="BX407" s="119"/>
    </row>
    <row r="408" spans="1:76" ht="15" customHeight="1">
      <c r="A408" s="16"/>
      <c r="B408" s="76" t="s">
        <v>250</v>
      </c>
      <c r="C408" s="72" t="s">
        <v>255</v>
      </c>
      <c r="D408" s="20" t="s">
        <v>281</v>
      </c>
      <c r="E408" s="78">
        <v>1.33</v>
      </c>
      <c r="F408" s="11" t="s">
        <v>234</v>
      </c>
      <c r="G408" s="12"/>
      <c r="H408" s="13" t="e">
        <f>IF(OOC!S408=0,"",OOC!S408)</f>
        <v>#REF!</v>
      </c>
      <c r="I408" s="13" t="e">
        <f>IF(OOC!T408=0,"",OOC!T408)</f>
        <v>#REF!</v>
      </c>
      <c r="J408" s="14" t="s">
        <v>12</v>
      </c>
      <c r="K408" s="64" t="s">
        <v>49</v>
      </c>
      <c r="L408" s="17" t="e">
        <f>IF(AND(G408="",H408=""),"",IF(G408="",H408,G408+H408))</f>
        <v>#REF!</v>
      </c>
      <c r="M408" s="17" t="e">
        <f>IF(AND(G408="",I408=""),"",IF(G408="",I408,G408+I408))</f>
        <v>#REF!</v>
      </c>
      <c r="N408" s="25"/>
      <c r="O408" s="2" t="e">
        <f>IF(OR($AK408="",ISNUMBER($AK408)=FALSE),"",MAX(AK408:BP408))</f>
        <v>#REF!</v>
      </c>
      <c r="P408" s="2" t="e">
        <f>IF(OR($AK408="",ISNUMBER($AK408)=FALSE),"",MIN(AK408:BP408))</f>
        <v>#REF!</v>
      </c>
      <c r="Q408" s="2" t="e">
        <f>IF(OR($AK408="",ISNUMBER($AK408)=FALSE),"",AVERAGE(AK408:BP408))</f>
        <v>#REF!</v>
      </c>
      <c r="R408" s="3" t="e">
        <f>IF(OR($AK408="",ISNUMBER($AK408)=FALSE),"",STDEV(AK408:BP408))</f>
        <v>#REF!</v>
      </c>
      <c r="S408" s="4" t="e">
        <f>IF(OR($AK408="",ISNUMBER($AK408)=FALSE),"",IF(AND(G408=0,I408=""),V408,IF(AND(G408="",H408=""),W408,(H408+ABS(I408))/(6*R408))))</f>
        <v>#REF!</v>
      </c>
      <c r="T408" s="67" t="e">
        <f>IF(OR($AK408="",ISNUMBER($AK408)=FALSE),"",IF(AND($F408="Tolerance",$G408&lt;&gt;""),($Q408-$G408)/(($L408-$M408)/2),IF(AND($F408="GD&amp;T",$H408&lt;&gt;""),$Q408/$H408,"")))</f>
        <v>#REF!</v>
      </c>
      <c r="U408" s="67" t="e">
        <f>IF($T408="","",IF(ABS($T408)&lt;=0.125, "Level A",IF(AND(ABS($T408)&gt;0.125,ABS($T408)&lt;=0.25), "Level B",IF(AND(ABS($T408)&gt;0.25,ABS($T408)&lt;=0.5), "Level C", IF(ABS($T408)&gt;0.5, "Level D")))))</f>
        <v>#REF!</v>
      </c>
      <c r="V408" s="4" t="e">
        <f>IF(OR($AK408="",ISNUMBER($AK408)=FALSE),"",IF(H408="","",(L408-Q408)/(3*R408)))</f>
        <v>#REF!</v>
      </c>
      <c r="W408" s="4" t="e">
        <f>IF(OR($AK408="",ISNUMBER($AK408)=FALSE),"",IF(I408="","",(Q408-M408)/(3*R408)))</f>
        <v>#REF!</v>
      </c>
      <c r="X408" s="4" t="e">
        <f>IF(OR($AK408="",ISNUMBER($AK408)=FALSE),"",IF(AND(G408=0,I408=0),((H408)-(Q408))/(3*R408),MIN(V408:W408)))</f>
        <v>#REF!</v>
      </c>
      <c r="Y408" s="62" t="e">
        <f>IF(OR($AK408="",ISNUMBER($AK408)=FALSE),"",IF(AND(G408=0,I408=0),NORMSDIST(3*X408),NORMSDIST(3*X408)+NORMSDIST(6*S408-3*X408)-1))</f>
        <v>#REF!</v>
      </c>
      <c r="Z408" s="28" t="e">
        <f>IF($Q408="","",IF(F408="Tolerance",IF(($E408*3*R408+Q408)-G408&lt;H408,"",($E408*3*R408+Q408)-G408),IF(OR(F408="GD&amp;T",F408="MAX"),IF(($E408*3*R408+Q408)&lt;H408,"",($E408*3*R408+Q408)),"")))</f>
        <v>#REF!</v>
      </c>
      <c r="AA408" s="28" t="e">
        <f>IF(Q408="","",IF(F408="Tolerance",IF(-(($E408*3*R408)-Q408)-G408&gt;I408,"",-(($E408*3*R408)-Q408)-G408),IF(F408="MIN",IF(-(($E408*3*R408)-Q408)&gt;I408,"",-(($E408*3*R408)-Q408)),"")))</f>
        <v>#REF!</v>
      </c>
      <c r="AB408" s="28" t="e">
        <f>IF(OR(G408="",Q408=""),"",(L408+M408)/2-Q408)</f>
        <v>#REF!</v>
      </c>
      <c r="AC408" s="28" t="e">
        <f>IF(OR($S408&gt;$AC$9,$R408=""),"",$AC$9*6*$R408)</f>
        <v>#REF!</v>
      </c>
      <c r="AD408" s="26"/>
      <c r="AE408" s="19" t="str">
        <f>IF(AD408="","",IF(AD408&gt;=0.966,"Normal","Not Normal"))</f>
        <v/>
      </c>
      <c r="AF408" s="65"/>
      <c r="AG408" s="54"/>
      <c r="AH408" s="54"/>
      <c r="AI408" s="55"/>
      <c r="AJ408" s="18"/>
      <c r="AK408" s="73" t="e">
        <f>#REF!</f>
        <v>#REF!</v>
      </c>
      <c r="AL408" s="73" t="e">
        <f>#REF!</f>
        <v>#REF!</v>
      </c>
      <c r="AM408" s="73" t="e">
        <f>#REF!</f>
        <v>#REF!</v>
      </c>
      <c r="AN408" s="73" t="e">
        <f>#REF!</f>
        <v>#REF!</v>
      </c>
      <c r="AO408" s="73" t="e">
        <f>#REF!</f>
        <v>#REF!</v>
      </c>
      <c r="AP408" s="73" t="e">
        <f>#REF!</f>
        <v>#REF!</v>
      </c>
      <c r="AQ408" s="73" t="e">
        <f>#REF!</f>
        <v>#REF!</v>
      </c>
      <c r="AR408" s="73" t="e">
        <f>#REF!</f>
        <v>#REF!</v>
      </c>
      <c r="AS408" s="73" t="e">
        <f>#REF!</f>
        <v>#REF!</v>
      </c>
      <c r="AT408" s="73" t="e">
        <f>#REF!</f>
        <v>#REF!</v>
      </c>
      <c r="AU408" s="73" t="e">
        <f>#REF!</f>
        <v>#REF!</v>
      </c>
      <c r="AV408" s="73" t="e">
        <f>#REF!</f>
        <v>#REF!</v>
      </c>
      <c r="AW408" s="73" t="e">
        <f>#REF!</f>
        <v>#REF!</v>
      </c>
      <c r="AX408" s="73" t="e">
        <f>#REF!</f>
        <v>#REF!</v>
      </c>
      <c r="AY408" s="73" t="e">
        <f>#REF!</f>
        <v>#REF!</v>
      </c>
      <c r="AZ408" s="73" t="e">
        <f>#REF!</f>
        <v>#REF!</v>
      </c>
      <c r="BA408" s="73" t="e">
        <f>#REF!</f>
        <v>#REF!</v>
      </c>
      <c r="BB408" s="73" t="e">
        <f>#REF!</f>
        <v>#REF!</v>
      </c>
      <c r="BC408" s="73" t="e">
        <f>#REF!</f>
        <v>#REF!</v>
      </c>
      <c r="BD408" s="73" t="e">
        <f>#REF!</f>
        <v>#REF!</v>
      </c>
      <c r="BE408" s="73" t="e">
        <f>#REF!</f>
        <v>#REF!</v>
      </c>
      <c r="BF408" s="73" t="e">
        <f>#REF!</f>
        <v>#REF!</v>
      </c>
      <c r="BG408" s="73" t="e">
        <f>#REF!</f>
        <v>#REF!</v>
      </c>
      <c r="BH408" s="73" t="e">
        <f>#REF!</f>
        <v>#REF!</v>
      </c>
      <c r="BI408" s="73" t="e">
        <f>#REF!</f>
        <v>#REF!</v>
      </c>
      <c r="BJ408" s="73" t="e">
        <f>#REF!</f>
        <v>#REF!</v>
      </c>
      <c r="BK408" s="73" t="e">
        <f>#REF!</f>
        <v>#REF!</v>
      </c>
      <c r="BL408" s="73" t="e">
        <f>#REF!</f>
        <v>#REF!</v>
      </c>
      <c r="BM408" s="73" t="e">
        <f>#REF!</f>
        <v>#REF!</v>
      </c>
      <c r="BN408" s="73" t="e">
        <f>#REF!</f>
        <v>#REF!</v>
      </c>
      <c r="BO408" s="73" t="e">
        <f>#REF!</f>
        <v>#REF!</v>
      </c>
      <c r="BP408" s="73" t="e">
        <f>#REF!</f>
        <v>#REF!</v>
      </c>
      <c r="BR408" s="117" t="str">
        <f>C408</f>
        <v>145-2</v>
      </c>
      <c r="BS408" s="118">
        <f>OOC!G408</f>
        <v>0.05</v>
      </c>
      <c r="BT408" s="118" t="str">
        <f>OOC!H408</f>
        <v/>
      </c>
      <c r="BU408" s="2" t="e">
        <f>IF(OR($AK408="",ISNUMBER($AK408)=FALSE),"",MAX(AK408:BP408))</f>
        <v>#REF!</v>
      </c>
      <c r="BV408" s="2" t="e">
        <f>IF(OR($AK408="",ISNUMBER($AK408)=FALSE),"",MIN(AK408:BP408))</f>
        <v>#REF!</v>
      </c>
      <c r="BW408" s="2" t="e">
        <f>IF(OR($AK408="",ISNUMBER($AK408)=FALSE),"",AVERAGE(AK408:BP408))</f>
        <v>#REF!</v>
      </c>
      <c r="BX408" s="119" t="e">
        <f>IF(AND(IF(OOC!G408="",0,OOC!G408) &gt;= IF(O408="",0,O408), IF(O408="",0,O408) &gt; IF(L408="",0,L408)), "OOC",
IF(AND(IF(M408="",0,M408) &gt; IF(P408="",0,P408), IF(P408="",0,P408) &gt;= IF(OOC!H408="",0,OOC!H408)), "OOC",
IF(IF(O408="",0,O408) &gt; IF(OOC!G408="",0,OOC!G408), "OOS",
IF(IF(OOC!H408="",0,OOC!H408) &gt; IF(P408="",0,P408), "OOS", "OK"))))</f>
        <v>#REF!</v>
      </c>
    </row>
    <row r="409" spans="1:76" ht="15" customHeight="1">
      <c r="A409" s="16"/>
      <c r="B409" s="76"/>
      <c r="C409" s="72"/>
      <c r="D409" s="20"/>
      <c r="E409" s="78"/>
      <c r="F409" s="11"/>
      <c r="G409" s="12"/>
      <c r="H409" s="13"/>
      <c r="I409" s="13"/>
      <c r="J409" s="14"/>
      <c r="K409" s="64"/>
      <c r="L409" s="17"/>
      <c r="M409" s="17"/>
      <c r="N409" s="25"/>
      <c r="O409" s="2"/>
      <c r="P409" s="2"/>
      <c r="Q409" s="2"/>
      <c r="R409" s="3"/>
      <c r="S409" s="4"/>
      <c r="T409" s="67"/>
      <c r="U409" s="67"/>
      <c r="V409" s="4"/>
      <c r="W409" s="4"/>
      <c r="X409" s="4"/>
      <c r="Y409" s="62"/>
      <c r="Z409" s="28"/>
      <c r="AA409" s="28"/>
      <c r="AB409" s="28"/>
      <c r="AC409" s="28"/>
      <c r="AD409" s="26"/>
      <c r="AE409" s="19"/>
      <c r="AF409" s="65"/>
      <c r="AG409" s="54"/>
      <c r="AH409" s="54"/>
      <c r="AI409" s="55"/>
      <c r="AJ409" s="18"/>
      <c r="AK409" s="73"/>
      <c r="AL409" s="73"/>
      <c r="AM409" s="73"/>
      <c r="AN409" s="73"/>
      <c r="AO409" s="73"/>
      <c r="AP409" s="73"/>
      <c r="AQ409" s="73"/>
      <c r="AR409" s="73"/>
      <c r="AS409" s="73"/>
      <c r="AT409" s="73"/>
      <c r="AU409" s="73"/>
      <c r="AV409" s="73"/>
      <c r="AW409" s="73"/>
      <c r="AX409" s="73"/>
      <c r="AY409" s="73"/>
      <c r="AZ409" s="73"/>
      <c r="BA409" s="73"/>
      <c r="BB409" s="73"/>
      <c r="BC409" s="73"/>
      <c r="BD409" s="73"/>
      <c r="BE409" s="73"/>
      <c r="BF409" s="73"/>
      <c r="BG409" s="73"/>
      <c r="BH409" s="73"/>
      <c r="BI409" s="73"/>
      <c r="BJ409" s="73"/>
      <c r="BK409" s="73"/>
      <c r="BL409" s="73"/>
      <c r="BM409" s="73"/>
      <c r="BN409" s="73"/>
      <c r="BO409" s="73"/>
      <c r="BP409" s="73"/>
      <c r="BR409" s="117"/>
      <c r="BS409" s="118"/>
      <c r="BT409" s="118"/>
      <c r="BU409" s="2"/>
      <c r="BV409" s="2"/>
      <c r="BW409" s="2"/>
      <c r="BX409" s="119"/>
    </row>
    <row r="410" spans="1:76" ht="15" customHeight="1">
      <c r="A410" s="16"/>
      <c r="B410" s="76"/>
      <c r="C410" s="72"/>
      <c r="D410" s="20"/>
      <c r="E410" s="78"/>
      <c r="F410" s="11"/>
      <c r="G410" s="12"/>
      <c r="H410" s="13"/>
      <c r="I410" s="13"/>
      <c r="J410" s="14"/>
      <c r="K410" s="64"/>
      <c r="L410" s="17"/>
      <c r="M410" s="17"/>
      <c r="N410" s="25"/>
      <c r="O410" s="2"/>
      <c r="P410" s="2"/>
      <c r="Q410" s="2"/>
      <c r="R410" s="3"/>
      <c r="S410" s="4"/>
      <c r="T410" s="67"/>
      <c r="U410" s="67"/>
      <c r="V410" s="4"/>
      <c r="W410" s="4"/>
      <c r="X410" s="4"/>
      <c r="Y410" s="62"/>
      <c r="Z410" s="28"/>
      <c r="AA410" s="28"/>
      <c r="AB410" s="28"/>
      <c r="AC410" s="28"/>
      <c r="AD410" s="26"/>
      <c r="AE410" s="19"/>
      <c r="AF410" s="65"/>
      <c r="AG410" s="54"/>
      <c r="AH410" s="54"/>
      <c r="AI410" s="55"/>
      <c r="AJ410" s="18"/>
      <c r="AK410" s="73"/>
      <c r="AL410" s="73"/>
      <c r="AM410" s="73"/>
      <c r="AN410" s="73"/>
      <c r="AO410" s="73"/>
      <c r="AP410" s="73"/>
      <c r="AQ410" s="73"/>
      <c r="AR410" s="73"/>
      <c r="AS410" s="73"/>
      <c r="AT410" s="73"/>
      <c r="AU410" s="73"/>
      <c r="AV410" s="73"/>
      <c r="AW410" s="73"/>
      <c r="AX410" s="73"/>
      <c r="AY410" s="73"/>
      <c r="AZ410" s="73"/>
      <c r="BA410" s="73"/>
      <c r="BB410" s="73"/>
      <c r="BC410" s="73"/>
      <c r="BD410" s="73"/>
      <c r="BE410" s="73"/>
      <c r="BF410" s="73"/>
      <c r="BG410" s="73"/>
      <c r="BH410" s="73"/>
      <c r="BI410" s="73"/>
      <c r="BJ410" s="73"/>
      <c r="BK410" s="73"/>
      <c r="BL410" s="73"/>
      <c r="BM410" s="73"/>
      <c r="BN410" s="73"/>
      <c r="BO410" s="73"/>
      <c r="BP410" s="73"/>
      <c r="BR410" s="117"/>
      <c r="BS410" s="118"/>
      <c r="BT410" s="118"/>
      <c r="BU410" s="2"/>
      <c r="BV410" s="2"/>
      <c r="BW410" s="2"/>
      <c r="BX410" s="119"/>
    </row>
    <row r="411" spans="1:76" ht="15" customHeight="1">
      <c r="A411" s="16"/>
      <c r="B411" s="76"/>
      <c r="C411" s="72"/>
      <c r="D411" s="20"/>
      <c r="E411" s="78"/>
      <c r="F411" s="11"/>
      <c r="G411" s="12"/>
      <c r="H411" s="13"/>
      <c r="I411" s="13"/>
      <c r="J411" s="14"/>
      <c r="K411" s="64"/>
      <c r="L411" s="17"/>
      <c r="M411" s="17"/>
      <c r="N411" s="25"/>
      <c r="O411" s="2"/>
      <c r="P411" s="2"/>
      <c r="Q411" s="2"/>
      <c r="R411" s="3"/>
      <c r="S411" s="4"/>
      <c r="T411" s="67"/>
      <c r="U411" s="67"/>
      <c r="V411" s="4"/>
      <c r="W411" s="4"/>
      <c r="X411" s="4"/>
      <c r="Y411" s="62"/>
      <c r="Z411" s="28"/>
      <c r="AA411" s="28"/>
      <c r="AB411" s="28"/>
      <c r="AC411" s="28"/>
      <c r="AD411" s="26"/>
      <c r="AE411" s="19"/>
      <c r="AF411" s="65"/>
      <c r="AG411" s="54"/>
      <c r="AH411" s="54"/>
      <c r="AI411" s="55"/>
      <c r="AJ411" s="18"/>
      <c r="AK411" s="73"/>
      <c r="AL411" s="73"/>
      <c r="AM411" s="73"/>
      <c r="AN411" s="73"/>
      <c r="AO411" s="73"/>
      <c r="AP411" s="73"/>
      <c r="AQ411" s="73"/>
      <c r="AR411" s="73"/>
      <c r="AS411" s="73"/>
      <c r="AT411" s="73"/>
      <c r="AU411" s="73"/>
      <c r="AV411" s="73"/>
      <c r="AW411" s="73"/>
      <c r="AX411" s="73"/>
      <c r="AY411" s="73"/>
      <c r="AZ411" s="73"/>
      <c r="BA411" s="73"/>
      <c r="BB411" s="73"/>
      <c r="BC411" s="73"/>
      <c r="BD411" s="73"/>
      <c r="BE411" s="73"/>
      <c r="BF411" s="73"/>
      <c r="BG411" s="73"/>
      <c r="BH411" s="73"/>
      <c r="BI411" s="73"/>
      <c r="BJ411" s="73"/>
      <c r="BK411" s="73"/>
      <c r="BL411" s="73"/>
      <c r="BM411" s="73"/>
      <c r="BN411" s="73"/>
      <c r="BO411" s="73"/>
      <c r="BP411" s="73"/>
      <c r="BR411" s="117"/>
      <c r="BS411" s="118"/>
      <c r="BT411" s="118"/>
      <c r="BU411" s="2"/>
      <c r="BV411" s="2"/>
      <c r="BW411" s="2"/>
      <c r="BX411" s="119"/>
    </row>
    <row r="412" spans="1:76" ht="15" customHeight="1">
      <c r="A412" s="16"/>
      <c r="B412" s="76"/>
      <c r="C412" s="72"/>
      <c r="D412" s="20"/>
      <c r="E412" s="78"/>
      <c r="F412" s="11"/>
      <c r="G412" s="12"/>
      <c r="H412" s="13"/>
      <c r="I412" s="13"/>
      <c r="J412" s="14"/>
      <c r="K412" s="64"/>
      <c r="L412" s="17"/>
      <c r="M412" s="17"/>
      <c r="N412" s="25"/>
      <c r="O412" s="2"/>
      <c r="P412" s="2"/>
      <c r="Q412" s="2"/>
      <c r="R412" s="3"/>
      <c r="S412" s="4"/>
      <c r="T412" s="67"/>
      <c r="U412" s="67"/>
      <c r="V412" s="4"/>
      <c r="W412" s="4"/>
      <c r="X412" s="4"/>
      <c r="Y412" s="62"/>
      <c r="Z412" s="28"/>
      <c r="AA412" s="28"/>
      <c r="AB412" s="28"/>
      <c r="AC412" s="28"/>
      <c r="AD412" s="26"/>
      <c r="AE412" s="19"/>
      <c r="AF412" s="65"/>
      <c r="AG412" s="54"/>
      <c r="AH412" s="54"/>
      <c r="AI412" s="55"/>
      <c r="AJ412" s="18"/>
      <c r="AK412" s="73"/>
      <c r="AL412" s="73"/>
      <c r="AM412" s="73"/>
      <c r="AN412" s="73"/>
      <c r="AO412" s="73"/>
      <c r="AP412" s="73"/>
      <c r="AQ412" s="73"/>
      <c r="AR412" s="73"/>
      <c r="AS412" s="73"/>
      <c r="AT412" s="73"/>
      <c r="AU412" s="73"/>
      <c r="AV412" s="73"/>
      <c r="AW412" s="73"/>
      <c r="AX412" s="73"/>
      <c r="AY412" s="73"/>
      <c r="AZ412" s="73"/>
      <c r="BA412" s="73"/>
      <c r="BB412" s="73"/>
      <c r="BC412" s="73"/>
      <c r="BD412" s="73"/>
      <c r="BE412" s="73"/>
      <c r="BF412" s="73"/>
      <c r="BG412" s="73"/>
      <c r="BH412" s="73"/>
      <c r="BI412" s="73"/>
      <c r="BJ412" s="73"/>
      <c r="BK412" s="73"/>
      <c r="BL412" s="73"/>
      <c r="BM412" s="73"/>
      <c r="BN412" s="73"/>
      <c r="BO412" s="73"/>
      <c r="BP412" s="73"/>
      <c r="BR412" s="117"/>
      <c r="BS412" s="118"/>
      <c r="BT412" s="118"/>
      <c r="BU412" s="2"/>
      <c r="BV412" s="2"/>
      <c r="BW412" s="2"/>
      <c r="BX412" s="119"/>
    </row>
    <row r="413" spans="1:76" ht="15" customHeight="1">
      <c r="A413" s="16"/>
      <c r="B413" s="76"/>
      <c r="C413" s="72"/>
      <c r="D413" s="20"/>
      <c r="E413" s="78"/>
      <c r="F413" s="11"/>
      <c r="G413" s="12"/>
      <c r="H413" s="13"/>
      <c r="I413" s="13"/>
      <c r="J413" s="14"/>
      <c r="K413" s="64"/>
      <c r="L413" s="17"/>
      <c r="M413" s="17"/>
      <c r="N413" s="25"/>
      <c r="O413" s="2"/>
      <c r="P413" s="2"/>
      <c r="Q413" s="2"/>
      <c r="R413" s="3"/>
      <c r="S413" s="4"/>
      <c r="T413" s="67"/>
      <c r="U413" s="67"/>
      <c r="V413" s="4"/>
      <c r="W413" s="4"/>
      <c r="X413" s="4"/>
      <c r="Y413" s="62"/>
      <c r="Z413" s="28"/>
      <c r="AA413" s="28"/>
      <c r="AB413" s="28"/>
      <c r="AC413" s="28"/>
      <c r="AD413" s="26"/>
      <c r="AE413" s="19"/>
      <c r="AF413" s="65"/>
      <c r="AG413" s="54"/>
      <c r="AH413" s="54"/>
      <c r="AI413" s="55"/>
      <c r="AJ413" s="18"/>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R413" s="117"/>
      <c r="BS413" s="118"/>
      <c r="BT413" s="118"/>
      <c r="BU413" s="2"/>
      <c r="BV413" s="2"/>
      <c r="BW413" s="2"/>
      <c r="BX413" s="119"/>
    </row>
    <row r="414" spans="1:76" ht="15" customHeight="1">
      <c r="A414" s="16"/>
      <c r="B414" s="76"/>
      <c r="C414" s="72"/>
      <c r="D414" s="20"/>
      <c r="E414" s="78"/>
      <c r="F414" s="11"/>
      <c r="G414" s="12"/>
      <c r="H414" s="13"/>
      <c r="I414" s="13"/>
      <c r="J414" s="14"/>
      <c r="K414" s="64"/>
      <c r="L414" s="17"/>
      <c r="M414" s="17"/>
      <c r="N414" s="25"/>
      <c r="O414" s="2"/>
      <c r="P414" s="2"/>
      <c r="Q414" s="2"/>
      <c r="R414" s="3"/>
      <c r="S414" s="4"/>
      <c r="T414" s="67"/>
      <c r="U414" s="67"/>
      <c r="V414" s="4"/>
      <c r="W414" s="4"/>
      <c r="X414" s="4"/>
      <c r="Y414" s="62"/>
      <c r="Z414" s="28"/>
      <c r="AA414" s="28"/>
      <c r="AB414" s="28"/>
      <c r="AC414" s="28"/>
      <c r="AD414" s="26"/>
      <c r="AE414" s="19"/>
      <c r="AF414" s="65"/>
      <c r="AG414" s="54"/>
      <c r="AH414" s="54"/>
      <c r="AI414" s="55"/>
      <c r="AJ414" s="18"/>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R414" s="117"/>
      <c r="BS414" s="118"/>
      <c r="BT414" s="118"/>
      <c r="BU414" s="2"/>
      <c r="BV414" s="2"/>
      <c r="BW414" s="2"/>
      <c r="BX414" s="119"/>
    </row>
    <row r="415" spans="1:76" ht="15" customHeight="1">
      <c r="A415" s="16"/>
      <c r="B415" s="76"/>
      <c r="C415" s="72"/>
      <c r="D415" s="20"/>
      <c r="E415" s="78"/>
      <c r="F415" s="11"/>
      <c r="G415" s="12"/>
      <c r="H415" s="13"/>
      <c r="I415" s="13"/>
      <c r="J415" s="14"/>
      <c r="K415" s="64"/>
      <c r="L415" s="17"/>
      <c r="M415" s="17"/>
      <c r="N415" s="25"/>
      <c r="O415" s="2"/>
      <c r="P415" s="2"/>
      <c r="Q415" s="2"/>
      <c r="R415" s="3"/>
      <c r="S415" s="4"/>
      <c r="T415" s="67"/>
      <c r="U415" s="67"/>
      <c r="V415" s="4"/>
      <c r="W415" s="4"/>
      <c r="X415" s="4"/>
      <c r="Y415" s="62"/>
      <c r="Z415" s="28"/>
      <c r="AA415" s="28"/>
      <c r="AB415" s="28"/>
      <c r="AC415" s="28"/>
      <c r="AD415" s="26"/>
      <c r="AE415" s="19"/>
      <c r="AF415" s="65"/>
      <c r="AG415" s="54"/>
      <c r="AH415" s="54"/>
      <c r="AI415" s="55"/>
      <c r="AJ415" s="18"/>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R415" s="117"/>
      <c r="BS415" s="118"/>
      <c r="BT415" s="118"/>
      <c r="BU415" s="2"/>
      <c r="BV415" s="2"/>
      <c r="BW415" s="2"/>
      <c r="BX415" s="119"/>
    </row>
    <row r="416" spans="1:76" ht="15" customHeight="1">
      <c r="A416" s="16"/>
      <c r="B416" s="76"/>
      <c r="C416" s="72"/>
      <c r="D416" s="20"/>
      <c r="E416" s="78"/>
      <c r="F416" s="11"/>
      <c r="G416" s="12"/>
      <c r="H416" s="13"/>
      <c r="I416" s="13"/>
      <c r="J416" s="14"/>
      <c r="K416" s="64"/>
      <c r="L416" s="17"/>
      <c r="M416" s="17"/>
      <c r="N416" s="25"/>
      <c r="O416" s="2"/>
      <c r="P416" s="2"/>
      <c r="Q416" s="2"/>
      <c r="R416" s="3"/>
      <c r="S416" s="4"/>
      <c r="T416" s="67"/>
      <c r="U416" s="67"/>
      <c r="V416" s="4"/>
      <c r="W416" s="4"/>
      <c r="X416" s="4"/>
      <c r="Y416" s="62"/>
      <c r="Z416" s="28"/>
      <c r="AA416" s="28"/>
      <c r="AB416" s="28"/>
      <c r="AC416" s="28"/>
      <c r="AD416" s="26"/>
      <c r="AE416" s="19"/>
      <c r="AF416" s="65"/>
      <c r="AG416" s="54"/>
      <c r="AH416" s="54"/>
      <c r="AI416" s="55"/>
      <c r="AJ416" s="18"/>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R416" s="117"/>
      <c r="BS416" s="118"/>
      <c r="BT416" s="118"/>
      <c r="BU416" s="2"/>
      <c r="BV416" s="2"/>
      <c r="BW416" s="2"/>
      <c r="BX416" s="119"/>
    </row>
    <row r="417" spans="1:76" ht="15" customHeight="1">
      <c r="A417" s="16"/>
      <c r="B417" s="76" t="s">
        <v>250</v>
      </c>
      <c r="C417" s="72" t="s">
        <v>256</v>
      </c>
      <c r="D417" s="20" t="s">
        <v>281</v>
      </c>
      <c r="E417" s="78">
        <v>1.33</v>
      </c>
      <c r="F417" s="11" t="s">
        <v>234</v>
      </c>
      <c r="G417" s="12"/>
      <c r="H417" s="13" t="e">
        <f>IF(OOC!S417=0,"",OOC!S417)</f>
        <v>#REF!</v>
      </c>
      <c r="I417" s="13" t="e">
        <f>IF(OOC!T417=0,"",OOC!T417)</f>
        <v>#REF!</v>
      </c>
      <c r="J417" s="14" t="s">
        <v>12</v>
      </c>
      <c r="K417" s="64" t="s">
        <v>49</v>
      </c>
      <c r="L417" s="17" t="e">
        <f>IF(AND(G417="",H417=""),"",IF(G417="",H417,G417+H417))</f>
        <v>#REF!</v>
      </c>
      <c r="M417" s="17" t="e">
        <f>IF(AND(G417="",I417=""),"",IF(G417="",I417,G417+I417))</f>
        <v>#REF!</v>
      </c>
      <c r="N417" s="25"/>
      <c r="O417" s="2" t="e">
        <f>IF(OR($AK417="",ISNUMBER($AK417)=FALSE),"",MAX(AK417:BP417))</f>
        <v>#REF!</v>
      </c>
      <c r="P417" s="2" t="e">
        <f>IF(OR($AK417="",ISNUMBER($AK417)=FALSE),"",MIN(AK417:BP417))</f>
        <v>#REF!</v>
      </c>
      <c r="Q417" s="2" t="e">
        <f>IF(OR($AK417="",ISNUMBER($AK417)=FALSE),"",AVERAGE(AK417:BP417))</f>
        <v>#REF!</v>
      </c>
      <c r="R417" s="3" t="e">
        <f>IF(OR($AK417="",ISNUMBER($AK417)=FALSE),"",STDEV(AK417:BP417))</f>
        <v>#REF!</v>
      </c>
      <c r="S417" s="4" t="e">
        <f>IF(OR($AK417="",ISNUMBER($AK417)=FALSE),"",IF(AND(G417=0,I417=""),V417,IF(AND(G417="",H417=""),W417,(H417+ABS(I417))/(6*R417))))</f>
        <v>#REF!</v>
      </c>
      <c r="T417" s="67" t="e">
        <f>IF(OR($AK417="",ISNUMBER($AK417)=FALSE),"",IF(AND($F417="Tolerance",$G417&lt;&gt;""),($Q417-$G417)/(($L417-$M417)/2),IF(AND($F417="GD&amp;T",$H417&lt;&gt;""),$Q417/$H417,"")))</f>
        <v>#REF!</v>
      </c>
      <c r="U417" s="67" t="e">
        <f>IF($T417="","",IF(ABS($T417)&lt;=0.125, "Level A",IF(AND(ABS($T417)&gt;0.125,ABS($T417)&lt;=0.25), "Level B",IF(AND(ABS($T417)&gt;0.25,ABS($T417)&lt;=0.5), "Level C", IF(ABS($T417)&gt;0.5, "Level D")))))</f>
        <v>#REF!</v>
      </c>
      <c r="V417" s="4" t="e">
        <f>IF(OR($AK417="",ISNUMBER($AK417)=FALSE),"",IF(H417="","",(L417-Q417)/(3*R417)))</f>
        <v>#REF!</v>
      </c>
      <c r="W417" s="4" t="e">
        <f>IF(OR($AK417="",ISNUMBER($AK417)=FALSE),"",IF(I417="","",(Q417-M417)/(3*R417)))</f>
        <v>#REF!</v>
      </c>
      <c r="X417" s="4" t="e">
        <f>IF(OR($AK417="",ISNUMBER($AK417)=FALSE),"",IF(AND(G417=0,I417=0),((H417)-(Q417))/(3*R417),MIN(V417:W417)))</f>
        <v>#REF!</v>
      </c>
      <c r="Y417" s="62" t="e">
        <f>IF(OR($AK417="",ISNUMBER($AK417)=FALSE),"",IF(AND(G417=0,I417=0),NORMSDIST(3*X417),NORMSDIST(3*X417)+NORMSDIST(6*S417-3*X417)-1))</f>
        <v>#REF!</v>
      </c>
      <c r="Z417" s="28" t="e">
        <f>IF($Q417="","",IF(F417="Tolerance",IF(($E417*3*R417+Q417)-G417&lt;H417,"",($E417*3*R417+Q417)-G417),IF(OR(F417="GD&amp;T",F417="MAX"),IF(($E417*3*R417+Q417)&lt;H417,"",($E417*3*R417+Q417)),"")))</f>
        <v>#REF!</v>
      </c>
      <c r="AA417" s="28" t="e">
        <f>IF(Q417="","",IF(F417="Tolerance",IF(-(($E417*3*R417)-Q417)-G417&gt;I417,"",-(($E417*3*R417)-Q417)-G417),IF(F417="MIN",IF(-(($E417*3*R417)-Q417)&gt;I417,"",-(($E417*3*R417)-Q417)),"")))</f>
        <v>#REF!</v>
      </c>
      <c r="AB417" s="28" t="e">
        <f>IF(OR(G417="",Q417=""),"",(L417+M417)/2-Q417)</f>
        <v>#REF!</v>
      </c>
      <c r="AC417" s="28" t="e">
        <f>IF(OR($S417&gt;$AC$9,$R417=""),"",$AC$9*6*$R417)</f>
        <v>#REF!</v>
      </c>
      <c r="AD417" s="26"/>
      <c r="AE417" s="19" t="str">
        <f>IF(AD417="","",IF(AD417&gt;=0.966,"Normal","Not Normal"))</f>
        <v/>
      </c>
      <c r="AF417" s="65"/>
      <c r="AG417" s="54"/>
      <c r="AH417" s="54"/>
      <c r="AI417" s="55"/>
      <c r="AJ417" s="18"/>
      <c r="AK417" s="73" t="e">
        <f>#REF!</f>
        <v>#REF!</v>
      </c>
      <c r="AL417" s="73" t="e">
        <f>#REF!</f>
        <v>#REF!</v>
      </c>
      <c r="AM417" s="73" t="e">
        <f>#REF!</f>
        <v>#REF!</v>
      </c>
      <c r="AN417" s="73" t="e">
        <f>#REF!</f>
        <v>#REF!</v>
      </c>
      <c r="AO417" s="73" t="e">
        <f>#REF!</f>
        <v>#REF!</v>
      </c>
      <c r="AP417" s="73" t="e">
        <f>#REF!</f>
        <v>#REF!</v>
      </c>
      <c r="AQ417" s="73" t="e">
        <f>#REF!</f>
        <v>#REF!</v>
      </c>
      <c r="AR417" s="73" t="e">
        <f>#REF!</f>
        <v>#REF!</v>
      </c>
      <c r="AS417" s="73" t="e">
        <f>#REF!</f>
        <v>#REF!</v>
      </c>
      <c r="AT417" s="73" t="e">
        <f>#REF!</f>
        <v>#REF!</v>
      </c>
      <c r="AU417" s="73" t="e">
        <f>#REF!</f>
        <v>#REF!</v>
      </c>
      <c r="AV417" s="73" t="e">
        <f>#REF!</f>
        <v>#REF!</v>
      </c>
      <c r="AW417" s="73" t="e">
        <f>#REF!</f>
        <v>#REF!</v>
      </c>
      <c r="AX417" s="73" t="e">
        <f>#REF!</f>
        <v>#REF!</v>
      </c>
      <c r="AY417" s="73" t="e">
        <f>#REF!</f>
        <v>#REF!</v>
      </c>
      <c r="AZ417" s="73" t="e">
        <f>#REF!</f>
        <v>#REF!</v>
      </c>
      <c r="BA417" s="73" t="e">
        <f>#REF!</f>
        <v>#REF!</v>
      </c>
      <c r="BB417" s="73" t="e">
        <f>#REF!</f>
        <v>#REF!</v>
      </c>
      <c r="BC417" s="73" t="e">
        <f>#REF!</f>
        <v>#REF!</v>
      </c>
      <c r="BD417" s="73" t="e">
        <f>#REF!</f>
        <v>#REF!</v>
      </c>
      <c r="BE417" s="73" t="e">
        <f>#REF!</f>
        <v>#REF!</v>
      </c>
      <c r="BF417" s="73" t="e">
        <f>#REF!</f>
        <v>#REF!</v>
      </c>
      <c r="BG417" s="73" t="e">
        <f>#REF!</f>
        <v>#REF!</v>
      </c>
      <c r="BH417" s="73" t="e">
        <f>#REF!</f>
        <v>#REF!</v>
      </c>
      <c r="BI417" s="73" t="e">
        <f>#REF!</f>
        <v>#REF!</v>
      </c>
      <c r="BJ417" s="73" t="e">
        <f>#REF!</f>
        <v>#REF!</v>
      </c>
      <c r="BK417" s="73" t="e">
        <f>#REF!</f>
        <v>#REF!</v>
      </c>
      <c r="BL417" s="73" t="e">
        <f>#REF!</f>
        <v>#REF!</v>
      </c>
      <c r="BM417" s="73" t="e">
        <f>#REF!</f>
        <v>#REF!</v>
      </c>
      <c r="BN417" s="73" t="e">
        <f>#REF!</f>
        <v>#REF!</v>
      </c>
      <c r="BO417" s="73" t="e">
        <f>#REF!</f>
        <v>#REF!</v>
      </c>
      <c r="BP417" s="73" t="e">
        <f>#REF!</f>
        <v>#REF!</v>
      </c>
      <c r="BR417" s="117" t="str">
        <f>C417</f>
        <v>145-3</v>
      </c>
      <c r="BS417" s="118">
        <f>OOC!G417</f>
        <v>0.05</v>
      </c>
      <c r="BT417" s="118" t="str">
        <f>OOC!H417</f>
        <v/>
      </c>
      <c r="BU417" s="2" t="e">
        <f>IF(OR($AK417="",ISNUMBER($AK417)=FALSE),"",MAX(AK417:BP417))</f>
        <v>#REF!</v>
      </c>
      <c r="BV417" s="2" t="e">
        <f>IF(OR($AK417="",ISNUMBER($AK417)=FALSE),"",MIN(AK417:BP417))</f>
        <v>#REF!</v>
      </c>
      <c r="BW417" s="2" t="e">
        <f>IF(OR($AK417="",ISNUMBER($AK417)=FALSE),"",AVERAGE(AK417:BP417))</f>
        <v>#REF!</v>
      </c>
      <c r="BX417" s="119" t="e">
        <f>IF(AND(IF(OOC!G417="",0,OOC!G417) &gt;= IF(O417="",0,O417), IF(O417="",0,O417) &gt; IF(L417="",0,L417)), "OOC",
IF(AND(IF(M417="",0,M417) &gt; IF(P417="",0,P417), IF(P417="",0,P417) &gt;= IF(OOC!H417="",0,OOC!H417)), "OOC",
IF(IF(O417="",0,O417) &gt; IF(OOC!G417="",0,OOC!G417), "OOS",
IF(IF(OOC!H417="",0,OOC!H417) &gt; IF(P417="",0,P417), "OOS", "OK"))))</f>
        <v>#REF!</v>
      </c>
    </row>
    <row r="418" spans="1:76" ht="15" customHeight="1">
      <c r="A418" s="16"/>
      <c r="B418" s="76"/>
      <c r="C418" s="72"/>
      <c r="D418" s="20"/>
      <c r="E418" s="78"/>
      <c r="F418" s="11"/>
      <c r="G418" s="12"/>
      <c r="H418" s="13"/>
      <c r="I418" s="13"/>
      <c r="J418" s="14"/>
      <c r="K418" s="64"/>
      <c r="L418" s="17"/>
      <c r="M418" s="17"/>
      <c r="N418" s="25"/>
      <c r="O418" s="2"/>
      <c r="P418" s="2"/>
      <c r="Q418" s="2"/>
      <c r="R418" s="3"/>
      <c r="S418" s="4"/>
      <c r="T418" s="67"/>
      <c r="U418" s="67"/>
      <c r="V418" s="4"/>
      <c r="W418" s="4"/>
      <c r="X418" s="4"/>
      <c r="Y418" s="62"/>
      <c r="Z418" s="28"/>
      <c r="AA418" s="28"/>
      <c r="AB418" s="28"/>
      <c r="AC418" s="28"/>
      <c r="AD418" s="26"/>
      <c r="AE418" s="19"/>
      <c r="AF418" s="65"/>
      <c r="AG418" s="54"/>
      <c r="AH418" s="54"/>
      <c r="AI418" s="55"/>
      <c r="AJ418" s="18"/>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R418" s="117"/>
      <c r="BS418" s="118"/>
      <c r="BT418" s="118"/>
      <c r="BU418" s="2"/>
      <c r="BV418" s="2"/>
      <c r="BW418" s="2"/>
      <c r="BX418" s="119"/>
    </row>
    <row r="419" spans="1:76" ht="15" customHeight="1">
      <c r="A419" s="16"/>
      <c r="B419" s="76"/>
      <c r="C419" s="72"/>
      <c r="D419" s="20"/>
      <c r="E419" s="78"/>
      <c r="F419" s="11"/>
      <c r="G419" s="12"/>
      <c r="H419" s="13"/>
      <c r="I419" s="13"/>
      <c r="J419" s="14"/>
      <c r="K419" s="64"/>
      <c r="L419" s="17"/>
      <c r="M419" s="17"/>
      <c r="N419" s="25"/>
      <c r="O419" s="2"/>
      <c r="P419" s="2"/>
      <c r="Q419" s="2"/>
      <c r="R419" s="3"/>
      <c r="S419" s="4"/>
      <c r="T419" s="67"/>
      <c r="U419" s="67"/>
      <c r="V419" s="4"/>
      <c r="W419" s="4"/>
      <c r="X419" s="4"/>
      <c r="Y419" s="62"/>
      <c r="Z419" s="28"/>
      <c r="AA419" s="28"/>
      <c r="AB419" s="28"/>
      <c r="AC419" s="28"/>
      <c r="AD419" s="26"/>
      <c r="AE419" s="19"/>
      <c r="AF419" s="65"/>
      <c r="AG419" s="54"/>
      <c r="AH419" s="54"/>
      <c r="AI419" s="55"/>
      <c r="AJ419" s="18"/>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R419" s="117"/>
      <c r="BS419" s="118"/>
      <c r="BT419" s="118"/>
      <c r="BU419" s="2"/>
      <c r="BV419" s="2"/>
      <c r="BW419" s="2"/>
      <c r="BX419" s="119"/>
    </row>
    <row r="420" spans="1:76" ht="15" customHeight="1">
      <c r="A420" s="16"/>
      <c r="B420" s="76"/>
      <c r="C420" s="72"/>
      <c r="D420" s="20"/>
      <c r="E420" s="78"/>
      <c r="F420" s="11"/>
      <c r="G420" s="12"/>
      <c r="H420" s="13"/>
      <c r="I420" s="13"/>
      <c r="J420" s="14"/>
      <c r="K420" s="64"/>
      <c r="L420" s="17"/>
      <c r="M420" s="17"/>
      <c r="N420" s="25"/>
      <c r="O420" s="2"/>
      <c r="P420" s="2"/>
      <c r="Q420" s="2"/>
      <c r="R420" s="3"/>
      <c r="S420" s="4"/>
      <c r="T420" s="67"/>
      <c r="U420" s="67"/>
      <c r="V420" s="4"/>
      <c r="W420" s="4"/>
      <c r="X420" s="4"/>
      <c r="Y420" s="62"/>
      <c r="Z420" s="28"/>
      <c r="AA420" s="28"/>
      <c r="AB420" s="28"/>
      <c r="AC420" s="28"/>
      <c r="AD420" s="26"/>
      <c r="AE420" s="19"/>
      <c r="AF420" s="65"/>
      <c r="AG420" s="54"/>
      <c r="AH420" s="54"/>
      <c r="AI420" s="55"/>
      <c r="AJ420" s="18"/>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R420" s="117"/>
      <c r="BS420" s="118"/>
      <c r="BT420" s="118"/>
      <c r="BU420" s="2"/>
      <c r="BV420" s="2"/>
      <c r="BW420" s="2"/>
      <c r="BX420" s="119"/>
    </row>
    <row r="421" spans="1:76" ht="15" customHeight="1">
      <c r="A421" s="16"/>
      <c r="B421" s="76"/>
      <c r="C421" s="72"/>
      <c r="D421" s="20"/>
      <c r="E421" s="78"/>
      <c r="F421" s="11"/>
      <c r="G421" s="12"/>
      <c r="H421" s="13"/>
      <c r="I421" s="13"/>
      <c r="J421" s="14"/>
      <c r="K421" s="64"/>
      <c r="L421" s="17"/>
      <c r="M421" s="17"/>
      <c r="N421" s="25"/>
      <c r="O421" s="2"/>
      <c r="P421" s="2"/>
      <c r="Q421" s="2"/>
      <c r="R421" s="3"/>
      <c r="S421" s="4"/>
      <c r="T421" s="67"/>
      <c r="U421" s="67"/>
      <c r="V421" s="4"/>
      <c r="W421" s="4"/>
      <c r="X421" s="4"/>
      <c r="Y421" s="62"/>
      <c r="Z421" s="28"/>
      <c r="AA421" s="28"/>
      <c r="AB421" s="28"/>
      <c r="AC421" s="28"/>
      <c r="AD421" s="26"/>
      <c r="AE421" s="19"/>
      <c r="AF421" s="65"/>
      <c r="AG421" s="54"/>
      <c r="AH421" s="54"/>
      <c r="AI421" s="55"/>
      <c r="AJ421" s="18"/>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R421" s="117"/>
      <c r="BS421" s="118"/>
      <c r="BT421" s="118"/>
      <c r="BU421" s="2"/>
      <c r="BV421" s="2"/>
      <c r="BW421" s="2"/>
      <c r="BX421" s="119"/>
    </row>
    <row r="422" spans="1:76" ht="15" customHeight="1">
      <c r="A422" s="16"/>
      <c r="B422" s="76"/>
      <c r="C422" s="72"/>
      <c r="D422" s="20"/>
      <c r="E422" s="78"/>
      <c r="F422" s="11"/>
      <c r="G422" s="12"/>
      <c r="H422" s="13"/>
      <c r="I422" s="13"/>
      <c r="J422" s="14"/>
      <c r="K422" s="64"/>
      <c r="L422" s="17"/>
      <c r="M422" s="17"/>
      <c r="N422" s="25"/>
      <c r="O422" s="2"/>
      <c r="P422" s="2"/>
      <c r="Q422" s="2"/>
      <c r="R422" s="3"/>
      <c r="S422" s="4"/>
      <c r="T422" s="67"/>
      <c r="U422" s="67"/>
      <c r="V422" s="4"/>
      <c r="W422" s="4"/>
      <c r="X422" s="4"/>
      <c r="Y422" s="62"/>
      <c r="Z422" s="28"/>
      <c r="AA422" s="28"/>
      <c r="AB422" s="28"/>
      <c r="AC422" s="28"/>
      <c r="AD422" s="26"/>
      <c r="AE422" s="19"/>
      <c r="AF422" s="65"/>
      <c r="AG422" s="54"/>
      <c r="AH422" s="54"/>
      <c r="AI422" s="55"/>
      <c r="AJ422" s="18"/>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R422" s="117"/>
      <c r="BS422" s="118"/>
      <c r="BT422" s="118"/>
      <c r="BU422" s="2"/>
      <c r="BV422" s="2"/>
      <c r="BW422" s="2"/>
      <c r="BX422" s="119"/>
    </row>
    <row r="423" spans="1:76" ht="15" customHeight="1">
      <c r="A423" s="16"/>
      <c r="B423" s="76"/>
      <c r="C423" s="72"/>
      <c r="D423" s="20"/>
      <c r="E423" s="78"/>
      <c r="F423" s="11"/>
      <c r="G423" s="12"/>
      <c r="H423" s="13"/>
      <c r="I423" s="13"/>
      <c r="J423" s="14"/>
      <c r="K423" s="64"/>
      <c r="L423" s="17"/>
      <c r="M423" s="17"/>
      <c r="N423" s="25"/>
      <c r="O423" s="2"/>
      <c r="P423" s="2"/>
      <c r="Q423" s="2"/>
      <c r="R423" s="3"/>
      <c r="S423" s="4"/>
      <c r="T423" s="67"/>
      <c r="U423" s="67"/>
      <c r="V423" s="4"/>
      <c r="W423" s="4"/>
      <c r="X423" s="4"/>
      <c r="Y423" s="62"/>
      <c r="Z423" s="28"/>
      <c r="AA423" s="28"/>
      <c r="AB423" s="28"/>
      <c r="AC423" s="28"/>
      <c r="AD423" s="26"/>
      <c r="AE423" s="19"/>
      <c r="AF423" s="65"/>
      <c r="AG423" s="54"/>
      <c r="AH423" s="54"/>
      <c r="AI423" s="55"/>
      <c r="AJ423" s="18"/>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R423" s="117"/>
      <c r="BS423" s="118"/>
      <c r="BT423" s="118"/>
      <c r="BU423" s="2"/>
      <c r="BV423" s="2"/>
      <c r="BW423" s="2"/>
      <c r="BX423" s="119"/>
    </row>
    <row r="424" spans="1:76" ht="15" customHeight="1">
      <c r="A424" s="16"/>
      <c r="B424" s="76"/>
      <c r="C424" s="72"/>
      <c r="D424" s="20"/>
      <c r="E424" s="78"/>
      <c r="F424" s="11"/>
      <c r="G424" s="12"/>
      <c r="H424" s="13"/>
      <c r="I424" s="13"/>
      <c r="J424" s="14"/>
      <c r="K424" s="64"/>
      <c r="L424" s="17"/>
      <c r="M424" s="17"/>
      <c r="N424" s="25"/>
      <c r="O424" s="2"/>
      <c r="P424" s="2"/>
      <c r="Q424" s="2"/>
      <c r="R424" s="3"/>
      <c r="S424" s="4"/>
      <c r="T424" s="67"/>
      <c r="U424" s="67"/>
      <c r="V424" s="4"/>
      <c r="W424" s="4"/>
      <c r="X424" s="4"/>
      <c r="Y424" s="62"/>
      <c r="Z424" s="28"/>
      <c r="AA424" s="28"/>
      <c r="AB424" s="28"/>
      <c r="AC424" s="28"/>
      <c r="AD424" s="26"/>
      <c r="AE424" s="19"/>
      <c r="AF424" s="65"/>
      <c r="AG424" s="54"/>
      <c r="AH424" s="54"/>
      <c r="AI424" s="55"/>
      <c r="AJ424" s="18"/>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R424" s="117"/>
      <c r="BS424" s="118"/>
      <c r="BT424" s="118"/>
      <c r="BU424" s="2"/>
      <c r="BV424" s="2"/>
      <c r="BW424" s="2"/>
      <c r="BX424" s="119"/>
    </row>
    <row r="425" spans="1:76" ht="15" customHeight="1">
      <c r="A425" s="16"/>
      <c r="B425" s="76"/>
      <c r="C425" s="72"/>
      <c r="D425" s="20"/>
      <c r="E425" s="78"/>
      <c r="F425" s="11"/>
      <c r="G425" s="12"/>
      <c r="H425" s="13"/>
      <c r="I425" s="13"/>
      <c r="J425" s="14"/>
      <c r="K425" s="64"/>
      <c r="L425" s="17"/>
      <c r="M425" s="17"/>
      <c r="N425" s="25"/>
      <c r="O425" s="2"/>
      <c r="P425" s="2"/>
      <c r="Q425" s="2"/>
      <c r="R425" s="3"/>
      <c r="S425" s="4"/>
      <c r="T425" s="67"/>
      <c r="U425" s="67"/>
      <c r="V425" s="4"/>
      <c r="W425" s="4"/>
      <c r="X425" s="4"/>
      <c r="Y425" s="62"/>
      <c r="Z425" s="28"/>
      <c r="AA425" s="28"/>
      <c r="AB425" s="28"/>
      <c r="AC425" s="28"/>
      <c r="AD425" s="26"/>
      <c r="AE425" s="19"/>
      <c r="AF425" s="65"/>
      <c r="AG425" s="54"/>
      <c r="AH425" s="54"/>
      <c r="AI425" s="55"/>
      <c r="AJ425" s="18"/>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R425" s="117"/>
      <c r="BS425" s="118"/>
      <c r="BT425" s="118"/>
      <c r="BU425" s="2"/>
      <c r="BV425" s="2"/>
      <c r="BW425" s="2"/>
      <c r="BX425" s="119"/>
    </row>
    <row r="426" spans="1:76" ht="15" customHeight="1">
      <c r="A426" s="16"/>
      <c r="B426" s="76"/>
      <c r="C426" s="72"/>
      <c r="D426" s="20"/>
      <c r="E426" s="78"/>
      <c r="F426" s="11"/>
      <c r="G426" s="12"/>
      <c r="H426" s="13"/>
      <c r="I426" s="13"/>
      <c r="J426" s="14"/>
      <c r="K426" s="64"/>
      <c r="L426" s="17"/>
      <c r="M426" s="17"/>
      <c r="N426" s="25"/>
      <c r="O426" s="2"/>
      <c r="P426" s="2"/>
      <c r="Q426" s="2"/>
      <c r="R426" s="3"/>
      <c r="S426" s="4"/>
      <c r="T426" s="67"/>
      <c r="U426" s="67"/>
      <c r="V426" s="4"/>
      <c r="W426" s="4"/>
      <c r="X426" s="4"/>
      <c r="Y426" s="62"/>
      <c r="Z426" s="28"/>
      <c r="AA426" s="28"/>
      <c r="AB426" s="28"/>
      <c r="AC426" s="28"/>
      <c r="AD426" s="26"/>
      <c r="AE426" s="19"/>
      <c r="AF426" s="65"/>
      <c r="AG426" s="54"/>
      <c r="AH426" s="54"/>
      <c r="AI426" s="55"/>
      <c r="AJ426" s="18"/>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R426" s="117"/>
      <c r="BS426" s="118"/>
      <c r="BT426" s="118"/>
      <c r="BU426" s="2"/>
      <c r="BV426" s="2"/>
      <c r="BW426" s="2"/>
      <c r="BX426" s="119"/>
    </row>
    <row r="427" spans="1:76" ht="15" customHeight="1">
      <c r="A427" s="16"/>
      <c r="B427" s="76"/>
      <c r="C427" s="72"/>
      <c r="D427" s="20"/>
      <c r="E427" s="78"/>
      <c r="F427" s="11"/>
      <c r="G427" s="12"/>
      <c r="H427" s="13"/>
      <c r="I427" s="13"/>
      <c r="J427" s="14"/>
      <c r="K427" s="64"/>
      <c r="L427" s="17"/>
      <c r="M427" s="17"/>
      <c r="N427" s="25"/>
      <c r="O427" s="2"/>
      <c r="P427" s="2"/>
      <c r="Q427" s="2"/>
      <c r="R427" s="3"/>
      <c r="S427" s="4"/>
      <c r="T427" s="67"/>
      <c r="U427" s="67"/>
      <c r="V427" s="4"/>
      <c r="W427" s="4"/>
      <c r="X427" s="4"/>
      <c r="Y427" s="62"/>
      <c r="Z427" s="28"/>
      <c r="AA427" s="28"/>
      <c r="AB427" s="28"/>
      <c r="AC427" s="28"/>
      <c r="AD427" s="26"/>
      <c r="AE427" s="19"/>
      <c r="AF427" s="65"/>
      <c r="AG427" s="54"/>
      <c r="AH427" s="54"/>
      <c r="AI427" s="55"/>
      <c r="AJ427" s="18"/>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R427" s="117"/>
      <c r="BS427" s="118"/>
      <c r="BT427" s="118"/>
      <c r="BU427" s="2"/>
      <c r="BV427" s="2"/>
      <c r="BW427" s="2"/>
      <c r="BX427" s="119"/>
    </row>
    <row r="428" spans="1:76" ht="15" customHeight="1">
      <c r="A428" s="16"/>
      <c r="B428" s="76"/>
      <c r="C428" s="72"/>
      <c r="D428" s="20"/>
      <c r="E428" s="78"/>
      <c r="F428" s="11"/>
      <c r="G428" s="12"/>
      <c r="H428" s="13"/>
      <c r="I428" s="13"/>
      <c r="J428" s="14"/>
      <c r="K428" s="64"/>
      <c r="L428" s="17"/>
      <c r="M428" s="17"/>
      <c r="N428" s="25"/>
      <c r="O428" s="2"/>
      <c r="P428" s="2"/>
      <c r="Q428" s="2"/>
      <c r="R428" s="3"/>
      <c r="S428" s="4"/>
      <c r="T428" s="67"/>
      <c r="U428" s="67"/>
      <c r="V428" s="4"/>
      <c r="W428" s="4"/>
      <c r="X428" s="4"/>
      <c r="Y428" s="62"/>
      <c r="Z428" s="28"/>
      <c r="AA428" s="28"/>
      <c r="AB428" s="28"/>
      <c r="AC428" s="28"/>
      <c r="AD428" s="26"/>
      <c r="AE428" s="19"/>
      <c r="AF428" s="65"/>
      <c r="AG428" s="54"/>
      <c r="AH428" s="54"/>
      <c r="AI428" s="55"/>
      <c r="AJ428" s="18"/>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R428" s="117"/>
      <c r="BS428" s="118"/>
      <c r="BT428" s="118"/>
      <c r="BU428" s="2"/>
      <c r="BV428" s="2"/>
      <c r="BW428" s="2"/>
      <c r="BX428" s="119"/>
    </row>
    <row r="429" spans="1:76" ht="15" customHeight="1">
      <c r="A429" s="16"/>
      <c r="B429" s="76"/>
      <c r="C429" s="72"/>
      <c r="D429" s="20"/>
      <c r="E429" s="78"/>
      <c r="F429" s="11"/>
      <c r="G429" s="12"/>
      <c r="H429" s="13"/>
      <c r="I429" s="13"/>
      <c r="J429" s="14"/>
      <c r="K429" s="64"/>
      <c r="L429" s="17"/>
      <c r="M429" s="17"/>
      <c r="N429" s="25"/>
      <c r="O429" s="2"/>
      <c r="P429" s="2"/>
      <c r="Q429" s="2"/>
      <c r="R429" s="3"/>
      <c r="S429" s="4"/>
      <c r="T429" s="67"/>
      <c r="U429" s="67"/>
      <c r="V429" s="4"/>
      <c r="W429" s="4"/>
      <c r="X429" s="4"/>
      <c r="Y429" s="62"/>
      <c r="Z429" s="28"/>
      <c r="AA429" s="28"/>
      <c r="AB429" s="28"/>
      <c r="AC429" s="28"/>
      <c r="AD429" s="26"/>
      <c r="AE429" s="19"/>
      <c r="AF429" s="65"/>
      <c r="AG429" s="54"/>
      <c r="AH429" s="54"/>
      <c r="AI429" s="55"/>
      <c r="AJ429" s="18"/>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R429" s="117"/>
      <c r="BS429" s="118"/>
      <c r="BT429" s="118"/>
      <c r="BU429" s="2"/>
      <c r="BV429" s="2"/>
      <c r="BW429" s="2"/>
      <c r="BX429" s="119"/>
    </row>
    <row r="430" spans="1:76" ht="15" customHeight="1">
      <c r="A430" s="16"/>
      <c r="B430" s="76"/>
      <c r="C430" s="72"/>
      <c r="D430" s="20"/>
      <c r="E430" s="78"/>
      <c r="F430" s="11"/>
      <c r="G430" s="12"/>
      <c r="H430" s="13"/>
      <c r="I430" s="13"/>
      <c r="J430" s="14"/>
      <c r="K430" s="64"/>
      <c r="L430" s="17"/>
      <c r="M430" s="17"/>
      <c r="N430" s="25"/>
      <c r="O430" s="2"/>
      <c r="P430" s="2"/>
      <c r="Q430" s="2"/>
      <c r="R430" s="3"/>
      <c r="S430" s="4"/>
      <c r="T430" s="67"/>
      <c r="U430" s="67"/>
      <c r="V430" s="4"/>
      <c r="W430" s="4"/>
      <c r="X430" s="4"/>
      <c r="Y430" s="62"/>
      <c r="Z430" s="28"/>
      <c r="AA430" s="28"/>
      <c r="AB430" s="28"/>
      <c r="AC430" s="28"/>
      <c r="AD430" s="26"/>
      <c r="AE430" s="19"/>
      <c r="AF430" s="65"/>
      <c r="AG430" s="54"/>
      <c r="AH430" s="54"/>
      <c r="AI430" s="55"/>
      <c r="AJ430" s="18"/>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R430" s="117"/>
      <c r="BS430" s="118"/>
      <c r="BT430" s="118"/>
      <c r="BU430" s="2"/>
      <c r="BV430" s="2"/>
      <c r="BW430" s="2"/>
      <c r="BX430" s="119"/>
    </row>
    <row r="431" spans="1:76" ht="15" customHeight="1">
      <c r="A431" s="16"/>
      <c r="B431" s="76"/>
      <c r="C431" s="72"/>
      <c r="D431" s="20"/>
      <c r="E431" s="78"/>
      <c r="F431" s="11"/>
      <c r="G431" s="12"/>
      <c r="H431" s="13"/>
      <c r="I431" s="13"/>
      <c r="J431" s="14"/>
      <c r="K431" s="64"/>
      <c r="L431" s="17"/>
      <c r="M431" s="17"/>
      <c r="N431" s="25"/>
      <c r="O431" s="2"/>
      <c r="P431" s="2"/>
      <c r="Q431" s="2"/>
      <c r="R431" s="3"/>
      <c r="S431" s="4"/>
      <c r="T431" s="67"/>
      <c r="U431" s="67"/>
      <c r="V431" s="4"/>
      <c r="W431" s="4"/>
      <c r="X431" s="4"/>
      <c r="Y431" s="62"/>
      <c r="Z431" s="28"/>
      <c r="AA431" s="28"/>
      <c r="AB431" s="28"/>
      <c r="AC431" s="28"/>
      <c r="AD431" s="26"/>
      <c r="AE431" s="19"/>
      <c r="AF431" s="65"/>
      <c r="AG431" s="54"/>
      <c r="AH431" s="54"/>
      <c r="AI431" s="55"/>
      <c r="AJ431" s="18"/>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R431" s="117"/>
      <c r="BS431" s="118"/>
      <c r="BT431" s="118"/>
      <c r="BU431" s="2"/>
      <c r="BV431" s="2"/>
      <c r="BW431" s="2"/>
      <c r="BX431" s="119"/>
    </row>
    <row r="432" spans="1:76" ht="15" customHeight="1">
      <c r="A432" s="16"/>
      <c r="B432" s="76"/>
      <c r="C432" s="72"/>
      <c r="D432" s="20"/>
      <c r="E432" s="78"/>
      <c r="F432" s="11"/>
      <c r="G432" s="12"/>
      <c r="H432" s="13"/>
      <c r="I432" s="13"/>
      <c r="J432" s="14"/>
      <c r="K432" s="64"/>
      <c r="L432" s="17"/>
      <c r="M432" s="17"/>
      <c r="N432" s="25"/>
      <c r="O432" s="2"/>
      <c r="P432" s="2"/>
      <c r="Q432" s="2"/>
      <c r="R432" s="3"/>
      <c r="S432" s="4"/>
      <c r="T432" s="67"/>
      <c r="U432" s="67"/>
      <c r="V432" s="4"/>
      <c r="W432" s="4"/>
      <c r="X432" s="4"/>
      <c r="Y432" s="62"/>
      <c r="Z432" s="28"/>
      <c r="AA432" s="28"/>
      <c r="AB432" s="28"/>
      <c r="AC432" s="28"/>
      <c r="AD432" s="26"/>
      <c r="AE432" s="19"/>
      <c r="AF432" s="65"/>
      <c r="AG432" s="54"/>
      <c r="AH432" s="54"/>
      <c r="AI432" s="55"/>
      <c r="AJ432" s="18"/>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R432" s="117"/>
      <c r="BS432" s="118"/>
      <c r="BT432" s="118"/>
      <c r="BU432" s="2"/>
      <c r="BV432" s="2"/>
      <c r="BW432" s="2"/>
      <c r="BX432" s="119"/>
    </row>
    <row r="433" spans="1:76" ht="15" customHeight="1">
      <c r="A433" s="16"/>
      <c r="B433" s="76"/>
      <c r="C433" s="72"/>
      <c r="D433" s="20"/>
      <c r="E433" s="78"/>
      <c r="F433" s="11"/>
      <c r="G433" s="12"/>
      <c r="H433" s="13"/>
      <c r="I433" s="13"/>
      <c r="J433" s="14"/>
      <c r="K433" s="64"/>
      <c r="L433" s="17"/>
      <c r="M433" s="17"/>
      <c r="N433" s="25"/>
      <c r="O433" s="2"/>
      <c r="P433" s="2"/>
      <c r="Q433" s="2"/>
      <c r="R433" s="3"/>
      <c r="S433" s="4"/>
      <c r="T433" s="67"/>
      <c r="U433" s="67"/>
      <c r="V433" s="4"/>
      <c r="W433" s="4"/>
      <c r="X433" s="4"/>
      <c r="Y433" s="62"/>
      <c r="Z433" s="28"/>
      <c r="AA433" s="28"/>
      <c r="AB433" s="28"/>
      <c r="AC433" s="28"/>
      <c r="AD433" s="26"/>
      <c r="AE433" s="19"/>
      <c r="AF433" s="65"/>
      <c r="AG433" s="54"/>
      <c r="AH433" s="54"/>
      <c r="AI433" s="55"/>
      <c r="AJ433" s="18"/>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R433" s="117"/>
      <c r="BS433" s="118"/>
      <c r="BT433" s="118"/>
      <c r="BU433" s="2"/>
      <c r="BV433" s="2"/>
      <c r="BW433" s="2"/>
      <c r="BX433" s="119"/>
    </row>
    <row r="434" spans="1:76" ht="15" customHeight="1">
      <c r="A434" s="16">
        <v>48</v>
      </c>
      <c r="B434" s="76" t="s">
        <v>251</v>
      </c>
      <c r="C434" s="72" t="s">
        <v>257</v>
      </c>
      <c r="D434" s="20" t="s">
        <v>281</v>
      </c>
      <c r="E434" s="78">
        <v>1.33</v>
      </c>
      <c r="F434" s="11" t="s">
        <v>234</v>
      </c>
      <c r="G434" s="12"/>
      <c r="H434" s="13" t="e">
        <f>IF(OOC!S434=0,"",OOC!S434)</f>
        <v>#REF!</v>
      </c>
      <c r="I434" s="13" t="e">
        <f>IF(OOC!T434=0,"",OOC!T434)</f>
        <v>#REF!</v>
      </c>
      <c r="J434" s="14" t="s">
        <v>12</v>
      </c>
      <c r="K434" s="64" t="s">
        <v>49</v>
      </c>
      <c r="L434" s="17" t="e">
        <f>IF(AND(G434="",H434=""),"",IF(G434="",H434,G434+H434))</f>
        <v>#REF!</v>
      </c>
      <c r="M434" s="17" t="e">
        <f>IF(AND(G434="",I434=""),"",IF(G434="",I434,G434+I434))</f>
        <v>#REF!</v>
      </c>
      <c r="N434" s="25"/>
      <c r="O434" s="2" t="e">
        <f>IF(OR($AK434="",ISNUMBER($AK434)=FALSE),"",MAX(AK434:BP434))</f>
        <v>#REF!</v>
      </c>
      <c r="P434" s="2" t="e">
        <f>IF(OR($AK434="",ISNUMBER($AK434)=FALSE),"",MIN(AK434:BP434))</f>
        <v>#REF!</v>
      </c>
      <c r="Q434" s="2" t="e">
        <f>IF(OR($AK434="",ISNUMBER($AK434)=FALSE),"",AVERAGE(AK434:BP434))</f>
        <v>#REF!</v>
      </c>
      <c r="R434" s="3" t="e">
        <f>IF(OR($AK434="",ISNUMBER($AK434)=FALSE),"",STDEV(AK434:BP434))</f>
        <v>#REF!</v>
      </c>
      <c r="S434" s="4" t="e">
        <f>IF(OR($AK434="",ISNUMBER($AK434)=FALSE),"",IF(AND(G434=0,I434=""),V434,IF(AND(G434="",H434=""),W434,(H434+ABS(I434))/(6*R434))))</f>
        <v>#REF!</v>
      </c>
      <c r="T434" s="67" t="e">
        <f>IF(OR($AK434="",ISNUMBER($AK434)=FALSE),"",IF(AND($F434="Tolerance",$G434&lt;&gt;""),($Q434-$G434)/(($L434-$M434)/2),IF(AND($F434="GD&amp;T",$H434&lt;&gt;""),$Q434/$H434,"")))</f>
        <v>#REF!</v>
      </c>
      <c r="U434" s="67" t="e">
        <f>IF($T434="","",IF(ABS($T434)&lt;=0.125, "Level A",IF(AND(ABS($T434)&gt;0.125,ABS($T434)&lt;=0.25), "Level B",IF(AND(ABS($T434)&gt;0.25,ABS($T434)&lt;=0.5), "Level C", IF(ABS($T434)&gt;0.5, "Level D")))))</f>
        <v>#REF!</v>
      </c>
      <c r="V434" s="4" t="e">
        <f>IF(OR($AK434="",ISNUMBER($AK434)=FALSE),"",IF(H434="","",(L434-Q434)/(3*R434)))</f>
        <v>#REF!</v>
      </c>
      <c r="W434" s="4" t="e">
        <f>IF(OR($AK434="",ISNUMBER($AK434)=FALSE),"",IF(I434="","",(Q434-M434)/(3*R434)))</f>
        <v>#REF!</v>
      </c>
      <c r="X434" s="4" t="e">
        <f>IF(OR($AK434="",ISNUMBER($AK434)=FALSE),"",IF(AND(G434=0,I434=0),((H434)-(Q434))/(3*R434),MIN(V434:W434)))</f>
        <v>#REF!</v>
      </c>
      <c r="Y434" s="62" t="e">
        <f>IF(OR($AK434="",ISNUMBER($AK434)=FALSE),"",IF(AND(G434=0,I434=0),NORMSDIST(3*X434),NORMSDIST(3*X434)+NORMSDIST(6*S434-3*X434)-1))</f>
        <v>#REF!</v>
      </c>
      <c r="Z434" s="28" t="e">
        <f>IF($Q434="","",IF(F434="Tolerance",IF(($E434*3*R434+Q434)-G434&lt;H434,"",($E434*3*R434+Q434)-G434),IF(OR(F434="GD&amp;T",F434="MAX"),IF(($E434*3*R434+Q434)&lt;H434,"",($E434*3*R434+Q434)),"")))</f>
        <v>#REF!</v>
      </c>
      <c r="AA434" s="28" t="e">
        <f>IF(Q434="","",IF(F434="Tolerance",IF(-(($E434*3*R434)-Q434)-G434&gt;I434,"",-(($E434*3*R434)-Q434)-G434),IF(F434="MIN",IF(-(($E434*3*R434)-Q434)&gt;I434,"",-(($E434*3*R434)-Q434)),"")))</f>
        <v>#REF!</v>
      </c>
      <c r="AB434" s="28" t="e">
        <f>IF(OR(G434="",Q434=""),"",(L434+M434)/2-Q434)</f>
        <v>#REF!</v>
      </c>
      <c r="AC434" s="28" t="e">
        <f>IF(OR($S434&gt;$AC$9,$R434=""),"",$AC$9*6*$R434)</f>
        <v>#REF!</v>
      </c>
      <c r="AD434" s="26"/>
      <c r="AE434" s="19" t="str">
        <f>IF(AD434="","",IF(AD434&gt;=0.966,"Normal","Not Normal"))</f>
        <v/>
      </c>
      <c r="AF434" s="65"/>
      <c r="AG434" s="54"/>
      <c r="AH434" s="54"/>
      <c r="AI434" s="55"/>
      <c r="AJ434" s="18"/>
      <c r="AK434" s="73" t="e">
        <f>#REF!</f>
        <v>#REF!</v>
      </c>
      <c r="AL434" s="73" t="e">
        <f>#REF!</f>
        <v>#REF!</v>
      </c>
      <c r="AM434" s="73" t="e">
        <f>#REF!</f>
        <v>#REF!</v>
      </c>
      <c r="AN434" s="73" t="e">
        <f>#REF!</f>
        <v>#REF!</v>
      </c>
      <c r="AO434" s="73" t="e">
        <f>#REF!</f>
        <v>#REF!</v>
      </c>
      <c r="AP434" s="73" t="e">
        <f>#REF!</f>
        <v>#REF!</v>
      </c>
      <c r="AQ434" s="73" t="e">
        <f>#REF!</f>
        <v>#REF!</v>
      </c>
      <c r="AR434" s="73" t="e">
        <f>#REF!</f>
        <v>#REF!</v>
      </c>
      <c r="AS434" s="73" t="e">
        <f>#REF!</f>
        <v>#REF!</v>
      </c>
      <c r="AT434" s="73" t="e">
        <f>#REF!</f>
        <v>#REF!</v>
      </c>
      <c r="AU434" s="73" t="e">
        <f>#REF!</f>
        <v>#REF!</v>
      </c>
      <c r="AV434" s="73" t="e">
        <f>#REF!</f>
        <v>#REF!</v>
      </c>
      <c r="AW434" s="73" t="e">
        <f>#REF!</f>
        <v>#REF!</v>
      </c>
      <c r="AX434" s="73" t="e">
        <f>#REF!</f>
        <v>#REF!</v>
      </c>
      <c r="AY434" s="73" t="e">
        <f>#REF!</f>
        <v>#REF!</v>
      </c>
      <c r="AZ434" s="73" t="e">
        <f>#REF!</f>
        <v>#REF!</v>
      </c>
      <c r="BA434" s="73" t="e">
        <f>#REF!</f>
        <v>#REF!</v>
      </c>
      <c r="BB434" s="73" t="e">
        <f>#REF!</f>
        <v>#REF!</v>
      </c>
      <c r="BC434" s="73" t="e">
        <f>#REF!</f>
        <v>#REF!</v>
      </c>
      <c r="BD434" s="73" t="e">
        <f>#REF!</f>
        <v>#REF!</v>
      </c>
      <c r="BE434" s="73" t="e">
        <f>#REF!</f>
        <v>#REF!</v>
      </c>
      <c r="BF434" s="73" t="e">
        <f>#REF!</f>
        <v>#REF!</v>
      </c>
      <c r="BG434" s="73" t="e">
        <f>#REF!</f>
        <v>#REF!</v>
      </c>
      <c r="BH434" s="73" t="e">
        <f>#REF!</f>
        <v>#REF!</v>
      </c>
      <c r="BI434" s="73" t="e">
        <f>#REF!</f>
        <v>#REF!</v>
      </c>
      <c r="BJ434" s="73" t="e">
        <f>#REF!</f>
        <v>#REF!</v>
      </c>
      <c r="BK434" s="73" t="e">
        <f>#REF!</f>
        <v>#REF!</v>
      </c>
      <c r="BL434" s="73" t="e">
        <f>#REF!</f>
        <v>#REF!</v>
      </c>
      <c r="BM434" s="73" t="e">
        <f>#REF!</f>
        <v>#REF!</v>
      </c>
      <c r="BN434" s="73" t="e">
        <f>#REF!</f>
        <v>#REF!</v>
      </c>
      <c r="BO434" s="73" t="e">
        <f>#REF!</f>
        <v>#REF!</v>
      </c>
      <c r="BP434" s="73" t="e">
        <f>#REF!</f>
        <v>#REF!</v>
      </c>
      <c r="BR434" s="117" t="str">
        <f>C434</f>
        <v>146-1</v>
      </c>
      <c r="BS434" s="118">
        <f>OOC!G434</f>
        <v>0.05</v>
      </c>
      <c r="BT434" s="118" t="str">
        <f>OOC!H434</f>
        <v/>
      </c>
      <c r="BU434" s="2" t="e">
        <f>IF(OR($AK434="",ISNUMBER($AK434)=FALSE),"",MAX(AK434:BP434))</f>
        <v>#REF!</v>
      </c>
      <c r="BV434" s="2" t="e">
        <f>IF(OR($AK434="",ISNUMBER($AK434)=FALSE),"",MIN(AK434:BP434))</f>
        <v>#REF!</v>
      </c>
      <c r="BW434" s="2" t="e">
        <f>IF(OR($AK434="",ISNUMBER($AK434)=FALSE),"",AVERAGE(AK434:BP434))</f>
        <v>#REF!</v>
      </c>
      <c r="BX434" s="119" t="e">
        <f>IF(AND(IF(OOC!G434="",0,OOC!G434) &gt;= IF(O434="",0,O434), IF(O434="",0,O434) &gt; IF(L434="",0,L434)), "OOC",
IF(AND(IF(M434="",0,M434) &gt; IF(P434="",0,P434), IF(P434="",0,P434) &gt;= IF(OOC!H434="",0,OOC!H434)), "OOC",
IF(IF(O434="",0,O434) &gt; IF(OOC!G434="",0,OOC!G434), "OOS",
IF(IF(OOC!H434="",0,OOC!H434) &gt; IF(P434="",0,P434), "OOS", "OK"))))</f>
        <v>#REF!</v>
      </c>
    </row>
    <row r="435" spans="1:76" ht="15" customHeight="1">
      <c r="A435" s="16"/>
      <c r="B435" s="76" t="s">
        <v>251</v>
      </c>
      <c r="C435" s="72" t="s">
        <v>258</v>
      </c>
      <c r="D435" s="20" t="s">
        <v>281</v>
      </c>
      <c r="E435" s="78">
        <v>1.33</v>
      </c>
      <c r="F435" s="11" t="s">
        <v>234</v>
      </c>
      <c r="G435" s="12"/>
      <c r="H435" s="13" t="e">
        <f>IF(OOC!S435=0,"",OOC!S435)</f>
        <v>#REF!</v>
      </c>
      <c r="I435" s="13" t="e">
        <f>IF(OOC!T435=0,"",OOC!T435)</f>
        <v>#REF!</v>
      </c>
      <c r="J435" s="14" t="s">
        <v>12</v>
      </c>
      <c r="K435" s="64" t="s">
        <v>49</v>
      </c>
      <c r="L435" s="17" t="e">
        <f>IF(AND(G435="",H435=""),"",IF(G435="",H435,G435+H435))</f>
        <v>#REF!</v>
      </c>
      <c r="M435" s="17" t="e">
        <f>IF(AND(G435="",I435=""),"",IF(G435="",I435,G435+I435))</f>
        <v>#REF!</v>
      </c>
      <c r="N435" s="25"/>
      <c r="O435" s="2" t="e">
        <f>IF(OR($AK435="",ISNUMBER($AK435)=FALSE),"",MAX(AK435:BP435))</f>
        <v>#REF!</v>
      </c>
      <c r="P435" s="2" t="e">
        <f>IF(OR($AK435="",ISNUMBER($AK435)=FALSE),"",MIN(AK435:BP435))</f>
        <v>#REF!</v>
      </c>
      <c r="Q435" s="2" t="e">
        <f>IF(OR($AK435="",ISNUMBER($AK435)=FALSE),"",AVERAGE(AK435:BP435))</f>
        <v>#REF!</v>
      </c>
      <c r="R435" s="3" t="e">
        <f>IF(OR($AK435="",ISNUMBER($AK435)=FALSE),"",STDEV(AK435:BP435))</f>
        <v>#REF!</v>
      </c>
      <c r="S435" s="4" t="e">
        <f>IF(OR($AK435="",ISNUMBER($AK435)=FALSE),"",IF(AND(G435=0,I435=""),V435,IF(AND(G435="",H435=""),W435,(H435+ABS(I435))/(6*R435))))</f>
        <v>#REF!</v>
      </c>
      <c r="T435" s="67" t="e">
        <f>IF(OR($AK435="",ISNUMBER($AK435)=FALSE),"",IF(AND($F435="Tolerance",$G435&lt;&gt;""),($Q435-$G435)/(($L435-$M435)/2),IF(AND($F435="GD&amp;T",$H435&lt;&gt;""),$Q435/$H435,"")))</f>
        <v>#REF!</v>
      </c>
      <c r="U435" s="67" t="e">
        <f>IF($T435="","",IF(ABS($T435)&lt;=0.125, "Level A",IF(AND(ABS($T435)&gt;0.125,ABS($T435)&lt;=0.25), "Level B",IF(AND(ABS($T435)&gt;0.25,ABS($T435)&lt;=0.5), "Level C", IF(ABS($T435)&gt;0.5, "Level D")))))</f>
        <v>#REF!</v>
      </c>
      <c r="V435" s="4" t="e">
        <f>IF(OR($AK435="",ISNUMBER($AK435)=FALSE),"",IF(H435="","",(L435-Q435)/(3*R435)))</f>
        <v>#REF!</v>
      </c>
      <c r="W435" s="4" t="e">
        <f>IF(OR($AK435="",ISNUMBER($AK435)=FALSE),"",IF(I435="","",(Q435-M435)/(3*R435)))</f>
        <v>#REF!</v>
      </c>
      <c r="X435" s="4" t="e">
        <f>IF(OR($AK435="",ISNUMBER($AK435)=FALSE),"",IF(AND(G435=0,I435=0),((H435)-(Q435))/(3*R435),MIN(V435:W435)))</f>
        <v>#REF!</v>
      </c>
      <c r="Y435" s="62" t="e">
        <f>IF(OR($AK435="",ISNUMBER($AK435)=FALSE),"",IF(AND(G435=0,I435=0),NORMSDIST(3*X435),NORMSDIST(3*X435)+NORMSDIST(6*S435-3*X435)-1))</f>
        <v>#REF!</v>
      </c>
      <c r="Z435" s="28" t="e">
        <f>IF($Q435="","",IF(F435="Tolerance",IF(($E435*3*R435+Q435)-G435&lt;H435,"",($E435*3*R435+Q435)-G435),IF(OR(F435="GD&amp;T",F435="MAX"),IF(($E435*3*R435+Q435)&lt;H435,"",($E435*3*R435+Q435)),"")))</f>
        <v>#REF!</v>
      </c>
      <c r="AA435" s="28" t="e">
        <f>IF(Q435="","",IF(F435="Tolerance",IF(-(($E435*3*R435)-Q435)-G435&gt;I435,"",-(($E435*3*R435)-Q435)-G435),IF(F435="MIN",IF(-(($E435*3*R435)-Q435)&gt;I435,"",-(($E435*3*R435)-Q435)),"")))</f>
        <v>#REF!</v>
      </c>
      <c r="AB435" s="28" t="e">
        <f>IF(OR(G435="",Q435=""),"",(L435+M435)/2-Q435)</f>
        <v>#REF!</v>
      </c>
      <c r="AC435" s="28" t="e">
        <f>IF(OR($S435&gt;$AC$9,$R435=""),"",$AC$9*6*$R435)</f>
        <v>#REF!</v>
      </c>
      <c r="AD435" s="26"/>
      <c r="AE435" s="19" t="str">
        <f>IF(AD435="","",IF(AD435&gt;=0.966,"Normal","Not Normal"))</f>
        <v/>
      </c>
      <c r="AF435" s="65"/>
      <c r="AG435" s="54"/>
      <c r="AH435" s="54"/>
      <c r="AI435" s="55"/>
      <c r="AJ435" s="18"/>
      <c r="AK435" s="73" t="e">
        <f>#REF!</f>
        <v>#REF!</v>
      </c>
      <c r="AL435" s="73" t="e">
        <f>#REF!</f>
        <v>#REF!</v>
      </c>
      <c r="AM435" s="73" t="e">
        <f>#REF!</f>
        <v>#REF!</v>
      </c>
      <c r="AN435" s="73" t="e">
        <f>#REF!</f>
        <v>#REF!</v>
      </c>
      <c r="AO435" s="73" t="e">
        <f>#REF!</f>
        <v>#REF!</v>
      </c>
      <c r="AP435" s="73" t="e">
        <f>#REF!</f>
        <v>#REF!</v>
      </c>
      <c r="AQ435" s="73" t="e">
        <f>#REF!</f>
        <v>#REF!</v>
      </c>
      <c r="AR435" s="73" t="e">
        <f>#REF!</f>
        <v>#REF!</v>
      </c>
      <c r="AS435" s="73" t="e">
        <f>#REF!</f>
        <v>#REF!</v>
      </c>
      <c r="AT435" s="73" t="e">
        <f>#REF!</f>
        <v>#REF!</v>
      </c>
      <c r="AU435" s="73" t="e">
        <f>#REF!</f>
        <v>#REF!</v>
      </c>
      <c r="AV435" s="73" t="e">
        <f>#REF!</f>
        <v>#REF!</v>
      </c>
      <c r="AW435" s="73" t="e">
        <f>#REF!</f>
        <v>#REF!</v>
      </c>
      <c r="AX435" s="73" t="e">
        <f>#REF!</f>
        <v>#REF!</v>
      </c>
      <c r="AY435" s="73" t="e">
        <f>#REF!</f>
        <v>#REF!</v>
      </c>
      <c r="AZ435" s="73" t="e">
        <f>#REF!</f>
        <v>#REF!</v>
      </c>
      <c r="BA435" s="73" t="e">
        <f>#REF!</f>
        <v>#REF!</v>
      </c>
      <c r="BB435" s="73" t="e">
        <f>#REF!</f>
        <v>#REF!</v>
      </c>
      <c r="BC435" s="73" t="e">
        <f>#REF!</f>
        <v>#REF!</v>
      </c>
      <c r="BD435" s="73" t="e">
        <f>#REF!</f>
        <v>#REF!</v>
      </c>
      <c r="BE435" s="73" t="e">
        <f>#REF!</f>
        <v>#REF!</v>
      </c>
      <c r="BF435" s="73" t="e">
        <f>#REF!</f>
        <v>#REF!</v>
      </c>
      <c r="BG435" s="73" t="e">
        <f>#REF!</f>
        <v>#REF!</v>
      </c>
      <c r="BH435" s="73" t="e">
        <f>#REF!</f>
        <v>#REF!</v>
      </c>
      <c r="BI435" s="73" t="e">
        <f>#REF!</f>
        <v>#REF!</v>
      </c>
      <c r="BJ435" s="73" t="e">
        <f>#REF!</f>
        <v>#REF!</v>
      </c>
      <c r="BK435" s="73" t="e">
        <f>#REF!</f>
        <v>#REF!</v>
      </c>
      <c r="BL435" s="73" t="e">
        <f>#REF!</f>
        <v>#REF!</v>
      </c>
      <c r="BM435" s="73" t="e">
        <f>#REF!</f>
        <v>#REF!</v>
      </c>
      <c r="BN435" s="73" t="e">
        <f>#REF!</f>
        <v>#REF!</v>
      </c>
      <c r="BO435" s="73" t="e">
        <f>#REF!</f>
        <v>#REF!</v>
      </c>
      <c r="BP435" s="73" t="e">
        <f>#REF!</f>
        <v>#REF!</v>
      </c>
      <c r="BR435" s="117" t="str">
        <f>C435</f>
        <v>146-2</v>
      </c>
      <c r="BS435" s="118">
        <f>OOC!G435</f>
        <v>0.05</v>
      </c>
      <c r="BT435" s="118" t="str">
        <f>OOC!H435</f>
        <v/>
      </c>
      <c r="BU435" s="2" t="e">
        <f>IF(OR($AK435="",ISNUMBER($AK435)=FALSE),"",MAX(AK435:BP435))</f>
        <v>#REF!</v>
      </c>
      <c r="BV435" s="2" t="e">
        <f>IF(OR($AK435="",ISNUMBER($AK435)=FALSE),"",MIN(AK435:BP435))</f>
        <v>#REF!</v>
      </c>
      <c r="BW435" s="2" t="e">
        <f>IF(OR($AK435="",ISNUMBER($AK435)=FALSE),"",AVERAGE(AK435:BP435))</f>
        <v>#REF!</v>
      </c>
      <c r="BX435" s="119" t="e">
        <f>IF(AND(IF(OOC!G435="",0,OOC!G435) &gt;= IF(O435="",0,O435), IF(O435="",0,O435) &gt; IF(L435="",0,L435)), "OOC",
IF(AND(IF(M435="",0,M435) &gt; IF(P435="",0,P435), IF(P435="",0,P435) &gt;= IF(OOC!H435="",0,OOC!H435)), "OOC",
IF(IF(O435="",0,O435) &gt; IF(OOC!G435="",0,OOC!G435), "OOS",
IF(IF(OOC!H435="",0,OOC!H435) &gt; IF(P435="",0,P435), "OOS", "OK"))))</f>
        <v>#REF!</v>
      </c>
    </row>
    <row r="436" spans="1:76" ht="15" customHeight="1">
      <c r="A436" s="16"/>
      <c r="B436" s="76" t="s">
        <v>251</v>
      </c>
      <c r="C436" s="72" t="s">
        <v>259</v>
      </c>
      <c r="D436" s="20" t="s">
        <v>281</v>
      </c>
      <c r="E436" s="78">
        <v>1.33</v>
      </c>
      <c r="F436" s="11" t="s">
        <v>234</v>
      </c>
      <c r="G436" s="12"/>
      <c r="H436" s="13" t="e">
        <f>IF(OOC!S436=0,"",OOC!S436)</f>
        <v>#REF!</v>
      </c>
      <c r="I436" s="13" t="e">
        <f>IF(OOC!T436=0,"",OOC!T436)</f>
        <v>#REF!</v>
      </c>
      <c r="J436" s="14" t="s">
        <v>12</v>
      </c>
      <c r="K436" s="64" t="s">
        <v>49</v>
      </c>
      <c r="L436" s="17" t="e">
        <f>IF(AND(G436="",H436=""),"",IF(G436="",H436,G436+H436))</f>
        <v>#REF!</v>
      </c>
      <c r="M436" s="17" t="e">
        <f>IF(AND(G436="",I436=""),"",IF(G436="",I436,G436+I436))</f>
        <v>#REF!</v>
      </c>
      <c r="N436" s="25"/>
      <c r="O436" s="2" t="e">
        <f>IF(OR($AK436="",ISNUMBER($AK436)=FALSE),"",MAX(AK436:BP436))</f>
        <v>#REF!</v>
      </c>
      <c r="P436" s="2" t="e">
        <f>IF(OR($AK436="",ISNUMBER($AK436)=FALSE),"",MIN(AK436:BP436))</f>
        <v>#REF!</v>
      </c>
      <c r="Q436" s="2" t="e">
        <f>IF(OR($AK436="",ISNUMBER($AK436)=FALSE),"",AVERAGE(AK436:BP436))</f>
        <v>#REF!</v>
      </c>
      <c r="R436" s="3" t="e">
        <f>IF(OR($AK436="",ISNUMBER($AK436)=FALSE),"",STDEV(AK436:BP436))</f>
        <v>#REF!</v>
      </c>
      <c r="S436" s="4" t="e">
        <f>IF(OR($AK436="",ISNUMBER($AK436)=FALSE),"",IF(AND(G436=0,I436=""),V436,IF(AND(G436="",H436=""),W436,(H436+ABS(I436))/(6*R436))))</f>
        <v>#REF!</v>
      </c>
      <c r="T436" s="67" t="e">
        <f>IF(OR($AK436="",ISNUMBER($AK436)=FALSE),"",IF(AND($F436="Tolerance",$G436&lt;&gt;""),($Q436-$G436)/(($L436-$M436)/2),IF(AND($F436="GD&amp;T",$H436&lt;&gt;""),$Q436/$H436,"")))</f>
        <v>#REF!</v>
      </c>
      <c r="U436" s="67" t="e">
        <f>IF($T436="","",IF(ABS($T436)&lt;=0.125, "Level A",IF(AND(ABS($T436)&gt;0.125,ABS($T436)&lt;=0.25), "Level B",IF(AND(ABS($T436)&gt;0.25,ABS($T436)&lt;=0.5), "Level C", IF(ABS($T436)&gt;0.5, "Level D")))))</f>
        <v>#REF!</v>
      </c>
      <c r="V436" s="4" t="e">
        <f>IF(OR($AK436="",ISNUMBER($AK436)=FALSE),"",IF(H436="","",(L436-Q436)/(3*R436)))</f>
        <v>#REF!</v>
      </c>
      <c r="W436" s="4" t="e">
        <f>IF(OR($AK436="",ISNUMBER($AK436)=FALSE),"",IF(I436="","",(Q436-M436)/(3*R436)))</f>
        <v>#REF!</v>
      </c>
      <c r="X436" s="4" t="e">
        <f>IF(OR($AK436="",ISNUMBER($AK436)=FALSE),"",IF(AND(G436=0,I436=0),((H436)-(Q436))/(3*R436),MIN(V436:W436)))</f>
        <v>#REF!</v>
      </c>
      <c r="Y436" s="62" t="e">
        <f>IF(OR($AK436="",ISNUMBER($AK436)=FALSE),"",IF(AND(G436=0,I436=0),NORMSDIST(3*X436),NORMSDIST(3*X436)+NORMSDIST(6*S436-3*X436)-1))</f>
        <v>#REF!</v>
      </c>
      <c r="Z436" s="28" t="e">
        <f>IF($Q436="","",IF(F436="Tolerance",IF(($E436*3*R436+Q436)-G436&lt;H436,"",($E436*3*R436+Q436)-G436),IF(OR(F436="GD&amp;T",F436="MAX"),IF(($E436*3*R436+Q436)&lt;H436,"",($E436*3*R436+Q436)),"")))</f>
        <v>#REF!</v>
      </c>
      <c r="AA436" s="28" t="e">
        <f>IF(Q436="","",IF(F436="Tolerance",IF(-(($E436*3*R436)-Q436)-G436&gt;I436,"",-(($E436*3*R436)-Q436)-G436),IF(F436="MIN",IF(-(($E436*3*R436)-Q436)&gt;I436,"",-(($E436*3*R436)-Q436)),"")))</f>
        <v>#REF!</v>
      </c>
      <c r="AB436" s="28" t="e">
        <f>IF(OR(G436="",Q436=""),"",(L436+M436)/2-Q436)</f>
        <v>#REF!</v>
      </c>
      <c r="AC436" s="28" t="e">
        <f>IF(OR($S436&gt;$AC$9,$R436=""),"",$AC$9*6*$R436)</f>
        <v>#REF!</v>
      </c>
      <c r="AD436" s="26"/>
      <c r="AE436" s="19" t="str">
        <f>IF(AD436="","",IF(AD436&gt;=0.966,"Normal","Not Normal"))</f>
        <v/>
      </c>
      <c r="AF436" s="65"/>
      <c r="AG436" s="54"/>
      <c r="AH436" s="54"/>
      <c r="AI436" s="55"/>
      <c r="AJ436" s="18"/>
      <c r="AK436" s="73" t="e">
        <f>#REF!</f>
        <v>#REF!</v>
      </c>
      <c r="AL436" s="73" t="e">
        <f>#REF!</f>
        <v>#REF!</v>
      </c>
      <c r="AM436" s="73" t="e">
        <f>#REF!</f>
        <v>#REF!</v>
      </c>
      <c r="AN436" s="73" t="e">
        <f>#REF!</f>
        <v>#REF!</v>
      </c>
      <c r="AO436" s="73" t="e">
        <f>#REF!</f>
        <v>#REF!</v>
      </c>
      <c r="AP436" s="73" t="e">
        <f>#REF!</f>
        <v>#REF!</v>
      </c>
      <c r="AQ436" s="73" t="e">
        <f>#REF!</f>
        <v>#REF!</v>
      </c>
      <c r="AR436" s="73" t="e">
        <f>#REF!</f>
        <v>#REF!</v>
      </c>
      <c r="AS436" s="73" t="e">
        <f>#REF!</f>
        <v>#REF!</v>
      </c>
      <c r="AT436" s="73" t="e">
        <f>#REF!</f>
        <v>#REF!</v>
      </c>
      <c r="AU436" s="73" t="e">
        <f>#REF!</f>
        <v>#REF!</v>
      </c>
      <c r="AV436" s="73" t="e">
        <f>#REF!</f>
        <v>#REF!</v>
      </c>
      <c r="AW436" s="73" t="e">
        <f>#REF!</f>
        <v>#REF!</v>
      </c>
      <c r="AX436" s="73" t="e">
        <f>#REF!</f>
        <v>#REF!</v>
      </c>
      <c r="AY436" s="73" t="e">
        <f>#REF!</f>
        <v>#REF!</v>
      </c>
      <c r="AZ436" s="73" t="e">
        <f>#REF!</f>
        <v>#REF!</v>
      </c>
      <c r="BA436" s="73" t="e">
        <f>#REF!</f>
        <v>#REF!</v>
      </c>
      <c r="BB436" s="73" t="e">
        <f>#REF!</f>
        <v>#REF!</v>
      </c>
      <c r="BC436" s="73" t="e">
        <f>#REF!</f>
        <v>#REF!</v>
      </c>
      <c r="BD436" s="73" t="e">
        <f>#REF!</f>
        <v>#REF!</v>
      </c>
      <c r="BE436" s="73" t="e">
        <f>#REF!</f>
        <v>#REF!</v>
      </c>
      <c r="BF436" s="73" t="e">
        <f>#REF!</f>
        <v>#REF!</v>
      </c>
      <c r="BG436" s="73" t="e">
        <f>#REF!</f>
        <v>#REF!</v>
      </c>
      <c r="BH436" s="73" t="e">
        <f>#REF!</f>
        <v>#REF!</v>
      </c>
      <c r="BI436" s="73" t="e">
        <f>#REF!</f>
        <v>#REF!</v>
      </c>
      <c r="BJ436" s="73" t="e">
        <f>#REF!</f>
        <v>#REF!</v>
      </c>
      <c r="BK436" s="73" t="e">
        <f>#REF!</f>
        <v>#REF!</v>
      </c>
      <c r="BL436" s="73" t="e">
        <f>#REF!</f>
        <v>#REF!</v>
      </c>
      <c r="BM436" s="73" t="e">
        <f>#REF!</f>
        <v>#REF!</v>
      </c>
      <c r="BN436" s="73" t="e">
        <f>#REF!</f>
        <v>#REF!</v>
      </c>
      <c r="BO436" s="73" t="e">
        <f>#REF!</f>
        <v>#REF!</v>
      </c>
      <c r="BP436" s="73" t="e">
        <f>#REF!</f>
        <v>#REF!</v>
      </c>
      <c r="BR436" s="117" t="str">
        <f>C436</f>
        <v>146-3</v>
      </c>
      <c r="BS436" s="118">
        <f>OOC!G436</f>
        <v>0.05</v>
      </c>
      <c r="BT436" s="118" t="str">
        <f>OOC!H436</f>
        <v/>
      </c>
      <c r="BU436" s="2" t="e">
        <f>IF(OR($AK436="",ISNUMBER($AK436)=FALSE),"",MAX(AK436:BP436))</f>
        <v>#REF!</v>
      </c>
      <c r="BV436" s="2" t="e">
        <f>IF(OR($AK436="",ISNUMBER($AK436)=FALSE),"",MIN(AK436:BP436))</f>
        <v>#REF!</v>
      </c>
      <c r="BW436" s="2" t="e">
        <f>IF(OR($AK436="",ISNUMBER($AK436)=FALSE),"",AVERAGE(AK436:BP436))</f>
        <v>#REF!</v>
      </c>
      <c r="BX436" s="119" t="e">
        <f>IF(AND(IF(OOC!G436="",0,OOC!G436) &gt;= IF(O436="",0,O436), IF(O436="",0,O436) &gt; IF(L436="",0,L436)), "OOC",
IF(AND(IF(M436="",0,M436) &gt; IF(P436="",0,P436), IF(P436="",0,P436) &gt;= IF(OOC!H436="",0,OOC!H436)), "OOC",
IF(IF(O436="",0,O436) &gt; IF(OOC!G436="",0,OOC!G436), "OOS",
IF(IF(OOC!H436="",0,OOC!H436) &gt; IF(P436="",0,P436), "OOS", "OK"))))</f>
        <v>#REF!</v>
      </c>
    </row>
    <row r="437" spans="1:76" ht="15" customHeight="1">
      <c r="A437" s="16">
        <v>48</v>
      </c>
      <c r="B437" s="76" t="s">
        <v>252</v>
      </c>
      <c r="C437" s="72">
        <v>147</v>
      </c>
      <c r="D437" s="20" t="s">
        <v>281</v>
      </c>
      <c r="E437" s="78">
        <v>1.33</v>
      </c>
      <c r="F437" s="11" t="s">
        <v>234</v>
      </c>
      <c r="G437" s="12"/>
      <c r="H437" s="13" t="e">
        <f>IF(OOC!S437=0,"",OOC!S437)</f>
        <v>#REF!</v>
      </c>
      <c r="I437" s="13" t="e">
        <f>IF(OOC!T437=0,"",OOC!T437)</f>
        <v>#REF!</v>
      </c>
      <c r="J437" s="14" t="s">
        <v>12</v>
      </c>
      <c r="K437" s="64" t="s">
        <v>49</v>
      </c>
      <c r="L437" s="17" t="e">
        <f>IF(AND(G437="",H437=""),"",IF(G437="",H437,G437+H437))</f>
        <v>#REF!</v>
      </c>
      <c r="M437" s="17" t="e">
        <f>IF(AND(G437="",I437=""),"",IF(G437="",I437,G437+I437))</f>
        <v>#REF!</v>
      </c>
      <c r="N437" s="25"/>
      <c r="O437" s="2" t="e">
        <f>IF(OR($AK437="",ISNUMBER($AK437)=FALSE),"",MAX(AK437:BP437))</f>
        <v>#REF!</v>
      </c>
      <c r="P437" s="2" t="e">
        <f>IF(OR($AK437="",ISNUMBER($AK437)=FALSE),"",MIN(AK437:BP437))</f>
        <v>#REF!</v>
      </c>
      <c r="Q437" s="2" t="e">
        <f>IF(OR($AK437="",ISNUMBER($AK437)=FALSE),"",AVERAGE(AK437:BP437))</f>
        <v>#REF!</v>
      </c>
      <c r="R437" s="3" t="e">
        <f>IF(OR($AK437="",ISNUMBER($AK437)=FALSE),"",STDEV(AK437:BP437))</f>
        <v>#REF!</v>
      </c>
      <c r="S437" s="4" t="e">
        <f>IF(OR($AK437="",ISNUMBER($AK437)=FALSE),"",IF(AND(G437=0,I437=""),V437,IF(AND(G437="",H437=""),W437,(H437+ABS(I437))/(6*R437))))</f>
        <v>#REF!</v>
      </c>
      <c r="T437" s="67" t="e">
        <f>IF(OR($AK437="",ISNUMBER($AK437)=FALSE),"",IF(AND($F437="Tolerance",$G437&lt;&gt;""),($Q437-$G437)/(($L437-$M437)/2),IF(AND($F437="GD&amp;T",$H437&lt;&gt;""),$Q437/$H437,"")))</f>
        <v>#REF!</v>
      </c>
      <c r="U437" s="67" t="e">
        <f>IF($T437="","",IF(ABS($T437)&lt;=0.125, "Level A",IF(AND(ABS($T437)&gt;0.125,ABS($T437)&lt;=0.25), "Level B",IF(AND(ABS($T437)&gt;0.25,ABS($T437)&lt;=0.5), "Level C", IF(ABS($T437)&gt;0.5, "Level D")))))</f>
        <v>#REF!</v>
      </c>
      <c r="V437" s="4" t="e">
        <f>IF(OR($AK437="",ISNUMBER($AK437)=FALSE),"",IF(H437="","",(L437-Q437)/(3*R437)))</f>
        <v>#REF!</v>
      </c>
      <c r="W437" s="4" t="e">
        <f>IF(OR($AK437="",ISNUMBER($AK437)=FALSE),"",IF(I437="","",(Q437-M437)/(3*R437)))</f>
        <v>#REF!</v>
      </c>
      <c r="X437" s="4" t="e">
        <f>IF(OR($AK437="",ISNUMBER($AK437)=FALSE),"",IF(AND(G437=0,I437=0),((H437)-(Q437))/(3*R437),MIN(V437:W437)))</f>
        <v>#REF!</v>
      </c>
      <c r="Y437" s="62" t="e">
        <f>IF(OR($AK437="",ISNUMBER($AK437)=FALSE),"",IF(AND(G437=0,I437=0),NORMSDIST(3*X437),NORMSDIST(3*X437)+NORMSDIST(6*S437-3*X437)-1))</f>
        <v>#REF!</v>
      </c>
      <c r="Z437" s="28" t="e">
        <f>IF($Q437="","",IF(F437="Tolerance",IF(($E437*3*R437+Q437)-G437&lt;H437,"",($E437*3*R437+Q437)-G437),IF(OR(F437="GD&amp;T",F437="MAX"),IF(($E437*3*R437+Q437)&lt;H437,"",($E437*3*R437+Q437)),"")))</f>
        <v>#REF!</v>
      </c>
      <c r="AA437" s="28" t="e">
        <f>IF(Q437="","",IF(F437="Tolerance",IF(-(($E437*3*R437)-Q437)-G437&gt;I437,"",-(($E437*3*R437)-Q437)-G437),IF(F437="MIN",IF(-(($E437*3*R437)-Q437)&gt;I437,"",-(($E437*3*R437)-Q437)),"")))</f>
        <v>#REF!</v>
      </c>
      <c r="AB437" s="28" t="e">
        <f>IF(OR(G437="",Q437=""),"",(L437+M437)/2-Q437)</f>
        <v>#REF!</v>
      </c>
      <c r="AC437" s="28" t="e">
        <f>IF(OR($S437&gt;$AC$9,$R437=""),"",$AC$9*6*$R437)</f>
        <v>#REF!</v>
      </c>
      <c r="AD437" s="26"/>
      <c r="AE437" s="19" t="str">
        <f>IF(AD437="","",IF(AD437&gt;=0.966,"Normal","Not Normal"))</f>
        <v/>
      </c>
      <c r="AF437" s="65"/>
      <c r="AG437" s="54"/>
      <c r="AH437" s="54"/>
      <c r="AI437" s="55"/>
      <c r="AJ437" s="18"/>
      <c r="AK437" s="73" t="e">
        <f>#REF!</f>
        <v>#REF!</v>
      </c>
      <c r="AL437" s="73" t="e">
        <f>#REF!</f>
        <v>#REF!</v>
      </c>
      <c r="AM437" s="73" t="e">
        <f>#REF!</f>
        <v>#REF!</v>
      </c>
      <c r="AN437" s="73" t="e">
        <f>#REF!</f>
        <v>#REF!</v>
      </c>
      <c r="AO437" s="73" t="e">
        <f>#REF!</f>
        <v>#REF!</v>
      </c>
      <c r="AP437" s="73" t="e">
        <f>#REF!</f>
        <v>#REF!</v>
      </c>
      <c r="AQ437" s="73" t="e">
        <f>#REF!</f>
        <v>#REF!</v>
      </c>
      <c r="AR437" s="73" t="e">
        <f>#REF!</f>
        <v>#REF!</v>
      </c>
      <c r="AS437" s="73" t="e">
        <f>#REF!</f>
        <v>#REF!</v>
      </c>
      <c r="AT437" s="73" t="e">
        <f>#REF!</f>
        <v>#REF!</v>
      </c>
      <c r="AU437" s="73" t="e">
        <f>#REF!</f>
        <v>#REF!</v>
      </c>
      <c r="AV437" s="73" t="e">
        <f>#REF!</f>
        <v>#REF!</v>
      </c>
      <c r="AW437" s="73" t="e">
        <f>#REF!</f>
        <v>#REF!</v>
      </c>
      <c r="AX437" s="73" t="e">
        <f>#REF!</f>
        <v>#REF!</v>
      </c>
      <c r="AY437" s="73" t="e">
        <f>#REF!</f>
        <v>#REF!</v>
      </c>
      <c r="AZ437" s="73" t="e">
        <f>#REF!</f>
        <v>#REF!</v>
      </c>
      <c r="BA437" s="73" t="e">
        <f>#REF!</f>
        <v>#REF!</v>
      </c>
      <c r="BB437" s="73" t="e">
        <f>#REF!</f>
        <v>#REF!</v>
      </c>
      <c r="BC437" s="73" t="e">
        <f>#REF!</f>
        <v>#REF!</v>
      </c>
      <c r="BD437" s="73" t="e">
        <f>#REF!</f>
        <v>#REF!</v>
      </c>
      <c r="BE437" s="73" t="e">
        <f>#REF!</f>
        <v>#REF!</v>
      </c>
      <c r="BF437" s="73" t="e">
        <f>#REF!</f>
        <v>#REF!</v>
      </c>
      <c r="BG437" s="73" t="e">
        <f>#REF!</f>
        <v>#REF!</v>
      </c>
      <c r="BH437" s="73" t="e">
        <f>#REF!</f>
        <v>#REF!</v>
      </c>
      <c r="BI437" s="73" t="e">
        <f>#REF!</f>
        <v>#REF!</v>
      </c>
      <c r="BJ437" s="73" t="e">
        <f>#REF!</f>
        <v>#REF!</v>
      </c>
      <c r="BK437" s="73" t="e">
        <f>#REF!</f>
        <v>#REF!</v>
      </c>
      <c r="BL437" s="73" t="e">
        <f>#REF!</f>
        <v>#REF!</v>
      </c>
      <c r="BM437" s="73" t="e">
        <f>#REF!</f>
        <v>#REF!</v>
      </c>
      <c r="BN437" s="73" t="e">
        <f>#REF!</f>
        <v>#REF!</v>
      </c>
      <c r="BO437" s="73" t="e">
        <f>#REF!</f>
        <v>#REF!</v>
      </c>
      <c r="BP437" s="73" t="e">
        <f>#REF!</f>
        <v>#REF!</v>
      </c>
      <c r="BR437" s="117">
        <f>C437</f>
        <v>147</v>
      </c>
      <c r="BS437" s="118">
        <f>OOC!G437</f>
        <v>0.02</v>
      </c>
      <c r="BT437" s="118" t="str">
        <f>OOC!H437</f>
        <v/>
      </c>
      <c r="BU437" s="2" t="e">
        <f>IF(OR($AK437="",ISNUMBER($AK437)=FALSE),"",MAX(AK437:BP437))</f>
        <v>#REF!</v>
      </c>
      <c r="BV437" s="2" t="e">
        <f>IF(OR($AK437="",ISNUMBER($AK437)=FALSE),"",MIN(AK437:BP437))</f>
        <v>#REF!</v>
      </c>
      <c r="BW437" s="2" t="e">
        <f>IF(OR($AK437="",ISNUMBER($AK437)=FALSE),"",AVERAGE(AK437:BP437))</f>
        <v>#REF!</v>
      </c>
      <c r="BX437" s="119" t="e">
        <f>IF(AND(IF(OOC!G437="",0,OOC!G437) &gt;= IF(O437="",0,O437), IF(O437="",0,O437) &gt; IF(L437="",0,L437)), "OOC",
IF(AND(IF(M437="",0,M437) &gt; IF(P437="",0,P437), IF(P437="",0,P437) &gt;= IF(OOC!H437="",0,OOC!H437)), "OOC",
IF(IF(O437="",0,O437) &gt; IF(OOC!G437="",0,OOC!G437), "OOS",
IF(IF(OOC!H437="",0,OOC!H437) &gt; IF(P437="",0,P437), "OOS", "OK"))))</f>
        <v>#REF!</v>
      </c>
    </row>
    <row r="438" spans="1:76" ht="15" customHeight="1">
      <c r="A438" s="16"/>
      <c r="B438" s="76"/>
      <c r="C438" s="72"/>
      <c r="D438" s="20"/>
      <c r="E438" s="78"/>
      <c r="F438" s="11"/>
      <c r="G438" s="12"/>
      <c r="H438" s="13"/>
      <c r="I438" s="13"/>
      <c r="J438" s="14"/>
      <c r="K438" s="64"/>
      <c r="L438" s="17"/>
      <c r="M438" s="17"/>
      <c r="N438" s="25"/>
      <c r="O438" s="2"/>
      <c r="P438" s="2"/>
      <c r="Q438" s="2"/>
      <c r="R438" s="3"/>
      <c r="S438" s="4"/>
      <c r="T438" s="67"/>
      <c r="U438" s="67"/>
      <c r="V438" s="4"/>
      <c r="W438" s="4"/>
      <c r="X438" s="4"/>
      <c r="Y438" s="62"/>
      <c r="Z438" s="28"/>
      <c r="AA438" s="28"/>
      <c r="AB438" s="28"/>
      <c r="AC438" s="28"/>
      <c r="AD438" s="26"/>
      <c r="AE438" s="19"/>
      <c r="AF438" s="65"/>
      <c r="AG438" s="54"/>
      <c r="AH438" s="54"/>
      <c r="AI438" s="55"/>
      <c r="AJ438" s="18"/>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R438" s="117"/>
      <c r="BS438" s="118"/>
      <c r="BT438" s="118"/>
      <c r="BU438" s="2"/>
      <c r="BV438" s="2"/>
      <c r="BW438" s="2"/>
      <c r="BX438" s="119"/>
    </row>
    <row r="439" spans="1:76" ht="15" customHeight="1">
      <c r="A439" s="16"/>
      <c r="B439" s="76"/>
      <c r="C439" s="72"/>
      <c r="D439" s="20"/>
      <c r="E439" s="78"/>
      <c r="F439" s="11"/>
      <c r="G439" s="12"/>
      <c r="H439" s="13"/>
      <c r="I439" s="13"/>
      <c r="J439" s="14"/>
      <c r="K439" s="64"/>
      <c r="L439" s="17"/>
      <c r="M439" s="17"/>
      <c r="N439" s="25"/>
      <c r="O439" s="2"/>
      <c r="P439" s="2"/>
      <c r="Q439" s="2"/>
      <c r="R439" s="3"/>
      <c r="S439" s="4"/>
      <c r="T439" s="67"/>
      <c r="U439" s="67"/>
      <c r="V439" s="4"/>
      <c r="W439" s="4"/>
      <c r="X439" s="4"/>
      <c r="Y439" s="62"/>
      <c r="Z439" s="28"/>
      <c r="AA439" s="28"/>
      <c r="AB439" s="28"/>
      <c r="AC439" s="28"/>
      <c r="AD439" s="26"/>
      <c r="AE439" s="19"/>
      <c r="AF439" s="65"/>
      <c r="AG439" s="54"/>
      <c r="AH439" s="54"/>
      <c r="AI439" s="55"/>
      <c r="AJ439" s="18"/>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R439" s="117"/>
      <c r="BS439" s="118"/>
      <c r="BT439" s="118"/>
      <c r="BU439" s="2"/>
      <c r="BV439" s="2"/>
      <c r="BW439" s="2"/>
      <c r="BX439" s="119"/>
    </row>
    <row r="440" spans="1:76" ht="15" customHeight="1">
      <c r="A440" s="16"/>
      <c r="B440" s="76"/>
      <c r="C440" s="72"/>
      <c r="D440" s="20"/>
      <c r="E440" s="78"/>
      <c r="F440" s="11"/>
      <c r="G440" s="12"/>
      <c r="H440" s="13"/>
      <c r="I440" s="13"/>
      <c r="J440" s="14"/>
      <c r="K440" s="64"/>
      <c r="L440" s="17"/>
      <c r="M440" s="17"/>
      <c r="N440" s="25"/>
      <c r="O440" s="2"/>
      <c r="P440" s="2"/>
      <c r="Q440" s="2"/>
      <c r="R440" s="3"/>
      <c r="S440" s="4"/>
      <c r="T440" s="67"/>
      <c r="U440" s="67"/>
      <c r="V440" s="4"/>
      <c r="W440" s="4"/>
      <c r="X440" s="4"/>
      <c r="Y440" s="62"/>
      <c r="Z440" s="28"/>
      <c r="AA440" s="28"/>
      <c r="AB440" s="28"/>
      <c r="AC440" s="28"/>
      <c r="AD440" s="26"/>
      <c r="AE440" s="19"/>
      <c r="AF440" s="65"/>
      <c r="AG440" s="54"/>
      <c r="AH440" s="54"/>
      <c r="AI440" s="55"/>
      <c r="AJ440" s="18"/>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R440" s="117"/>
      <c r="BS440" s="118"/>
      <c r="BT440" s="118"/>
      <c r="BU440" s="2"/>
      <c r="BV440" s="2"/>
      <c r="BW440" s="2"/>
      <c r="BX440" s="119"/>
    </row>
    <row r="441" spans="1:76" ht="15" customHeight="1">
      <c r="A441" s="16"/>
      <c r="B441" s="76"/>
      <c r="C441" s="72"/>
      <c r="D441" s="20"/>
      <c r="E441" s="78"/>
      <c r="F441" s="11"/>
      <c r="G441" s="12"/>
      <c r="H441" s="13"/>
      <c r="I441" s="13"/>
      <c r="J441" s="14"/>
      <c r="K441" s="64"/>
      <c r="L441" s="17"/>
      <c r="M441" s="17"/>
      <c r="N441" s="25"/>
      <c r="O441" s="2"/>
      <c r="P441" s="2"/>
      <c r="Q441" s="2"/>
      <c r="R441" s="3"/>
      <c r="S441" s="4"/>
      <c r="T441" s="67"/>
      <c r="U441" s="67"/>
      <c r="V441" s="4"/>
      <c r="W441" s="4"/>
      <c r="X441" s="4"/>
      <c r="Y441" s="62"/>
      <c r="Z441" s="28"/>
      <c r="AA441" s="28"/>
      <c r="AB441" s="28"/>
      <c r="AC441" s="28"/>
      <c r="AD441" s="26"/>
      <c r="AE441" s="19"/>
      <c r="AF441" s="65"/>
      <c r="AG441" s="54"/>
      <c r="AH441" s="54"/>
      <c r="AI441" s="55"/>
      <c r="AJ441" s="18"/>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R441" s="117"/>
      <c r="BS441" s="118"/>
      <c r="BT441" s="118"/>
      <c r="BU441" s="2"/>
      <c r="BV441" s="2"/>
      <c r="BW441" s="2"/>
      <c r="BX441" s="119"/>
    </row>
    <row r="442" spans="1:76" ht="15" customHeight="1">
      <c r="A442" s="16"/>
      <c r="B442" s="76"/>
      <c r="C442" s="72"/>
      <c r="D442" s="20"/>
      <c r="E442" s="78"/>
      <c r="F442" s="11"/>
      <c r="G442" s="12"/>
      <c r="H442" s="13"/>
      <c r="I442" s="13"/>
      <c r="J442" s="14"/>
      <c r="K442" s="64"/>
      <c r="L442" s="17"/>
      <c r="M442" s="17"/>
      <c r="N442" s="25"/>
      <c r="O442" s="2"/>
      <c r="P442" s="2"/>
      <c r="Q442" s="2"/>
      <c r="R442" s="3"/>
      <c r="S442" s="4"/>
      <c r="T442" s="67"/>
      <c r="U442" s="67"/>
      <c r="V442" s="4"/>
      <c r="W442" s="4"/>
      <c r="X442" s="4"/>
      <c r="Y442" s="62"/>
      <c r="Z442" s="28"/>
      <c r="AA442" s="28"/>
      <c r="AB442" s="28"/>
      <c r="AC442" s="28"/>
      <c r="AD442" s="26"/>
      <c r="AE442" s="19"/>
      <c r="AF442" s="65"/>
      <c r="AG442" s="54"/>
      <c r="AH442" s="54"/>
      <c r="AI442" s="55"/>
      <c r="AJ442" s="18"/>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R442" s="117"/>
      <c r="BS442" s="118"/>
      <c r="BT442" s="118"/>
      <c r="BU442" s="2"/>
      <c r="BV442" s="2"/>
      <c r="BW442" s="2"/>
      <c r="BX442" s="119"/>
    </row>
    <row r="443" spans="1:76" ht="15" customHeight="1">
      <c r="A443" s="16"/>
      <c r="B443" s="76"/>
      <c r="C443" s="72"/>
      <c r="D443" s="20"/>
      <c r="E443" s="78"/>
      <c r="F443" s="11"/>
      <c r="G443" s="12"/>
      <c r="H443" s="13"/>
      <c r="I443" s="13"/>
      <c r="J443" s="14"/>
      <c r="K443" s="64"/>
      <c r="L443" s="17"/>
      <c r="M443" s="17"/>
      <c r="N443" s="25"/>
      <c r="O443" s="2"/>
      <c r="P443" s="2"/>
      <c r="Q443" s="2"/>
      <c r="R443" s="3"/>
      <c r="S443" s="4"/>
      <c r="T443" s="67"/>
      <c r="U443" s="67"/>
      <c r="V443" s="4"/>
      <c r="W443" s="4"/>
      <c r="X443" s="4"/>
      <c r="Y443" s="62"/>
      <c r="Z443" s="28"/>
      <c r="AA443" s="28"/>
      <c r="AB443" s="28"/>
      <c r="AC443" s="28"/>
      <c r="AD443" s="26"/>
      <c r="AE443" s="19"/>
      <c r="AF443" s="65"/>
      <c r="AG443" s="54"/>
      <c r="AH443" s="54"/>
      <c r="AI443" s="55"/>
      <c r="AJ443" s="18"/>
      <c r="AK443" s="73"/>
      <c r="AL443" s="73"/>
      <c r="AM443" s="73"/>
      <c r="AN443" s="73"/>
      <c r="AO443" s="73"/>
      <c r="AP443" s="73"/>
      <c r="AQ443" s="73"/>
      <c r="AR443" s="73"/>
      <c r="AS443" s="73"/>
      <c r="AT443" s="73"/>
      <c r="AU443" s="73"/>
      <c r="AV443" s="73"/>
      <c r="AW443" s="73"/>
      <c r="AX443" s="73"/>
      <c r="AY443" s="73"/>
      <c r="AZ443" s="73"/>
      <c r="BA443" s="73"/>
      <c r="BB443" s="73"/>
      <c r="BC443" s="73"/>
      <c r="BD443" s="73"/>
      <c r="BE443" s="73"/>
      <c r="BF443" s="73"/>
      <c r="BG443" s="73"/>
      <c r="BH443" s="73"/>
      <c r="BI443" s="73"/>
      <c r="BJ443" s="73"/>
      <c r="BK443" s="73"/>
      <c r="BL443" s="73"/>
      <c r="BM443" s="73"/>
      <c r="BN443" s="73"/>
      <c r="BO443" s="73"/>
      <c r="BP443" s="73"/>
      <c r="BR443" s="117"/>
      <c r="BS443" s="118"/>
      <c r="BT443" s="118"/>
      <c r="BU443" s="2"/>
      <c r="BV443" s="2"/>
      <c r="BW443" s="2"/>
      <c r="BX443" s="119"/>
    </row>
    <row r="444" spans="1:76" ht="15" customHeight="1">
      <c r="A444" s="16"/>
      <c r="B444" s="76"/>
      <c r="C444" s="72"/>
      <c r="D444" s="20"/>
      <c r="E444" s="78"/>
      <c r="F444" s="11"/>
      <c r="G444" s="12"/>
      <c r="H444" s="13"/>
      <c r="I444" s="13"/>
      <c r="J444" s="14"/>
      <c r="K444" s="64"/>
      <c r="L444" s="17"/>
      <c r="M444" s="17"/>
      <c r="N444" s="25"/>
      <c r="O444" s="2"/>
      <c r="P444" s="2"/>
      <c r="Q444" s="2"/>
      <c r="R444" s="3"/>
      <c r="S444" s="4"/>
      <c r="T444" s="67"/>
      <c r="U444" s="67"/>
      <c r="V444" s="4"/>
      <c r="W444" s="4"/>
      <c r="X444" s="4"/>
      <c r="Y444" s="62"/>
      <c r="Z444" s="28"/>
      <c r="AA444" s="28"/>
      <c r="AB444" s="28"/>
      <c r="AC444" s="28"/>
      <c r="AD444" s="26"/>
      <c r="AE444" s="19"/>
      <c r="AF444" s="65"/>
      <c r="AG444" s="54"/>
      <c r="AH444" s="54"/>
      <c r="AI444" s="55"/>
      <c r="AJ444" s="18"/>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R444" s="117"/>
      <c r="BS444" s="118"/>
      <c r="BT444" s="118"/>
      <c r="BU444" s="2"/>
      <c r="BV444" s="2"/>
      <c r="BW444" s="2"/>
      <c r="BX444" s="119"/>
    </row>
    <row r="445" spans="1:76" ht="15" customHeight="1">
      <c r="A445" s="16"/>
      <c r="B445" s="76"/>
      <c r="C445" s="72"/>
      <c r="D445" s="20"/>
      <c r="E445" s="78"/>
      <c r="F445" s="11"/>
      <c r="G445" s="12"/>
      <c r="H445" s="13"/>
      <c r="I445" s="13"/>
      <c r="J445" s="14"/>
      <c r="K445" s="64"/>
      <c r="L445" s="17"/>
      <c r="M445" s="17"/>
      <c r="N445" s="25"/>
      <c r="O445" s="2"/>
      <c r="P445" s="2"/>
      <c r="Q445" s="2"/>
      <c r="R445" s="3"/>
      <c r="S445" s="4"/>
      <c r="T445" s="67"/>
      <c r="U445" s="67"/>
      <c r="V445" s="4"/>
      <c r="W445" s="4"/>
      <c r="X445" s="4"/>
      <c r="Y445" s="62"/>
      <c r="Z445" s="28"/>
      <c r="AA445" s="28"/>
      <c r="AB445" s="28"/>
      <c r="AC445" s="28"/>
      <c r="AD445" s="26"/>
      <c r="AE445" s="19"/>
      <c r="AF445" s="65"/>
      <c r="AG445" s="54"/>
      <c r="AH445" s="54"/>
      <c r="AI445" s="55"/>
      <c r="AJ445" s="18"/>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R445" s="117"/>
      <c r="BS445" s="118"/>
      <c r="BT445" s="118"/>
      <c r="BU445" s="2"/>
      <c r="BV445" s="2"/>
      <c r="BW445" s="2"/>
      <c r="BX445" s="119"/>
    </row>
    <row r="446" spans="1:76" ht="15" customHeight="1">
      <c r="A446" s="16">
        <v>48</v>
      </c>
      <c r="B446" s="76" t="s">
        <v>249</v>
      </c>
      <c r="C446" s="72">
        <v>148</v>
      </c>
      <c r="D446" s="20" t="s">
        <v>282</v>
      </c>
      <c r="E446" s="78">
        <v>1.33</v>
      </c>
      <c r="F446" s="11" t="s">
        <v>234</v>
      </c>
      <c r="G446" s="12"/>
      <c r="H446" s="13" t="e">
        <f>IF(OOC!S446=0,"",OOC!S446)</f>
        <v>#REF!</v>
      </c>
      <c r="I446" s="13" t="e">
        <f>IF(OOC!T446=0,"",OOC!T446)</f>
        <v>#REF!</v>
      </c>
      <c r="J446" s="14" t="s">
        <v>12</v>
      </c>
      <c r="K446" s="64" t="s">
        <v>49</v>
      </c>
      <c r="L446" s="17" t="e">
        <f>IF(AND(G446="",H446=""),"",IF(G446="",H446,G446+H446))</f>
        <v>#REF!</v>
      </c>
      <c r="M446" s="17" t="e">
        <f>IF(AND(G446="",I446=""),"",IF(G446="",I446,G446+I446))</f>
        <v>#REF!</v>
      </c>
      <c r="N446" s="25"/>
      <c r="O446" s="2" t="e">
        <f>IF(OR($AK446="",ISNUMBER($AK446)=FALSE),"",MAX(AK446:BP446))</f>
        <v>#REF!</v>
      </c>
      <c r="P446" s="2" t="e">
        <f>IF(OR($AK446="",ISNUMBER($AK446)=FALSE),"",MIN(AK446:BP446))</f>
        <v>#REF!</v>
      </c>
      <c r="Q446" s="2" t="e">
        <f>IF(OR($AK446="",ISNUMBER($AK446)=FALSE),"",AVERAGE(AK446:BP446))</f>
        <v>#REF!</v>
      </c>
      <c r="R446" s="3" t="e">
        <f>IF(OR($AK446="",ISNUMBER($AK446)=FALSE),"",STDEV(AK446:BP446))</f>
        <v>#REF!</v>
      </c>
      <c r="S446" s="4" t="e">
        <f>IF(OR($AK446="",ISNUMBER($AK446)=FALSE),"",IF(AND(G446=0,I446=""),V446,IF(AND(G446="",H446=""),W446,(H446+ABS(I446))/(6*R446))))</f>
        <v>#REF!</v>
      </c>
      <c r="T446" s="67" t="e">
        <f>IF(OR($AK446="",ISNUMBER($AK446)=FALSE),"",IF(AND($F446="Tolerance",$G446&lt;&gt;""),($Q446-$G446)/(($L446-$M446)/2),IF(AND($F446="GD&amp;T",$H446&lt;&gt;""),$Q446/$H446,"")))</f>
        <v>#REF!</v>
      </c>
      <c r="U446" s="67" t="e">
        <f>IF($T446="","",IF(ABS($T446)&lt;=0.125, "Level A",IF(AND(ABS($T446)&gt;0.125,ABS($T446)&lt;=0.25), "Level B",IF(AND(ABS($T446)&gt;0.25,ABS($T446)&lt;=0.5), "Level C", IF(ABS($T446)&gt;0.5, "Level D")))))</f>
        <v>#REF!</v>
      </c>
      <c r="V446" s="4" t="e">
        <f>IF(OR($AK446="",ISNUMBER($AK446)=FALSE),"",IF(H446="","",(L446-Q446)/(3*R446)))</f>
        <v>#REF!</v>
      </c>
      <c r="W446" s="4" t="e">
        <f>IF(OR($AK446="",ISNUMBER($AK446)=FALSE),"",IF(I446="","",(Q446-M446)/(3*R446)))</f>
        <v>#REF!</v>
      </c>
      <c r="X446" s="4" t="e">
        <f>IF(OR($AK446="",ISNUMBER($AK446)=FALSE),"",IF(AND(G446=0,I446=0),((H446)-(Q446))/(3*R446),MIN(V446:W446)))</f>
        <v>#REF!</v>
      </c>
      <c r="Y446" s="62" t="e">
        <f>IF(OR($AK446="",ISNUMBER($AK446)=FALSE),"",IF(AND(G446=0,I446=0),NORMSDIST(3*X446),NORMSDIST(3*X446)+NORMSDIST(6*S446-3*X446)-1))</f>
        <v>#REF!</v>
      </c>
      <c r="Z446" s="28" t="e">
        <f>IF($Q446="","",IF(F446="Tolerance",IF(($E446*3*R446+Q446)-G446&lt;H446,"",($E446*3*R446+Q446)-G446),IF(OR(F446="GD&amp;T",F446="MAX"),IF(($E446*3*R446+Q446)&lt;H446,"",($E446*3*R446+Q446)),"")))</f>
        <v>#REF!</v>
      </c>
      <c r="AA446" s="28" t="e">
        <f>IF(Q446="","",IF(F446="Tolerance",IF(-(($E446*3*R446)-Q446)-G446&gt;I446,"",-(($E446*3*R446)-Q446)-G446),IF(F446="MIN",IF(-(($E446*3*R446)-Q446)&gt;I446,"",-(($E446*3*R446)-Q446)),"")))</f>
        <v>#REF!</v>
      </c>
      <c r="AB446" s="28" t="e">
        <f>IF(OR(G446="",Q446=""),"",(L446+M446)/2-Q446)</f>
        <v>#REF!</v>
      </c>
      <c r="AC446" s="28" t="e">
        <f>IF(OR($S446&gt;$AC$9,$R446=""),"",$AC$9*6*$R446)</f>
        <v>#REF!</v>
      </c>
      <c r="AD446" s="26"/>
      <c r="AE446" s="19" t="str">
        <f>IF(AD446="","",IF(AD446&gt;=0.966,"Normal","Not Normal"))</f>
        <v/>
      </c>
      <c r="AF446" s="65"/>
      <c r="AG446" s="54"/>
      <c r="AH446" s="54"/>
      <c r="AI446" s="55"/>
      <c r="AJ446" s="18"/>
      <c r="AK446" s="73" t="e">
        <f>#REF!</f>
        <v>#REF!</v>
      </c>
      <c r="AL446" s="73" t="e">
        <f>#REF!</f>
        <v>#REF!</v>
      </c>
      <c r="AM446" s="73" t="e">
        <f>#REF!</f>
        <v>#REF!</v>
      </c>
      <c r="AN446" s="73" t="e">
        <f>#REF!</f>
        <v>#REF!</v>
      </c>
      <c r="AO446" s="73" t="e">
        <f>#REF!</f>
        <v>#REF!</v>
      </c>
      <c r="AP446" s="73" t="e">
        <f>#REF!</f>
        <v>#REF!</v>
      </c>
      <c r="AQ446" s="73" t="e">
        <f>#REF!</f>
        <v>#REF!</v>
      </c>
      <c r="AR446" s="73" t="e">
        <f>#REF!</f>
        <v>#REF!</v>
      </c>
      <c r="AS446" s="73" t="e">
        <f>#REF!</f>
        <v>#REF!</v>
      </c>
      <c r="AT446" s="73" t="e">
        <f>#REF!</f>
        <v>#REF!</v>
      </c>
      <c r="AU446" s="73" t="e">
        <f>#REF!</f>
        <v>#REF!</v>
      </c>
      <c r="AV446" s="73" t="e">
        <f>#REF!</f>
        <v>#REF!</v>
      </c>
      <c r="AW446" s="73" t="e">
        <f>#REF!</f>
        <v>#REF!</v>
      </c>
      <c r="AX446" s="73" t="e">
        <f>#REF!</f>
        <v>#REF!</v>
      </c>
      <c r="AY446" s="73" t="e">
        <f>#REF!</f>
        <v>#REF!</v>
      </c>
      <c r="AZ446" s="73" t="e">
        <f>#REF!</f>
        <v>#REF!</v>
      </c>
      <c r="BA446" s="73" t="e">
        <f>#REF!</f>
        <v>#REF!</v>
      </c>
      <c r="BB446" s="73" t="e">
        <f>#REF!</f>
        <v>#REF!</v>
      </c>
      <c r="BC446" s="73" t="e">
        <f>#REF!</f>
        <v>#REF!</v>
      </c>
      <c r="BD446" s="73" t="e">
        <f>#REF!</f>
        <v>#REF!</v>
      </c>
      <c r="BE446" s="73" t="e">
        <f>#REF!</f>
        <v>#REF!</v>
      </c>
      <c r="BF446" s="73" t="e">
        <f>#REF!</f>
        <v>#REF!</v>
      </c>
      <c r="BG446" s="73" t="e">
        <f>#REF!</f>
        <v>#REF!</v>
      </c>
      <c r="BH446" s="73" t="e">
        <f>#REF!</f>
        <v>#REF!</v>
      </c>
      <c r="BI446" s="73" t="e">
        <f>#REF!</f>
        <v>#REF!</v>
      </c>
      <c r="BJ446" s="73" t="e">
        <f>#REF!</f>
        <v>#REF!</v>
      </c>
      <c r="BK446" s="73" t="e">
        <f>#REF!</f>
        <v>#REF!</v>
      </c>
      <c r="BL446" s="73" t="e">
        <f>#REF!</f>
        <v>#REF!</v>
      </c>
      <c r="BM446" s="73" t="e">
        <f>#REF!</f>
        <v>#REF!</v>
      </c>
      <c r="BN446" s="73" t="e">
        <f>#REF!</f>
        <v>#REF!</v>
      </c>
      <c r="BO446" s="73" t="e">
        <f>#REF!</f>
        <v>#REF!</v>
      </c>
      <c r="BP446" s="73" t="e">
        <f>#REF!</f>
        <v>#REF!</v>
      </c>
      <c r="BR446" s="117">
        <f>C446</f>
        <v>148</v>
      </c>
      <c r="BS446" s="118">
        <f>OOC!G446</f>
        <v>0.02</v>
      </c>
      <c r="BT446" s="118" t="str">
        <f>OOC!H446</f>
        <v/>
      </c>
      <c r="BU446" s="2" t="e">
        <f>IF(OR($AK446="",ISNUMBER($AK446)=FALSE),"",MAX(AK446:BP446))</f>
        <v>#REF!</v>
      </c>
      <c r="BV446" s="2" t="e">
        <f>IF(OR($AK446="",ISNUMBER($AK446)=FALSE),"",MIN(AK446:BP446))</f>
        <v>#REF!</v>
      </c>
      <c r="BW446" s="2" t="e">
        <f>IF(OR($AK446="",ISNUMBER($AK446)=FALSE),"",AVERAGE(AK446:BP446))</f>
        <v>#REF!</v>
      </c>
      <c r="BX446" s="119" t="e">
        <f>IF(AND(IF(OOC!G446="",0,OOC!G446) &gt;= IF(O446="",0,O446), IF(O446="",0,O446) &gt; IF(L446="",0,L446)), "OOC",
IF(AND(IF(M446="",0,M446) &gt; IF(P446="",0,P446), IF(P446="",0,P446) &gt;= IF(OOC!H446="",0,OOC!H446)), "OOC",
IF(IF(O446="",0,O446) &gt; IF(OOC!G446="",0,OOC!G446), "OOS",
IF(IF(OOC!H446="",0,OOC!H446) &gt; IF(P446="",0,P446), "OOS", "OK"))))</f>
        <v>#REF!</v>
      </c>
    </row>
    <row r="447" spans="1:76" ht="15" customHeight="1">
      <c r="A447" s="16"/>
      <c r="B447" s="76"/>
      <c r="C447" s="72"/>
      <c r="D447" s="20"/>
      <c r="E447" s="78"/>
      <c r="F447" s="11"/>
      <c r="G447" s="12"/>
      <c r="H447" s="13"/>
      <c r="I447" s="13"/>
      <c r="J447" s="14"/>
      <c r="K447" s="64"/>
      <c r="L447" s="17"/>
      <c r="M447" s="17"/>
      <c r="N447" s="25"/>
      <c r="O447" s="2"/>
      <c r="P447" s="2"/>
      <c r="Q447" s="2"/>
      <c r="R447" s="3"/>
      <c r="S447" s="4"/>
      <c r="T447" s="67"/>
      <c r="U447" s="67"/>
      <c r="V447" s="4"/>
      <c r="W447" s="4"/>
      <c r="X447" s="4"/>
      <c r="Y447" s="62"/>
      <c r="Z447" s="28"/>
      <c r="AA447" s="28"/>
      <c r="AB447" s="28"/>
      <c r="AC447" s="28"/>
      <c r="AD447" s="26"/>
      <c r="AE447" s="19"/>
      <c r="AF447" s="65"/>
      <c r="AG447" s="54"/>
      <c r="AH447" s="54"/>
      <c r="AI447" s="55"/>
      <c r="AJ447" s="18"/>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R447" s="117"/>
      <c r="BS447" s="118"/>
      <c r="BT447" s="118"/>
      <c r="BU447" s="2"/>
      <c r="BV447" s="2"/>
      <c r="BW447" s="2"/>
      <c r="BX447" s="119"/>
    </row>
    <row r="448" spans="1:76" ht="15" customHeight="1">
      <c r="A448" s="16"/>
      <c r="B448" s="76"/>
      <c r="C448" s="72"/>
      <c r="D448" s="20"/>
      <c r="E448" s="78"/>
      <c r="F448" s="11"/>
      <c r="G448" s="12"/>
      <c r="H448" s="13"/>
      <c r="I448" s="13"/>
      <c r="J448" s="14"/>
      <c r="K448" s="64"/>
      <c r="L448" s="17"/>
      <c r="M448" s="17"/>
      <c r="N448" s="25"/>
      <c r="O448" s="2"/>
      <c r="P448" s="2"/>
      <c r="Q448" s="2"/>
      <c r="R448" s="3"/>
      <c r="S448" s="4"/>
      <c r="T448" s="67"/>
      <c r="U448" s="67"/>
      <c r="V448" s="4"/>
      <c r="W448" s="4"/>
      <c r="X448" s="4"/>
      <c r="Y448" s="62"/>
      <c r="Z448" s="28"/>
      <c r="AA448" s="28"/>
      <c r="AB448" s="28"/>
      <c r="AC448" s="28"/>
      <c r="AD448" s="26"/>
      <c r="AE448" s="19"/>
      <c r="AF448" s="65"/>
      <c r="AG448" s="54"/>
      <c r="AH448" s="54"/>
      <c r="AI448" s="55"/>
      <c r="AJ448" s="18"/>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R448" s="117"/>
      <c r="BS448" s="118"/>
      <c r="BT448" s="118"/>
      <c r="BU448" s="2"/>
      <c r="BV448" s="2"/>
      <c r="BW448" s="2"/>
      <c r="BX448" s="119"/>
    </row>
    <row r="449" spans="1:76" ht="15" customHeight="1">
      <c r="A449" s="16">
        <v>48</v>
      </c>
      <c r="B449" s="76"/>
      <c r="C449" s="72" t="s">
        <v>298</v>
      </c>
      <c r="D449" s="20" t="s">
        <v>141</v>
      </c>
      <c r="E449" s="78"/>
      <c r="F449" s="11" t="s">
        <v>29</v>
      </c>
      <c r="G449" s="12">
        <v>0.2</v>
      </c>
      <c r="H449" s="13" t="e">
        <f>IF(OOC!S449=0,"",OOC!S449)</f>
        <v>#REF!</v>
      </c>
      <c r="I449" s="13" t="e">
        <f>IF(OOC!T449=0,"",OOC!T449)</f>
        <v>#REF!</v>
      </c>
      <c r="J449" s="14" t="s">
        <v>12</v>
      </c>
      <c r="K449" s="64" t="s">
        <v>49</v>
      </c>
      <c r="L449" s="17" t="e">
        <f>IF(AND(G449="",H449=""),"",IF(G449="",H449,G449+H449))</f>
        <v>#REF!</v>
      </c>
      <c r="M449" s="17" t="e">
        <f>IF(AND(G449="",I449=""),"",IF(G449="",I449,G449+I449))</f>
        <v>#REF!</v>
      </c>
      <c r="N449" s="25"/>
      <c r="O449" s="2" t="e">
        <f>IF(OR($AK449="",ISNUMBER($AK449)=FALSE),"",MAX(AK449:BP449))</f>
        <v>#REF!</v>
      </c>
      <c r="P449" s="2" t="e">
        <f>IF(OR($AK449="",ISNUMBER($AK449)=FALSE),"",MIN(AK449:BP449))</f>
        <v>#REF!</v>
      </c>
      <c r="Q449" s="2" t="e">
        <f>IF(OR($AK449="",ISNUMBER($AK449)=FALSE),"",AVERAGE(AK449:BP449))</f>
        <v>#REF!</v>
      </c>
      <c r="R449" s="3" t="e">
        <f>IF(OR($AK449="",ISNUMBER($AK449)=FALSE),"",STDEV(AK449:BP449))</f>
        <v>#REF!</v>
      </c>
      <c r="S449" s="4" t="e">
        <f>IF(OR($AK449="",ISNUMBER($AK449)=FALSE),"",IF(AND(G449=0,I449=""),V449,IF(AND(G449="",H449=""),W449,(H449+ABS(I449))/(6*R449))))</f>
        <v>#REF!</v>
      </c>
      <c r="T449" s="67" t="e">
        <f>IF(OR($AK449="",ISNUMBER($AK449)=FALSE),"",IF(AND($F449="Tolerance",$G449&lt;&gt;""),($Q449-$G449)/(($L449-$M449)/2),IF(AND($F449="GD&amp;T",$H449&lt;&gt;""),$Q449/$H449,"")))</f>
        <v>#REF!</v>
      </c>
      <c r="U449" s="67" t="e">
        <f>IF($T449="","",IF(ABS($T449)&lt;=0.125, "Level A",IF(AND(ABS($T449)&gt;0.125,ABS($T449)&lt;=0.25), "Level B",IF(AND(ABS($T449)&gt;0.25,ABS($T449)&lt;=0.5), "Level C", IF(ABS($T449)&gt;0.5, "Level D")))))</f>
        <v>#REF!</v>
      </c>
      <c r="V449" s="4" t="e">
        <f>IF(OR($AK449="",ISNUMBER($AK449)=FALSE),"",IF(H449="","",(L449-Q449)/(3*R449)))</f>
        <v>#REF!</v>
      </c>
      <c r="W449" s="4" t="e">
        <f>IF(OR($AK449="",ISNUMBER($AK449)=FALSE),"",IF(I449="","",(Q449-M449)/(3*R449)))</f>
        <v>#REF!</v>
      </c>
      <c r="X449" s="4" t="e">
        <f>IF(OR($AK449="",ISNUMBER($AK449)=FALSE),"",IF(AND(G449=0,I449=0),((H449)-(Q449))/(3*R449),MIN(V449:W449)))</f>
        <v>#REF!</v>
      </c>
      <c r="Y449" s="62" t="e">
        <f>IF(OR($AK449="",ISNUMBER($AK449)=FALSE),"",IF(AND(G449=0,I449=0),NORMSDIST(3*X449),NORMSDIST(3*X449)+NORMSDIST(6*S449-3*X449)-1))</f>
        <v>#REF!</v>
      </c>
      <c r="Z449" s="28" t="e">
        <f>IF($Q449="","",IF(F449="Tolerance",IF(($E449*3*R449+Q449)-G449&lt;H449,"",($E449*3*R449+Q449)-G449),IF(OR(F449="GD&amp;T",F449="MAX"),IF(($E449*3*R449+Q449)&lt;H449,"",($E449*3*R449+Q449)),"")))</f>
        <v>#REF!</v>
      </c>
      <c r="AA449" s="28" t="e">
        <f>IF(Q449="","",IF(F449="Tolerance",IF(-(($E449*3*R449)-Q449)-G449&gt;I449,"",-(($E449*3*R449)-Q449)-G449),IF(F449="MIN",IF(-(($E449*3*R449)-Q449)&gt;I449,"",-(($E449*3*R449)-Q449)),"")))</f>
        <v>#REF!</v>
      </c>
      <c r="AB449" s="28" t="e">
        <f>IF(OR(G449="",Q449=""),"",(L449+M449)/2-Q449)</f>
        <v>#REF!</v>
      </c>
      <c r="AC449" s="28" t="e">
        <f>IF(OR($S449&gt;$AC$9,$R449=""),"",$AC$9*6*$R449)</f>
        <v>#REF!</v>
      </c>
      <c r="AD449" s="26"/>
      <c r="AE449" s="19" t="str">
        <f>IF(AD449="","",IF(AD449&gt;=0.966,"Normal","Not Normal"))</f>
        <v/>
      </c>
      <c r="AF449" s="65"/>
      <c r="AG449" s="54"/>
      <c r="AH449" s="54"/>
      <c r="AI449" s="55"/>
      <c r="AJ449" s="18"/>
      <c r="AK449" s="73" t="e">
        <f>#REF!</f>
        <v>#REF!</v>
      </c>
      <c r="AL449" s="73" t="e">
        <f>#REF!</f>
        <v>#REF!</v>
      </c>
      <c r="AM449" s="73" t="e">
        <f>#REF!</f>
        <v>#REF!</v>
      </c>
      <c r="AN449" s="73" t="e">
        <f>#REF!</f>
        <v>#REF!</v>
      </c>
      <c r="AO449" s="73" t="e">
        <f>#REF!</f>
        <v>#REF!</v>
      </c>
      <c r="AP449" s="73" t="e">
        <f>#REF!</f>
        <v>#REF!</v>
      </c>
      <c r="AQ449" s="73" t="e">
        <f>#REF!</f>
        <v>#REF!</v>
      </c>
      <c r="AR449" s="73" t="e">
        <f>#REF!</f>
        <v>#REF!</v>
      </c>
      <c r="AS449" s="73" t="e">
        <f>#REF!</f>
        <v>#REF!</v>
      </c>
      <c r="AT449" s="73" t="e">
        <f>#REF!</f>
        <v>#REF!</v>
      </c>
      <c r="AU449" s="73" t="e">
        <f>#REF!</f>
        <v>#REF!</v>
      </c>
      <c r="AV449" s="73" t="e">
        <f>#REF!</f>
        <v>#REF!</v>
      </c>
      <c r="AW449" s="73" t="e">
        <f>#REF!</f>
        <v>#REF!</v>
      </c>
      <c r="AX449" s="73" t="e">
        <f>#REF!</f>
        <v>#REF!</v>
      </c>
      <c r="AY449" s="73" t="e">
        <f>#REF!</f>
        <v>#REF!</v>
      </c>
      <c r="AZ449" s="73" t="e">
        <f>#REF!</f>
        <v>#REF!</v>
      </c>
      <c r="BA449" s="73" t="e">
        <f>#REF!</f>
        <v>#REF!</v>
      </c>
      <c r="BB449" s="73" t="e">
        <f>#REF!</f>
        <v>#REF!</v>
      </c>
      <c r="BC449" s="73" t="e">
        <f>#REF!</f>
        <v>#REF!</v>
      </c>
      <c r="BD449" s="73" t="e">
        <f>#REF!</f>
        <v>#REF!</v>
      </c>
      <c r="BE449" s="73" t="e">
        <f>#REF!</f>
        <v>#REF!</v>
      </c>
      <c r="BF449" s="73" t="e">
        <f>#REF!</f>
        <v>#REF!</v>
      </c>
      <c r="BG449" s="73" t="e">
        <f>#REF!</f>
        <v>#REF!</v>
      </c>
      <c r="BH449" s="73" t="e">
        <f>#REF!</f>
        <v>#REF!</v>
      </c>
      <c r="BI449" s="73" t="e">
        <f>#REF!</f>
        <v>#REF!</v>
      </c>
      <c r="BJ449" s="73" t="e">
        <f>#REF!</f>
        <v>#REF!</v>
      </c>
      <c r="BK449" s="73" t="e">
        <f>#REF!</f>
        <v>#REF!</v>
      </c>
      <c r="BL449" s="73" t="e">
        <f>#REF!</f>
        <v>#REF!</v>
      </c>
      <c r="BM449" s="73" t="e">
        <f>#REF!</f>
        <v>#REF!</v>
      </c>
      <c r="BN449" s="73" t="e">
        <f>#REF!</f>
        <v>#REF!</v>
      </c>
      <c r="BO449" s="73" t="e">
        <f>#REF!</f>
        <v>#REF!</v>
      </c>
      <c r="BP449" s="73" t="e">
        <f>#REF!</f>
        <v>#REF!</v>
      </c>
      <c r="BR449" s="117" t="str">
        <f>C449</f>
        <v>149-1</v>
      </c>
      <c r="BS449" s="118">
        <f>OOC!G449</f>
        <v>0.23</v>
      </c>
      <c r="BT449" s="118">
        <f>OOC!H449</f>
        <v>0.17</v>
      </c>
      <c r="BU449" s="2" t="e">
        <f>IF(OR($AK449="",ISNUMBER($AK449)=FALSE),"",MAX(AK449:BP449))</f>
        <v>#REF!</v>
      </c>
      <c r="BV449" s="2" t="e">
        <f>IF(OR($AK449="",ISNUMBER($AK449)=FALSE),"",MIN(AK449:BP449))</f>
        <v>#REF!</v>
      </c>
      <c r="BW449" s="2" t="e">
        <f>IF(OR($AK449="",ISNUMBER($AK449)=FALSE),"",AVERAGE(AK449:BP449))</f>
        <v>#REF!</v>
      </c>
      <c r="BX449" s="119" t="e">
        <f>IF(AND(IF(OOC!G449="",0,OOC!G449) &gt;= IF(O449="",0,O449), IF(O449="",0,O449) &gt; IF(L449="",0,L449)), "OOC",
IF(AND(IF(M449="",0,M449) &gt; IF(P449="",0,P449), IF(P449="",0,P449) &gt;= IF(OOC!H449="",0,OOC!H449)), "OOC",
IF(IF(O449="",0,O449) &gt; IF(OOC!G449="",0,OOC!G449), "OOS",
IF(IF(OOC!H449="",0,OOC!H449) &gt; IF(P449="",0,P449), "OOS", "OK"))))</f>
        <v>#REF!</v>
      </c>
    </row>
    <row r="450" spans="1:76" ht="15" customHeight="1">
      <c r="A450" s="16">
        <v>48</v>
      </c>
      <c r="B450" s="76"/>
      <c r="C450" s="72" t="s">
        <v>299</v>
      </c>
      <c r="D450" s="20" t="s">
        <v>141</v>
      </c>
      <c r="E450" s="78"/>
      <c r="F450" s="11" t="s">
        <v>29</v>
      </c>
      <c r="G450" s="12">
        <v>0.2</v>
      </c>
      <c r="H450" s="13" t="e">
        <f>IF(OOC!S450=0,"",OOC!S450)</f>
        <v>#REF!</v>
      </c>
      <c r="I450" s="13" t="e">
        <f>IF(OOC!T450=0,"",OOC!T450)</f>
        <v>#REF!</v>
      </c>
      <c r="J450" s="14" t="s">
        <v>12</v>
      </c>
      <c r="K450" s="64" t="s">
        <v>49</v>
      </c>
      <c r="L450" s="17" t="e">
        <f>IF(AND(G450="",H450=""),"",IF(G450="",H450,G450+H450))</f>
        <v>#REF!</v>
      </c>
      <c r="M450" s="17" t="e">
        <f>IF(AND(G450="",I450=""),"",IF(G450="",I450,G450+I450))</f>
        <v>#REF!</v>
      </c>
      <c r="N450" s="25"/>
      <c r="O450" s="2" t="e">
        <f>IF(OR($AK450="",ISNUMBER($AK450)=FALSE),"",MAX(AK450:BP450))</f>
        <v>#REF!</v>
      </c>
      <c r="P450" s="2" t="e">
        <f>IF(OR($AK450="",ISNUMBER($AK450)=FALSE),"",MIN(AK450:BP450))</f>
        <v>#REF!</v>
      </c>
      <c r="Q450" s="2" t="e">
        <f>IF(OR($AK450="",ISNUMBER($AK450)=FALSE),"",AVERAGE(AK450:BP450))</f>
        <v>#REF!</v>
      </c>
      <c r="R450" s="3" t="e">
        <f>IF(OR($AK450="",ISNUMBER($AK450)=FALSE),"",STDEV(AK450:BP450))</f>
        <v>#REF!</v>
      </c>
      <c r="S450" s="4" t="e">
        <f t="shared" ref="S450:S468" si="118">IF(OR($AK450="",ISNUMBER($AK450)=FALSE),"",IF(AND(G450=0,I450=""),V450,IF(AND(G450="",H450=""),W450,(H450+ABS(I450))/(6*R450))))</f>
        <v>#REF!</v>
      </c>
      <c r="T450" s="67" t="e">
        <f>IF(OR($AK450="",ISNUMBER($AK450)=FALSE),"",IF(AND($F450="Tolerance",$G450&lt;&gt;""),($Q450-$G450)/(($L450-$M450)/2),IF(AND($F450="GD&amp;T",$H450&lt;&gt;""),$Q450/$H450,"")))</f>
        <v>#REF!</v>
      </c>
      <c r="U450" s="67" t="e">
        <f>IF($T450="","",IF(ABS($T450)&lt;=0.125, "Level A",IF(AND(ABS($T450)&gt;0.125,ABS($T450)&lt;=0.25), "Level B",IF(AND(ABS($T450)&gt;0.25,ABS($T450)&lt;=0.5), "Level C", IF(ABS($T450)&gt;0.5, "Level D")))))</f>
        <v>#REF!</v>
      </c>
      <c r="V450" s="4" t="e">
        <f>IF(OR($AK450="",ISNUMBER($AK450)=FALSE),"",IF(H450="","",(L450-Q450)/(3*R450)))</f>
        <v>#REF!</v>
      </c>
      <c r="W450" s="4" t="e">
        <f>IF(OR($AK450="",ISNUMBER($AK450)=FALSE),"",IF(I450="","",(Q450-M450)/(3*R450)))</f>
        <v>#REF!</v>
      </c>
      <c r="X450" s="4" t="e">
        <f>IF(OR($AK450="",ISNUMBER($AK450)=FALSE),"",IF(AND(G450=0,I450=0),((H450)-(Q450))/(3*R450),MIN(V450:W450)))</f>
        <v>#REF!</v>
      </c>
      <c r="Y450" s="62" t="e">
        <f>IF(OR($AK450="",ISNUMBER($AK450)=FALSE),"",IF(AND(G450=0,I450=0),NORMSDIST(3*X450),NORMSDIST(3*X450)+NORMSDIST(6*S450-3*X450)-1))</f>
        <v>#REF!</v>
      </c>
      <c r="Z450" s="28" t="e">
        <f>IF($Q450="","",IF(F450="Tolerance",IF(($E450*3*R450+Q450)-G450&lt;H450,"",($E450*3*R450+Q450)-G450),IF(OR(F450="GD&amp;T",F450="MAX"),IF(($E450*3*R450+Q450)&lt;H450,"",($E450*3*R450+Q450)),"")))</f>
        <v>#REF!</v>
      </c>
      <c r="AA450" s="28" t="e">
        <f>IF(Q450="","",IF(F450="Tolerance",IF(-(($E450*3*R450)-Q450)-G450&gt;I450,"",-(($E450*3*R450)-Q450)-G450),IF(F450="MIN",IF(-(($E450*3*R450)-Q450)&gt;I450,"",-(($E450*3*R450)-Q450)),"")))</f>
        <v>#REF!</v>
      </c>
      <c r="AB450" s="28" t="e">
        <f>IF(OR(G450="",Q450=""),"",(L450+M450)/2-Q450)</f>
        <v>#REF!</v>
      </c>
      <c r="AC450" s="28" t="e">
        <f>IF(OR($S450&gt;$AC$9,$R450=""),"",$AC$9*6*$R450)</f>
        <v>#REF!</v>
      </c>
      <c r="AD450" s="26"/>
      <c r="AE450" s="19" t="str">
        <f>IF(AD450="","",IF(AD450&gt;=0.966,"Normal","Not Normal"))</f>
        <v/>
      </c>
      <c r="AF450" s="65"/>
      <c r="AG450" s="54"/>
      <c r="AH450" s="54"/>
      <c r="AI450" s="55"/>
      <c r="AJ450" s="18"/>
      <c r="AK450" s="73" t="e">
        <f>#REF!</f>
        <v>#REF!</v>
      </c>
      <c r="AL450" s="73" t="e">
        <f>#REF!</f>
        <v>#REF!</v>
      </c>
      <c r="AM450" s="73" t="e">
        <f>#REF!</f>
        <v>#REF!</v>
      </c>
      <c r="AN450" s="73" t="e">
        <f>#REF!</f>
        <v>#REF!</v>
      </c>
      <c r="AO450" s="73" t="e">
        <f>#REF!</f>
        <v>#REF!</v>
      </c>
      <c r="AP450" s="73" t="e">
        <f>#REF!</f>
        <v>#REF!</v>
      </c>
      <c r="AQ450" s="73" t="e">
        <f>#REF!</f>
        <v>#REF!</v>
      </c>
      <c r="AR450" s="73" t="e">
        <f>#REF!</f>
        <v>#REF!</v>
      </c>
      <c r="AS450" s="73" t="e">
        <f>#REF!</f>
        <v>#REF!</v>
      </c>
      <c r="AT450" s="73" t="e">
        <f>#REF!</f>
        <v>#REF!</v>
      </c>
      <c r="AU450" s="73" t="e">
        <f>#REF!</f>
        <v>#REF!</v>
      </c>
      <c r="AV450" s="73" t="e">
        <f>#REF!</f>
        <v>#REF!</v>
      </c>
      <c r="AW450" s="73" t="e">
        <f>#REF!</f>
        <v>#REF!</v>
      </c>
      <c r="AX450" s="73" t="e">
        <f>#REF!</f>
        <v>#REF!</v>
      </c>
      <c r="AY450" s="73" t="e">
        <f>#REF!</f>
        <v>#REF!</v>
      </c>
      <c r="AZ450" s="73" t="e">
        <f>#REF!</f>
        <v>#REF!</v>
      </c>
      <c r="BA450" s="73" t="e">
        <f>#REF!</f>
        <v>#REF!</v>
      </c>
      <c r="BB450" s="73" t="e">
        <f>#REF!</f>
        <v>#REF!</v>
      </c>
      <c r="BC450" s="73" t="e">
        <f>#REF!</f>
        <v>#REF!</v>
      </c>
      <c r="BD450" s="73" t="e">
        <f>#REF!</f>
        <v>#REF!</v>
      </c>
      <c r="BE450" s="73" t="e">
        <f>#REF!</f>
        <v>#REF!</v>
      </c>
      <c r="BF450" s="73" t="e">
        <f>#REF!</f>
        <v>#REF!</v>
      </c>
      <c r="BG450" s="73" t="e">
        <f>#REF!</f>
        <v>#REF!</v>
      </c>
      <c r="BH450" s="73" t="e">
        <f>#REF!</f>
        <v>#REF!</v>
      </c>
      <c r="BI450" s="73" t="e">
        <f>#REF!</f>
        <v>#REF!</v>
      </c>
      <c r="BJ450" s="73" t="e">
        <f>#REF!</f>
        <v>#REF!</v>
      </c>
      <c r="BK450" s="73" t="e">
        <f>#REF!</f>
        <v>#REF!</v>
      </c>
      <c r="BL450" s="73" t="e">
        <f>#REF!</f>
        <v>#REF!</v>
      </c>
      <c r="BM450" s="73" t="e">
        <f>#REF!</f>
        <v>#REF!</v>
      </c>
      <c r="BN450" s="73" t="e">
        <f>#REF!</f>
        <v>#REF!</v>
      </c>
      <c r="BO450" s="73" t="e">
        <f>#REF!</f>
        <v>#REF!</v>
      </c>
      <c r="BP450" s="73" t="e">
        <f>#REF!</f>
        <v>#REF!</v>
      </c>
      <c r="BR450" s="117" t="str">
        <f t="shared" ref="BR450:BR468" si="119">C450</f>
        <v>149-2</v>
      </c>
      <c r="BS450" s="118">
        <f>OOC!G450</f>
        <v>0.23</v>
      </c>
      <c r="BT450" s="118">
        <f>OOC!H450</f>
        <v>0.17</v>
      </c>
      <c r="BU450" s="2" t="e">
        <f t="shared" ref="BU450:BU468" si="120">IF(OR($AK450="",ISNUMBER($AK450)=FALSE),"",MAX(AK450:BP450))</f>
        <v>#REF!</v>
      </c>
      <c r="BV450" s="2" t="e">
        <f t="shared" ref="BV450:BV468" si="121">IF(OR($AK450="",ISNUMBER($AK450)=FALSE),"",MIN(AK450:BP450))</f>
        <v>#REF!</v>
      </c>
      <c r="BW450" s="2" t="e">
        <f t="shared" ref="BW450:BW468" si="122">IF(OR($AK450="",ISNUMBER($AK450)=FALSE),"",AVERAGE(AK450:BP450))</f>
        <v>#REF!</v>
      </c>
      <c r="BX450" s="119" t="e">
        <f>IF(AND(IF(OOC!G450="",0,OOC!G450) &gt;= IF(O450="",0,O450), IF(O450="",0,O450) &gt; IF(L450="",0,L450)), "OOC",
IF(AND(IF(M450="",0,M450) &gt; IF(P450="",0,P450), IF(P450="",0,P450) &gt;= IF(OOC!H450="",0,OOC!H450)), "OOC",
IF(IF(O450="",0,O450) &gt; IF(OOC!G450="",0,OOC!G450), "OOS",
IF(IF(OOC!H450="",0,OOC!H450) &gt; IF(P450="",0,P450), "OOS", "OK"))))</f>
        <v>#REF!</v>
      </c>
    </row>
    <row r="451" spans="1:76" ht="15" customHeight="1">
      <c r="A451" s="16">
        <v>48</v>
      </c>
      <c r="B451" s="76"/>
      <c r="C451" s="72">
        <v>150</v>
      </c>
      <c r="D451" s="20" t="s">
        <v>54</v>
      </c>
      <c r="E451" s="78"/>
      <c r="F451" s="11" t="s">
        <v>234</v>
      </c>
      <c r="G451" s="12"/>
      <c r="H451" s="13" t="e">
        <f>IF(OOC!S451=0,"",OOC!S451)</f>
        <v>#REF!</v>
      </c>
      <c r="I451" s="13" t="e">
        <f>IF(OOC!T451=0,"",OOC!T451)</f>
        <v>#REF!</v>
      </c>
      <c r="J451" s="14" t="s">
        <v>12</v>
      </c>
      <c r="K451" s="64" t="s">
        <v>49</v>
      </c>
      <c r="L451" s="17" t="e">
        <f>IF(AND(G451="",H451=""),"",IF(G451="",H451,G451+H451))</f>
        <v>#REF!</v>
      </c>
      <c r="M451" s="17" t="e">
        <f>IF(AND(G451="",I451=""),"",IF(G451="",I451,G451+I451))</f>
        <v>#REF!</v>
      </c>
      <c r="N451" s="25"/>
      <c r="O451" s="2" t="e">
        <f>IF(OR($AK451="",ISNUMBER($AK451)=FALSE),"",MAX(AK451:BP451))</f>
        <v>#REF!</v>
      </c>
      <c r="P451" s="2" t="e">
        <f>IF(OR($AK451="",ISNUMBER($AK451)=FALSE),"",MIN(AK451:BP451))</f>
        <v>#REF!</v>
      </c>
      <c r="Q451" s="2" t="e">
        <f>IF(OR($AK451="",ISNUMBER($AK451)=FALSE),"",AVERAGE(AK451:BP451))</f>
        <v>#REF!</v>
      </c>
      <c r="R451" s="3" t="e">
        <f>IF(OR($AK451="",ISNUMBER($AK451)=FALSE),"",STDEV(AK451:BP451))</f>
        <v>#REF!</v>
      </c>
      <c r="S451" s="4" t="e">
        <f t="shared" si="118"/>
        <v>#REF!</v>
      </c>
      <c r="T451" s="67" t="e">
        <f>IF(OR($AK451="",ISNUMBER($AK451)=FALSE),"",IF(AND($F451="Tolerance",$G451&lt;&gt;""),($Q451-$G451)/(($L451-$M451)/2),IF(AND($F451="GD&amp;T",$H451&lt;&gt;""),$Q451/$H451,"")))</f>
        <v>#REF!</v>
      </c>
      <c r="U451" s="67" t="e">
        <f>IF($T451="","",IF(ABS($T451)&lt;=0.125, "Level A",IF(AND(ABS($T451)&gt;0.125,ABS($T451)&lt;=0.25), "Level B",IF(AND(ABS($T451)&gt;0.25,ABS($T451)&lt;=0.5), "Level C", IF(ABS($T451)&gt;0.5, "Level D")))))</f>
        <v>#REF!</v>
      </c>
      <c r="V451" s="4" t="e">
        <f>IF(OR($AK451="",ISNUMBER($AK451)=FALSE),"",IF(H451="","",(L451-Q451)/(3*R451)))</f>
        <v>#REF!</v>
      </c>
      <c r="W451" s="4" t="e">
        <f>IF(OR($AK451="",ISNUMBER($AK451)=FALSE),"",IF(I451="","",(Q451-M451)/(3*R451)))</f>
        <v>#REF!</v>
      </c>
      <c r="X451" s="4" t="e">
        <f>IF(OR($AK451="",ISNUMBER($AK451)=FALSE),"",IF(AND(G451=0,I451=0),((H451)-(Q451))/(3*R451),MIN(V451:W451)))</f>
        <v>#REF!</v>
      </c>
      <c r="Y451" s="62" t="e">
        <f>IF(OR($AK451="",ISNUMBER($AK451)=FALSE),"",IF(AND(G451=0,I451=0),NORMSDIST(3*X451),NORMSDIST(3*X451)+NORMSDIST(6*S451-3*X451)-1))</f>
        <v>#REF!</v>
      </c>
      <c r="Z451" s="28" t="e">
        <f>IF($Q451="","",IF(F451="Tolerance",IF(($E451*3*R451+Q451)-G451&lt;H451,"",($E451*3*R451+Q451)-G451),IF(OR(F451="GD&amp;T",F451="MAX"),IF(($E451*3*R451+Q451)&lt;H451,"",($E451*3*R451+Q451)),"")))</f>
        <v>#REF!</v>
      </c>
      <c r="AA451" s="28" t="e">
        <f>IF(Q451="","",IF(F451="Tolerance",IF(-(($E451*3*R451)-Q451)-G451&gt;I451,"",-(($E451*3*R451)-Q451)-G451),IF(F451="MIN",IF(-(($E451*3*R451)-Q451)&gt;I451,"",-(($E451*3*R451)-Q451)),"")))</f>
        <v>#REF!</v>
      </c>
      <c r="AB451" s="28" t="e">
        <f>IF(OR(G451="",Q451=""),"",(L451+M451)/2-Q451)</f>
        <v>#REF!</v>
      </c>
      <c r="AC451" s="28" t="e">
        <f>IF(OR($S451&gt;$AC$9,$R451=""),"",$AC$9*6*$R451)</f>
        <v>#REF!</v>
      </c>
      <c r="AD451" s="26"/>
      <c r="AE451" s="19" t="str">
        <f>IF(AD451="","",IF(AD451&gt;=0.966,"Normal","Not Normal"))</f>
        <v/>
      </c>
      <c r="AF451" s="65"/>
      <c r="AG451" s="54"/>
      <c r="AH451" s="54"/>
      <c r="AI451" s="55"/>
      <c r="AJ451" s="18"/>
      <c r="AK451" s="73" t="e">
        <f>#REF!</f>
        <v>#REF!</v>
      </c>
      <c r="AL451" s="73" t="e">
        <f>#REF!</f>
        <v>#REF!</v>
      </c>
      <c r="AM451" s="73" t="e">
        <f>#REF!</f>
        <v>#REF!</v>
      </c>
      <c r="AN451" s="73" t="e">
        <f>#REF!</f>
        <v>#REF!</v>
      </c>
      <c r="AO451" s="73" t="e">
        <f>#REF!</f>
        <v>#REF!</v>
      </c>
      <c r="AP451" s="73" t="e">
        <f>#REF!</f>
        <v>#REF!</v>
      </c>
      <c r="AQ451" s="73" t="e">
        <f>#REF!</f>
        <v>#REF!</v>
      </c>
      <c r="AR451" s="73" t="e">
        <f>#REF!</f>
        <v>#REF!</v>
      </c>
      <c r="AS451" s="73" t="e">
        <f>#REF!</f>
        <v>#REF!</v>
      </c>
      <c r="AT451" s="73" t="e">
        <f>#REF!</f>
        <v>#REF!</v>
      </c>
      <c r="AU451" s="73" t="e">
        <f>#REF!</f>
        <v>#REF!</v>
      </c>
      <c r="AV451" s="73" t="e">
        <f>#REF!</f>
        <v>#REF!</v>
      </c>
      <c r="AW451" s="73" t="e">
        <f>#REF!</f>
        <v>#REF!</v>
      </c>
      <c r="AX451" s="73" t="e">
        <f>#REF!</f>
        <v>#REF!</v>
      </c>
      <c r="AY451" s="73" t="e">
        <f>#REF!</f>
        <v>#REF!</v>
      </c>
      <c r="AZ451" s="73" t="e">
        <f>#REF!</f>
        <v>#REF!</v>
      </c>
      <c r="BA451" s="73" t="e">
        <f>#REF!</f>
        <v>#REF!</v>
      </c>
      <c r="BB451" s="73" t="e">
        <f>#REF!</f>
        <v>#REF!</v>
      </c>
      <c r="BC451" s="73" t="e">
        <f>#REF!</f>
        <v>#REF!</v>
      </c>
      <c r="BD451" s="73" t="e">
        <f>#REF!</f>
        <v>#REF!</v>
      </c>
      <c r="BE451" s="73" t="e">
        <f>#REF!</f>
        <v>#REF!</v>
      </c>
      <c r="BF451" s="73" t="e">
        <f>#REF!</f>
        <v>#REF!</v>
      </c>
      <c r="BG451" s="73" t="e">
        <f>#REF!</f>
        <v>#REF!</v>
      </c>
      <c r="BH451" s="73" t="e">
        <f>#REF!</f>
        <v>#REF!</v>
      </c>
      <c r="BI451" s="73" t="e">
        <f>#REF!</f>
        <v>#REF!</v>
      </c>
      <c r="BJ451" s="73" t="e">
        <f>#REF!</f>
        <v>#REF!</v>
      </c>
      <c r="BK451" s="73" t="e">
        <f>#REF!</f>
        <v>#REF!</v>
      </c>
      <c r="BL451" s="73" t="e">
        <f>#REF!</f>
        <v>#REF!</v>
      </c>
      <c r="BM451" s="73" t="e">
        <f>#REF!</f>
        <v>#REF!</v>
      </c>
      <c r="BN451" s="73" t="e">
        <f>#REF!</f>
        <v>#REF!</v>
      </c>
      <c r="BO451" s="73" t="e">
        <f>#REF!</f>
        <v>#REF!</v>
      </c>
      <c r="BP451" s="73" t="e">
        <f>#REF!</f>
        <v>#REF!</v>
      </c>
      <c r="BR451" s="117">
        <f t="shared" si="119"/>
        <v>150</v>
      </c>
      <c r="BS451" s="118">
        <f>OOC!G451</f>
        <v>0.04</v>
      </c>
      <c r="BT451" s="118" t="str">
        <f>OOC!H451</f>
        <v/>
      </c>
      <c r="BU451" s="2" t="e">
        <f t="shared" si="120"/>
        <v>#REF!</v>
      </c>
      <c r="BV451" s="2" t="e">
        <f t="shared" si="121"/>
        <v>#REF!</v>
      </c>
      <c r="BW451" s="2" t="e">
        <f t="shared" si="122"/>
        <v>#REF!</v>
      </c>
      <c r="BX451" s="119" t="e">
        <f>IF(AND(IF(OOC!G451="",0,OOC!G451) &gt;= IF(O451="",0,O451), IF(O451="",0,O451) &gt; IF(L451="",0,L451)), "OOC",
IF(AND(IF(M451="",0,M451) &gt; IF(P451="",0,P451), IF(P451="",0,P451) &gt;= IF(OOC!H451="",0,OOC!H451)), "OOC",
IF(IF(O451="",0,O451) &gt; IF(OOC!G451="",0,OOC!G451), "OOS",
IF(IF(OOC!H451="",0,OOC!H451) &gt; IF(P451="",0,P451), "OOS", "OK"))))</f>
        <v>#REF!</v>
      </c>
    </row>
    <row r="452" spans="1:76" ht="15" customHeight="1">
      <c r="A452" s="16"/>
      <c r="B452" s="76"/>
      <c r="C452" s="72"/>
      <c r="D452" s="20"/>
      <c r="E452" s="78"/>
      <c r="F452" s="11"/>
      <c r="G452" s="12"/>
      <c r="H452" s="13"/>
      <c r="I452" s="13"/>
      <c r="J452" s="14"/>
      <c r="K452" s="64"/>
      <c r="L452" s="17"/>
      <c r="M452" s="17"/>
      <c r="N452" s="25"/>
      <c r="O452" s="2"/>
      <c r="P452" s="2"/>
      <c r="Q452" s="2"/>
      <c r="R452" s="3"/>
      <c r="S452" s="4"/>
      <c r="T452" s="67"/>
      <c r="U452" s="67"/>
      <c r="V452" s="4"/>
      <c r="W452" s="4"/>
      <c r="X452" s="4"/>
      <c r="Y452" s="62"/>
      <c r="Z452" s="28"/>
      <c r="AA452" s="28"/>
      <c r="AB452" s="28"/>
      <c r="AC452" s="28"/>
      <c r="AD452" s="26"/>
      <c r="AE452" s="19"/>
      <c r="AF452" s="65"/>
      <c r="AG452" s="54"/>
      <c r="AH452" s="54"/>
      <c r="AI452" s="55"/>
      <c r="AJ452" s="18"/>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R452" s="117"/>
      <c r="BS452" s="118"/>
      <c r="BT452" s="118"/>
      <c r="BU452" s="2"/>
      <c r="BV452" s="2"/>
      <c r="BW452" s="2"/>
      <c r="BX452" s="119"/>
    </row>
    <row r="453" spans="1:76" ht="15" customHeight="1">
      <c r="A453" s="16"/>
      <c r="B453" s="76"/>
      <c r="C453" s="72"/>
      <c r="D453" s="20"/>
      <c r="E453" s="78"/>
      <c r="F453" s="11"/>
      <c r="G453" s="12"/>
      <c r="H453" s="13"/>
      <c r="I453" s="13"/>
      <c r="J453" s="14"/>
      <c r="K453" s="64"/>
      <c r="L453" s="17"/>
      <c r="M453" s="17"/>
      <c r="N453" s="25"/>
      <c r="O453" s="2"/>
      <c r="P453" s="2"/>
      <c r="Q453" s="2"/>
      <c r="R453" s="3"/>
      <c r="S453" s="4"/>
      <c r="T453" s="67"/>
      <c r="U453" s="67"/>
      <c r="V453" s="4"/>
      <c r="W453" s="4"/>
      <c r="X453" s="4"/>
      <c r="Y453" s="62"/>
      <c r="Z453" s="28"/>
      <c r="AA453" s="28"/>
      <c r="AB453" s="28"/>
      <c r="AC453" s="28"/>
      <c r="AD453" s="26"/>
      <c r="AE453" s="19"/>
      <c r="AF453" s="65"/>
      <c r="AG453" s="54"/>
      <c r="AH453" s="54"/>
      <c r="AI453" s="55"/>
      <c r="AJ453" s="18"/>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R453" s="117"/>
      <c r="BS453" s="118"/>
      <c r="BT453" s="118"/>
      <c r="BU453" s="2"/>
      <c r="BV453" s="2"/>
      <c r="BW453" s="2"/>
      <c r="BX453" s="119"/>
    </row>
    <row r="454" spans="1:76" ht="15" customHeight="1">
      <c r="A454" s="16"/>
      <c r="B454" s="76"/>
      <c r="C454" s="72"/>
      <c r="D454" s="20"/>
      <c r="E454" s="78"/>
      <c r="F454" s="11"/>
      <c r="G454" s="12"/>
      <c r="H454" s="13"/>
      <c r="I454" s="13"/>
      <c r="J454" s="14"/>
      <c r="K454" s="64"/>
      <c r="L454" s="17"/>
      <c r="M454" s="17"/>
      <c r="N454" s="25"/>
      <c r="O454" s="2"/>
      <c r="P454" s="2"/>
      <c r="Q454" s="2"/>
      <c r="R454" s="3"/>
      <c r="S454" s="4"/>
      <c r="T454" s="67"/>
      <c r="U454" s="67"/>
      <c r="V454" s="4"/>
      <c r="W454" s="4"/>
      <c r="X454" s="4"/>
      <c r="Y454" s="62"/>
      <c r="Z454" s="28"/>
      <c r="AA454" s="28"/>
      <c r="AB454" s="28"/>
      <c r="AC454" s="28"/>
      <c r="AD454" s="26"/>
      <c r="AE454" s="19"/>
      <c r="AF454" s="65"/>
      <c r="AG454" s="54"/>
      <c r="AH454" s="54"/>
      <c r="AI454" s="55"/>
      <c r="AJ454" s="18"/>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R454" s="117"/>
      <c r="BS454" s="118"/>
      <c r="BT454" s="118"/>
      <c r="BU454" s="2"/>
      <c r="BV454" s="2"/>
      <c r="BW454" s="2"/>
      <c r="BX454" s="119"/>
    </row>
    <row r="455" spans="1:76" ht="15" customHeight="1">
      <c r="A455" s="16"/>
      <c r="B455" s="76"/>
      <c r="C455" s="72"/>
      <c r="D455" s="20"/>
      <c r="E455" s="78"/>
      <c r="F455" s="11"/>
      <c r="G455" s="12"/>
      <c r="H455" s="13"/>
      <c r="I455" s="13"/>
      <c r="J455" s="14"/>
      <c r="K455" s="64"/>
      <c r="L455" s="17"/>
      <c r="M455" s="17"/>
      <c r="N455" s="25"/>
      <c r="O455" s="2"/>
      <c r="P455" s="2"/>
      <c r="Q455" s="2"/>
      <c r="R455" s="3"/>
      <c r="S455" s="4"/>
      <c r="T455" s="67"/>
      <c r="U455" s="67"/>
      <c r="V455" s="4"/>
      <c r="W455" s="4"/>
      <c r="X455" s="4"/>
      <c r="Y455" s="62"/>
      <c r="Z455" s="28"/>
      <c r="AA455" s="28"/>
      <c r="AB455" s="28"/>
      <c r="AC455" s="28"/>
      <c r="AD455" s="26"/>
      <c r="AE455" s="19"/>
      <c r="AF455" s="65"/>
      <c r="AG455" s="54"/>
      <c r="AH455" s="54"/>
      <c r="AI455" s="55"/>
      <c r="AJ455" s="18"/>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R455" s="117"/>
      <c r="BS455" s="118"/>
      <c r="BT455" s="118"/>
      <c r="BU455" s="2"/>
      <c r="BV455" s="2"/>
      <c r="BW455" s="2"/>
      <c r="BX455" s="119"/>
    </row>
    <row r="456" spans="1:76" ht="15" customHeight="1">
      <c r="A456" s="16"/>
      <c r="B456" s="76"/>
      <c r="C456" s="72"/>
      <c r="D456" s="20"/>
      <c r="E456" s="78"/>
      <c r="F456" s="11"/>
      <c r="G456" s="12"/>
      <c r="H456" s="13"/>
      <c r="I456" s="13"/>
      <c r="J456" s="14"/>
      <c r="K456" s="64"/>
      <c r="L456" s="17"/>
      <c r="M456" s="17"/>
      <c r="N456" s="25"/>
      <c r="O456" s="2"/>
      <c r="P456" s="2"/>
      <c r="Q456" s="2"/>
      <c r="R456" s="3"/>
      <c r="S456" s="4"/>
      <c r="T456" s="67"/>
      <c r="U456" s="67"/>
      <c r="V456" s="4"/>
      <c r="W456" s="4"/>
      <c r="X456" s="4"/>
      <c r="Y456" s="62"/>
      <c r="Z456" s="28"/>
      <c r="AA456" s="28"/>
      <c r="AB456" s="28"/>
      <c r="AC456" s="28"/>
      <c r="AD456" s="26"/>
      <c r="AE456" s="19"/>
      <c r="AF456" s="65"/>
      <c r="AG456" s="54"/>
      <c r="AH456" s="54"/>
      <c r="AI456" s="55"/>
      <c r="AJ456" s="18"/>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R456" s="117"/>
      <c r="BS456" s="118"/>
      <c r="BT456" s="118"/>
      <c r="BU456" s="2"/>
      <c r="BV456" s="2"/>
      <c r="BW456" s="2"/>
      <c r="BX456" s="119"/>
    </row>
    <row r="457" spans="1:76" ht="15" customHeight="1">
      <c r="A457" s="16">
        <v>48</v>
      </c>
      <c r="B457" s="76"/>
      <c r="C457" s="72">
        <v>151</v>
      </c>
      <c r="D457" s="20" t="s">
        <v>54</v>
      </c>
      <c r="E457" s="78"/>
      <c r="F457" s="11" t="s">
        <v>234</v>
      </c>
      <c r="G457" s="12"/>
      <c r="H457" s="13" t="e">
        <f>IF(OOC!S457=0,"",OOC!S457)</f>
        <v>#REF!</v>
      </c>
      <c r="I457" s="13" t="e">
        <f>IF(OOC!T457=0,"",OOC!T457)</f>
        <v>#REF!</v>
      </c>
      <c r="J457" s="14" t="s">
        <v>12</v>
      </c>
      <c r="K457" s="64" t="s">
        <v>49</v>
      </c>
      <c r="L457" s="17" t="e">
        <f>IF(AND(G457="",H457=""),"",IF(G457="",H457,G457+H457))</f>
        <v>#REF!</v>
      </c>
      <c r="M457" s="17" t="e">
        <f>IF(AND(G457="",I457=""),"",IF(G457="",I457,G457+I457))</f>
        <v>#REF!</v>
      </c>
      <c r="N457" s="25"/>
      <c r="O457" s="2" t="e">
        <f>IF(OR($AK457="",ISNUMBER($AK457)=FALSE),"",MAX(AK457:BP457))</f>
        <v>#REF!</v>
      </c>
      <c r="P457" s="2" t="e">
        <f>IF(OR($AK457="",ISNUMBER($AK457)=FALSE),"",MIN(AK457:BP457))</f>
        <v>#REF!</v>
      </c>
      <c r="Q457" s="2" t="e">
        <f>IF(OR($AK457="",ISNUMBER($AK457)=FALSE),"",AVERAGE(AK457:BP457))</f>
        <v>#REF!</v>
      </c>
      <c r="R457" s="3" t="e">
        <f>IF(OR($AK457="",ISNUMBER($AK457)=FALSE),"",STDEV(AK457:BP457))</f>
        <v>#REF!</v>
      </c>
      <c r="S457" s="4" t="e">
        <f t="shared" si="118"/>
        <v>#REF!</v>
      </c>
      <c r="T457" s="67" t="e">
        <f>IF(OR($AK457="",ISNUMBER($AK457)=FALSE),"",IF(AND($F457="Tolerance",$G457&lt;&gt;""),($Q457-$G457)/(($L457-$M457)/2),IF(AND($F457="GD&amp;T",$H457&lt;&gt;""),$Q457/$H457,"")))</f>
        <v>#REF!</v>
      </c>
      <c r="U457" s="67" t="e">
        <f>IF($T457="","",IF(ABS($T457)&lt;=0.125, "Level A",IF(AND(ABS($T457)&gt;0.125,ABS($T457)&lt;=0.25), "Level B",IF(AND(ABS($T457)&gt;0.25,ABS($T457)&lt;=0.5), "Level C", IF(ABS($T457)&gt;0.5, "Level D")))))</f>
        <v>#REF!</v>
      </c>
      <c r="V457" s="4" t="e">
        <f>IF(OR($AK457="",ISNUMBER($AK457)=FALSE),"",IF(H457="","",(L457-Q457)/(3*R457)))</f>
        <v>#REF!</v>
      </c>
      <c r="W457" s="4" t="e">
        <f>IF(OR($AK457="",ISNUMBER($AK457)=FALSE),"",IF(I457="","",(Q457-M457)/(3*R457)))</f>
        <v>#REF!</v>
      </c>
      <c r="X457" s="4" t="e">
        <f>IF(OR($AK457="",ISNUMBER($AK457)=FALSE),"",IF(AND(G457=0,I457=0),((H457)-(Q457))/(3*R457),MIN(V457:W457)))</f>
        <v>#REF!</v>
      </c>
      <c r="Y457" s="62" t="e">
        <f>IF(OR($AK457="",ISNUMBER($AK457)=FALSE),"",IF(AND(G457=0,I457=0),NORMSDIST(3*X457),NORMSDIST(3*X457)+NORMSDIST(6*S457-3*X457)-1))</f>
        <v>#REF!</v>
      </c>
      <c r="Z457" s="28" t="e">
        <f>IF($Q457="","",IF(F457="Tolerance",IF(($E457*3*R457+Q457)-G457&lt;H457,"",($E457*3*R457+Q457)-G457),IF(OR(F457="GD&amp;T",F457="MAX"),IF(($E457*3*R457+Q457)&lt;H457,"",($E457*3*R457+Q457)),"")))</f>
        <v>#REF!</v>
      </c>
      <c r="AA457" s="28" t="e">
        <f>IF(Q457="","",IF(F457="Tolerance",IF(-(($E457*3*R457)-Q457)-G457&gt;I457,"",-(($E457*3*R457)-Q457)-G457),IF(F457="MIN",IF(-(($E457*3*R457)-Q457)&gt;I457,"",-(($E457*3*R457)-Q457)),"")))</f>
        <v>#REF!</v>
      </c>
      <c r="AB457" s="28" t="e">
        <f>IF(OR(G457="",Q457=""),"",(L457+M457)/2-Q457)</f>
        <v>#REF!</v>
      </c>
      <c r="AC457" s="28" t="e">
        <f>IF(OR($S457&gt;$AC$9,$R457=""),"",$AC$9*6*$R457)</f>
        <v>#REF!</v>
      </c>
      <c r="AD457" s="26"/>
      <c r="AE457" s="19" t="str">
        <f>IF(AD457="","",IF(AD457&gt;=0.966,"Normal","Not Normal"))</f>
        <v/>
      </c>
      <c r="AF457" s="65"/>
      <c r="AG457" s="54"/>
      <c r="AH457" s="54"/>
      <c r="AI457" s="55"/>
      <c r="AJ457" s="18"/>
      <c r="AK457" s="73" t="e">
        <f>#REF!</f>
        <v>#REF!</v>
      </c>
      <c r="AL457" s="73" t="e">
        <f>#REF!</f>
        <v>#REF!</v>
      </c>
      <c r="AM457" s="73" t="e">
        <f>#REF!</f>
        <v>#REF!</v>
      </c>
      <c r="AN457" s="73" t="e">
        <f>#REF!</f>
        <v>#REF!</v>
      </c>
      <c r="AO457" s="73" t="e">
        <f>#REF!</f>
        <v>#REF!</v>
      </c>
      <c r="AP457" s="73" t="e">
        <f>#REF!</f>
        <v>#REF!</v>
      </c>
      <c r="AQ457" s="73" t="e">
        <f>#REF!</f>
        <v>#REF!</v>
      </c>
      <c r="AR457" s="73" t="e">
        <f>#REF!</f>
        <v>#REF!</v>
      </c>
      <c r="AS457" s="73" t="e">
        <f>#REF!</f>
        <v>#REF!</v>
      </c>
      <c r="AT457" s="73" t="e">
        <f>#REF!</f>
        <v>#REF!</v>
      </c>
      <c r="AU457" s="73" t="e">
        <f>#REF!</f>
        <v>#REF!</v>
      </c>
      <c r="AV457" s="73" t="e">
        <f>#REF!</f>
        <v>#REF!</v>
      </c>
      <c r="AW457" s="73" t="e">
        <f>#REF!</f>
        <v>#REF!</v>
      </c>
      <c r="AX457" s="73" t="e">
        <f>#REF!</f>
        <v>#REF!</v>
      </c>
      <c r="AY457" s="73" t="e">
        <f>#REF!</f>
        <v>#REF!</v>
      </c>
      <c r="AZ457" s="73" t="e">
        <f>#REF!</f>
        <v>#REF!</v>
      </c>
      <c r="BA457" s="73" t="e">
        <f>#REF!</f>
        <v>#REF!</v>
      </c>
      <c r="BB457" s="73" t="e">
        <f>#REF!</f>
        <v>#REF!</v>
      </c>
      <c r="BC457" s="73" t="e">
        <f>#REF!</f>
        <v>#REF!</v>
      </c>
      <c r="BD457" s="73" t="e">
        <f>#REF!</f>
        <v>#REF!</v>
      </c>
      <c r="BE457" s="73" t="e">
        <f>#REF!</f>
        <v>#REF!</v>
      </c>
      <c r="BF457" s="73" t="e">
        <f>#REF!</f>
        <v>#REF!</v>
      </c>
      <c r="BG457" s="73" t="e">
        <f>#REF!</f>
        <v>#REF!</v>
      </c>
      <c r="BH457" s="73" t="e">
        <f>#REF!</f>
        <v>#REF!</v>
      </c>
      <c r="BI457" s="73" t="e">
        <f>#REF!</f>
        <v>#REF!</v>
      </c>
      <c r="BJ457" s="73" t="e">
        <f>#REF!</f>
        <v>#REF!</v>
      </c>
      <c r="BK457" s="73" t="e">
        <f>#REF!</f>
        <v>#REF!</v>
      </c>
      <c r="BL457" s="73" t="e">
        <f>#REF!</f>
        <v>#REF!</v>
      </c>
      <c r="BM457" s="73" t="e">
        <f>#REF!</f>
        <v>#REF!</v>
      </c>
      <c r="BN457" s="73" t="e">
        <f>#REF!</f>
        <v>#REF!</v>
      </c>
      <c r="BO457" s="73" t="e">
        <f>#REF!</f>
        <v>#REF!</v>
      </c>
      <c r="BP457" s="73" t="e">
        <f>#REF!</f>
        <v>#REF!</v>
      </c>
      <c r="BR457" s="117">
        <f t="shared" si="119"/>
        <v>151</v>
      </c>
      <c r="BS457" s="118">
        <f>OOC!G457</f>
        <v>0.03</v>
      </c>
      <c r="BT457" s="118" t="str">
        <f>OOC!H457</f>
        <v/>
      </c>
      <c r="BU457" s="2" t="e">
        <f t="shared" si="120"/>
        <v>#REF!</v>
      </c>
      <c r="BV457" s="2" t="e">
        <f t="shared" si="121"/>
        <v>#REF!</v>
      </c>
      <c r="BW457" s="2" t="e">
        <f t="shared" si="122"/>
        <v>#REF!</v>
      </c>
      <c r="BX457" s="119" t="e">
        <f>IF(AND(IF(OOC!G457="",0,OOC!G457) &gt;= IF(O457="",0,O457), IF(O457="",0,O457) &gt; IF(L457="",0,L457)), "OOC",
IF(AND(IF(M457="",0,M457) &gt; IF(P457="",0,P457), IF(P457="",0,P457) &gt;= IF(OOC!H457="",0,OOC!H457)), "OOC",
IF(IF(O457="",0,O457) &gt; IF(OOC!G457="",0,OOC!G457), "OOS",
IF(IF(OOC!H457="",0,OOC!H457) &gt; IF(P457="",0,P457), "OOS", "OK"))))</f>
        <v>#REF!</v>
      </c>
    </row>
    <row r="458" spans="1:76" ht="15" customHeight="1">
      <c r="A458" s="16"/>
      <c r="B458" s="76"/>
      <c r="C458" s="72"/>
      <c r="D458" s="20"/>
      <c r="E458" s="78"/>
      <c r="F458" s="11"/>
      <c r="G458" s="12"/>
      <c r="H458" s="13"/>
      <c r="I458" s="13"/>
      <c r="J458" s="14"/>
      <c r="K458" s="64"/>
      <c r="L458" s="17"/>
      <c r="M458" s="17"/>
      <c r="N458" s="25"/>
      <c r="O458" s="2"/>
      <c r="P458" s="2"/>
      <c r="Q458" s="2"/>
      <c r="R458" s="3"/>
      <c r="S458" s="4"/>
      <c r="T458" s="67"/>
      <c r="U458" s="67"/>
      <c r="V458" s="4"/>
      <c r="W458" s="4"/>
      <c r="X458" s="4"/>
      <c r="Y458" s="62"/>
      <c r="Z458" s="28"/>
      <c r="AA458" s="28"/>
      <c r="AB458" s="28"/>
      <c r="AC458" s="28"/>
      <c r="AD458" s="26"/>
      <c r="AE458" s="19"/>
      <c r="AF458" s="65"/>
      <c r="AG458" s="54"/>
      <c r="AH458" s="54"/>
      <c r="AI458" s="55"/>
      <c r="AJ458" s="18"/>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R458" s="117"/>
      <c r="BS458" s="118"/>
      <c r="BT458" s="118"/>
      <c r="BU458" s="2"/>
      <c r="BV458" s="2"/>
      <c r="BW458" s="2"/>
      <c r="BX458" s="119"/>
    </row>
    <row r="459" spans="1:76" ht="15" customHeight="1">
      <c r="A459" s="16"/>
      <c r="B459" s="76"/>
      <c r="C459" s="72"/>
      <c r="D459" s="20"/>
      <c r="E459" s="78"/>
      <c r="F459" s="11"/>
      <c r="G459" s="12"/>
      <c r="H459" s="13"/>
      <c r="I459" s="13"/>
      <c r="J459" s="14"/>
      <c r="K459" s="64"/>
      <c r="L459" s="17"/>
      <c r="M459" s="17"/>
      <c r="N459" s="25"/>
      <c r="O459" s="2"/>
      <c r="P459" s="2"/>
      <c r="Q459" s="2"/>
      <c r="R459" s="3"/>
      <c r="S459" s="4"/>
      <c r="T459" s="67"/>
      <c r="U459" s="67"/>
      <c r="V459" s="4"/>
      <c r="W459" s="4"/>
      <c r="X459" s="4"/>
      <c r="Y459" s="62"/>
      <c r="Z459" s="28"/>
      <c r="AA459" s="28"/>
      <c r="AB459" s="28"/>
      <c r="AC459" s="28"/>
      <c r="AD459" s="26"/>
      <c r="AE459" s="19"/>
      <c r="AF459" s="65"/>
      <c r="AG459" s="54"/>
      <c r="AH459" s="54"/>
      <c r="AI459" s="55"/>
      <c r="AJ459" s="18"/>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R459" s="117"/>
      <c r="BS459" s="118"/>
      <c r="BT459" s="118"/>
      <c r="BU459" s="2"/>
      <c r="BV459" s="2"/>
      <c r="BW459" s="2"/>
      <c r="BX459" s="119"/>
    </row>
    <row r="460" spans="1:76" ht="15" customHeight="1">
      <c r="A460" s="16"/>
      <c r="B460" s="76"/>
      <c r="C460" s="72">
        <v>152</v>
      </c>
      <c r="D460" s="20" t="s">
        <v>141</v>
      </c>
      <c r="E460" s="78"/>
      <c r="F460" s="11" t="s">
        <v>29</v>
      </c>
      <c r="G460" s="12">
        <v>0.27500000000000002</v>
      </c>
      <c r="H460" s="13" t="e">
        <f>IF(OOC!S460=0,"",OOC!S460)</f>
        <v>#REF!</v>
      </c>
      <c r="I460" s="13" t="e">
        <f>IF(OOC!T460=0,"",OOC!T460)</f>
        <v>#REF!</v>
      </c>
      <c r="J460" s="14" t="s">
        <v>12</v>
      </c>
      <c r="K460" s="64" t="s">
        <v>49</v>
      </c>
      <c r="L460" s="17" t="e">
        <f t="shared" ref="L460:L465" si="123">IF(AND(G460="",H460=""),"",IF(G460="",H460,G460+H460))</f>
        <v>#REF!</v>
      </c>
      <c r="M460" s="17" t="e">
        <f t="shared" ref="M460:M465" si="124">IF(AND(G460="",I460=""),"",IF(G460="",I460,G460+I460))</f>
        <v>#REF!</v>
      </c>
      <c r="N460" s="25"/>
      <c r="O460" s="2" t="e">
        <f t="shared" ref="O460:O465" si="125">IF(OR($AK460="",ISNUMBER($AK460)=FALSE),"",MAX(AK460:BP460))</f>
        <v>#REF!</v>
      </c>
      <c r="P460" s="2" t="e">
        <f t="shared" ref="P460:P465" si="126">IF(OR($AK460="",ISNUMBER($AK460)=FALSE),"",MIN(AK460:BP460))</f>
        <v>#REF!</v>
      </c>
      <c r="Q460" s="2" t="e">
        <f t="shared" ref="Q460:Q465" si="127">IF(OR($AK460="",ISNUMBER($AK460)=FALSE),"",AVERAGE(AK460:BP460))</f>
        <v>#REF!</v>
      </c>
      <c r="R460" s="3" t="e">
        <f t="shared" ref="R460:R465" si="128">IF(OR($AK460="",ISNUMBER($AK460)=FALSE),"",STDEV(AK460:BP460))</f>
        <v>#REF!</v>
      </c>
      <c r="S460" s="4" t="e">
        <f t="shared" si="118"/>
        <v>#REF!</v>
      </c>
      <c r="T460" s="67" t="e">
        <f t="shared" ref="T460:T465" si="129">IF(OR($AK460="",ISNUMBER($AK460)=FALSE),"",IF(AND($F460="Tolerance",$G460&lt;&gt;""),($Q460-$G460)/(($L460-$M460)/2),IF(AND($F460="GD&amp;T",$H460&lt;&gt;""),$Q460/$H460,"")))</f>
        <v>#REF!</v>
      </c>
      <c r="U460" s="67" t="e">
        <f t="shared" ref="U460:U465" si="130">IF($T460="","",IF(ABS($T460)&lt;=0.125, "Level A",IF(AND(ABS($T460)&gt;0.125,ABS($T460)&lt;=0.25), "Level B",IF(AND(ABS($T460)&gt;0.25,ABS($T460)&lt;=0.5), "Level C", IF(ABS($T460)&gt;0.5, "Level D")))))</f>
        <v>#REF!</v>
      </c>
      <c r="V460" s="4" t="e">
        <f t="shared" ref="V460:V465" si="131">IF(OR($AK460="",ISNUMBER($AK460)=FALSE),"",IF(H460="","",(L460-Q460)/(3*R460)))</f>
        <v>#REF!</v>
      </c>
      <c r="W460" s="4" t="e">
        <f t="shared" ref="W460:W465" si="132">IF(OR($AK460="",ISNUMBER($AK460)=FALSE),"",IF(I460="","",(Q460-M460)/(3*R460)))</f>
        <v>#REF!</v>
      </c>
      <c r="X460" s="4" t="e">
        <f t="shared" ref="X460:X465" si="133">IF(OR($AK460="",ISNUMBER($AK460)=FALSE),"",IF(AND(G460=0,I460=0),((H460)-(Q460))/(3*R460),MIN(V460:W460)))</f>
        <v>#REF!</v>
      </c>
      <c r="Y460" s="62" t="e">
        <f t="shared" ref="Y460:Y465" si="134">IF(OR($AK460="",ISNUMBER($AK460)=FALSE),"",IF(AND(G460=0,I460=0),NORMSDIST(3*X460),NORMSDIST(3*X460)+NORMSDIST(6*S460-3*X460)-1))</f>
        <v>#REF!</v>
      </c>
      <c r="Z460" s="28" t="e">
        <f t="shared" ref="Z460:Z465" si="135">IF($Q460="","",IF(F460="Tolerance",IF(($E460*3*R460+Q460)-G460&lt;H460,"",($E460*3*R460+Q460)-G460),IF(OR(F460="GD&amp;T",F460="MAX"),IF(($E460*3*R460+Q460)&lt;H460,"",($E460*3*R460+Q460)),"")))</f>
        <v>#REF!</v>
      </c>
      <c r="AA460" s="28" t="e">
        <f t="shared" ref="AA460:AA465" si="136">IF(Q460="","",IF(F460="Tolerance",IF(-(($E460*3*R460)-Q460)-G460&gt;I460,"",-(($E460*3*R460)-Q460)-G460),IF(F460="MIN",IF(-(($E460*3*R460)-Q460)&gt;I460,"",-(($E460*3*R460)-Q460)),"")))</f>
        <v>#REF!</v>
      </c>
      <c r="AB460" s="28" t="e">
        <f t="shared" ref="AB460:AB465" si="137">IF(OR(G460="",Q460=""),"",(L460+M460)/2-Q460)</f>
        <v>#REF!</v>
      </c>
      <c r="AC460" s="28" t="e">
        <f t="shared" ref="AC460:AC465" si="138">IF(OR($S460&gt;$AC$9,$R460=""),"",$AC$9*6*$R460)</f>
        <v>#REF!</v>
      </c>
      <c r="AD460" s="26"/>
      <c r="AE460" s="19" t="str">
        <f t="shared" ref="AE460:AE465" si="139">IF(AD460="","",IF(AD460&gt;=0.966,"Normal","Not Normal"))</f>
        <v/>
      </c>
      <c r="AF460" s="65"/>
      <c r="AG460" s="54"/>
      <c r="AH460" s="54"/>
      <c r="AI460" s="55"/>
      <c r="AJ460" s="18"/>
      <c r="AK460" s="73" t="e">
        <f>#REF!</f>
        <v>#REF!</v>
      </c>
      <c r="AL460" s="73" t="e">
        <f>#REF!</f>
        <v>#REF!</v>
      </c>
      <c r="AM460" s="73" t="e">
        <f>#REF!</f>
        <v>#REF!</v>
      </c>
      <c r="AN460" s="73" t="e">
        <f>#REF!</f>
        <v>#REF!</v>
      </c>
      <c r="AO460" s="73" t="e">
        <f>#REF!</f>
        <v>#REF!</v>
      </c>
      <c r="AP460" s="73" t="e">
        <f>#REF!</f>
        <v>#REF!</v>
      </c>
      <c r="AQ460" s="73" t="e">
        <f>#REF!</f>
        <v>#REF!</v>
      </c>
      <c r="AR460" s="73" t="e">
        <f>#REF!</f>
        <v>#REF!</v>
      </c>
      <c r="AS460" s="73" t="e">
        <f>#REF!</f>
        <v>#REF!</v>
      </c>
      <c r="AT460" s="73" t="e">
        <f>#REF!</f>
        <v>#REF!</v>
      </c>
      <c r="AU460" s="73" t="e">
        <f>#REF!</f>
        <v>#REF!</v>
      </c>
      <c r="AV460" s="73" t="e">
        <f>#REF!</f>
        <v>#REF!</v>
      </c>
      <c r="AW460" s="73" t="e">
        <f>#REF!</f>
        <v>#REF!</v>
      </c>
      <c r="AX460" s="73" t="e">
        <f>#REF!</f>
        <v>#REF!</v>
      </c>
      <c r="AY460" s="73" t="e">
        <f>#REF!</f>
        <v>#REF!</v>
      </c>
      <c r="AZ460" s="73" t="e">
        <f>#REF!</f>
        <v>#REF!</v>
      </c>
      <c r="BA460" s="73" t="e">
        <f>#REF!</f>
        <v>#REF!</v>
      </c>
      <c r="BB460" s="73" t="e">
        <f>#REF!</f>
        <v>#REF!</v>
      </c>
      <c r="BC460" s="73" t="e">
        <f>#REF!</f>
        <v>#REF!</v>
      </c>
      <c r="BD460" s="73" t="e">
        <f>#REF!</f>
        <v>#REF!</v>
      </c>
      <c r="BE460" s="73" t="e">
        <f>#REF!</f>
        <v>#REF!</v>
      </c>
      <c r="BF460" s="73" t="e">
        <f>#REF!</f>
        <v>#REF!</v>
      </c>
      <c r="BG460" s="73" t="e">
        <f>#REF!</f>
        <v>#REF!</v>
      </c>
      <c r="BH460" s="73" t="e">
        <f>#REF!</f>
        <v>#REF!</v>
      </c>
      <c r="BI460" s="73" t="e">
        <f>#REF!</f>
        <v>#REF!</v>
      </c>
      <c r="BJ460" s="73" t="e">
        <f>#REF!</f>
        <v>#REF!</v>
      </c>
      <c r="BK460" s="73" t="e">
        <f>#REF!</f>
        <v>#REF!</v>
      </c>
      <c r="BL460" s="73" t="e">
        <f>#REF!</f>
        <v>#REF!</v>
      </c>
      <c r="BM460" s="73" t="e">
        <f>#REF!</f>
        <v>#REF!</v>
      </c>
      <c r="BN460" s="73" t="e">
        <f>#REF!</f>
        <v>#REF!</v>
      </c>
      <c r="BO460" s="73" t="e">
        <f>#REF!</f>
        <v>#REF!</v>
      </c>
      <c r="BP460" s="73" t="e">
        <f>#REF!</f>
        <v>#REF!</v>
      </c>
      <c r="BR460" s="117">
        <f t="shared" si="119"/>
        <v>152</v>
      </c>
      <c r="BS460" s="118">
        <f>OOC!G460</f>
        <v>0.05</v>
      </c>
      <c r="BT460" s="118" t="str">
        <f>OOC!H460</f>
        <v/>
      </c>
      <c r="BU460" s="2" t="e">
        <f t="shared" si="120"/>
        <v>#REF!</v>
      </c>
      <c r="BV460" s="2" t="e">
        <f t="shared" si="121"/>
        <v>#REF!</v>
      </c>
      <c r="BW460" s="2" t="e">
        <f t="shared" si="122"/>
        <v>#REF!</v>
      </c>
      <c r="BX460" s="119" t="e">
        <f>IF(AND(IF(OOC!G460="",0,OOC!G460) &gt;= IF(O460="",0,O460), IF(O460="",0,O460) &gt; IF(L460="",0,L460)), "OOC",
IF(AND(IF(M460="",0,M460) &gt; IF(P460="",0,P460), IF(P460="",0,P460) &gt;= IF(OOC!H460="",0,OOC!H460)), "OOC",
IF(IF(O460="",0,O460) &gt; IF(OOC!G460="",0,OOC!G460), "OOS",
IF(IF(OOC!H460="",0,OOC!H460) &gt; IF(P460="",0,P460), "OOS", "OK"))))</f>
        <v>#REF!</v>
      </c>
    </row>
    <row r="461" spans="1:76" ht="15" customHeight="1">
      <c r="A461" s="16"/>
      <c r="B461" s="76"/>
      <c r="C461" s="72">
        <v>152</v>
      </c>
      <c r="D461" s="20" t="s">
        <v>141</v>
      </c>
      <c r="E461" s="78"/>
      <c r="F461" s="11" t="s">
        <v>29</v>
      </c>
      <c r="G461" s="12">
        <v>0.27500000000000002</v>
      </c>
      <c r="H461" s="13" t="e">
        <f>IF(OOC!S461=0,"",OOC!S461)</f>
        <v>#REF!</v>
      </c>
      <c r="I461" s="13" t="e">
        <f>IF(OOC!T461=0,"",OOC!T461)</f>
        <v>#REF!</v>
      </c>
      <c r="J461" s="14" t="s">
        <v>12</v>
      </c>
      <c r="K461" s="64" t="s">
        <v>49</v>
      </c>
      <c r="L461" s="17" t="e">
        <f t="shared" si="123"/>
        <v>#REF!</v>
      </c>
      <c r="M461" s="17" t="e">
        <f t="shared" si="124"/>
        <v>#REF!</v>
      </c>
      <c r="N461" s="25"/>
      <c r="O461" s="2" t="e">
        <f t="shared" si="125"/>
        <v>#REF!</v>
      </c>
      <c r="P461" s="2" t="e">
        <f t="shared" si="126"/>
        <v>#REF!</v>
      </c>
      <c r="Q461" s="2" t="e">
        <f t="shared" si="127"/>
        <v>#REF!</v>
      </c>
      <c r="R461" s="3" t="e">
        <f t="shared" si="128"/>
        <v>#REF!</v>
      </c>
      <c r="S461" s="4" t="e">
        <f t="shared" si="118"/>
        <v>#REF!</v>
      </c>
      <c r="T461" s="67" t="e">
        <f t="shared" si="129"/>
        <v>#REF!</v>
      </c>
      <c r="U461" s="67" t="e">
        <f t="shared" si="130"/>
        <v>#REF!</v>
      </c>
      <c r="V461" s="4" t="e">
        <f t="shared" si="131"/>
        <v>#REF!</v>
      </c>
      <c r="W461" s="4" t="e">
        <f t="shared" si="132"/>
        <v>#REF!</v>
      </c>
      <c r="X461" s="4" t="e">
        <f t="shared" si="133"/>
        <v>#REF!</v>
      </c>
      <c r="Y461" s="62" t="e">
        <f t="shared" si="134"/>
        <v>#REF!</v>
      </c>
      <c r="Z461" s="28" t="e">
        <f t="shared" si="135"/>
        <v>#REF!</v>
      </c>
      <c r="AA461" s="28" t="e">
        <f t="shared" si="136"/>
        <v>#REF!</v>
      </c>
      <c r="AB461" s="28" t="e">
        <f t="shared" si="137"/>
        <v>#REF!</v>
      </c>
      <c r="AC461" s="28" t="e">
        <f t="shared" si="138"/>
        <v>#REF!</v>
      </c>
      <c r="AD461" s="26"/>
      <c r="AE461" s="19" t="str">
        <f t="shared" si="139"/>
        <v/>
      </c>
      <c r="AF461" s="65"/>
      <c r="AG461" s="54"/>
      <c r="AH461" s="54"/>
      <c r="AI461" s="55"/>
      <c r="AJ461" s="18"/>
      <c r="AK461" s="73" t="e">
        <f>#REF!</f>
        <v>#REF!</v>
      </c>
      <c r="AL461" s="73" t="e">
        <f>#REF!</f>
        <v>#REF!</v>
      </c>
      <c r="AM461" s="73" t="e">
        <f>#REF!</f>
        <v>#REF!</v>
      </c>
      <c r="AN461" s="73" t="e">
        <f>#REF!</f>
        <v>#REF!</v>
      </c>
      <c r="AO461" s="73" t="e">
        <f>#REF!</f>
        <v>#REF!</v>
      </c>
      <c r="AP461" s="73" t="e">
        <f>#REF!</f>
        <v>#REF!</v>
      </c>
      <c r="AQ461" s="73" t="e">
        <f>#REF!</f>
        <v>#REF!</v>
      </c>
      <c r="AR461" s="73" t="e">
        <f>#REF!</f>
        <v>#REF!</v>
      </c>
      <c r="AS461" s="73" t="e">
        <f>#REF!</f>
        <v>#REF!</v>
      </c>
      <c r="AT461" s="73" t="e">
        <f>#REF!</f>
        <v>#REF!</v>
      </c>
      <c r="AU461" s="73" t="e">
        <f>#REF!</f>
        <v>#REF!</v>
      </c>
      <c r="AV461" s="73" t="e">
        <f>#REF!</f>
        <v>#REF!</v>
      </c>
      <c r="AW461" s="73" t="e">
        <f>#REF!</f>
        <v>#REF!</v>
      </c>
      <c r="AX461" s="73" t="e">
        <f>#REF!</f>
        <v>#REF!</v>
      </c>
      <c r="AY461" s="73" t="e">
        <f>#REF!</f>
        <v>#REF!</v>
      </c>
      <c r="AZ461" s="73" t="e">
        <f>#REF!</f>
        <v>#REF!</v>
      </c>
      <c r="BA461" s="73" t="e">
        <f>#REF!</f>
        <v>#REF!</v>
      </c>
      <c r="BB461" s="73" t="e">
        <f>#REF!</f>
        <v>#REF!</v>
      </c>
      <c r="BC461" s="73" t="e">
        <f>#REF!</f>
        <v>#REF!</v>
      </c>
      <c r="BD461" s="73" t="e">
        <f>#REF!</f>
        <v>#REF!</v>
      </c>
      <c r="BE461" s="73" t="e">
        <f>#REF!</f>
        <v>#REF!</v>
      </c>
      <c r="BF461" s="73" t="e">
        <f>#REF!</f>
        <v>#REF!</v>
      </c>
      <c r="BG461" s="73" t="e">
        <f>#REF!</f>
        <v>#REF!</v>
      </c>
      <c r="BH461" s="73" t="e">
        <f>#REF!</f>
        <v>#REF!</v>
      </c>
      <c r="BI461" s="73" t="e">
        <f>#REF!</f>
        <v>#REF!</v>
      </c>
      <c r="BJ461" s="73" t="e">
        <f>#REF!</f>
        <v>#REF!</v>
      </c>
      <c r="BK461" s="73" t="e">
        <f>#REF!</f>
        <v>#REF!</v>
      </c>
      <c r="BL461" s="73" t="e">
        <f>#REF!</f>
        <v>#REF!</v>
      </c>
      <c r="BM461" s="73" t="e">
        <f>#REF!</f>
        <v>#REF!</v>
      </c>
      <c r="BN461" s="73" t="e">
        <f>#REF!</f>
        <v>#REF!</v>
      </c>
      <c r="BO461" s="73" t="e">
        <f>#REF!</f>
        <v>#REF!</v>
      </c>
      <c r="BP461" s="73" t="e">
        <f>#REF!</f>
        <v>#REF!</v>
      </c>
      <c r="BR461" s="117">
        <f t="shared" si="119"/>
        <v>152</v>
      </c>
      <c r="BS461" s="118">
        <f>OOC!G461</f>
        <v>0.29000000000000004</v>
      </c>
      <c r="BT461" s="118">
        <f>OOC!H461</f>
        <v>0.26</v>
      </c>
      <c r="BU461" s="2" t="e">
        <f t="shared" si="120"/>
        <v>#REF!</v>
      </c>
      <c r="BV461" s="2" t="e">
        <f t="shared" si="121"/>
        <v>#REF!</v>
      </c>
      <c r="BW461" s="2" t="e">
        <f t="shared" si="122"/>
        <v>#REF!</v>
      </c>
      <c r="BX461" s="119" t="e">
        <f>IF(AND(IF(OOC!G461="",0,OOC!G461) &gt;= IF(O461="",0,O461), IF(O461="",0,O461) &gt; IF(L461="",0,L461)), "OOC",
IF(AND(IF(M461="",0,M461) &gt; IF(P461="",0,P461), IF(P461="",0,P461) &gt;= IF(OOC!H461="",0,OOC!H461)), "OOC",
IF(IF(O461="",0,O461) &gt; IF(OOC!G461="",0,OOC!G461), "OOS",
IF(IF(OOC!H461="",0,OOC!H461) &gt; IF(P461="",0,P461), "OOS", "OK"))))</f>
        <v>#REF!</v>
      </c>
    </row>
    <row r="462" spans="1:76" ht="15" customHeight="1">
      <c r="A462" s="16"/>
      <c r="B462" s="76"/>
      <c r="C462" s="72">
        <v>152</v>
      </c>
      <c r="D462" s="20" t="s">
        <v>54</v>
      </c>
      <c r="E462" s="78"/>
      <c r="F462" s="11" t="s">
        <v>234</v>
      </c>
      <c r="G462" s="12"/>
      <c r="H462" s="13" t="e">
        <f>IF(OOC!S462=0,"",OOC!S462)</f>
        <v>#REF!</v>
      </c>
      <c r="I462" s="13" t="e">
        <f>IF(OOC!T462=0,"",OOC!T462)</f>
        <v>#REF!</v>
      </c>
      <c r="J462" s="14" t="s">
        <v>12</v>
      </c>
      <c r="K462" s="64" t="s">
        <v>49</v>
      </c>
      <c r="L462" s="17" t="e">
        <f t="shared" si="123"/>
        <v>#REF!</v>
      </c>
      <c r="M462" s="17" t="e">
        <f t="shared" si="124"/>
        <v>#REF!</v>
      </c>
      <c r="N462" s="25"/>
      <c r="O462" s="2" t="e">
        <f t="shared" si="125"/>
        <v>#REF!</v>
      </c>
      <c r="P462" s="2" t="e">
        <f t="shared" si="126"/>
        <v>#REF!</v>
      </c>
      <c r="Q462" s="2" t="e">
        <f t="shared" si="127"/>
        <v>#REF!</v>
      </c>
      <c r="R462" s="3" t="e">
        <f t="shared" si="128"/>
        <v>#REF!</v>
      </c>
      <c r="S462" s="4" t="e">
        <f t="shared" si="118"/>
        <v>#REF!</v>
      </c>
      <c r="T462" s="67" t="e">
        <f t="shared" si="129"/>
        <v>#REF!</v>
      </c>
      <c r="U462" s="67" t="e">
        <f t="shared" si="130"/>
        <v>#REF!</v>
      </c>
      <c r="V462" s="4" t="e">
        <f t="shared" si="131"/>
        <v>#REF!</v>
      </c>
      <c r="W462" s="4" t="e">
        <f t="shared" si="132"/>
        <v>#REF!</v>
      </c>
      <c r="X462" s="4" t="e">
        <f t="shared" si="133"/>
        <v>#REF!</v>
      </c>
      <c r="Y462" s="62" t="e">
        <f t="shared" si="134"/>
        <v>#REF!</v>
      </c>
      <c r="Z462" s="28" t="e">
        <f t="shared" si="135"/>
        <v>#REF!</v>
      </c>
      <c r="AA462" s="28" t="e">
        <f t="shared" si="136"/>
        <v>#REF!</v>
      </c>
      <c r="AB462" s="28" t="e">
        <f t="shared" si="137"/>
        <v>#REF!</v>
      </c>
      <c r="AC462" s="28" t="e">
        <f t="shared" si="138"/>
        <v>#REF!</v>
      </c>
      <c r="AD462" s="26"/>
      <c r="AE462" s="19" t="str">
        <f t="shared" si="139"/>
        <v/>
      </c>
      <c r="AF462" s="65"/>
      <c r="AG462" s="54"/>
      <c r="AH462" s="54"/>
      <c r="AI462" s="55"/>
      <c r="AJ462" s="18"/>
      <c r="AK462" s="73" t="e">
        <f>#REF!</f>
        <v>#REF!</v>
      </c>
      <c r="AL462" s="73" t="e">
        <f>#REF!</f>
        <v>#REF!</v>
      </c>
      <c r="AM462" s="73" t="e">
        <f>#REF!</f>
        <v>#REF!</v>
      </c>
      <c r="AN462" s="73" t="e">
        <f>#REF!</f>
        <v>#REF!</v>
      </c>
      <c r="AO462" s="73" t="e">
        <f>#REF!</f>
        <v>#REF!</v>
      </c>
      <c r="AP462" s="73" t="e">
        <f>#REF!</f>
        <v>#REF!</v>
      </c>
      <c r="AQ462" s="73" t="e">
        <f>#REF!</f>
        <v>#REF!</v>
      </c>
      <c r="AR462" s="73" t="e">
        <f>#REF!</f>
        <v>#REF!</v>
      </c>
      <c r="AS462" s="73" t="e">
        <f>#REF!</f>
        <v>#REF!</v>
      </c>
      <c r="AT462" s="73" t="e">
        <f>#REF!</f>
        <v>#REF!</v>
      </c>
      <c r="AU462" s="73" t="e">
        <f>#REF!</f>
        <v>#REF!</v>
      </c>
      <c r="AV462" s="73" t="e">
        <f>#REF!</f>
        <v>#REF!</v>
      </c>
      <c r="AW462" s="73" t="e">
        <f>#REF!</f>
        <v>#REF!</v>
      </c>
      <c r="AX462" s="73" t="e">
        <f>#REF!</f>
        <v>#REF!</v>
      </c>
      <c r="AY462" s="73" t="e">
        <f>#REF!</f>
        <v>#REF!</v>
      </c>
      <c r="AZ462" s="73" t="e">
        <f>#REF!</f>
        <v>#REF!</v>
      </c>
      <c r="BA462" s="73" t="e">
        <f>#REF!</f>
        <v>#REF!</v>
      </c>
      <c r="BB462" s="73" t="e">
        <f>#REF!</f>
        <v>#REF!</v>
      </c>
      <c r="BC462" s="73" t="e">
        <f>#REF!</f>
        <v>#REF!</v>
      </c>
      <c r="BD462" s="73" t="e">
        <f>#REF!</f>
        <v>#REF!</v>
      </c>
      <c r="BE462" s="73" t="e">
        <f>#REF!</f>
        <v>#REF!</v>
      </c>
      <c r="BF462" s="73" t="e">
        <f>#REF!</f>
        <v>#REF!</v>
      </c>
      <c r="BG462" s="73" t="e">
        <f>#REF!</f>
        <v>#REF!</v>
      </c>
      <c r="BH462" s="73" t="e">
        <f>#REF!</f>
        <v>#REF!</v>
      </c>
      <c r="BI462" s="73" t="e">
        <f>#REF!</f>
        <v>#REF!</v>
      </c>
      <c r="BJ462" s="73" t="e">
        <f>#REF!</f>
        <v>#REF!</v>
      </c>
      <c r="BK462" s="73" t="e">
        <f>#REF!</f>
        <v>#REF!</v>
      </c>
      <c r="BL462" s="73" t="e">
        <f>#REF!</f>
        <v>#REF!</v>
      </c>
      <c r="BM462" s="73" t="e">
        <f>#REF!</f>
        <v>#REF!</v>
      </c>
      <c r="BN462" s="73" t="e">
        <f>#REF!</f>
        <v>#REF!</v>
      </c>
      <c r="BO462" s="73" t="e">
        <f>#REF!</f>
        <v>#REF!</v>
      </c>
      <c r="BP462" s="73" t="e">
        <f>#REF!</f>
        <v>#REF!</v>
      </c>
      <c r="BR462" s="117">
        <f t="shared" si="119"/>
        <v>152</v>
      </c>
      <c r="BS462" s="118">
        <f>OOC!G462</f>
        <v>0.29000000000000004</v>
      </c>
      <c r="BT462" s="118">
        <f>OOC!H462</f>
        <v>0.26</v>
      </c>
      <c r="BU462" s="2" t="e">
        <f t="shared" si="120"/>
        <v>#REF!</v>
      </c>
      <c r="BV462" s="2" t="e">
        <f t="shared" si="121"/>
        <v>#REF!</v>
      </c>
      <c r="BW462" s="2" t="e">
        <f t="shared" si="122"/>
        <v>#REF!</v>
      </c>
      <c r="BX462" s="119" t="e">
        <f>IF(AND(IF(OOC!G462="",0,OOC!G462) &gt;= IF(O462="",0,O462), IF(O462="",0,O462) &gt; IF(L462="",0,L462)), "OOC",
IF(AND(IF(M462="",0,M462) &gt; IF(P462="",0,P462), IF(P462="",0,P462) &gt;= IF(OOC!H462="",0,OOC!H462)), "OOC",
IF(IF(O462="",0,O462) &gt; IF(OOC!G462="",0,OOC!G462), "OOS",
IF(IF(OOC!H462="",0,OOC!H462) &gt; IF(P462="",0,P462), "OOS", "OK"))))</f>
        <v>#REF!</v>
      </c>
    </row>
    <row r="463" spans="1:76" ht="15" customHeight="1">
      <c r="A463" s="16">
        <v>48</v>
      </c>
      <c r="B463" s="76" t="s">
        <v>278</v>
      </c>
      <c r="C463" s="72">
        <v>153</v>
      </c>
      <c r="D463" s="20" t="s">
        <v>54</v>
      </c>
      <c r="E463" s="78">
        <v>1.33</v>
      </c>
      <c r="F463" s="11" t="s">
        <v>234</v>
      </c>
      <c r="G463" s="12"/>
      <c r="H463" s="13" t="e">
        <f>IF(OOC!S463=0,"",OOC!S463)</f>
        <v>#REF!</v>
      </c>
      <c r="I463" s="13" t="e">
        <f>IF(OOC!T463=0,"",OOC!T463)</f>
        <v>#REF!</v>
      </c>
      <c r="J463" s="14" t="s">
        <v>12</v>
      </c>
      <c r="K463" s="64" t="s">
        <v>49</v>
      </c>
      <c r="L463" s="17" t="e">
        <f t="shared" si="123"/>
        <v>#REF!</v>
      </c>
      <c r="M463" s="17" t="e">
        <f t="shared" si="124"/>
        <v>#REF!</v>
      </c>
      <c r="N463" s="25"/>
      <c r="O463" s="2" t="e">
        <f t="shared" si="125"/>
        <v>#REF!</v>
      </c>
      <c r="P463" s="2" t="e">
        <f t="shared" si="126"/>
        <v>#REF!</v>
      </c>
      <c r="Q463" s="2" t="e">
        <f t="shared" si="127"/>
        <v>#REF!</v>
      </c>
      <c r="R463" s="3" t="e">
        <f t="shared" si="128"/>
        <v>#REF!</v>
      </c>
      <c r="S463" s="4" t="e">
        <f t="shared" si="118"/>
        <v>#REF!</v>
      </c>
      <c r="T463" s="67" t="e">
        <f t="shared" si="129"/>
        <v>#REF!</v>
      </c>
      <c r="U463" s="67" t="e">
        <f t="shared" si="130"/>
        <v>#REF!</v>
      </c>
      <c r="V463" s="4" t="e">
        <f t="shared" si="131"/>
        <v>#REF!</v>
      </c>
      <c r="W463" s="4" t="e">
        <f t="shared" si="132"/>
        <v>#REF!</v>
      </c>
      <c r="X463" s="4" t="e">
        <f t="shared" si="133"/>
        <v>#REF!</v>
      </c>
      <c r="Y463" s="62" t="e">
        <f t="shared" si="134"/>
        <v>#REF!</v>
      </c>
      <c r="Z463" s="28" t="e">
        <f t="shared" si="135"/>
        <v>#REF!</v>
      </c>
      <c r="AA463" s="28" t="e">
        <f t="shared" si="136"/>
        <v>#REF!</v>
      </c>
      <c r="AB463" s="28" t="e">
        <f t="shared" si="137"/>
        <v>#REF!</v>
      </c>
      <c r="AC463" s="28" t="e">
        <f t="shared" si="138"/>
        <v>#REF!</v>
      </c>
      <c r="AD463" s="26"/>
      <c r="AE463" s="19" t="str">
        <f t="shared" si="139"/>
        <v/>
      </c>
      <c r="AF463" s="65"/>
      <c r="AG463" s="54"/>
      <c r="AH463" s="54"/>
      <c r="AI463" s="55"/>
      <c r="AJ463" s="18"/>
      <c r="AK463" s="73" t="e">
        <f>#REF!</f>
        <v>#REF!</v>
      </c>
      <c r="AL463" s="73" t="e">
        <f>#REF!</f>
        <v>#REF!</v>
      </c>
      <c r="AM463" s="73" t="e">
        <f>#REF!</f>
        <v>#REF!</v>
      </c>
      <c r="AN463" s="73" t="e">
        <f>#REF!</f>
        <v>#REF!</v>
      </c>
      <c r="AO463" s="73" t="e">
        <f>#REF!</f>
        <v>#REF!</v>
      </c>
      <c r="AP463" s="73" t="e">
        <f>#REF!</f>
        <v>#REF!</v>
      </c>
      <c r="AQ463" s="73" t="e">
        <f>#REF!</f>
        <v>#REF!</v>
      </c>
      <c r="AR463" s="73" t="e">
        <f>#REF!</f>
        <v>#REF!</v>
      </c>
      <c r="AS463" s="73" t="e">
        <f>#REF!</f>
        <v>#REF!</v>
      </c>
      <c r="AT463" s="73" t="e">
        <f>#REF!</f>
        <v>#REF!</v>
      </c>
      <c r="AU463" s="73" t="e">
        <f>#REF!</f>
        <v>#REF!</v>
      </c>
      <c r="AV463" s="73" t="e">
        <f>#REF!</f>
        <v>#REF!</v>
      </c>
      <c r="AW463" s="73" t="e">
        <f>#REF!</f>
        <v>#REF!</v>
      </c>
      <c r="AX463" s="73" t="e">
        <f>#REF!</f>
        <v>#REF!</v>
      </c>
      <c r="AY463" s="73" t="e">
        <f>#REF!</f>
        <v>#REF!</v>
      </c>
      <c r="AZ463" s="73" t="e">
        <f>#REF!</f>
        <v>#REF!</v>
      </c>
      <c r="BA463" s="73" t="e">
        <f>#REF!</f>
        <v>#REF!</v>
      </c>
      <c r="BB463" s="73" t="e">
        <f>#REF!</f>
        <v>#REF!</v>
      </c>
      <c r="BC463" s="73" t="e">
        <f>#REF!</f>
        <v>#REF!</v>
      </c>
      <c r="BD463" s="73" t="e">
        <f>#REF!</f>
        <v>#REF!</v>
      </c>
      <c r="BE463" s="73" t="e">
        <f>#REF!</f>
        <v>#REF!</v>
      </c>
      <c r="BF463" s="73" t="e">
        <f>#REF!</f>
        <v>#REF!</v>
      </c>
      <c r="BG463" s="73" t="e">
        <f>#REF!</f>
        <v>#REF!</v>
      </c>
      <c r="BH463" s="73" t="e">
        <f>#REF!</f>
        <v>#REF!</v>
      </c>
      <c r="BI463" s="73" t="e">
        <f>#REF!</f>
        <v>#REF!</v>
      </c>
      <c r="BJ463" s="73" t="e">
        <f>#REF!</f>
        <v>#REF!</v>
      </c>
      <c r="BK463" s="73" t="e">
        <f>#REF!</f>
        <v>#REF!</v>
      </c>
      <c r="BL463" s="73" t="e">
        <f>#REF!</f>
        <v>#REF!</v>
      </c>
      <c r="BM463" s="73" t="e">
        <f>#REF!</f>
        <v>#REF!</v>
      </c>
      <c r="BN463" s="73" t="e">
        <f>#REF!</f>
        <v>#REF!</v>
      </c>
      <c r="BO463" s="73" t="e">
        <f>#REF!</f>
        <v>#REF!</v>
      </c>
      <c r="BP463" s="73" t="e">
        <f>#REF!</f>
        <v>#REF!</v>
      </c>
      <c r="BR463" s="117">
        <f t="shared" si="119"/>
        <v>153</v>
      </c>
      <c r="BS463" s="118">
        <f>OOC!G463</f>
        <v>0.06</v>
      </c>
      <c r="BT463" s="118" t="str">
        <f>OOC!H463</f>
        <v/>
      </c>
      <c r="BU463" s="2" t="e">
        <f t="shared" si="120"/>
        <v>#REF!</v>
      </c>
      <c r="BV463" s="2" t="e">
        <f t="shared" si="121"/>
        <v>#REF!</v>
      </c>
      <c r="BW463" s="2" t="e">
        <f t="shared" si="122"/>
        <v>#REF!</v>
      </c>
      <c r="BX463" s="119" t="e">
        <f>IF(AND(IF(OOC!G463="",0,OOC!G463) &gt;= IF(O463="",0,O463), IF(O463="",0,O463) &gt; IF(L463="",0,L463)), "OOC",
IF(AND(IF(M463="",0,M463) &gt; IF(P463="",0,P463), IF(P463="",0,P463) &gt;= IF(OOC!H463="",0,OOC!H463)), "OOC",
IF(IF(O463="",0,O463) &gt; IF(OOC!G463="",0,OOC!G463), "OOS",
IF(IF(OOC!H463="",0,OOC!H463) &gt; IF(P463="",0,P463), "OOS", "OK"))))</f>
        <v>#REF!</v>
      </c>
    </row>
    <row r="464" spans="1:76" ht="15" customHeight="1">
      <c r="A464" s="16">
        <v>48</v>
      </c>
      <c r="B464" s="76" t="s">
        <v>279</v>
      </c>
      <c r="C464" s="72">
        <v>154</v>
      </c>
      <c r="D464" s="20" t="s">
        <v>54</v>
      </c>
      <c r="E464" s="78">
        <v>1.33</v>
      </c>
      <c r="F464" s="11" t="s">
        <v>234</v>
      </c>
      <c r="G464" s="12"/>
      <c r="H464" s="13" t="e">
        <f>IF(OOC!S464=0,"",OOC!S464)</f>
        <v>#REF!</v>
      </c>
      <c r="I464" s="13" t="e">
        <f>IF(OOC!T464=0,"",OOC!T464)</f>
        <v>#REF!</v>
      </c>
      <c r="J464" s="14" t="s">
        <v>12</v>
      </c>
      <c r="K464" s="64" t="s">
        <v>49</v>
      </c>
      <c r="L464" s="17" t="e">
        <f t="shared" si="123"/>
        <v>#REF!</v>
      </c>
      <c r="M464" s="17" t="e">
        <f t="shared" si="124"/>
        <v>#REF!</v>
      </c>
      <c r="N464" s="25"/>
      <c r="O464" s="2" t="e">
        <f t="shared" si="125"/>
        <v>#REF!</v>
      </c>
      <c r="P464" s="2" t="e">
        <f t="shared" si="126"/>
        <v>#REF!</v>
      </c>
      <c r="Q464" s="2" t="e">
        <f t="shared" si="127"/>
        <v>#REF!</v>
      </c>
      <c r="R464" s="3" t="e">
        <f t="shared" si="128"/>
        <v>#REF!</v>
      </c>
      <c r="S464" s="4" t="e">
        <f t="shared" si="118"/>
        <v>#REF!</v>
      </c>
      <c r="T464" s="67" t="e">
        <f t="shared" si="129"/>
        <v>#REF!</v>
      </c>
      <c r="U464" s="67" t="e">
        <f t="shared" si="130"/>
        <v>#REF!</v>
      </c>
      <c r="V464" s="4" t="e">
        <f t="shared" si="131"/>
        <v>#REF!</v>
      </c>
      <c r="W464" s="4" t="e">
        <f t="shared" si="132"/>
        <v>#REF!</v>
      </c>
      <c r="X464" s="4" t="e">
        <f t="shared" si="133"/>
        <v>#REF!</v>
      </c>
      <c r="Y464" s="62" t="e">
        <f t="shared" si="134"/>
        <v>#REF!</v>
      </c>
      <c r="Z464" s="28" t="e">
        <f t="shared" si="135"/>
        <v>#REF!</v>
      </c>
      <c r="AA464" s="28" t="e">
        <f t="shared" si="136"/>
        <v>#REF!</v>
      </c>
      <c r="AB464" s="28" t="e">
        <f t="shared" si="137"/>
        <v>#REF!</v>
      </c>
      <c r="AC464" s="28" t="e">
        <f t="shared" si="138"/>
        <v>#REF!</v>
      </c>
      <c r="AD464" s="26"/>
      <c r="AE464" s="19" t="str">
        <f t="shared" si="139"/>
        <v/>
      </c>
      <c r="AF464" s="65"/>
      <c r="AG464" s="54"/>
      <c r="AH464" s="54"/>
      <c r="AI464" s="55"/>
      <c r="AJ464" s="18"/>
      <c r="AK464" s="73" t="e">
        <f>#REF!</f>
        <v>#REF!</v>
      </c>
      <c r="AL464" s="73" t="e">
        <f>#REF!</f>
        <v>#REF!</v>
      </c>
      <c r="AM464" s="73" t="e">
        <f>#REF!</f>
        <v>#REF!</v>
      </c>
      <c r="AN464" s="73" t="e">
        <f>#REF!</f>
        <v>#REF!</v>
      </c>
      <c r="AO464" s="73" t="e">
        <f>#REF!</f>
        <v>#REF!</v>
      </c>
      <c r="AP464" s="73" t="e">
        <f>#REF!</f>
        <v>#REF!</v>
      </c>
      <c r="AQ464" s="73" t="e">
        <f>#REF!</f>
        <v>#REF!</v>
      </c>
      <c r="AR464" s="73" t="e">
        <f>#REF!</f>
        <v>#REF!</v>
      </c>
      <c r="AS464" s="73" t="e">
        <f>#REF!</f>
        <v>#REF!</v>
      </c>
      <c r="AT464" s="73" t="e">
        <f>#REF!</f>
        <v>#REF!</v>
      </c>
      <c r="AU464" s="73" t="e">
        <f>#REF!</f>
        <v>#REF!</v>
      </c>
      <c r="AV464" s="73" t="e">
        <f>#REF!</f>
        <v>#REF!</v>
      </c>
      <c r="AW464" s="73" t="e">
        <f>#REF!</f>
        <v>#REF!</v>
      </c>
      <c r="AX464" s="73" t="e">
        <f>#REF!</f>
        <v>#REF!</v>
      </c>
      <c r="AY464" s="73" t="e">
        <f>#REF!</f>
        <v>#REF!</v>
      </c>
      <c r="AZ464" s="73" t="e">
        <f>#REF!</f>
        <v>#REF!</v>
      </c>
      <c r="BA464" s="73" t="e">
        <f>#REF!</f>
        <v>#REF!</v>
      </c>
      <c r="BB464" s="73" t="e">
        <f>#REF!</f>
        <v>#REF!</v>
      </c>
      <c r="BC464" s="73" t="e">
        <f>#REF!</f>
        <v>#REF!</v>
      </c>
      <c r="BD464" s="73" t="e">
        <f>#REF!</f>
        <v>#REF!</v>
      </c>
      <c r="BE464" s="73" t="e">
        <f>#REF!</f>
        <v>#REF!</v>
      </c>
      <c r="BF464" s="73" t="e">
        <f>#REF!</f>
        <v>#REF!</v>
      </c>
      <c r="BG464" s="73" t="e">
        <f>#REF!</f>
        <v>#REF!</v>
      </c>
      <c r="BH464" s="73" t="e">
        <f>#REF!</f>
        <v>#REF!</v>
      </c>
      <c r="BI464" s="73" t="e">
        <f>#REF!</f>
        <v>#REF!</v>
      </c>
      <c r="BJ464" s="73" t="e">
        <f>#REF!</f>
        <v>#REF!</v>
      </c>
      <c r="BK464" s="73" t="e">
        <f>#REF!</f>
        <v>#REF!</v>
      </c>
      <c r="BL464" s="73" t="e">
        <f>#REF!</f>
        <v>#REF!</v>
      </c>
      <c r="BM464" s="73" t="e">
        <f>#REF!</f>
        <v>#REF!</v>
      </c>
      <c r="BN464" s="73" t="e">
        <f>#REF!</f>
        <v>#REF!</v>
      </c>
      <c r="BO464" s="73" t="e">
        <f>#REF!</f>
        <v>#REF!</v>
      </c>
      <c r="BP464" s="73" t="e">
        <f>#REF!</f>
        <v>#REF!</v>
      </c>
      <c r="BR464" s="117">
        <f t="shared" si="119"/>
        <v>154</v>
      </c>
      <c r="BS464" s="118">
        <f>OOC!G464</f>
        <v>0.06</v>
      </c>
      <c r="BT464" s="118" t="str">
        <f>OOC!H464</f>
        <v/>
      </c>
      <c r="BU464" s="2" t="e">
        <f t="shared" si="120"/>
        <v>#REF!</v>
      </c>
      <c r="BV464" s="2" t="e">
        <f t="shared" si="121"/>
        <v>#REF!</v>
      </c>
      <c r="BW464" s="2" t="e">
        <f t="shared" si="122"/>
        <v>#REF!</v>
      </c>
      <c r="BX464" s="119" t="e">
        <f>IF(AND(IF(OOC!G464="",0,OOC!G464) &gt;= IF(O464="",0,O464), IF(O464="",0,O464) &gt; IF(L464="",0,L464)), "OOC",
IF(AND(IF(M464="",0,M464) &gt; IF(P464="",0,P464), IF(P464="",0,P464) &gt;= IF(OOC!H464="",0,OOC!H464)), "OOC",
IF(IF(O464="",0,O464) &gt; IF(OOC!G464="",0,OOC!G464), "OOS",
IF(IF(OOC!H464="",0,OOC!H464) &gt; IF(P464="",0,P464), "OOS", "OK"))))</f>
        <v>#REF!</v>
      </c>
    </row>
    <row r="465" spans="1:76" ht="15" customHeight="1">
      <c r="A465" s="16">
        <v>48</v>
      </c>
      <c r="B465" s="76" t="s">
        <v>280</v>
      </c>
      <c r="C465" s="72">
        <v>155</v>
      </c>
      <c r="D465" s="20" t="s">
        <v>54</v>
      </c>
      <c r="E465" s="78">
        <v>1.33</v>
      </c>
      <c r="F465" s="11" t="s">
        <v>234</v>
      </c>
      <c r="G465" s="12"/>
      <c r="H465" s="13" t="e">
        <f>IF(OOC!S465=0,"",OOC!S465)</f>
        <v>#REF!</v>
      </c>
      <c r="I465" s="13" t="e">
        <f>IF(OOC!T465=0,"",OOC!T465)</f>
        <v>#REF!</v>
      </c>
      <c r="J465" s="14" t="s">
        <v>12</v>
      </c>
      <c r="K465" s="64" t="s">
        <v>49</v>
      </c>
      <c r="L465" s="17" t="e">
        <f t="shared" si="123"/>
        <v>#REF!</v>
      </c>
      <c r="M465" s="17" t="e">
        <f t="shared" si="124"/>
        <v>#REF!</v>
      </c>
      <c r="N465" s="25"/>
      <c r="O465" s="2" t="e">
        <f t="shared" si="125"/>
        <v>#REF!</v>
      </c>
      <c r="P465" s="2" t="e">
        <f t="shared" si="126"/>
        <v>#REF!</v>
      </c>
      <c r="Q465" s="2" t="e">
        <f t="shared" si="127"/>
        <v>#REF!</v>
      </c>
      <c r="R465" s="3" t="e">
        <f t="shared" si="128"/>
        <v>#REF!</v>
      </c>
      <c r="S465" s="4" t="e">
        <f t="shared" si="118"/>
        <v>#REF!</v>
      </c>
      <c r="T465" s="67" t="e">
        <f t="shared" si="129"/>
        <v>#REF!</v>
      </c>
      <c r="U465" s="67" t="e">
        <f t="shared" si="130"/>
        <v>#REF!</v>
      </c>
      <c r="V465" s="4" t="e">
        <f t="shared" si="131"/>
        <v>#REF!</v>
      </c>
      <c r="W465" s="4" t="e">
        <f t="shared" si="132"/>
        <v>#REF!</v>
      </c>
      <c r="X465" s="4" t="e">
        <f t="shared" si="133"/>
        <v>#REF!</v>
      </c>
      <c r="Y465" s="62" t="e">
        <f t="shared" si="134"/>
        <v>#REF!</v>
      </c>
      <c r="Z465" s="28" t="e">
        <f t="shared" si="135"/>
        <v>#REF!</v>
      </c>
      <c r="AA465" s="28" t="e">
        <f t="shared" si="136"/>
        <v>#REF!</v>
      </c>
      <c r="AB465" s="28" t="e">
        <f t="shared" si="137"/>
        <v>#REF!</v>
      </c>
      <c r="AC465" s="28" t="e">
        <f t="shared" si="138"/>
        <v>#REF!</v>
      </c>
      <c r="AD465" s="26"/>
      <c r="AE465" s="19" t="str">
        <f t="shared" si="139"/>
        <v/>
      </c>
      <c r="AF465" s="65"/>
      <c r="AG465" s="54"/>
      <c r="AH465" s="54"/>
      <c r="AI465" s="55"/>
      <c r="AJ465" s="18"/>
      <c r="AK465" s="73" t="e">
        <f>#REF!</f>
        <v>#REF!</v>
      </c>
      <c r="AL465" s="73" t="e">
        <f>#REF!</f>
        <v>#REF!</v>
      </c>
      <c r="AM465" s="73" t="e">
        <f>#REF!</f>
        <v>#REF!</v>
      </c>
      <c r="AN465" s="73" t="e">
        <f>#REF!</f>
        <v>#REF!</v>
      </c>
      <c r="AO465" s="73" t="e">
        <f>#REF!</f>
        <v>#REF!</v>
      </c>
      <c r="AP465" s="73" t="e">
        <f>#REF!</f>
        <v>#REF!</v>
      </c>
      <c r="AQ465" s="73" t="e">
        <f>#REF!</f>
        <v>#REF!</v>
      </c>
      <c r="AR465" s="73" t="e">
        <f>#REF!</f>
        <v>#REF!</v>
      </c>
      <c r="AS465" s="73" t="e">
        <f>#REF!</f>
        <v>#REF!</v>
      </c>
      <c r="AT465" s="73" t="e">
        <f>#REF!</f>
        <v>#REF!</v>
      </c>
      <c r="AU465" s="73" t="e">
        <f>#REF!</f>
        <v>#REF!</v>
      </c>
      <c r="AV465" s="73" t="e">
        <f>#REF!</f>
        <v>#REF!</v>
      </c>
      <c r="AW465" s="73" t="e">
        <f>#REF!</f>
        <v>#REF!</v>
      </c>
      <c r="AX465" s="73" t="e">
        <f>#REF!</f>
        <v>#REF!</v>
      </c>
      <c r="AY465" s="73" t="e">
        <f>#REF!</f>
        <v>#REF!</v>
      </c>
      <c r="AZ465" s="73" t="e">
        <f>#REF!</f>
        <v>#REF!</v>
      </c>
      <c r="BA465" s="73" t="e">
        <f>#REF!</f>
        <v>#REF!</v>
      </c>
      <c r="BB465" s="73" t="e">
        <f>#REF!</f>
        <v>#REF!</v>
      </c>
      <c r="BC465" s="73" t="e">
        <f>#REF!</f>
        <v>#REF!</v>
      </c>
      <c r="BD465" s="73" t="e">
        <f>#REF!</f>
        <v>#REF!</v>
      </c>
      <c r="BE465" s="73" t="e">
        <f>#REF!</f>
        <v>#REF!</v>
      </c>
      <c r="BF465" s="73" t="e">
        <f>#REF!</f>
        <v>#REF!</v>
      </c>
      <c r="BG465" s="73" t="e">
        <f>#REF!</f>
        <v>#REF!</v>
      </c>
      <c r="BH465" s="73" t="e">
        <f>#REF!</f>
        <v>#REF!</v>
      </c>
      <c r="BI465" s="73" t="e">
        <f>#REF!</f>
        <v>#REF!</v>
      </c>
      <c r="BJ465" s="73" t="e">
        <f>#REF!</f>
        <v>#REF!</v>
      </c>
      <c r="BK465" s="73" t="e">
        <f>#REF!</f>
        <v>#REF!</v>
      </c>
      <c r="BL465" s="73" t="e">
        <f>#REF!</f>
        <v>#REF!</v>
      </c>
      <c r="BM465" s="73" t="e">
        <f>#REF!</f>
        <v>#REF!</v>
      </c>
      <c r="BN465" s="73" t="e">
        <f>#REF!</f>
        <v>#REF!</v>
      </c>
      <c r="BO465" s="73" t="e">
        <f>#REF!</f>
        <v>#REF!</v>
      </c>
      <c r="BP465" s="73" t="e">
        <f>#REF!</f>
        <v>#REF!</v>
      </c>
      <c r="BR465" s="117">
        <f t="shared" si="119"/>
        <v>155</v>
      </c>
      <c r="BS465" s="118">
        <f>OOC!G465</f>
        <v>0.03</v>
      </c>
      <c r="BT465" s="118" t="str">
        <f>OOC!H465</f>
        <v/>
      </c>
      <c r="BU465" s="2" t="e">
        <f t="shared" si="120"/>
        <v>#REF!</v>
      </c>
      <c r="BV465" s="2" t="e">
        <f t="shared" si="121"/>
        <v>#REF!</v>
      </c>
      <c r="BW465" s="2" t="e">
        <f t="shared" si="122"/>
        <v>#REF!</v>
      </c>
      <c r="BX465" s="119" t="e">
        <f>IF(AND(IF(OOC!G465="",0,OOC!G465) &gt;= IF(O465="",0,O465), IF(O465="",0,O465) &gt; IF(L465="",0,L465)), "OOC",
IF(AND(IF(M465="",0,M465) &gt; IF(P465="",0,P465), IF(P465="",0,P465) &gt;= IF(OOC!H465="",0,OOC!H465)), "OOC",
IF(IF(O465="",0,O465) &gt; IF(OOC!G465="",0,OOC!G465), "OOS",
IF(IF(OOC!H465="",0,OOC!H465) &gt; IF(P465="",0,P465), "OOS", "OK"))))</f>
        <v>#REF!</v>
      </c>
    </row>
    <row r="466" spans="1:76" ht="15" customHeight="1">
      <c r="A466" s="16"/>
      <c r="B466" s="76"/>
      <c r="C466" s="72"/>
      <c r="D466" s="20"/>
      <c r="E466" s="78"/>
      <c r="F466" s="11"/>
      <c r="G466" s="12"/>
      <c r="H466" s="13"/>
      <c r="I466" s="13"/>
      <c r="J466" s="14"/>
      <c r="K466" s="64"/>
      <c r="L466" s="17"/>
      <c r="M466" s="17"/>
      <c r="N466" s="25"/>
      <c r="O466" s="2"/>
      <c r="P466" s="2"/>
      <c r="Q466" s="2"/>
      <c r="R466" s="3"/>
      <c r="S466" s="4"/>
      <c r="T466" s="67"/>
      <c r="U466" s="67"/>
      <c r="V466" s="4"/>
      <c r="W466" s="4"/>
      <c r="X466" s="4"/>
      <c r="Y466" s="62"/>
      <c r="Z466" s="28"/>
      <c r="AA466" s="28"/>
      <c r="AB466" s="28"/>
      <c r="AC466" s="28"/>
      <c r="AD466" s="26"/>
      <c r="AE466" s="19"/>
      <c r="AF466" s="65"/>
      <c r="AG466" s="54"/>
      <c r="AH466" s="54"/>
      <c r="AI466" s="55"/>
      <c r="AJ466" s="18"/>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R466" s="117"/>
      <c r="BS466" s="118"/>
      <c r="BT466" s="118"/>
      <c r="BU466" s="2"/>
      <c r="BV466" s="2"/>
      <c r="BW466" s="2"/>
      <c r="BX466" s="119"/>
    </row>
    <row r="467" spans="1:76" ht="15" customHeight="1">
      <c r="A467" s="16">
        <v>48</v>
      </c>
      <c r="B467" s="76" t="s">
        <v>306</v>
      </c>
      <c r="C467" s="72">
        <v>157</v>
      </c>
      <c r="D467" s="20" t="s">
        <v>141</v>
      </c>
      <c r="E467" s="78">
        <v>1.33</v>
      </c>
      <c r="F467" s="11" t="s">
        <v>308</v>
      </c>
      <c r="G467" s="12">
        <v>18.472999999999999</v>
      </c>
      <c r="H467" s="13" t="e">
        <f>IF(OOC!S467=0,"",OOC!S467)</f>
        <v>#REF!</v>
      </c>
      <c r="I467" s="13" t="e">
        <f>IF(OOC!T467=0,"",OOC!T467)</f>
        <v>#REF!</v>
      </c>
      <c r="J467" s="14" t="s">
        <v>12</v>
      </c>
      <c r="K467" s="64" t="s">
        <v>49</v>
      </c>
      <c r="L467" s="17" t="e">
        <f>IF(AND(G467="",H467=""),"",IF(G467="",H467,G467+H467))</f>
        <v>#REF!</v>
      </c>
      <c r="M467" s="17" t="e">
        <f>IF(AND(G467="",I467=""),"",IF(G467="",I467,G467+I467))</f>
        <v>#REF!</v>
      </c>
      <c r="N467" s="25"/>
      <c r="O467" s="2" t="e">
        <f>IF(OR($AK467="",ISNUMBER($AK467)=FALSE),"",MAX(AK467:BP467))</f>
        <v>#REF!</v>
      </c>
      <c r="P467" s="2" t="e">
        <f>IF(OR($AK467="",ISNUMBER($AK467)=FALSE),"",MIN(AK467:BP467))</f>
        <v>#REF!</v>
      </c>
      <c r="Q467" s="2" t="e">
        <f>IF(OR($AK467="",ISNUMBER($AK467)=FALSE),"",AVERAGE(AK467:BP467))</f>
        <v>#REF!</v>
      </c>
      <c r="R467" s="3" t="e">
        <f>IF(OR($AK467="",ISNUMBER($AK467)=FALSE),"",STDEV(AK467:BP467))</f>
        <v>#REF!</v>
      </c>
      <c r="S467" s="4" t="e">
        <f t="shared" si="118"/>
        <v>#REF!</v>
      </c>
      <c r="T467" s="67" t="e">
        <f>IF(OR($AK467="",ISNUMBER($AK467)=FALSE),"",IF(AND($F467="Tolerance",$G467&lt;&gt;""),($Q467-$G467)/(($L467-$M467)/2),IF(AND($F467="GD&amp;T",$H467&lt;&gt;""),$Q467/$H467,"")))</f>
        <v>#REF!</v>
      </c>
      <c r="U467" s="67" t="e">
        <f>IF($T467="","",IF(ABS($T467)&lt;=0.125, "Level A",IF(AND(ABS($T467)&gt;0.125,ABS($T467)&lt;=0.25), "Level B",IF(AND(ABS($T467)&gt;0.25,ABS($T467)&lt;=0.5), "Level C", IF(ABS($T467)&gt;0.5, "Level D")))))</f>
        <v>#REF!</v>
      </c>
      <c r="V467" s="4" t="e">
        <f>IF(OR($AK467="",ISNUMBER($AK467)=FALSE),"",IF(H467="","",(L467-Q467)/(3*R467)))</f>
        <v>#REF!</v>
      </c>
      <c r="W467" s="4" t="e">
        <f>IF(OR($AK467="",ISNUMBER($AK467)=FALSE),"",IF(I467="","",(Q467-M467)/(3*R467)))</f>
        <v>#REF!</v>
      </c>
      <c r="X467" s="4" t="e">
        <f>IF(OR($AK467="",ISNUMBER($AK467)=FALSE),"",IF(AND(G467=0,I467=0),((H467)-(Q467))/(3*R467),MIN(V467:W467)))</f>
        <v>#REF!</v>
      </c>
      <c r="Y467" s="62" t="e">
        <f>IF(OR($AK467="",ISNUMBER($AK467)=FALSE),"",IF(AND(G467=0,I467=0),NORMSDIST(3*X467),NORMSDIST(3*X467)+NORMSDIST(6*S467-3*X467)-1))</f>
        <v>#REF!</v>
      </c>
      <c r="Z467" s="28" t="e">
        <f>IF($Q467="","",IF(F467="Tolerance",IF(($E467*3*R467+Q467)-G467&lt;H467,"",($E467*3*R467+Q467)-G467),IF(OR(F467="GD&amp;T",F467="MAX"),IF(($E467*3*R467+Q467)&lt;H467,"",($E467*3*R467+Q467)),"")))</f>
        <v>#REF!</v>
      </c>
      <c r="AA467" s="28" t="e">
        <f>IF(Q467="","",IF(F467="Tolerance",IF(-(($E467*3*R467)-Q467)-G467&gt;I467,"",-(($E467*3*R467)-Q467)-G467),IF(F467="MIN",IF(-(($E467*3*R467)-Q467)&gt;I467,"",-(($E467*3*R467)-Q467)),"")))</f>
        <v>#REF!</v>
      </c>
      <c r="AB467" s="28" t="e">
        <f>IF(OR(G467="",Q467=""),"",(L467+M467)/2-Q467)</f>
        <v>#REF!</v>
      </c>
      <c r="AC467" s="28" t="e">
        <f>IF(OR($S467&gt;$AC$9,$R467=""),"",$AC$9*6*$R467)</f>
        <v>#REF!</v>
      </c>
      <c r="AD467" s="26"/>
      <c r="AE467" s="19" t="str">
        <f>IF(AD467="","",IF(AD467&gt;=0.966,"Normal","Not Normal"))</f>
        <v/>
      </c>
      <c r="AF467" s="65"/>
      <c r="AG467" s="54"/>
      <c r="AH467" s="54"/>
      <c r="AI467" s="55"/>
      <c r="AJ467" s="18"/>
      <c r="AK467" s="73" t="e">
        <f>#REF!</f>
        <v>#REF!</v>
      </c>
      <c r="AL467" s="73" t="e">
        <f>#REF!</f>
        <v>#REF!</v>
      </c>
      <c r="AM467" s="73" t="e">
        <f>#REF!</f>
        <v>#REF!</v>
      </c>
      <c r="AN467" s="73" t="e">
        <f>#REF!</f>
        <v>#REF!</v>
      </c>
      <c r="AO467" s="73" t="e">
        <f>#REF!</f>
        <v>#REF!</v>
      </c>
      <c r="AP467" s="73" t="e">
        <f>#REF!</f>
        <v>#REF!</v>
      </c>
      <c r="AQ467" s="73" t="e">
        <f>#REF!</f>
        <v>#REF!</v>
      </c>
      <c r="AR467" s="73" t="e">
        <f>#REF!</f>
        <v>#REF!</v>
      </c>
      <c r="AS467" s="73" t="e">
        <f>#REF!</f>
        <v>#REF!</v>
      </c>
      <c r="AT467" s="73" t="e">
        <f>#REF!</f>
        <v>#REF!</v>
      </c>
      <c r="AU467" s="73" t="e">
        <f>#REF!</f>
        <v>#REF!</v>
      </c>
      <c r="AV467" s="73" t="e">
        <f>#REF!</f>
        <v>#REF!</v>
      </c>
      <c r="AW467" s="73" t="e">
        <f>#REF!</f>
        <v>#REF!</v>
      </c>
      <c r="AX467" s="73" t="e">
        <f>#REF!</f>
        <v>#REF!</v>
      </c>
      <c r="AY467" s="73" t="e">
        <f>#REF!</f>
        <v>#REF!</v>
      </c>
      <c r="AZ467" s="73" t="e">
        <f>#REF!</f>
        <v>#REF!</v>
      </c>
      <c r="BA467" s="73" t="e">
        <f>#REF!</f>
        <v>#REF!</v>
      </c>
      <c r="BB467" s="73" t="e">
        <f>#REF!</f>
        <v>#REF!</v>
      </c>
      <c r="BC467" s="73" t="e">
        <f>#REF!</f>
        <v>#REF!</v>
      </c>
      <c r="BD467" s="73" t="e">
        <f>#REF!</f>
        <v>#REF!</v>
      </c>
      <c r="BE467" s="73" t="e">
        <f>#REF!</f>
        <v>#REF!</v>
      </c>
      <c r="BF467" s="73" t="e">
        <f>#REF!</f>
        <v>#REF!</v>
      </c>
      <c r="BG467" s="73" t="e">
        <f>#REF!</f>
        <v>#REF!</v>
      </c>
      <c r="BH467" s="73" t="e">
        <f>#REF!</f>
        <v>#REF!</v>
      </c>
      <c r="BI467" s="73" t="e">
        <f>#REF!</f>
        <v>#REF!</v>
      </c>
      <c r="BJ467" s="73" t="e">
        <f>#REF!</f>
        <v>#REF!</v>
      </c>
      <c r="BK467" s="73" t="e">
        <f>#REF!</f>
        <v>#REF!</v>
      </c>
      <c r="BL467" s="73" t="e">
        <f>#REF!</f>
        <v>#REF!</v>
      </c>
      <c r="BM467" s="73" t="e">
        <f>#REF!</f>
        <v>#REF!</v>
      </c>
      <c r="BN467" s="73" t="e">
        <f>#REF!</f>
        <v>#REF!</v>
      </c>
      <c r="BO467" s="73" t="e">
        <f>#REF!</f>
        <v>#REF!</v>
      </c>
      <c r="BP467" s="73" t="e">
        <f>#REF!</f>
        <v>#REF!</v>
      </c>
      <c r="BR467" s="117">
        <f t="shared" si="119"/>
        <v>157</v>
      </c>
      <c r="BS467" s="118">
        <f>OOC!G467</f>
        <v>18.492999999999999</v>
      </c>
      <c r="BT467" s="118">
        <f>OOC!H467</f>
        <v>18.452999999999999</v>
      </c>
      <c r="BU467" s="2" t="e">
        <f t="shared" si="120"/>
        <v>#REF!</v>
      </c>
      <c r="BV467" s="2" t="e">
        <f t="shared" si="121"/>
        <v>#REF!</v>
      </c>
      <c r="BW467" s="2" t="e">
        <f t="shared" si="122"/>
        <v>#REF!</v>
      </c>
      <c r="BX467" s="119" t="e">
        <f>IF(AND(IF(OOC!G467="",0,OOC!G467) &gt;= IF(O467="",0,O467), IF(O467="",0,O467) &gt; IF(L467="",0,L467)), "OOC",
IF(AND(IF(M467="",0,M467) &gt; IF(P467="",0,P467), IF(P467="",0,P467) &gt;= IF(OOC!H467="",0,OOC!H467)), "OOC",
IF(IF(O467="",0,O467) &gt; IF(OOC!G467="",0,OOC!G467), "OOS",
IF(IF(OOC!H467="",0,OOC!H467) &gt; IF(P467="",0,P467), "OOS", "OK"))))</f>
        <v>#REF!</v>
      </c>
    </row>
    <row r="468" spans="1:76" ht="15" customHeight="1">
      <c r="A468" s="16">
        <v>48</v>
      </c>
      <c r="B468" s="76" t="s">
        <v>307</v>
      </c>
      <c r="C468" s="72">
        <v>158</v>
      </c>
      <c r="D468" s="20" t="s">
        <v>141</v>
      </c>
      <c r="E468" s="78">
        <v>1.33</v>
      </c>
      <c r="F468" s="11" t="s">
        <v>308</v>
      </c>
      <c r="G468" s="12">
        <v>18.593</v>
      </c>
      <c r="H468" s="13" t="e">
        <f>IF(OOC!S468=0,"",OOC!S468)</f>
        <v>#REF!</v>
      </c>
      <c r="I468" s="13" t="e">
        <f>IF(OOC!T468=0,"",OOC!T468)</f>
        <v>#REF!</v>
      </c>
      <c r="J468" s="14" t="s">
        <v>12</v>
      </c>
      <c r="K468" s="64" t="s">
        <v>49</v>
      </c>
      <c r="L468" s="17" t="e">
        <f>IF(AND(G468="",H468=""),"",IF(G468="",H468,G468+H468))</f>
        <v>#REF!</v>
      </c>
      <c r="M468" s="17" t="e">
        <f>IF(AND(G468="",I468=""),"",IF(G468="",I468,G468+I468))</f>
        <v>#REF!</v>
      </c>
      <c r="N468" s="25"/>
      <c r="O468" s="2" t="e">
        <f>IF(OR($AK468="",ISNUMBER($AK468)=FALSE),"",MAX(AK468:BP468))</f>
        <v>#REF!</v>
      </c>
      <c r="P468" s="2" t="e">
        <f>IF(OR($AK468="",ISNUMBER($AK468)=FALSE),"",MIN(AK468:BP468))</f>
        <v>#REF!</v>
      </c>
      <c r="Q468" s="2" t="e">
        <f>IF(OR($AK468="",ISNUMBER($AK468)=FALSE),"",AVERAGE(AK468:BP468))</f>
        <v>#REF!</v>
      </c>
      <c r="R468" s="3" t="e">
        <f>IF(OR($AK468="",ISNUMBER($AK468)=FALSE),"",STDEV(AK468:BP468))</f>
        <v>#REF!</v>
      </c>
      <c r="S468" s="4" t="e">
        <f t="shared" si="118"/>
        <v>#REF!</v>
      </c>
      <c r="T468" s="67" t="e">
        <f>IF(OR($AK468="",ISNUMBER($AK468)=FALSE),"",IF(AND($F468="Tolerance",$G468&lt;&gt;""),($Q468-$G468)/(($L468-$M468)/2),IF(AND($F468="GD&amp;T",$H468&lt;&gt;""),$Q468/$H468,"")))</f>
        <v>#REF!</v>
      </c>
      <c r="U468" s="67" t="e">
        <f>IF($T468="","",IF(ABS($T468)&lt;=0.125, "Level A",IF(AND(ABS($T468)&gt;0.125,ABS($T468)&lt;=0.25), "Level B",IF(AND(ABS($T468)&gt;0.25,ABS($T468)&lt;=0.5), "Level C", IF(ABS($T468)&gt;0.5, "Level D")))))</f>
        <v>#REF!</v>
      </c>
      <c r="V468" s="4" t="e">
        <f>IF(OR($AK468="",ISNUMBER($AK468)=FALSE),"",IF(H468="","",(L468-Q468)/(3*R468)))</f>
        <v>#REF!</v>
      </c>
      <c r="W468" s="4" t="e">
        <f>IF(OR($AK468="",ISNUMBER($AK468)=FALSE),"",IF(I468="","",(Q468-M468)/(3*R468)))</f>
        <v>#REF!</v>
      </c>
      <c r="X468" s="4" t="e">
        <f>IF(OR($AK468="",ISNUMBER($AK468)=FALSE),"",IF(AND(G468=0,I468=0),((H468)-(Q468))/(3*R468),MIN(V468:W468)))</f>
        <v>#REF!</v>
      </c>
      <c r="Y468" s="62" t="e">
        <f>IF(OR($AK468="",ISNUMBER($AK468)=FALSE),"",IF(AND(G468=0,I468=0),NORMSDIST(3*X468),NORMSDIST(3*X468)+NORMSDIST(6*S468-3*X468)-1))</f>
        <v>#REF!</v>
      </c>
      <c r="Z468" s="28" t="e">
        <f>IF($Q468="","",IF(F468="Tolerance",IF(($E468*3*R468+Q468)-G468&lt;H468,"",($E468*3*R468+Q468)-G468),IF(OR(F468="GD&amp;T",F468="MAX"),IF(($E468*3*R468+Q468)&lt;H468,"",($E468*3*R468+Q468)),"")))</f>
        <v>#REF!</v>
      </c>
      <c r="AA468" s="28" t="e">
        <f>IF(Q468="","",IF(F468="Tolerance",IF(-(($E468*3*R468)-Q468)-G468&gt;I468,"",-(($E468*3*R468)-Q468)-G468),IF(F468="MIN",IF(-(($E468*3*R468)-Q468)&gt;I468,"",-(($E468*3*R468)-Q468)),"")))</f>
        <v>#REF!</v>
      </c>
      <c r="AB468" s="28" t="e">
        <f>IF(OR(G468="",Q468=""),"",(L468+M468)/2-Q468)</f>
        <v>#REF!</v>
      </c>
      <c r="AC468" s="28" t="e">
        <f>IF(OR($S468&gt;$AC$9,$R468=""),"",$AC$9*6*$R468)</f>
        <v>#REF!</v>
      </c>
      <c r="AD468" s="26"/>
      <c r="AE468" s="19" t="str">
        <f>IF(AD468="","",IF(AD468&gt;=0.966,"Normal","Not Normal"))</f>
        <v/>
      </c>
      <c r="AF468" s="65"/>
      <c r="AG468" s="54"/>
      <c r="AH468" s="54"/>
      <c r="AI468" s="55"/>
      <c r="AJ468" s="18"/>
      <c r="AK468" s="73" t="e">
        <f>#REF!</f>
        <v>#REF!</v>
      </c>
      <c r="AL468" s="73" t="e">
        <f>#REF!</f>
        <v>#REF!</v>
      </c>
      <c r="AM468" s="73" t="e">
        <f>#REF!</f>
        <v>#REF!</v>
      </c>
      <c r="AN468" s="73" t="e">
        <f>#REF!</f>
        <v>#REF!</v>
      </c>
      <c r="AO468" s="73" t="e">
        <f>#REF!</f>
        <v>#REF!</v>
      </c>
      <c r="AP468" s="73" t="e">
        <f>#REF!</f>
        <v>#REF!</v>
      </c>
      <c r="AQ468" s="73" t="e">
        <f>#REF!</f>
        <v>#REF!</v>
      </c>
      <c r="AR468" s="73" t="e">
        <f>#REF!</f>
        <v>#REF!</v>
      </c>
      <c r="AS468" s="73" t="e">
        <f>#REF!</f>
        <v>#REF!</v>
      </c>
      <c r="AT468" s="73" t="e">
        <f>#REF!</f>
        <v>#REF!</v>
      </c>
      <c r="AU468" s="73" t="e">
        <f>#REF!</f>
        <v>#REF!</v>
      </c>
      <c r="AV468" s="73" t="e">
        <f>#REF!</f>
        <v>#REF!</v>
      </c>
      <c r="AW468" s="73" t="e">
        <f>#REF!</f>
        <v>#REF!</v>
      </c>
      <c r="AX468" s="73" t="e">
        <f>#REF!</f>
        <v>#REF!</v>
      </c>
      <c r="AY468" s="73" t="e">
        <f>#REF!</f>
        <v>#REF!</v>
      </c>
      <c r="AZ468" s="73" t="e">
        <f>#REF!</f>
        <v>#REF!</v>
      </c>
      <c r="BA468" s="73" t="e">
        <f>#REF!</f>
        <v>#REF!</v>
      </c>
      <c r="BB468" s="73" t="e">
        <f>#REF!</f>
        <v>#REF!</v>
      </c>
      <c r="BC468" s="73" t="e">
        <f>#REF!</f>
        <v>#REF!</v>
      </c>
      <c r="BD468" s="73" t="e">
        <f>#REF!</f>
        <v>#REF!</v>
      </c>
      <c r="BE468" s="73" t="e">
        <f>#REF!</f>
        <v>#REF!</v>
      </c>
      <c r="BF468" s="73" t="e">
        <f>#REF!</f>
        <v>#REF!</v>
      </c>
      <c r="BG468" s="73" t="e">
        <f>#REF!</f>
        <v>#REF!</v>
      </c>
      <c r="BH468" s="73" t="e">
        <f>#REF!</f>
        <v>#REF!</v>
      </c>
      <c r="BI468" s="73" t="e">
        <f>#REF!</f>
        <v>#REF!</v>
      </c>
      <c r="BJ468" s="73" t="e">
        <f>#REF!</f>
        <v>#REF!</v>
      </c>
      <c r="BK468" s="73" t="e">
        <f>#REF!</f>
        <v>#REF!</v>
      </c>
      <c r="BL468" s="73" t="e">
        <f>#REF!</f>
        <v>#REF!</v>
      </c>
      <c r="BM468" s="73" t="e">
        <f>#REF!</f>
        <v>#REF!</v>
      </c>
      <c r="BN468" s="73" t="e">
        <f>#REF!</f>
        <v>#REF!</v>
      </c>
      <c r="BO468" s="73" t="e">
        <f>#REF!</f>
        <v>#REF!</v>
      </c>
      <c r="BP468" s="73" t="e">
        <f>#REF!</f>
        <v>#REF!</v>
      </c>
      <c r="BR468" s="117">
        <f t="shared" si="119"/>
        <v>158</v>
      </c>
      <c r="BS468" s="118">
        <f>OOC!G468</f>
        <v>18.613</v>
      </c>
      <c r="BT468" s="118">
        <f>OOC!H468</f>
        <v>18.573</v>
      </c>
      <c r="BU468" s="2" t="e">
        <f t="shared" si="120"/>
        <v>#REF!</v>
      </c>
      <c r="BV468" s="2" t="e">
        <f t="shared" si="121"/>
        <v>#REF!</v>
      </c>
      <c r="BW468" s="2" t="e">
        <f t="shared" si="122"/>
        <v>#REF!</v>
      </c>
      <c r="BX468" s="119" t="e">
        <f>IF(AND(IF(OOC!G468="",0,OOC!G468) &gt;= IF(O468="",0,O468), IF(O468="",0,O468) &gt; IF(L468="",0,L468)), "OOC",
IF(AND(IF(M468="",0,M468) &gt; IF(P468="",0,P468), IF(P468="",0,P468) &gt;= IF(OOC!H468="",0,OOC!H468)), "OOC",
IF(IF(O468="",0,O468) &gt; IF(OOC!G468="",0,OOC!G468), "OOS",
IF(IF(OOC!H468="",0,OOC!H468) &gt; IF(P468="",0,P468), "OOS", "OK"))))</f>
        <v>#REF!</v>
      </c>
    </row>
    <row r="469" spans="1:76">
      <c r="G469" s="91"/>
      <c r="H469" s="91"/>
      <c r="I469" s="91"/>
    </row>
    <row r="470" spans="1:76">
      <c r="G470" s="91"/>
      <c r="H470" s="91"/>
      <c r="I470" s="91"/>
    </row>
    <row r="471" spans="1:76">
      <c r="G471" s="91"/>
      <c r="H471" s="91"/>
      <c r="I471" s="91"/>
    </row>
    <row r="472" spans="1:76">
      <c r="G472" s="91"/>
      <c r="H472" s="91"/>
      <c r="I472" s="91"/>
    </row>
    <row r="473" spans="1:76">
      <c r="G473" s="91"/>
      <c r="H473" s="91"/>
      <c r="I473" s="91"/>
    </row>
    <row r="474" spans="1:76">
      <c r="G474" s="91"/>
      <c r="H474" s="91"/>
      <c r="I474" s="91"/>
    </row>
    <row r="475" spans="1:76">
      <c r="G475" s="91"/>
      <c r="H475" s="91"/>
      <c r="I475" s="91"/>
    </row>
    <row r="476" spans="1:76">
      <c r="G476" s="91"/>
      <c r="H476" s="91"/>
      <c r="I476" s="91"/>
    </row>
    <row r="477" spans="1:76">
      <c r="G477" s="91"/>
      <c r="H477" s="91"/>
      <c r="I477" s="91"/>
    </row>
    <row r="478" spans="1:76">
      <c r="G478" s="91"/>
      <c r="H478" s="91"/>
      <c r="I478" s="91"/>
    </row>
    <row r="479" spans="1:76">
      <c r="G479" s="91"/>
      <c r="H479" s="91"/>
      <c r="I479" s="91"/>
    </row>
    <row r="480" spans="1:76">
      <c r="G480" s="91"/>
      <c r="H480" s="91"/>
      <c r="I480" s="91"/>
    </row>
    <row r="481" spans="7:9">
      <c r="G481" s="91"/>
      <c r="H481" s="91"/>
      <c r="I481" s="91"/>
    </row>
    <row r="482" spans="7:9">
      <c r="G482" s="91"/>
      <c r="H482" s="91"/>
      <c r="I482" s="91"/>
    </row>
    <row r="483" spans="7:9">
      <c r="G483" s="91"/>
      <c r="H483" s="91"/>
      <c r="I483" s="91"/>
    </row>
    <row r="484" spans="7:9">
      <c r="G484" s="91"/>
      <c r="H484" s="91"/>
      <c r="I484" s="91"/>
    </row>
    <row r="485" spans="7:9">
      <c r="G485" s="91"/>
      <c r="H485" s="91"/>
      <c r="I485" s="91"/>
    </row>
    <row r="486" spans="7:9">
      <c r="G486" s="91"/>
      <c r="H486" s="91"/>
      <c r="I486" s="91"/>
    </row>
    <row r="487" spans="7:9">
      <c r="G487" s="91"/>
      <c r="H487" s="91"/>
      <c r="I487" s="91"/>
    </row>
    <row r="488" spans="7:9">
      <c r="G488" s="91"/>
      <c r="H488" s="91"/>
      <c r="I488" s="91"/>
    </row>
  </sheetData>
  <sheetProtection formatCells="0"/>
  <mergeCells count="30">
    <mergeCell ref="B8:M8"/>
    <mergeCell ref="O8:AE8"/>
    <mergeCell ref="AG8:AI8"/>
    <mergeCell ref="Z9:AA9"/>
    <mergeCell ref="AK8:BP8"/>
    <mergeCell ref="AK9:BP9"/>
    <mergeCell ref="B5:C5"/>
    <mergeCell ref="F5:G5"/>
    <mergeCell ref="H5:M5"/>
    <mergeCell ref="O5:Q5"/>
    <mergeCell ref="R5:W5"/>
    <mergeCell ref="B6:C6"/>
    <mergeCell ref="F6:G6"/>
    <mergeCell ref="H6:M6"/>
    <mergeCell ref="O6:Q6"/>
    <mergeCell ref="R6:W6"/>
    <mergeCell ref="A1:AE1"/>
    <mergeCell ref="V2:W2"/>
    <mergeCell ref="B4:C4"/>
    <mergeCell ref="F4:G4"/>
    <mergeCell ref="H4:M4"/>
    <mergeCell ref="O4:Q4"/>
    <mergeCell ref="R4:W4"/>
    <mergeCell ref="BW8:BW9"/>
    <mergeCell ref="BX8:BX10"/>
    <mergeCell ref="BR8:BR9"/>
    <mergeCell ref="BS8:BS9"/>
    <mergeCell ref="BT8:BT9"/>
    <mergeCell ref="BU8:BU9"/>
    <mergeCell ref="BV8:BV9"/>
  </mergeCells>
  <phoneticPr fontId="53" type="noConversion"/>
  <conditionalFormatting sqref="G11:G111 G115:G154 G221:G248 G325:G468">
    <cfRule type="expression" dxfId="269" priority="153">
      <formula>AND($F11&lt;&gt;"Tolerance",$G11&lt;&gt;"")</formula>
    </cfRule>
  </conditionalFormatting>
  <conditionalFormatting sqref="G11:G113">
    <cfRule type="expression" dxfId="268" priority="137">
      <formula>AND(OR($F11="GD&amp;T",$F11="MAX",$F11="MIN"),$G11="")</formula>
    </cfRule>
  </conditionalFormatting>
  <conditionalFormatting sqref="G56:G111">
    <cfRule type="containsBlanks" dxfId="267" priority="154">
      <formula>LEN(TRIM(G56))=0</formula>
    </cfRule>
  </conditionalFormatting>
  <conditionalFormatting sqref="G57">
    <cfRule type="containsBlanks" dxfId="266" priority="152">
      <formula>LEN(TRIM(G57))=0</formula>
    </cfRule>
  </conditionalFormatting>
  <conditionalFormatting sqref="G58:G59">
    <cfRule type="containsBlanks" dxfId="265" priority="69">
      <formula>LEN(TRIM(G58))=0</formula>
    </cfRule>
  </conditionalFormatting>
  <conditionalFormatting sqref="G107">
    <cfRule type="expression" dxfId="264" priority="36">
      <formula>AND($F107&lt;&gt;"Tolerance",$G107&lt;&gt;"")</formula>
    </cfRule>
  </conditionalFormatting>
  <conditionalFormatting sqref="G112">
    <cfRule type="expression" dxfId="263" priority="134">
      <formula>AND(OR($F112="GD&amp;T",$F112="MAX",$F112="MIN"),$G112="")</formula>
    </cfRule>
    <cfRule type="containsBlanks" dxfId="262" priority="135">
      <formula>LEN(TRIM(G112))=0</formula>
    </cfRule>
    <cfRule type="expression" dxfId="261" priority="136">
      <formula>AND($F112&lt;&gt;"Tolerance",$G112&lt;&gt;"")</formula>
    </cfRule>
  </conditionalFormatting>
  <conditionalFormatting sqref="G112:G113">
    <cfRule type="containsBlanks" dxfId="260" priority="138">
      <formula>LEN(TRIM(G112))=0</formula>
    </cfRule>
  </conditionalFormatting>
  <conditionalFormatting sqref="G113">
    <cfRule type="expression" dxfId="259" priority="145">
      <formula>AND($F113&lt;&gt;"Tolerance",$G113&lt;&gt;"")</formula>
    </cfRule>
  </conditionalFormatting>
  <conditionalFormatting sqref="G113:G114">
    <cfRule type="expression" dxfId="258" priority="146">
      <formula>AND(OR($F113="GD&amp;T",$F113="MAX",$F113="MIN"),$G113="")</formula>
    </cfRule>
    <cfRule type="containsBlanks" dxfId="257" priority="147">
      <formula>LEN(TRIM(G113))=0</formula>
    </cfRule>
  </conditionalFormatting>
  <conditionalFormatting sqref="G114">
    <cfRule type="expression" dxfId="256" priority="148">
      <formula>AND($F114&lt;&gt;"Tolerance",$G114&lt;&gt;"")</formula>
    </cfRule>
  </conditionalFormatting>
  <conditionalFormatting sqref="G114:G115">
    <cfRule type="expression" dxfId="255" priority="149">
      <formula>AND(OR($F114="GD&amp;T",$F114="MAX",$F114="MIN"),$G114="")</formula>
    </cfRule>
    <cfRule type="containsBlanks" dxfId="254" priority="150">
      <formula>LEN(TRIM(G114))=0</formula>
    </cfRule>
  </conditionalFormatting>
  <conditionalFormatting sqref="G115:G158 G221:G255">
    <cfRule type="expression" dxfId="253" priority="151">
      <formula>AND(OR($F115="GD&amp;T",$F115="MAX",$F115="MIN"),$G115="")</formula>
    </cfRule>
  </conditionalFormatting>
  <conditionalFormatting sqref="G115:G158">
    <cfRule type="containsBlanks" dxfId="252" priority="98">
      <formula>LEN(TRIM(G115))=0</formula>
    </cfRule>
  </conditionalFormatting>
  <conditionalFormatting sqref="G155:G158">
    <cfRule type="expression" dxfId="251" priority="97">
      <formula>AND($F155&lt;&gt;"Tolerance",$G155&lt;&gt;"")</formula>
    </cfRule>
  </conditionalFormatting>
  <conditionalFormatting sqref="G155:G161">
    <cfRule type="expression" dxfId="250" priority="95">
      <formula>AND(OR($F155="GD&amp;T",$F155="MAX",$F155="MIN"),$G155="")</formula>
    </cfRule>
    <cfRule type="containsBlanks" dxfId="249" priority="96">
      <formula>LEN(TRIM(G155))=0</formula>
    </cfRule>
  </conditionalFormatting>
  <conditionalFormatting sqref="G159:G161">
    <cfRule type="containsBlanks" dxfId="248" priority="93">
      <formula>LEN(TRIM(G159))=0</formula>
    </cfRule>
    <cfRule type="expression" dxfId="247" priority="94">
      <formula>AND($F159&lt;&gt;"Tolerance",$G159&lt;&gt;"")</formula>
    </cfRule>
  </conditionalFormatting>
  <conditionalFormatting sqref="G159:G175">
    <cfRule type="expression" dxfId="246" priority="92">
      <formula>AND(OR($F159="GD&amp;T",$F159="MAX",$F159="MIN"),$G159="")</formula>
    </cfRule>
  </conditionalFormatting>
  <conditionalFormatting sqref="G162:G188 G257:G263 G268:G274 AK98:BP120">
    <cfRule type="containsBlanks" dxfId="245" priority="173">
      <formula>LEN(TRIM(G98))=0</formula>
    </cfRule>
  </conditionalFormatting>
  <conditionalFormatting sqref="G162:G188 G257:G263 G327:G333 G268:G275 G277:G284 G309:G324">
    <cfRule type="expression" dxfId="244" priority="172">
      <formula>AND(OR($F162="GD&amp;T",$F162="MAX",$F162="MIN"),$G162="")</formula>
    </cfRule>
  </conditionalFormatting>
  <conditionalFormatting sqref="G162:G188">
    <cfRule type="expression" dxfId="243" priority="171">
      <formula>AND($F162&lt;&gt;"Tolerance",$G162&lt;&gt;"")</formula>
    </cfRule>
  </conditionalFormatting>
  <conditionalFormatting sqref="G162:G191">
    <cfRule type="containsBlanks" dxfId="242" priority="167">
      <formula>LEN(TRIM(G162))=0</formula>
    </cfRule>
  </conditionalFormatting>
  <conditionalFormatting sqref="G176:G191">
    <cfRule type="expression" dxfId="241" priority="166">
      <formula>AND(OR($F176="GD&amp;T",$F176="MAX",$F176="MIN"),$G176="")</formula>
    </cfRule>
  </conditionalFormatting>
  <conditionalFormatting sqref="G189:G191">
    <cfRule type="expression" dxfId="240" priority="165">
      <formula>AND($F189&lt;&gt;"Tolerance",$G189&lt;&gt;"")</formula>
    </cfRule>
  </conditionalFormatting>
  <conditionalFormatting sqref="G189:G192">
    <cfRule type="expression" dxfId="239" priority="163">
      <formula>AND(OR($F189="GD&amp;T",$F189="MAX",$F189="MIN"),$G189="")</formula>
    </cfRule>
    <cfRule type="containsBlanks" dxfId="238" priority="164">
      <formula>LEN(TRIM(G189))=0</formula>
    </cfRule>
  </conditionalFormatting>
  <conditionalFormatting sqref="G192">
    <cfRule type="expression" dxfId="237" priority="160">
      <formula>AND(OR($F192="GD&amp;T",$F192="MAX",$F192="MIN"),$G192="")</formula>
    </cfRule>
    <cfRule type="containsBlanks" dxfId="236" priority="161">
      <formula>LEN(TRIM(G192))=0</formula>
    </cfRule>
    <cfRule type="expression" dxfId="235" priority="162">
      <formula>AND($F192&lt;&gt;"Tolerance",$G192&lt;&gt;"")</formula>
    </cfRule>
  </conditionalFormatting>
  <conditionalFormatting sqref="G194:G220">
    <cfRule type="expression" dxfId="234" priority="28">
      <formula>AND($F194&lt;&gt;"Tolerance",$G194&lt;&gt;"")</formula>
    </cfRule>
    <cfRule type="expression" dxfId="233" priority="33">
      <formula>AND($F194&lt;&gt;"Tolerance",$G194&lt;&gt;"")</formula>
    </cfRule>
    <cfRule type="expression" dxfId="232" priority="34">
      <formula>AND(OR($F194="GD&amp;T",$F194="MAX",$F194="MIN"),$G194="")</formula>
    </cfRule>
    <cfRule type="containsBlanks" dxfId="231" priority="35">
      <formula>LEN(TRIM(G194))=0</formula>
    </cfRule>
  </conditionalFormatting>
  <conditionalFormatting sqref="G221:G255">
    <cfRule type="containsBlanks" dxfId="230" priority="157">
      <formula>LEN(TRIM(G221))=0</formula>
    </cfRule>
  </conditionalFormatting>
  <conditionalFormatting sqref="G221:G263 G11:G161">
    <cfRule type="expression" dxfId="229" priority="133">
      <formula>AND($F11&lt;&gt;"Tolerance",$G11&lt;&gt;"")</formula>
    </cfRule>
  </conditionalFormatting>
  <conditionalFormatting sqref="G249:G255">
    <cfRule type="containsBlanks" dxfId="228" priority="155">
      <formula>LEN(TRIM(G249))=0</formula>
    </cfRule>
    <cfRule type="expression" dxfId="227" priority="156">
      <formula>AND($F249&lt;&gt;"Tolerance",$G249&lt;&gt;"")</formula>
    </cfRule>
  </conditionalFormatting>
  <conditionalFormatting sqref="G249:G256">
    <cfRule type="expression" dxfId="226" priority="128">
      <formula>AND(OR($F249="GD&amp;T",$F249="MAX",$F249="MIN"),$G249="")</formula>
    </cfRule>
  </conditionalFormatting>
  <conditionalFormatting sqref="G256">
    <cfRule type="expression" dxfId="225" priority="125">
      <formula>AND(OR($F256="GD&amp;T",$F256="MAX",$F256="MIN"),$G256="")</formula>
    </cfRule>
    <cfRule type="containsBlanks" dxfId="224" priority="126">
      <formula>LEN(TRIM(G256))=0</formula>
    </cfRule>
    <cfRule type="containsBlanks" dxfId="223" priority="129">
      <formula>LEN(TRIM(G256))=0</formula>
    </cfRule>
  </conditionalFormatting>
  <conditionalFormatting sqref="G256:G259">
    <cfRule type="expression" dxfId="222" priority="127">
      <formula>AND($F256&lt;&gt;"Tolerance",$G256&lt;&gt;"")</formula>
    </cfRule>
  </conditionalFormatting>
  <conditionalFormatting sqref="G257:G258">
    <cfRule type="expression" dxfId="221" priority="158">
      <formula>AND(OR($F257="GD&amp;T",$F257="MAX",$F257="MIN"),$G257="")</formula>
    </cfRule>
    <cfRule type="containsBlanks" dxfId="220" priority="159">
      <formula>LEN(TRIM(G257))=0</formula>
    </cfRule>
  </conditionalFormatting>
  <conditionalFormatting sqref="G260:G267">
    <cfRule type="expression" dxfId="219" priority="65">
      <formula>AND($F260&lt;&gt;"Tolerance",$G260&lt;&gt;"")</formula>
    </cfRule>
  </conditionalFormatting>
  <conditionalFormatting sqref="G264:G267">
    <cfRule type="expression" dxfId="218" priority="64">
      <formula>AND($F264&lt;&gt;"Tolerance",$G264&lt;&gt;"")</formula>
    </cfRule>
    <cfRule type="expression" dxfId="217" priority="66">
      <formula>AND(OR($F264="GD&amp;T",$F264="MAX",$F264="MIN"),$G264="")</formula>
    </cfRule>
    <cfRule type="containsBlanks" dxfId="216" priority="67">
      <formula>LEN(TRIM(G264))=0</formula>
    </cfRule>
  </conditionalFormatting>
  <conditionalFormatting sqref="G268:G274">
    <cfRule type="expression" dxfId="215" priority="132">
      <formula>AND($F268&lt;&gt;"Tolerance",$G268&lt;&gt;"")</formula>
    </cfRule>
  </conditionalFormatting>
  <conditionalFormatting sqref="G268:G324 G327:G333 G162:G192">
    <cfRule type="expression" dxfId="214" priority="87">
      <formula>AND($F162&lt;&gt;"Tolerance",$G162&lt;&gt;"")</formula>
    </cfRule>
  </conditionalFormatting>
  <conditionalFormatting sqref="G269">
    <cfRule type="expression" dxfId="213" priority="130">
      <formula>AND(OR($F269="GD&amp;T",$F269="MAX",$F269="MIN"),$G269="")</formula>
    </cfRule>
    <cfRule type="containsBlanks" dxfId="212" priority="131">
      <formula>LEN(TRIM(G269))=0</formula>
    </cfRule>
  </conditionalFormatting>
  <conditionalFormatting sqref="G275">
    <cfRule type="expression" dxfId="211" priority="115">
      <formula>AND($F275&lt;&gt;"Tolerance",$G275&lt;&gt;"")</formula>
    </cfRule>
    <cfRule type="containsBlanks" dxfId="210" priority="116">
      <formula>LEN(TRIM(G275))=0</formula>
    </cfRule>
  </conditionalFormatting>
  <conditionalFormatting sqref="G275:G276">
    <cfRule type="expression" dxfId="209" priority="109">
      <formula>AND(OR($F275="GD&amp;T",$F275="MAX",$F275="MIN"),$G275="")</formula>
    </cfRule>
    <cfRule type="containsBlanks" dxfId="208" priority="110">
      <formula>LEN(TRIM(G275))=0</formula>
    </cfRule>
  </conditionalFormatting>
  <conditionalFormatting sqref="G276">
    <cfRule type="expression" dxfId="207" priority="106">
      <formula>AND(OR($F276="GD&amp;T",$F276="MAX",$F276="MIN"),$G276="")</formula>
    </cfRule>
    <cfRule type="containsBlanks" dxfId="206" priority="107">
      <formula>LEN(TRIM(G276))=0</formula>
    </cfRule>
    <cfRule type="expression" dxfId="205" priority="108">
      <formula>AND($F276&lt;&gt;"Tolerance",$G276&lt;&gt;"")</formula>
    </cfRule>
  </conditionalFormatting>
  <conditionalFormatting sqref="G277:G284">
    <cfRule type="containsBlanks" dxfId="204" priority="177">
      <formula>LEN(TRIM(G277))=0</formula>
    </cfRule>
  </conditionalFormatting>
  <conditionalFormatting sqref="G277:G288">
    <cfRule type="expression" dxfId="203" priority="122">
      <formula>AND($F277&lt;&gt;"Tolerance",$G277&lt;&gt;"")</formula>
    </cfRule>
    <cfRule type="expression" dxfId="202" priority="123">
      <formula>AND(OR($F277="GD&amp;T",$F277="MAX",$F277="MIN"),$G277="")</formula>
    </cfRule>
  </conditionalFormatting>
  <conditionalFormatting sqref="G279:G288 AK125:BP134">
    <cfRule type="containsBlanks" dxfId="201" priority="124">
      <formula>LEN(TRIM(G125))=0</formula>
    </cfRule>
  </conditionalFormatting>
  <conditionalFormatting sqref="G284">
    <cfRule type="expression" dxfId="200" priority="111">
      <formula>AND(OR($F284="GD&amp;T",$F284="MAX",$F284="MIN"),$G284="")</formula>
    </cfRule>
    <cfRule type="containsBlanks" dxfId="199" priority="112">
      <formula>LEN(TRIM(G284))=0</formula>
    </cfRule>
    <cfRule type="expression" dxfId="198" priority="113">
      <formula>AND($F284&lt;&gt;"Tolerance",$G284&lt;&gt;"")</formula>
    </cfRule>
  </conditionalFormatting>
  <conditionalFormatting sqref="G285:G286">
    <cfRule type="containsBlanks" dxfId="197" priority="68">
      <formula>LEN(TRIM(G285))=0</formula>
    </cfRule>
  </conditionalFormatting>
  <conditionalFormatting sqref="G285:G290 G295:G296 G301:G302">
    <cfRule type="expression" dxfId="196" priority="119">
      <formula>AND(OR($F285="GD&amp;T",$F285="MAX",$F285="MIN"),$G285="")</formula>
    </cfRule>
  </conditionalFormatting>
  <conditionalFormatting sqref="G287">
    <cfRule type="containsBlanks" dxfId="195" priority="121">
      <formula>LEN(TRIM(G287))=0</formula>
    </cfRule>
  </conditionalFormatting>
  <conditionalFormatting sqref="G288:G290">
    <cfRule type="containsBlanks" dxfId="194" priority="70">
      <formula>LEN(TRIM(G288))=0</formula>
    </cfRule>
  </conditionalFormatting>
  <conditionalFormatting sqref="G289:G290 G296 G302">
    <cfRule type="containsBlanks" dxfId="193" priority="120">
      <formula>LEN(TRIM(G289))=0</formula>
    </cfRule>
  </conditionalFormatting>
  <conditionalFormatting sqref="G289:G293">
    <cfRule type="expression" dxfId="192" priority="104">
      <formula>AND(OR($F289="GD&amp;T",$F289="MAX",$F289="MIN"),$G289="")</formula>
    </cfRule>
  </conditionalFormatting>
  <conditionalFormatting sqref="G291:G293">
    <cfRule type="containsBlanks" dxfId="191" priority="105">
      <formula>LEN(TRIM(G291))=0</formula>
    </cfRule>
  </conditionalFormatting>
  <conditionalFormatting sqref="G291:G295">
    <cfRule type="expression" dxfId="190" priority="101">
      <formula>AND($F291&lt;&gt;"Tolerance",$G291&lt;&gt;"")</formula>
    </cfRule>
  </conditionalFormatting>
  <conditionalFormatting sqref="G291:G296">
    <cfRule type="expression" dxfId="189" priority="102">
      <formula>AND(OR($F291="GD&amp;T",$F291="MAX",$F291="MIN"),$G291="")</formula>
    </cfRule>
    <cfRule type="containsBlanks" dxfId="188" priority="103">
      <formula>LEN(TRIM(G291))=0</formula>
    </cfRule>
  </conditionalFormatting>
  <conditionalFormatting sqref="G294">
    <cfRule type="expression" dxfId="187" priority="99">
      <formula>AND(OR($F294="GD&amp;T",$F294="MAX",$F294="MIN"),$G294="")</formula>
    </cfRule>
  </conditionalFormatting>
  <conditionalFormatting sqref="G294:G295">
    <cfRule type="containsBlanks" dxfId="186" priority="100">
      <formula>LEN(TRIM(G294))=0</formula>
    </cfRule>
  </conditionalFormatting>
  <conditionalFormatting sqref="G297:G299">
    <cfRule type="expression" dxfId="185" priority="85">
      <formula>AND(OR($F297="GD&amp;T",$F297="MAX",$F297="MIN"),$G297="")</formula>
    </cfRule>
    <cfRule type="containsBlanks" dxfId="184" priority="86">
      <formula>LEN(TRIM(G297))=0</formula>
    </cfRule>
  </conditionalFormatting>
  <conditionalFormatting sqref="G297:G301">
    <cfRule type="expression" dxfId="183" priority="82">
      <formula>AND($F297&lt;&gt;"Tolerance",$G297&lt;&gt;"")</formula>
    </cfRule>
    <cfRule type="containsBlanks" dxfId="182" priority="84">
      <formula>LEN(TRIM(G297))=0</formula>
    </cfRule>
  </conditionalFormatting>
  <conditionalFormatting sqref="G297:G302">
    <cfRule type="expression" dxfId="181" priority="83">
      <formula>AND(OR($F297="GD&amp;T",$F297="MAX",$F297="MIN"),$G297="")</formula>
    </cfRule>
  </conditionalFormatting>
  <conditionalFormatting sqref="G300">
    <cfRule type="expression" dxfId="180" priority="80">
      <formula>AND(OR($F300="GD&amp;T",$F300="MAX",$F300="MIN"),$G300="")</formula>
    </cfRule>
  </conditionalFormatting>
  <conditionalFormatting sqref="G300:G301">
    <cfRule type="containsBlanks" dxfId="179" priority="81">
      <formula>LEN(TRIM(G300))=0</formula>
    </cfRule>
  </conditionalFormatting>
  <conditionalFormatting sqref="G302 G289:G290 G296">
    <cfRule type="expression" dxfId="178" priority="118">
      <formula>AND($F289&lt;&gt;"Tolerance",$G289&lt;&gt;"")</formula>
    </cfRule>
  </conditionalFormatting>
  <conditionalFormatting sqref="G302">
    <cfRule type="containsBlanks" dxfId="177" priority="117">
      <formula>LEN(TRIM(G302))=0</formula>
    </cfRule>
  </conditionalFormatting>
  <conditionalFormatting sqref="G303:G307">
    <cfRule type="expression" dxfId="176" priority="78">
      <formula>AND(OR($F303="GD&amp;T",$F303="MAX",$F303="MIN"),$G303="")</formula>
    </cfRule>
    <cfRule type="containsBlanks" dxfId="175" priority="79">
      <formula>LEN(TRIM(G303))=0</formula>
    </cfRule>
  </conditionalFormatting>
  <conditionalFormatting sqref="G303:G324 G327:G333">
    <cfRule type="containsBlanks" dxfId="174" priority="77">
      <formula>LEN(TRIM(G303))=0</formula>
    </cfRule>
  </conditionalFormatting>
  <conditionalFormatting sqref="G303:G324">
    <cfRule type="expression" dxfId="173" priority="75">
      <formula>AND($F303&lt;&gt;"Tolerance",$G303&lt;&gt;"")</formula>
    </cfRule>
    <cfRule type="expression" dxfId="172" priority="76">
      <formula>AND(OR($F303="GD&amp;T",$F303="MAX",$F303="MIN"),$G303="")</formula>
    </cfRule>
  </conditionalFormatting>
  <conditionalFormatting sqref="G308">
    <cfRule type="expression" dxfId="171" priority="73">
      <formula>AND(OR($F308="GD&amp;T",$F308="MAX",$F308="MIN"),$G308="")</formula>
    </cfRule>
  </conditionalFormatting>
  <conditionalFormatting sqref="G308:G324">
    <cfRule type="containsBlanks" dxfId="170" priority="74">
      <formula>LEN(TRIM(G308))=0</formula>
    </cfRule>
  </conditionalFormatting>
  <conditionalFormatting sqref="G325">
    <cfRule type="expression" dxfId="169" priority="57">
      <formula>AND(OR($F325="GD&amp;T",$F325="MAX",$F325="MIN"),$G325="")</formula>
    </cfRule>
    <cfRule type="containsBlanks" dxfId="168" priority="58">
      <formula>LEN(TRIM(G325))=0</formula>
    </cfRule>
    <cfRule type="expression" dxfId="167" priority="59">
      <formula>AND($F325&lt;&gt;"Tolerance",$G325&lt;&gt;"")</formula>
    </cfRule>
  </conditionalFormatting>
  <conditionalFormatting sqref="G325:G326">
    <cfRule type="expression" dxfId="166" priority="60">
      <formula>AND(OR($F325="GD&amp;T",$F325="MAX",$F325="MIN"),$G325="")</formula>
    </cfRule>
  </conditionalFormatting>
  <conditionalFormatting sqref="G326">
    <cfRule type="containsBlanks" dxfId="165" priority="61">
      <formula>LEN(TRIM(G326))=0</formula>
    </cfRule>
    <cfRule type="expression" dxfId="164" priority="62">
      <formula>AND($F326&lt;&gt;"Tolerance",$G326&lt;&gt;"")</formula>
    </cfRule>
  </conditionalFormatting>
  <conditionalFormatting sqref="G326:G333">
    <cfRule type="expression" dxfId="163" priority="63">
      <formula>AND(OR($F326="GD&amp;T",$F326="MAX",$F326="MIN"),$G326="")</formula>
    </cfRule>
  </conditionalFormatting>
  <conditionalFormatting sqref="G334">
    <cfRule type="expression" dxfId="162" priority="46">
      <formula>AND(OR($F334="GD&amp;T",$F334="MAX",$F334="MIN"),$G334="")</formula>
    </cfRule>
    <cfRule type="containsBlanks" dxfId="161" priority="47">
      <formula>LEN(TRIM(G334))=0</formula>
    </cfRule>
    <cfRule type="expression" dxfId="160" priority="48">
      <formula>AND($F334&lt;&gt;"Tolerance",$G334&lt;&gt;"")</formula>
    </cfRule>
  </conditionalFormatting>
  <conditionalFormatting sqref="G334:G335">
    <cfRule type="expression" dxfId="159" priority="53">
      <formula>AND(OR($F334="GD&amp;T",$F334="MAX",$F334="MIN"),$G334="")</formula>
    </cfRule>
  </conditionalFormatting>
  <conditionalFormatting sqref="G335:G342">
    <cfRule type="containsBlanks" dxfId="158" priority="54">
      <formula>LEN(TRIM(G335))=0</formula>
    </cfRule>
  </conditionalFormatting>
  <conditionalFormatting sqref="G335:G462">
    <cfRule type="expression" dxfId="157" priority="55">
      <formula>AND($F335&lt;&gt;"Tolerance",$G335&lt;&gt;"")</formula>
    </cfRule>
    <cfRule type="expression" dxfId="156" priority="56">
      <formula>AND(OR($F335="GD&amp;T",$F335="MAX",$F335="MIN"),$G335="")</formula>
    </cfRule>
  </conditionalFormatting>
  <conditionalFormatting sqref="G463:G464">
    <cfRule type="expression" dxfId="155" priority="41">
      <formula>AND($F463&lt;&gt;"Tolerance",$G463&lt;&gt;"")</formula>
    </cfRule>
    <cfRule type="expression" dxfId="154" priority="42">
      <formula>AND(OR($F463="GD&amp;T",$F463="MAX",$F463="MIN"),$G463="")</formula>
    </cfRule>
  </conditionalFormatting>
  <conditionalFormatting sqref="G463:G468">
    <cfRule type="expression" dxfId="153" priority="40">
      <formula>AND(OR($F463="GD&amp;T",$F463="MAX",$F463="MIN"),$G463="")</formula>
    </cfRule>
  </conditionalFormatting>
  <conditionalFormatting sqref="G464">
    <cfRule type="containsBlanks" dxfId="152" priority="43">
      <formula>LEN(TRIM(G464))=0</formula>
    </cfRule>
  </conditionalFormatting>
  <conditionalFormatting sqref="G465:G468">
    <cfRule type="expression" dxfId="151" priority="38">
      <formula>AND(OR($F465="GD&amp;T",$F465="MAX",$F465="MIN"),$G465="")</formula>
    </cfRule>
    <cfRule type="expression" dxfId="150" priority="39">
      <formula>AND($F465&lt;&gt;"Tolerance",$G465&lt;&gt;"")</formula>
    </cfRule>
  </conditionalFormatting>
  <conditionalFormatting sqref="H11:H468">
    <cfRule type="expression" dxfId="149" priority="8">
      <formula>AND($F11="MIN",$H11&lt;&gt;"")</formula>
    </cfRule>
    <cfRule type="expression" dxfId="148" priority="11">
      <formula>AND($F11="MIN",$H11="")</formula>
    </cfRule>
  </conditionalFormatting>
  <conditionalFormatting sqref="H11:I468 G11:G56 G325:G468">
    <cfRule type="containsBlanks" dxfId="147" priority="16">
      <formula>LEN(TRIM(G11))=0</formula>
    </cfRule>
  </conditionalFormatting>
  <conditionalFormatting sqref="I11:I468">
    <cfRule type="expression" dxfId="146" priority="7">
      <formula>AND(OR($F11="GD&amp;T",$F11="MAX"),$I11&lt;&gt;"")</formula>
    </cfRule>
    <cfRule type="expression" dxfId="145" priority="10">
      <formula>AND(OR($F11="GD&amp;T",$F11="MAX"),$I11="")</formula>
    </cfRule>
  </conditionalFormatting>
  <conditionalFormatting sqref="J193">
    <cfRule type="expression" dxfId="144" priority="178">
      <formula>AND(OR($F193="GD&amp;T",$F193="MAX"),$I193&lt;&gt;"")</formula>
    </cfRule>
    <cfRule type="expression" dxfId="143" priority="179">
      <formula>AND(OR($F193="GD&amp;T",$F193="MAX"),$I193="")</formula>
    </cfRule>
    <cfRule type="containsBlanks" dxfId="142" priority="180">
      <formula>LEN(TRIM(J193))=0</formula>
    </cfRule>
  </conditionalFormatting>
  <conditionalFormatting sqref="O11:Q71 O74:Q79 O86:Q87 O94:Q95 O98:Q120 O125:Q134 O253:Q468">
    <cfRule type="expression" dxfId="141" priority="184">
      <formula>AND($L11&lt;&gt;"",$AK11&lt;&gt;"",O11&gt;$L11)</formula>
    </cfRule>
  </conditionalFormatting>
  <conditionalFormatting sqref="O139:Q249">
    <cfRule type="expression" dxfId="140" priority="19">
      <formula>AND($M139&lt;&gt;"",$AK139&lt;&gt;"",O139&lt;$M139)</formula>
    </cfRule>
    <cfRule type="expression" dxfId="139" priority="20">
      <formula>AND($L139&lt;&gt;"",$AK139&lt;&gt;"",O139&gt;$L139)</formula>
    </cfRule>
  </conditionalFormatting>
  <conditionalFormatting sqref="O253:Q468 O11:Q71 O74:Q79 O86:Q87 O94:Q95 O98:Q120 O125:Q134">
    <cfRule type="expression" dxfId="138" priority="183">
      <formula>AND($M11&lt;&gt;"",$AK11&lt;&gt;"",O11&lt;$M11)</formula>
    </cfRule>
  </conditionalFormatting>
  <conditionalFormatting sqref="O11:S11 O12:R71 O74:R79 O86:R87 O94:R95 O98:R116 O117:Q120 O125:Q134 R117:R134 O139:R249">
    <cfRule type="notContainsBlanks" dxfId="137" priority="185">
      <formula>LEN(TRIM(O11))&gt;0</formula>
    </cfRule>
  </conditionalFormatting>
  <conditionalFormatting sqref="R253:R468 R11:R71 R74:R79 R86:R87 R94:R95 R98:R134 R139:R249">
    <cfRule type="expression" dxfId="136" priority="181">
      <formula>AND($R11&lt;&gt;"",$S11&lt;1.67)</formula>
    </cfRule>
  </conditionalFormatting>
  <conditionalFormatting sqref="S11:S468">
    <cfRule type="expression" dxfId="135" priority="186">
      <formula>AND($AD11&lt;0.966,$AD11&lt;&gt;"")</formula>
    </cfRule>
    <cfRule type="cellIs" dxfId="134" priority="187" operator="lessThan">
      <formula>$E11</formula>
    </cfRule>
  </conditionalFormatting>
  <conditionalFormatting sqref="S12:S468 O253:R468">
    <cfRule type="notContainsBlanks" dxfId="133" priority="21">
      <formula>LEN(TRIM(O12))&gt;0</formula>
    </cfRule>
  </conditionalFormatting>
  <conditionalFormatting sqref="V11:X71 V74:X79 V86:X87 V94:X95 V98:X134 V139:X249 V253:X466">
    <cfRule type="expression" dxfId="132" priority="192">
      <formula>AND($AD11&lt;0.966,$AD11&lt;&gt;"")</formula>
    </cfRule>
    <cfRule type="cellIs" dxfId="131" priority="196" operator="lessThan">
      <formula>$E11</formula>
    </cfRule>
    <cfRule type="notContainsBlanks" dxfId="130" priority="199">
      <formula>LEN(TRIM(V11))&gt;0</formula>
    </cfRule>
  </conditionalFormatting>
  <conditionalFormatting sqref="V253:X468 S11:S468 V11:X71 V74:X79 V86:X87 V94:X95 V98:X134 V139:X249">
    <cfRule type="expression" dxfId="129" priority="182">
      <formula>$K11="Yes"</formula>
    </cfRule>
  </conditionalFormatting>
  <conditionalFormatting sqref="V467:X468">
    <cfRule type="expression" dxfId="128" priority="25">
      <formula>AND($AD467&lt;0.966,$AD467&lt;&gt;"")</formula>
    </cfRule>
    <cfRule type="cellIs" dxfId="127" priority="26" operator="lessThan">
      <formula>$E467</formula>
    </cfRule>
    <cfRule type="notContainsBlanks" dxfId="126" priority="27">
      <formula>LEN(TRIM(V467))&gt;0</formula>
    </cfRule>
  </conditionalFormatting>
  <conditionalFormatting sqref="Y11:Y71 Y74:Y79 Y86:Y87 Y94:Y95 Y98:Y134 Y139:Y249 Y253:Y468">
    <cfRule type="containsBlanks" dxfId="125" priority="193">
      <formula>LEN(TRIM(Y11))=0</formula>
    </cfRule>
    <cfRule type="cellIs" dxfId="124" priority="194" operator="between">
      <formula>0.9</formula>
      <formula>0.998</formula>
    </cfRule>
    <cfRule type="cellIs" dxfId="123" priority="195" operator="greaterThanOrEqual">
      <formula>0.998</formula>
    </cfRule>
    <cfRule type="notContainsBlanks" dxfId="122" priority="198">
      <formula>LEN(TRIM(Y11))&gt;0</formula>
    </cfRule>
  </conditionalFormatting>
  <conditionalFormatting sqref="AD11:AE55 AD57:AE71 AD74:AE79 AD86:AE87 AD94:AE249 AD253:AE468">
    <cfRule type="expression" dxfId="121" priority="188">
      <formula>AND($AD11&lt;0.966,$AD11&lt;&gt;"")</formula>
    </cfRule>
  </conditionalFormatting>
  <conditionalFormatting sqref="AK11:BP11">
    <cfRule type="containsBlanks" dxfId="120" priority="197">
      <formula>LEN(TRIM(AK11))=0</formula>
    </cfRule>
  </conditionalFormatting>
  <conditionalFormatting sqref="AK11:BP71 AK74:BP79 AK86:BP87 AK94:BP95 AK253:BP468">
    <cfRule type="expression" dxfId="119" priority="13">
      <formula>AND($M11&lt;&gt;"",$AK11&lt;&gt;"",AK11&lt;$M11)</formula>
    </cfRule>
    <cfRule type="expression" dxfId="118" priority="14">
      <formula>AND($L11&lt;&gt;"",$AK11&lt;&gt;"",AK11&gt;$L11)</formula>
    </cfRule>
    <cfRule type="notContainsBlanks" dxfId="117" priority="15">
      <formula>LEN(TRIM(AK11))&gt;0</formula>
    </cfRule>
  </conditionalFormatting>
  <conditionalFormatting sqref="AK12:BP71 AK74:BP79 AK86:BP87 AK94:BP95 AK253:BP468">
    <cfRule type="containsBlanks" dxfId="116" priority="12">
      <formula>LEN(TRIM(AK12))=0</formula>
    </cfRule>
  </conditionalFormatting>
  <conditionalFormatting sqref="AK98:BP120 AK125:BP134">
    <cfRule type="expression" dxfId="115" priority="189">
      <formula>AND($M98&lt;&gt;"",$AK98&lt;&gt;"",AK98&lt;$M98)</formula>
    </cfRule>
    <cfRule type="expression" dxfId="114" priority="190">
      <formula>AND($L98&lt;&gt;"",$AK98&lt;&gt;"",AK98&gt;$L98)</formula>
    </cfRule>
    <cfRule type="notContainsBlanks" dxfId="113" priority="191">
      <formula>LEN(TRIM(AK98))&gt;0</formula>
    </cfRule>
  </conditionalFormatting>
  <conditionalFormatting sqref="AK139:BP249">
    <cfRule type="containsBlanks" dxfId="112" priority="18">
      <formula>LEN(TRIM(AK139))=0</formula>
    </cfRule>
    <cfRule type="expression" dxfId="111" priority="22">
      <formula>AND($M139&lt;&gt;"",$AK139&lt;&gt;"",AK139&lt;$M139)</formula>
    </cfRule>
    <cfRule type="expression" dxfId="110" priority="23">
      <formula>AND($L139&lt;&gt;"",$AK139&lt;&gt;"",AK139&gt;$L139)</formula>
    </cfRule>
    <cfRule type="notContainsBlanks" dxfId="109" priority="24">
      <formula>LEN(TRIM(AK139))&gt;0</formula>
    </cfRule>
  </conditionalFormatting>
  <conditionalFormatting sqref="BU11:BW71 BU74:BW79 BU86:BW87 BU94:BW95 BU98:BW120 BU125:BW134 BU139:BW249 BU253:BW468">
    <cfRule type="expression" dxfId="108" priority="1">
      <formula>AND($M11&lt;&gt;"",$AK11&lt;&gt;"",BU11&lt;$M11)</formula>
    </cfRule>
    <cfRule type="expression" dxfId="107" priority="2">
      <formula>AND($L11&lt;&gt;"",$AK11&lt;&gt;"",BU11&gt;$L11)</formula>
    </cfRule>
    <cfRule type="notContainsBlanks" dxfId="106" priority="3">
      <formula>LEN(TRIM(BU11))&gt;0</formula>
    </cfRule>
  </conditionalFormatting>
  <conditionalFormatting sqref="BX11:BX71 BX74:BX79 BX86:BX87 BX94:BX468">
    <cfRule type="endsWith" dxfId="105" priority="4" operator="endsWith" text="OK">
      <formula>RIGHT(BX11,LEN("OK"))="OK"</formula>
    </cfRule>
    <cfRule type="endsWith" dxfId="104" priority="5" operator="endsWith" text="OOS">
      <formula>RIGHT(BX11,LEN("OOS"))="OOS"</formula>
    </cfRule>
    <cfRule type="endsWith" dxfId="103" priority="6" operator="endsWith" text="OOC">
      <formula>RIGHT(BX11,LEN("OOC"))="OOC"</formula>
    </cfRule>
  </conditionalFormatting>
  <dataValidations disablePrompts="1" count="3">
    <dataValidation type="list" allowBlank="1" showInputMessage="1" showErrorMessage="1" sqref="G193 F11:F468" xr:uid="{00000000-0002-0000-0300-000001000000}">
      <formula1>dim_type</formula1>
    </dataValidation>
    <dataValidation type="list" allowBlank="1" showInputMessage="1" showErrorMessage="1" sqref="J11:J192 J194:J468" xr:uid="{00000000-0002-0000-0300-000002000000}">
      <formula1>insp_meth</formula1>
    </dataValidation>
    <dataValidation type="list" allowBlank="1" showInputMessage="1" showErrorMessage="1" sqref="K11:K468" xr:uid="{00000000-0002-0000-0300-000000000000}">
      <formula1>gauging</formula1>
    </dataValidation>
  </dataValidations>
  <pageMargins left="0.75" right="0.75" top="1" bottom="1" header="0.5" footer="0.5"/>
  <pageSetup orientation="portrait" horizontalDpi="4294967292" verticalDpi="4294967292" r:id="rId1"/>
  <ignoredErrors>
    <ignoredError sqref="H467:I468 H86:I87 H11:I21 H29:I29 H43:I45 H47:I49 H71:I79 H51:I68 H94:I99 H101:I102 H104:I140 H155:I155 H157:I159 H162:I162 H164:I170 H172:I172 H174:I180 H182:I195 H197:I202 H212:I212 H216:I243 H249:I261 H263:I309 H315:I315 H320:I320 H324:I327 H333:I336 H343:I345 H364:I364 H383:I383 H408:I408 H417:I417 H434:I437 H446:I446 H449:I451 H457:I457 H460:I465"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4577" r:id="rId4" name="Button 1">
              <controlPr defaultSize="0" print="0" autoFill="0" autoPict="0" macro="[0]!updateNormForm">
                <anchor moveWithCells="1" sizeWithCells="1">
                  <from>
                    <xdr:col>2</xdr:col>
                    <xdr:colOff>9525</xdr:colOff>
                    <xdr:row>1</xdr:row>
                    <xdr:rowOff>9525</xdr:rowOff>
                  </from>
                  <to>
                    <xdr:col>3</xdr:col>
                    <xdr:colOff>1076325</xdr:colOff>
                    <xdr:row>2</xdr:row>
                    <xdr:rowOff>76200</xdr:rowOff>
                  </to>
                </anchor>
              </controlPr>
            </control>
          </mc:Choice>
        </mc:AlternateContent>
        <mc:AlternateContent xmlns:mc="http://schemas.openxmlformats.org/markup-compatibility/2006">
          <mc:Choice Requires="x14">
            <control shapeId="24578" r:id="rId5" name="Button 2">
              <controlPr defaultSize="0" print="0" autoFill="0" autoPict="0" macro="[0]!showAddShtFrm">
                <anchor moveWithCells="1" sizeWithCells="1">
                  <from>
                    <xdr:col>3</xdr:col>
                    <xdr:colOff>1133475</xdr:colOff>
                    <xdr:row>1</xdr:row>
                    <xdr:rowOff>9525</xdr:rowOff>
                  </from>
                  <to>
                    <xdr:col>5</xdr:col>
                    <xdr:colOff>409575</xdr:colOff>
                    <xdr:row>2</xdr:row>
                    <xdr:rowOff>76200</xdr:rowOff>
                  </to>
                </anchor>
              </controlPr>
            </control>
          </mc:Choice>
        </mc:AlternateContent>
        <mc:AlternateContent xmlns:mc="http://schemas.openxmlformats.org/markup-compatibility/2006">
          <mc:Choice Requires="x14">
            <control shapeId="24579" r:id="rId6" name="Button 3">
              <controlPr defaultSize="0" print="0" autoFill="0" autoPict="0" macro="[0]!showExportFrm">
                <anchor moveWithCells="1" sizeWithCells="1">
                  <from>
                    <xdr:col>5</xdr:col>
                    <xdr:colOff>447675</xdr:colOff>
                    <xdr:row>1</xdr:row>
                    <xdr:rowOff>9525</xdr:rowOff>
                  </from>
                  <to>
                    <xdr:col>7</xdr:col>
                    <xdr:colOff>333375</xdr:colOff>
                    <xdr:row>2</xdr:row>
                    <xdr:rowOff>76200</xdr:rowOff>
                  </to>
                </anchor>
              </controlPr>
            </control>
          </mc:Choice>
        </mc:AlternateContent>
        <mc:AlternateContent xmlns:mc="http://schemas.openxmlformats.org/markup-compatibility/2006">
          <mc:Choice Requires="x14">
            <control shapeId="24580" r:id="rId7" name="Button 4">
              <controlPr defaultSize="0" print="0" autoFill="0" autoPict="0" macro="[0]!showImport">
                <anchor moveWithCells="1" sizeWithCells="1">
                  <from>
                    <xdr:col>7</xdr:col>
                    <xdr:colOff>371475</xdr:colOff>
                    <xdr:row>1</xdr:row>
                    <xdr:rowOff>9525</xdr:rowOff>
                  </from>
                  <to>
                    <xdr:col>9</xdr:col>
                    <xdr:colOff>571500</xdr:colOff>
                    <xdr:row>2</xdr:row>
                    <xdr:rowOff>76200</xdr:rowOff>
                  </to>
                </anchor>
              </controlPr>
            </control>
          </mc:Choice>
        </mc:AlternateContent>
        <mc:AlternateContent xmlns:mc="http://schemas.openxmlformats.org/markup-compatibility/2006">
          <mc:Choice Requires="x14">
            <control shapeId="24581" r:id="rId8" name="Button 5">
              <controlPr defaultSize="0" print="0" autoFill="0" autoPict="0" macro="[0]!detectOutliers">
                <anchor moveWithCells="1" sizeWithCells="1">
                  <from>
                    <xdr:col>10</xdr:col>
                    <xdr:colOff>28575</xdr:colOff>
                    <xdr:row>1</xdr:row>
                    <xdr:rowOff>9525</xdr:rowOff>
                  </from>
                  <to>
                    <xdr:col>12</xdr:col>
                    <xdr:colOff>295275</xdr:colOff>
                    <xdr:row>2</xdr:row>
                    <xdr:rowOff>66675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DZR600"/>
  <sheetViews>
    <sheetView showGridLines="0" topLeftCell="A269" zoomScaleNormal="100" zoomScalePageLayoutView="125" workbookViewId="0">
      <selection activeCell="F279" sqref="F279"/>
    </sheetView>
  </sheetViews>
  <sheetFormatPr defaultColWidth="8.6640625" defaultRowHeight="17.25"/>
  <cols>
    <col min="1" max="1" width="7.6640625" customWidth="1"/>
    <col min="2" max="2" width="9.109375" bestFit="1" customWidth="1"/>
    <col min="3" max="4" width="7.6640625" customWidth="1"/>
    <col min="5" max="6" width="8.33203125" customWidth="1"/>
    <col min="7" max="8" width="7.6640625" customWidth="1"/>
    <col min="9" max="9" width="8.6640625" customWidth="1"/>
    <col min="10" max="17" width="7.6640625" customWidth="1"/>
    <col min="19" max="22" width="8.6640625" style="74"/>
    <col min="24" max="27" width="8.6640625" style="74"/>
    <col min="29" max="32" width="8.6640625" style="74"/>
    <col min="34" max="37" width="8.6640625" style="74"/>
  </cols>
  <sheetData>
    <row r="1" spans="1:988 1039:2040 2089:3030 3125:3389" s="1" customFormat="1" ht="21.95" customHeight="1">
      <c r="A1" s="171" t="s">
        <v>31</v>
      </c>
      <c r="B1" s="171"/>
      <c r="C1" s="171"/>
      <c r="D1" s="171"/>
      <c r="E1" s="171"/>
      <c r="F1" s="171"/>
      <c r="G1" s="171"/>
      <c r="H1" s="171"/>
      <c r="I1" s="171"/>
      <c r="J1" s="171"/>
      <c r="K1" s="171"/>
      <c r="S1" s="95"/>
      <c r="T1" s="95"/>
      <c r="U1" s="95"/>
      <c r="V1" s="95"/>
      <c r="X1" s="95"/>
      <c r="Y1" s="95"/>
      <c r="Z1" s="95"/>
      <c r="AA1" s="95"/>
      <c r="AC1" s="95"/>
      <c r="AD1" s="95"/>
      <c r="AE1" s="95"/>
      <c r="AF1" s="95"/>
      <c r="AH1" s="95"/>
      <c r="AI1" s="95"/>
      <c r="AJ1" s="95"/>
      <c r="AK1" s="95"/>
    </row>
    <row r="2" spans="1:988 1039:2040 2089:3030 3125:3389" s="1" customFormat="1" ht="14.1" customHeight="1">
      <c r="A2" s="7" t="s">
        <v>52</v>
      </c>
      <c r="B2" s="7"/>
      <c r="C2" s="6"/>
      <c r="F2" s="6"/>
      <c r="G2" s="6"/>
      <c r="H2" s="6"/>
      <c r="J2" s="6"/>
      <c r="K2" s="6"/>
      <c r="L2" s="6"/>
      <c r="M2" s="6"/>
      <c r="N2" s="6"/>
      <c r="O2" s="6"/>
      <c r="P2" s="6"/>
      <c r="Q2" s="6"/>
      <c r="S2" s="95"/>
      <c r="T2" s="95"/>
      <c r="U2" s="95"/>
      <c r="V2" s="95"/>
      <c r="X2" s="95"/>
      <c r="Y2" s="95"/>
      <c r="Z2" s="95"/>
      <c r="AA2" s="95"/>
      <c r="AC2" s="95"/>
      <c r="AD2" s="95"/>
      <c r="AE2" s="95"/>
      <c r="AF2" s="95"/>
      <c r="AH2" s="95"/>
      <c r="AI2" s="95"/>
      <c r="AJ2" s="95"/>
      <c r="AK2" s="95"/>
    </row>
    <row r="3" spans="1:988 1039:2040 2089:3030 3125:3389" s="1" customFormat="1" ht="9" customHeight="1">
      <c r="A3" s="6"/>
      <c r="B3" s="6"/>
      <c r="C3" s="6"/>
      <c r="D3" s="6"/>
      <c r="E3" s="6"/>
      <c r="F3" s="6"/>
      <c r="G3" s="6"/>
      <c r="H3" s="6"/>
      <c r="S3" s="95"/>
      <c r="T3" s="95"/>
      <c r="U3" s="95"/>
      <c r="V3" s="95"/>
      <c r="X3" s="95"/>
      <c r="Y3" s="95"/>
      <c r="Z3" s="95"/>
      <c r="AA3" s="95"/>
      <c r="AC3" s="95"/>
      <c r="AD3" s="95"/>
      <c r="AE3" s="95"/>
      <c r="AF3" s="95"/>
      <c r="AH3" s="95"/>
      <c r="AI3" s="95"/>
      <c r="AJ3" s="95"/>
      <c r="AK3" s="95"/>
    </row>
    <row r="4" spans="1:988 1039:2040 2089:3030 3125:3389" s="1" customFormat="1" ht="18.75" customHeight="1">
      <c r="B4" s="93"/>
      <c r="C4" s="29"/>
      <c r="D4" s="94"/>
      <c r="E4" s="200" t="s">
        <v>71</v>
      </c>
      <c r="F4" s="201"/>
      <c r="G4" s="201"/>
      <c r="H4" s="202"/>
      <c r="I4" s="30"/>
      <c r="S4" s="95"/>
      <c r="T4" s="95"/>
      <c r="U4" s="95"/>
      <c r="V4" s="95"/>
      <c r="X4" s="95"/>
      <c r="Y4" s="95"/>
      <c r="Z4" s="95"/>
      <c r="AA4" s="95"/>
      <c r="AC4" s="95"/>
      <c r="AD4" s="95"/>
      <c r="AE4" s="95"/>
      <c r="AF4" s="95"/>
      <c r="AH4" s="95"/>
      <c r="AI4" s="95"/>
      <c r="AJ4" s="95"/>
      <c r="AK4" s="95"/>
    </row>
    <row r="5" spans="1:988 1039:2040 2089:3030 3125:3389" s="1" customFormat="1" ht="18.75" customHeight="1">
      <c r="B5" s="93"/>
      <c r="C5" s="29"/>
      <c r="D5" s="94"/>
      <c r="E5" s="204" t="s">
        <v>325</v>
      </c>
      <c r="F5" s="201"/>
      <c r="G5" s="201"/>
      <c r="H5" s="202"/>
      <c r="I5" s="30"/>
      <c r="S5" s="95"/>
      <c r="T5" s="95"/>
      <c r="U5" s="95"/>
      <c r="V5" s="95"/>
      <c r="X5" s="95"/>
      <c r="Y5" s="95"/>
      <c r="Z5" s="95"/>
      <c r="AA5" s="95"/>
      <c r="AC5" s="95"/>
      <c r="AD5" s="95"/>
      <c r="AE5" s="95"/>
      <c r="AF5" s="95"/>
      <c r="AH5" s="95"/>
      <c r="AI5" s="95"/>
      <c r="AJ5" s="95"/>
      <c r="AK5" s="95"/>
    </row>
    <row r="6" spans="1:988 1039:2040 2089:3030 3125:3389" s="1" customFormat="1" ht="18.75" customHeight="1">
      <c r="B6" s="93"/>
      <c r="C6" s="29"/>
      <c r="D6" s="94"/>
      <c r="E6" s="204" t="s">
        <v>326</v>
      </c>
      <c r="F6" s="201"/>
      <c r="G6" s="201"/>
      <c r="H6" s="202"/>
      <c r="I6" s="30"/>
      <c r="S6" s="95"/>
      <c r="T6" s="95"/>
      <c r="U6" s="95"/>
      <c r="V6" s="95"/>
      <c r="X6" s="95"/>
      <c r="Y6" s="95"/>
      <c r="Z6" s="95"/>
      <c r="AA6" s="95"/>
      <c r="AC6" s="95"/>
      <c r="AD6" s="95"/>
      <c r="AE6" s="95"/>
      <c r="AF6" s="95"/>
      <c r="AH6" s="95"/>
      <c r="AI6" s="95"/>
      <c r="AJ6" s="95"/>
      <c r="AK6" s="95"/>
    </row>
    <row r="7" spans="1:988 1039:2040 2089:3030 3125:3389" s="1" customFormat="1" ht="9" customHeight="1">
      <c r="A7" s="8"/>
      <c r="B7" s="8"/>
      <c r="C7" s="8"/>
      <c r="D7" s="8"/>
      <c r="E7" s="8"/>
      <c r="F7" s="8"/>
      <c r="G7" s="8"/>
      <c r="H7" s="8"/>
      <c r="R7" s="96" t="e">
        <f>#REF!</f>
        <v>#REF!</v>
      </c>
      <c r="S7" s="95"/>
      <c r="T7" s="95"/>
      <c r="U7" s="95"/>
      <c r="V7" s="95"/>
      <c r="W7" s="96" t="e">
        <f>#REF!</f>
        <v>#REF!</v>
      </c>
      <c r="X7" s="95"/>
      <c r="Y7" s="95"/>
      <c r="Z7" s="95"/>
      <c r="AA7" s="95"/>
      <c r="AB7" s="96" t="e">
        <f>#REF!</f>
        <v>#REF!</v>
      </c>
      <c r="AC7" s="95"/>
      <c r="AD7" s="95"/>
      <c r="AE7" s="95"/>
      <c r="AF7" s="95"/>
      <c r="AG7" s="96" t="e">
        <f>#REF!</f>
        <v>#REF!</v>
      </c>
      <c r="AH7" s="95"/>
      <c r="AI7" s="95"/>
      <c r="AJ7" s="95"/>
      <c r="AK7" s="95"/>
    </row>
    <row r="8" spans="1:988 1039:2040 2089:3030 3125:3389" s="15" customFormat="1" ht="15" customHeight="1">
      <c r="A8" s="23"/>
      <c r="B8" s="188"/>
      <c r="C8" s="188"/>
      <c r="D8" s="188"/>
      <c r="E8" s="188"/>
      <c r="F8" s="188"/>
      <c r="G8" s="188"/>
      <c r="H8" s="189"/>
      <c r="I8" s="23"/>
      <c r="J8" s="187" t="s">
        <v>25</v>
      </c>
      <c r="K8" s="188"/>
      <c r="L8" s="187" t="s">
        <v>25</v>
      </c>
      <c r="M8" s="188"/>
      <c r="N8" s="187" t="s">
        <v>25</v>
      </c>
      <c r="O8" s="188"/>
      <c r="P8" s="187" t="s">
        <v>25</v>
      </c>
      <c r="Q8" s="188"/>
      <c r="S8" s="95"/>
      <c r="T8" s="95"/>
      <c r="U8" s="95"/>
      <c r="V8" s="95"/>
      <c r="X8" s="95"/>
      <c r="Y8" s="95"/>
      <c r="Z8" s="95"/>
      <c r="AA8" s="95"/>
      <c r="AC8" s="95"/>
      <c r="AD8" s="95"/>
      <c r="AE8" s="95"/>
      <c r="AF8" s="95"/>
      <c r="AH8" s="95"/>
      <c r="AI8" s="95"/>
      <c r="AJ8" s="95"/>
      <c r="AK8" s="95"/>
    </row>
    <row r="9" spans="1:988 1039:2040 2089:3030 3125:3389" s="15" customFormat="1" ht="24.95" customHeight="1">
      <c r="A9" s="97"/>
      <c r="B9" s="97"/>
      <c r="C9" s="97"/>
      <c r="D9" s="44"/>
      <c r="E9" s="48" t="s">
        <v>37</v>
      </c>
      <c r="F9" s="48" t="s">
        <v>38</v>
      </c>
      <c r="G9" s="56"/>
      <c r="H9" s="56"/>
      <c r="I9" s="27"/>
      <c r="J9" s="206" t="s">
        <v>239</v>
      </c>
      <c r="K9" s="207"/>
      <c r="L9" s="206" t="s">
        <v>327</v>
      </c>
      <c r="M9" s="207"/>
      <c r="N9" s="206" t="s">
        <v>328</v>
      </c>
      <c r="O9" s="207"/>
      <c r="P9" s="206" t="s">
        <v>329</v>
      </c>
      <c r="Q9" s="207"/>
      <c r="S9" s="205" t="s">
        <v>685</v>
      </c>
      <c r="T9" s="205"/>
      <c r="U9" s="205"/>
      <c r="V9" s="205"/>
      <c r="X9" s="205" t="s">
        <v>685</v>
      </c>
      <c r="Y9" s="205"/>
      <c r="Z9" s="205"/>
      <c r="AA9" s="205"/>
      <c r="AC9" s="205" t="s">
        <v>685</v>
      </c>
      <c r="AD9" s="205"/>
      <c r="AE9" s="205"/>
      <c r="AF9" s="205"/>
      <c r="AH9" s="205" t="s">
        <v>685</v>
      </c>
      <c r="AI9" s="205"/>
      <c r="AJ9" s="205"/>
      <c r="AK9" s="205"/>
    </row>
    <row r="10" spans="1:988 1039:2040 2089:3030 3125:3389" s="22" customFormat="1" ht="15" customHeight="1">
      <c r="A10" s="98" t="s">
        <v>1</v>
      </c>
      <c r="B10" s="98" t="s">
        <v>330</v>
      </c>
      <c r="C10" s="98" t="s">
        <v>46</v>
      </c>
      <c r="D10" s="46" t="s">
        <v>21</v>
      </c>
      <c r="E10" s="60" t="s">
        <v>44</v>
      </c>
      <c r="F10" s="60" t="s">
        <v>45</v>
      </c>
      <c r="G10" s="49" t="s">
        <v>3</v>
      </c>
      <c r="H10" s="49" t="s">
        <v>4</v>
      </c>
      <c r="I10" s="24"/>
      <c r="J10" s="37" t="s">
        <v>5</v>
      </c>
      <c r="K10" s="37" t="s">
        <v>6</v>
      </c>
      <c r="L10" s="37" t="s">
        <v>5</v>
      </c>
      <c r="M10" s="37" t="s">
        <v>6</v>
      </c>
      <c r="N10" s="37" t="s">
        <v>5</v>
      </c>
      <c r="O10" s="37" t="s">
        <v>6</v>
      </c>
      <c r="P10" s="37" t="s">
        <v>5</v>
      </c>
      <c r="Q10" s="37" t="s">
        <v>6</v>
      </c>
      <c r="S10" s="99" t="s">
        <v>44</v>
      </c>
      <c r="T10" s="99" t="s">
        <v>45</v>
      </c>
      <c r="U10" s="99" t="s">
        <v>3</v>
      </c>
      <c r="V10" s="99" t="s">
        <v>4</v>
      </c>
      <c r="X10" s="99" t="s">
        <v>44</v>
      </c>
      <c r="Y10" s="99" t="s">
        <v>45</v>
      </c>
      <c r="Z10" s="99" t="s">
        <v>3</v>
      </c>
      <c r="AA10" s="99" t="s">
        <v>4</v>
      </c>
      <c r="AC10" s="99" t="s">
        <v>44</v>
      </c>
      <c r="AD10" s="99" t="s">
        <v>45</v>
      </c>
      <c r="AE10" s="99" t="s">
        <v>3</v>
      </c>
      <c r="AF10" s="99" t="s">
        <v>4</v>
      </c>
      <c r="AH10" s="99" t="s">
        <v>44</v>
      </c>
      <c r="AI10" s="99" t="s">
        <v>45</v>
      </c>
      <c r="AJ10" s="99" t="s">
        <v>3</v>
      </c>
      <c r="AK10" s="99" t="s">
        <v>4</v>
      </c>
    </row>
    <row r="11" spans="1:988 1039:2040 2089:3030 3125:3389" ht="15" customHeight="1">
      <c r="A11" s="105" t="s">
        <v>53</v>
      </c>
      <c r="B11" s="106">
        <v>1</v>
      </c>
      <c r="C11" s="107">
        <v>1.5</v>
      </c>
      <c r="D11" s="108"/>
      <c r="E11" s="109">
        <v>0.04</v>
      </c>
      <c r="F11" s="104"/>
      <c r="G11" s="17">
        <f t="shared" ref="G11:G21" si="0">IF(AND(D11="",E11=""),"",IF(D11="",E11,D11+E11))</f>
        <v>0.04</v>
      </c>
      <c r="H11" s="17" t="str">
        <f t="shared" ref="H11:H21" si="1">IF(AND(D11="",F11=""),"",IF(D11="",F11,D11+F11))</f>
        <v/>
      </c>
      <c r="I11" s="25"/>
      <c r="J11" s="2"/>
      <c r="K11" s="2"/>
      <c r="L11" s="2"/>
      <c r="M11" s="2"/>
      <c r="N11" s="2"/>
      <c r="O11" s="2"/>
      <c r="P11" s="2"/>
      <c r="Q11" s="2"/>
      <c r="S11" s="100" t="e">
        <f>IF($A11&lt;&gt;"(DC)", $E11*$R$7, $E11)</f>
        <v>#REF!</v>
      </c>
      <c r="T11" s="100" t="e">
        <f>IF($A11&lt;&gt;"(DC)", $F11*$R$7, $F11)</f>
        <v>#REF!</v>
      </c>
      <c r="U11" s="101" t="e">
        <f>IF(AND($D11="",S11=""),"",IF($D11="",S11,$D11+S11))</f>
        <v>#REF!</v>
      </c>
      <c r="V11" s="101" t="e">
        <f>IF(AND($D11="",T11=""),"",IF($D11="",T11,$D11+T11))</f>
        <v>#REF!</v>
      </c>
      <c r="X11" s="100" t="e">
        <f>IF($A11&lt;&gt;"(DC)", $E11*$W$7, $E11)</f>
        <v>#REF!</v>
      </c>
      <c r="Y11" s="100" t="e">
        <f>IF($A11&lt;&gt;"(DC)", $F11*$W$7, $F11)</f>
        <v>#REF!</v>
      </c>
      <c r="Z11" s="101" t="e">
        <f>IF(AND($D11="",X11=""),"",IF($D11="",X11,$D11+X11))</f>
        <v>#REF!</v>
      </c>
      <c r="AA11" s="101" t="e">
        <f>IF(AND($D11="",Y11=""),"",IF($D11="",Y11,$D11+Y11))</f>
        <v>#REF!</v>
      </c>
      <c r="AC11" s="100" t="e">
        <f>IF($A11&lt;&gt;"(DC)", $E11*$AB$7, $E11)</f>
        <v>#REF!</v>
      </c>
      <c r="AD11" s="100" t="e">
        <f>IF($A11&lt;&gt;"(DC)", $F11*$AB$7, $F11)</f>
        <v>#REF!</v>
      </c>
      <c r="AE11" s="101" t="e">
        <f>IF(AND($D11="",AC11=""),"",IF($D11="",AC11,$D11+AC11))</f>
        <v>#REF!</v>
      </c>
      <c r="AF11" s="101" t="e">
        <f>IF(AND($D11="",AD11=""),"",IF($D11="",AD11,$D11+AD11))</f>
        <v>#REF!</v>
      </c>
      <c r="AH11" s="100" t="e">
        <f>IF($A11&lt;&gt;"(DC)", $E11*$AG$7, $E11)</f>
        <v>#REF!</v>
      </c>
      <c r="AI11" s="100" t="e">
        <f>IF($A11&lt;&gt;"(DC)", $F11*$AG$7, $F11)</f>
        <v>#REF!</v>
      </c>
      <c r="AJ11" s="101" t="e">
        <f>IF(AND($D11="",AH11=""),"",IF($D11="",AH11,$D11+AH11))</f>
        <v>#REF!</v>
      </c>
      <c r="AK11" s="101" t="e">
        <f>IF(AND($D11="",AI11=""),"",IF($D11="",AI11,$D11+AI11))</f>
        <v>#REF!</v>
      </c>
      <c r="JJ11" s="68"/>
      <c r="PC11" s="68"/>
      <c r="PY11" s="68"/>
      <c r="AFW11" s="68"/>
      <c r="AHC11" s="68"/>
      <c r="ATP11" s="68"/>
      <c r="AUH11" s="68"/>
      <c r="AYL11" s="68"/>
      <c r="BAH11" s="68"/>
      <c r="CGJ11" s="68"/>
      <c r="CMK11" s="68"/>
      <c r="DGC11" s="68"/>
      <c r="DLM11" s="68"/>
      <c r="DYE11" s="68"/>
      <c r="DZI11" s="68"/>
    </row>
    <row r="12" spans="1:988 1039:2040 2089:3030 3125:3389" ht="15" customHeight="1">
      <c r="A12" s="105" t="s">
        <v>85</v>
      </c>
      <c r="B12" s="106" t="s">
        <v>56</v>
      </c>
      <c r="C12" s="107">
        <v>1.33</v>
      </c>
      <c r="D12" s="108">
        <v>3.984</v>
      </c>
      <c r="E12" s="109">
        <v>2.5000000000000001E-2</v>
      </c>
      <c r="F12" s="104">
        <v>-0.02</v>
      </c>
      <c r="G12" s="17">
        <f t="shared" si="0"/>
        <v>4.0090000000000003</v>
      </c>
      <c r="H12" s="102">
        <f t="shared" si="1"/>
        <v>3.964</v>
      </c>
      <c r="I12" s="25"/>
      <c r="J12" s="2"/>
      <c r="K12" s="2"/>
      <c r="L12" s="2"/>
      <c r="M12" s="2"/>
      <c r="N12" s="2"/>
      <c r="O12" s="2"/>
      <c r="P12" s="2"/>
      <c r="Q12" s="2"/>
      <c r="S12" s="100" t="e">
        <f t="shared" ref="S12:S75" si="2">IF($A12&lt;&gt;"(DC)", $E12*$R$7, $E12)</f>
        <v>#REF!</v>
      </c>
      <c r="T12" s="100" t="e">
        <f t="shared" ref="T12:T75" si="3">IF($A12&lt;&gt;"(DC)", $F12*$R$7, $F12)</f>
        <v>#REF!</v>
      </c>
      <c r="U12" s="101" t="e">
        <f t="shared" ref="U12:U39" si="4">IF(AND($D12="",S12=""),"",IF($D12="",S12,$D12+S12))</f>
        <v>#REF!</v>
      </c>
      <c r="V12" s="101" t="e">
        <f t="shared" ref="V12:V39" si="5">IF(AND($D12="",T12=""),"",IF($D12="",T12,$D12+T12))</f>
        <v>#REF!</v>
      </c>
      <c r="X12" s="100" t="e">
        <f t="shared" ref="X12:X75" si="6">IF($A12&lt;&gt;"(DC)", $E12*$W$7, $E12)</f>
        <v>#REF!</v>
      </c>
      <c r="Y12" s="100" t="e">
        <f t="shared" ref="Y12:Y75" si="7">IF($A12&lt;&gt;"(DC)", $F12*$W$7, $F12)</f>
        <v>#REF!</v>
      </c>
      <c r="Z12" s="101" t="e">
        <f t="shared" ref="Z12:Z39" si="8">IF(AND($D12="",X12=""),"",IF($D12="",X12,$D12+X12))</f>
        <v>#REF!</v>
      </c>
      <c r="AA12" s="101" t="e">
        <f t="shared" ref="AA12:AA39" si="9">IF(AND($D12="",Y12=""),"",IF($D12="",Y12,$D12+Y12))</f>
        <v>#REF!</v>
      </c>
      <c r="AC12" s="100" t="e">
        <f t="shared" ref="AC12:AC75" si="10">IF($A12&lt;&gt;"(DC)", $E12*$AB$7, $E12)</f>
        <v>#REF!</v>
      </c>
      <c r="AD12" s="100" t="e">
        <f t="shared" ref="AD12:AD75" si="11">IF($A12&lt;&gt;"(DC)", $F12*$AB$7, $F12)</f>
        <v>#REF!</v>
      </c>
      <c r="AE12" s="101" t="e">
        <f t="shared" ref="AE12:AE39" si="12">IF(AND($D12="",AC12=""),"",IF($D12="",AC12,$D12+AC12))</f>
        <v>#REF!</v>
      </c>
      <c r="AF12" s="101" t="e">
        <f t="shared" ref="AF12:AF39" si="13">IF(AND($D12="",AD12=""),"",IF($D12="",AD12,$D12+AD12))</f>
        <v>#REF!</v>
      </c>
      <c r="AH12" s="100" t="e">
        <f t="shared" ref="AH12:AH75" si="14">IF($A12&lt;&gt;"(DC)", $E12*$AG$7, $E12)</f>
        <v>#REF!</v>
      </c>
      <c r="AI12" s="100" t="e">
        <f t="shared" ref="AI12:AI75" si="15">IF($A12&lt;&gt;"(DC)", $F12*$AG$7, $F12)</f>
        <v>#REF!</v>
      </c>
      <c r="AJ12" s="101" t="e">
        <f t="shared" ref="AJ12:AJ39" si="16">IF(AND($D12="",AH12=""),"",IF($D12="",AH12,$D12+AH12))</f>
        <v>#REF!</v>
      </c>
      <c r="AK12" s="101" t="e">
        <f t="shared" ref="AK12:AK39" si="17">IF(AND($D12="",AI12=""),"",IF($D12="",AI12,$D12+AI12))</f>
        <v>#REF!</v>
      </c>
      <c r="CB12" s="68"/>
      <c r="DJ12" s="68"/>
      <c r="GD12" s="68"/>
      <c r="JX12" s="68"/>
      <c r="PC12" s="68"/>
      <c r="AHC12" s="68"/>
      <c r="AKZ12" s="68"/>
      <c r="APA12" s="68"/>
      <c r="ATX12" s="68"/>
      <c r="BFM12" s="68"/>
      <c r="BIL12" s="68"/>
      <c r="BLD12" s="68"/>
      <c r="BML12" s="68"/>
      <c r="BMN12" s="68"/>
      <c r="BQB12" s="68"/>
      <c r="BQI12" s="68"/>
      <c r="BRC12" s="68"/>
      <c r="BWN12" s="68"/>
      <c r="CKU12" s="68"/>
      <c r="CKX12" s="68"/>
      <c r="CLA12" s="68"/>
      <c r="CRT12" s="68"/>
      <c r="CVV12" s="68"/>
      <c r="CWD12" s="68"/>
      <c r="DEE12" s="68"/>
      <c r="DFL12" s="68"/>
      <c r="DIM12" s="68"/>
      <c r="DPI12" s="68"/>
      <c r="DPM12" s="68"/>
      <c r="DQO12" s="68"/>
      <c r="DUY12" s="68"/>
      <c r="DXM12" s="68"/>
    </row>
    <row r="13" spans="1:988 1039:2040 2089:3030 3125:3389" ht="15" customHeight="1">
      <c r="A13" s="105" t="s">
        <v>85</v>
      </c>
      <c r="B13" s="106" t="s">
        <v>58</v>
      </c>
      <c r="C13" s="107">
        <v>1.33</v>
      </c>
      <c r="D13" s="108">
        <v>3.984</v>
      </c>
      <c r="E13" s="109">
        <v>2.5000000000000001E-2</v>
      </c>
      <c r="F13" s="104">
        <v>-0.02</v>
      </c>
      <c r="G13" s="17">
        <f t="shared" si="0"/>
        <v>4.0090000000000003</v>
      </c>
      <c r="H13" s="102">
        <f t="shared" si="1"/>
        <v>3.964</v>
      </c>
      <c r="I13" s="25"/>
      <c r="J13" s="2"/>
      <c r="K13" s="2"/>
      <c r="L13" s="2"/>
      <c r="M13" s="2"/>
      <c r="N13" s="2"/>
      <c r="O13" s="2"/>
      <c r="P13" s="2"/>
      <c r="Q13" s="2"/>
      <c r="S13" s="100" t="e">
        <f t="shared" si="2"/>
        <v>#REF!</v>
      </c>
      <c r="T13" s="100" t="e">
        <f t="shared" si="3"/>
        <v>#REF!</v>
      </c>
      <c r="U13" s="101" t="e">
        <f t="shared" si="4"/>
        <v>#REF!</v>
      </c>
      <c r="V13" s="101" t="e">
        <f t="shared" si="5"/>
        <v>#REF!</v>
      </c>
      <c r="X13" s="100" t="e">
        <f t="shared" si="6"/>
        <v>#REF!</v>
      </c>
      <c r="Y13" s="100" t="e">
        <f t="shared" si="7"/>
        <v>#REF!</v>
      </c>
      <c r="Z13" s="101" t="e">
        <f t="shared" si="8"/>
        <v>#REF!</v>
      </c>
      <c r="AA13" s="101" t="e">
        <f t="shared" si="9"/>
        <v>#REF!</v>
      </c>
      <c r="AC13" s="100" t="e">
        <f t="shared" si="10"/>
        <v>#REF!</v>
      </c>
      <c r="AD13" s="100" t="e">
        <f t="shared" si="11"/>
        <v>#REF!</v>
      </c>
      <c r="AE13" s="101" t="e">
        <f t="shared" si="12"/>
        <v>#REF!</v>
      </c>
      <c r="AF13" s="101" t="e">
        <f t="shared" si="13"/>
        <v>#REF!</v>
      </c>
      <c r="AH13" s="100" t="e">
        <f t="shared" si="14"/>
        <v>#REF!</v>
      </c>
      <c r="AI13" s="100" t="e">
        <f t="shared" si="15"/>
        <v>#REF!</v>
      </c>
      <c r="AJ13" s="101" t="e">
        <f t="shared" si="16"/>
        <v>#REF!</v>
      </c>
      <c r="AK13" s="101" t="e">
        <f t="shared" si="17"/>
        <v>#REF!</v>
      </c>
      <c r="CC13" s="68"/>
      <c r="GD13" s="68"/>
      <c r="ACN13" s="68"/>
      <c r="BBX13" s="68"/>
      <c r="BGN13" s="68"/>
      <c r="BLQ13" s="68"/>
      <c r="BML13" s="68"/>
      <c r="BOL13" s="68"/>
      <c r="BOR13" s="68"/>
      <c r="BRC13" s="68"/>
      <c r="BSQ13" s="68"/>
      <c r="BSY13" s="68"/>
      <c r="BVS13" s="68"/>
      <c r="BWN13" s="68"/>
      <c r="DEH13" s="68"/>
      <c r="DFL13" s="68"/>
      <c r="DLN13" s="68"/>
      <c r="DYL13" s="68"/>
    </row>
    <row r="14" spans="1:988 1039:2040 2089:3030 3125:3389" ht="15" customHeight="1">
      <c r="A14" s="105" t="s">
        <v>86</v>
      </c>
      <c r="B14" s="106">
        <v>4</v>
      </c>
      <c r="C14" s="107">
        <v>1.5</v>
      </c>
      <c r="D14" s="108"/>
      <c r="E14" s="109">
        <v>1.4999999999999999E-2</v>
      </c>
      <c r="F14" s="104"/>
      <c r="G14" s="17">
        <f t="shared" si="0"/>
        <v>1.4999999999999999E-2</v>
      </c>
      <c r="H14" s="102" t="str">
        <f t="shared" si="1"/>
        <v/>
      </c>
      <c r="I14" s="25"/>
      <c r="J14" s="2"/>
      <c r="K14" s="2"/>
      <c r="L14" s="2"/>
      <c r="M14" s="2"/>
      <c r="N14" s="2"/>
      <c r="O14" s="2"/>
      <c r="P14" s="2"/>
      <c r="Q14" s="2"/>
      <c r="S14" s="100" t="e">
        <f t="shared" si="2"/>
        <v>#REF!</v>
      </c>
      <c r="T14" s="100" t="e">
        <f t="shared" si="3"/>
        <v>#REF!</v>
      </c>
      <c r="U14" s="101" t="e">
        <f t="shared" si="4"/>
        <v>#REF!</v>
      </c>
      <c r="V14" s="101" t="e">
        <f t="shared" si="5"/>
        <v>#REF!</v>
      </c>
      <c r="X14" s="100" t="e">
        <f t="shared" si="6"/>
        <v>#REF!</v>
      </c>
      <c r="Y14" s="100" t="e">
        <f t="shared" si="7"/>
        <v>#REF!</v>
      </c>
      <c r="Z14" s="101" t="e">
        <f t="shared" si="8"/>
        <v>#REF!</v>
      </c>
      <c r="AA14" s="101" t="e">
        <f t="shared" si="9"/>
        <v>#REF!</v>
      </c>
      <c r="AC14" s="100" t="e">
        <f t="shared" si="10"/>
        <v>#REF!</v>
      </c>
      <c r="AD14" s="100" t="e">
        <f t="shared" si="11"/>
        <v>#REF!</v>
      </c>
      <c r="AE14" s="101" t="e">
        <f t="shared" si="12"/>
        <v>#REF!</v>
      </c>
      <c r="AF14" s="101" t="e">
        <f t="shared" si="13"/>
        <v>#REF!</v>
      </c>
      <c r="AH14" s="100" t="e">
        <f t="shared" si="14"/>
        <v>#REF!</v>
      </c>
      <c r="AI14" s="100" t="e">
        <f t="shared" si="15"/>
        <v>#REF!</v>
      </c>
      <c r="AJ14" s="101" t="e">
        <f t="shared" si="16"/>
        <v>#REF!</v>
      </c>
      <c r="AK14" s="101" t="e">
        <f t="shared" si="17"/>
        <v>#REF!</v>
      </c>
      <c r="BH14" s="68"/>
      <c r="HL14" s="68"/>
      <c r="NA14" s="68"/>
      <c r="PZ14" s="68"/>
      <c r="XS14" s="68"/>
      <c r="YG14" s="68"/>
      <c r="AIP14" s="68"/>
      <c r="AJP14" s="68"/>
      <c r="AMY14" s="68"/>
      <c r="AOD14" s="68"/>
      <c r="ARS14" s="68"/>
      <c r="AWY14" s="68"/>
      <c r="AXI14" s="68"/>
      <c r="BDK14" s="68"/>
      <c r="BFY14" s="68"/>
      <c r="BLJ14" s="68"/>
      <c r="BPC14" s="68"/>
      <c r="BPR14" s="68"/>
      <c r="BSG14" s="68"/>
      <c r="BSL14" s="68"/>
      <c r="BSV14" s="68"/>
      <c r="BUL14" s="68"/>
      <c r="BZL14" s="68"/>
      <c r="CBI14" s="68"/>
      <c r="CCA14" s="68"/>
      <c r="CCB14" s="68"/>
      <c r="CGX14" s="68"/>
      <c r="CIY14" s="68"/>
      <c r="CKV14" s="68"/>
      <c r="CML14" s="68"/>
      <c r="CNO14" s="68"/>
      <c r="COJ14" s="68"/>
      <c r="CQC14" s="68"/>
      <c r="CVZ14" s="68"/>
      <c r="CZS14" s="68"/>
      <c r="DBD14" s="68"/>
      <c r="DEN14" s="68"/>
      <c r="DEW14" s="68"/>
      <c r="DJE14" s="68"/>
      <c r="DPE14" s="68"/>
      <c r="DPF14" s="68"/>
      <c r="DRV14" s="68"/>
      <c r="DYF14" s="68"/>
    </row>
    <row r="15" spans="1:988 1039:2040 2089:3030 3125:3389" ht="15" customHeight="1">
      <c r="A15" s="105"/>
      <c r="B15" s="106">
        <v>5</v>
      </c>
      <c r="C15" s="107"/>
      <c r="D15" s="108"/>
      <c r="E15" s="109">
        <v>1.4999999999999999E-2</v>
      </c>
      <c r="F15" s="104"/>
      <c r="G15" s="17">
        <f t="shared" si="0"/>
        <v>1.4999999999999999E-2</v>
      </c>
      <c r="H15" s="102" t="str">
        <f t="shared" si="1"/>
        <v/>
      </c>
      <c r="I15" s="25"/>
      <c r="J15" s="2"/>
      <c r="K15" s="2"/>
      <c r="L15" s="2"/>
      <c r="M15" s="2"/>
      <c r="N15" s="2"/>
      <c r="O15" s="2"/>
      <c r="P15" s="2"/>
      <c r="Q15" s="2"/>
      <c r="S15" s="100" t="e">
        <f t="shared" si="2"/>
        <v>#REF!</v>
      </c>
      <c r="T15" s="100" t="e">
        <f t="shared" si="3"/>
        <v>#REF!</v>
      </c>
      <c r="U15" s="101" t="e">
        <f t="shared" si="4"/>
        <v>#REF!</v>
      </c>
      <c r="V15" s="101" t="e">
        <f t="shared" si="5"/>
        <v>#REF!</v>
      </c>
      <c r="X15" s="100" t="e">
        <f t="shared" si="6"/>
        <v>#REF!</v>
      </c>
      <c r="Y15" s="100" t="e">
        <f t="shared" si="7"/>
        <v>#REF!</v>
      </c>
      <c r="Z15" s="101" t="e">
        <f t="shared" si="8"/>
        <v>#REF!</v>
      </c>
      <c r="AA15" s="101" t="e">
        <f t="shared" si="9"/>
        <v>#REF!</v>
      </c>
      <c r="AC15" s="100" t="e">
        <f t="shared" si="10"/>
        <v>#REF!</v>
      </c>
      <c r="AD15" s="100" t="e">
        <f t="shared" si="11"/>
        <v>#REF!</v>
      </c>
      <c r="AE15" s="101" t="e">
        <f t="shared" si="12"/>
        <v>#REF!</v>
      </c>
      <c r="AF15" s="101" t="e">
        <f t="shared" si="13"/>
        <v>#REF!</v>
      </c>
      <c r="AH15" s="100" t="e">
        <f t="shared" si="14"/>
        <v>#REF!</v>
      </c>
      <c r="AI15" s="100" t="e">
        <f t="shared" si="15"/>
        <v>#REF!</v>
      </c>
      <c r="AJ15" s="101" t="e">
        <f t="shared" si="16"/>
        <v>#REF!</v>
      </c>
      <c r="AK15" s="101" t="e">
        <f t="shared" si="17"/>
        <v>#REF!</v>
      </c>
      <c r="BH15" s="68"/>
      <c r="BO15" s="68"/>
      <c r="BZ15" s="68"/>
      <c r="CL15" s="68"/>
      <c r="QW15" s="68"/>
      <c r="UB15" s="68"/>
      <c r="VC15" s="68"/>
      <c r="XS15" s="68"/>
      <c r="AHK15" s="68"/>
      <c r="BFY15" s="68"/>
      <c r="BGY15" s="68"/>
      <c r="BJM15" s="68"/>
      <c r="BLL15" s="68"/>
      <c r="BLO15" s="68"/>
      <c r="BLV15" s="68"/>
      <c r="BPR15" s="68"/>
      <c r="BSL15" s="68"/>
      <c r="BUS15" s="68"/>
      <c r="CCB15" s="68"/>
      <c r="CHB15" s="68"/>
      <c r="CKR15" s="68"/>
      <c r="CKV15" s="68"/>
      <c r="CMI15" s="68"/>
      <c r="CMS15" s="68"/>
      <c r="CND15" s="68"/>
      <c r="CUF15" s="68"/>
      <c r="CVZ15" s="68"/>
      <c r="CZS15" s="68"/>
      <c r="DCW15" s="68"/>
      <c r="DDJ15" s="68"/>
      <c r="DDK15" s="68"/>
      <c r="DEH15" s="68"/>
      <c r="DEY15" s="68"/>
      <c r="DPF15" s="68"/>
      <c r="DQP15" s="68"/>
    </row>
    <row r="16" spans="1:988 1039:2040 2089:3030 3125:3389" ht="15" customHeight="1">
      <c r="A16" s="105" t="s">
        <v>87</v>
      </c>
      <c r="B16" s="106" t="s">
        <v>59</v>
      </c>
      <c r="C16" s="107">
        <v>1.33</v>
      </c>
      <c r="D16" s="108">
        <v>4.0090000000000003</v>
      </c>
      <c r="E16" s="109">
        <v>0.02</v>
      </c>
      <c r="F16" s="104">
        <v>-0.02</v>
      </c>
      <c r="G16" s="17">
        <f t="shared" si="0"/>
        <v>4.0289999999999999</v>
      </c>
      <c r="H16" s="102">
        <f t="shared" si="1"/>
        <v>3.9890000000000003</v>
      </c>
      <c r="I16" s="25"/>
      <c r="J16" s="2"/>
      <c r="K16" s="2"/>
      <c r="L16" s="2"/>
      <c r="M16" s="2"/>
      <c r="N16" s="2"/>
      <c r="O16" s="2"/>
      <c r="P16" s="2"/>
      <c r="Q16" s="2"/>
      <c r="S16" s="100" t="e">
        <f t="shared" si="2"/>
        <v>#REF!</v>
      </c>
      <c r="T16" s="100" t="e">
        <f t="shared" si="3"/>
        <v>#REF!</v>
      </c>
      <c r="U16" s="101" t="e">
        <f t="shared" si="4"/>
        <v>#REF!</v>
      </c>
      <c r="V16" s="101" t="e">
        <f t="shared" si="5"/>
        <v>#REF!</v>
      </c>
      <c r="X16" s="100" t="e">
        <f t="shared" si="6"/>
        <v>#REF!</v>
      </c>
      <c r="Y16" s="100" t="e">
        <f t="shared" si="7"/>
        <v>#REF!</v>
      </c>
      <c r="Z16" s="101" t="e">
        <f t="shared" si="8"/>
        <v>#REF!</v>
      </c>
      <c r="AA16" s="101" t="e">
        <f t="shared" si="9"/>
        <v>#REF!</v>
      </c>
      <c r="AC16" s="100" t="e">
        <f t="shared" si="10"/>
        <v>#REF!</v>
      </c>
      <c r="AD16" s="100" t="e">
        <f t="shared" si="11"/>
        <v>#REF!</v>
      </c>
      <c r="AE16" s="101" t="e">
        <f t="shared" si="12"/>
        <v>#REF!</v>
      </c>
      <c r="AF16" s="101" t="e">
        <f t="shared" si="13"/>
        <v>#REF!</v>
      </c>
      <c r="AH16" s="100" t="e">
        <f t="shared" si="14"/>
        <v>#REF!</v>
      </c>
      <c r="AI16" s="100" t="e">
        <f t="shared" si="15"/>
        <v>#REF!</v>
      </c>
      <c r="AJ16" s="101" t="e">
        <f t="shared" si="16"/>
        <v>#REF!</v>
      </c>
      <c r="AK16" s="101" t="e">
        <f t="shared" si="17"/>
        <v>#REF!</v>
      </c>
      <c r="CB16" s="68"/>
      <c r="DJ16" s="68"/>
      <c r="GD16" s="68"/>
      <c r="JX16" s="68"/>
      <c r="MA16" s="68"/>
      <c r="PC16" s="68"/>
      <c r="AHC16" s="68"/>
      <c r="AKZ16" s="68"/>
      <c r="ATX16" s="68"/>
      <c r="BIL16" s="68"/>
      <c r="BLD16" s="68"/>
      <c r="BMN16" s="68"/>
      <c r="BPC16" s="68"/>
      <c r="BRC16" s="68"/>
      <c r="BZH16" s="68"/>
      <c r="CDU16" s="68"/>
      <c r="CGJ16" s="68"/>
      <c r="CLA16" s="68"/>
      <c r="CWD16" s="68"/>
      <c r="DPM16" s="68"/>
    </row>
    <row r="17" spans="1:1021 1026:2020 2084:3062 3073:3397" ht="15" customHeight="1">
      <c r="A17" s="105" t="s">
        <v>87</v>
      </c>
      <c r="B17" s="106" t="s">
        <v>60</v>
      </c>
      <c r="C17" s="107">
        <v>1.33</v>
      </c>
      <c r="D17" s="108">
        <v>4.0090000000000003</v>
      </c>
      <c r="E17" s="109">
        <v>0.02</v>
      </c>
      <c r="F17" s="104">
        <v>-0.02</v>
      </c>
      <c r="G17" s="17">
        <f t="shared" si="0"/>
        <v>4.0289999999999999</v>
      </c>
      <c r="H17" s="102">
        <f t="shared" si="1"/>
        <v>3.9890000000000003</v>
      </c>
      <c r="I17" s="25"/>
      <c r="J17" s="2"/>
      <c r="K17" s="2"/>
      <c r="L17" s="2"/>
      <c r="M17" s="2"/>
      <c r="N17" s="2"/>
      <c r="O17" s="2"/>
      <c r="P17" s="2"/>
      <c r="Q17" s="2"/>
      <c r="S17" s="100" t="e">
        <f t="shared" si="2"/>
        <v>#REF!</v>
      </c>
      <c r="T17" s="100" t="e">
        <f t="shared" si="3"/>
        <v>#REF!</v>
      </c>
      <c r="U17" s="101" t="e">
        <f t="shared" si="4"/>
        <v>#REF!</v>
      </c>
      <c r="V17" s="101" t="e">
        <f t="shared" si="5"/>
        <v>#REF!</v>
      </c>
      <c r="X17" s="100" t="e">
        <f t="shared" si="6"/>
        <v>#REF!</v>
      </c>
      <c r="Y17" s="100" t="e">
        <f t="shared" si="7"/>
        <v>#REF!</v>
      </c>
      <c r="Z17" s="101" t="e">
        <f t="shared" si="8"/>
        <v>#REF!</v>
      </c>
      <c r="AA17" s="101" t="e">
        <f t="shared" si="9"/>
        <v>#REF!</v>
      </c>
      <c r="AC17" s="100" t="e">
        <f t="shared" si="10"/>
        <v>#REF!</v>
      </c>
      <c r="AD17" s="100" t="e">
        <f t="shared" si="11"/>
        <v>#REF!</v>
      </c>
      <c r="AE17" s="101" t="e">
        <f t="shared" si="12"/>
        <v>#REF!</v>
      </c>
      <c r="AF17" s="101" t="e">
        <f t="shared" si="13"/>
        <v>#REF!</v>
      </c>
      <c r="AH17" s="100" t="e">
        <f t="shared" si="14"/>
        <v>#REF!</v>
      </c>
      <c r="AI17" s="100" t="e">
        <f t="shared" si="15"/>
        <v>#REF!</v>
      </c>
      <c r="AJ17" s="101" t="e">
        <f t="shared" si="16"/>
        <v>#REF!</v>
      </c>
      <c r="AK17" s="101" t="e">
        <f t="shared" si="17"/>
        <v>#REF!</v>
      </c>
      <c r="CK17" s="68"/>
      <c r="DY17" s="68"/>
      <c r="JS17" s="68"/>
      <c r="KF17" s="68"/>
      <c r="MV17" s="68"/>
      <c r="TM17" s="68"/>
      <c r="UM17" s="68"/>
      <c r="WW17" s="68"/>
      <c r="YG17" s="68"/>
      <c r="YU17" s="68"/>
      <c r="AAB17" s="68"/>
      <c r="AEE17" s="68"/>
      <c r="AFU17" s="68"/>
      <c r="AHR17" s="68"/>
      <c r="AIR17" s="68"/>
      <c r="AKG17" s="68"/>
      <c r="ALE17" s="68"/>
      <c r="ALI17" s="68"/>
      <c r="ALY17" s="68"/>
      <c r="AMF17" s="68"/>
      <c r="AMG17" s="68"/>
      <c r="ANI17" s="68"/>
      <c r="APT17" s="68"/>
      <c r="AVS17" s="68"/>
      <c r="AXU17" s="68"/>
      <c r="AYU17" s="68"/>
      <c r="BAM17" s="68"/>
      <c r="BBH17" s="68"/>
      <c r="BNO17" s="68"/>
      <c r="BPN17" s="68"/>
      <c r="CBD17" s="68"/>
      <c r="CCA17" s="68"/>
      <c r="CHN17" s="68"/>
      <c r="CSY17" s="68"/>
      <c r="DIM17" s="68"/>
      <c r="DOU17" s="68"/>
      <c r="DPF17" s="68"/>
      <c r="DQE17" s="68"/>
      <c r="DRH17" s="68"/>
    </row>
    <row r="18" spans="1:1021 1026:2020 2084:3062 3073:3397" ht="15" customHeight="1">
      <c r="A18" s="105" t="s">
        <v>448</v>
      </c>
      <c r="B18" s="106" t="s">
        <v>61</v>
      </c>
      <c r="C18" s="107">
        <v>1.5</v>
      </c>
      <c r="D18" s="108"/>
      <c r="E18" s="109">
        <v>8.0000000000000002E-3</v>
      </c>
      <c r="F18" s="104"/>
      <c r="G18" s="17">
        <f t="shared" si="0"/>
        <v>8.0000000000000002E-3</v>
      </c>
      <c r="H18" s="102" t="str">
        <f t="shared" si="1"/>
        <v/>
      </c>
      <c r="I18" s="25"/>
      <c r="J18" s="2"/>
      <c r="K18" s="2"/>
      <c r="L18" s="2"/>
      <c r="M18" s="2"/>
      <c r="N18" s="2"/>
      <c r="O18" s="2"/>
      <c r="P18" s="2"/>
      <c r="Q18" s="2"/>
      <c r="S18" s="100" t="e">
        <f t="shared" si="2"/>
        <v>#REF!</v>
      </c>
      <c r="T18" s="100" t="e">
        <f t="shared" si="3"/>
        <v>#REF!</v>
      </c>
      <c r="U18" s="101" t="e">
        <f t="shared" si="4"/>
        <v>#REF!</v>
      </c>
      <c r="V18" s="101" t="e">
        <f t="shared" si="5"/>
        <v>#REF!</v>
      </c>
      <c r="X18" s="100" t="e">
        <f t="shared" si="6"/>
        <v>#REF!</v>
      </c>
      <c r="Y18" s="100" t="e">
        <f t="shared" si="7"/>
        <v>#REF!</v>
      </c>
      <c r="Z18" s="101" t="e">
        <f t="shared" si="8"/>
        <v>#REF!</v>
      </c>
      <c r="AA18" s="101" t="e">
        <f t="shared" si="9"/>
        <v>#REF!</v>
      </c>
      <c r="AC18" s="100" t="e">
        <f t="shared" si="10"/>
        <v>#REF!</v>
      </c>
      <c r="AD18" s="100" t="e">
        <f t="shared" si="11"/>
        <v>#REF!</v>
      </c>
      <c r="AE18" s="101" t="e">
        <f t="shared" si="12"/>
        <v>#REF!</v>
      </c>
      <c r="AF18" s="101" t="e">
        <f t="shared" si="13"/>
        <v>#REF!</v>
      </c>
      <c r="AH18" s="100" t="e">
        <f t="shared" si="14"/>
        <v>#REF!</v>
      </c>
      <c r="AI18" s="100" t="e">
        <f t="shared" si="15"/>
        <v>#REF!</v>
      </c>
      <c r="AJ18" s="101" t="e">
        <f t="shared" si="16"/>
        <v>#REF!</v>
      </c>
      <c r="AK18" s="101" t="e">
        <f t="shared" si="17"/>
        <v>#REF!</v>
      </c>
      <c r="FH18" s="68"/>
      <c r="FZ18" s="68"/>
      <c r="AEF18" s="68"/>
      <c r="ALI18" s="68"/>
      <c r="ALX18" s="68"/>
      <c r="AME18" s="68"/>
      <c r="ANS18" s="68"/>
      <c r="APG18" s="68"/>
      <c r="AQN18" s="68"/>
      <c r="ATB18" s="68"/>
      <c r="AUS18" s="68"/>
      <c r="AZD18" s="68"/>
      <c r="BYM18" s="68"/>
      <c r="BYR18" s="68"/>
      <c r="CDT18" s="68"/>
      <c r="CGN18" s="68"/>
      <c r="CHR18" s="68"/>
      <c r="CXK18" s="68"/>
      <c r="CYK18" s="68"/>
      <c r="DBT18" s="68"/>
      <c r="DMT18" s="68"/>
      <c r="DNI18" s="68"/>
      <c r="DSJ18" s="68"/>
      <c r="DZQ18" s="68"/>
    </row>
    <row r="19" spans="1:1021 1026:2020 2084:3062 3073:3397" ht="15" customHeight="1">
      <c r="A19" s="105" t="s">
        <v>449</v>
      </c>
      <c r="B19" s="106" t="s">
        <v>63</v>
      </c>
      <c r="C19" s="107">
        <v>1.5</v>
      </c>
      <c r="D19" s="108"/>
      <c r="E19" s="104">
        <v>8.0000000000000002E-3</v>
      </c>
      <c r="F19" s="104"/>
      <c r="G19" s="17">
        <f t="shared" si="0"/>
        <v>8.0000000000000002E-3</v>
      </c>
      <c r="H19" s="102" t="str">
        <f t="shared" si="1"/>
        <v/>
      </c>
      <c r="I19" s="103"/>
      <c r="J19" s="2"/>
      <c r="K19" s="2"/>
      <c r="L19" s="2"/>
      <c r="M19" s="2"/>
      <c r="N19" s="2"/>
      <c r="O19" s="2"/>
      <c r="P19" s="2"/>
      <c r="Q19" s="2"/>
      <c r="S19" s="100" t="e">
        <f t="shared" si="2"/>
        <v>#REF!</v>
      </c>
      <c r="T19" s="100" t="e">
        <f t="shared" si="3"/>
        <v>#REF!</v>
      </c>
      <c r="U19" s="101" t="e">
        <f t="shared" si="4"/>
        <v>#REF!</v>
      </c>
      <c r="V19" s="101" t="e">
        <f t="shared" si="5"/>
        <v>#REF!</v>
      </c>
      <c r="X19" s="100" t="e">
        <f t="shared" si="6"/>
        <v>#REF!</v>
      </c>
      <c r="Y19" s="100" t="e">
        <f t="shared" si="7"/>
        <v>#REF!</v>
      </c>
      <c r="Z19" s="101" t="e">
        <f t="shared" si="8"/>
        <v>#REF!</v>
      </c>
      <c r="AA19" s="101" t="e">
        <f t="shared" si="9"/>
        <v>#REF!</v>
      </c>
      <c r="AC19" s="100" t="e">
        <f t="shared" si="10"/>
        <v>#REF!</v>
      </c>
      <c r="AD19" s="100" t="e">
        <f t="shared" si="11"/>
        <v>#REF!</v>
      </c>
      <c r="AE19" s="101" t="e">
        <f t="shared" si="12"/>
        <v>#REF!</v>
      </c>
      <c r="AF19" s="101" t="e">
        <f t="shared" si="13"/>
        <v>#REF!</v>
      </c>
      <c r="AH19" s="100" t="e">
        <f t="shared" si="14"/>
        <v>#REF!</v>
      </c>
      <c r="AI19" s="100" t="e">
        <f t="shared" si="15"/>
        <v>#REF!</v>
      </c>
      <c r="AJ19" s="101" t="e">
        <f t="shared" si="16"/>
        <v>#REF!</v>
      </c>
      <c r="AK19" s="101" t="e">
        <f t="shared" si="17"/>
        <v>#REF!</v>
      </c>
      <c r="AU19" s="68"/>
      <c r="DJ19" s="68"/>
      <c r="GM19" s="68"/>
      <c r="HL19" s="68"/>
      <c r="LZ19" s="68"/>
      <c r="SJ19" s="68"/>
      <c r="TX19" s="68"/>
      <c r="VC19" s="68"/>
      <c r="AFG19" s="68"/>
      <c r="AHC19" s="68"/>
      <c r="AHN19" s="68"/>
      <c r="AIT19" s="68"/>
      <c r="AJL19" s="68"/>
      <c r="AMY19" s="68"/>
      <c r="AOJ19" s="68"/>
      <c r="ASO19" s="68"/>
      <c r="AVF19" s="68"/>
      <c r="AYQ19" s="68"/>
      <c r="BAH19" s="68"/>
      <c r="BBW19" s="68"/>
      <c r="BKX19" s="68"/>
      <c r="BOB19" s="68"/>
      <c r="BOW19" s="68"/>
      <c r="BPL19" s="68"/>
      <c r="BUF19" s="68"/>
      <c r="BUS19" s="68"/>
      <c r="CCY19" s="68"/>
      <c r="CDB19" s="68"/>
      <c r="CIE19" s="68"/>
      <c r="CJP19" s="68"/>
      <c r="CUS19" s="68"/>
      <c r="CVA19" s="68"/>
      <c r="DAR19" s="68"/>
      <c r="DEG19" s="68"/>
      <c r="DEJ19" s="68"/>
      <c r="DEZ19" s="68"/>
      <c r="DFZ19" s="68"/>
      <c r="DKJ19" s="68"/>
      <c r="DLX19" s="68"/>
      <c r="DMB19" s="68"/>
      <c r="DNE19" s="68"/>
      <c r="DWM19" s="68"/>
      <c r="DZA19" s="68"/>
    </row>
    <row r="20" spans="1:1021 1026:2020 2084:3062 3073:3397" ht="15" customHeight="1">
      <c r="A20" s="105" t="s">
        <v>450</v>
      </c>
      <c r="B20" s="106" t="s">
        <v>64</v>
      </c>
      <c r="C20" s="107">
        <v>1.5</v>
      </c>
      <c r="D20" s="108"/>
      <c r="E20" s="104">
        <v>8.0000000000000002E-3</v>
      </c>
      <c r="F20" s="104"/>
      <c r="G20" s="17">
        <f t="shared" si="0"/>
        <v>8.0000000000000002E-3</v>
      </c>
      <c r="H20" s="102" t="str">
        <f t="shared" si="1"/>
        <v/>
      </c>
      <c r="I20" s="25"/>
      <c r="J20" s="2"/>
      <c r="K20" s="2"/>
      <c r="L20" s="2"/>
      <c r="M20" s="2"/>
      <c r="N20" s="2"/>
      <c r="O20" s="2"/>
      <c r="P20" s="2"/>
      <c r="Q20" s="2"/>
      <c r="S20" s="100" t="e">
        <f t="shared" si="2"/>
        <v>#REF!</v>
      </c>
      <c r="T20" s="100" t="e">
        <f t="shared" si="3"/>
        <v>#REF!</v>
      </c>
      <c r="U20" s="101" t="e">
        <f t="shared" si="4"/>
        <v>#REF!</v>
      </c>
      <c r="V20" s="101" t="e">
        <f t="shared" si="5"/>
        <v>#REF!</v>
      </c>
      <c r="X20" s="100" t="e">
        <f t="shared" si="6"/>
        <v>#REF!</v>
      </c>
      <c r="Y20" s="100" t="e">
        <f t="shared" si="7"/>
        <v>#REF!</v>
      </c>
      <c r="Z20" s="101" t="e">
        <f t="shared" si="8"/>
        <v>#REF!</v>
      </c>
      <c r="AA20" s="101" t="e">
        <f t="shared" si="9"/>
        <v>#REF!</v>
      </c>
      <c r="AC20" s="100" t="e">
        <f t="shared" si="10"/>
        <v>#REF!</v>
      </c>
      <c r="AD20" s="100" t="e">
        <f t="shared" si="11"/>
        <v>#REF!</v>
      </c>
      <c r="AE20" s="101" t="e">
        <f t="shared" si="12"/>
        <v>#REF!</v>
      </c>
      <c r="AF20" s="101" t="e">
        <f t="shared" si="13"/>
        <v>#REF!</v>
      </c>
      <c r="AH20" s="100" t="e">
        <f t="shared" si="14"/>
        <v>#REF!</v>
      </c>
      <c r="AI20" s="100" t="e">
        <f t="shared" si="15"/>
        <v>#REF!</v>
      </c>
      <c r="AJ20" s="101" t="e">
        <f t="shared" si="16"/>
        <v>#REF!</v>
      </c>
      <c r="AK20" s="101" t="e">
        <f t="shared" si="17"/>
        <v>#REF!</v>
      </c>
      <c r="AU20" s="68"/>
      <c r="DJ20" s="68"/>
      <c r="GM20" s="68"/>
      <c r="HL20" s="68"/>
      <c r="LZ20" s="68"/>
      <c r="SJ20" s="68"/>
      <c r="TX20" s="68"/>
      <c r="VC20" s="68"/>
      <c r="AFG20" s="68"/>
      <c r="AHN20" s="68"/>
      <c r="AIT20" s="68"/>
      <c r="AJL20" s="68"/>
      <c r="AML20" s="68"/>
      <c r="AMY20" s="68"/>
      <c r="ANN20" s="68"/>
      <c r="AOJ20" s="68"/>
      <c r="ASO20" s="68"/>
      <c r="AYQ20" s="68"/>
      <c r="BAH20" s="68"/>
      <c r="BBW20" s="68"/>
      <c r="BGD20" s="68"/>
      <c r="BKX20" s="68"/>
      <c r="BOB20" s="68"/>
      <c r="BOW20" s="68"/>
      <c r="BPL20" s="68"/>
      <c r="BUF20" s="68"/>
      <c r="BUS20" s="68"/>
      <c r="CCY20" s="68"/>
      <c r="CDB20" s="68"/>
      <c r="CIE20" s="68"/>
      <c r="CJP20" s="68"/>
      <c r="CSK20" s="68"/>
      <c r="CVA20" s="68"/>
      <c r="DEG20" s="68"/>
      <c r="DEJ20" s="68"/>
      <c r="DEZ20" s="68"/>
      <c r="DFZ20" s="68"/>
      <c r="DKX20" s="68"/>
      <c r="DLX20" s="68"/>
      <c r="DMB20" s="68"/>
      <c r="DNE20" s="68"/>
      <c r="DVS20" s="68"/>
      <c r="DWM20" s="68"/>
      <c r="DYE20" s="68"/>
      <c r="DZA20" s="68"/>
    </row>
    <row r="21" spans="1:1021 1026:2020 2084:3062 3073:3397" ht="15" customHeight="1">
      <c r="A21" s="105" t="s">
        <v>88</v>
      </c>
      <c r="B21" s="110">
        <v>9</v>
      </c>
      <c r="C21" s="107">
        <v>1.33</v>
      </c>
      <c r="D21" s="108"/>
      <c r="E21" s="104">
        <v>0.06</v>
      </c>
      <c r="F21" s="104"/>
      <c r="G21" s="17">
        <f t="shared" si="0"/>
        <v>0.06</v>
      </c>
      <c r="H21" s="102" t="str">
        <f t="shared" si="1"/>
        <v/>
      </c>
      <c r="I21" s="25"/>
      <c r="J21" s="2"/>
      <c r="K21" s="2"/>
      <c r="L21" s="2"/>
      <c r="M21" s="2"/>
      <c r="N21" s="2"/>
      <c r="O21" s="2"/>
      <c r="P21" s="2"/>
      <c r="Q21" s="2"/>
      <c r="S21" s="100" t="e">
        <f t="shared" si="2"/>
        <v>#REF!</v>
      </c>
      <c r="T21" s="100" t="e">
        <f t="shared" si="3"/>
        <v>#REF!</v>
      </c>
      <c r="U21" s="101" t="e">
        <f t="shared" si="4"/>
        <v>#REF!</v>
      </c>
      <c r="V21" s="101" t="e">
        <f t="shared" si="5"/>
        <v>#REF!</v>
      </c>
      <c r="X21" s="100" t="e">
        <f t="shared" si="6"/>
        <v>#REF!</v>
      </c>
      <c r="Y21" s="100" t="e">
        <f t="shared" si="7"/>
        <v>#REF!</v>
      </c>
      <c r="Z21" s="101" t="e">
        <f t="shared" si="8"/>
        <v>#REF!</v>
      </c>
      <c r="AA21" s="101" t="e">
        <f t="shared" si="9"/>
        <v>#REF!</v>
      </c>
      <c r="AC21" s="100" t="e">
        <f t="shared" si="10"/>
        <v>#REF!</v>
      </c>
      <c r="AD21" s="100" t="e">
        <f t="shared" si="11"/>
        <v>#REF!</v>
      </c>
      <c r="AE21" s="101" t="e">
        <f t="shared" si="12"/>
        <v>#REF!</v>
      </c>
      <c r="AF21" s="101" t="e">
        <f t="shared" si="13"/>
        <v>#REF!</v>
      </c>
      <c r="AH21" s="100" t="e">
        <f t="shared" si="14"/>
        <v>#REF!</v>
      </c>
      <c r="AI21" s="100" t="e">
        <f t="shared" si="15"/>
        <v>#REF!</v>
      </c>
      <c r="AJ21" s="101" t="e">
        <f t="shared" si="16"/>
        <v>#REF!</v>
      </c>
      <c r="AK21" s="101" t="e">
        <f t="shared" si="17"/>
        <v>#REF!</v>
      </c>
      <c r="AU21" s="68"/>
      <c r="DJ21" s="68"/>
      <c r="HL21" s="68"/>
      <c r="LZ21" s="68"/>
      <c r="SJ21" s="68"/>
      <c r="TX21" s="68"/>
      <c r="VC21" s="68"/>
      <c r="AFG21" s="68"/>
      <c r="AHN21" s="68"/>
      <c r="AIT21" s="68"/>
      <c r="AJL21" s="68"/>
      <c r="AML21" s="68"/>
      <c r="AOJ21" s="68"/>
      <c r="ASO21" s="68"/>
      <c r="AYQ21" s="68"/>
      <c r="BAH21" s="68"/>
      <c r="BBW21" s="68"/>
      <c r="BHA21" s="68"/>
      <c r="BKX21" s="68"/>
      <c r="BOB21" s="68"/>
      <c r="BOW21" s="68"/>
      <c r="BPL21" s="68"/>
      <c r="BUF21" s="68"/>
      <c r="BUS21" s="68"/>
      <c r="CCY21" s="68"/>
      <c r="CDB21" s="68"/>
      <c r="CQC21" s="68"/>
      <c r="DEG21" s="68"/>
      <c r="DEJ21" s="68"/>
      <c r="DEZ21" s="68"/>
      <c r="DFZ21" s="68"/>
      <c r="DLX21" s="68"/>
      <c r="DMB21" s="68"/>
      <c r="DNE21" s="68"/>
      <c r="DVS21" s="68"/>
      <c r="DWM21" s="68"/>
      <c r="DZA21" s="68"/>
    </row>
    <row r="22" spans="1:1021 1026:2020 2084:3062 3073:3397" ht="15" customHeight="1">
      <c r="A22" s="105"/>
      <c r="B22" s="110"/>
      <c r="C22" s="107"/>
      <c r="D22" s="108"/>
      <c r="E22" s="104"/>
      <c r="F22" s="104"/>
      <c r="G22" s="17"/>
      <c r="H22" s="102"/>
      <c r="I22" s="25"/>
      <c r="J22" s="2"/>
      <c r="K22" s="2"/>
      <c r="L22" s="2"/>
      <c r="M22" s="2"/>
      <c r="N22" s="2"/>
      <c r="O22" s="2"/>
      <c r="P22" s="2"/>
      <c r="Q22" s="2"/>
      <c r="S22" s="100" t="e">
        <f t="shared" si="2"/>
        <v>#REF!</v>
      </c>
      <c r="T22" s="100" t="e">
        <f t="shared" si="3"/>
        <v>#REF!</v>
      </c>
      <c r="U22" s="101" t="e">
        <f t="shared" si="4"/>
        <v>#REF!</v>
      </c>
      <c r="V22" s="101" t="e">
        <f t="shared" si="5"/>
        <v>#REF!</v>
      </c>
      <c r="X22" s="100" t="e">
        <f t="shared" si="6"/>
        <v>#REF!</v>
      </c>
      <c r="Y22" s="100" t="e">
        <f t="shared" si="7"/>
        <v>#REF!</v>
      </c>
      <c r="Z22" s="101" t="e">
        <f t="shared" si="8"/>
        <v>#REF!</v>
      </c>
      <c r="AA22" s="101" t="e">
        <f t="shared" si="9"/>
        <v>#REF!</v>
      </c>
      <c r="AC22" s="100" t="e">
        <f t="shared" si="10"/>
        <v>#REF!</v>
      </c>
      <c r="AD22" s="100" t="e">
        <f t="shared" si="11"/>
        <v>#REF!</v>
      </c>
      <c r="AE22" s="101" t="e">
        <f t="shared" si="12"/>
        <v>#REF!</v>
      </c>
      <c r="AF22" s="101" t="e">
        <f t="shared" si="13"/>
        <v>#REF!</v>
      </c>
      <c r="AH22" s="100" t="e">
        <f t="shared" si="14"/>
        <v>#REF!</v>
      </c>
      <c r="AI22" s="100" t="e">
        <f t="shared" si="15"/>
        <v>#REF!</v>
      </c>
      <c r="AJ22" s="101" t="e">
        <f t="shared" si="16"/>
        <v>#REF!</v>
      </c>
      <c r="AK22" s="101" t="e">
        <f t="shared" si="17"/>
        <v>#REF!</v>
      </c>
      <c r="AU22" s="68"/>
      <c r="DJ22" s="68"/>
      <c r="HL22" s="68"/>
      <c r="LZ22" s="68"/>
      <c r="SJ22" s="68"/>
      <c r="TX22" s="68"/>
      <c r="VC22" s="68"/>
      <c r="AFG22" s="68"/>
      <c r="AHN22" s="68"/>
      <c r="AIT22" s="68"/>
      <c r="AJL22" s="68"/>
      <c r="AML22" s="68"/>
      <c r="AOJ22" s="68"/>
      <c r="ASO22" s="68"/>
      <c r="AYQ22" s="68"/>
      <c r="BAH22" s="68"/>
      <c r="BBW22" s="68"/>
      <c r="BHA22" s="68"/>
      <c r="BKX22" s="68"/>
      <c r="BOB22" s="68"/>
      <c r="BOW22" s="68"/>
      <c r="BPL22" s="68"/>
      <c r="BUF22" s="68"/>
      <c r="BUS22" s="68"/>
      <c r="CCY22" s="68"/>
      <c r="CDB22" s="68"/>
      <c r="CQC22" s="68"/>
      <c r="DEG22" s="68"/>
      <c r="DEJ22" s="68"/>
      <c r="DEZ22" s="68"/>
      <c r="DFZ22" s="68"/>
      <c r="DLX22" s="68"/>
      <c r="DMB22" s="68"/>
      <c r="DNE22" s="68"/>
      <c r="DVS22" s="68"/>
      <c r="DWM22" s="68"/>
      <c r="DZA22" s="68"/>
    </row>
    <row r="23" spans="1:1021 1026:2020 2084:3062 3073:3397" ht="15" customHeight="1">
      <c r="A23" s="105"/>
      <c r="B23" s="110"/>
      <c r="C23" s="107"/>
      <c r="D23" s="108"/>
      <c r="E23" s="104"/>
      <c r="F23" s="104"/>
      <c r="G23" s="17"/>
      <c r="H23" s="102"/>
      <c r="I23" s="25"/>
      <c r="J23" s="2"/>
      <c r="K23" s="2"/>
      <c r="L23" s="2"/>
      <c r="M23" s="2"/>
      <c r="N23" s="2"/>
      <c r="O23" s="2"/>
      <c r="P23" s="2"/>
      <c r="Q23" s="2"/>
      <c r="S23" s="100" t="e">
        <f t="shared" si="2"/>
        <v>#REF!</v>
      </c>
      <c r="T23" s="100" t="e">
        <f t="shared" si="3"/>
        <v>#REF!</v>
      </c>
      <c r="U23" s="101" t="e">
        <f t="shared" si="4"/>
        <v>#REF!</v>
      </c>
      <c r="V23" s="101" t="e">
        <f t="shared" si="5"/>
        <v>#REF!</v>
      </c>
      <c r="X23" s="100" t="e">
        <f t="shared" si="6"/>
        <v>#REF!</v>
      </c>
      <c r="Y23" s="100" t="e">
        <f t="shared" si="7"/>
        <v>#REF!</v>
      </c>
      <c r="Z23" s="101" t="e">
        <f t="shared" si="8"/>
        <v>#REF!</v>
      </c>
      <c r="AA23" s="101" t="e">
        <f t="shared" si="9"/>
        <v>#REF!</v>
      </c>
      <c r="AC23" s="100" t="e">
        <f t="shared" si="10"/>
        <v>#REF!</v>
      </c>
      <c r="AD23" s="100" t="e">
        <f t="shared" si="11"/>
        <v>#REF!</v>
      </c>
      <c r="AE23" s="101" t="e">
        <f t="shared" si="12"/>
        <v>#REF!</v>
      </c>
      <c r="AF23" s="101" t="e">
        <f t="shared" si="13"/>
        <v>#REF!</v>
      </c>
      <c r="AH23" s="100" t="e">
        <f t="shared" si="14"/>
        <v>#REF!</v>
      </c>
      <c r="AI23" s="100" t="e">
        <f t="shared" si="15"/>
        <v>#REF!</v>
      </c>
      <c r="AJ23" s="101" t="e">
        <f t="shared" si="16"/>
        <v>#REF!</v>
      </c>
      <c r="AK23" s="101" t="e">
        <f t="shared" si="17"/>
        <v>#REF!</v>
      </c>
      <c r="AU23" s="68"/>
      <c r="DJ23" s="68"/>
      <c r="HL23" s="68"/>
      <c r="LZ23" s="68"/>
      <c r="SJ23" s="68"/>
      <c r="TX23" s="68"/>
      <c r="VC23" s="68"/>
      <c r="AFG23" s="68"/>
      <c r="AHN23" s="68"/>
      <c r="AIT23" s="68"/>
      <c r="AJL23" s="68"/>
      <c r="AML23" s="68"/>
      <c r="AOJ23" s="68"/>
      <c r="ASO23" s="68"/>
      <c r="AYQ23" s="68"/>
      <c r="BAH23" s="68"/>
      <c r="BBW23" s="68"/>
      <c r="BHA23" s="68"/>
      <c r="BKX23" s="68"/>
      <c r="BOB23" s="68"/>
      <c r="BOW23" s="68"/>
      <c r="BPL23" s="68"/>
      <c r="BUF23" s="68"/>
      <c r="BUS23" s="68"/>
      <c r="CCY23" s="68"/>
      <c r="CDB23" s="68"/>
      <c r="CQC23" s="68"/>
      <c r="DEG23" s="68"/>
      <c r="DEJ23" s="68"/>
      <c r="DEZ23" s="68"/>
      <c r="DFZ23" s="68"/>
      <c r="DLX23" s="68"/>
      <c r="DMB23" s="68"/>
      <c r="DNE23" s="68"/>
      <c r="DVS23" s="68"/>
      <c r="DWM23" s="68"/>
      <c r="DZA23" s="68"/>
    </row>
    <row r="24" spans="1:1021 1026:2020 2084:3062 3073:3397" ht="15" customHeight="1">
      <c r="A24" s="105"/>
      <c r="B24" s="110"/>
      <c r="C24" s="107"/>
      <c r="D24" s="108"/>
      <c r="E24" s="104"/>
      <c r="F24" s="104"/>
      <c r="G24" s="17"/>
      <c r="H24" s="102"/>
      <c r="I24" s="25"/>
      <c r="J24" s="2"/>
      <c r="K24" s="2"/>
      <c r="L24" s="2"/>
      <c r="M24" s="2"/>
      <c r="N24" s="2"/>
      <c r="O24" s="2"/>
      <c r="P24" s="2"/>
      <c r="Q24" s="2"/>
      <c r="S24" s="100" t="e">
        <f t="shared" si="2"/>
        <v>#REF!</v>
      </c>
      <c r="T24" s="100" t="e">
        <f t="shared" si="3"/>
        <v>#REF!</v>
      </c>
      <c r="U24" s="101" t="e">
        <f t="shared" si="4"/>
        <v>#REF!</v>
      </c>
      <c r="V24" s="101" t="e">
        <f t="shared" si="5"/>
        <v>#REF!</v>
      </c>
      <c r="X24" s="100" t="e">
        <f t="shared" si="6"/>
        <v>#REF!</v>
      </c>
      <c r="Y24" s="100" t="e">
        <f t="shared" si="7"/>
        <v>#REF!</v>
      </c>
      <c r="Z24" s="101" t="e">
        <f t="shared" si="8"/>
        <v>#REF!</v>
      </c>
      <c r="AA24" s="101" t="e">
        <f t="shared" si="9"/>
        <v>#REF!</v>
      </c>
      <c r="AC24" s="100" t="e">
        <f t="shared" si="10"/>
        <v>#REF!</v>
      </c>
      <c r="AD24" s="100" t="e">
        <f t="shared" si="11"/>
        <v>#REF!</v>
      </c>
      <c r="AE24" s="101" t="e">
        <f t="shared" si="12"/>
        <v>#REF!</v>
      </c>
      <c r="AF24" s="101" t="e">
        <f t="shared" si="13"/>
        <v>#REF!</v>
      </c>
      <c r="AH24" s="100" t="e">
        <f t="shared" si="14"/>
        <v>#REF!</v>
      </c>
      <c r="AI24" s="100" t="e">
        <f t="shared" si="15"/>
        <v>#REF!</v>
      </c>
      <c r="AJ24" s="101" t="e">
        <f t="shared" si="16"/>
        <v>#REF!</v>
      </c>
      <c r="AK24" s="101" t="e">
        <f t="shared" si="17"/>
        <v>#REF!</v>
      </c>
      <c r="AU24" s="68"/>
      <c r="DJ24" s="68"/>
      <c r="HL24" s="68"/>
      <c r="LZ24" s="68"/>
      <c r="SJ24" s="68"/>
      <c r="TX24" s="68"/>
      <c r="VC24" s="68"/>
      <c r="AFG24" s="68"/>
      <c r="AHN24" s="68"/>
      <c r="AIT24" s="68"/>
      <c r="AJL24" s="68"/>
      <c r="AML24" s="68"/>
      <c r="AOJ24" s="68"/>
      <c r="ASO24" s="68"/>
      <c r="AYQ24" s="68"/>
      <c r="BAH24" s="68"/>
      <c r="BBW24" s="68"/>
      <c r="BHA24" s="68"/>
      <c r="BKX24" s="68"/>
      <c r="BOB24" s="68"/>
      <c r="BOW24" s="68"/>
      <c r="BPL24" s="68"/>
      <c r="BUF24" s="68"/>
      <c r="BUS24" s="68"/>
      <c r="CCY24" s="68"/>
      <c r="CDB24" s="68"/>
      <c r="CQC24" s="68"/>
      <c r="DEG24" s="68"/>
      <c r="DEJ24" s="68"/>
      <c r="DEZ24" s="68"/>
      <c r="DFZ24" s="68"/>
      <c r="DLX24" s="68"/>
      <c r="DMB24" s="68"/>
      <c r="DNE24" s="68"/>
      <c r="DVS24" s="68"/>
      <c r="DWM24" s="68"/>
      <c r="DZA24" s="68"/>
    </row>
    <row r="25" spans="1:1021 1026:2020 2084:3062 3073:3397" ht="15" customHeight="1">
      <c r="A25" s="105"/>
      <c r="B25" s="110"/>
      <c r="C25" s="107"/>
      <c r="D25" s="108"/>
      <c r="E25" s="104"/>
      <c r="F25" s="104"/>
      <c r="G25" s="17"/>
      <c r="H25" s="102"/>
      <c r="I25" s="25"/>
      <c r="J25" s="2"/>
      <c r="K25" s="2"/>
      <c r="L25" s="2"/>
      <c r="M25" s="2"/>
      <c r="N25" s="2"/>
      <c r="O25" s="2"/>
      <c r="P25" s="2"/>
      <c r="Q25" s="2"/>
      <c r="S25" s="100" t="e">
        <f t="shared" si="2"/>
        <v>#REF!</v>
      </c>
      <c r="T25" s="100" t="e">
        <f t="shared" si="3"/>
        <v>#REF!</v>
      </c>
      <c r="U25" s="101" t="e">
        <f t="shared" si="4"/>
        <v>#REF!</v>
      </c>
      <c r="V25" s="101" t="e">
        <f t="shared" si="5"/>
        <v>#REF!</v>
      </c>
      <c r="X25" s="100" t="e">
        <f t="shared" si="6"/>
        <v>#REF!</v>
      </c>
      <c r="Y25" s="100" t="e">
        <f t="shared" si="7"/>
        <v>#REF!</v>
      </c>
      <c r="Z25" s="101" t="e">
        <f t="shared" si="8"/>
        <v>#REF!</v>
      </c>
      <c r="AA25" s="101" t="e">
        <f t="shared" si="9"/>
        <v>#REF!</v>
      </c>
      <c r="AC25" s="100" t="e">
        <f t="shared" si="10"/>
        <v>#REF!</v>
      </c>
      <c r="AD25" s="100" t="e">
        <f t="shared" si="11"/>
        <v>#REF!</v>
      </c>
      <c r="AE25" s="101" t="e">
        <f t="shared" si="12"/>
        <v>#REF!</v>
      </c>
      <c r="AF25" s="101" t="e">
        <f t="shared" si="13"/>
        <v>#REF!</v>
      </c>
      <c r="AH25" s="100" t="e">
        <f t="shared" si="14"/>
        <v>#REF!</v>
      </c>
      <c r="AI25" s="100" t="e">
        <f t="shared" si="15"/>
        <v>#REF!</v>
      </c>
      <c r="AJ25" s="101" t="e">
        <f t="shared" si="16"/>
        <v>#REF!</v>
      </c>
      <c r="AK25" s="101" t="e">
        <f t="shared" si="17"/>
        <v>#REF!</v>
      </c>
      <c r="AU25" s="68"/>
      <c r="DJ25" s="68"/>
      <c r="HL25" s="68"/>
      <c r="LZ25" s="68"/>
      <c r="SJ25" s="68"/>
      <c r="TX25" s="68"/>
      <c r="VC25" s="68"/>
      <c r="AFG25" s="68"/>
      <c r="AHN25" s="68"/>
      <c r="AIT25" s="68"/>
      <c r="AJL25" s="68"/>
      <c r="AML25" s="68"/>
      <c r="AOJ25" s="68"/>
      <c r="ASO25" s="68"/>
      <c r="AYQ25" s="68"/>
      <c r="BAH25" s="68"/>
      <c r="BBW25" s="68"/>
      <c r="BHA25" s="68"/>
      <c r="BKX25" s="68"/>
      <c r="BOB25" s="68"/>
      <c r="BOW25" s="68"/>
      <c r="BPL25" s="68"/>
      <c r="BUF25" s="68"/>
      <c r="BUS25" s="68"/>
      <c r="CCY25" s="68"/>
      <c r="CDB25" s="68"/>
      <c r="CQC25" s="68"/>
      <c r="DEG25" s="68"/>
      <c r="DEJ25" s="68"/>
      <c r="DEZ25" s="68"/>
      <c r="DFZ25" s="68"/>
      <c r="DLX25" s="68"/>
      <c r="DMB25" s="68"/>
      <c r="DNE25" s="68"/>
      <c r="DVS25" s="68"/>
      <c r="DWM25" s="68"/>
      <c r="DZA25" s="68"/>
    </row>
    <row r="26" spans="1:1021 1026:2020 2084:3062 3073:3397" ht="15" customHeight="1">
      <c r="A26" s="105"/>
      <c r="B26" s="110"/>
      <c r="C26" s="107"/>
      <c r="D26" s="108"/>
      <c r="E26" s="104"/>
      <c r="F26" s="104"/>
      <c r="G26" s="17"/>
      <c r="H26" s="102"/>
      <c r="I26" s="25"/>
      <c r="J26" s="2"/>
      <c r="K26" s="2"/>
      <c r="L26" s="2"/>
      <c r="M26" s="2"/>
      <c r="N26" s="2"/>
      <c r="O26" s="2"/>
      <c r="P26" s="2"/>
      <c r="Q26" s="2"/>
      <c r="S26" s="100" t="e">
        <f t="shared" si="2"/>
        <v>#REF!</v>
      </c>
      <c r="T26" s="100" t="e">
        <f t="shared" si="3"/>
        <v>#REF!</v>
      </c>
      <c r="U26" s="101" t="e">
        <f t="shared" si="4"/>
        <v>#REF!</v>
      </c>
      <c r="V26" s="101" t="e">
        <f t="shared" si="5"/>
        <v>#REF!</v>
      </c>
      <c r="X26" s="100" t="e">
        <f t="shared" si="6"/>
        <v>#REF!</v>
      </c>
      <c r="Y26" s="100" t="e">
        <f t="shared" si="7"/>
        <v>#REF!</v>
      </c>
      <c r="Z26" s="101" t="e">
        <f t="shared" si="8"/>
        <v>#REF!</v>
      </c>
      <c r="AA26" s="101" t="e">
        <f t="shared" si="9"/>
        <v>#REF!</v>
      </c>
      <c r="AC26" s="100" t="e">
        <f t="shared" si="10"/>
        <v>#REF!</v>
      </c>
      <c r="AD26" s="100" t="e">
        <f t="shared" si="11"/>
        <v>#REF!</v>
      </c>
      <c r="AE26" s="101" t="e">
        <f t="shared" si="12"/>
        <v>#REF!</v>
      </c>
      <c r="AF26" s="101" t="e">
        <f t="shared" si="13"/>
        <v>#REF!</v>
      </c>
      <c r="AH26" s="100" t="e">
        <f t="shared" si="14"/>
        <v>#REF!</v>
      </c>
      <c r="AI26" s="100" t="e">
        <f t="shared" si="15"/>
        <v>#REF!</v>
      </c>
      <c r="AJ26" s="101" t="e">
        <f t="shared" si="16"/>
        <v>#REF!</v>
      </c>
      <c r="AK26" s="101" t="e">
        <f t="shared" si="17"/>
        <v>#REF!</v>
      </c>
      <c r="AU26" s="68"/>
      <c r="DJ26" s="68"/>
      <c r="HL26" s="68"/>
      <c r="LZ26" s="68"/>
      <c r="SJ26" s="68"/>
      <c r="TX26" s="68"/>
      <c r="VC26" s="68"/>
      <c r="AFG26" s="68"/>
      <c r="AHN26" s="68"/>
      <c r="AIT26" s="68"/>
      <c r="AJL26" s="68"/>
      <c r="AML26" s="68"/>
      <c r="AOJ26" s="68"/>
      <c r="ASO26" s="68"/>
      <c r="AYQ26" s="68"/>
      <c r="BAH26" s="68"/>
      <c r="BBW26" s="68"/>
      <c r="BHA26" s="68"/>
      <c r="BKX26" s="68"/>
      <c r="BOB26" s="68"/>
      <c r="BOW26" s="68"/>
      <c r="BPL26" s="68"/>
      <c r="BUF26" s="68"/>
      <c r="BUS26" s="68"/>
      <c r="CCY26" s="68"/>
      <c r="CDB26" s="68"/>
      <c r="CQC26" s="68"/>
      <c r="DEG26" s="68"/>
      <c r="DEJ26" s="68"/>
      <c r="DEZ26" s="68"/>
      <c r="DFZ26" s="68"/>
      <c r="DLX26" s="68"/>
      <c r="DMB26" s="68"/>
      <c r="DNE26" s="68"/>
      <c r="DVS26" s="68"/>
      <c r="DWM26" s="68"/>
      <c r="DZA26" s="68"/>
    </row>
    <row r="27" spans="1:1021 1026:2020 2084:3062 3073:3397" ht="15" customHeight="1">
      <c r="A27" s="105"/>
      <c r="B27" s="110"/>
      <c r="C27" s="107"/>
      <c r="D27" s="108"/>
      <c r="E27" s="104"/>
      <c r="F27" s="104"/>
      <c r="G27" s="17"/>
      <c r="H27" s="102"/>
      <c r="I27" s="25"/>
      <c r="J27" s="2"/>
      <c r="K27" s="2"/>
      <c r="L27" s="2"/>
      <c r="M27" s="2"/>
      <c r="N27" s="2"/>
      <c r="O27" s="2"/>
      <c r="P27" s="2"/>
      <c r="Q27" s="2"/>
      <c r="S27" s="100" t="e">
        <f t="shared" si="2"/>
        <v>#REF!</v>
      </c>
      <c r="T27" s="100" t="e">
        <f t="shared" si="3"/>
        <v>#REF!</v>
      </c>
      <c r="U27" s="101" t="e">
        <f t="shared" si="4"/>
        <v>#REF!</v>
      </c>
      <c r="V27" s="101" t="e">
        <f t="shared" si="5"/>
        <v>#REF!</v>
      </c>
      <c r="X27" s="100" t="e">
        <f t="shared" si="6"/>
        <v>#REF!</v>
      </c>
      <c r="Y27" s="100" t="e">
        <f t="shared" si="7"/>
        <v>#REF!</v>
      </c>
      <c r="Z27" s="101" t="e">
        <f t="shared" si="8"/>
        <v>#REF!</v>
      </c>
      <c r="AA27" s="101" t="e">
        <f t="shared" si="9"/>
        <v>#REF!</v>
      </c>
      <c r="AC27" s="100" t="e">
        <f t="shared" si="10"/>
        <v>#REF!</v>
      </c>
      <c r="AD27" s="100" t="e">
        <f t="shared" si="11"/>
        <v>#REF!</v>
      </c>
      <c r="AE27" s="101" t="e">
        <f t="shared" si="12"/>
        <v>#REF!</v>
      </c>
      <c r="AF27" s="101" t="e">
        <f t="shared" si="13"/>
        <v>#REF!</v>
      </c>
      <c r="AH27" s="100" t="e">
        <f t="shared" si="14"/>
        <v>#REF!</v>
      </c>
      <c r="AI27" s="100" t="e">
        <f t="shared" si="15"/>
        <v>#REF!</v>
      </c>
      <c r="AJ27" s="101" t="e">
        <f t="shared" si="16"/>
        <v>#REF!</v>
      </c>
      <c r="AK27" s="101" t="e">
        <f t="shared" si="17"/>
        <v>#REF!</v>
      </c>
      <c r="AU27" s="68"/>
      <c r="DJ27" s="68"/>
      <c r="HL27" s="68"/>
      <c r="LZ27" s="68"/>
      <c r="SJ27" s="68"/>
      <c r="TX27" s="68"/>
      <c r="VC27" s="68"/>
      <c r="AFG27" s="68"/>
      <c r="AHN27" s="68"/>
      <c r="AIT27" s="68"/>
      <c r="AJL27" s="68"/>
      <c r="AML27" s="68"/>
      <c r="AOJ27" s="68"/>
      <c r="ASO27" s="68"/>
      <c r="AYQ27" s="68"/>
      <c r="BAH27" s="68"/>
      <c r="BBW27" s="68"/>
      <c r="BHA27" s="68"/>
      <c r="BKX27" s="68"/>
      <c r="BOB27" s="68"/>
      <c r="BOW27" s="68"/>
      <c r="BPL27" s="68"/>
      <c r="BUF27" s="68"/>
      <c r="BUS27" s="68"/>
      <c r="CCY27" s="68"/>
      <c r="CDB27" s="68"/>
      <c r="CQC27" s="68"/>
      <c r="DEG27" s="68"/>
      <c r="DEJ27" s="68"/>
      <c r="DEZ27" s="68"/>
      <c r="DFZ27" s="68"/>
      <c r="DLX27" s="68"/>
      <c r="DMB27" s="68"/>
      <c r="DNE27" s="68"/>
      <c r="DVS27" s="68"/>
      <c r="DWM27" s="68"/>
      <c r="DZA27" s="68"/>
    </row>
    <row r="28" spans="1:1021 1026:2020 2084:3062 3073:3397" ht="15" customHeight="1">
      <c r="A28" s="105"/>
      <c r="B28" s="110"/>
      <c r="C28" s="107"/>
      <c r="D28" s="108"/>
      <c r="E28" s="104"/>
      <c r="F28" s="104"/>
      <c r="G28" s="17"/>
      <c r="H28" s="102"/>
      <c r="I28" s="25"/>
      <c r="J28" s="2"/>
      <c r="K28" s="2"/>
      <c r="L28" s="2"/>
      <c r="M28" s="2"/>
      <c r="N28" s="2"/>
      <c r="O28" s="2"/>
      <c r="P28" s="2"/>
      <c r="Q28" s="2"/>
      <c r="S28" s="100" t="e">
        <f t="shared" si="2"/>
        <v>#REF!</v>
      </c>
      <c r="T28" s="100" t="e">
        <f t="shared" si="3"/>
        <v>#REF!</v>
      </c>
      <c r="U28" s="101" t="e">
        <f t="shared" si="4"/>
        <v>#REF!</v>
      </c>
      <c r="V28" s="101" t="e">
        <f t="shared" si="5"/>
        <v>#REF!</v>
      </c>
      <c r="X28" s="100" t="e">
        <f t="shared" si="6"/>
        <v>#REF!</v>
      </c>
      <c r="Y28" s="100" t="e">
        <f t="shared" si="7"/>
        <v>#REF!</v>
      </c>
      <c r="Z28" s="101" t="e">
        <f t="shared" si="8"/>
        <v>#REF!</v>
      </c>
      <c r="AA28" s="101" t="e">
        <f t="shared" si="9"/>
        <v>#REF!</v>
      </c>
      <c r="AC28" s="100" t="e">
        <f t="shared" si="10"/>
        <v>#REF!</v>
      </c>
      <c r="AD28" s="100" t="e">
        <f t="shared" si="11"/>
        <v>#REF!</v>
      </c>
      <c r="AE28" s="101" t="e">
        <f t="shared" si="12"/>
        <v>#REF!</v>
      </c>
      <c r="AF28" s="101" t="e">
        <f t="shared" si="13"/>
        <v>#REF!</v>
      </c>
      <c r="AH28" s="100" t="e">
        <f t="shared" si="14"/>
        <v>#REF!</v>
      </c>
      <c r="AI28" s="100" t="e">
        <f t="shared" si="15"/>
        <v>#REF!</v>
      </c>
      <c r="AJ28" s="101" t="e">
        <f t="shared" si="16"/>
        <v>#REF!</v>
      </c>
      <c r="AK28" s="101" t="e">
        <f t="shared" si="17"/>
        <v>#REF!</v>
      </c>
      <c r="AU28" s="68"/>
      <c r="DJ28" s="68"/>
      <c r="HL28" s="68"/>
      <c r="LZ28" s="68"/>
      <c r="SJ28" s="68"/>
      <c r="TX28" s="68"/>
      <c r="VC28" s="68"/>
      <c r="AFG28" s="68"/>
      <c r="AHN28" s="68"/>
      <c r="AIT28" s="68"/>
      <c r="AJL28" s="68"/>
      <c r="AML28" s="68"/>
      <c r="AOJ28" s="68"/>
      <c r="ASO28" s="68"/>
      <c r="AYQ28" s="68"/>
      <c r="BAH28" s="68"/>
      <c r="BBW28" s="68"/>
      <c r="BHA28" s="68"/>
      <c r="BKX28" s="68"/>
      <c r="BOB28" s="68"/>
      <c r="BOW28" s="68"/>
      <c r="BPL28" s="68"/>
      <c r="BUF28" s="68"/>
      <c r="BUS28" s="68"/>
      <c r="CCY28" s="68"/>
      <c r="CDB28" s="68"/>
      <c r="CQC28" s="68"/>
      <c r="DEG28" s="68"/>
      <c r="DEJ28" s="68"/>
      <c r="DEZ28" s="68"/>
      <c r="DFZ28" s="68"/>
      <c r="DLX28" s="68"/>
      <c r="DMB28" s="68"/>
      <c r="DNE28" s="68"/>
      <c r="DVS28" s="68"/>
      <c r="DWM28" s="68"/>
      <c r="DZA28" s="68"/>
    </row>
    <row r="29" spans="1:1021 1026:2020 2084:3062 3073:3397" ht="15" customHeight="1">
      <c r="A29" s="105" t="s">
        <v>89</v>
      </c>
      <c r="B29" s="110">
        <v>10</v>
      </c>
      <c r="C29" s="107">
        <v>1.5</v>
      </c>
      <c r="D29" s="108"/>
      <c r="E29" s="104">
        <v>0.06</v>
      </c>
      <c r="F29" s="104"/>
      <c r="G29" s="17">
        <f>IF(AND(D29="",E29=""),"",IF(D29="",E29,D29+E29))</f>
        <v>0.06</v>
      </c>
      <c r="H29" s="102" t="str">
        <f>IF(AND(D29="",F29=""),"",IF(D29="",F29,D29+F29))</f>
        <v/>
      </c>
      <c r="I29" s="103"/>
      <c r="J29" s="2"/>
      <c r="K29" s="2"/>
      <c r="L29" s="2"/>
      <c r="M29" s="2"/>
      <c r="N29" s="2"/>
      <c r="O29" s="2"/>
      <c r="P29" s="2"/>
      <c r="Q29" s="2"/>
      <c r="S29" s="100" t="e">
        <f t="shared" si="2"/>
        <v>#REF!</v>
      </c>
      <c r="T29" s="100" t="e">
        <f t="shared" si="3"/>
        <v>#REF!</v>
      </c>
      <c r="U29" s="101" t="e">
        <f t="shared" si="4"/>
        <v>#REF!</v>
      </c>
      <c r="V29" s="101" t="e">
        <f t="shared" si="5"/>
        <v>#REF!</v>
      </c>
      <c r="X29" s="100" t="e">
        <f t="shared" si="6"/>
        <v>#REF!</v>
      </c>
      <c r="Y29" s="100" t="e">
        <f t="shared" si="7"/>
        <v>#REF!</v>
      </c>
      <c r="Z29" s="101" t="e">
        <f t="shared" si="8"/>
        <v>#REF!</v>
      </c>
      <c r="AA29" s="101" t="e">
        <f t="shared" si="9"/>
        <v>#REF!</v>
      </c>
      <c r="AC29" s="100" t="e">
        <f t="shared" si="10"/>
        <v>#REF!</v>
      </c>
      <c r="AD29" s="100" t="e">
        <f t="shared" si="11"/>
        <v>#REF!</v>
      </c>
      <c r="AE29" s="101" t="e">
        <f t="shared" si="12"/>
        <v>#REF!</v>
      </c>
      <c r="AF29" s="101" t="e">
        <f t="shared" si="13"/>
        <v>#REF!</v>
      </c>
      <c r="AH29" s="100" t="e">
        <f t="shared" si="14"/>
        <v>#REF!</v>
      </c>
      <c r="AI29" s="100" t="e">
        <f t="shared" si="15"/>
        <v>#REF!</v>
      </c>
      <c r="AJ29" s="101" t="e">
        <f t="shared" si="16"/>
        <v>#REF!</v>
      </c>
      <c r="AK29" s="101" t="e">
        <f t="shared" si="17"/>
        <v>#REF!</v>
      </c>
      <c r="DJ29" s="68"/>
      <c r="HL29" s="68"/>
      <c r="TX29" s="68"/>
      <c r="VC29" s="68"/>
      <c r="AFG29" s="68"/>
      <c r="AHC29" s="68"/>
      <c r="AHN29" s="68"/>
      <c r="AIT29" s="68"/>
      <c r="AJL29" s="68"/>
      <c r="AML29" s="68"/>
      <c r="AMY29" s="68"/>
      <c r="AOJ29" s="68"/>
      <c r="ASO29" s="68"/>
      <c r="AVF29" s="68"/>
      <c r="AYQ29" s="68"/>
      <c r="BAH29" s="68"/>
      <c r="BBW29" s="68"/>
      <c r="BGD29" s="68"/>
      <c r="BKX29" s="68"/>
      <c r="BOB29" s="68"/>
      <c r="BOW29" s="68"/>
      <c r="BUF29" s="68"/>
      <c r="BUS29" s="68"/>
      <c r="CCY29" s="68"/>
      <c r="DEG29" s="68"/>
      <c r="DEJ29" s="68"/>
      <c r="DEZ29" s="68"/>
      <c r="DFZ29" s="68"/>
      <c r="DLX29" s="68"/>
      <c r="DMB29" s="68"/>
      <c r="DNE29" s="68"/>
      <c r="DOU29" s="68"/>
      <c r="DVS29" s="68"/>
      <c r="DWM29" s="68"/>
    </row>
    <row r="30" spans="1:1021 1026:2020 2084:3062 3073:3397" ht="15" customHeight="1">
      <c r="A30" s="105"/>
      <c r="B30" s="110"/>
      <c r="C30" s="107"/>
      <c r="D30" s="108"/>
      <c r="E30" s="104"/>
      <c r="F30" s="104"/>
      <c r="G30" s="17"/>
      <c r="H30" s="102"/>
      <c r="I30" s="103"/>
      <c r="J30" s="2"/>
      <c r="K30" s="2"/>
      <c r="L30" s="2"/>
      <c r="M30" s="2"/>
      <c r="N30" s="2"/>
      <c r="O30" s="2"/>
      <c r="P30" s="2"/>
      <c r="Q30" s="2"/>
      <c r="S30" s="100" t="e">
        <f t="shared" si="2"/>
        <v>#REF!</v>
      </c>
      <c r="T30" s="100" t="e">
        <f t="shared" si="3"/>
        <v>#REF!</v>
      </c>
      <c r="U30" s="101" t="e">
        <f t="shared" si="4"/>
        <v>#REF!</v>
      </c>
      <c r="V30" s="101" t="e">
        <f t="shared" si="5"/>
        <v>#REF!</v>
      </c>
      <c r="X30" s="100" t="e">
        <f t="shared" si="6"/>
        <v>#REF!</v>
      </c>
      <c r="Y30" s="100" t="e">
        <f t="shared" si="7"/>
        <v>#REF!</v>
      </c>
      <c r="Z30" s="101" t="e">
        <f t="shared" si="8"/>
        <v>#REF!</v>
      </c>
      <c r="AA30" s="101" t="e">
        <f t="shared" si="9"/>
        <v>#REF!</v>
      </c>
      <c r="AC30" s="100" t="e">
        <f t="shared" si="10"/>
        <v>#REF!</v>
      </c>
      <c r="AD30" s="100" t="e">
        <f t="shared" si="11"/>
        <v>#REF!</v>
      </c>
      <c r="AE30" s="101" t="e">
        <f t="shared" si="12"/>
        <v>#REF!</v>
      </c>
      <c r="AF30" s="101" t="e">
        <f t="shared" si="13"/>
        <v>#REF!</v>
      </c>
      <c r="AH30" s="100" t="e">
        <f t="shared" si="14"/>
        <v>#REF!</v>
      </c>
      <c r="AI30" s="100" t="e">
        <f t="shared" si="15"/>
        <v>#REF!</v>
      </c>
      <c r="AJ30" s="101" t="e">
        <f t="shared" si="16"/>
        <v>#REF!</v>
      </c>
      <c r="AK30" s="101" t="e">
        <f t="shared" si="17"/>
        <v>#REF!</v>
      </c>
      <c r="DJ30" s="68"/>
      <c r="HL30" s="68"/>
      <c r="TX30" s="68"/>
      <c r="VC30" s="68"/>
      <c r="AFG30" s="68"/>
      <c r="AHC30" s="68"/>
      <c r="AHN30" s="68"/>
      <c r="AIT30" s="68"/>
      <c r="AJL30" s="68"/>
      <c r="AML30" s="68"/>
      <c r="AMY30" s="68"/>
      <c r="AOJ30" s="68"/>
      <c r="ASO30" s="68"/>
      <c r="AVF30" s="68"/>
      <c r="AYQ30" s="68"/>
      <c r="BAH30" s="68"/>
      <c r="BBW30" s="68"/>
      <c r="BGD30" s="68"/>
      <c r="BKX30" s="68"/>
      <c r="BOB30" s="68"/>
      <c r="BOW30" s="68"/>
      <c r="BUF30" s="68"/>
      <c r="BUS30" s="68"/>
      <c r="CCY30" s="68"/>
      <c r="DEG30" s="68"/>
      <c r="DEJ30" s="68"/>
      <c r="DEZ30" s="68"/>
      <c r="DFZ30" s="68"/>
      <c r="DLX30" s="68"/>
      <c r="DMB30" s="68"/>
      <c r="DNE30" s="68"/>
      <c r="DOU30" s="68"/>
      <c r="DVS30" s="68"/>
      <c r="DWM30" s="68"/>
    </row>
    <row r="31" spans="1:1021 1026:2020 2084:3062 3073:3397" ht="15" customHeight="1">
      <c r="A31" s="105"/>
      <c r="B31" s="110"/>
      <c r="C31" s="107"/>
      <c r="D31" s="108"/>
      <c r="E31" s="104"/>
      <c r="F31" s="104"/>
      <c r="G31" s="17"/>
      <c r="H31" s="102"/>
      <c r="I31" s="103"/>
      <c r="J31" s="2"/>
      <c r="K31" s="2"/>
      <c r="L31" s="2"/>
      <c r="M31" s="2"/>
      <c r="N31" s="2"/>
      <c r="O31" s="2"/>
      <c r="P31" s="2"/>
      <c r="Q31" s="2"/>
      <c r="S31" s="100" t="e">
        <f t="shared" si="2"/>
        <v>#REF!</v>
      </c>
      <c r="T31" s="100" t="e">
        <f t="shared" si="3"/>
        <v>#REF!</v>
      </c>
      <c r="U31" s="101" t="e">
        <f t="shared" si="4"/>
        <v>#REF!</v>
      </c>
      <c r="V31" s="101" t="e">
        <f t="shared" si="5"/>
        <v>#REF!</v>
      </c>
      <c r="X31" s="100" t="e">
        <f t="shared" si="6"/>
        <v>#REF!</v>
      </c>
      <c r="Y31" s="100" t="e">
        <f t="shared" si="7"/>
        <v>#REF!</v>
      </c>
      <c r="Z31" s="101" t="e">
        <f t="shared" si="8"/>
        <v>#REF!</v>
      </c>
      <c r="AA31" s="101" t="e">
        <f t="shared" si="9"/>
        <v>#REF!</v>
      </c>
      <c r="AC31" s="100" t="e">
        <f t="shared" si="10"/>
        <v>#REF!</v>
      </c>
      <c r="AD31" s="100" t="e">
        <f t="shared" si="11"/>
        <v>#REF!</v>
      </c>
      <c r="AE31" s="101" t="e">
        <f t="shared" si="12"/>
        <v>#REF!</v>
      </c>
      <c r="AF31" s="101" t="e">
        <f t="shared" si="13"/>
        <v>#REF!</v>
      </c>
      <c r="AH31" s="100" t="e">
        <f t="shared" si="14"/>
        <v>#REF!</v>
      </c>
      <c r="AI31" s="100" t="e">
        <f t="shared" si="15"/>
        <v>#REF!</v>
      </c>
      <c r="AJ31" s="101" t="e">
        <f t="shared" si="16"/>
        <v>#REF!</v>
      </c>
      <c r="AK31" s="101" t="e">
        <f t="shared" si="17"/>
        <v>#REF!</v>
      </c>
      <c r="DJ31" s="68"/>
      <c r="HL31" s="68"/>
      <c r="TX31" s="68"/>
      <c r="VC31" s="68"/>
      <c r="AFG31" s="68"/>
      <c r="AHC31" s="68"/>
      <c r="AHN31" s="68"/>
      <c r="AIT31" s="68"/>
      <c r="AJL31" s="68"/>
      <c r="AML31" s="68"/>
      <c r="AMY31" s="68"/>
      <c r="AOJ31" s="68"/>
      <c r="ASO31" s="68"/>
      <c r="AVF31" s="68"/>
      <c r="AYQ31" s="68"/>
      <c r="BAH31" s="68"/>
      <c r="BBW31" s="68"/>
      <c r="BGD31" s="68"/>
      <c r="BKX31" s="68"/>
      <c r="BOB31" s="68"/>
      <c r="BOW31" s="68"/>
      <c r="BUF31" s="68"/>
      <c r="BUS31" s="68"/>
      <c r="CCY31" s="68"/>
      <c r="DEG31" s="68"/>
      <c r="DEJ31" s="68"/>
      <c r="DEZ31" s="68"/>
      <c r="DFZ31" s="68"/>
      <c r="DLX31" s="68"/>
      <c r="DMB31" s="68"/>
      <c r="DNE31" s="68"/>
      <c r="DOU31" s="68"/>
      <c r="DVS31" s="68"/>
      <c r="DWM31" s="68"/>
    </row>
    <row r="32" spans="1:1021 1026:2020 2084:3062 3073:3397" ht="15" customHeight="1">
      <c r="A32" s="105"/>
      <c r="B32" s="110"/>
      <c r="C32" s="107"/>
      <c r="D32" s="108"/>
      <c r="E32" s="104"/>
      <c r="F32" s="104"/>
      <c r="G32" s="17"/>
      <c r="H32" s="102"/>
      <c r="I32" s="103"/>
      <c r="J32" s="2"/>
      <c r="K32" s="2"/>
      <c r="L32" s="2"/>
      <c r="M32" s="2"/>
      <c r="N32" s="2"/>
      <c r="O32" s="2"/>
      <c r="P32" s="2"/>
      <c r="Q32" s="2"/>
      <c r="S32" s="100" t="e">
        <f t="shared" si="2"/>
        <v>#REF!</v>
      </c>
      <c r="T32" s="100" t="e">
        <f t="shared" si="3"/>
        <v>#REF!</v>
      </c>
      <c r="U32" s="101" t="e">
        <f t="shared" si="4"/>
        <v>#REF!</v>
      </c>
      <c r="V32" s="101" t="e">
        <f t="shared" si="5"/>
        <v>#REF!</v>
      </c>
      <c r="X32" s="100" t="e">
        <f t="shared" si="6"/>
        <v>#REF!</v>
      </c>
      <c r="Y32" s="100" t="e">
        <f t="shared" si="7"/>
        <v>#REF!</v>
      </c>
      <c r="Z32" s="101" t="e">
        <f t="shared" si="8"/>
        <v>#REF!</v>
      </c>
      <c r="AA32" s="101" t="e">
        <f t="shared" si="9"/>
        <v>#REF!</v>
      </c>
      <c r="AC32" s="100" t="e">
        <f t="shared" si="10"/>
        <v>#REF!</v>
      </c>
      <c r="AD32" s="100" t="e">
        <f t="shared" si="11"/>
        <v>#REF!</v>
      </c>
      <c r="AE32" s="101" t="e">
        <f t="shared" si="12"/>
        <v>#REF!</v>
      </c>
      <c r="AF32" s="101" t="e">
        <f t="shared" si="13"/>
        <v>#REF!</v>
      </c>
      <c r="AH32" s="100" t="e">
        <f t="shared" si="14"/>
        <v>#REF!</v>
      </c>
      <c r="AI32" s="100" t="e">
        <f t="shared" si="15"/>
        <v>#REF!</v>
      </c>
      <c r="AJ32" s="101" t="e">
        <f t="shared" si="16"/>
        <v>#REF!</v>
      </c>
      <c r="AK32" s="101" t="e">
        <f t="shared" si="17"/>
        <v>#REF!</v>
      </c>
      <c r="DJ32" s="68"/>
      <c r="HL32" s="68"/>
      <c r="TX32" s="68"/>
      <c r="VC32" s="68"/>
      <c r="AFG32" s="68"/>
      <c r="AHC32" s="68"/>
      <c r="AHN32" s="68"/>
      <c r="AIT32" s="68"/>
      <c r="AJL32" s="68"/>
      <c r="AML32" s="68"/>
      <c r="AMY32" s="68"/>
      <c r="AOJ32" s="68"/>
      <c r="ASO32" s="68"/>
      <c r="AVF32" s="68"/>
      <c r="AYQ32" s="68"/>
      <c r="BAH32" s="68"/>
      <c r="BBW32" s="68"/>
      <c r="BGD32" s="68"/>
      <c r="BKX32" s="68"/>
      <c r="BOB32" s="68"/>
      <c r="BOW32" s="68"/>
      <c r="BUF32" s="68"/>
      <c r="BUS32" s="68"/>
      <c r="CCY32" s="68"/>
      <c r="DEG32" s="68"/>
      <c r="DEJ32" s="68"/>
      <c r="DEZ32" s="68"/>
      <c r="DFZ32" s="68"/>
      <c r="DLX32" s="68"/>
      <c r="DMB32" s="68"/>
      <c r="DNE32" s="68"/>
      <c r="DOU32" s="68"/>
      <c r="DVS32" s="68"/>
      <c r="DWM32" s="68"/>
    </row>
    <row r="33" spans="1:948 1026:1961 2131:3044 3073:3315" ht="15" customHeight="1">
      <c r="A33" s="105"/>
      <c r="B33" s="110"/>
      <c r="C33" s="107"/>
      <c r="D33" s="108"/>
      <c r="E33" s="104"/>
      <c r="F33" s="104"/>
      <c r="G33" s="17"/>
      <c r="H33" s="102"/>
      <c r="I33" s="103"/>
      <c r="J33" s="2"/>
      <c r="K33" s="2"/>
      <c r="L33" s="2"/>
      <c r="M33" s="2"/>
      <c r="N33" s="2"/>
      <c r="O33" s="2"/>
      <c r="P33" s="2"/>
      <c r="Q33" s="2"/>
      <c r="S33" s="100" t="e">
        <f t="shared" si="2"/>
        <v>#REF!</v>
      </c>
      <c r="T33" s="100" t="e">
        <f t="shared" si="3"/>
        <v>#REF!</v>
      </c>
      <c r="U33" s="101" t="e">
        <f t="shared" si="4"/>
        <v>#REF!</v>
      </c>
      <c r="V33" s="101" t="e">
        <f t="shared" si="5"/>
        <v>#REF!</v>
      </c>
      <c r="X33" s="100" t="e">
        <f t="shared" si="6"/>
        <v>#REF!</v>
      </c>
      <c r="Y33" s="100" t="e">
        <f t="shared" si="7"/>
        <v>#REF!</v>
      </c>
      <c r="Z33" s="101" t="e">
        <f t="shared" si="8"/>
        <v>#REF!</v>
      </c>
      <c r="AA33" s="101" t="e">
        <f t="shared" si="9"/>
        <v>#REF!</v>
      </c>
      <c r="AC33" s="100" t="e">
        <f t="shared" si="10"/>
        <v>#REF!</v>
      </c>
      <c r="AD33" s="100" t="e">
        <f t="shared" si="11"/>
        <v>#REF!</v>
      </c>
      <c r="AE33" s="101" t="e">
        <f t="shared" si="12"/>
        <v>#REF!</v>
      </c>
      <c r="AF33" s="101" t="e">
        <f t="shared" si="13"/>
        <v>#REF!</v>
      </c>
      <c r="AH33" s="100" t="e">
        <f t="shared" si="14"/>
        <v>#REF!</v>
      </c>
      <c r="AI33" s="100" t="e">
        <f t="shared" si="15"/>
        <v>#REF!</v>
      </c>
      <c r="AJ33" s="101" t="e">
        <f t="shared" si="16"/>
        <v>#REF!</v>
      </c>
      <c r="AK33" s="101" t="e">
        <f t="shared" si="17"/>
        <v>#REF!</v>
      </c>
      <c r="DJ33" s="68"/>
      <c r="HL33" s="68"/>
      <c r="TX33" s="68"/>
      <c r="VC33" s="68"/>
      <c r="AFG33" s="68"/>
      <c r="AHC33" s="68"/>
      <c r="AHN33" s="68"/>
      <c r="AIT33" s="68"/>
      <c r="AJL33" s="68"/>
      <c r="AML33" s="68"/>
      <c r="AMY33" s="68"/>
      <c r="AOJ33" s="68"/>
      <c r="ASO33" s="68"/>
      <c r="AVF33" s="68"/>
      <c r="AYQ33" s="68"/>
      <c r="BAH33" s="68"/>
      <c r="BBW33" s="68"/>
      <c r="BGD33" s="68"/>
      <c r="BKX33" s="68"/>
      <c r="BOB33" s="68"/>
      <c r="BOW33" s="68"/>
      <c r="BUF33" s="68"/>
      <c r="BUS33" s="68"/>
      <c r="CCY33" s="68"/>
      <c r="DEG33" s="68"/>
      <c r="DEJ33" s="68"/>
      <c r="DEZ33" s="68"/>
      <c r="DFZ33" s="68"/>
      <c r="DLX33" s="68"/>
      <c r="DMB33" s="68"/>
      <c r="DNE33" s="68"/>
      <c r="DOU33" s="68"/>
      <c r="DVS33" s="68"/>
      <c r="DWM33" s="68"/>
    </row>
    <row r="34" spans="1:948 1026:1961 2131:3044 3073:3315" ht="15" customHeight="1">
      <c r="A34" s="105"/>
      <c r="B34" s="110"/>
      <c r="C34" s="107"/>
      <c r="D34" s="108"/>
      <c r="E34" s="104"/>
      <c r="F34" s="104"/>
      <c r="G34" s="17"/>
      <c r="H34" s="102"/>
      <c r="I34" s="103"/>
      <c r="J34" s="2"/>
      <c r="K34" s="2"/>
      <c r="L34" s="2"/>
      <c r="M34" s="2"/>
      <c r="N34" s="2"/>
      <c r="O34" s="2"/>
      <c r="P34" s="2"/>
      <c r="Q34" s="2"/>
      <c r="S34" s="100" t="e">
        <f t="shared" si="2"/>
        <v>#REF!</v>
      </c>
      <c r="T34" s="100" t="e">
        <f t="shared" si="3"/>
        <v>#REF!</v>
      </c>
      <c r="U34" s="101" t="e">
        <f t="shared" si="4"/>
        <v>#REF!</v>
      </c>
      <c r="V34" s="101" t="e">
        <f t="shared" si="5"/>
        <v>#REF!</v>
      </c>
      <c r="X34" s="100" t="e">
        <f t="shared" si="6"/>
        <v>#REF!</v>
      </c>
      <c r="Y34" s="100" t="e">
        <f t="shared" si="7"/>
        <v>#REF!</v>
      </c>
      <c r="Z34" s="101" t="e">
        <f t="shared" si="8"/>
        <v>#REF!</v>
      </c>
      <c r="AA34" s="101" t="e">
        <f t="shared" si="9"/>
        <v>#REF!</v>
      </c>
      <c r="AC34" s="100" t="e">
        <f t="shared" si="10"/>
        <v>#REF!</v>
      </c>
      <c r="AD34" s="100" t="e">
        <f t="shared" si="11"/>
        <v>#REF!</v>
      </c>
      <c r="AE34" s="101" t="e">
        <f t="shared" si="12"/>
        <v>#REF!</v>
      </c>
      <c r="AF34" s="101" t="e">
        <f t="shared" si="13"/>
        <v>#REF!</v>
      </c>
      <c r="AH34" s="100" t="e">
        <f t="shared" si="14"/>
        <v>#REF!</v>
      </c>
      <c r="AI34" s="100" t="e">
        <f t="shared" si="15"/>
        <v>#REF!</v>
      </c>
      <c r="AJ34" s="101" t="e">
        <f t="shared" si="16"/>
        <v>#REF!</v>
      </c>
      <c r="AK34" s="101" t="e">
        <f t="shared" si="17"/>
        <v>#REF!</v>
      </c>
      <c r="DJ34" s="68"/>
      <c r="HL34" s="68"/>
      <c r="TX34" s="68"/>
      <c r="VC34" s="68"/>
      <c r="AFG34" s="68"/>
      <c r="AHC34" s="68"/>
      <c r="AHN34" s="68"/>
      <c r="AIT34" s="68"/>
      <c r="AJL34" s="68"/>
      <c r="AML34" s="68"/>
      <c r="AMY34" s="68"/>
      <c r="AOJ34" s="68"/>
      <c r="ASO34" s="68"/>
      <c r="AVF34" s="68"/>
      <c r="AYQ34" s="68"/>
      <c r="BAH34" s="68"/>
      <c r="BBW34" s="68"/>
      <c r="BGD34" s="68"/>
      <c r="BKX34" s="68"/>
      <c r="BOB34" s="68"/>
      <c r="BOW34" s="68"/>
      <c r="BUF34" s="68"/>
      <c r="BUS34" s="68"/>
      <c r="CCY34" s="68"/>
      <c r="DEG34" s="68"/>
      <c r="DEJ34" s="68"/>
      <c r="DEZ34" s="68"/>
      <c r="DFZ34" s="68"/>
      <c r="DLX34" s="68"/>
      <c r="DMB34" s="68"/>
      <c r="DNE34" s="68"/>
      <c r="DOU34" s="68"/>
      <c r="DVS34" s="68"/>
      <c r="DWM34" s="68"/>
    </row>
    <row r="35" spans="1:948 1026:1961 2131:3044 3073:3315" ht="15" customHeight="1">
      <c r="A35" s="105"/>
      <c r="B35" s="110"/>
      <c r="C35" s="107"/>
      <c r="D35" s="108"/>
      <c r="E35" s="104"/>
      <c r="F35" s="104"/>
      <c r="G35" s="17"/>
      <c r="H35" s="102"/>
      <c r="I35" s="103"/>
      <c r="J35" s="2"/>
      <c r="K35" s="2"/>
      <c r="L35" s="2"/>
      <c r="M35" s="2"/>
      <c r="N35" s="2"/>
      <c r="O35" s="2"/>
      <c r="P35" s="2"/>
      <c r="Q35" s="2"/>
      <c r="S35" s="100" t="e">
        <f t="shared" si="2"/>
        <v>#REF!</v>
      </c>
      <c r="T35" s="100" t="e">
        <f t="shared" si="3"/>
        <v>#REF!</v>
      </c>
      <c r="U35" s="101" t="e">
        <f t="shared" si="4"/>
        <v>#REF!</v>
      </c>
      <c r="V35" s="101" t="e">
        <f t="shared" si="5"/>
        <v>#REF!</v>
      </c>
      <c r="X35" s="100" t="e">
        <f t="shared" si="6"/>
        <v>#REF!</v>
      </c>
      <c r="Y35" s="100" t="e">
        <f t="shared" si="7"/>
        <v>#REF!</v>
      </c>
      <c r="Z35" s="101" t="e">
        <f t="shared" si="8"/>
        <v>#REF!</v>
      </c>
      <c r="AA35" s="101" t="e">
        <f t="shared" si="9"/>
        <v>#REF!</v>
      </c>
      <c r="AC35" s="100" t="e">
        <f t="shared" si="10"/>
        <v>#REF!</v>
      </c>
      <c r="AD35" s="100" t="e">
        <f t="shared" si="11"/>
        <v>#REF!</v>
      </c>
      <c r="AE35" s="101" t="e">
        <f t="shared" si="12"/>
        <v>#REF!</v>
      </c>
      <c r="AF35" s="101" t="e">
        <f t="shared" si="13"/>
        <v>#REF!</v>
      </c>
      <c r="AH35" s="100" t="e">
        <f t="shared" si="14"/>
        <v>#REF!</v>
      </c>
      <c r="AI35" s="100" t="e">
        <f t="shared" si="15"/>
        <v>#REF!</v>
      </c>
      <c r="AJ35" s="101" t="e">
        <f t="shared" si="16"/>
        <v>#REF!</v>
      </c>
      <c r="AK35" s="101" t="e">
        <f t="shared" si="17"/>
        <v>#REF!</v>
      </c>
      <c r="DJ35" s="68"/>
      <c r="HL35" s="68"/>
      <c r="TX35" s="68"/>
      <c r="VC35" s="68"/>
      <c r="AFG35" s="68"/>
      <c r="AHC35" s="68"/>
      <c r="AHN35" s="68"/>
      <c r="AIT35" s="68"/>
      <c r="AJL35" s="68"/>
      <c r="AML35" s="68"/>
      <c r="AMY35" s="68"/>
      <c r="AOJ35" s="68"/>
      <c r="ASO35" s="68"/>
      <c r="AVF35" s="68"/>
      <c r="AYQ35" s="68"/>
      <c r="BAH35" s="68"/>
      <c r="BBW35" s="68"/>
      <c r="BGD35" s="68"/>
      <c r="BKX35" s="68"/>
      <c r="BOB35" s="68"/>
      <c r="BOW35" s="68"/>
      <c r="BUF35" s="68"/>
      <c r="BUS35" s="68"/>
      <c r="CCY35" s="68"/>
      <c r="DEG35" s="68"/>
      <c r="DEJ35" s="68"/>
      <c r="DEZ35" s="68"/>
      <c r="DFZ35" s="68"/>
      <c r="DLX35" s="68"/>
      <c r="DMB35" s="68"/>
      <c r="DNE35" s="68"/>
      <c r="DOU35" s="68"/>
      <c r="DVS35" s="68"/>
      <c r="DWM35" s="68"/>
    </row>
    <row r="36" spans="1:948 1026:1961 2131:3044 3073:3315" ht="15" customHeight="1">
      <c r="A36" s="105"/>
      <c r="B36" s="110"/>
      <c r="C36" s="107"/>
      <c r="D36" s="108"/>
      <c r="E36" s="104"/>
      <c r="F36" s="104"/>
      <c r="G36" s="17"/>
      <c r="H36" s="102"/>
      <c r="I36" s="103"/>
      <c r="J36" s="2"/>
      <c r="K36" s="2"/>
      <c r="L36" s="2"/>
      <c r="M36" s="2"/>
      <c r="N36" s="2"/>
      <c r="O36" s="2"/>
      <c r="P36" s="2"/>
      <c r="Q36" s="2"/>
      <c r="S36" s="100" t="e">
        <f t="shared" si="2"/>
        <v>#REF!</v>
      </c>
      <c r="T36" s="100" t="e">
        <f t="shared" si="3"/>
        <v>#REF!</v>
      </c>
      <c r="U36" s="101" t="e">
        <f t="shared" si="4"/>
        <v>#REF!</v>
      </c>
      <c r="V36" s="101" t="e">
        <f t="shared" si="5"/>
        <v>#REF!</v>
      </c>
      <c r="X36" s="100" t="e">
        <f t="shared" si="6"/>
        <v>#REF!</v>
      </c>
      <c r="Y36" s="100" t="e">
        <f t="shared" si="7"/>
        <v>#REF!</v>
      </c>
      <c r="Z36" s="101" t="e">
        <f t="shared" si="8"/>
        <v>#REF!</v>
      </c>
      <c r="AA36" s="101" t="e">
        <f t="shared" si="9"/>
        <v>#REF!</v>
      </c>
      <c r="AC36" s="100" t="e">
        <f t="shared" si="10"/>
        <v>#REF!</v>
      </c>
      <c r="AD36" s="100" t="e">
        <f t="shared" si="11"/>
        <v>#REF!</v>
      </c>
      <c r="AE36" s="101" t="e">
        <f t="shared" si="12"/>
        <v>#REF!</v>
      </c>
      <c r="AF36" s="101" t="e">
        <f t="shared" si="13"/>
        <v>#REF!</v>
      </c>
      <c r="AH36" s="100" t="e">
        <f t="shared" si="14"/>
        <v>#REF!</v>
      </c>
      <c r="AI36" s="100" t="e">
        <f t="shared" si="15"/>
        <v>#REF!</v>
      </c>
      <c r="AJ36" s="101" t="e">
        <f t="shared" si="16"/>
        <v>#REF!</v>
      </c>
      <c r="AK36" s="101" t="e">
        <f t="shared" si="17"/>
        <v>#REF!</v>
      </c>
      <c r="DJ36" s="68"/>
      <c r="HL36" s="68"/>
      <c r="TX36" s="68"/>
      <c r="VC36" s="68"/>
      <c r="AFG36" s="68"/>
      <c r="AHC36" s="68"/>
      <c r="AHN36" s="68"/>
      <c r="AIT36" s="68"/>
      <c r="AJL36" s="68"/>
      <c r="AML36" s="68"/>
      <c r="AMY36" s="68"/>
      <c r="AOJ36" s="68"/>
      <c r="ASO36" s="68"/>
      <c r="AVF36" s="68"/>
      <c r="AYQ36" s="68"/>
      <c r="BAH36" s="68"/>
      <c r="BBW36" s="68"/>
      <c r="BGD36" s="68"/>
      <c r="BKX36" s="68"/>
      <c r="BOB36" s="68"/>
      <c r="BOW36" s="68"/>
      <c r="BUF36" s="68"/>
      <c r="BUS36" s="68"/>
      <c r="CCY36" s="68"/>
      <c r="DEG36" s="68"/>
      <c r="DEJ36" s="68"/>
      <c r="DEZ36" s="68"/>
      <c r="DFZ36" s="68"/>
      <c r="DLX36" s="68"/>
      <c r="DMB36" s="68"/>
      <c r="DNE36" s="68"/>
      <c r="DOU36" s="68"/>
      <c r="DVS36" s="68"/>
      <c r="DWM36" s="68"/>
    </row>
    <row r="37" spans="1:948 1026:1961 2131:3044 3073:3315" ht="15" customHeight="1">
      <c r="A37" s="105"/>
      <c r="B37" s="110"/>
      <c r="C37" s="107"/>
      <c r="D37" s="108"/>
      <c r="E37" s="104"/>
      <c r="F37" s="104"/>
      <c r="G37" s="17"/>
      <c r="H37" s="102"/>
      <c r="I37" s="103"/>
      <c r="J37" s="2"/>
      <c r="K37" s="2"/>
      <c r="L37" s="2"/>
      <c r="M37" s="2"/>
      <c r="N37" s="2"/>
      <c r="O37" s="2"/>
      <c r="P37" s="2"/>
      <c r="Q37" s="2"/>
      <c r="S37" s="100" t="e">
        <f t="shared" si="2"/>
        <v>#REF!</v>
      </c>
      <c r="T37" s="100" t="e">
        <f t="shared" si="3"/>
        <v>#REF!</v>
      </c>
      <c r="U37" s="101" t="e">
        <f t="shared" si="4"/>
        <v>#REF!</v>
      </c>
      <c r="V37" s="101" t="e">
        <f t="shared" si="5"/>
        <v>#REF!</v>
      </c>
      <c r="X37" s="100" t="e">
        <f t="shared" si="6"/>
        <v>#REF!</v>
      </c>
      <c r="Y37" s="100" t="e">
        <f t="shared" si="7"/>
        <v>#REF!</v>
      </c>
      <c r="Z37" s="101" t="e">
        <f t="shared" si="8"/>
        <v>#REF!</v>
      </c>
      <c r="AA37" s="101" t="e">
        <f t="shared" si="9"/>
        <v>#REF!</v>
      </c>
      <c r="AC37" s="100" t="e">
        <f t="shared" si="10"/>
        <v>#REF!</v>
      </c>
      <c r="AD37" s="100" t="e">
        <f t="shared" si="11"/>
        <v>#REF!</v>
      </c>
      <c r="AE37" s="101" t="e">
        <f t="shared" si="12"/>
        <v>#REF!</v>
      </c>
      <c r="AF37" s="101" t="e">
        <f t="shared" si="13"/>
        <v>#REF!</v>
      </c>
      <c r="AH37" s="100" t="e">
        <f t="shared" si="14"/>
        <v>#REF!</v>
      </c>
      <c r="AI37" s="100" t="e">
        <f t="shared" si="15"/>
        <v>#REF!</v>
      </c>
      <c r="AJ37" s="101" t="e">
        <f t="shared" si="16"/>
        <v>#REF!</v>
      </c>
      <c r="AK37" s="101" t="e">
        <f t="shared" si="17"/>
        <v>#REF!</v>
      </c>
      <c r="DJ37" s="68"/>
      <c r="HL37" s="68"/>
      <c r="TX37" s="68"/>
      <c r="VC37" s="68"/>
      <c r="AFG37" s="68"/>
      <c r="AHC37" s="68"/>
      <c r="AHN37" s="68"/>
      <c r="AIT37" s="68"/>
      <c r="AJL37" s="68"/>
      <c r="AML37" s="68"/>
      <c r="AMY37" s="68"/>
      <c r="AOJ37" s="68"/>
      <c r="ASO37" s="68"/>
      <c r="AVF37" s="68"/>
      <c r="AYQ37" s="68"/>
      <c r="BAH37" s="68"/>
      <c r="BBW37" s="68"/>
      <c r="BGD37" s="68"/>
      <c r="BKX37" s="68"/>
      <c r="BOB37" s="68"/>
      <c r="BOW37" s="68"/>
      <c r="BUF37" s="68"/>
      <c r="BUS37" s="68"/>
      <c r="CCY37" s="68"/>
      <c r="DEG37" s="68"/>
      <c r="DEJ37" s="68"/>
      <c r="DEZ37" s="68"/>
      <c r="DFZ37" s="68"/>
      <c r="DLX37" s="68"/>
      <c r="DMB37" s="68"/>
      <c r="DNE37" s="68"/>
      <c r="DOU37" s="68"/>
      <c r="DVS37" s="68"/>
      <c r="DWM37" s="68"/>
    </row>
    <row r="38" spans="1:948 1026:1961 2131:3044 3073:3315" ht="15" customHeight="1">
      <c r="A38" s="105"/>
      <c r="B38" s="110"/>
      <c r="C38" s="107"/>
      <c r="D38" s="108"/>
      <c r="E38" s="104"/>
      <c r="F38" s="104"/>
      <c r="G38" s="17"/>
      <c r="H38" s="102"/>
      <c r="I38" s="103"/>
      <c r="J38" s="2"/>
      <c r="K38" s="2"/>
      <c r="L38" s="2"/>
      <c r="M38" s="2"/>
      <c r="N38" s="2"/>
      <c r="O38" s="2"/>
      <c r="P38" s="2"/>
      <c r="Q38" s="2"/>
      <c r="S38" s="100" t="e">
        <f t="shared" si="2"/>
        <v>#REF!</v>
      </c>
      <c r="T38" s="100" t="e">
        <f t="shared" si="3"/>
        <v>#REF!</v>
      </c>
      <c r="U38" s="101" t="e">
        <f t="shared" si="4"/>
        <v>#REF!</v>
      </c>
      <c r="V38" s="101" t="e">
        <f t="shared" si="5"/>
        <v>#REF!</v>
      </c>
      <c r="X38" s="100" t="e">
        <f t="shared" si="6"/>
        <v>#REF!</v>
      </c>
      <c r="Y38" s="100" t="e">
        <f t="shared" si="7"/>
        <v>#REF!</v>
      </c>
      <c r="Z38" s="101" t="e">
        <f t="shared" si="8"/>
        <v>#REF!</v>
      </c>
      <c r="AA38" s="101" t="e">
        <f t="shared" si="9"/>
        <v>#REF!</v>
      </c>
      <c r="AC38" s="100" t="e">
        <f t="shared" si="10"/>
        <v>#REF!</v>
      </c>
      <c r="AD38" s="100" t="e">
        <f t="shared" si="11"/>
        <v>#REF!</v>
      </c>
      <c r="AE38" s="101" t="e">
        <f t="shared" si="12"/>
        <v>#REF!</v>
      </c>
      <c r="AF38" s="101" t="e">
        <f t="shared" si="13"/>
        <v>#REF!</v>
      </c>
      <c r="AH38" s="100" t="e">
        <f t="shared" si="14"/>
        <v>#REF!</v>
      </c>
      <c r="AI38" s="100" t="e">
        <f t="shared" si="15"/>
        <v>#REF!</v>
      </c>
      <c r="AJ38" s="101" t="e">
        <f t="shared" si="16"/>
        <v>#REF!</v>
      </c>
      <c r="AK38" s="101" t="e">
        <f t="shared" si="17"/>
        <v>#REF!</v>
      </c>
      <c r="DJ38" s="68"/>
      <c r="HL38" s="68"/>
      <c r="TX38" s="68"/>
      <c r="VC38" s="68"/>
      <c r="AFG38" s="68"/>
      <c r="AHC38" s="68"/>
      <c r="AHN38" s="68"/>
      <c r="AIT38" s="68"/>
      <c r="AJL38" s="68"/>
      <c r="AML38" s="68"/>
      <c r="AMY38" s="68"/>
      <c r="AOJ38" s="68"/>
      <c r="ASO38" s="68"/>
      <c r="AVF38" s="68"/>
      <c r="AYQ38" s="68"/>
      <c r="BAH38" s="68"/>
      <c r="BBW38" s="68"/>
      <c r="BGD38" s="68"/>
      <c r="BKX38" s="68"/>
      <c r="BOB38" s="68"/>
      <c r="BOW38" s="68"/>
      <c r="BUF38" s="68"/>
      <c r="BUS38" s="68"/>
      <c r="CCY38" s="68"/>
      <c r="DEG38" s="68"/>
      <c r="DEJ38" s="68"/>
      <c r="DEZ38" s="68"/>
      <c r="DFZ38" s="68"/>
      <c r="DLX38" s="68"/>
      <c r="DMB38" s="68"/>
      <c r="DNE38" s="68"/>
      <c r="DOU38" s="68"/>
      <c r="DVS38" s="68"/>
      <c r="DWM38" s="68"/>
    </row>
    <row r="39" spans="1:948 1026:1961 2131:3044 3073:3315" ht="15" customHeight="1">
      <c r="A39" s="105"/>
      <c r="B39" s="110"/>
      <c r="C39" s="107"/>
      <c r="D39" s="108"/>
      <c r="E39" s="104"/>
      <c r="F39" s="104"/>
      <c r="G39" s="17"/>
      <c r="H39" s="102"/>
      <c r="I39" s="103"/>
      <c r="J39" s="2"/>
      <c r="K39" s="2"/>
      <c r="L39" s="2"/>
      <c r="M39" s="2"/>
      <c r="N39" s="2"/>
      <c r="O39" s="2"/>
      <c r="P39" s="2"/>
      <c r="Q39" s="2"/>
      <c r="S39" s="100" t="e">
        <f t="shared" si="2"/>
        <v>#REF!</v>
      </c>
      <c r="T39" s="100" t="e">
        <f t="shared" si="3"/>
        <v>#REF!</v>
      </c>
      <c r="U39" s="101" t="e">
        <f t="shared" si="4"/>
        <v>#REF!</v>
      </c>
      <c r="V39" s="101" t="e">
        <f t="shared" si="5"/>
        <v>#REF!</v>
      </c>
      <c r="X39" s="100" t="e">
        <f t="shared" si="6"/>
        <v>#REF!</v>
      </c>
      <c r="Y39" s="100" t="e">
        <f t="shared" si="7"/>
        <v>#REF!</v>
      </c>
      <c r="Z39" s="101" t="e">
        <f t="shared" si="8"/>
        <v>#REF!</v>
      </c>
      <c r="AA39" s="101" t="e">
        <f t="shared" si="9"/>
        <v>#REF!</v>
      </c>
      <c r="AC39" s="100" t="e">
        <f t="shared" si="10"/>
        <v>#REF!</v>
      </c>
      <c r="AD39" s="100" t="e">
        <f t="shared" si="11"/>
        <v>#REF!</v>
      </c>
      <c r="AE39" s="101" t="e">
        <f t="shared" si="12"/>
        <v>#REF!</v>
      </c>
      <c r="AF39" s="101" t="e">
        <f t="shared" si="13"/>
        <v>#REF!</v>
      </c>
      <c r="AH39" s="100" t="e">
        <f t="shared" si="14"/>
        <v>#REF!</v>
      </c>
      <c r="AI39" s="100" t="e">
        <f t="shared" si="15"/>
        <v>#REF!</v>
      </c>
      <c r="AJ39" s="101" t="e">
        <f t="shared" si="16"/>
        <v>#REF!</v>
      </c>
      <c r="AK39" s="101" t="e">
        <f t="shared" si="17"/>
        <v>#REF!</v>
      </c>
      <c r="DJ39" s="68"/>
      <c r="HL39" s="68"/>
      <c r="TX39" s="68"/>
      <c r="VC39" s="68"/>
      <c r="AFG39" s="68"/>
      <c r="AHC39" s="68"/>
      <c r="AHN39" s="68"/>
      <c r="AIT39" s="68"/>
      <c r="AJL39" s="68"/>
      <c r="AML39" s="68"/>
      <c r="AMY39" s="68"/>
      <c r="AOJ39" s="68"/>
      <c r="ASO39" s="68"/>
      <c r="AVF39" s="68"/>
      <c r="AYQ39" s="68"/>
      <c r="BAH39" s="68"/>
      <c r="BBW39" s="68"/>
      <c r="BGD39" s="68"/>
      <c r="BKX39" s="68"/>
      <c r="BOB39" s="68"/>
      <c r="BOW39" s="68"/>
      <c r="BUF39" s="68"/>
      <c r="BUS39" s="68"/>
      <c r="CCY39" s="68"/>
      <c r="DEG39" s="68"/>
      <c r="DEJ39" s="68"/>
      <c r="DEZ39" s="68"/>
      <c r="DFZ39" s="68"/>
      <c r="DLX39" s="68"/>
      <c r="DMB39" s="68"/>
      <c r="DNE39" s="68"/>
      <c r="DOU39" s="68"/>
      <c r="DVS39" s="68"/>
      <c r="DWM39" s="68"/>
    </row>
    <row r="40" spans="1:948 1026:1961 2131:3044 3073:3315" ht="15" customHeight="1">
      <c r="A40" s="105"/>
      <c r="B40" s="110"/>
      <c r="C40" s="107"/>
      <c r="D40" s="108"/>
      <c r="E40" s="104"/>
      <c r="F40" s="104"/>
      <c r="G40" s="17"/>
      <c r="H40" s="102"/>
      <c r="I40" s="103"/>
      <c r="J40" s="2"/>
      <c r="K40" s="2"/>
      <c r="L40" s="2"/>
      <c r="M40" s="2"/>
      <c r="N40" s="2"/>
      <c r="O40" s="2"/>
      <c r="P40" s="2"/>
      <c r="Q40" s="2"/>
      <c r="S40" s="100" t="e">
        <f t="shared" si="2"/>
        <v>#REF!</v>
      </c>
      <c r="T40" s="100" t="e">
        <f t="shared" si="3"/>
        <v>#REF!</v>
      </c>
      <c r="U40" s="101" t="e">
        <f t="shared" ref="U40:U103" si="18">IF(AND($D40="",S40=""),"",IF($D40="",S40,$D40+S40))</f>
        <v>#REF!</v>
      </c>
      <c r="V40" s="101" t="e">
        <f t="shared" ref="V40:V103" si="19">IF(AND($D40="",T40=""),"",IF($D40="",T40,$D40+T40))</f>
        <v>#REF!</v>
      </c>
      <c r="X40" s="100" t="e">
        <f t="shared" si="6"/>
        <v>#REF!</v>
      </c>
      <c r="Y40" s="100" t="e">
        <f t="shared" si="7"/>
        <v>#REF!</v>
      </c>
      <c r="Z40" s="101" t="e">
        <f t="shared" ref="Z40:Z103" si="20">IF(AND($D40="",X40=""),"",IF($D40="",X40,$D40+X40))</f>
        <v>#REF!</v>
      </c>
      <c r="AA40" s="101" t="e">
        <f t="shared" ref="AA40:AA103" si="21">IF(AND($D40="",Y40=""),"",IF($D40="",Y40,$D40+Y40))</f>
        <v>#REF!</v>
      </c>
      <c r="AC40" s="100" t="e">
        <f t="shared" si="10"/>
        <v>#REF!</v>
      </c>
      <c r="AD40" s="100" t="e">
        <f t="shared" si="11"/>
        <v>#REF!</v>
      </c>
      <c r="AE40" s="101" t="e">
        <f t="shared" ref="AE40:AE103" si="22">IF(AND($D40="",AC40=""),"",IF($D40="",AC40,$D40+AC40))</f>
        <v>#REF!</v>
      </c>
      <c r="AF40" s="101" t="e">
        <f t="shared" ref="AF40:AF103" si="23">IF(AND($D40="",AD40=""),"",IF($D40="",AD40,$D40+AD40))</f>
        <v>#REF!</v>
      </c>
      <c r="AH40" s="100" t="e">
        <f t="shared" si="14"/>
        <v>#REF!</v>
      </c>
      <c r="AI40" s="100" t="e">
        <f t="shared" si="15"/>
        <v>#REF!</v>
      </c>
      <c r="AJ40" s="101" t="e">
        <f t="shared" ref="AJ40:AJ103" si="24">IF(AND($D40="",AH40=""),"",IF($D40="",AH40,$D40+AH40))</f>
        <v>#REF!</v>
      </c>
      <c r="AK40" s="101" t="e">
        <f t="shared" ref="AK40:AK103" si="25">IF(AND($D40="",AI40=""),"",IF($D40="",AI40,$D40+AI40))</f>
        <v>#REF!</v>
      </c>
      <c r="DJ40" s="68"/>
      <c r="HL40" s="68"/>
      <c r="TX40" s="68"/>
      <c r="VC40" s="68"/>
      <c r="AFG40" s="68"/>
      <c r="AHC40" s="68"/>
      <c r="AHN40" s="68"/>
      <c r="AIT40" s="68"/>
      <c r="AJL40" s="68"/>
      <c r="AML40" s="68"/>
      <c r="AMY40" s="68"/>
      <c r="AOJ40" s="68"/>
      <c r="ASO40" s="68"/>
      <c r="AVF40" s="68"/>
      <c r="AYQ40" s="68"/>
      <c r="BAH40" s="68"/>
      <c r="BBW40" s="68"/>
      <c r="BGD40" s="68"/>
      <c r="BKX40" s="68"/>
      <c r="BOB40" s="68"/>
      <c r="BOW40" s="68"/>
      <c r="BUF40" s="68"/>
      <c r="BUS40" s="68"/>
      <c r="CCY40" s="68"/>
      <c r="DEG40" s="68"/>
      <c r="DEJ40" s="68"/>
      <c r="DEZ40" s="68"/>
      <c r="DFZ40" s="68"/>
      <c r="DLX40" s="68"/>
      <c r="DMB40" s="68"/>
      <c r="DNE40" s="68"/>
      <c r="DOU40" s="68"/>
      <c r="DVS40" s="68"/>
      <c r="DWM40" s="68"/>
    </row>
    <row r="41" spans="1:948 1026:1961 2131:3044 3073:3315" ht="15" customHeight="1">
      <c r="A41" s="105"/>
      <c r="B41" s="110"/>
      <c r="C41" s="107"/>
      <c r="D41" s="108"/>
      <c r="E41" s="104"/>
      <c r="F41" s="104"/>
      <c r="G41" s="17"/>
      <c r="H41" s="102"/>
      <c r="I41" s="103"/>
      <c r="J41" s="2"/>
      <c r="K41" s="2"/>
      <c r="L41" s="2"/>
      <c r="M41" s="2"/>
      <c r="N41" s="2"/>
      <c r="O41" s="2"/>
      <c r="P41" s="2"/>
      <c r="Q41" s="2"/>
      <c r="S41" s="100" t="e">
        <f t="shared" si="2"/>
        <v>#REF!</v>
      </c>
      <c r="T41" s="100" t="e">
        <f t="shared" si="3"/>
        <v>#REF!</v>
      </c>
      <c r="U41" s="101" t="e">
        <f t="shared" si="18"/>
        <v>#REF!</v>
      </c>
      <c r="V41" s="101" t="e">
        <f t="shared" si="19"/>
        <v>#REF!</v>
      </c>
      <c r="X41" s="100" t="e">
        <f t="shared" si="6"/>
        <v>#REF!</v>
      </c>
      <c r="Y41" s="100" t="e">
        <f t="shared" si="7"/>
        <v>#REF!</v>
      </c>
      <c r="Z41" s="101" t="e">
        <f t="shared" si="20"/>
        <v>#REF!</v>
      </c>
      <c r="AA41" s="101" t="e">
        <f t="shared" si="21"/>
        <v>#REF!</v>
      </c>
      <c r="AC41" s="100" t="e">
        <f t="shared" si="10"/>
        <v>#REF!</v>
      </c>
      <c r="AD41" s="100" t="e">
        <f t="shared" si="11"/>
        <v>#REF!</v>
      </c>
      <c r="AE41" s="101" t="e">
        <f t="shared" si="22"/>
        <v>#REF!</v>
      </c>
      <c r="AF41" s="101" t="e">
        <f t="shared" si="23"/>
        <v>#REF!</v>
      </c>
      <c r="AH41" s="100" t="e">
        <f t="shared" si="14"/>
        <v>#REF!</v>
      </c>
      <c r="AI41" s="100" t="e">
        <f t="shared" si="15"/>
        <v>#REF!</v>
      </c>
      <c r="AJ41" s="101" t="e">
        <f t="shared" si="24"/>
        <v>#REF!</v>
      </c>
      <c r="AK41" s="101" t="e">
        <f t="shared" si="25"/>
        <v>#REF!</v>
      </c>
      <c r="DJ41" s="68"/>
      <c r="HL41" s="68"/>
      <c r="TX41" s="68"/>
      <c r="VC41" s="68"/>
      <c r="AFG41" s="68"/>
      <c r="AHC41" s="68"/>
      <c r="AHN41" s="68"/>
      <c r="AIT41" s="68"/>
      <c r="AJL41" s="68"/>
      <c r="AML41" s="68"/>
      <c r="AMY41" s="68"/>
      <c r="AOJ41" s="68"/>
      <c r="ASO41" s="68"/>
      <c r="AVF41" s="68"/>
      <c r="AYQ41" s="68"/>
      <c r="BAH41" s="68"/>
      <c r="BBW41" s="68"/>
      <c r="BGD41" s="68"/>
      <c r="BKX41" s="68"/>
      <c r="BOB41" s="68"/>
      <c r="BOW41" s="68"/>
      <c r="BUF41" s="68"/>
      <c r="BUS41" s="68"/>
      <c r="CCY41" s="68"/>
      <c r="DEG41" s="68"/>
      <c r="DEJ41" s="68"/>
      <c r="DEZ41" s="68"/>
      <c r="DFZ41" s="68"/>
      <c r="DLX41" s="68"/>
      <c r="DMB41" s="68"/>
      <c r="DNE41" s="68"/>
      <c r="DOU41" s="68"/>
      <c r="DVS41" s="68"/>
      <c r="DWM41" s="68"/>
    </row>
    <row r="42" spans="1:948 1026:1961 2131:3044 3073:3315" ht="15" customHeight="1">
      <c r="A42" s="105"/>
      <c r="B42" s="110"/>
      <c r="C42" s="107"/>
      <c r="D42" s="108"/>
      <c r="E42" s="104"/>
      <c r="F42" s="104"/>
      <c r="G42" s="17"/>
      <c r="H42" s="102"/>
      <c r="I42" s="103"/>
      <c r="J42" s="2"/>
      <c r="K42" s="2"/>
      <c r="L42" s="2"/>
      <c r="M42" s="2"/>
      <c r="N42" s="2"/>
      <c r="O42" s="2"/>
      <c r="P42" s="2"/>
      <c r="Q42" s="2"/>
      <c r="S42" s="100" t="e">
        <f t="shared" si="2"/>
        <v>#REF!</v>
      </c>
      <c r="T42" s="100" t="e">
        <f t="shared" si="3"/>
        <v>#REF!</v>
      </c>
      <c r="U42" s="101" t="e">
        <f t="shared" si="18"/>
        <v>#REF!</v>
      </c>
      <c r="V42" s="101" t="e">
        <f t="shared" si="19"/>
        <v>#REF!</v>
      </c>
      <c r="X42" s="100" t="e">
        <f t="shared" si="6"/>
        <v>#REF!</v>
      </c>
      <c r="Y42" s="100" t="e">
        <f t="shared" si="7"/>
        <v>#REF!</v>
      </c>
      <c r="Z42" s="101" t="e">
        <f t="shared" si="20"/>
        <v>#REF!</v>
      </c>
      <c r="AA42" s="101" t="e">
        <f t="shared" si="21"/>
        <v>#REF!</v>
      </c>
      <c r="AC42" s="100" t="e">
        <f t="shared" si="10"/>
        <v>#REF!</v>
      </c>
      <c r="AD42" s="100" t="e">
        <f t="shared" si="11"/>
        <v>#REF!</v>
      </c>
      <c r="AE42" s="101" t="e">
        <f t="shared" si="22"/>
        <v>#REF!</v>
      </c>
      <c r="AF42" s="101" t="e">
        <f t="shared" si="23"/>
        <v>#REF!</v>
      </c>
      <c r="AH42" s="100" t="e">
        <f t="shared" si="14"/>
        <v>#REF!</v>
      </c>
      <c r="AI42" s="100" t="e">
        <f t="shared" si="15"/>
        <v>#REF!</v>
      </c>
      <c r="AJ42" s="101" t="e">
        <f t="shared" si="24"/>
        <v>#REF!</v>
      </c>
      <c r="AK42" s="101" t="e">
        <f t="shared" si="25"/>
        <v>#REF!</v>
      </c>
      <c r="DJ42" s="68"/>
      <c r="HL42" s="68"/>
      <c r="TX42" s="68"/>
      <c r="VC42" s="68"/>
      <c r="AFG42" s="68"/>
      <c r="AHC42" s="68"/>
      <c r="AHN42" s="68"/>
      <c r="AIT42" s="68"/>
      <c r="AJL42" s="68"/>
      <c r="AML42" s="68"/>
      <c r="AMY42" s="68"/>
      <c r="AOJ42" s="68"/>
      <c r="ASO42" s="68"/>
      <c r="AVF42" s="68"/>
      <c r="AYQ42" s="68"/>
      <c r="BAH42" s="68"/>
      <c r="BBW42" s="68"/>
      <c r="BGD42" s="68"/>
      <c r="BKX42" s="68"/>
      <c r="BOB42" s="68"/>
      <c r="BOW42" s="68"/>
      <c r="BUF42" s="68"/>
      <c r="BUS42" s="68"/>
      <c r="CCY42" s="68"/>
      <c r="DEG42" s="68"/>
      <c r="DEJ42" s="68"/>
      <c r="DEZ42" s="68"/>
      <c r="DFZ42" s="68"/>
      <c r="DLX42" s="68"/>
      <c r="DMB42" s="68"/>
      <c r="DNE42" s="68"/>
      <c r="DOU42" s="68"/>
      <c r="DVS42" s="68"/>
      <c r="DWM42" s="68"/>
    </row>
    <row r="43" spans="1:948 1026:1961 2131:3044 3073:3315" ht="15" customHeight="1">
      <c r="A43" s="105"/>
      <c r="B43" s="111">
        <v>13</v>
      </c>
      <c r="C43" s="107"/>
      <c r="D43" s="108">
        <v>0.53500000000000003</v>
      </c>
      <c r="E43" s="104">
        <v>0.03</v>
      </c>
      <c r="F43" s="104">
        <v>-0.03</v>
      </c>
      <c r="G43" s="17">
        <f>IF(AND(D43="",E43=""),"",IF(D43="",E43,D43+E43))</f>
        <v>0.56500000000000006</v>
      </c>
      <c r="H43" s="102">
        <f>IF(AND(D43="",F43=""),"",IF(D43="",F43,D43+F43))</f>
        <v>0.505</v>
      </c>
      <c r="I43" s="25"/>
      <c r="J43" s="2"/>
      <c r="K43" s="2"/>
      <c r="L43" s="2"/>
      <c r="M43" s="2"/>
      <c r="N43" s="2"/>
      <c r="O43" s="2"/>
      <c r="P43" s="2"/>
      <c r="Q43" s="2"/>
      <c r="S43" s="100" t="e">
        <f t="shared" si="2"/>
        <v>#REF!</v>
      </c>
      <c r="T43" s="100" t="e">
        <f t="shared" si="3"/>
        <v>#REF!</v>
      </c>
      <c r="U43" s="101" t="e">
        <f t="shared" si="18"/>
        <v>#REF!</v>
      </c>
      <c r="V43" s="101" t="e">
        <f t="shared" si="19"/>
        <v>#REF!</v>
      </c>
      <c r="X43" s="100" t="e">
        <f t="shared" si="6"/>
        <v>#REF!</v>
      </c>
      <c r="Y43" s="100" t="e">
        <f t="shared" si="7"/>
        <v>#REF!</v>
      </c>
      <c r="Z43" s="101" t="e">
        <f t="shared" si="20"/>
        <v>#REF!</v>
      </c>
      <c r="AA43" s="101" t="e">
        <f t="shared" si="21"/>
        <v>#REF!</v>
      </c>
      <c r="AC43" s="100" t="e">
        <f t="shared" si="10"/>
        <v>#REF!</v>
      </c>
      <c r="AD43" s="100" t="e">
        <f t="shared" si="11"/>
        <v>#REF!</v>
      </c>
      <c r="AE43" s="101" t="e">
        <f t="shared" si="22"/>
        <v>#REF!</v>
      </c>
      <c r="AF43" s="101" t="e">
        <f t="shared" si="23"/>
        <v>#REF!</v>
      </c>
      <c r="AH43" s="100" t="e">
        <f t="shared" si="14"/>
        <v>#REF!</v>
      </c>
      <c r="AI43" s="100" t="e">
        <f t="shared" si="15"/>
        <v>#REF!</v>
      </c>
      <c r="AJ43" s="101" t="e">
        <f t="shared" si="24"/>
        <v>#REF!</v>
      </c>
      <c r="AK43" s="101" t="e">
        <f t="shared" si="25"/>
        <v>#REF!</v>
      </c>
      <c r="DJ43" s="68"/>
      <c r="EV43" s="68"/>
      <c r="GM43" s="68"/>
      <c r="MR43" s="68"/>
      <c r="SJ43" s="68"/>
      <c r="TN43" s="68"/>
      <c r="TQ43" s="68"/>
      <c r="WJ43" s="68"/>
      <c r="AFG43" s="68"/>
      <c r="AHC43" s="68"/>
      <c r="AQL43" s="68"/>
      <c r="AYQ43" s="68"/>
      <c r="BBW43" s="68"/>
      <c r="BRB43" s="68"/>
      <c r="BUE43" s="68"/>
      <c r="BWK43" s="68"/>
      <c r="CDB43" s="68"/>
      <c r="CDO43" s="68"/>
      <c r="CEH43" s="68"/>
      <c r="CHD43" s="68"/>
      <c r="CIE43" s="68"/>
      <c r="CIO43" s="68"/>
      <c r="CJY43" s="68"/>
      <c r="CNP43" s="68"/>
      <c r="DAR43" s="68"/>
      <c r="DEG43" s="68"/>
      <c r="DEJ43" s="68"/>
      <c r="DEZ43" s="68"/>
      <c r="DLQ43" s="68"/>
      <c r="DWM43" s="68"/>
    </row>
    <row r="44" spans="1:948 1026:1961 2131:3044 3073:3315" ht="15" customHeight="1">
      <c r="A44" s="105"/>
      <c r="B44" s="111" t="s">
        <v>82</v>
      </c>
      <c r="C44" s="107"/>
      <c r="D44" s="108">
        <v>4.09</v>
      </c>
      <c r="E44" s="104">
        <v>0.05</v>
      </c>
      <c r="F44" s="104">
        <v>-0.03</v>
      </c>
      <c r="G44" s="17">
        <f>IF(AND(D44="",E44=""),"",IF(D44="",E44,D44+E44))</f>
        <v>4.1399999999999997</v>
      </c>
      <c r="H44" s="102">
        <f>IF(AND(D44="",F44=""),"",IF(D44="",F44,D44+F44))</f>
        <v>4.0599999999999996</v>
      </c>
      <c r="I44" s="25"/>
      <c r="J44" s="2"/>
      <c r="K44" s="2"/>
      <c r="L44" s="2"/>
      <c r="M44" s="2"/>
      <c r="N44" s="2"/>
      <c r="O44" s="2"/>
      <c r="P44" s="2"/>
      <c r="Q44" s="2"/>
      <c r="S44" s="100" t="e">
        <f t="shared" si="2"/>
        <v>#REF!</v>
      </c>
      <c r="T44" s="100" t="e">
        <f t="shared" si="3"/>
        <v>#REF!</v>
      </c>
      <c r="U44" s="101" t="e">
        <f t="shared" si="18"/>
        <v>#REF!</v>
      </c>
      <c r="V44" s="101" t="e">
        <f t="shared" si="19"/>
        <v>#REF!</v>
      </c>
      <c r="X44" s="100" t="e">
        <f t="shared" si="6"/>
        <v>#REF!</v>
      </c>
      <c r="Y44" s="100" t="e">
        <f t="shared" si="7"/>
        <v>#REF!</v>
      </c>
      <c r="Z44" s="101" t="e">
        <f t="shared" si="20"/>
        <v>#REF!</v>
      </c>
      <c r="AA44" s="101" t="e">
        <f t="shared" si="21"/>
        <v>#REF!</v>
      </c>
      <c r="AC44" s="100" t="e">
        <f t="shared" si="10"/>
        <v>#REF!</v>
      </c>
      <c r="AD44" s="100" t="e">
        <f t="shared" si="11"/>
        <v>#REF!</v>
      </c>
      <c r="AE44" s="101" t="e">
        <f t="shared" si="22"/>
        <v>#REF!</v>
      </c>
      <c r="AF44" s="101" t="e">
        <f t="shared" si="23"/>
        <v>#REF!</v>
      </c>
      <c r="AH44" s="100" t="e">
        <f t="shared" si="14"/>
        <v>#REF!</v>
      </c>
      <c r="AI44" s="100" t="e">
        <f t="shared" si="15"/>
        <v>#REF!</v>
      </c>
      <c r="AJ44" s="101" t="e">
        <f t="shared" si="24"/>
        <v>#REF!</v>
      </c>
      <c r="AK44" s="101" t="e">
        <f t="shared" si="25"/>
        <v>#REF!</v>
      </c>
      <c r="CS44" s="68"/>
      <c r="DJ44" s="68"/>
      <c r="EV44" s="68"/>
      <c r="GM44" s="68"/>
      <c r="MR44" s="68"/>
      <c r="SC44" s="68"/>
      <c r="SJ44" s="68"/>
      <c r="TN44" s="68"/>
      <c r="TQ44" s="68"/>
      <c r="WJ44" s="68"/>
      <c r="AFG44" s="68"/>
      <c r="AHC44" s="68"/>
      <c r="AQL44" s="68"/>
      <c r="AVX44" s="68"/>
      <c r="AYQ44" s="68"/>
      <c r="BBW44" s="68"/>
      <c r="BNE44" s="68"/>
      <c r="BOW44" s="68"/>
      <c r="BRB44" s="68"/>
      <c r="BUE44" s="68"/>
      <c r="BWK44" s="68"/>
      <c r="CDB44" s="68"/>
      <c r="CDO44" s="68"/>
      <c r="CEH44" s="68"/>
      <c r="CHE44" s="68"/>
      <c r="CIE44" s="68"/>
      <c r="CIO44" s="68"/>
      <c r="CJY44" s="68"/>
      <c r="CNP44" s="68"/>
      <c r="CVA44" s="68"/>
      <c r="CXO44" s="68"/>
      <c r="DAR44" s="68"/>
      <c r="DBB44" s="68"/>
      <c r="DEG44" s="68"/>
      <c r="DEJ44" s="68"/>
      <c r="DEM44" s="68"/>
      <c r="DET44" s="68"/>
      <c r="DEZ44" s="68"/>
      <c r="DGF44" s="68"/>
      <c r="DKR44" s="68"/>
      <c r="DLQ44" s="68"/>
      <c r="DWM44" s="68"/>
    </row>
    <row r="45" spans="1:948 1026:1961 2131:3044 3073:3315" ht="15" customHeight="1">
      <c r="A45" s="105"/>
      <c r="B45" s="111" t="s">
        <v>83</v>
      </c>
      <c r="C45" s="107"/>
      <c r="D45" s="108">
        <v>4.09</v>
      </c>
      <c r="E45" s="104">
        <v>0.05</v>
      </c>
      <c r="F45" s="104">
        <v>-0.03</v>
      </c>
      <c r="G45" s="17">
        <f>IF(AND(D45="",E45=""),"",IF(D45="",E45,D45+E45))</f>
        <v>4.1399999999999997</v>
      </c>
      <c r="H45" s="102">
        <f>IF(AND(D45="",F45=""),"",IF(D45="",F45,D45+F45))</f>
        <v>4.0599999999999996</v>
      </c>
      <c r="I45" s="25"/>
      <c r="J45" s="2"/>
      <c r="K45" s="2"/>
      <c r="L45" s="2"/>
      <c r="M45" s="2"/>
      <c r="N45" s="2"/>
      <c r="O45" s="2"/>
      <c r="P45" s="2"/>
      <c r="Q45" s="2"/>
      <c r="S45" s="100" t="e">
        <f t="shared" si="2"/>
        <v>#REF!</v>
      </c>
      <c r="T45" s="100" t="e">
        <f t="shared" si="3"/>
        <v>#REF!</v>
      </c>
      <c r="U45" s="101" t="e">
        <f t="shared" si="18"/>
        <v>#REF!</v>
      </c>
      <c r="V45" s="101" t="e">
        <f t="shared" si="19"/>
        <v>#REF!</v>
      </c>
      <c r="X45" s="100" t="e">
        <f t="shared" si="6"/>
        <v>#REF!</v>
      </c>
      <c r="Y45" s="100" t="e">
        <f t="shared" si="7"/>
        <v>#REF!</v>
      </c>
      <c r="Z45" s="101" t="e">
        <f t="shared" si="20"/>
        <v>#REF!</v>
      </c>
      <c r="AA45" s="101" t="e">
        <f t="shared" si="21"/>
        <v>#REF!</v>
      </c>
      <c r="AC45" s="100" t="e">
        <f t="shared" si="10"/>
        <v>#REF!</v>
      </c>
      <c r="AD45" s="100" t="e">
        <f t="shared" si="11"/>
        <v>#REF!</v>
      </c>
      <c r="AE45" s="101" t="e">
        <f t="shared" si="22"/>
        <v>#REF!</v>
      </c>
      <c r="AF45" s="101" t="e">
        <f t="shared" si="23"/>
        <v>#REF!</v>
      </c>
      <c r="AH45" s="100" t="e">
        <f t="shared" si="14"/>
        <v>#REF!</v>
      </c>
      <c r="AI45" s="100" t="e">
        <f t="shared" si="15"/>
        <v>#REF!</v>
      </c>
      <c r="AJ45" s="101" t="e">
        <f t="shared" si="24"/>
        <v>#REF!</v>
      </c>
      <c r="AK45" s="101" t="e">
        <f t="shared" si="25"/>
        <v>#REF!</v>
      </c>
      <c r="EU45" s="68"/>
      <c r="EV45" s="68"/>
      <c r="GM45" s="68"/>
      <c r="LK45" s="68"/>
      <c r="SJ45" s="68"/>
      <c r="TN45" s="68"/>
      <c r="WJ45" s="68"/>
      <c r="XG45" s="68"/>
      <c r="AFG45" s="68"/>
      <c r="AHC45" s="68"/>
      <c r="AHN45" s="68"/>
      <c r="AQL45" s="68"/>
      <c r="AYQ45" s="68"/>
      <c r="BBW45" s="68"/>
      <c r="BOW45" s="68"/>
      <c r="BRB45" s="68"/>
      <c r="BWK45" s="68"/>
      <c r="CDB45" s="68"/>
      <c r="CEH45" s="68"/>
      <c r="CHE45" s="68"/>
      <c r="CIE45" s="68"/>
      <c r="CJY45" s="68"/>
      <c r="CNP45" s="68"/>
      <c r="CVA45" s="68"/>
      <c r="CXO45" s="68"/>
      <c r="DAR45" s="68"/>
      <c r="DEG45" s="68"/>
      <c r="DEH45" s="68"/>
      <c r="DEJ45" s="68"/>
      <c r="DEM45" s="68"/>
      <c r="DET45" s="68"/>
      <c r="DEZ45" s="68"/>
      <c r="DIM45" s="68"/>
      <c r="DKR45" s="68"/>
      <c r="DLQ45" s="68"/>
      <c r="DWM45" s="68"/>
    </row>
    <row r="46" spans="1:948 1026:1961 2131:3044 3073:3315" ht="15" customHeight="1">
      <c r="A46" s="105"/>
      <c r="B46" s="111"/>
      <c r="C46" s="107"/>
      <c r="D46" s="108"/>
      <c r="E46" s="104"/>
      <c r="F46" s="104"/>
      <c r="G46" s="17"/>
      <c r="H46" s="102"/>
      <c r="I46" s="25"/>
      <c r="J46" s="2"/>
      <c r="K46" s="2"/>
      <c r="L46" s="2"/>
      <c r="M46" s="2"/>
      <c r="N46" s="2"/>
      <c r="O46" s="2"/>
      <c r="P46" s="2"/>
      <c r="Q46" s="2"/>
      <c r="S46" s="100" t="e">
        <f t="shared" si="2"/>
        <v>#REF!</v>
      </c>
      <c r="T46" s="100" t="e">
        <f t="shared" si="3"/>
        <v>#REF!</v>
      </c>
      <c r="U46" s="101" t="e">
        <f t="shared" si="18"/>
        <v>#REF!</v>
      </c>
      <c r="V46" s="101" t="e">
        <f t="shared" si="19"/>
        <v>#REF!</v>
      </c>
      <c r="X46" s="100" t="e">
        <f t="shared" si="6"/>
        <v>#REF!</v>
      </c>
      <c r="Y46" s="100" t="e">
        <f t="shared" si="7"/>
        <v>#REF!</v>
      </c>
      <c r="Z46" s="101" t="e">
        <f t="shared" si="20"/>
        <v>#REF!</v>
      </c>
      <c r="AA46" s="101" t="e">
        <f t="shared" si="21"/>
        <v>#REF!</v>
      </c>
      <c r="AC46" s="100" t="e">
        <f t="shared" si="10"/>
        <v>#REF!</v>
      </c>
      <c r="AD46" s="100" t="e">
        <f t="shared" si="11"/>
        <v>#REF!</v>
      </c>
      <c r="AE46" s="101" t="e">
        <f t="shared" si="22"/>
        <v>#REF!</v>
      </c>
      <c r="AF46" s="101" t="e">
        <f t="shared" si="23"/>
        <v>#REF!</v>
      </c>
      <c r="AH46" s="100" t="e">
        <f t="shared" si="14"/>
        <v>#REF!</v>
      </c>
      <c r="AI46" s="100" t="e">
        <f t="shared" si="15"/>
        <v>#REF!</v>
      </c>
      <c r="AJ46" s="101" t="e">
        <f t="shared" si="24"/>
        <v>#REF!</v>
      </c>
      <c r="AK46" s="101" t="e">
        <f t="shared" si="25"/>
        <v>#REF!</v>
      </c>
      <c r="EU46" s="68"/>
      <c r="EV46" s="68"/>
      <c r="GM46" s="68"/>
      <c r="LK46" s="68"/>
      <c r="SJ46" s="68"/>
      <c r="TN46" s="68"/>
      <c r="WJ46" s="68"/>
      <c r="XG46" s="68"/>
      <c r="AFG46" s="68"/>
      <c r="AHC46" s="68"/>
      <c r="AHN46" s="68"/>
      <c r="AQL46" s="68"/>
      <c r="AYQ46" s="68"/>
      <c r="BBW46" s="68"/>
      <c r="BOW46" s="68"/>
      <c r="BRB46" s="68"/>
      <c r="BWK46" s="68"/>
      <c r="CDB46" s="68"/>
      <c r="CEH46" s="68"/>
      <c r="CHE46" s="68"/>
      <c r="CIE46" s="68"/>
      <c r="CJY46" s="68"/>
      <c r="CNP46" s="68"/>
      <c r="CVA46" s="68"/>
      <c r="CXO46" s="68"/>
      <c r="DAR46" s="68"/>
      <c r="DEG46" s="68"/>
      <c r="DEH46" s="68"/>
      <c r="DEJ46" s="68"/>
      <c r="DEM46" s="68"/>
      <c r="DET46" s="68"/>
      <c r="DEZ46" s="68"/>
      <c r="DIM46" s="68"/>
      <c r="DKR46" s="68"/>
      <c r="DLQ46" s="68"/>
      <c r="DWM46" s="68"/>
    </row>
    <row r="47" spans="1:948 1026:1961 2131:3044 3073:3315" ht="15" customHeight="1">
      <c r="A47" s="105" t="s">
        <v>90</v>
      </c>
      <c r="B47" s="110" t="s">
        <v>80</v>
      </c>
      <c r="C47" s="107">
        <v>1.33</v>
      </c>
      <c r="D47" s="108">
        <v>19.794</v>
      </c>
      <c r="E47" s="104">
        <v>0.03</v>
      </c>
      <c r="F47" s="104">
        <v>-0.03</v>
      </c>
      <c r="G47" s="17">
        <f>IF(AND(D47="",E47=""),"",IF(D47="",E47,D47+E47))</f>
        <v>19.824000000000002</v>
      </c>
      <c r="H47" s="102">
        <f>IF(AND(D47="",F47=""),"",IF(D47="",F47,D47+F47))</f>
        <v>19.763999999999999</v>
      </c>
      <c r="I47" s="103"/>
      <c r="J47" s="2"/>
      <c r="K47" s="2"/>
      <c r="L47" s="2"/>
      <c r="M47" s="2"/>
      <c r="N47" s="2"/>
      <c r="O47" s="2"/>
      <c r="P47" s="2"/>
      <c r="Q47" s="2"/>
      <c r="S47" s="100" t="e">
        <f t="shared" si="2"/>
        <v>#REF!</v>
      </c>
      <c r="T47" s="100" t="e">
        <f t="shared" si="3"/>
        <v>#REF!</v>
      </c>
      <c r="U47" s="101" t="e">
        <f t="shared" si="18"/>
        <v>#REF!</v>
      </c>
      <c r="V47" s="101" t="e">
        <f t="shared" si="19"/>
        <v>#REF!</v>
      </c>
      <c r="X47" s="100" t="e">
        <f t="shared" si="6"/>
        <v>#REF!</v>
      </c>
      <c r="Y47" s="100" t="e">
        <f t="shared" si="7"/>
        <v>#REF!</v>
      </c>
      <c r="Z47" s="101" t="e">
        <f t="shared" si="20"/>
        <v>#REF!</v>
      </c>
      <c r="AA47" s="101" t="e">
        <f t="shared" si="21"/>
        <v>#REF!</v>
      </c>
      <c r="AC47" s="100" t="e">
        <f t="shared" si="10"/>
        <v>#REF!</v>
      </c>
      <c r="AD47" s="100" t="e">
        <f t="shared" si="11"/>
        <v>#REF!</v>
      </c>
      <c r="AE47" s="101" t="e">
        <f t="shared" si="22"/>
        <v>#REF!</v>
      </c>
      <c r="AF47" s="101" t="e">
        <f t="shared" si="23"/>
        <v>#REF!</v>
      </c>
      <c r="AH47" s="100" t="e">
        <f t="shared" si="14"/>
        <v>#REF!</v>
      </c>
      <c r="AI47" s="100" t="e">
        <f t="shared" si="15"/>
        <v>#REF!</v>
      </c>
      <c r="AJ47" s="101" t="e">
        <f t="shared" si="24"/>
        <v>#REF!</v>
      </c>
      <c r="AK47" s="101" t="e">
        <f t="shared" si="25"/>
        <v>#REF!</v>
      </c>
      <c r="DJ47" s="68"/>
      <c r="EV47" s="68"/>
      <c r="GM47" s="68"/>
      <c r="MR47" s="68"/>
      <c r="SJ47" s="68"/>
      <c r="TQ47" s="68"/>
      <c r="WJ47" s="68"/>
      <c r="XG47" s="68"/>
      <c r="AFG47" s="68"/>
      <c r="AHC47" s="68"/>
      <c r="AHN47" s="68"/>
      <c r="AYQ47" s="68"/>
      <c r="BBW47" s="68"/>
      <c r="BOB47" s="68"/>
      <c r="BOW47" s="68"/>
      <c r="BRB47" s="68"/>
      <c r="BUE47" s="68"/>
      <c r="BWK47" s="68"/>
      <c r="CDB47" s="68"/>
      <c r="CDN47" s="68"/>
      <c r="CEH47" s="68"/>
      <c r="CIE47" s="68"/>
      <c r="CJY47" s="68"/>
      <c r="CNP47" s="68"/>
      <c r="CVA47" s="68"/>
      <c r="CXO47" s="68"/>
      <c r="DAR47" s="68"/>
      <c r="DEG47" s="68"/>
      <c r="DEJ47" s="68"/>
      <c r="DEZ47" s="68"/>
      <c r="DKR47" s="68"/>
      <c r="DLQ47" s="68"/>
      <c r="DWM47" s="68"/>
    </row>
    <row r="48" spans="1:948 1026:1961 2131:3044 3073:3315" ht="15" customHeight="1">
      <c r="A48" s="105" t="s">
        <v>90</v>
      </c>
      <c r="B48" s="110" t="s">
        <v>73</v>
      </c>
      <c r="C48" s="107">
        <v>1.33</v>
      </c>
      <c r="D48" s="108">
        <v>19.794</v>
      </c>
      <c r="E48" s="104">
        <v>0.03</v>
      </c>
      <c r="F48" s="104">
        <v>-0.03</v>
      </c>
      <c r="G48" s="17">
        <f>IF(AND(D48="",E48=""),"",IF(D48="",E48,D48+E48))</f>
        <v>19.824000000000002</v>
      </c>
      <c r="H48" s="102">
        <f>IF(AND(D48="",F48=""),"",IF(D48="",F48,D48+F48))</f>
        <v>19.763999999999999</v>
      </c>
      <c r="I48" s="103"/>
      <c r="J48" s="2"/>
      <c r="K48" s="2"/>
      <c r="L48" s="2"/>
      <c r="M48" s="2"/>
      <c r="N48" s="2"/>
      <c r="O48" s="2"/>
      <c r="P48" s="2"/>
      <c r="Q48" s="2"/>
      <c r="S48" s="100" t="e">
        <f t="shared" si="2"/>
        <v>#REF!</v>
      </c>
      <c r="T48" s="100" t="e">
        <f t="shared" si="3"/>
        <v>#REF!</v>
      </c>
      <c r="U48" s="101" t="e">
        <f t="shared" si="18"/>
        <v>#REF!</v>
      </c>
      <c r="V48" s="101" t="e">
        <f t="shared" si="19"/>
        <v>#REF!</v>
      </c>
      <c r="X48" s="100" t="e">
        <f t="shared" si="6"/>
        <v>#REF!</v>
      </c>
      <c r="Y48" s="100" t="e">
        <f t="shared" si="7"/>
        <v>#REF!</v>
      </c>
      <c r="Z48" s="101" t="e">
        <f t="shared" si="20"/>
        <v>#REF!</v>
      </c>
      <c r="AA48" s="101" t="e">
        <f t="shared" si="21"/>
        <v>#REF!</v>
      </c>
      <c r="AC48" s="100" t="e">
        <f t="shared" si="10"/>
        <v>#REF!</v>
      </c>
      <c r="AD48" s="100" t="e">
        <f t="shared" si="11"/>
        <v>#REF!</v>
      </c>
      <c r="AE48" s="101" t="e">
        <f t="shared" si="22"/>
        <v>#REF!</v>
      </c>
      <c r="AF48" s="101" t="e">
        <f t="shared" si="23"/>
        <v>#REF!</v>
      </c>
      <c r="AH48" s="100" t="e">
        <f t="shared" si="14"/>
        <v>#REF!</v>
      </c>
      <c r="AI48" s="100" t="e">
        <f t="shared" si="15"/>
        <v>#REF!</v>
      </c>
      <c r="AJ48" s="101" t="e">
        <f t="shared" si="24"/>
        <v>#REF!</v>
      </c>
      <c r="AK48" s="101" t="e">
        <f t="shared" si="25"/>
        <v>#REF!</v>
      </c>
      <c r="DJ48" s="68"/>
      <c r="EV48" s="68"/>
      <c r="GM48" s="68"/>
      <c r="MR48" s="68"/>
      <c r="SJ48" s="68"/>
      <c r="TQ48" s="68"/>
      <c r="WJ48" s="68"/>
      <c r="XG48" s="68"/>
      <c r="AFG48" s="68"/>
      <c r="AHC48" s="68"/>
      <c r="AHN48" s="68"/>
      <c r="AYQ48" s="68"/>
      <c r="BBW48" s="68"/>
      <c r="BOB48" s="68"/>
      <c r="BOW48" s="68"/>
      <c r="BRB48" s="68"/>
      <c r="BUE48" s="68"/>
      <c r="BWK48" s="68"/>
      <c r="CDB48" s="68"/>
      <c r="CDN48" s="68"/>
      <c r="CEH48" s="68"/>
      <c r="CIE48" s="68"/>
      <c r="CJY48" s="68"/>
      <c r="CNP48" s="68"/>
      <c r="CVA48" s="68"/>
      <c r="CXO48" s="68"/>
      <c r="DAR48" s="68"/>
      <c r="DEG48" s="68"/>
      <c r="DEJ48" s="68"/>
      <c r="DEZ48" s="68"/>
      <c r="DKR48" s="68"/>
      <c r="DLQ48" s="68"/>
      <c r="DWM48" s="68"/>
    </row>
    <row r="49" spans="1:1005 1029:2000 2058:3033 3076:3337" ht="15" customHeight="1">
      <c r="A49" s="105" t="s">
        <v>90</v>
      </c>
      <c r="B49" s="110" t="s">
        <v>74</v>
      </c>
      <c r="C49" s="107">
        <v>1.33</v>
      </c>
      <c r="D49" s="108">
        <v>19.794</v>
      </c>
      <c r="E49" s="104">
        <v>0.03</v>
      </c>
      <c r="F49" s="104">
        <v>-0.03</v>
      </c>
      <c r="G49" s="17">
        <f>IF(AND(D49="",E49=""),"",IF(D49="",E49,D49+E49))</f>
        <v>19.824000000000002</v>
      </c>
      <c r="H49" s="102">
        <f>IF(AND(D49="",F49=""),"",IF(D49="",F49,D49+F49))</f>
        <v>19.763999999999999</v>
      </c>
      <c r="I49" s="103"/>
      <c r="J49" s="2"/>
      <c r="K49" s="2"/>
      <c r="L49" s="2"/>
      <c r="M49" s="2"/>
      <c r="N49" s="2"/>
      <c r="O49" s="2"/>
      <c r="P49" s="2"/>
      <c r="Q49" s="2"/>
      <c r="S49" s="100" t="e">
        <f t="shared" si="2"/>
        <v>#REF!</v>
      </c>
      <c r="T49" s="100" t="e">
        <f t="shared" si="3"/>
        <v>#REF!</v>
      </c>
      <c r="U49" s="101" t="e">
        <f t="shared" si="18"/>
        <v>#REF!</v>
      </c>
      <c r="V49" s="101" t="e">
        <f t="shared" si="19"/>
        <v>#REF!</v>
      </c>
      <c r="X49" s="100" t="e">
        <f t="shared" si="6"/>
        <v>#REF!</v>
      </c>
      <c r="Y49" s="100" t="e">
        <f t="shared" si="7"/>
        <v>#REF!</v>
      </c>
      <c r="Z49" s="101" t="e">
        <f t="shared" si="20"/>
        <v>#REF!</v>
      </c>
      <c r="AA49" s="101" t="e">
        <f t="shared" si="21"/>
        <v>#REF!</v>
      </c>
      <c r="AC49" s="100" t="e">
        <f t="shared" si="10"/>
        <v>#REF!</v>
      </c>
      <c r="AD49" s="100" t="e">
        <f t="shared" si="11"/>
        <v>#REF!</v>
      </c>
      <c r="AE49" s="101" t="e">
        <f t="shared" si="22"/>
        <v>#REF!</v>
      </c>
      <c r="AF49" s="101" t="e">
        <f t="shared" si="23"/>
        <v>#REF!</v>
      </c>
      <c r="AH49" s="100" t="e">
        <f t="shared" si="14"/>
        <v>#REF!</v>
      </c>
      <c r="AI49" s="100" t="e">
        <f t="shared" si="15"/>
        <v>#REF!</v>
      </c>
      <c r="AJ49" s="101" t="e">
        <f t="shared" si="24"/>
        <v>#REF!</v>
      </c>
      <c r="AK49" s="101" t="e">
        <f t="shared" si="25"/>
        <v>#REF!</v>
      </c>
      <c r="DJ49" s="68"/>
      <c r="EV49" s="68"/>
      <c r="GM49" s="68"/>
      <c r="MR49" s="68"/>
      <c r="SJ49" s="68"/>
      <c r="TQ49" s="68"/>
      <c r="WJ49" s="68"/>
      <c r="XG49" s="68"/>
      <c r="AFG49" s="68"/>
      <c r="AHC49" s="68"/>
      <c r="AHN49" s="68"/>
      <c r="AYQ49" s="68"/>
      <c r="BBW49" s="68"/>
      <c r="BOB49" s="68"/>
      <c r="BOW49" s="68"/>
      <c r="BRB49" s="68"/>
      <c r="BUE49" s="68"/>
      <c r="BWK49" s="68"/>
      <c r="CDB49" s="68"/>
      <c r="CDN49" s="68"/>
      <c r="CEH49" s="68"/>
      <c r="CIE49" s="68"/>
      <c r="CJY49" s="68"/>
      <c r="CNP49" s="68"/>
      <c r="CVA49" s="68"/>
      <c r="CXO49" s="68"/>
      <c r="DAR49" s="68"/>
      <c r="DEG49" s="68"/>
      <c r="DEJ49" s="68"/>
      <c r="DEZ49" s="68"/>
      <c r="DKR49" s="68"/>
      <c r="DLQ49" s="68"/>
      <c r="DWM49" s="68"/>
    </row>
    <row r="50" spans="1:1005 1029:2000 2058:3033 3076:3337" ht="15" customHeight="1">
      <c r="A50" s="105"/>
      <c r="B50" s="110"/>
      <c r="C50" s="107"/>
      <c r="D50" s="108"/>
      <c r="E50" s="104"/>
      <c r="F50" s="104"/>
      <c r="G50" s="17"/>
      <c r="H50" s="102"/>
      <c r="I50" s="103"/>
      <c r="J50" s="2"/>
      <c r="K50" s="2"/>
      <c r="L50" s="2"/>
      <c r="M50" s="2"/>
      <c r="N50" s="2"/>
      <c r="O50" s="2"/>
      <c r="P50" s="2"/>
      <c r="Q50" s="2"/>
      <c r="S50" s="100" t="e">
        <f t="shared" si="2"/>
        <v>#REF!</v>
      </c>
      <c r="T50" s="100" t="e">
        <f t="shared" si="3"/>
        <v>#REF!</v>
      </c>
      <c r="U50" s="101" t="e">
        <f t="shared" si="18"/>
        <v>#REF!</v>
      </c>
      <c r="V50" s="101" t="e">
        <f t="shared" si="19"/>
        <v>#REF!</v>
      </c>
      <c r="X50" s="100" t="e">
        <f t="shared" si="6"/>
        <v>#REF!</v>
      </c>
      <c r="Y50" s="100" t="e">
        <f t="shared" si="7"/>
        <v>#REF!</v>
      </c>
      <c r="Z50" s="101" t="e">
        <f t="shared" si="20"/>
        <v>#REF!</v>
      </c>
      <c r="AA50" s="101" t="e">
        <f t="shared" si="21"/>
        <v>#REF!</v>
      </c>
      <c r="AC50" s="100" t="e">
        <f t="shared" si="10"/>
        <v>#REF!</v>
      </c>
      <c r="AD50" s="100" t="e">
        <f t="shared" si="11"/>
        <v>#REF!</v>
      </c>
      <c r="AE50" s="101" t="e">
        <f t="shared" si="22"/>
        <v>#REF!</v>
      </c>
      <c r="AF50" s="101" t="e">
        <f t="shared" si="23"/>
        <v>#REF!</v>
      </c>
      <c r="AH50" s="100" t="e">
        <f t="shared" si="14"/>
        <v>#REF!</v>
      </c>
      <c r="AI50" s="100" t="e">
        <f t="shared" si="15"/>
        <v>#REF!</v>
      </c>
      <c r="AJ50" s="101" t="e">
        <f t="shared" si="24"/>
        <v>#REF!</v>
      </c>
      <c r="AK50" s="101" t="e">
        <f t="shared" si="25"/>
        <v>#REF!</v>
      </c>
      <c r="DJ50" s="68"/>
      <c r="EV50" s="68"/>
      <c r="GM50" s="68"/>
      <c r="MR50" s="68"/>
      <c r="SJ50" s="68"/>
      <c r="TQ50" s="68"/>
      <c r="WJ50" s="68"/>
      <c r="XG50" s="68"/>
      <c r="AFG50" s="68"/>
      <c r="AHC50" s="68"/>
      <c r="AHN50" s="68"/>
      <c r="AYQ50" s="68"/>
      <c r="BBW50" s="68"/>
      <c r="BOB50" s="68"/>
      <c r="BOW50" s="68"/>
      <c r="BRB50" s="68"/>
      <c r="BUE50" s="68"/>
      <c r="BWK50" s="68"/>
      <c r="CDB50" s="68"/>
      <c r="CDN50" s="68"/>
      <c r="CEH50" s="68"/>
      <c r="CIE50" s="68"/>
      <c r="CJY50" s="68"/>
      <c r="CNP50" s="68"/>
      <c r="CVA50" s="68"/>
      <c r="CXO50" s="68"/>
      <c r="DAR50" s="68"/>
      <c r="DEG50" s="68"/>
      <c r="DEJ50" s="68"/>
      <c r="DEZ50" s="68"/>
      <c r="DKR50" s="68"/>
      <c r="DLQ50" s="68"/>
      <c r="DWM50" s="68"/>
    </row>
    <row r="51" spans="1:1005 1029:2000 2058:3033 3076:3337" ht="15" customHeight="1">
      <c r="A51" s="105" t="s">
        <v>476</v>
      </c>
      <c r="B51" s="110">
        <v>18</v>
      </c>
      <c r="C51" s="107">
        <v>1.33</v>
      </c>
      <c r="D51" s="108">
        <v>18.643000000000001</v>
      </c>
      <c r="E51" s="104">
        <v>0.03</v>
      </c>
      <c r="F51" s="104">
        <v>-0.03</v>
      </c>
      <c r="G51" s="17">
        <f t="shared" ref="G51:G63" si="26">IF(AND(D51="",E51=""),"",IF(D51="",E51,D51+E51))</f>
        <v>18.673000000000002</v>
      </c>
      <c r="H51" s="102">
        <f t="shared" ref="H51:H63" si="27">IF(AND(D51="",F51=""),"",IF(D51="",F51,D51+F51))</f>
        <v>18.613</v>
      </c>
      <c r="I51" s="103"/>
      <c r="J51" s="2"/>
      <c r="K51" s="2"/>
      <c r="L51" s="2"/>
      <c r="M51" s="2"/>
      <c r="N51" s="2"/>
      <c r="O51" s="2"/>
      <c r="P51" s="2"/>
      <c r="Q51" s="2"/>
      <c r="S51" s="100" t="e">
        <f t="shared" si="2"/>
        <v>#REF!</v>
      </c>
      <c r="T51" s="100" t="e">
        <f t="shared" si="3"/>
        <v>#REF!</v>
      </c>
      <c r="U51" s="101" t="e">
        <f t="shared" si="18"/>
        <v>#REF!</v>
      </c>
      <c r="V51" s="101" t="e">
        <f t="shared" si="19"/>
        <v>#REF!</v>
      </c>
      <c r="X51" s="100" t="e">
        <f t="shared" si="6"/>
        <v>#REF!</v>
      </c>
      <c r="Y51" s="100" t="e">
        <f t="shared" si="7"/>
        <v>#REF!</v>
      </c>
      <c r="Z51" s="101" t="e">
        <f t="shared" si="20"/>
        <v>#REF!</v>
      </c>
      <c r="AA51" s="101" t="e">
        <f t="shared" si="21"/>
        <v>#REF!</v>
      </c>
      <c r="AC51" s="100" t="e">
        <f t="shared" si="10"/>
        <v>#REF!</v>
      </c>
      <c r="AD51" s="100" t="e">
        <f t="shared" si="11"/>
        <v>#REF!</v>
      </c>
      <c r="AE51" s="101" t="e">
        <f t="shared" si="22"/>
        <v>#REF!</v>
      </c>
      <c r="AF51" s="101" t="e">
        <f t="shared" si="23"/>
        <v>#REF!</v>
      </c>
      <c r="AH51" s="100" t="e">
        <f t="shared" si="14"/>
        <v>#REF!</v>
      </c>
      <c r="AI51" s="100" t="e">
        <f t="shared" si="15"/>
        <v>#REF!</v>
      </c>
      <c r="AJ51" s="101" t="e">
        <f t="shared" si="24"/>
        <v>#REF!</v>
      </c>
      <c r="AK51" s="101" t="e">
        <f t="shared" si="25"/>
        <v>#REF!</v>
      </c>
      <c r="DJ51" s="68"/>
      <c r="EV51" s="68"/>
      <c r="GM51" s="68"/>
      <c r="MR51" s="68"/>
      <c r="SJ51" s="68"/>
      <c r="TQ51" s="68"/>
      <c r="WJ51" s="68"/>
      <c r="XG51" s="68"/>
      <c r="AFG51" s="68"/>
      <c r="AHC51" s="68"/>
      <c r="AHN51" s="68"/>
      <c r="AYQ51" s="68"/>
      <c r="BBW51" s="68"/>
      <c r="BOB51" s="68"/>
      <c r="BOW51" s="68"/>
      <c r="BRB51" s="68"/>
      <c r="BUE51" s="68"/>
      <c r="BWK51" s="68"/>
      <c r="CDB51" s="68"/>
      <c r="CDN51" s="68"/>
      <c r="CEH51" s="68"/>
      <c r="CIE51" s="68"/>
      <c r="CJY51" s="68"/>
      <c r="CNP51" s="68"/>
      <c r="CVA51" s="68"/>
      <c r="CXO51" s="68"/>
      <c r="DAR51" s="68"/>
      <c r="DEG51" s="68"/>
      <c r="DEJ51" s="68"/>
      <c r="DEZ51" s="68"/>
      <c r="DKR51" s="68"/>
      <c r="DLQ51" s="68"/>
      <c r="DWM51" s="68"/>
    </row>
    <row r="52" spans="1:1005 1029:2000 2058:3033 3076:3337" ht="15" customHeight="1">
      <c r="A52" s="105" t="s">
        <v>91</v>
      </c>
      <c r="B52" s="110">
        <v>19</v>
      </c>
      <c r="C52" s="107">
        <v>1.33</v>
      </c>
      <c r="D52" s="108">
        <v>15.882999999999999</v>
      </c>
      <c r="E52" s="104">
        <v>0.03</v>
      </c>
      <c r="F52" s="104">
        <v>-0.03</v>
      </c>
      <c r="G52" s="17">
        <f t="shared" si="26"/>
        <v>15.912999999999998</v>
      </c>
      <c r="H52" s="102">
        <f t="shared" si="27"/>
        <v>15.853</v>
      </c>
      <c r="I52" s="103"/>
      <c r="J52" s="2"/>
      <c r="K52" s="2"/>
      <c r="L52" s="2"/>
      <c r="M52" s="2"/>
      <c r="N52" s="2"/>
      <c r="O52" s="2"/>
      <c r="P52" s="2"/>
      <c r="Q52" s="2"/>
      <c r="S52" s="100" t="e">
        <f t="shared" si="2"/>
        <v>#REF!</v>
      </c>
      <c r="T52" s="100" t="e">
        <f t="shared" si="3"/>
        <v>#REF!</v>
      </c>
      <c r="U52" s="101" t="e">
        <f t="shared" si="18"/>
        <v>#REF!</v>
      </c>
      <c r="V52" s="101" t="e">
        <f t="shared" si="19"/>
        <v>#REF!</v>
      </c>
      <c r="X52" s="100" t="e">
        <f t="shared" si="6"/>
        <v>#REF!</v>
      </c>
      <c r="Y52" s="100" t="e">
        <f t="shared" si="7"/>
        <v>#REF!</v>
      </c>
      <c r="Z52" s="101" t="e">
        <f t="shared" si="20"/>
        <v>#REF!</v>
      </c>
      <c r="AA52" s="101" t="e">
        <f t="shared" si="21"/>
        <v>#REF!</v>
      </c>
      <c r="AC52" s="100" t="e">
        <f t="shared" si="10"/>
        <v>#REF!</v>
      </c>
      <c r="AD52" s="100" t="e">
        <f t="shared" si="11"/>
        <v>#REF!</v>
      </c>
      <c r="AE52" s="101" t="e">
        <f t="shared" si="22"/>
        <v>#REF!</v>
      </c>
      <c r="AF52" s="101" t="e">
        <f t="shared" si="23"/>
        <v>#REF!</v>
      </c>
      <c r="AH52" s="100" t="e">
        <f t="shared" si="14"/>
        <v>#REF!</v>
      </c>
      <c r="AI52" s="100" t="e">
        <f t="shared" si="15"/>
        <v>#REF!</v>
      </c>
      <c r="AJ52" s="101" t="e">
        <f t="shared" si="24"/>
        <v>#REF!</v>
      </c>
      <c r="AK52" s="101" t="e">
        <f t="shared" si="25"/>
        <v>#REF!</v>
      </c>
      <c r="DJ52" s="68"/>
      <c r="EV52" s="68"/>
      <c r="GM52" s="68"/>
      <c r="MR52" s="68"/>
      <c r="SJ52" s="68"/>
      <c r="TQ52" s="68"/>
      <c r="WJ52" s="68"/>
      <c r="XG52" s="68"/>
      <c r="AFG52" s="68"/>
      <c r="AHC52" s="68"/>
      <c r="AHN52" s="68"/>
      <c r="AYQ52" s="68"/>
      <c r="BBW52" s="68"/>
      <c r="BOB52" s="68"/>
      <c r="BOW52" s="68"/>
      <c r="BRB52" s="68"/>
      <c r="BUE52" s="68"/>
      <c r="BWK52" s="68"/>
      <c r="CDB52" s="68"/>
      <c r="CDN52" s="68"/>
      <c r="CEH52" s="68"/>
      <c r="CIE52" s="68"/>
      <c r="CJY52" s="68"/>
      <c r="CNP52" s="68"/>
      <c r="CVA52" s="68"/>
      <c r="CXO52" s="68"/>
      <c r="DAR52" s="68"/>
      <c r="DEG52" s="68"/>
      <c r="DEJ52" s="68"/>
      <c r="DEZ52" s="68"/>
      <c r="DKR52" s="68"/>
      <c r="DLQ52" s="68"/>
      <c r="DWM52" s="68"/>
    </row>
    <row r="53" spans="1:1005 1029:2000 2058:3033 3076:3337" ht="15" customHeight="1">
      <c r="A53" s="105" t="s">
        <v>92</v>
      </c>
      <c r="B53" s="110" t="s">
        <v>352</v>
      </c>
      <c r="C53" s="107">
        <v>1.33</v>
      </c>
      <c r="D53" s="108">
        <v>3.9380000000000002</v>
      </c>
      <c r="E53" s="104">
        <v>0.03</v>
      </c>
      <c r="F53" s="104">
        <v>-0.03</v>
      </c>
      <c r="G53" s="17">
        <f t="shared" si="26"/>
        <v>3.968</v>
      </c>
      <c r="H53" s="102">
        <f t="shared" si="27"/>
        <v>3.9080000000000004</v>
      </c>
      <c r="I53" s="103"/>
      <c r="J53" s="2"/>
      <c r="K53" s="2"/>
      <c r="L53" s="2"/>
      <c r="M53" s="2"/>
      <c r="N53" s="2"/>
      <c r="O53" s="2"/>
      <c r="P53" s="2"/>
      <c r="Q53" s="2"/>
      <c r="S53" s="100" t="e">
        <f t="shared" si="2"/>
        <v>#REF!</v>
      </c>
      <c r="T53" s="100" t="e">
        <f t="shared" si="3"/>
        <v>#REF!</v>
      </c>
      <c r="U53" s="101" t="e">
        <f t="shared" si="18"/>
        <v>#REF!</v>
      </c>
      <c r="V53" s="101" t="e">
        <f t="shared" si="19"/>
        <v>#REF!</v>
      </c>
      <c r="X53" s="100" t="e">
        <f t="shared" si="6"/>
        <v>#REF!</v>
      </c>
      <c r="Y53" s="100" t="e">
        <f t="shared" si="7"/>
        <v>#REF!</v>
      </c>
      <c r="Z53" s="101" t="e">
        <f t="shared" si="20"/>
        <v>#REF!</v>
      </c>
      <c r="AA53" s="101" t="e">
        <f t="shared" si="21"/>
        <v>#REF!</v>
      </c>
      <c r="AC53" s="100" t="e">
        <f t="shared" si="10"/>
        <v>#REF!</v>
      </c>
      <c r="AD53" s="100" t="e">
        <f t="shared" si="11"/>
        <v>#REF!</v>
      </c>
      <c r="AE53" s="101" t="e">
        <f t="shared" si="22"/>
        <v>#REF!</v>
      </c>
      <c r="AF53" s="101" t="e">
        <f t="shared" si="23"/>
        <v>#REF!</v>
      </c>
      <c r="AH53" s="100" t="e">
        <f t="shared" si="14"/>
        <v>#REF!</v>
      </c>
      <c r="AI53" s="100" t="e">
        <f t="shared" si="15"/>
        <v>#REF!</v>
      </c>
      <c r="AJ53" s="101" t="e">
        <f t="shared" si="24"/>
        <v>#REF!</v>
      </c>
      <c r="AK53" s="101" t="e">
        <f t="shared" si="25"/>
        <v>#REF!</v>
      </c>
      <c r="DJ53" s="68"/>
      <c r="EV53" s="68"/>
      <c r="GM53" s="68"/>
      <c r="MR53" s="68"/>
      <c r="SJ53" s="68"/>
      <c r="TQ53" s="68"/>
      <c r="WJ53" s="68"/>
      <c r="XG53" s="68"/>
      <c r="AFG53" s="68"/>
      <c r="AHC53" s="68"/>
      <c r="AHN53" s="68"/>
      <c r="AYQ53" s="68"/>
      <c r="BBW53" s="68"/>
      <c r="BOB53" s="68"/>
      <c r="BOW53" s="68"/>
      <c r="BRB53" s="68"/>
      <c r="BUE53" s="68"/>
      <c r="BWK53" s="68"/>
      <c r="CDB53" s="68"/>
      <c r="CDN53" s="68"/>
      <c r="CEH53" s="68"/>
      <c r="CIE53" s="68"/>
      <c r="CJY53" s="68"/>
      <c r="CNP53" s="68"/>
      <c r="CVA53" s="68"/>
      <c r="CXO53" s="68"/>
      <c r="DAR53" s="68"/>
      <c r="DEG53" s="68"/>
      <c r="DEJ53" s="68"/>
      <c r="DEZ53" s="68"/>
      <c r="DKR53" s="68"/>
      <c r="DLQ53" s="68"/>
      <c r="DWM53" s="68"/>
    </row>
    <row r="54" spans="1:1005 1029:2000 2058:3033 3076:3337" ht="15" customHeight="1">
      <c r="A54" s="105" t="s">
        <v>92</v>
      </c>
      <c r="B54" s="110" t="s">
        <v>96</v>
      </c>
      <c r="C54" s="107">
        <v>1.33</v>
      </c>
      <c r="D54" s="108">
        <v>3.9380000000000002</v>
      </c>
      <c r="E54" s="104">
        <v>0.03</v>
      </c>
      <c r="F54" s="104">
        <v>-0.03</v>
      </c>
      <c r="G54" s="17">
        <f t="shared" si="26"/>
        <v>3.968</v>
      </c>
      <c r="H54" s="102">
        <f t="shared" si="27"/>
        <v>3.9080000000000004</v>
      </c>
      <c r="I54" s="103"/>
      <c r="J54" s="2"/>
      <c r="K54" s="2"/>
      <c r="L54" s="2"/>
      <c r="M54" s="2"/>
      <c r="N54" s="2"/>
      <c r="O54" s="2"/>
      <c r="P54" s="2"/>
      <c r="Q54" s="2"/>
      <c r="S54" s="100" t="e">
        <f t="shared" si="2"/>
        <v>#REF!</v>
      </c>
      <c r="T54" s="100" t="e">
        <f t="shared" si="3"/>
        <v>#REF!</v>
      </c>
      <c r="U54" s="101" t="e">
        <f t="shared" si="18"/>
        <v>#REF!</v>
      </c>
      <c r="V54" s="101" t="e">
        <f t="shared" si="19"/>
        <v>#REF!</v>
      </c>
      <c r="X54" s="100" t="e">
        <f t="shared" si="6"/>
        <v>#REF!</v>
      </c>
      <c r="Y54" s="100" t="e">
        <f t="shared" si="7"/>
        <v>#REF!</v>
      </c>
      <c r="Z54" s="101" t="e">
        <f t="shared" si="20"/>
        <v>#REF!</v>
      </c>
      <c r="AA54" s="101" t="e">
        <f t="shared" si="21"/>
        <v>#REF!</v>
      </c>
      <c r="AC54" s="100" t="e">
        <f t="shared" si="10"/>
        <v>#REF!</v>
      </c>
      <c r="AD54" s="100" t="e">
        <f t="shared" si="11"/>
        <v>#REF!</v>
      </c>
      <c r="AE54" s="101" t="e">
        <f t="shared" si="22"/>
        <v>#REF!</v>
      </c>
      <c r="AF54" s="101" t="e">
        <f t="shared" si="23"/>
        <v>#REF!</v>
      </c>
      <c r="AH54" s="100" t="e">
        <f t="shared" si="14"/>
        <v>#REF!</v>
      </c>
      <c r="AI54" s="100" t="e">
        <f t="shared" si="15"/>
        <v>#REF!</v>
      </c>
      <c r="AJ54" s="101" t="e">
        <f t="shared" si="24"/>
        <v>#REF!</v>
      </c>
      <c r="AK54" s="101" t="e">
        <f t="shared" si="25"/>
        <v>#REF!</v>
      </c>
      <c r="DJ54" s="68"/>
      <c r="EV54" s="68"/>
      <c r="GM54" s="68"/>
      <c r="MR54" s="68"/>
      <c r="SJ54" s="68"/>
      <c r="TQ54" s="68"/>
      <c r="WJ54" s="68"/>
      <c r="XG54" s="68"/>
      <c r="AFG54" s="68"/>
      <c r="AHC54" s="68"/>
      <c r="AHN54" s="68"/>
      <c r="AYQ54" s="68"/>
      <c r="BBW54" s="68"/>
      <c r="BOB54" s="68"/>
      <c r="BOW54" s="68"/>
      <c r="BRB54" s="68"/>
      <c r="BUE54" s="68"/>
      <c r="BWK54" s="68"/>
      <c r="CDB54" s="68"/>
      <c r="CDN54" s="68"/>
      <c r="CEH54" s="68"/>
      <c r="CIE54" s="68"/>
      <c r="CJY54" s="68"/>
      <c r="CNP54" s="68"/>
      <c r="CVA54" s="68"/>
      <c r="CXO54" s="68"/>
      <c r="DAR54" s="68"/>
      <c r="DEG54" s="68"/>
      <c r="DEJ54" s="68"/>
      <c r="DEZ54" s="68"/>
      <c r="DKR54" s="68"/>
      <c r="DLQ54" s="68"/>
      <c r="DWM54" s="68"/>
    </row>
    <row r="55" spans="1:1005 1029:2000 2058:3033 3076:3337" ht="15" customHeight="1">
      <c r="A55" s="105" t="s">
        <v>92</v>
      </c>
      <c r="B55" s="110" t="s">
        <v>97</v>
      </c>
      <c r="C55" s="107">
        <v>1.33</v>
      </c>
      <c r="D55" s="108">
        <v>3.9380000000000002</v>
      </c>
      <c r="E55" s="104">
        <v>0.03</v>
      </c>
      <c r="F55" s="104">
        <v>-0.03</v>
      </c>
      <c r="G55" s="17">
        <f t="shared" si="26"/>
        <v>3.968</v>
      </c>
      <c r="H55" s="102">
        <f t="shared" si="27"/>
        <v>3.9080000000000004</v>
      </c>
      <c r="I55" s="103"/>
      <c r="J55" s="2"/>
      <c r="K55" s="2"/>
      <c r="L55" s="2"/>
      <c r="M55" s="2"/>
      <c r="N55" s="2"/>
      <c r="O55" s="2"/>
      <c r="P55" s="2"/>
      <c r="Q55" s="2"/>
      <c r="S55" s="100" t="e">
        <f t="shared" si="2"/>
        <v>#REF!</v>
      </c>
      <c r="T55" s="100" t="e">
        <f t="shared" si="3"/>
        <v>#REF!</v>
      </c>
      <c r="U55" s="101" t="e">
        <f t="shared" si="18"/>
        <v>#REF!</v>
      </c>
      <c r="V55" s="101" t="e">
        <f t="shared" si="19"/>
        <v>#REF!</v>
      </c>
      <c r="X55" s="100" t="e">
        <f t="shared" si="6"/>
        <v>#REF!</v>
      </c>
      <c r="Y55" s="100" t="e">
        <f t="shared" si="7"/>
        <v>#REF!</v>
      </c>
      <c r="Z55" s="101" t="e">
        <f t="shared" si="20"/>
        <v>#REF!</v>
      </c>
      <c r="AA55" s="101" t="e">
        <f t="shared" si="21"/>
        <v>#REF!</v>
      </c>
      <c r="AC55" s="100" t="e">
        <f t="shared" si="10"/>
        <v>#REF!</v>
      </c>
      <c r="AD55" s="100" t="e">
        <f t="shared" si="11"/>
        <v>#REF!</v>
      </c>
      <c r="AE55" s="101" t="e">
        <f t="shared" si="22"/>
        <v>#REF!</v>
      </c>
      <c r="AF55" s="101" t="e">
        <f t="shared" si="23"/>
        <v>#REF!</v>
      </c>
      <c r="AH55" s="100" t="e">
        <f t="shared" si="14"/>
        <v>#REF!</v>
      </c>
      <c r="AI55" s="100" t="e">
        <f t="shared" si="15"/>
        <v>#REF!</v>
      </c>
      <c r="AJ55" s="101" t="e">
        <f t="shared" si="24"/>
        <v>#REF!</v>
      </c>
      <c r="AK55" s="101" t="e">
        <f t="shared" si="25"/>
        <v>#REF!</v>
      </c>
      <c r="DJ55" s="68"/>
      <c r="EV55" s="68"/>
      <c r="GM55" s="68"/>
      <c r="SJ55" s="68"/>
      <c r="TQ55" s="68"/>
      <c r="WJ55" s="68"/>
      <c r="XG55" s="68"/>
      <c r="AEZ55" s="68"/>
      <c r="AFG55" s="68"/>
      <c r="AHC55" s="68"/>
      <c r="AHN55" s="68"/>
      <c r="ALQ55" s="68"/>
      <c r="AYQ55" s="68"/>
      <c r="BBW55" s="68"/>
      <c r="BOW55" s="68"/>
      <c r="BRB55" s="68"/>
      <c r="BUS55" s="68"/>
      <c r="BWK55" s="68"/>
      <c r="CDB55" s="68"/>
      <c r="CIE55" s="68"/>
      <c r="CJY55" s="68"/>
      <c r="CNP55" s="68"/>
      <c r="CVA55" s="68"/>
      <c r="DAR55" s="68"/>
      <c r="DEG55" s="68"/>
      <c r="DEJ55" s="68"/>
      <c r="DEZ55" s="68"/>
      <c r="DKR55" s="68"/>
      <c r="DLQ55" s="68"/>
      <c r="DNH55" s="68"/>
      <c r="DWM55" s="68"/>
    </row>
    <row r="56" spans="1:1005 1029:2000 2058:3033 3076:3337" ht="15" customHeight="1">
      <c r="A56" s="105" t="s">
        <v>353</v>
      </c>
      <c r="B56" s="110" t="s">
        <v>354</v>
      </c>
      <c r="C56" s="107">
        <v>1.33</v>
      </c>
      <c r="D56" s="108">
        <v>1.125</v>
      </c>
      <c r="E56" s="104">
        <v>0.03</v>
      </c>
      <c r="F56" s="104">
        <v>-0.02</v>
      </c>
      <c r="G56" s="17">
        <f t="shared" si="26"/>
        <v>1.155</v>
      </c>
      <c r="H56" s="102">
        <f t="shared" si="27"/>
        <v>1.105</v>
      </c>
      <c r="I56" s="103"/>
      <c r="J56" s="2"/>
      <c r="K56" s="2"/>
      <c r="L56" s="2"/>
      <c r="M56" s="2"/>
      <c r="N56" s="2"/>
      <c r="O56" s="2"/>
      <c r="P56" s="2"/>
      <c r="Q56" s="2"/>
      <c r="S56" s="100" t="e">
        <f t="shared" si="2"/>
        <v>#REF!</v>
      </c>
      <c r="T56" s="100" t="e">
        <f t="shared" si="3"/>
        <v>#REF!</v>
      </c>
      <c r="U56" s="101" t="e">
        <f t="shared" si="18"/>
        <v>#REF!</v>
      </c>
      <c r="V56" s="101" t="e">
        <f t="shared" si="19"/>
        <v>#REF!</v>
      </c>
      <c r="X56" s="100" t="e">
        <f t="shared" si="6"/>
        <v>#REF!</v>
      </c>
      <c r="Y56" s="100" t="e">
        <f t="shared" si="7"/>
        <v>#REF!</v>
      </c>
      <c r="Z56" s="101" t="e">
        <f t="shared" si="20"/>
        <v>#REF!</v>
      </c>
      <c r="AA56" s="101" t="e">
        <f t="shared" si="21"/>
        <v>#REF!</v>
      </c>
      <c r="AC56" s="100" t="e">
        <f t="shared" si="10"/>
        <v>#REF!</v>
      </c>
      <c r="AD56" s="100" t="e">
        <f t="shared" si="11"/>
        <v>#REF!</v>
      </c>
      <c r="AE56" s="101" t="e">
        <f t="shared" si="22"/>
        <v>#REF!</v>
      </c>
      <c r="AF56" s="101" t="e">
        <f t="shared" si="23"/>
        <v>#REF!</v>
      </c>
      <c r="AH56" s="100" t="e">
        <f t="shared" si="14"/>
        <v>#REF!</v>
      </c>
      <c r="AI56" s="100" t="e">
        <f t="shared" si="15"/>
        <v>#REF!</v>
      </c>
      <c r="AJ56" s="101" t="e">
        <f t="shared" si="24"/>
        <v>#REF!</v>
      </c>
      <c r="AK56" s="101" t="e">
        <f t="shared" si="25"/>
        <v>#REF!</v>
      </c>
      <c r="DJ56" s="68"/>
      <c r="EV56" s="68"/>
      <c r="GM56" s="68"/>
      <c r="SJ56" s="68"/>
      <c r="TQ56" s="68"/>
      <c r="WJ56" s="68"/>
      <c r="XG56" s="68"/>
      <c r="AEZ56" s="68"/>
      <c r="AFG56" s="68"/>
      <c r="AHC56" s="68"/>
      <c r="AHN56" s="68"/>
      <c r="ALQ56" s="68"/>
      <c r="AYQ56" s="68"/>
      <c r="BBW56" s="68"/>
      <c r="BOW56" s="68"/>
      <c r="BRB56" s="68"/>
      <c r="BUS56" s="68"/>
      <c r="BWK56" s="68"/>
      <c r="CDB56" s="68"/>
      <c r="CIE56" s="68"/>
      <c r="CJY56" s="68"/>
      <c r="CNP56" s="68"/>
      <c r="CVA56" s="68"/>
      <c r="DAR56" s="68"/>
      <c r="DEG56" s="68"/>
      <c r="DEJ56" s="68"/>
      <c r="DEZ56" s="68"/>
      <c r="DKR56" s="68"/>
      <c r="DLQ56" s="68"/>
      <c r="DNH56" s="68"/>
      <c r="DWM56" s="68"/>
    </row>
    <row r="57" spans="1:1005 1029:2000 2058:3033 3076:3337" ht="15" customHeight="1">
      <c r="A57" s="105" t="s">
        <v>353</v>
      </c>
      <c r="B57" s="110" t="s">
        <v>355</v>
      </c>
      <c r="C57" s="107">
        <v>1.33</v>
      </c>
      <c r="D57" s="108">
        <v>1.125</v>
      </c>
      <c r="E57" s="104">
        <v>0.03</v>
      </c>
      <c r="F57" s="104">
        <v>-0.02</v>
      </c>
      <c r="G57" s="17">
        <f t="shared" si="26"/>
        <v>1.155</v>
      </c>
      <c r="H57" s="102">
        <f t="shared" si="27"/>
        <v>1.105</v>
      </c>
      <c r="I57" s="103"/>
      <c r="J57" s="2"/>
      <c r="K57" s="2"/>
      <c r="L57" s="2"/>
      <c r="M57" s="2"/>
      <c r="N57" s="2"/>
      <c r="O57" s="2"/>
      <c r="P57" s="2"/>
      <c r="Q57" s="2"/>
      <c r="S57" s="100" t="e">
        <f t="shared" si="2"/>
        <v>#REF!</v>
      </c>
      <c r="T57" s="100" t="e">
        <f t="shared" si="3"/>
        <v>#REF!</v>
      </c>
      <c r="U57" s="101" t="e">
        <f t="shared" si="18"/>
        <v>#REF!</v>
      </c>
      <c r="V57" s="101" t="e">
        <f t="shared" si="19"/>
        <v>#REF!</v>
      </c>
      <c r="X57" s="100" t="e">
        <f t="shared" si="6"/>
        <v>#REF!</v>
      </c>
      <c r="Y57" s="100" t="e">
        <f t="shared" si="7"/>
        <v>#REF!</v>
      </c>
      <c r="Z57" s="101" t="e">
        <f t="shared" si="20"/>
        <v>#REF!</v>
      </c>
      <c r="AA57" s="101" t="e">
        <f t="shared" si="21"/>
        <v>#REF!</v>
      </c>
      <c r="AC57" s="100" t="e">
        <f t="shared" si="10"/>
        <v>#REF!</v>
      </c>
      <c r="AD57" s="100" t="e">
        <f t="shared" si="11"/>
        <v>#REF!</v>
      </c>
      <c r="AE57" s="101" t="e">
        <f t="shared" si="22"/>
        <v>#REF!</v>
      </c>
      <c r="AF57" s="101" t="e">
        <f t="shared" si="23"/>
        <v>#REF!</v>
      </c>
      <c r="AH57" s="100" t="e">
        <f t="shared" si="14"/>
        <v>#REF!</v>
      </c>
      <c r="AI57" s="100" t="e">
        <f t="shared" si="15"/>
        <v>#REF!</v>
      </c>
      <c r="AJ57" s="101" t="e">
        <f t="shared" si="24"/>
        <v>#REF!</v>
      </c>
      <c r="AK57" s="101" t="e">
        <f t="shared" si="25"/>
        <v>#REF!</v>
      </c>
      <c r="DJ57" s="68"/>
      <c r="EV57" s="68"/>
      <c r="GM57" s="68"/>
      <c r="SJ57" s="68"/>
      <c r="TQ57" s="68"/>
      <c r="WJ57" s="68"/>
      <c r="XG57" s="68"/>
      <c r="AEZ57" s="68"/>
      <c r="AFG57" s="68"/>
      <c r="AHC57" s="68"/>
      <c r="AHN57" s="68"/>
      <c r="ALQ57" s="68"/>
      <c r="AYQ57" s="68"/>
      <c r="BBW57" s="68"/>
      <c r="BOW57" s="68"/>
      <c r="BRB57" s="68"/>
      <c r="BUS57" s="68"/>
      <c r="BWK57" s="68"/>
      <c r="CDB57" s="68"/>
      <c r="CIE57" s="68"/>
      <c r="CJY57" s="68"/>
      <c r="CNP57" s="68"/>
      <c r="CVA57" s="68"/>
      <c r="DAR57" s="68"/>
      <c r="DEG57" s="68"/>
      <c r="DEJ57" s="68"/>
      <c r="DEZ57" s="68"/>
      <c r="DKR57" s="68"/>
      <c r="DLQ57" s="68"/>
      <c r="DNH57" s="68"/>
      <c r="DWM57" s="68"/>
    </row>
    <row r="58" spans="1:1005 1029:2000 2058:3033 3076:3337" ht="15" customHeight="1">
      <c r="A58" s="105" t="s">
        <v>353</v>
      </c>
      <c r="B58" s="110" t="s">
        <v>356</v>
      </c>
      <c r="C58" s="107">
        <v>1.33</v>
      </c>
      <c r="D58" s="108">
        <v>1.125</v>
      </c>
      <c r="E58" s="104">
        <v>0.03</v>
      </c>
      <c r="F58" s="104">
        <v>-0.02</v>
      </c>
      <c r="G58" s="17">
        <f t="shared" si="26"/>
        <v>1.155</v>
      </c>
      <c r="H58" s="102">
        <f t="shared" si="27"/>
        <v>1.105</v>
      </c>
      <c r="I58" s="103"/>
      <c r="J58" s="2"/>
      <c r="K58" s="2"/>
      <c r="L58" s="2"/>
      <c r="M58" s="2"/>
      <c r="N58" s="2"/>
      <c r="O58" s="2"/>
      <c r="P58" s="2"/>
      <c r="Q58" s="2"/>
      <c r="S58" s="100" t="e">
        <f t="shared" si="2"/>
        <v>#REF!</v>
      </c>
      <c r="T58" s="100" t="e">
        <f t="shared" si="3"/>
        <v>#REF!</v>
      </c>
      <c r="U58" s="101" t="e">
        <f t="shared" si="18"/>
        <v>#REF!</v>
      </c>
      <c r="V58" s="101" t="e">
        <f t="shared" si="19"/>
        <v>#REF!</v>
      </c>
      <c r="X58" s="100" t="e">
        <f t="shared" si="6"/>
        <v>#REF!</v>
      </c>
      <c r="Y58" s="100" t="e">
        <f t="shared" si="7"/>
        <v>#REF!</v>
      </c>
      <c r="Z58" s="101" t="e">
        <f t="shared" si="20"/>
        <v>#REF!</v>
      </c>
      <c r="AA58" s="101" t="e">
        <f t="shared" si="21"/>
        <v>#REF!</v>
      </c>
      <c r="AC58" s="100" t="e">
        <f t="shared" si="10"/>
        <v>#REF!</v>
      </c>
      <c r="AD58" s="100" t="e">
        <f t="shared" si="11"/>
        <v>#REF!</v>
      </c>
      <c r="AE58" s="101" t="e">
        <f t="shared" si="22"/>
        <v>#REF!</v>
      </c>
      <c r="AF58" s="101" t="e">
        <f t="shared" si="23"/>
        <v>#REF!</v>
      </c>
      <c r="AH58" s="100" t="e">
        <f t="shared" si="14"/>
        <v>#REF!</v>
      </c>
      <c r="AI58" s="100" t="e">
        <f t="shared" si="15"/>
        <v>#REF!</v>
      </c>
      <c r="AJ58" s="101" t="e">
        <f t="shared" si="24"/>
        <v>#REF!</v>
      </c>
      <c r="AK58" s="101" t="e">
        <f t="shared" si="25"/>
        <v>#REF!</v>
      </c>
      <c r="DJ58" s="68"/>
      <c r="EV58" s="68"/>
      <c r="GM58" s="68"/>
      <c r="SJ58" s="68"/>
      <c r="TQ58" s="68"/>
      <c r="WJ58" s="68"/>
      <c r="XG58" s="68"/>
      <c r="AEZ58" s="68"/>
      <c r="AFG58" s="68"/>
      <c r="AHC58" s="68"/>
      <c r="AHN58" s="68"/>
      <c r="ALQ58" s="68"/>
      <c r="AYQ58" s="68"/>
      <c r="BBW58" s="68"/>
      <c r="BOW58" s="68"/>
      <c r="BRB58" s="68"/>
      <c r="BUS58" s="68"/>
      <c r="BWK58" s="68"/>
      <c r="CDB58" s="68"/>
      <c r="CIE58" s="68"/>
      <c r="CJY58" s="68"/>
      <c r="CNP58" s="68"/>
      <c r="CVA58" s="68"/>
      <c r="DAR58" s="68"/>
      <c r="DEG58" s="68"/>
      <c r="DEJ58" s="68"/>
      <c r="DEZ58" s="68"/>
      <c r="DKR58" s="68"/>
      <c r="DLQ58" s="68"/>
      <c r="DNH58" s="68"/>
      <c r="DWM58" s="68"/>
    </row>
    <row r="59" spans="1:1005 1029:2000 2058:3033 3076:3337" ht="15" customHeight="1">
      <c r="A59" s="105" t="s">
        <v>353</v>
      </c>
      <c r="B59" s="110" t="s">
        <v>357</v>
      </c>
      <c r="C59" s="107">
        <v>1.33</v>
      </c>
      <c r="D59" s="108">
        <v>1.125</v>
      </c>
      <c r="E59" s="104">
        <v>0.03</v>
      </c>
      <c r="F59" s="104">
        <v>-0.02</v>
      </c>
      <c r="G59" s="17">
        <f t="shared" si="26"/>
        <v>1.155</v>
      </c>
      <c r="H59" s="102">
        <f t="shared" si="27"/>
        <v>1.105</v>
      </c>
      <c r="I59" s="103"/>
      <c r="J59" s="2"/>
      <c r="K59" s="2"/>
      <c r="L59" s="2"/>
      <c r="M59" s="2"/>
      <c r="N59" s="2"/>
      <c r="O59" s="2"/>
      <c r="P59" s="2"/>
      <c r="Q59" s="2"/>
      <c r="S59" s="100" t="e">
        <f t="shared" si="2"/>
        <v>#REF!</v>
      </c>
      <c r="T59" s="100" t="e">
        <f t="shared" si="3"/>
        <v>#REF!</v>
      </c>
      <c r="U59" s="101" t="e">
        <f t="shared" si="18"/>
        <v>#REF!</v>
      </c>
      <c r="V59" s="101" t="e">
        <f t="shared" si="19"/>
        <v>#REF!</v>
      </c>
      <c r="X59" s="100" t="e">
        <f t="shared" si="6"/>
        <v>#REF!</v>
      </c>
      <c r="Y59" s="100" t="e">
        <f t="shared" si="7"/>
        <v>#REF!</v>
      </c>
      <c r="Z59" s="101" t="e">
        <f t="shared" si="20"/>
        <v>#REF!</v>
      </c>
      <c r="AA59" s="101" t="e">
        <f t="shared" si="21"/>
        <v>#REF!</v>
      </c>
      <c r="AC59" s="100" t="e">
        <f t="shared" si="10"/>
        <v>#REF!</v>
      </c>
      <c r="AD59" s="100" t="e">
        <f t="shared" si="11"/>
        <v>#REF!</v>
      </c>
      <c r="AE59" s="101" t="e">
        <f t="shared" si="22"/>
        <v>#REF!</v>
      </c>
      <c r="AF59" s="101" t="e">
        <f t="shared" si="23"/>
        <v>#REF!</v>
      </c>
      <c r="AH59" s="100" t="e">
        <f t="shared" si="14"/>
        <v>#REF!</v>
      </c>
      <c r="AI59" s="100" t="e">
        <f t="shared" si="15"/>
        <v>#REF!</v>
      </c>
      <c r="AJ59" s="101" t="e">
        <f t="shared" si="24"/>
        <v>#REF!</v>
      </c>
      <c r="AK59" s="101" t="e">
        <f t="shared" si="25"/>
        <v>#REF!</v>
      </c>
      <c r="DJ59" s="68"/>
      <c r="EV59" s="68"/>
      <c r="GM59" s="68"/>
      <c r="SJ59" s="68"/>
      <c r="TQ59" s="68"/>
      <c r="WJ59" s="68"/>
      <c r="XG59" s="68"/>
      <c r="AEZ59" s="68"/>
      <c r="AFG59" s="68"/>
      <c r="AHC59" s="68"/>
      <c r="AHN59" s="68"/>
      <c r="ALQ59" s="68"/>
      <c r="AYQ59" s="68"/>
      <c r="BBW59" s="68"/>
      <c r="BOW59" s="68"/>
      <c r="BRB59" s="68"/>
      <c r="BUS59" s="68"/>
      <c r="BWK59" s="68"/>
      <c r="CDB59" s="68"/>
      <c r="CIE59" s="68"/>
      <c r="CJY59" s="68"/>
      <c r="CNP59" s="68"/>
      <c r="CVA59" s="68"/>
      <c r="DAR59" s="68"/>
      <c r="DEG59" s="68"/>
      <c r="DEJ59" s="68"/>
      <c r="DEZ59" s="68"/>
      <c r="DKR59" s="68"/>
      <c r="DLQ59" s="68"/>
      <c r="DNH59" s="68"/>
      <c r="DWM59" s="68"/>
    </row>
    <row r="60" spans="1:1005 1029:2000 2058:3033 3076:3337" ht="15" customHeight="1">
      <c r="A60" s="105" t="s">
        <v>353</v>
      </c>
      <c r="B60" s="110" t="s">
        <v>358</v>
      </c>
      <c r="C60" s="107">
        <v>1.33</v>
      </c>
      <c r="D60" s="108">
        <v>1.125</v>
      </c>
      <c r="E60" s="104">
        <v>0.03</v>
      </c>
      <c r="F60" s="104">
        <v>-0.02</v>
      </c>
      <c r="G60" s="17">
        <f t="shared" si="26"/>
        <v>1.155</v>
      </c>
      <c r="H60" s="102">
        <f t="shared" si="27"/>
        <v>1.105</v>
      </c>
      <c r="I60" s="103"/>
      <c r="J60" s="2"/>
      <c r="K60" s="2"/>
      <c r="L60" s="2"/>
      <c r="M60" s="2"/>
      <c r="N60" s="2"/>
      <c r="O60" s="2"/>
      <c r="P60" s="2"/>
      <c r="Q60" s="2"/>
      <c r="S60" s="100" t="e">
        <f t="shared" si="2"/>
        <v>#REF!</v>
      </c>
      <c r="T60" s="100" t="e">
        <f t="shared" si="3"/>
        <v>#REF!</v>
      </c>
      <c r="U60" s="101" t="e">
        <f t="shared" si="18"/>
        <v>#REF!</v>
      </c>
      <c r="V60" s="101" t="e">
        <f t="shared" si="19"/>
        <v>#REF!</v>
      </c>
      <c r="X60" s="100" t="e">
        <f t="shared" si="6"/>
        <v>#REF!</v>
      </c>
      <c r="Y60" s="100" t="e">
        <f t="shared" si="7"/>
        <v>#REF!</v>
      </c>
      <c r="Z60" s="101" t="e">
        <f t="shared" si="20"/>
        <v>#REF!</v>
      </c>
      <c r="AA60" s="101" t="e">
        <f t="shared" si="21"/>
        <v>#REF!</v>
      </c>
      <c r="AC60" s="100" t="e">
        <f t="shared" si="10"/>
        <v>#REF!</v>
      </c>
      <c r="AD60" s="100" t="e">
        <f t="shared" si="11"/>
        <v>#REF!</v>
      </c>
      <c r="AE60" s="101" t="e">
        <f t="shared" si="22"/>
        <v>#REF!</v>
      </c>
      <c r="AF60" s="101" t="e">
        <f t="shared" si="23"/>
        <v>#REF!</v>
      </c>
      <c r="AH60" s="100" t="e">
        <f t="shared" si="14"/>
        <v>#REF!</v>
      </c>
      <c r="AI60" s="100" t="e">
        <f t="shared" si="15"/>
        <v>#REF!</v>
      </c>
      <c r="AJ60" s="101" t="e">
        <f t="shared" si="24"/>
        <v>#REF!</v>
      </c>
      <c r="AK60" s="101" t="e">
        <f t="shared" si="25"/>
        <v>#REF!</v>
      </c>
      <c r="DJ60" s="68"/>
      <c r="EV60" s="68"/>
      <c r="GM60" s="68"/>
      <c r="SJ60" s="68"/>
      <c r="TQ60" s="68"/>
      <c r="WJ60" s="68"/>
      <c r="XG60" s="68"/>
      <c r="AEZ60" s="68"/>
      <c r="AFG60" s="68"/>
      <c r="AHC60" s="68"/>
      <c r="AHN60" s="68"/>
      <c r="ALQ60" s="68"/>
      <c r="AYQ60" s="68"/>
      <c r="BBW60" s="68"/>
      <c r="BOW60" s="68"/>
      <c r="BRB60" s="68"/>
      <c r="BUS60" s="68"/>
      <c r="BWK60" s="68"/>
      <c r="CDB60" s="68"/>
      <c r="CIE60" s="68"/>
      <c r="CJY60" s="68"/>
      <c r="CNP60" s="68"/>
      <c r="CVA60" s="68"/>
      <c r="DAR60" s="68"/>
      <c r="DEG60" s="68"/>
      <c r="DEJ60" s="68"/>
      <c r="DEZ60" s="68"/>
      <c r="DKR60" s="68"/>
      <c r="DLQ60" s="68"/>
      <c r="DNH60" s="68"/>
      <c r="DWM60" s="68"/>
    </row>
    <row r="61" spans="1:1005 1029:2000 2058:3033 3076:3337" ht="15" customHeight="1">
      <c r="A61" s="105" t="s">
        <v>353</v>
      </c>
      <c r="B61" s="110" t="s">
        <v>359</v>
      </c>
      <c r="C61" s="107">
        <v>1.33</v>
      </c>
      <c r="D61" s="108">
        <v>1.125</v>
      </c>
      <c r="E61" s="104">
        <v>0.03</v>
      </c>
      <c r="F61" s="104">
        <v>-0.02</v>
      </c>
      <c r="G61" s="17">
        <f t="shared" si="26"/>
        <v>1.155</v>
      </c>
      <c r="H61" s="102">
        <f t="shared" si="27"/>
        <v>1.105</v>
      </c>
      <c r="I61" s="103"/>
      <c r="J61" s="2"/>
      <c r="K61" s="2"/>
      <c r="L61" s="2"/>
      <c r="M61" s="2"/>
      <c r="N61" s="2"/>
      <c r="O61" s="2"/>
      <c r="P61" s="2"/>
      <c r="Q61" s="2"/>
      <c r="S61" s="100" t="e">
        <f t="shared" si="2"/>
        <v>#REF!</v>
      </c>
      <c r="T61" s="100" t="e">
        <f t="shared" si="3"/>
        <v>#REF!</v>
      </c>
      <c r="U61" s="101" t="e">
        <f t="shared" si="18"/>
        <v>#REF!</v>
      </c>
      <c r="V61" s="101" t="e">
        <f t="shared" si="19"/>
        <v>#REF!</v>
      </c>
      <c r="X61" s="100" t="e">
        <f t="shared" si="6"/>
        <v>#REF!</v>
      </c>
      <c r="Y61" s="100" t="e">
        <f t="shared" si="7"/>
        <v>#REF!</v>
      </c>
      <c r="Z61" s="101" t="e">
        <f t="shared" si="20"/>
        <v>#REF!</v>
      </c>
      <c r="AA61" s="101" t="e">
        <f t="shared" si="21"/>
        <v>#REF!</v>
      </c>
      <c r="AC61" s="100" t="e">
        <f t="shared" si="10"/>
        <v>#REF!</v>
      </c>
      <c r="AD61" s="100" t="e">
        <f t="shared" si="11"/>
        <v>#REF!</v>
      </c>
      <c r="AE61" s="101" t="e">
        <f t="shared" si="22"/>
        <v>#REF!</v>
      </c>
      <c r="AF61" s="101" t="e">
        <f t="shared" si="23"/>
        <v>#REF!</v>
      </c>
      <c r="AH61" s="100" t="e">
        <f t="shared" si="14"/>
        <v>#REF!</v>
      </c>
      <c r="AI61" s="100" t="e">
        <f t="shared" si="15"/>
        <v>#REF!</v>
      </c>
      <c r="AJ61" s="101" t="e">
        <f t="shared" si="24"/>
        <v>#REF!</v>
      </c>
      <c r="AK61" s="101" t="e">
        <f t="shared" si="25"/>
        <v>#REF!</v>
      </c>
      <c r="AT61" s="68"/>
      <c r="CN61" s="68"/>
      <c r="LV61" s="68"/>
      <c r="MB61" s="68"/>
      <c r="RG61" s="68"/>
      <c r="SX61" s="68"/>
      <c r="TC61" s="68"/>
      <c r="VN61" s="68"/>
      <c r="ZO61" s="68"/>
      <c r="ZR61" s="68"/>
      <c r="ACC61" s="68"/>
      <c r="ACM61" s="68"/>
      <c r="ACV61" s="68"/>
      <c r="ADC61" s="68"/>
      <c r="ADP61" s="68"/>
      <c r="AEA61" s="68"/>
      <c r="AEJ61" s="68"/>
      <c r="AFC61" s="68"/>
      <c r="AKO61" s="68"/>
      <c r="ALC61" s="68"/>
      <c r="AMO61" s="68"/>
      <c r="BQU61" s="68"/>
      <c r="DJI61" s="68"/>
      <c r="DOX61" s="68"/>
    </row>
    <row r="62" spans="1:1005 1029:2000 2058:3033 3076:3337" ht="15" customHeight="1">
      <c r="A62" s="105" t="s">
        <v>477</v>
      </c>
      <c r="B62" s="110" t="s">
        <v>360</v>
      </c>
      <c r="C62" s="107"/>
      <c r="D62" s="108">
        <v>0.27500000000000002</v>
      </c>
      <c r="E62" s="104">
        <v>0.03</v>
      </c>
      <c r="F62" s="104">
        <v>-0.03</v>
      </c>
      <c r="G62" s="17">
        <f t="shared" si="26"/>
        <v>0.30500000000000005</v>
      </c>
      <c r="H62" s="102">
        <f t="shared" si="27"/>
        <v>0.24500000000000002</v>
      </c>
      <c r="I62" s="103"/>
      <c r="J62" s="2"/>
      <c r="K62" s="2"/>
      <c r="L62" s="2"/>
      <c r="M62" s="2"/>
      <c r="N62" s="2"/>
      <c r="O62" s="2"/>
      <c r="P62" s="2"/>
      <c r="Q62" s="2"/>
      <c r="S62" s="100" t="e">
        <f t="shared" si="2"/>
        <v>#REF!</v>
      </c>
      <c r="T62" s="100" t="e">
        <f t="shared" si="3"/>
        <v>#REF!</v>
      </c>
      <c r="U62" s="101" t="e">
        <f t="shared" si="18"/>
        <v>#REF!</v>
      </c>
      <c r="V62" s="101" t="e">
        <f t="shared" si="19"/>
        <v>#REF!</v>
      </c>
      <c r="X62" s="100" t="e">
        <f t="shared" si="6"/>
        <v>#REF!</v>
      </c>
      <c r="Y62" s="100" t="e">
        <f t="shared" si="7"/>
        <v>#REF!</v>
      </c>
      <c r="Z62" s="101" t="e">
        <f t="shared" si="20"/>
        <v>#REF!</v>
      </c>
      <c r="AA62" s="101" t="e">
        <f t="shared" si="21"/>
        <v>#REF!</v>
      </c>
      <c r="AC62" s="100" t="e">
        <f t="shared" si="10"/>
        <v>#REF!</v>
      </c>
      <c r="AD62" s="100" t="e">
        <f t="shared" si="11"/>
        <v>#REF!</v>
      </c>
      <c r="AE62" s="101" t="e">
        <f t="shared" si="22"/>
        <v>#REF!</v>
      </c>
      <c r="AF62" s="101" t="e">
        <f t="shared" si="23"/>
        <v>#REF!</v>
      </c>
      <c r="AH62" s="100" t="e">
        <f t="shared" si="14"/>
        <v>#REF!</v>
      </c>
      <c r="AI62" s="100" t="e">
        <f t="shared" si="15"/>
        <v>#REF!</v>
      </c>
      <c r="AJ62" s="101" t="e">
        <f t="shared" si="24"/>
        <v>#REF!</v>
      </c>
      <c r="AK62" s="101" t="e">
        <f t="shared" si="25"/>
        <v>#REF!</v>
      </c>
      <c r="EI62" s="68"/>
      <c r="PW62" s="68"/>
      <c r="QQ62" s="68"/>
      <c r="TQ62" s="68"/>
      <c r="TX62" s="68"/>
      <c r="UG62" s="68"/>
      <c r="UP62" s="68"/>
      <c r="XG62" s="68"/>
      <c r="XU62" s="68"/>
      <c r="YW62" s="68"/>
      <c r="ZR62" s="68"/>
      <c r="ZX62" s="68"/>
      <c r="ACV62" s="68"/>
      <c r="ADF62" s="68"/>
      <c r="ADR62" s="68"/>
      <c r="AHN62" s="68"/>
      <c r="AQQ62" s="68"/>
      <c r="ARE62" s="68"/>
      <c r="AZL62" s="68"/>
      <c r="BER62" s="68"/>
      <c r="BHS62" s="68"/>
      <c r="BMD62" s="68"/>
      <c r="BUR62" s="68"/>
      <c r="BUU62" s="68"/>
      <c r="BVX62" s="68"/>
      <c r="CAD62" s="68"/>
      <c r="CAO62" s="68"/>
      <c r="CWU62" s="68"/>
      <c r="CZG62" s="68"/>
      <c r="DET62" s="68"/>
      <c r="DIG62" s="68"/>
      <c r="DRF62" s="68"/>
    </row>
    <row r="63" spans="1:1005 1029:2000 2058:3033 3076:3337" ht="15" customHeight="1">
      <c r="A63" s="105" t="s">
        <v>477</v>
      </c>
      <c r="B63" s="110" t="s">
        <v>99</v>
      </c>
      <c r="C63" s="107"/>
      <c r="D63" s="108">
        <v>0.27500000000000002</v>
      </c>
      <c r="E63" s="104">
        <v>0.03</v>
      </c>
      <c r="F63" s="104">
        <v>-0.03</v>
      </c>
      <c r="G63" s="17">
        <f t="shared" si="26"/>
        <v>0.30500000000000005</v>
      </c>
      <c r="H63" s="102">
        <f t="shared" si="27"/>
        <v>0.24500000000000002</v>
      </c>
      <c r="I63" s="103"/>
      <c r="J63" s="2"/>
      <c r="K63" s="2"/>
      <c r="L63" s="2"/>
      <c r="M63" s="2"/>
      <c r="N63" s="2"/>
      <c r="O63" s="2"/>
      <c r="P63" s="2"/>
      <c r="Q63" s="2"/>
      <c r="S63" s="100" t="e">
        <f t="shared" si="2"/>
        <v>#REF!</v>
      </c>
      <c r="T63" s="100" t="e">
        <f t="shared" si="3"/>
        <v>#REF!</v>
      </c>
      <c r="U63" s="101" t="e">
        <f t="shared" si="18"/>
        <v>#REF!</v>
      </c>
      <c r="V63" s="101" t="e">
        <f t="shared" si="19"/>
        <v>#REF!</v>
      </c>
      <c r="X63" s="100" t="e">
        <f t="shared" si="6"/>
        <v>#REF!</v>
      </c>
      <c r="Y63" s="100" t="e">
        <f t="shared" si="7"/>
        <v>#REF!</v>
      </c>
      <c r="Z63" s="101" t="e">
        <f t="shared" si="20"/>
        <v>#REF!</v>
      </c>
      <c r="AA63" s="101" t="e">
        <f t="shared" si="21"/>
        <v>#REF!</v>
      </c>
      <c r="AC63" s="100" t="e">
        <f t="shared" si="10"/>
        <v>#REF!</v>
      </c>
      <c r="AD63" s="100" t="e">
        <f t="shared" si="11"/>
        <v>#REF!</v>
      </c>
      <c r="AE63" s="101" t="e">
        <f t="shared" si="22"/>
        <v>#REF!</v>
      </c>
      <c r="AF63" s="101" t="e">
        <f t="shared" si="23"/>
        <v>#REF!</v>
      </c>
      <c r="AH63" s="100" t="e">
        <f t="shared" si="14"/>
        <v>#REF!</v>
      </c>
      <c r="AI63" s="100" t="e">
        <f t="shared" si="15"/>
        <v>#REF!</v>
      </c>
      <c r="AJ63" s="101" t="e">
        <f t="shared" si="24"/>
        <v>#REF!</v>
      </c>
      <c r="AK63" s="101" t="e">
        <f t="shared" si="25"/>
        <v>#REF!</v>
      </c>
      <c r="CH63" s="68"/>
      <c r="HM63" s="68"/>
      <c r="HR63" s="68"/>
      <c r="NG63" s="68"/>
      <c r="QF63" s="68"/>
      <c r="SJ63" s="68"/>
      <c r="UX63" s="68"/>
      <c r="VV63" s="68"/>
      <c r="ALG63" s="68"/>
      <c r="APV63" s="68"/>
      <c r="AWA63" s="68"/>
      <c r="BCZ63" s="68"/>
      <c r="BFE63" s="68"/>
      <c r="BLU63" s="68"/>
      <c r="BMN63" s="68"/>
      <c r="BPT63" s="68"/>
      <c r="BWJ63" s="68"/>
      <c r="BXX63" s="68"/>
      <c r="CJH63" s="68"/>
      <c r="CKQ63" s="68"/>
      <c r="CRV63" s="68"/>
      <c r="CWM63" s="68"/>
      <c r="CYH63" s="68"/>
      <c r="DAI63" s="68"/>
      <c r="DDB63" s="68"/>
      <c r="DDR63" s="68"/>
      <c r="DEJ63" s="68"/>
      <c r="DGS63" s="68"/>
      <c r="DII63" s="68"/>
      <c r="DPM63" s="68"/>
      <c r="DRY63" s="68"/>
      <c r="DUS63" s="68"/>
      <c r="DXI63" s="68"/>
    </row>
    <row r="64" spans="1:1005 1029:2000 2058:3033 3076:3337" ht="15" customHeight="1">
      <c r="A64" s="105" t="s">
        <v>477</v>
      </c>
      <c r="B64" s="110" t="s">
        <v>300</v>
      </c>
      <c r="C64" s="107"/>
      <c r="D64" s="108">
        <v>0.27500000000000002</v>
      </c>
      <c r="E64" s="104">
        <v>0.03</v>
      </c>
      <c r="F64" s="104">
        <v>-0.03</v>
      </c>
      <c r="G64" s="17">
        <f t="shared" ref="G64:G119" si="28">IF(AND(D64="",E64=""),"",IF(D64="",E64,D64+E64))</f>
        <v>0.30500000000000005</v>
      </c>
      <c r="H64" s="102">
        <f t="shared" ref="H64:H119" si="29">IF(AND(D64="",F64=""),"",IF(D64="",F64,D64+F64))</f>
        <v>0.24500000000000002</v>
      </c>
      <c r="I64" s="103"/>
      <c r="J64" s="2"/>
      <c r="K64" s="2"/>
      <c r="L64" s="2"/>
      <c r="M64" s="2"/>
      <c r="N64" s="2"/>
      <c r="O64" s="2"/>
      <c r="P64" s="2"/>
      <c r="Q64" s="2"/>
      <c r="S64" s="100" t="e">
        <f t="shared" si="2"/>
        <v>#REF!</v>
      </c>
      <c r="T64" s="100" t="e">
        <f t="shared" si="3"/>
        <v>#REF!</v>
      </c>
      <c r="U64" s="101" t="e">
        <f t="shared" si="18"/>
        <v>#REF!</v>
      </c>
      <c r="V64" s="101" t="e">
        <f t="shared" si="19"/>
        <v>#REF!</v>
      </c>
      <c r="X64" s="100" t="e">
        <f t="shared" si="6"/>
        <v>#REF!</v>
      </c>
      <c r="Y64" s="100" t="e">
        <f t="shared" si="7"/>
        <v>#REF!</v>
      </c>
      <c r="Z64" s="101" t="e">
        <f t="shared" si="20"/>
        <v>#REF!</v>
      </c>
      <c r="AA64" s="101" t="e">
        <f t="shared" si="21"/>
        <v>#REF!</v>
      </c>
      <c r="AC64" s="100" t="e">
        <f t="shared" si="10"/>
        <v>#REF!</v>
      </c>
      <c r="AD64" s="100" t="e">
        <f t="shared" si="11"/>
        <v>#REF!</v>
      </c>
      <c r="AE64" s="101" t="e">
        <f t="shared" si="22"/>
        <v>#REF!</v>
      </c>
      <c r="AF64" s="101" t="e">
        <f t="shared" si="23"/>
        <v>#REF!</v>
      </c>
      <c r="AH64" s="100" t="e">
        <f t="shared" si="14"/>
        <v>#REF!</v>
      </c>
      <c r="AI64" s="100" t="e">
        <f t="shared" si="15"/>
        <v>#REF!</v>
      </c>
      <c r="AJ64" s="101" t="e">
        <f t="shared" si="24"/>
        <v>#REF!</v>
      </c>
      <c r="AK64" s="101" t="e">
        <f t="shared" si="25"/>
        <v>#REF!</v>
      </c>
      <c r="EI64" s="68"/>
      <c r="PW64" s="68"/>
      <c r="QQ64" s="68"/>
      <c r="TQ64" s="68"/>
      <c r="TX64" s="68"/>
      <c r="UG64" s="68"/>
      <c r="UP64" s="68"/>
      <c r="XG64" s="68"/>
      <c r="XU64" s="68"/>
      <c r="YW64" s="68"/>
      <c r="ZR64" s="68"/>
      <c r="ZX64" s="68"/>
      <c r="ACV64" s="68"/>
      <c r="ADF64" s="68"/>
      <c r="ADR64" s="68"/>
      <c r="AHN64" s="68"/>
      <c r="AQQ64" s="68"/>
      <c r="ARE64" s="68"/>
      <c r="AZL64" s="68"/>
      <c r="BER64" s="68"/>
      <c r="BHS64" s="68"/>
      <c r="BMD64" s="68"/>
      <c r="BUR64" s="68"/>
      <c r="BUU64" s="68"/>
      <c r="BVX64" s="68"/>
      <c r="CAD64" s="68"/>
      <c r="CAO64" s="68"/>
      <c r="CWU64" s="68"/>
      <c r="CZG64" s="68"/>
      <c r="DET64" s="68"/>
      <c r="DIG64" s="68"/>
      <c r="DRF64" s="68"/>
    </row>
    <row r="65" spans="1:995 1114:2000 2061:3015 3118:3398" ht="15" customHeight="1">
      <c r="A65" s="105" t="s">
        <v>477</v>
      </c>
      <c r="B65" s="110" t="s">
        <v>301</v>
      </c>
      <c r="C65" s="107"/>
      <c r="D65" s="108">
        <v>0.27500000000000002</v>
      </c>
      <c r="E65" s="104">
        <v>0.03</v>
      </c>
      <c r="F65" s="104">
        <v>-0.03</v>
      </c>
      <c r="G65" s="17">
        <f t="shared" si="28"/>
        <v>0.30500000000000005</v>
      </c>
      <c r="H65" s="102">
        <f t="shared" si="29"/>
        <v>0.24500000000000002</v>
      </c>
      <c r="I65" s="103"/>
      <c r="J65" s="2"/>
      <c r="K65" s="2"/>
      <c r="L65" s="2"/>
      <c r="M65" s="2"/>
      <c r="N65" s="2"/>
      <c r="O65" s="2"/>
      <c r="P65" s="2"/>
      <c r="Q65" s="2"/>
      <c r="S65" s="100" t="e">
        <f t="shared" si="2"/>
        <v>#REF!</v>
      </c>
      <c r="T65" s="100" t="e">
        <f t="shared" si="3"/>
        <v>#REF!</v>
      </c>
      <c r="U65" s="101" t="e">
        <f t="shared" si="18"/>
        <v>#REF!</v>
      </c>
      <c r="V65" s="101" t="e">
        <f t="shared" si="19"/>
        <v>#REF!</v>
      </c>
      <c r="X65" s="100" t="e">
        <f t="shared" si="6"/>
        <v>#REF!</v>
      </c>
      <c r="Y65" s="100" t="e">
        <f t="shared" si="7"/>
        <v>#REF!</v>
      </c>
      <c r="Z65" s="101" t="e">
        <f t="shared" si="20"/>
        <v>#REF!</v>
      </c>
      <c r="AA65" s="101" t="e">
        <f t="shared" si="21"/>
        <v>#REF!</v>
      </c>
      <c r="AC65" s="100" t="e">
        <f t="shared" si="10"/>
        <v>#REF!</v>
      </c>
      <c r="AD65" s="100" t="e">
        <f t="shared" si="11"/>
        <v>#REF!</v>
      </c>
      <c r="AE65" s="101" t="e">
        <f t="shared" si="22"/>
        <v>#REF!</v>
      </c>
      <c r="AF65" s="101" t="e">
        <f t="shared" si="23"/>
        <v>#REF!</v>
      </c>
      <c r="AH65" s="100" t="e">
        <f t="shared" si="14"/>
        <v>#REF!</v>
      </c>
      <c r="AI65" s="100" t="e">
        <f t="shared" si="15"/>
        <v>#REF!</v>
      </c>
      <c r="AJ65" s="101" t="e">
        <f t="shared" si="24"/>
        <v>#REF!</v>
      </c>
      <c r="AK65" s="101" t="e">
        <f t="shared" si="25"/>
        <v>#REF!</v>
      </c>
      <c r="CH65" s="68"/>
      <c r="HM65" s="68"/>
      <c r="HR65" s="68"/>
      <c r="NG65" s="68"/>
      <c r="QF65" s="68"/>
      <c r="SJ65" s="68"/>
      <c r="UX65" s="68"/>
      <c r="VV65" s="68"/>
      <c r="ALG65" s="68"/>
      <c r="APV65" s="68"/>
      <c r="AWA65" s="68"/>
      <c r="BCZ65" s="68"/>
      <c r="BFE65" s="68"/>
      <c r="BLU65" s="68"/>
      <c r="BMN65" s="68"/>
      <c r="BPT65" s="68"/>
      <c r="BWJ65" s="68"/>
      <c r="BXX65" s="68"/>
      <c r="CJH65" s="68"/>
      <c r="CKQ65" s="68"/>
      <c r="CRV65" s="68"/>
      <c r="CWM65" s="68"/>
      <c r="CYH65" s="68"/>
      <c r="DAI65" s="68"/>
      <c r="DDB65" s="68"/>
      <c r="DDR65" s="68"/>
      <c r="DEJ65" s="68"/>
      <c r="DGS65" s="68"/>
      <c r="DII65" s="68"/>
      <c r="DPM65" s="68"/>
      <c r="DRY65" s="68"/>
      <c r="DUS65" s="68"/>
      <c r="DXI65" s="68"/>
    </row>
    <row r="66" spans="1:995 1114:2000 2061:3015 3118:3398" ht="15" customHeight="1">
      <c r="A66" s="105" t="s">
        <v>477</v>
      </c>
      <c r="B66" s="110" t="s">
        <v>302</v>
      </c>
      <c r="C66" s="107"/>
      <c r="D66" s="108">
        <v>0.27500000000000002</v>
      </c>
      <c r="E66" s="104">
        <v>0.03</v>
      </c>
      <c r="F66" s="104">
        <v>-0.03</v>
      </c>
      <c r="G66" s="17">
        <f t="shared" si="28"/>
        <v>0.30500000000000005</v>
      </c>
      <c r="H66" s="102">
        <f t="shared" si="29"/>
        <v>0.24500000000000002</v>
      </c>
      <c r="I66" s="103"/>
      <c r="J66" s="2"/>
      <c r="K66" s="2"/>
      <c r="L66" s="2"/>
      <c r="M66" s="2"/>
      <c r="N66" s="2"/>
      <c r="O66" s="2"/>
      <c r="P66" s="2"/>
      <c r="Q66" s="2"/>
      <c r="S66" s="100" t="e">
        <f t="shared" si="2"/>
        <v>#REF!</v>
      </c>
      <c r="T66" s="100" t="e">
        <f t="shared" si="3"/>
        <v>#REF!</v>
      </c>
      <c r="U66" s="101" t="e">
        <f t="shared" si="18"/>
        <v>#REF!</v>
      </c>
      <c r="V66" s="101" t="e">
        <f t="shared" si="19"/>
        <v>#REF!</v>
      </c>
      <c r="X66" s="100" t="e">
        <f t="shared" si="6"/>
        <v>#REF!</v>
      </c>
      <c r="Y66" s="100" t="e">
        <f t="shared" si="7"/>
        <v>#REF!</v>
      </c>
      <c r="Z66" s="101" t="e">
        <f t="shared" si="20"/>
        <v>#REF!</v>
      </c>
      <c r="AA66" s="101" t="e">
        <f t="shared" si="21"/>
        <v>#REF!</v>
      </c>
      <c r="AC66" s="100" t="e">
        <f t="shared" si="10"/>
        <v>#REF!</v>
      </c>
      <c r="AD66" s="100" t="e">
        <f t="shared" si="11"/>
        <v>#REF!</v>
      </c>
      <c r="AE66" s="101" t="e">
        <f t="shared" si="22"/>
        <v>#REF!</v>
      </c>
      <c r="AF66" s="101" t="e">
        <f t="shared" si="23"/>
        <v>#REF!</v>
      </c>
      <c r="AH66" s="100" t="e">
        <f t="shared" si="14"/>
        <v>#REF!</v>
      </c>
      <c r="AI66" s="100" t="e">
        <f t="shared" si="15"/>
        <v>#REF!</v>
      </c>
      <c r="AJ66" s="101" t="e">
        <f t="shared" si="24"/>
        <v>#REF!</v>
      </c>
      <c r="AK66" s="101" t="e">
        <f t="shared" si="25"/>
        <v>#REF!</v>
      </c>
      <c r="AX66" s="68"/>
      <c r="LW66" s="68"/>
      <c r="SE66" s="68"/>
      <c r="SO66" s="68"/>
      <c r="SV66" s="68"/>
      <c r="VK66" s="68"/>
      <c r="WY66" s="68"/>
      <c r="ADQ66" s="68"/>
      <c r="AIP66" s="68"/>
      <c r="AKU66" s="68"/>
      <c r="ARN66" s="68"/>
      <c r="BCZ66" s="68"/>
      <c r="BID66" s="68"/>
      <c r="BJT66" s="68"/>
      <c r="BKL66" s="68"/>
      <c r="BPT66" s="68"/>
      <c r="BVZ66" s="68"/>
      <c r="CAG66" s="68"/>
      <c r="CKT66" s="68"/>
      <c r="CNT66" s="68"/>
      <c r="CTI66" s="68"/>
      <c r="CUZ66" s="68"/>
      <c r="CVE66" s="68"/>
      <c r="CWG66" s="68"/>
      <c r="DEW66" s="68"/>
      <c r="DHC66" s="68"/>
      <c r="DJU66" s="68"/>
      <c r="DKT66" s="68"/>
      <c r="DKY66" s="68"/>
      <c r="DOX66" s="68"/>
      <c r="DZR66" s="68"/>
    </row>
    <row r="67" spans="1:995 1114:2000 2061:3015 3118:3398" ht="15" customHeight="1">
      <c r="A67" s="105" t="s">
        <v>477</v>
      </c>
      <c r="B67" s="110" t="s">
        <v>361</v>
      </c>
      <c r="C67" s="107"/>
      <c r="D67" s="108">
        <v>0.27500000000000002</v>
      </c>
      <c r="E67" s="104">
        <v>1.4999999999999999E-2</v>
      </c>
      <c r="F67" s="104">
        <v>-1.4999999999999999E-2</v>
      </c>
      <c r="G67" s="17">
        <f t="shared" si="28"/>
        <v>0.29000000000000004</v>
      </c>
      <c r="H67" s="102">
        <f t="shared" si="29"/>
        <v>0.26</v>
      </c>
      <c r="I67" s="103"/>
      <c r="J67" s="2"/>
      <c r="K67" s="2"/>
      <c r="L67" s="2"/>
      <c r="M67" s="2"/>
      <c r="N67" s="2"/>
      <c r="O67" s="2"/>
      <c r="P67" s="2"/>
      <c r="Q67" s="2"/>
      <c r="S67" s="100" t="e">
        <f t="shared" si="2"/>
        <v>#REF!</v>
      </c>
      <c r="T67" s="100" t="e">
        <f t="shared" si="3"/>
        <v>#REF!</v>
      </c>
      <c r="U67" s="101" t="e">
        <f t="shared" si="18"/>
        <v>#REF!</v>
      </c>
      <c r="V67" s="101" t="e">
        <f t="shared" si="19"/>
        <v>#REF!</v>
      </c>
      <c r="X67" s="100" t="e">
        <f t="shared" si="6"/>
        <v>#REF!</v>
      </c>
      <c r="Y67" s="100" t="e">
        <f t="shared" si="7"/>
        <v>#REF!</v>
      </c>
      <c r="Z67" s="101" t="e">
        <f t="shared" si="20"/>
        <v>#REF!</v>
      </c>
      <c r="AA67" s="101" t="e">
        <f t="shared" si="21"/>
        <v>#REF!</v>
      </c>
      <c r="AC67" s="100" t="e">
        <f t="shared" si="10"/>
        <v>#REF!</v>
      </c>
      <c r="AD67" s="100" t="e">
        <f t="shared" si="11"/>
        <v>#REF!</v>
      </c>
      <c r="AE67" s="101" t="e">
        <f t="shared" si="22"/>
        <v>#REF!</v>
      </c>
      <c r="AF67" s="101" t="e">
        <f t="shared" si="23"/>
        <v>#REF!</v>
      </c>
      <c r="AH67" s="100" t="e">
        <f t="shared" si="14"/>
        <v>#REF!</v>
      </c>
      <c r="AI67" s="100" t="e">
        <f t="shared" si="15"/>
        <v>#REF!</v>
      </c>
      <c r="AJ67" s="101" t="e">
        <f t="shared" si="24"/>
        <v>#REF!</v>
      </c>
      <c r="AK67" s="101" t="e">
        <f t="shared" si="25"/>
        <v>#REF!</v>
      </c>
    </row>
    <row r="68" spans="1:995 1114:2000 2061:3015 3118:3398" ht="15" customHeight="1">
      <c r="A68" s="105" t="s">
        <v>477</v>
      </c>
      <c r="B68" s="110" t="s">
        <v>101</v>
      </c>
      <c r="C68" s="107"/>
      <c r="D68" s="108">
        <v>0.27500000000000002</v>
      </c>
      <c r="E68" s="104">
        <v>1.4999999999999999E-2</v>
      </c>
      <c r="F68" s="104">
        <v>-1.4999999999999999E-2</v>
      </c>
      <c r="G68" s="17">
        <f t="shared" si="28"/>
        <v>0.29000000000000004</v>
      </c>
      <c r="H68" s="102">
        <f t="shared" si="29"/>
        <v>0.26</v>
      </c>
      <c r="I68" s="103"/>
      <c r="J68" s="2"/>
      <c r="K68" s="2"/>
      <c r="L68" s="2"/>
      <c r="M68" s="2"/>
      <c r="N68" s="2"/>
      <c r="O68" s="2"/>
      <c r="P68" s="2"/>
      <c r="Q68" s="2"/>
      <c r="S68" s="100" t="e">
        <f t="shared" si="2"/>
        <v>#REF!</v>
      </c>
      <c r="T68" s="100" t="e">
        <f t="shared" si="3"/>
        <v>#REF!</v>
      </c>
      <c r="U68" s="101" t="e">
        <f t="shared" si="18"/>
        <v>#REF!</v>
      </c>
      <c r="V68" s="101" t="e">
        <f t="shared" si="19"/>
        <v>#REF!</v>
      </c>
      <c r="X68" s="100" t="e">
        <f t="shared" si="6"/>
        <v>#REF!</v>
      </c>
      <c r="Y68" s="100" t="e">
        <f t="shared" si="7"/>
        <v>#REF!</v>
      </c>
      <c r="Z68" s="101" t="e">
        <f t="shared" si="20"/>
        <v>#REF!</v>
      </c>
      <c r="AA68" s="101" t="e">
        <f t="shared" si="21"/>
        <v>#REF!</v>
      </c>
      <c r="AC68" s="100" t="e">
        <f t="shared" si="10"/>
        <v>#REF!</v>
      </c>
      <c r="AD68" s="100" t="e">
        <f t="shared" si="11"/>
        <v>#REF!</v>
      </c>
      <c r="AE68" s="101" t="e">
        <f t="shared" si="22"/>
        <v>#REF!</v>
      </c>
      <c r="AF68" s="101" t="e">
        <f t="shared" si="23"/>
        <v>#REF!</v>
      </c>
      <c r="AH68" s="100" t="e">
        <f t="shared" si="14"/>
        <v>#REF!</v>
      </c>
      <c r="AI68" s="100" t="e">
        <f t="shared" si="15"/>
        <v>#REF!</v>
      </c>
      <c r="AJ68" s="101" t="e">
        <f t="shared" si="24"/>
        <v>#REF!</v>
      </c>
      <c r="AK68" s="101" t="e">
        <f t="shared" si="25"/>
        <v>#REF!</v>
      </c>
    </row>
    <row r="69" spans="1:995 1114:2000 2061:3015 3118:3398" ht="15" customHeight="1">
      <c r="A69" s="105"/>
      <c r="B69" s="110"/>
      <c r="C69" s="107"/>
      <c r="D69" s="108"/>
      <c r="E69" s="104"/>
      <c r="F69" s="104"/>
      <c r="G69" s="17"/>
      <c r="H69" s="102"/>
      <c r="I69" s="103"/>
      <c r="J69" s="2"/>
      <c r="K69" s="2"/>
      <c r="L69" s="2"/>
      <c r="M69" s="2"/>
      <c r="N69" s="2"/>
      <c r="O69" s="2"/>
      <c r="P69" s="2"/>
      <c r="Q69" s="2"/>
      <c r="S69" s="100" t="e">
        <f t="shared" si="2"/>
        <v>#REF!</v>
      </c>
      <c r="T69" s="100" t="e">
        <f t="shared" si="3"/>
        <v>#REF!</v>
      </c>
      <c r="U69" s="101" t="e">
        <f t="shared" si="18"/>
        <v>#REF!</v>
      </c>
      <c r="V69" s="101" t="e">
        <f t="shared" si="19"/>
        <v>#REF!</v>
      </c>
      <c r="X69" s="100" t="e">
        <f t="shared" si="6"/>
        <v>#REF!</v>
      </c>
      <c r="Y69" s="100" t="e">
        <f t="shared" si="7"/>
        <v>#REF!</v>
      </c>
      <c r="Z69" s="101" t="e">
        <f t="shared" si="20"/>
        <v>#REF!</v>
      </c>
      <c r="AA69" s="101" t="e">
        <f t="shared" si="21"/>
        <v>#REF!</v>
      </c>
      <c r="AC69" s="100" t="e">
        <f t="shared" si="10"/>
        <v>#REF!</v>
      </c>
      <c r="AD69" s="100" t="e">
        <f t="shared" si="11"/>
        <v>#REF!</v>
      </c>
      <c r="AE69" s="101" t="e">
        <f t="shared" si="22"/>
        <v>#REF!</v>
      </c>
      <c r="AF69" s="101" t="e">
        <f t="shared" si="23"/>
        <v>#REF!</v>
      </c>
      <c r="AH69" s="100" t="e">
        <f t="shared" si="14"/>
        <v>#REF!</v>
      </c>
      <c r="AI69" s="100" t="e">
        <f t="shared" si="15"/>
        <v>#REF!</v>
      </c>
      <c r="AJ69" s="101" t="e">
        <f t="shared" si="24"/>
        <v>#REF!</v>
      </c>
      <c r="AK69" s="101" t="e">
        <f t="shared" si="25"/>
        <v>#REF!</v>
      </c>
    </row>
    <row r="70" spans="1:995 1114:2000 2061:3015 3118:3398" ht="15" customHeight="1">
      <c r="A70" s="105"/>
      <c r="B70" s="110"/>
      <c r="C70" s="107"/>
      <c r="D70" s="108"/>
      <c r="E70" s="104"/>
      <c r="F70" s="104"/>
      <c r="G70" s="17"/>
      <c r="H70" s="102"/>
      <c r="I70" s="103"/>
      <c r="J70" s="2"/>
      <c r="K70" s="2"/>
      <c r="L70" s="2"/>
      <c r="M70" s="2"/>
      <c r="N70" s="2"/>
      <c r="O70" s="2"/>
      <c r="P70" s="2"/>
      <c r="Q70" s="2"/>
      <c r="S70" s="100" t="e">
        <f t="shared" si="2"/>
        <v>#REF!</v>
      </c>
      <c r="T70" s="100" t="e">
        <f t="shared" si="3"/>
        <v>#REF!</v>
      </c>
      <c r="U70" s="101" t="e">
        <f t="shared" si="18"/>
        <v>#REF!</v>
      </c>
      <c r="V70" s="101" t="e">
        <f t="shared" si="19"/>
        <v>#REF!</v>
      </c>
      <c r="X70" s="100" t="e">
        <f t="shared" si="6"/>
        <v>#REF!</v>
      </c>
      <c r="Y70" s="100" t="e">
        <f t="shared" si="7"/>
        <v>#REF!</v>
      </c>
      <c r="Z70" s="101" t="e">
        <f t="shared" si="20"/>
        <v>#REF!</v>
      </c>
      <c r="AA70" s="101" t="e">
        <f t="shared" si="21"/>
        <v>#REF!</v>
      </c>
      <c r="AC70" s="100" t="e">
        <f t="shared" si="10"/>
        <v>#REF!</v>
      </c>
      <c r="AD70" s="100" t="e">
        <f t="shared" si="11"/>
        <v>#REF!</v>
      </c>
      <c r="AE70" s="101" t="e">
        <f t="shared" si="22"/>
        <v>#REF!</v>
      </c>
      <c r="AF70" s="101" t="e">
        <f t="shared" si="23"/>
        <v>#REF!</v>
      </c>
      <c r="AH70" s="100" t="e">
        <f t="shared" si="14"/>
        <v>#REF!</v>
      </c>
      <c r="AI70" s="100" t="e">
        <f t="shared" si="15"/>
        <v>#REF!</v>
      </c>
      <c r="AJ70" s="101" t="e">
        <f t="shared" si="24"/>
        <v>#REF!</v>
      </c>
      <c r="AK70" s="101" t="e">
        <f t="shared" si="25"/>
        <v>#REF!</v>
      </c>
    </row>
    <row r="71" spans="1:995 1114:2000 2061:3015 3118:3398" ht="15" customHeight="1">
      <c r="A71" s="112"/>
      <c r="B71" s="113" t="s">
        <v>362</v>
      </c>
      <c r="C71" s="107"/>
      <c r="D71" s="108">
        <v>1.8180000000000001</v>
      </c>
      <c r="E71" s="104">
        <v>0.03</v>
      </c>
      <c r="F71" s="104">
        <v>-0.03</v>
      </c>
      <c r="G71" s="17">
        <f t="shared" si="28"/>
        <v>1.8480000000000001</v>
      </c>
      <c r="H71" s="102">
        <f t="shared" si="29"/>
        <v>1.788</v>
      </c>
      <c r="I71" s="103"/>
      <c r="J71" s="2"/>
      <c r="K71" s="2"/>
      <c r="L71" s="2"/>
      <c r="M71" s="2"/>
      <c r="N71" s="2"/>
      <c r="O71" s="2"/>
      <c r="P71" s="2"/>
      <c r="Q71" s="2"/>
      <c r="S71" s="100" t="e">
        <f t="shared" si="2"/>
        <v>#REF!</v>
      </c>
      <c r="T71" s="100" t="e">
        <f t="shared" si="3"/>
        <v>#REF!</v>
      </c>
      <c r="U71" s="101" t="e">
        <f t="shared" si="18"/>
        <v>#REF!</v>
      </c>
      <c r="V71" s="101" t="e">
        <f t="shared" si="19"/>
        <v>#REF!</v>
      </c>
      <c r="X71" s="100" t="e">
        <f t="shared" si="6"/>
        <v>#REF!</v>
      </c>
      <c r="Y71" s="100" t="e">
        <f t="shared" si="7"/>
        <v>#REF!</v>
      </c>
      <c r="Z71" s="101" t="e">
        <f t="shared" si="20"/>
        <v>#REF!</v>
      </c>
      <c r="AA71" s="101" t="e">
        <f t="shared" si="21"/>
        <v>#REF!</v>
      </c>
      <c r="AC71" s="100" t="e">
        <f t="shared" si="10"/>
        <v>#REF!</v>
      </c>
      <c r="AD71" s="100" t="e">
        <f t="shared" si="11"/>
        <v>#REF!</v>
      </c>
      <c r="AE71" s="101" t="e">
        <f t="shared" si="22"/>
        <v>#REF!</v>
      </c>
      <c r="AF71" s="101" t="e">
        <f t="shared" si="23"/>
        <v>#REF!</v>
      </c>
      <c r="AH71" s="100" t="e">
        <f t="shared" si="14"/>
        <v>#REF!</v>
      </c>
      <c r="AI71" s="100" t="e">
        <f t="shared" si="15"/>
        <v>#REF!</v>
      </c>
      <c r="AJ71" s="101" t="e">
        <f t="shared" si="24"/>
        <v>#REF!</v>
      </c>
      <c r="AK71" s="101" t="e">
        <f t="shared" si="25"/>
        <v>#REF!</v>
      </c>
    </row>
    <row r="72" spans="1:995 1114:2000 2061:3015 3118:3398" ht="15" customHeight="1">
      <c r="A72" s="105" t="s">
        <v>341</v>
      </c>
      <c r="B72" s="111" t="s">
        <v>334</v>
      </c>
      <c r="C72" s="107"/>
      <c r="D72" s="108">
        <v>1.8180000000000001</v>
      </c>
      <c r="E72" s="104">
        <v>0.03</v>
      </c>
      <c r="F72" s="104">
        <v>-0.03</v>
      </c>
      <c r="G72" s="17">
        <f t="shared" si="28"/>
        <v>1.8480000000000001</v>
      </c>
      <c r="H72" s="102">
        <f t="shared" si="29"/>
        <v>1.788</v>
      </c>
      <c r="I72" s="103"/>
      <c r="J72" s="2"/>
      <c r="K72" s="2"/>
      <c r="L72" s="2"/>
      <c r="M72" s="2"/>
      <c r="N72" s="2"/>
      <c r="O72" s="2"/>
      <c r="P72" s="2"/>
      <c r="Q72" s="2"/>
      <c r="S72" s="100">
        <f t="shared" si="2"/>
        <v>0.03</v>
      </c>
      <c r="T72" s="100">
        <f t="shared" si="3"/>
        <v>-0.03</v>
      </c>
      <c r="U72" s="101">
        <f t="shared" si="18"/>
        <v>1.8480000000000001</v>
      </c>
      <c r="V72" s="101">
        <f t="shared" si="19"/>
        <v>1.788</v>
      </c>
      <c r="X72" s="100">
        <f t="shared" si="6"/>
        <v>0.03</v>
      </c>
      <c r="Y72" s="100">
        <f t="shared" si="7"/>
        <v>-0.03</v>
      </c>
      <c r="Z72" s="101">
        <f t="shared" si="20"/>
        <v>1.8480000000000001</v>
      </c>
      <c r="AA72" s="101">
        <f t="shared" si="21"/>
        <v>1.788</v>
      </c>
      <c r="AC72" s="100">
        <f t="shared" si="10"/>
        <v>0.03</v>
      </c>
      <c r="AD72" s="100">
        <f t="shared" si="11"/>
        <v>-0.03</v>
      </c>
      <c r="AE72" s="101">
        <f t="shared" si="22"/>
        <v>1.8480000000000001</v>
      </c>
      <c r="AF72" s="101">
        <f t="shared" si="23"/>
        <v>1.788</v>
      </c>
      <c r="AH72" s="100">
        <f t="shared" si="14"/>
        <v>0.03</v>
      </c>
      <c r="AI72" s="100">
        <f t="shared" si="15"/>
        <v>-0.03</v>
      </c>
      <c r="AJ72" s="101">
        <f t="shared" si="24"/>
        <v>1.8480000000000001</v>
      </c>
      <c r="AK72" s="101">
        <f t="shared" si="25"/>
        <v>1.788</v>
      </c>
    </row>
    <row r="73" spans="1:995 1114:2000 2061:3015 3118:3398" ht="15" customHeight="1">
      <c r="A73" s="105" t="s">
        <v>341</v>
      </c>
      <c r="B73" s="111" t="s">
        <v>103</v>
      </c>
      <c r="C73" s="107"/>
      <c r="D73" s="108">
        <v>1.8180000000000001</v>
      </c>
      <c r="E73" s="104">
        <v>0.03</v>
      </c>
      <c r="F73" s="104">
        <v>-0.03</v>
      </c>
      <c r="G73" s="17">
        <f t="shared" si="28"/>
        <v>1.8480000000000001</v>
      </c>
      <c r="H73" s="102">
        <f t="shared" si="29"/>
        <v>1.788</v>
      </c>
      <c r="I73" s="103"/>
      <c r="J73" s="2"/>
      <c r="K73" s="2"/>
      <c r="L73" s="2"/>
      <c r="M73" s="2"/>
      <c r="N73" s="2"/>
      <c r="O73" s="2"/>
      <c r="P73" s="2"/>
      <c r="Q73" s="2"/>
      <c r="S73" s="100">
        <f t="shared" si="2"/>
        <v>0.03</v>
      </c>
      <c r="T73" s="100">
        <f t="shared" si="3"/>
        <v>-0.03</v>
      </c>
      <c r="U73" s="101">
        <f t="shared" si="18"/>
        <v>1.8480000000000001</v>
      </c>
      <c r="V73" s="101">
        <f t="shared" si="19"/>
        <v>1.788</v>
      </c>
      <c r="X73" s="100">
        <f t="shared" si="6"/>
        <v>0.03</v>
      </c>
      <c r="Y73" s="100">
        <f t="shared" si="7"/>
        <v>-0.03</v>
      </c>
      <c r="Z73" s="101">
        <f t="shared" si="20"/>
        <v>1.8480000000000001</v>
      </c>
      <c r="AA73" s="101">
        <f t="shared" si="21"/>
        <v>1.788</v>
      </c>
      <c r="AC73" s="100">
        <f t="shared" si="10"/>
        <v>0.03</v>
      </c>
      <c r="AD73" s="100">
        <f t="shared" si="11"/>
        <v>-0.03</v>
      </c>
      <c r="AE73" s="101">
        <f t="shared" si="22"/>
        <v>1.8480000000000001</v>
      </c>
      <c r="AF73" s="101">
        <f t="shared" si="23"/>
        <v>1.788</v>
      </c>
      <c r="AH73" s="100">
        <f t="shared" si="14"/>
        <v>0.03</v>
      </c>
      <c r="AI73" s="100">
        <f t="shared" si="15"/>
        <v>-0.03</v>
      </c>
      <c r="AJ73" s="101">
        <f t="shared" si="24"/>
        <v>1.8480000000000001</v>
      </c>
      <c r="AK73" s="101">
        <f t="shared" si="25"/>
        <v>1.788</v>
      </c>
    </row>
    <row r="74" spans="1:995 1114:2000 2061:3015 3118:3398" ht="15" customHeight="1">
      <c r="A74" s="105"/>
      <c r="B74" s="111">
        <v>26</v>
      </c>
      <c r="C74" s="107"/>
      <c r="D74" s="108">
        <v>5.9269999999999996</v>
      </c>
      <c r="E74" s="104">
        <v>0.03</v>
      </c>
      <c r="F74" s="104">
        <v>-0.03</v>
      </c>
      <c r="G74" s="17">
        <f t="shared" si="28"/>
        <v>5.9569999999999999</v>
      </c>
      <c r="H74" s="102">
        <f t="shared" si="29"/>
        <v>5.8969999999999994</v>
      </c>
      <c r="I74" s="103"/>
      <c r="J74" s="2"/>
      <c r="K74" s="2"/>
      <c r="L74" s="2"/>
      <c r="M74" s="2"/>
      <c r="N74" s="2"/>
      <c r="O74" s="2"/>
      <c r="P74" s="2"/>
      <c r="Q74" s="2"/>
      <c r="S74" s="100" t="e">
        <f t="shared" si="2"/>
        <v>#REF!</v>
      </c>
      <c r="T74" s="100" t="e">
        <f t="shared" si="3"/>
        <v>#REF!</v>
      </c>
      <c r="U74" s="101" t="e">
        <f t="shared" si="18"/>
        <v>#REF!</v>
      </c>
      <c r="V74" s="101" t="e">
        <f t="shared" si="19"/>
        <v>#REF!</v>
      </c>
      <c r="X74" s="100" t="e">
        <f t="shared" si="6"/>
        <v>#REF!</v>
      </c>
      <c r="Y74" s="100" t="e">
        <f t="shared" si="7"/>
        <v>#REF!</v>
      </c>
      <c r="Z74" s="101" t="e">
        <f t="shared" si="20"/>
        <v>#REF!</v>
      </c>
      <c r="AA74" s="101" t="e">
        <f t="shared" si="21"/>
        <v>#REF!</v>
      </c>
      <c r="AC74" s="100" t="e">
        <f t="shared" si="10"/>
        <v>#REF!</v>
      </c>
      <c r="AD74" s="100" t="e">
        <f t="shared" si="11"/>
        <v>#REF!</v>
      </c>
      <c r="AE74" s="101" t="e">
        <f t="shared" si="22"/>
        <v>#REF!</v>
      </c>
      <c r="AF74" s="101" t="e">
        <f t="shared" si="23"/>
        <v>#REF!</v>
      </c>
      <c r="AH74" s="100" t="e">
        <f t="shared" si="14"/>
        <v>#REF!</v>
      </c>
      <c r="AI74" s="100" t="e">
        <f t="shared" si="15"/>
        <v>#REF!</v>
      </c>
      <c r="AJ74" s="101" t="e">
        <f t="shared" si="24"/>
        <v>#REF!</v>
      </c>
      <c r="AK74" s="101" t="e">
        <f t="shared" si="25"/>
        <v>#REF!</v>
      </c>
    </row>
    <row r="75" spans="1:995 1114:2000 2061:3015 3118:3398" ht="15" customHeight="1">
      <c r="A75" s="105" t="s">
        <v>335</v>
      </c>
      <c r="B75" s="111" t="s">
        <v>363</v>
      </c>
      <c r="C75" s="107">
        <v>1.33</v>
      </c>
      <c r="D75" s="108">
        <v>8.3719999999999999</v>
      </c>
      <c r="E75" s="104">
        <v>0.03</v>
      </c>
      <c r="F75" s="104">
        <v>-0.03</v>
      </c>
      <c r="G75" s="17">
        <f t="shared" si="28"/>
        <v>8.4019999999999992</v>
      </c>
      <c r="H75" s="102">
        <f t="shared" si="29"/>
        <v>8.3420000000000005</v>
      </c>
      <c r="I75" s="103"/>
      <c r="J75" s="2"/>
      <c r="K75" s="2"/>
      <c r="L75" s="2"/>
      <c r="M75" s="2"/>
      <c r="N75" s="2"/>
      <c r="O75" s="2"/>
      <c r="P75" s="2"/>
      <c r="Q75" s="2"/>
      <c r="S75" s="100" t="e">
        <f t="shared" si="2"/>
        <v>#REF!</v>
      </c>
      <c r="T75" s="100" t="e">
        <f t="shared" si="3"/>
        <v>#REF!</v>
      </c>
      <c r="U75" s="101" t="e">
        <f t="shared" si="18"/>
        <v>#REF!</v>
      </c>
      <c r="V75" s="101" t="e">
        <f t="shared" si="19"/>
        <v>#REF!</v>
      </c>
      <c r="X75" s="100" t="e">
        <f t="shared" si="6"/>
        <v>#REF!</v>
      </c>
      <c r="Y75" s="100" t="e">
        <f t="shared" si="7"/>
        <v>#REF!</v>
      </c>
      <c r="Z75" s="101" t="e">
        <f t="shared" si="20"/>
        <v>#REF!</v>
      </c>
      <c r="AA75" s="101" t="e">
        <f t="shared" si="21"/>
        <v>#REF!</v>
      </c>
      <c r="AC75" s="100" t="e">
        <f t="shared" si="10"/>
        <v>#REF!</v>
      </c>
      <c r="AD75" s="100" t="e">
        <f t="shared" si="11"/>
        <v>#REF!</v>
      </c>
      <c r="AE75" s="101" t="e">
        <f t="shared" si="22"/>
        <v>#REF!</v>
      </c>
      <c r="AF75" s="101" t="e">
        <f t="shared" si="23"/>
        <v>#REF!</v>
      </c>
      <c r="AH75" s="100" t="e">
        <f t="shared" si="14"/>
        <v>#REF!</v>
      </c>
      <c r="AI75" s="100" t="e">
        <f t="shared" si="15"/>
        <v>#REF!</v>
      </c>
      <c r="AJ75" s="101" t="e">
        <f t="shared" si="24"/>
        <v>#REF!</v>
      </c>
      <c r="AK75" s="101" t="e">
        <f t="shared" si="25"/>
        <v>#REF!</v>
      </c>
    </row>
    <row r="76" spans="1:995 1114:2000 2061:3015 3118:3398" ht="15" customHeight="1">
      <c r="A76" s="105" t="s">
        <v>335</v>
      </c>
      <c r="B76" s="114" t="s">
        <v>364</v>
      </c>
      <c r="C76" s="107">
        <v>1.33</v>
      </c>
      <c r="D76" s="108">
        <v>8.3719999999999999</v>
      </c>
      <c r="E76" s="104">
        <v>0.03</v>
      </c>
      <c r="F76" s="104">
        <v>-0.03</v>
      </c>
      <c r="G76" s="17">
        <f t="shared" si="28"/>
        <v>8.4019999999999992</v>
      </c>
      <c r="H76" s="102">
        <f t="shared" si="29"/>
        <v>8.3420000000000005</v>
      </c>
      <c r="I76" s="103"/>
      <c r="J76" s="2"/>
      <c r="K76" s="2"/>
      <c r="L76" s="2"/>
      <c r="M76" s="2"/>
      <c r="N76" s="2"/>
      <c r="O76" s="2"/>
      <c r="P76" s="2"/>
      <c r="Q76" s="2"/>
      <c r="S76" s="100" t="e">
        <f t="shared" ref="S76:S139" si="30">IF($A76&lt;&gt;"(DC)", $E76*$R$7, $E76)</f>
        <v>#REF!</v>
      </c>
      <c r="T76" s="100" t="e">
        <f t="shared" ref="T76:T139" si="31">IF($A76&lt;&gt;"(DC)", $F76*$R$7, $F76)</f>
        <v>#REF!</v>
      </c>
      <c r="U76" s="101" t="e">
        <f t="shared" si="18"/>
        <v>#REF!</v>
      </c>
      <c r="V76" s="101" t="e">
        <f t="shared" si="19"/>
        <v>#REF!</v>
      </c>
      <c r="X76" s="100" t="e">
        <f t="shared" ref="X76:X139" si="32">IF($A76&lt;&gt;"(DC)", $E76*$W$7, $E76)</f>
        <v>#REF!</v>
      </c>
      <c r="Y76" s="100" t="e">
        <f t="shared" ref="Y76:Y139" si="33">IF($A76&lt;&gt;"(DC)", $F76*$W$7, $F76)</f>
        <v>#REF!</v>
      </c>
      <c r="Z76" s="101" t="e">
        <f t="shared" si="20"/>
        <v>#REF!</v>
      </c>
      <c r="AA76" s="101" t="e">
        <f t="shared" si="21"/>
        <v>#REF!</v>
      </c>
      <c r="AC76" s="100" t="e">
        <f t="shared" ref="AC76:AC139" si="34">IF($A76&lt;&gt;"(DC)", $E76*$AB$7, $E76)</f>
        <v>#REF!</v>
      </c>
      <c r="AD76" s="100" t="e">
        <f t="shared" ref="AD76:AD139" si="35">IF($A76&lt;&gt;"(DC)", $F76*$AB$7, $F76)</f>
        <v>#REF!</v>
      </c>
      <c r="AE76" s="101" t="e">
        <f t="shared" si="22"/>
        <v>#REF!</v>
      </c>
      <c r="AF76" s="101" t="e">
        <f t="shared" si="23"/>
        <v>#REF!</v>
      </c>
      <c r="AH76" s="100" t="e">
        <f t="shared" ref="AH76:AH139" si="36">IF($A76&lt;&gt;"(DC)", $E76*$AG$7, $E76)</f>
        <v>#REF!</v>
      </c>
      <c r="AI76" s="100" t="e">
        <f t="shared" ref="AI76:AI139" si="37">IF($A76&lt;&gt;"(DC)", $F76*$AG$7, $F76)</f>
        <v>#REF!</v>
      </c>
      <c r="AJ76" s="101" t="e">
        <f t="shared" si="24"/>
        <v>#REF!</v>
      </c>
      <c r="AK76" s="101" t="e">
        <f t="shared" si="25"/>
        <v>#REF!</v>
      </c>
    </row>
    <row r="77" spans="1:995 1114:2000 2061:3015 3118:3398" ht="15" customHeight="1">
      <c r="A77" s="105"/>
      <c r="B77" s="114" t="s">
        <v>365</v>
      </c>
      <c r="C77" s="107"/>
      <c r="D77" s="108">
        <v>20.184999999999999</v>
      </c>
      <c r="E77" s="104">
        <v>0.03</v>
      </c>
      <c r="F77" s="104">
        <v>-0.03</v>
      </c>
      <c r="G77" s="17">
        <f t="shared" si="28"/>
        <v>20.215</v>
      </c>
      <c r="H77" s="102">
        <f t="shared" si="29"/>
        <v>20.154999999999998</v>
      </c>
      <c r="I77" s="103"/>
      <c r="J77" s="2"/>
      <c r="K77" s="2"/>
      <c r="L77" s="2"/>
      <c r="M77" s="2"/>
      <c r="N77" s="2"/>
      <c r="O77" s="2"/>
      <c r="P77" s="2"/>
      <c r="Q77" s="2"/>
      <c r="S77" s="100" t="e">
        <f t="shared" si="30"/>
        <v>#REF!</v>
      </c>
      <c r="T77" s="100" t="e">
        <f t="shared" si="31"/>
        <v>#REF!</v>
      </c>
      <c r="U77" s="101" t="e">
        <f t="shared" si="18"/>
        <v>#REF!</v>
      </c>
      <c r="V77" s="101" t="e">
        <f t="shared" si="19"/>
        <v>#REF!</v>
      </c>
      <c r="X77" s="100" t="e">
        <f t="shared" si="32"/>
        <v>#REF!</v>
      </c>
      <c r="Y77" s="100" t="e">
        <f t="shared" si="33"/>
        <v>#REF!</v>
      </c>
      <c r="Z77" s="101" t="e">
        <f t="shared" si="20"/>
        <v>#REF!</v>
      </c>
      <c r="AA77" s="101" t="e">
        <f t="shared" si="21"/>
        <v>#REF!</v>
      </c>
      <c r="AC77" s="100" t="e">
        <f t="shared" si="34"/>
        <v>#REF!</v>
      </c>
      <c r="AD77" s="100" t="e">
        <f t="shared" si="35"/>
        <v>#REF!</v>
      </c>
      <c r="AE77" s="101" t="e">
        <f t="shared" si="22"/>
        <v>#REF!</v>
      </c>
      <c r="AF77" s="101" t="e">
        <f t="shared" si="23"/>
        <v>#REF!</v>
      </c>
      <c r="AH77" s="100" t="e">
        <f t="shared" si="36"/>
        <v>#REF!</v>
      </c>
      <c r="AI77" s="100" t="e">
        <f t="shared" si="37"/>
        <v>#REF!</v>
      </c>
      <c r="AJ77" s="101" t="e">
        <f t="shared" si="24"/>
        <v>#REF!</v>
      </c>
      <c r="AK77" s="101" t="e">
        <f t="shared" si="25"/>
        <v>#REF!</v>
      </c>
    </row>
    <row r="78" spans="1:995 1114:2000 2061:3015 3118:3398" ht="15" customHeight="1">
      <c r="A78" s="105"/>
      <c r="B78" s="111" t="s">
        <v>108</v>
      </c>
      <c r="C78" s="107"/>
      <c r="D78" s="108">
        <v>20.184999999999999</v>
      </c>
      <c r="E78" s="104">
        <v>0.03</v>
      </c>
      <c r="F78" s="104">
        <v>-0.03</v>
      </c>
      <c r="G78" s="17">
        <f t="shared" si="28"/>
        <v>20.215</v>
      </c>
      <c r="H78" s="102">
        <f t="shared" si="29"/>
        <v>20.154999999999998</v>
      </c>
      <c r="I78" s="103"/>
      <c r="J78" s="2"/>
      <c r="K78" s="2"/>
      <c r="L78" s="2"/>
      <c r="M78" s="2"/>
      <c r="N78" s="2"/>
      <c r="O78" s="2"/>
      <c r="P78" s="2"/>
      <c r="Q78" s="2"/>
      <c r="S78" s="100" t="e">
        <f t="shared" si="30"/>
        <v>#REF!</v>
      </c>
      <c r="T78" s="100" t="e">
        <f t="shared" si="31"/>
        <v>#REF!</v>
      </c>
      <c r="U78" s="101" t="e">
        <f t="shared" si="18"/>
        <v>#REF!</v>
      </c>
      <c r="V78" s="101" t="e">
        <f t="shared" si="19"/>
        <v>#REF!</v>
      </c>
      <c r="X78" s="100" t="e">
        <f t="shared" si="32"/>
        <v>#REF!</v>
      </c>
      <c r="Y78" s="100" t="e">
        <f t="shared" si="33"/>
        <v>#REF!</v>
      </c>
      <c r="Z78" s="101" t="e">
        <f t="shared" si="20"/>
        <v>#REF!</v>
      </c>
      <c r="AA78" s="101" t="e">
        <f t="shared" si="21"/>
        <v>#REF!</v>
      </c>
      <c r="AC78" s="100" t="e">
        <f t="shared" si="34"/>
        <v>#REF!</v>
      </c>
      <c r="AD78" s="100" t="e">
        <f t="shared" si="35"/>
        <v>#REF!</v>
      </c>
      <c r="AE78" s="101" t="e">
        <f t="shared" si="22"/>
        <v>#REF!</v>
      </c>
      <c r="AF78" s="101" t="e">
        <f t="shared" si="23"/>
        <v>#REF!</v>
      </c>
      <c r="AH78" s="100" t="e">
        <f t="shared" si="36"/>
        <v>#REF!</v>
      </c>
      <c r="AI78" s="100" t="e">
        <f t="shared" si="37"/>
        <v>#REF!</v>
      </c>
      <c r="AJ78" s="101" t="e">
        <f t="shared" si="24"/>
        <v>#REF!</v>
      </c>
      <c r="AK78" s="101" t="e">
        <f t="shared" si="25"/>
        <v>#REF!</v>
      </c>
    </row>
    <row r="79" spans="1:995 1114:2000 2061:3015 3118:3398" ht="15" customHeight="1">
      <c r="A79" s="105" t="s">
        <v>366</v>
      </c>
      <c r="B79" s="111">
        <v>29</v>
      </c>
      <c r="C79" s="107">
        <v>1.33</v>
      </c>
      <c r="D79" s="108">
        <v>9.6820000000000004</v>
      </c>
      <c r="E79" s="104">
        <v>0.03</v>
      </c>
      <c r="F79" s="104">
        <v>-0.03</v>
      </c>
      <c r="G79" s="17">
        <f t="shared" si="28"/>
        <v>9.7119999999999997</v>
      </c>
      <c r="H79" s="102">
        <f t="shared" si="29"/>
        <v>9.652000000000001</v>
      </c>
      <c r="I79" s="103"/>
      <c r="J79" s="2"/>
      <c r="K79" s="2"/>
      <c r="L79" s="2"/>
      <c r="M79" s="2"/>
      <c r="N79" s="2"/>
      <c r="O79" s="2"/>
      <c r="P79" s="2"/>
      <c r="Q79" s="2"/>
      <c r="S79" s="100" t="e">
        <f t="shared" si="30"/>
        <v>#REF!</v>
      </c>
      <c r="T79" s="100" t="e">
        <f t="shared" si="31"/>
        <v>#REF!</v>
      </c>
      <c r="U79" s="101" t="e">
        <f t="shared" si="18"/>
        <v>#REF!</v>
      </c>
      <c r="V79" s="101" t="e">
        <f t="shared" si="19"/>
        <v>#REF!</v>
      </c>
      <c r="X79" s="100" t="e">
        <f t="shared" si="32"/>
        <v>#REF!</v>
      </c>
      <c r="Y79" s="100" t="e">
        <f t="shared" si="33"/>
        <v>#REF!</v>
      </c>
      <c r="Z79" s="101" t="e">
        <f t="shared" si="20"/>
        <v>#REF!</v>
      </c>
      <c r="AA79" s="101" t="e">
        <f t="shared" si="21"/>
        <v>#REF!</v>
      </c>
      <c r="AC79" s="100" t="e">
        <f t="shared" si="34"/>
        <v>#REF!</v>
      </c>
      <c r="AD79" s="100" t="e">
        <f t="shared" si="35"/>
        <v>#REF!</v>
      </c>
      <c r="AE79" s="101" t="e">
        <f t="shared" si="22"/>
        <v>#REF!</v>
      </c>
      <c r="AF79" s="101" t="e">
        <f t="shared" si="23"/>
        <v>#REF!</v>
      </c>
      <c r="AH79" s="100" t="e">
        <f t="shared" si="36"/>
        <v>#REF!</v>
      </c>
      <c r="AI79" s="100" t="e">
        <f t="shared" si="37"/>
        <v>#REF!</v>
      </c>
      <c r="AJ79" s="101" t="e">
        <f t="shared" si="24"/>
        <v>#REF!</v>
      </c>
      <c r="AK79" s="101" t="e">
        <f t="shared" si="25"/>
        <v>#REF!</v>
      </c>
    </row>
    <row r="80" spans="1:995 1114:2000 2061:3015 3118:3398" ht="15" customHeight="1">
      <c r="A80" s="105" t="s">
        <v>463</v>
      </c>
      <c r="B80" s="111">
        <v>29</v>
      </c>
      <c r="C80" s="107">
        <v>1.33</v>
      </c>
      <c r="D80" s="108">
        <v>9.6820000000000004</v>
      </c>
      <c r="E80" s="104">
        <v>0.03</v>
      </c>
      <c r="F80" s="104">
        <v>-0.03</v>
      </c>
      <c r="G80" s="17">
        <f t="shared" si="28"/>
        <v>9.7119999999999997</v>
      </c>
      <c r="H80" s="102">
        <f t="shared" si="29"/>
        <v>9.652000000000001</v>
      </c>
      <c r="I80" s="103"/>
      <c r="J80" s="2"/>
      <c r="K80" s="2"/>
      <c r="L80" s="2"/>
      <c r="M80" s="2"/>
      <c r="N80" s="2"/>
      <c r="O80" s="2"/>
      <c r="P80" s="2"/>
      <c r="Q80" s="2"/>
      <c r="S80" s="100">
        <f t="shared" si="30"/>
        <v>0.03</v>
      </c>
      <c r="T80" s="100">
        <f t="shared" si="31"/>
        <v>-0.03</v>
      </c>
      <c r="U80" s="101">
        <f t="shared" si="18"/>
        <v>9.7119999999999997</v>
      </c>
      <c r="V80" s="101">
        <f t="shared" si="19"/>
        <v>9.652000000000001</v>
      </c>
      <c r="X80" s="100">
        <f t="shared" si="32"/>
        <v>0.03</v>
      </c>
      <c r="Y80" s="100">
        <f t="shared" si="33"/>
        <v>-0.03</v>
      </c>
      <c r="Z80" s="101">
        <f t="shared" si="20"/>
        <v>9.7119999999999997</v>
      </c>
      <c r="AA80" s="101">
        <f t="shared" si="21"/>
        <v>9.652000000000001</v>
      </c>
      <c r="AC80" s="100">
        <f t="shared" si="34"/>
        <v>0.03</v>
      </c>
      <c r="AD80" s="100">
        <f t="shared" si="35"/>
        <v>-0.03</v>
      </c>
      <c r="AE80" s="101">
        <f t="shared" si="22"/>
        <v>9.7119999999999997</v>
      </c>
      <c r="AF80" s="101">
        <f t="shared" si="23"/>
        <v>9.652000000000001</v>
      </c>
      <c r="AH80" s="100">
        <f t="shared" si="36"/>
        <v>0.03</v>
      </c>
      <c r="AI80" s="100">
        <f t="shared" si="37"/>
        <v>-0.03</v>
      </c>
      <c r="AJ80" s="101">
        <f t="shared" si="24"/>
        <v>9.7119999999999997</v>
      </c>
      <c r="AK80" s="101">
        <f t="shared" si="25"/>
        <v>9.652000000000001</v>
      </c>
    </row>
    <row r="81" spans="1:37" ht="15" customHeight="1">
      <c r="A81" s="105" t="s">
        <v>463</v>
      </c>
      <c r="B81" s="111">
        <v>29</v>
      </c>
      <c r="C81" s="107">
        <v>1.33</v>
      </c>
      <c r="D81" s="108">
        <v>9.6820000000000004</v>
      </c>
      <c r="E81" s="104">
        <v>0.03</v>
      </c>
      <c r="F81" s="104">
        <v>-0.03</v>
      </c>
      <c r="G81" s="17">
        <f>IF(AND(D81="",E81=""),"",IF(D81="",E81,D81+E81))</f>
        <v>9.7119999999999997</v>
      </c>
      <c r="H81" s="102">
        <f>IF(AND(D81="",F81=""),"",IF(D81="",F81,D81+F81))</f>
        <v>9.652000000000001</v>
      </c>
      <c r="I81" s="103"/>
      <c r="J81" s="2"/>
      <c r="K81" s="2"/>
      <c r="L81" s="2"/>
      <c r="M81" s="2"/>
      <c r="N81" s="2"/>
      <c r="O81" s="2"/>
      <c r="P81" s="2"/>
      <c r="Q81" s="2"/>
      <c r="S81" s="100">
        <f t="shared" si="30"/>
        <v>0.03</v>
      </c>
      <c r="T81" s="100">
        <f t="shared" si="31"/>
        <v>-0.03</v>
      </c>
      <c r="U81" s="101">
        <f t="shared" si="18"/>
        <v>9.7119999999999997</v>
      </c>
      <c r="V81" s="101">
        <f t="shared" si="19"/>
        <v>9.652000000000001</v>
      </c>
      <c r="X81" s="100">
        <f t="shared" si="32"/>
        <v>0.03</v>
      </c>
      <c r="Y81" s="100">
        <f t="shared" si="33"/>
        <v>-0.03</v>
      </c>
      <c r="Z81" s="101">
        <f t="shared" si="20"/>
        <v>9.7119999999999997</v>
      </c>
      <c r="AA81" s="101">
        <f t="shared" si="21"/>
        <v>9.652000000000001</v>
      </c>
      <c r="AC81" s="100">
        <f t="shared" si="34"/>
        <v>0.03</v>
      </c>
      <c r="AD81" s="100">
        <f t="shared" si="35"/>
        <v>-0.03</v>
      </c>
      <c r="AE81" s="101">
        <f t="shared" si="22"/>
        <v>9.7119999999999997</v>
      </c>
      <c r="AF81" s="101">
        <f t="shared" si="23"/>
        <v>9.652000000000001</v>
      </c>
      <c r="AH81" s="100">
        <f t="shared" si="36"/>
        <v>0.03</v>
      </c>
      <c r="AI81" s="100">
        <f t="shared" si="37"/>
        <v>-0.03</v>
      </c>
      <c r="AJ81" s="101">
        <f t="shared" si="24"/>
        <v>9.7119999999999997</v>
      </c>
      <c r="AK81" s="101">
        <f t="shared" si="25"/>
        <v>9.652000000000001</v>
      </c>
    </row>
    <row r="82" spans="1:37" ht="15" customHeight="1">
      <c r="A82" s="105" t="s">
        <v>463</v>
      </c>
      <c r="B82" s="111">
        <v>29</v>
      </c>
      <c r="C82" s="107">
        <v>1.33</v>
      </c>
      <c r="D82" s="108">
        <v>9.6820000000000004</v>
      </c>
      <c r="E82" s="104">
        <v>0.03</v>
      </c>
      <c r="F82" s="104">
        <v>-0.03</v>
      </c>
      <c r="G82" s="17">
        <f t="shared" si="28"/>
        <v>9.7119999999999997</v>
      </c>
      <c r="H82" s="102">
        <f t="shared" si="29"/>
        <v>9.652000000000001</v>
      </c>
      <c r="I82" s="103"/>
      <c r="J82" s="2"/>
      <c r="K82" s="2"/>
      <c r="L82" s="2"/>
      <c r="M82" s="2"/>
      <c r="N82" s="2"/>
      <c r="O82" s="2"/>
      <c r="P82" s="2"/>
      <c r="Q82" s="2"/>
      <c r="S82" s="100">
        <f t="shared" si="30"/>
        <v>0.03</v>
      </c>
      <c r="T82" s="100">
        <f t="shared" si="31"/>
        <v>-0.03</v>
      </c>
      <c r="U82" s="101">
        <f t="shared" si="18"/>
        <v>9.7119999999999997</v>
      </c>
      <c r="V82" s="101">
        <f t="shared" si="19"/>
        <v>9.652000000000001</v>
      </c>
      <c r="X82" s="100">
        <f t="shared" si="32"/>
        <v>0.03</v>
      </c>
      <c r="Y82" s="100">
        <f t="shared" si="33"/>
        <v>-0.03</v>
      </c>
      <c r="Z82" s="101">
        <f t="shared" si="20"/>
        <v>9.7119999999999997</v>
      </c>
      <c r="AA82" s="101">
        <f t="shared" si="21"/>
        <v>9.652000000000001</v>
      </c>
      <c r="AC82" s="100">
        <f t="shared" si="34"/>
        <v>0.03</v>
      </c>
      <c r="AD82" s="100">
        <f t="shared" si="35"/>
        <v>-0.03</v>
      </c>
      <c r="AE82" s="101">
        <f t="shared" si="22"/>
        <v>9.7119999999999997</v>
      </c>
      <c r="AF82" s="101">
        <f t="shared" si="23"/>
        <v>9.652000000000001</v>
      </c>
      <c r="AH82" s="100">
        <f t="shared" si="36"/>
        <v>0.03</v>
      </c>
      <c r="AI82" s="100">
        <f t="shared" si="37"/>
        <v>-0.03</v>
      </c>
      <c r="AJ82" s="101">
        <f t="shared" si="24"/>
        <v>9.7119999999999997</v>
      </c>
      <c r="AK82" s="101">
        <f t="shared" si="25"/>
        <v>9.652000000000001</v>
      </c>
    </row>
    <row r="83" spans="1:37" ht="15" customHeight="1">
      <c r="A83" s="105" t="s">
        <v>463</v>
      </c>
      <c r="B83" s="111">
        <v>29</v>
      </c>
      <c r="C83" s="107">
        <v>1.33</v>
      </c>
      <c r="D83" s="108">
        <v>9.6820000000000004</v>
      </c>
      <c r="E83" s="104">
        <v>0.03</v>
      </c>
      <c r="F83" s="104">
        <v>-0.03</v>
      </c>
      <c r="G83" s="17">
        <f>IF(AND(D83="",E83=""),"",IF(D83="",E83,D83+E83))</f>
        <v>9.7119999999999997</v>
      </c>
      <c r="H83" s="102">
        <f>IF(AND(D83="",F83=""),"",IF(D83="",F83,D83+F83))</f>
        <v>9.652000000000001</v>
      </c>
      <c r="I83" s="103"/>
      <c r="J83" s="2"/>
      <c r="K83" s="2"/>
      <c r="L83" s="2"/>
      <c r="M83" s="2"/>
      <c r="N83" s="2"/>
      <c r="O83" s="2"/>
      <c r="P83" s="2"/>
      <c r="Q83" s="2"/>
      <c r="S83" s="100">
        <f t="shared" si="30"/>
        <v>0.03</v>
      </c>
      <c r="T83" s="100">
        <f t="shared" si="31"/>
        <v>-0.03</v>
      </c>
      <c r="U83" s="101">
        <f t="shared" si="18"/>
        <v>9.7119999999999997</v>
      </c>
      <c r="V83" s="101">
        <f t="shared" si="19"/>
        <v>9.652000000000001</v>
      </c>
      <c r="X83" s="100">
        <f t="shared" si="32"/>
        <v>0.03</v>
      </c>
      <c r="Y83" s="100">
        <f t="shared" si="33"/>
        <v>-0.03</v>
      </c>
      <c r="Z83" s="101">
        <f t="shared" si="20"/>
        <v>9.7119999999999997</v>
      </c>
      <c r="AA83" s="101">
        <f t="shared" si="21"/>
        <v>9.652000000000001</v>
      </c>
      <c r="AC83" s="100">
        <f t="shared" si="34"/>
        <v>0.03</v>
      </c>
      <c r="AD83" s="100">
        <f t="shared" si="35"/>
        <v>-0.03</v>
      </c>
      <c r="AE83" s="101">
        <f t="shared" si="22"/>
        <v>9.7119999999999997</v>
      </c>
      <c r="AF83" s="101">
        <f t="shared" si="23"/>
        <v>9.652000000000001</v>
      </c>
      <c r="AH83" s="100">
        <f t="shared" si="36"/>
        <v>0.03</v>
      </c>
      <c r="AI83" s="100">
        <f t="shared" si="37"/>
        <v>-0.03</v>
      </c>
      <c r="AJ83" s="101">
        <f t="shared" si="24"/>
        <v>9.7119999999999997</v>
      </c>
      <c r="AK83" s="101">
        <f t="shared" si="25"/>
        <v>9.652000000000001</v>
      </c>
    </row>
    <row r="84" spans="1:37" ht="15" customHeight="1">
      <c r="A84" s="105" t="s">
        <v>463</v>
      </c>
      <c r="B84" s="111">
        <v>29</v>
      </c>
      <c r="C84" s="107">
        <v>1.33</v>
      </c>
      <c r="D84" s="108">
        <v>9.6820000000000004</v>
      </c>
      <c r="E84" s="104">
        <v>0.03</v>
      </c>
      <c r="F84" s="104">
        <v>-0.03</v>
      </c>
      <c r="G84" s="17">
        <f t="shared" si="28"/>
        <v>9.7119999999999997</v>
      </c>
      <c r="H84" s="102">
        <f t="shared" si="29"/>
        <v>9.652000000000001</v>
      </c>
      <c r="I84" s="103"/>
      <c r="J84" s="2"/>
      <c r="K84" s="2"/>
      <c r="L84" s="2"/>
      <c r="M84" s="2"/>
      <c r="N84" s="2"/>
      <c r="O84" s="2"/>
      <c r="P84" s="2"/>
      <c r="Q84" s="2"/>
      <c r="S84" s="100">
        <f t="shared" si="30"/>
        <v>0.03</v>
      </c>
      <c r="T84" s="100">
        <f t="shared" si="31"/>
        <v>-0.03</v>
      </c>
      <c r="U84" s="101">
        <f t="shared" si="18"/>
        <v>9.7119999999999997</v>
      </c>
      <c r="V84" s="101">
        <f t="shared" si="19"/>
        <v>9.652000000000001</v>
      </c>
      <c r="X84" s="100">
        <f t="shared" si="32"/>
        <v>0.03</v>
      </c>
      <c r="Y84" s="100">
        <f t="shared" si="33"/>
        <v>-0.03</v>
      </c>
      <c r="Z84" s="101">
        <f t="shared" si="20"/>
        <v>9.7119999999999997</v>
      </c>
      <c r="AA84" s="101">
        <f t="shared" si="21"/>
        <v>9.652000000000001</v>
      </c>
      <c r="AC84" s="100">
        <f t="shared" si="34"/>
        <v>0.03</v>
      </c>
      <c r="AD84" s="100">
        <f t="shared" si="35"/>
        <v>-0.03</v>
      </c>
      <c r="AE84" s="101">
        <f t="shared" si="22"/>
        <v>9.7119999999999997</v>
      </c>
      <c r="AF84" s="101">
        <f t="shared" si="23"/>
        <v>9.652000000000001</v>
      </c>
      <c r="AH84" s="100">
        <f t="shared" si="36"/>
        <v>0.03</v>
      </c>
      <c r="AI84" s="100">
        <f t="shared" si="37"/>
        <v>-0.03</v>
      </c>
      <c r="AJ84" s="101">
        <f t="shared" si="24"/>
        <v>9.7119999999999997</v>
      </c>
      <c r="AK84" s="101">
        <f t="shared" si="25"/>
        <v>9.652000000000001</v>
      </c>
    </row>
    <row r="85" spans="1:37" ht="15" customHeight="1">
      <c r="A85" s="105" t="s">
        <v>463</v>
      </c>
      <c r="B85" s="111">
        <v>29</v>
      </c>
      <c r="C85" s="107">
        <v>1.33</v>
      </c>
      <c r="D85" s="108">
        <v>9.6820000000000004</v>
      </c>
      <c r="E85" s="104">
        <v>0.03</v>
      </c>
      <c r="F85" s="104">
        <v>-0.03</v>
      </c>
      <c r="G85" s="17">
        <f>IF(AND(D85="",E85=""),"",IF(D85="",E85,D85+E85))</f>
        <v>9.7119999999999997</v>
      </c>
      <c r="H85" s="102">
        <f>IF(AND(D85="",F85=""),"",IF(D85="",F85,D85+F85))</f>
        <v>9.652000000000001</v>
      </c>
      <c r="I85" s="103"/>
      <c r="J85" s="2"/>
      <c r="K85" s="2"/>
      <c r="L85" s="2"/>
      <c r="M85" s="2"/>
      <c r="N85" s="2"/>
      <c r="O85" s="2"/>
      <c r="P85" s="2"/>
      <c r="Q85" s="2"/>
      <c r="S85" s="100">
        <f t="shared" si="30"/>
        <v>0.03</v>
      </c>
      <c r="T85" s="100">
        <f t="shared" si="31"/>
        <v>-0.03</v>
      </c>
      <c r="U85" s="101">
        <f t="shared" si="18"/>
        <v>9.7119999999999997</v>
      </c>
      <c r="V85" s="101">
        <f t="shared" si="19"/>
        <v>9.652000000000001</v>
      </c>
      <c r="X85" s="100">
        <f t="shared" si="32"/>
        <v>0.03</v>
      </c>
      <c r="Y85" s="100">
        <f t="shared" si="33"/>
        <v>-0.03</v>
      </c>
      <c r="Z85" s="101">
        <f t="shared" si="20"/>
        <v>9.7119999999999997</v>
      </c>
      <c r="AA85" s="101">
        <f t="shared" si="21"/>
        <v>9.652000000000001</v>
      </c>
      <c r="AC85" s="100">
        <f t="shared" si="34"/>
        <v>0.03</v>
      </c>
      <c r="AD85" s="100">
        <f t="shared" si="35"/>
        <v>-0.03</v>
      </c>
      <c r="AE85" s="101">
        <f t="shared" si="22"/>
        <v>9.7119999999999997</v>
      </c>
      <c r="AF85" s="101">
        <f t="shared" si="23"/>
        <v>9.652000000000001</v>
      </c>
      <c r="AH85" s="100">
        <f t="shared" si="36"/>
        <v>0.03</v>
      </c>
      <c r="AI85" s="100">
        <f t="shared" si="37"/>
        <v>-0.03</v>
      </c>
      <c r="AJ85" s="101">
        <f t="shared" si="24"/>
        <v>9.7119999999999997</v>
      </c>
      <c r="AK85" s="101">
        <f t="shared" si="25"/>
        <v>9.652000000000001</v>
      </c>
    </row>
    <row r="86" spans="1:37" ht="15" customHeight="1">
      <c r="A86" s="105" t="s">
        <v>331</v>
      </c>
      <c r="B86" s="111">
        <v>30</v>
      </c>
      <c r="C86" s="107">
        <v>1.33</v>
      </c>
      <c r="D86" s="108">
        <v>24.37</v>
      </c>
      <c r="E86" s="104">
        <v>0.03</v>
      </c>
      <c r="F86" s="104">
        <v>-0.03</v>
      </c>
      <c r="G86" s="17">
        <f t="shared" si="28"/>
        <v>24.400000000000002</v>
      </c>
      <c r="H86" s="102">
        <f t="shared" si="29"/>
        <v>24.34</v>
      </c>
      <c r="I86" s="103"/>
      <c r="J86" s="2"/>
      <c r="K86" s="2"/>
      <c r="L86" s="2"/>
      <c r="M86" s="2"/>
      <c r="N86" s="2"/>
      <c r="O86" s="2"/>
      <c r="P86" s="2"/>
      <c r="Q86" s="2"/>
      <c r="S86" s="100" t="e">
        <f t="shared" si="30"/>
        <v>#REF!</v>
      </c>
      <c r="T86" s="100" t="e">
        <f t="shared" si="31"/>
        <v>#REF!</v>
      </c>
      <c r="U86" s="101" t="e">
        <f t="shared" si="18"/>
        <v>#REF!</v>
      </c>
      <c r="V86" s="101" t="e">
        <f t="shared" si="19"/>
        <v>#REF!</v>
      </c>
      <c r="X86" s="100" t="e">
        <f t="shared" si="32"/>
        <v>#REF!</v>
      </c>
      <c r="Y86" s="100" t="e">
        <f t="shared" si="33"/>
        <v>#REF!</v>
      </c>
      <c r="Z86" s="101" t="e">
        <f t="shared" si="20"/>
        <v>#REF!</v>
      </c>
      <c r="AA86" s="101" t="e">
        <f t="shared" si="21"/>
        <v>#REF!</v>
      </c>
      <c r="AC86" s="100" t="e">
        <f t="shared" si="34"/>
        <v>#REF!</v>
      </c>
      <c r="AD86" s="100" t="e">
        <f t="shared" si="35"/>
        <v>#REF!</v>
      </c>
      <c r="AE86" s="101" t="e">
        <f t="shared" si="22"/>
        <v>#REF!</v>
      </c>
      <c r="AF86" s="101" t="e">
        <f t="shared" si="23"/>
        <v>#REF!</v>
      </c>
      <c r="AH86" s="100" t="e">
        <f t="shared" si="36"/>
        <v>#REF!</v>
      </c>
      <c r="AI86" s="100" t="e">
        <f t="shared" si="37"/>
        <v>#REF!</v>
      </c>
      <c r="AJ86" s="101" t="e">
        <f t="shared" si="24"/>
        <v>#REF!</v>
      </c>
      <c r="AK86" s="101" t="e">
        <f t="shared" si="25"/>
        <v>#REF!</v>
      </c>
    </row>
    <row r="87" spans="1:37" ht="15" customHeight="1">
      <c r="A87" s="105" t="s">
        <v>336</v>
      </c>
      <c r="B87" s="111">
        <v>31</v>
      </c>
      <c r="C87" s="107">
        <v>1.33</v>
      </c>
      <c r="D87" s="108">
        <v>22.236000000000001</v>
      </c>
      <c r="E87" s="104">
        <v>0.03</v>
      </c>
      <c r="F87" s="104">
        <v>-0.03</v>
      </c>
      <c r="G87" s="17">
        <f t="shared" si="28"/>
        <v>22.266000000000002</v>
      </c>
      <c r="H87" s="102">
        <f t="shared" si="29"/>
        <v>22.206</v>
      </c>
      <c r="I87" s="103"/>
      <c r="J87" s="2"/>
      <c r="K87" s="2"/>
      <c r="L87" s="2"/>
      <c r="M87" s="2"/>
      <c r="N87" s="2"/>
      <c r="O87" s="2"/>
      <c r="P87" s="2"/>
      <c r="Q87" s="2"/>
      <c r="S87" s="100" t="e">
        <f t="shared" si="30"/>
        <v>#REF!</v>
      </c>
      <c r="T87" s="100" t="e">
        <f t="shared" si="31"/>
        <v>#REF!</v>
      </c>
      <c r="U87" s="101" t="e">
        <f t="shared" si="18"/>
        <v>#REF!</v>
      </c>
      <c r="V87" s="101" t="e">
        <f t="shared" si="19"/>
        <v>#REF!</v>
      </c>
      <c r="X87" s="100" t="e">
        <f t="shared" si="32"/>
        <v>#REF!</v>
      </c>
      <c r="Y87" s="100" t="e">
        <f t="shared" si="33"/>
        <v>#REF!</v>
      </c>
      <c r="Z87" s="101" t="e">
        <f t="shared" si="20"/>
        <v>#REF!</v>
      </c>
      <c r="AA87" s="101" t="e">
        <f t="shared" si="21"/>
        <v>#REF!</v>
      </c>
      <c r="AC87" s="100" t="e">
        <f t="shared" si="34"/>
        <v>#REF!</v>
      </c>
      <c r="AD87" s="100" t="e">
        <f t="shared" si="35"/>
        <v>#REF!</v>
      </c>
      <c r="AE87" s="101" t="e">
        <f t="shared" si="22"/>
        <v>#REF!</v>
      </c>
      <c r="AF87" s="101" t="e">
        <f t="shared" si="23"/>
        <v>#REF!</v>
      </c>
      <c r="AH87" s="100" t="e">
        <f t="shared" si="36"/>
        <v>#REF!</v>
      </c>
      <c r="AI87" s="100" t="e">
        <f t="shared" si="37"/>
        <v>#REF!</v>
      </c>
      <c r="AJ87" s="101" t="e">
        <f t="shared" si="24"/>
        <v>#REF!</v>
      </c>
      <c r="AK87" s="101" t="e">
        <f t="shared" si="25"/>
        <v>#REF!</v>
      </c>
    </row>
    <row r="88" spans="1:37" ht="15" customHeight="1">
      <c r="A88" s="105" t="s">
        <v>463</v>
      </c>
      <c r="B88" s="111">
        <v>31</v>
      </c>
      <c r="C88" s="107">
        <v>1.33</v>
      </c>
      <c r="D88" s="108">
        <v>22.236000000000001</v>
      </c>
      <c r="E88" s="104">
        <v>0.03</v>
      </c>
      <c r="F88" s="104">
        <v>-0.03</v>
      </c>
      <c r="G88" s="17">
        <f t="shared" si="28"/>
        <v>22.266000000000002</v>
      </c>
      <c r="H88" s="102">
        <f t="shared" si="29"/>
        <v>22.206</v>
      </c>
      <c r="I88" s="103"/>
      <c r="J88" s="2"/>
      <c r="K88" s="2"/>
      <c r="L88" s="2"/>
      <c r="M88" s="2"/>
      <c r="N88" s="2"/>
      <c r="O88" s="2"/>
      <c r="P88" s="2"/>
      <c r="Q88" s="2"/>
      <c r="S88" s="100">
        <f t="shared" si="30"/>
        <v>0.03</v>
      </c>
      <c r="T88" s="100">
        <f t="shared" si="31"/>
        <v>-0.03</v>
      </c>
      <c r="U88" s="101">
        <f t="shared" si="18"/>
        <v>22.266000000000002</v>
      </c>
      <c r="V88" s="101">
        <f t="shared" si="19"/>
        <v>22.206</v>
      </c>
      <c r="X88" s="100">
        <f t="shared" si="32"/>
        <v>0.03</v>
      </c>
      <c r="Y88" s="100">
        <f t="shared" si="33"/>
        <v>-0.03</v>
      </c>
      <c r="Z88" s="101">
        <f t="shared" si="20"/>
        <v>22.266000000000002</v>
      </c>
      <c r="AA88" s="101">
        <f t="shared" si="21"/>
        <v>22.206</v>
      </c>
      <c r="AC88" s="100">
        <f t="shared" si="34"/>
        <v>0.03</v>
      </c>
      <c r="AD88" s="100">
        <f t="shared" si="35"/>
        <v>-0.03</v>
      </c>
      <c r="AE88" s="101">
        <f t="shared" si="22"/>
        <v>22.266000000000002</v>
      </c>
      <c r="AF88" s="101">
        <f t="shared" si="23"/>
        <v>22.206</v>
      </c>
      <c r="AH88" s="100">
        <f t="shared" si="36"/>
        <v>0.03</v>
      </c>
      <c r="AI88" s="100">
        <f t="shared" si="37"/>
        <v>-0.03</v>
      </c>
      <c r="AJ88" s="101">
        <f t="shared" si="24"/>
        <v>22.266000000000002</v>
      </c>
      <c r="AK88" s="101">
        <f t="shared" si="25"/>
        <v>22.206</v>
      </c>
    </row>
    <row r="89" spans="1:37" ht="15" customHeight="1">
      <c r="A89" s="105" t="s">
        <v>463</v>
      </c>
      <c r="B89" s="111">
        <v>31</v>
      </c>
      <c r="C89" s="107">
        <v>1.33</v>
      </c>
      <c r="D89" s="108">
        <v>22.236000000000001</v>
      </c>
      <c r="E89" s="104">
        <v>0.03</v>
      </c>
      <c r="F89" s="104">
        <v>-0.03</v>
      </c>
      <c r="G89" s="17">
        <f t="shared" si="28"/>
        <v>22.266000000000002</v>
      </c>
      <c r="H89" s="102">
        <f t="shared" si="29"/>
        <v>22.206</v>
      </c>
      <c r="I89" s="103"/>
      <c r="J89" s="2"/>
      <c r="K89" s="2"/>
      <c r="L89" s="2"/>
      <c r="M89" s="2"/>
      <c r="N89" s="2"/>
      <c r="O89" s="2"/>
      <c r="P89" s="2"/>
      <c r="Q89" s="2"/>
      <c r="S89" s="100">
        <f t="shared" si="30"/>
        <v>0.03</v>
      </c>
      <c r="T89" s="100">
        <f t="shared" si="31"/>
        <v>-0.03</v>
      </c>
      <c r="U89" s="101">
        <f t="shared" si="18"/>
        <v>22.266000000000002</v>
      </c>
      <c r="V89" s="101">
        <f t="shared" si="19"/>
        <v>22.206</v>
      </c>
      <c r="X89" s="100">
        <f t="shared" si="32"/>
        <v>0.03</v>
      </c>
      <c r="Y89" s="100">
        <f t="shared" si="33"/>
        <v>-0.03</v>
      </c>
      <c r="Z89" s="101">
        <f t="shared" si="20"/>
        <v>22.266000000000002</v>
      </c>
      <c r="AA89" s="101">
        <f t="shared" si="21"/>
        <v>22.206</v>
      </c>
      <c r="AC89" s="100">
        <f t="shared" si="34"/>
        <v>0.03</v>
      </c>
      <c r="AD89" s="100">
        <f t="shared" si="35"/>
        <v>-0.03</v>
      </c>
      <c r="AE89" s="101">
        <f t="shared" si="22"/>
        <v>22.266000000000002</v>
      </c>
      <c r="AF89" s="101">
        <f t="shared" si="23"/>
        <v>22.206</v>
      </c>
      <c r="AH89" s="100">
        <f t="shared" si="36"/>
        <v>0.03</v>
      </c>
      <c r="AI89" s="100">
        <f t="shared" si="37"/>
        <v>-0.03</v>
      </c>
      <c r="AJ89" s="101">
        <f t="shared" si="24"/>
        <v>22.266000000000002</v>
      </c>
      <c r="AK89" s="101">
        <f t="shared" si="25"/>
        <v>22.206</v>
      </c>
    </row>
    <row r="90" spans="1:37" ht="15" customHeight="1">
      <c r="A90" s="105" t="s">
        <v>463</v>
      </c>
      <c r="B90" s="111">
        <v>31</v>
      </c>
      <c r="C90" s="107">
        <v>1.33</v>
      </c>
      <c r="D90" s="108">
        <v>22.236000000000001</v>
      </c>
      <c r="E90" s="104">
        <v>0.03</v>
      </c>
      <c r="F90" s="104">
        <v>-0.03</v>
      </c>
      <c r="G90" s="17">
        <f>IF(AND(D90="",E90=""),"",IF(D90="",E90,D90+E90))</f>
        <v>22.266000000000002</v>
      </c>
      <c r="H90" s="102">
        <f>IF(AND(D90="",F90=""),"",IF(D90="",F90,D90+F90))</f>
        <v>22.206</v>
      </c>
      <c r="I90" s="103"/>
      <c r="J90" s="2"/>
      <c r="K90" s="2"/>
      <c r="L90" s="2"/>
      <c r="M90" s="2"/>
      <c r="N90" s="2"/>
      <c r="O90" s="2"/>
      <c r="P90" s="2"/>
      <c r="Q90" s="2"/>
      <c r="S90" s="100">
        <f t="shared" si="30"/>
        <v>0.03</v>
      </c>
      <c r="T90" s="100">
        <f t="shared" si="31"/>
        <v>-0.03</v>
      </c>
      <c r="U90" s="101">
        <f t="shared" si="18"/>
        <v>22.266000000000002</v>
      </c>
      <c r="V90" s="101">
        <f t="shared" si="19"/>
        <v>22.206</v>
      </c>
      <c r="X90" s="100">
        <f t="shared" si="32"/>
        <v>0.03</v>
      </c>
      <c r="Y90" s="100">
        <f t="shared" si="33"/>
        <v>-0.03</v>
      </c>
      <c r="Z90" s="101">
        <f t="shared" si="20"/>
        <v>22.266000000000002</v>
      </c>
      <c r="AA90" s="101">
        <f t="shared" si="21"/>
        <v>22.206</v>
      </c>
      <c r="AC90" s="100">
        <f t="shared" si="34"/>
        <v>0.03</v>
      </c>
      <c r="AD90" s="100">
        <f t="shared" si="35"/>
        <v>-0.03</v>
      </c>
      <c r="AE90" s="101">
        <f t="shared" si="22"/>
        <v>22.266000000000002</v>
      </c>
      <c r="AF90" s="101">
        <f t="shared" si="23"/>
        <v>22.206</v>
      </c>
      <c r="AH90" s="100">
        <f t="shared" si="36"/>
        <v>0.03</v>
      </c>
      <c r="AI90" s="100">
        <f t="shared" si="37"/>
        <v>-0.03</v>
      </c>
      <c r="AJ90" s="101">
        <f t="shared" si="24"/>
        <v>22.266000000000002</v>
      </c>
      <c r="AK90" s="101">
        <f t="shared" si="25"/>
        <v>22.206</v>
      </c>
    </row>
    <row r="91" spans="1:37" ht="15" customHeight="1">
      <c r="A91" s="105" t="s">
        <v>463</v>
      </c>
      <c r="B91" s="111">
        <v>31</v>
      </c>
      <c r="C91" s="107">
        <v>1.33</v>
      </c>
      <c r="D91" s="108">
        <v>22.236000000000001</v>
      </c>
      <c r="E91" s="104">
        <v>0.03</v>
      </c>
      <c r="F91" s="104">
        <v>-0.03</v>
      </c>
      <c r="G91" s="17">
        <f>IF(AND(D91="",E91=""),"",IF(D91="",E91,D91+E91))</f>
        <v>22.266000000000002</v>
      </c>
      <c r="H91" s="102">
        <f>IF(AND(D91="",F91=""),"",IF(D91="",F91,D91+F91))</f>
        <v>22.206</v>
      </c>
      <c r="I91" s="103"/>
      <c r="J91" s="2"/>
      <c r="K91" s="2"/>
      <c r="L91" s="2"/>
      <c r="M91" s="2"/>
      <c r="N91" s="2"/>
      <c r="O91" s="2"/>
      <c r="P91" s="2"/>
      <c r="Q91" s="2"/>
      <c r="S91" s="100">
        <f t="shared" si="30"/>
        <v>0.03</v>
      </c>
      <c r="T91" s="100">
        <f t="shared" si="31"/>
        <v>-0.03</v>
      </c>
      <c r="U91" s="101">
        <f t="shared" si="18"/>
        <v>22.266000000000002</v>
      </c>
      <c r="V91" s="101">
        <f t="shared" si="19"/>
        <v>22.206</v>
      </c>
      <c r="X91" s="100">
        <f t="shared" si="32"/>
        <v>0.03</v>
      </c>
      <c r="Y91" s="100">
        <f t="shared" si="33"/>
        <v>-0.03</v>
      </c>
      <c r="Z91" s="101">
        <f t="shared" si="20"/>
        <v>22.266000000000002</v>
      </c>
      <c r="AA91" s="101">
        <f t="shared" si="21"/>
        <v>22.206</v>
      </c>
      <c r="AC91" s="100">
        <f t="shared" si="34"/>
        <v>0.03</v>
      </c>
      <c r="AD91" s="100">
        <f t="shared" si="35"/>
        <v>-0.03</v>
      </c>
      <c r="AE91" s="101">
        <f t="shared" si="22"/>
        <v>22.266000000000002</v>
      </c>
      <c r="AF91" s="101">
        <f t="shared" si="23"/>
        <v>22.206</v>
      </c>
      <c r="AH91" s="100">
        <f t="shared" si="36"/>
        <v>0.03</v>
      </c>
      <c r="AI91" s="100">
        <f t="shared" si="37"/>
        <v>-0.03</v>
      </c>
      <c r="AJ91" s="101">
        <f t="shared" si="24"/>
        <v>22.266000000000002</v>
      </c>
      <c r="AK91" s="101">
        <f t="shared" si="25"/>
        <v>22.206</v>
      </c>
    </row>
    <row r="92" spans="1:37" ht="15" customHeight="1">
      <c r="A92" s="105" t="s">
        <v>463</v>
      </c>
      <c r="B92" s="111">
        <v>31</v>
      </c>
      <c r="C92" s="107">
        <v>1.33</v>
      </c>
      <c r="D92" s="108">
        <v>22.236000000000001</v>
      </c>
      <c r="E92" s="104">
        <v>0.03</v>
      </c>
      <c r="F92" s="104">
        <v>-0.03</v>
      </c>
      <c r="G92" s="17">
        <f t="shared" si="28"/>
        <v>22.266000000000002</v>
      </c>
      <c r="H92" s="102">
        <f t="shared" si="29"/>
        <v>22.206</v>
      </c>
      <c r="I92" s="103"/>
      <c r="J92" s="2"/>
      <c r="K92" s="2"/>
      <c r="L92" s="2"/>
      <c r="M92" s="2"/>
      <c r="N92" s="2"/>
      <c r="O92" s="2"/>
      <c r="P92" s="2"/>
      <c r="Q92" s="2"/>
      <c r="S92" s="100">
        <f t="shared" si="30"/>
        <v>0.03</v>
      </c>
      <c r="T92" s="100">
        <f t="shared" si="31"/>
        <v>-0.03</v>
      </c>
      <c r="U92" s="101">
        <f t="shared" si="18"/>
        <v>22.266000000000002</v>
      </c>
      <c r="V92" s="101">
        <f t="shared" si="19"/>
        <v>22.206</v>
      </c>
      <c r="X92" s="100">
        <f t="shared" si="32"/>
        <v>0.03</v>
      </c>
      <c r="Y92" s="100">
        <f t="shared" si="33"/>
        <v>-0.03</v>
      </c>
      <c r="Z92" s="101">
        <f t="shared" si="20"/>
        <v>22.266000000000002</v>
      </c>
      <c r="AA92" s="101">
        <f t="shared" si="21"/>
        <v>22.206</v>
      </c>
      <c r="AC92" s="100">
        <f t="shared" si="34"/>
        <v>0.03</v>
      </c>
      <c r="AD92" s="100">
        <f t="shared" si="35"/>
        <v>-0.03</v>
      </c>
      <c r="AE92" s="101">
        <f t="shared" si="22"/>
        <v>22.266000000000002</v>
      </c>
      <c r="AF92" s="101">
        <f t="shared" si="23"/>
        <v>22.206</v>
      </c>
      <c r="AH92" s="100">
        <f t="shared" si="36"/>
        <v>0.03</v>
      </c>
      <c r="AI92" s="100">
        <f t="shared" si="37"/>
        <v>-0.03</v>
      </c>
      <c r="AJ92" s="101">
        <f t="shared" si="24"/>
        <v>22.266000000000002</v>
      </c>
      <c r="AK92" s="101">
        <f t="shared" si="25"/>
        <v>22.206</v>
      </c>
    </row>
    <row r="93" spans="1:37" ht="15" customHeight="1">
      <c r="A93" s="105" t="s">
        <v>463</v>
      </c>
      <c r="B93" s="111">
        <v>31</v>
      </c>
      <c r="C93" s="107">
        <v>1.33</v>
      </c>
      <c r="D93" s="108">
        <v>22.236000000000001</v>
      </c>
      <c r="E93" s="104">
        <v>0.03</v>
      </c>
      <c r="F93" s="104">
        <v>-0.03</v>
      </c>
      <c r="G93" s="17">
        <f>IF(AND(D93="",E93=""),"",IF(D93="",E93,D93+E93))</f>
        <v>22.266000000000002</v>
      </c>
      <c r="H93" s="102">
        <f>IF(AND(D93="",F93=""),"",IF(D93="",F93,D93+F93))</f>
        <v>22.206</v>
      </c>
      <c r="I93" s="103"/>
      <c r="J93" s="2"/>
      <c r="K93" s="2"/>
      <c r="L93" s="2"/>
      <c r="M93" s="2"/>
      <c r="N93" s="2"/>
      <c r="O93" s="2"/>
      <c r="P93" s="2"/>
      <c r="Q93" s="2"/>
      <c r="S93" s="100">
        <f t="shared" si="30"/>
        <v>0.03</v>
      </c>
      <c r="T93" s="100">
        <f t="shared" si="31"/>
        <v>-0.03</v>
      </c>
      <c r="U93" s="101">
        <f t="shared" si="18"/>
        <v>22.266000000000002</v>
      </c>
      <c r="V93" s="101">
        <f t="shared" si="19"/>
        <v>22.206</v>
      </c>
      <c r="X93" s="100">
        <f t="shared" si="32"/>
        <v>0.03</v>
      </c>
      <c r="Y93" s="100">
        <f t="shared" si="33"/>
        <v>-0.03</v>
      </c>
      <c r="Z93" s="101">
        <f t="shared" si="20"/>
        <v>22.266000000000002</v>
      </c>
      <c r="AA93" s="101">
        <f t="shared" si="21"/>
        <v>22.206</v>
      </c>
      <c r="AC93" s="100">
        <f t="shared" si="34"/>
        <v>0.03</v>
      </c>
      <c r="AD93" s="100">
        <f t="shared" si="35"/>
        <v>-0.03</v>
      </c>
      <c r="AE93" s="101">
        <f t="shared" si="22"/>
        <v>22.266000000000002</v>
      </c>
      <c r="AF93" s="101">
        <f t="shared" si="23"/>
        <v>22.206</v>
      </c>
      <c r="AH93" s="100">
        <f t="shared" si="36"/>
        <v>0.03</v>
      </c>
      <c r="AI93" s="100">
        <f t="shared" si="37"/>
        <v>-0.03</v>
      </c>
      <c r="AJ93" s="101">
        <f t="shared" si="24"/>
        <v>22.266000000000002</v>
      </c>
      <c r="AK93" s="101">
        <f t="shared" si="25"/>
        <v>22.206</v>
      </c>
    </row>
    <row r="94" spans="1:37" ht="15" customHeight="1">
      <c r="A94" s="105" t="s">
        <v>333</v>
      </c>
      <c r="B94" s="111" t="s">
        <v>367</v>
      </c>
      <c r="C94" s="107">
        <v>1.5</v>
      </c>
      <c r="D94" s="108">
        <v>23.802</v>
      </c>
      <c r="E94" s="104">
        <v>0.03</v>
      </c>
      <c r="F94" s="104">
        <v>-0.03</v>
      </c>
      <c r="G94" s="17">
        <f t="shared" si="28"/>
        <v>23.832000000000001</v>
      </c>
      <c r="H94" s="102">
        <f t="shared" si="29"/>
        <v>23.771999999999998</v>
      </c>
      <c r="I94" s="103"/>
      <c r="J94" s="2"/>
      <c r="K94" s="2"/>
      <c r="L94" s="2"/>
      <c r="M94" s="2"/>
      <c r="N94" s="2"/>
      <c r="O94" s="2"/>
      <c r="P94" s="2"/>
      <c r="Q94" s="2"/>
      <c r="S94" s="100" t="e">
        <f t="shared" si="30"/>
        <v>#REF!</v>
      </c>
      <c r="T94" s="100" t="e">
        <f t="shared" si="31"/>
        <v>#REF!</v>
      </c>
      <c r="U94" s="101" t="e">
        <f t="shared" si="18"/>
        <v>#REF!</v>
      </c>
      <c r="V94" s="101" t="e">
        <f t="shared" si="19"/>
        <v>#REF!</v>
      </c>
      <c r="X94" s="100" t="e">
        <f t="shared" si="32"/>
        <v>#REF!</v>
      </c>
      <c r="Y94" s="100" t="e">
        <f t="shared" si="33"/>
        <v>#REF!</v>
      </c>
      <c r="Z94" s="101" t="e">
        <f t="shared" si="20"/>
        <v>#REF!</v>
      </c>
      <c r="AA94" s="101" t="e">
        <f t="shared" si="21"/>
        <v>#REF!</v>
      </c>
      <c r="AC94" s="100" t="e">
        <f t="shared" si="34"/>
        <v>#REF!</v>
      </c>
      <c r="AD94" s="100" t="e">
        <f t="shared" si="35"/>
        <v>#REF!</v>
      </c>
      <c r="AE94" s="101" t="e">
        <f t="shared" si="22"/>
        <v>#REF!</v>
      </c>
      <c r="AF94" s="101" t="e">
        <f t="shared" si="23"/>
        <v>#REF!</v>
      </c>
      <c r="AH94" s="100" t="e">
        <f t="shared" si="36"/>
        <v>#REF!</v>
      </c>
      <c r="AI94" s="100" t="e">
        <f t="shared" si="37"/>
        <v>#REF!</v>
      </c>
      <c r="AJ94" s="101" t="e">
        <f t="shared" si="24"/>
        <v>#REF!</v>
      </c>
      <c r="AK94" s="101" t="e">
        <f t="shared" si="25"/>
        <v>#REF!</v>
      </c>
    </row>
    <row r="95" spans="1:37" ht="15" customHeight="1">
      <c r="A95" s="105" t="s">
        <v>333</v>
      </c>
      <c r="B95" s="111" t="s">
        <v>368</v>
      </c>
      <c r="C95" s="107">
        <v>1.5</v>
      </c>
      <c r="D95" s="108">
        <v>23.802</v>
      </c>
      <c r="E95" s="104">
        <v>0.03</v>
      </c>
      <c r="F95" s="104">
        <v>-0.03</v>
      </c>
      <c r="G95" s="17">
        <f t="shared" si="28"/>
        <v>23.832000000000001</v>
      </c>
      <c r="H95" s="102">
        <f t="shared" si="29"/>
        <v>23.771999999999998</v>
      </c>
      <c r="I95" s="103"/>
      <c r="J95" s="2"/>
      <c r="K95" s="2"/>
      <c r="L95" s="2"/>
      <c r="M95" s="2"/>
      <c r="N95" s="2"/>
      <c r="O95" s="2"/>
      <c r="P95" s="2"/>
      <c r="Q95" s="2"/>
      <c r="S95" s="100" t="e">
        <f t="shared" si="30"/>
        <v>#REF!</v>
      </c>
      <c r="T95" s="100" t="e">
        <f t="shared" si="31"/>
        <v>#REF!</v>
      </c>
      <c r="U95" s="101" t="e">
        <f t="shared" si="18"/>
        <v>#REF!</v>
      </c>
      <c r="V95" s="101" t="e">
        <f t="shared" si="19"/>
        <v>#REF!</v>
      </c>
      <c r="X95" s="100" t="e">
        <f t="shared" si="32"/>
        <v>#REF!</v>
      </c>
      <c r="Y95" s="100" t="e">
        <f t="shared" si="33"/>
        <v>#REF!</v>
      </c>
      <c r="Z95" s="101" t="e">
        <f t="shared" si="20"/>
        <v>#REF!</v>
      </c>
      <c r="AA95" s="101" t="e">
        <f t="shared" si="21"/>
        <v>#REF!</v>
      </c>
      <c r="AC95" s="100" t="e">
        <f t="shared" si="34"/>
        <v>#REF!</v>
      </c>
      <c r="AD95" s="100" t="e">
        <f t="shared" si="35"/>
        <v>#REF!</v>
      </c>
      <c r="AE95" s="101" t="e">
        <f t="shared" si="22"/>
        <v>#REF!</v>
      </c>
      <c r="AF95" s="101" t="e">
        <f t="shared" si="23"/>
        <v>#REF!</v>
      </c>
      <c r="AH95" s="100" t="e">
        <f t="shared" si="36"/>
        <v>#REF!</v>
      </c>
      <c r="AI95" s="100" t="e">
        <f t="shared" si="37"/>
        <v>#REF!</v>
      </c>
      <c r="AJ95" s="101" t="e">
        <f t="shared" si="24"/>
        <v>#REF!</v>
      </c>
      <c r="AK95" s="101" t="e">
        <f t="shared" si="25"/>
        <v>#REF!</v>
      </c>
    </row>
    <row r="96" spans="1:37" ht="15" customHeight="1">
      <c r="A96" s="105" t="s">
        <v>341</v>
      </c>
      <c r="B96" s="111" t="s">
        <v>367</v>
      </c>
      <c r="C96" s="107"/>
      <c r="D96" s="108">
        <v>23.802</v>
      </c>
      <c r="E96" s="104">
        <v>0.03</v>
      </c>
      <c r="F96" s="104">
        <v>-0.03</v>
      </c>
      <c r="G96" s="17">
        <f t="shared" si="28"/>
        <v>23.832000000000001</v>
      </c>
      <c r="H96" s="102">
        <f t="shared" si="29"/>
        <v>23.771999999999998</v>
      </c>
      <c r="I96" s="103"/>
      <c r="J96" s="2"/>
      <c r="K96" s="2"/>
      <c r="L96" s="2"/>
      <c r="M96" s="2"/>
      <c r="N96" s="2"/>
      <c r="O96" s="2"/>
      <c r="P96" s="2"/>
      <c r="Q96" s="2"/>
      <c r="S96" s="100">
        <f t="shared" si="30"/>
        <v>0.03</v>
      </c>
      <c r="T96" s="100">
        <f t="shared" si="31"/>
        <v>-0.03</v>
      </c>
      <c r="U96" s="101">
        <f t="shared" si="18"/>
        <v>23.832000000000001</v>
      </c>
      <c r="V96" s="101">
        <f t="shared" si="19"/>
        <v>23.771999999999998</v>
      </c>
      <c r="X96" s="100">
        <f t="shared" si="32"/>
        <v>0.03</v>
      </c>
      <c r="Y96" s="100">
        <f t="shared" si="33"/>
        <v>-0.03</v>
      </c>
      <c r="Z96" s="101">
        <f t="shared" si="20"/>
        <v>23.832000000000001</v>
      </c>
      <c r="AA96" s="101">
        <f t="shared" si="21"/>
        <v>23.771999999999998</v>
      </c>
      <c r="AC96" s="100">
        <f t="shared" si="34"/>
        <v>0.03</v>
      </c>
      <c r="AD96" s="100">
        <f t="shared" si="35"/>
        <v>-0.03</v>
      </c>
      <c r="AE96" s="101">
        <f t="shared" si="22"/>
        <v>23.832000000000001</v>
      </c>
      <c r="AF96" s="101">
        <f t="shared" si="23"/>
        <v>23.771999999999998</v>
      </c>
      <c r="AH96" s="100">
        <f t="shared" si="36"/>
        <v>0.03</v>
      </c>
      <c r="AI96" s="100">
        <f t="shared" si="37"/>
        <v>-0.03</v>
      </c>
      <c r="AJ96" s="101">
        <f t="shared" si="24"/>
        <v>23.832000000000001</v>
      </c>
      <c r="AK96" s="101">
        <f t="shared" si="25"/>
        <v>23.771999999999998</v>
      </c>
    </row>
    <row r="97" spans="1:37" ht="15" customHeight="1">
      <c r="A97" s="105" t="s">
        <v>341</v>
      </c>
      <c r="B97" s="111" t="s">
        <v>368</v>
      </c>
      <c r="C97" s="107"/>
      <c r="D97" s="108">
        <v>23.802</v>
      </c>
      <c r="E97" s="104">
        <v>0.03</v>
      </c>
      <c r="F97" s="104">
        <v>-0.03</v>
      </c>
      <c r="G97" s="17">
        <f t="shared" si="28"/>
        <v>23.832000000000001</v>
      </c>
      <c r="H97" s="102">
        <f t="shared" si="29"/>
        <v>23.771999999999998</v>
      </c>
      <c r="I97" s="103"/>
      <c r="J97" s="2"/>
      <c r="K97" s="2"/>
      <c r="L97" s="2"/>
      <c r="M97" s="2"/>
      <c r="N97" s="2"/>
      <c r="O97" s="2"/>
      <c r="P97" s="2"/>
      <c r="Q97" s="2"/>
      <c r="S97" s="100">
        <f t="shared" si="30"/>
        <v>0.03</v>
      </c>
      <c r="T97" s="100">
        <f t="shared" si="31"/>
        <v>-0.03</v>
      </c>
      <c r="U97" s="101">
        <f t="shared" si="18"/>
        <v>23.832000000000001</v>
      </c>
      <c r="V97" s="101">
        <f t="shared" si="19"/>
        <v>23.771999999999998</v>
      </c>
      <c r="X97" s="100">
        <f t="shared" si="32"/>
        <v>0.03</v>
      </c>
      <c r="Y97" s="100">
        <f t="shared" si="33"/>
        <v>-0.03</v>
      </c>
      <c r="Z97" s="101">
        <f t="shared" si="20"/>
        <v>23.832000000000001</v>
      </c>
      <c r="AA97" s="101">
        <f t="shared" si="21"/>
        <v>23.771999999999998</v>
      </c>
      <c r="AC97" s="100">
        <f t="shared" si="34"/>
        <v>0.03</v>
      </c>
      <c r="AD97" s="100">
        <f t="shared" si="35"/>
        <v>-0.03</v>
      </c>
      <c r="AE97" s="101">
        <f t="shared" si="22"/>
        <v>23.832000000000001</v>
      </c>
      <c r="AF97" s="101">
        <f t="shared" si="23"/>
        <v>23.771999999999998</v>
      </c>
      <c r="AH97" s="100">
        <f t="shared" si="36"/>
        <v>0.03</v>
      </c>
      <c r="AI97" s="100">
        <f t="shared" si="37"/>
        <v>-0.03</v>
      </c>
      <c r="AJ97" s="101">
        <f t="shared" si="24"/>
        <v>23.832000000000001</v>
      </c>
      <c r="AK97" s="101">
        <f t="shared" si="25"/>
        <v>23.771999999999998</v>
      </c>
    </row>
    <row r="98" spans="1:37" ht="15" customHeight="1">
      <c r="A98" s="105"/>
      <c r="B98" s="111" t="s">
        <v>369</v>
      </c>
      <c r="C98" s="107"/>
      <c r="D98" s="108">
        <v>24.17</v>
      </c>
      <c r="E98" s="104">
        <v>0.03</v>
      </c>
      <c r="F98" s="104">
        <v>-0.03</v>
      </c>
      <c r="G98" s="17">
        <f t="shared" si="28"/>
        <v>24.200000000000003</v>
      </c>
      <c r="H98" s="102">
        <f t="shared" si="29"/>
        <v>24.14</v>
      </c>
      <c r="I98" s="103"/>
      <c r="J98" s="2"/>
      <c r="K98" s="2"/>
      <c r="L98" s="2"/>
      <c r="M98" s="2"/>
      <c r="N98" s="2"/>
      <c r="O98" s="2"/>
      <c r="P98" s="2"/>
      <c r="Q98" s="2"/>
      <c r="S98" s="100" t="e">
        <f t="shared" si="30"/>
        <v>#REF!</v>
      </c>
      <c r="T98" s="100" t="e">
        <f t="shared" si="31"/>
        <v>#REF!</v>
      </c>
      <c r="U98" s="101" t="e">
        <f t="shared" si="18"/>
        <v>#REF!</v>
      </c>
      <c r="V98" s="101" t="e">
        <f t="shared" si="19"/>
        <v>#REF!</v>
      </c>
      <c r="X98" s="100" t="e">
        <f t="shared" si="32"/>
        <v>#REF!</v>
      </c>
      <c r="Y98" s="100" t="e">
        <f t="shared" si="33"/>
        <v>#REF!</v>
      </c>
      <c r="Z98" s="101" t="e">
        <f t="shared" si="20"/>
        <v>#REF!</v>
      </c>
      <c r="AA98" s="101" t="e">
        <f t="shared" si="21"/>
        <v>#REF!</v>
      </c>
      <c r="AC98" s="100" t="e">
        <f t="shared" si="34"/>
        <v>#REF!</v>
      </c>
      <c r="AD98" s="100" t="e">
        <f t="shared" si="35"/>
        <v>#REF!</v>
      </c>
      <c r="AE98" s="101" t="e">
        <f t="shared" si="22"/>
        <v>#REF!</v>
      </c>
      <c r="AF98" s="101" t="e">
        <f t="shared" si="23"/>
        <v>#REF!</v>
      </c>
      <c r="AH98" s="100" t="e">
        <f t="shared" si="36"/>
        <v>#REF!</v>
      </c>
      <c r="AI98" s="100" t="e">
        <f t="shared" si="37"/>
        <v>#REF!</v>
      </c>
      <c r="AJ98" s="101" t="e">
        <f t="shared" si="24"/>
        <v>#REF!</v>
      </c>
      <c r="AK98" s="101" t="e">
        <f t="shared" si="25"/>
        <v>#REF!</v>
      </c>
    </row>
    <row r="99" spans="1:37" ht="15" customHeight="1">
      <c r="A99" s="105"/>
      <c r="B99" s="111" t="s">
        <v>370</v>
      </c>
      <c r="C99" s="107"/>
      <c r="D99" s="108">
        <v>24.17</v>
      </c>
      <c r="E99" s="104">
        <v>0.03</v>
      </c>
      <c r="F99" s="104">
        <v>-0.03</v>
      </c>
      <c r="G99" s="17">
        <f t="shared" si="28"/>
        <v>24.200000000000003</v>
      </c>
      <c r="H99" s="102">
        <f t="shared" si="29"/>
        <v>24.14</v>
      </c>
      <c r="I99" s="103"/>
      <c r="J99" s="2"/>
      <c r="K99" s="2"/>
      <c r="L99" s="2"/>
      <c r="M99" s="2"/>
      <c r="N99" s="2"/>
      <c r="O99" s="2"/>
      <c r="P99" s="2"/>
      <c r="Q99" s="2"/>
      <c r="S99" s="100" t="e">
        <f t="shared" si="30"/>
        <v>#REF!</v>
      </c>
      <c r="T99" s="100" t="e">
        <f t="shared" si="31"/>
        <v>#REF!</v>
      </c>
      <c r="U99" s="101" t="e">
        <f t="shared" si="18"/>
        <v>#REF!</v>
      </c>
      <c r="V99" s="101" t="e">
        <f t="shared" si="19"/>
        <v>#REF!</v>
      </c>
      <c r="X99" s="100" t="e">
        <f t="shared" si="32"/>
        <v>#REF!</v>
      </c>
      <c r="Y99" s="100" t="e">
        <f t="shared" si="33"/>
        <v>#REF!</v>
      </c>
      <c r="Z99" s="101" t="e">
        <f t="shared" si="20"/>
        <v>#REF!</v>
      </c>
      <c r="AA99" s="101" t="e">
        <f t="shared" si="21"/>
        <v>#REF!</v>
      </c>
      <c r="AC99" s="100" t="e">
        <f t="shared" si="34"/>
        <v>#REF!</v>
      </c>
      <c r="AD99" s="100" t="e">
        <f t="shared" si="35"/>
        <v>#REF!</v>
      </c>
      <c r="AE99" s="101" t="e">
        <f t="shared" si="22"/>
        <v>#REF!</v>
      </c>
      <c r="AF99" s="101" t="e">
        <f t="shared" si="23"/>
        <v>#REF!</v>
      </c>
      <c r="AH99" s="100" t="e">
        <f t="shared" si="36"/>
        <v>#REF!</v>
      </c>
      <c r="AI99" s="100" t="e">
        <f t="shared" si="37"/>
        <v>#REF!</v>
      </c>
      <c r="AJ99" s="101" t="e">
        <f t="shared" si="24"/>
        <v>#REF!</v>
      </c>
      <c r="AK99" s="101" t="e">
        <f t="shared" si="25"/>
        <v>#REF!</v>
      </c>
    </row>
    <row r="100" spans="1:37" ht="15" customHeight="1">
      <c r="A100" s="105"/>
      <c r="B100" s="111"/>
      <c r="C100" s="107"/>
      <c r="D100" s="108"/>
      <c r="E100" s="104"/>
      <c r="F100" s="104"/>
      <c r="G100" s="17"/>
      <c r="H100" s="102"/>
      <c r="I100" s="103"/>
      <c r="J100" s="2"/>
      <c r="K100" s="2"/>
      <c r="L100" s="2"/>
      <c r="M100" s="2"/>
      <c r="N100" s="2"/>
      <c r="O100" s="2"/>
      <c r="P100" s="2"/>
      <c r="Q100" s="2"/>
      <c r="S100" s="100" t="e">
        <f t="shared" si="30"/>
        <v>#REF!</v>
      </c>
      <c r="T100" s="100" t="e">
        <f t="shared" si="31"/>
        <v>#REF!</v>
      </c>
      <c r="U100" s="101" t="e">
        <f t="shared" si="18"/>
        <v>#REF!</v>
      </c>
      <c r="V100" s="101" t="e">
        <f t="shared" si="19"/>
        <v>#REF!</v>
      </c>
      <c r="X100" s="100" t="e">
        <f t="shared" si="32"/>
        <v>#REF!</v>
      </c>
      <c r="Y100" s="100" t="e">
        <f t="shared" si="33"/>
        <v>#REF!</v>
      </c>
      <c r="Z100" s="101" t="e">
        <f t="shared" si="20"/>
        <v>#REF!</v>
      </c>
      <c r="AA100" s="101" t="e">
        <f t="shared" si="21"/>
        <v>#REF!</v>
      </c>
      <c r="AC100" s="100" t="e">
        <f t="shared" si="34"/>
        <v>#REF!</v>
      </c>
      <c r="AD100" s="100" t="e">
        <f t="shared" si="35"/>
        <v>#REF!</v>
      </c>
      <c r="AE100" s="101" t="e">
        <f t="shared" si="22"/>
        <v>#REF!</v>
      </c>
      <c r="AF100" s="101" t="e">
        <f t="shared" si="23"/>
        <v>#REF!</v>
      </c>
      <c r="AH100" s="100" t="e">
        <f t="shared" si="36"/>
        <v>#REF!</v>
      </c>
      <c r="AI100" s="100" t="e">
        <f t="shared" si="37"/>
        <v>#REF!</v>
      </c>
      <c r="AJ100" s="101" t="e">
        <f t="shared" si="24"/>
        <v>#REF!</v>
      </c>
      <c r="AK100" s="101" t="e">
        <f t="shared" si="25"/>
        <v>#REF!</v>
      </c>
    </row>
    <row r="101" spans="1:37" ht="15" customHeight="1">
      <c r="A101" s="105" t="s">
        <v>371</v>
      </c>
      <c r="B101" s="111" t="s">
        <v>337</v>
      </c>
      <c r="C101" s="107">
        <v>1.33</v>
      </c>
      <c r="D101" s="108">
        <v>8.4719999999999995</v>
      </c>
      <c r="E101" s="104">
        <v>0.03</v>
      </c>
      <c r="F101" s="104">
        <v>-0.03</v>
      </c>
      <c r="G101" s="17">
        <f t="shared" si="28"/>
        <v>8.5019999999999989</v>
      </c>
      <c r="H101" s="102">
        <f t="shared" si="29"/>
        <v>8.4420000000000002</v>
      </c>
      <c r="I101" s="103"/>
      <c r="J101" s="2"/>
      <c r="K101" s="2"/>
      <c r="L101" s="2"/>
      <c r="M101" s="2"/>
      <c r="N101" s="2"/>
      <c r="O101" s="2"/>
      <c r="P101" s="2"/>
      <c r="Q101" s="2"/>
      <c r="S101" s="100" t="e">
        <f t="shared" si="30"/>
        <v>#REF!</v>
      </c>
      <c r="T101" s="100" t="e">
        <f t="shared" si="31"/>
        <v>#REF!</v>
      </c>
      <c r="U101" s="101" t="e">
        <f t="shared" si="18"/>
        <v>#REF!</v>
      </c>
      <c r="V101" s="101" t="e">
        <f t="shared" si="19"/>
        <v>#REF!</v>
      </c>
      <c r="X101" s="100" t="e">
        <f t="shared" si="32"/>
        <v>#REF!</v>
      </c>
      <c r="Y101" s="100" t="e">
        <f t="shared" si="33"/>
        <v>#REF!</v>
      </c>
      <c r="Z101" s="101" t="e">
        <f t="shared" si="20"/>
        <v>#REF!</v>
      </c>
      <c r="AA101" s="101" t="e">
        <f t="shared" si="21"/>
        <v>#REF!</v>
      </c>
      <c r="AC101" s="100" t="e">
        <f t="shared" si="34"/>
        <v>#REF!</v>
      </c>
      <c r="AD101" s="100" t="e">
        <f t="shared" si="35"/>
        <v>#REF!</v>
      </c>
      <c r="AE101" s="101" t="e">
        <f t="shared" si="22"/>
        <v>#REF!</v>
      </c>
      <c r="AF101" s="101" t="e">
        <f t="shared" si="23"/>
        <v>#REF!</v>
      </c>
      <c r="AH101" s="100" t="e">
        <f t="shared" si="36"/>
        <v>#REF!</v>
      </c>
      <c r="AI101" s="100" t="e">
        <f t="shared" si="37"/>
        <v>#REF!</v>
      </c>
      <c r="AJ101" s="101" t="e">
        <f t="shared" si="24"/>
        <v>#REF!</v>
      </c>
      <c r="AK101" s="101" t="e">
        <f t="shared" si="25"/>
        <v>#REF!</v>
      </c>
    </row>
    <row r="102" spans="1:37" ht="15" customHeight="1">
      <c r="A102" s="105" t="s">
        <v>371</v>
      </c>
      <c r="B102" s="111" t="s">
        <v>338</v>
      </c>
      <c r="C102" s="107">
        <v>1.33</v>
      </c>
      <c r="D102" s="108">
        <v>8.4719999999999995</v>
      </c>
      <c r="E102" s="104">
        <v>0.03</v>
      </c>
      <c r="F102" s="104">
        <v>-0.03</v>
      </c>
      <c r="G102" s="17">
        <f t="shared" si="28"/>
        <v>8.5019999999999989</v>
      </c>
      <c r="H102" s="102">
        <f t="shared" si="29"/>
        <v>8.4420000000000002</v>
      </c>
      <c r="I102" s="103"/>
      <c r="J102" s="2"/>
      <c r="K102" s="2"/>
      <c r="L102" s="2"/>
      <c r="M102" s="2"/>
      <c r="N102" s="2"/>
      <c r="O102" s="2"/>
      <c r="P102" s="2"/>
      <c r="Q102" s="2"/>
      <c r="S102" s="100" t="e">
        <f t="shared" si="30"/>
        <v>#REF!</v>
      </c>
      <c r="T102" s="100" t="e">
        <f t="shared" si="31"/>
        <v>#REF!</v>
      </c>
      <c r="U102" s="101" t="e">
        <f t="shared" si="18"/>
        <v>#REF!</v>
      </c>
      <c r="V102" s="101" t="e">
        <f t="shared" si="19"/>
        <v>#REF!</v>
      </c>
      <c r="X102" s="100" t="e">
        <f t="shared" si="32"/>
        <v>#REF!</v>
      </c>
      <c r="Y102" s="100" t="e">
        <f t="shared" si="33"/>
        <v>#REF!</v>
      </c>
      <c r="Z102" s="101" t="e">
        <f t="shared" si="20"/>
        <v>#REF!</v>
      </c>
      <c r="AA102" s="101" t="e">
        <f t="shared" si="21"/>
        <v>#REF!</v>
      </c>
      <c r="AC102" s="100" t="e">
        <f t="shared" si="34"/>
        <v>#REF!</v>
      </c>
      <c r="AD102" s="100" t="e">
        <f t="shared" si="35"/>
        <v>#REF!</v>
      </c>
      <c r="AE102" s="101" t="e">
        <f t="shared" si="22"/>
        <v>#REF!</v>
      </c>
      <c r="AF102" s="101" t="e">
        <f t="shared" si="23"/>
        <v>#REF!</v>
      </c>
      <c r="AH102" s="100" t="e">
        <f t="shared" si="36"/>
        <v>#REF!</v>
      </c>
      <c r="AI102" s="100" t="e">
        <f t="shared" si="37"/>
        <v>#REF!</v>
      </c>
      <c r="AJ102" s="101" t="e">
        <f t="shared" si="24"/>
        <v>#REF!</v>
      </c>
      <c r="AK102" s="101" t="e">
        <f t="shared" si="25"/>
        <v>#REF!</v>
      </c>
    </row>
    <row r="103" spans="1:37" ht="15" customHeight="1">
      <c r="A103" s="105"/>
      <c r="B103" s="111"/>
      <c r="C103" s="107"/>
      <c r="D103" s="108"/>
      <c r="E103" s="104"/>
      <c r="F103" s="104"/>
      <c r="G103" s="17"/>
      <c r="H103" s="102"/>
      <c r="I103" s="103"/>
      <c r="J103" s="2"/>
      <c r="K103" s="2"/>
      <c r="L103" s="2"/>
      <c r="M103" s="2"/>
      <c r="N103" s="2"/>
      <c r="O103" s="2"/>
      <c r="P103" s="2"/>
      <c r="Q103" s="2"/>
      <c r="S103" s="100" t="e">
        <f t="shared" si="30"/>
        <v>#REF!</v>
      </c>
      <c r="T103" s="100" t="e">
        <f t="shared" si="31"/>
        <v>#REF!</v>
      </c>
      <c r="U103" s="101" t="e">
        <f t="shared" si="18"/>
        <v>#REF!</v>
      </c>
      <c r="V103" s="101" t="e">
        <f t="shared" si="19"/>
        <v>#REF!</v>
      </c>
      <c r="X103" s="100" t="e">
        <f t="shared" si="32"/>
        <v>#REF!</v>
      </c>
      <c r="Y103" s="100" t="e">
        <f t="shared" si="33"/>
        <v>#REF!</v>
      </c>
      <c r="Z103" s="101" t="e">
        <f t="shared" si="20"/>
        <v>#REF!</v>
      </c>
      <c r="AA103" s="101" t="e">
        <f t="shared" si="21"/>
        <v>#REF!</v>
      </c>
      <c r="AC103" s="100" t="e">
        <f t="shared" si="34"/>
        <v>#REF!</v>
      </c>
      <c r="AD103" s="100" t="e">
        <f t="shared" si="35"/>
        <v>#REF!</v>
      </c>
      <c r="AE103" s="101" t="e">
        <f t="shared" si="22"/>
        <v>#REF!</v>
      </c>
      <c r="AF103" s="101" t="e">
        <f t="shared" si="23"/>
        <v>#REF!</v>
      </c>
      <c r="AH103" s="100" t="e">
        <f t="shared" si="36"/>
        <v>#REF!</v>
      </c>
      <c r="AI103" s="100" t="e">
        <f t="shared" si="37"/>
        <v>#REF!</v>
      </c>
      <c r="AJ103" s="101" t="e">
        <f t="shared" si="24"/>
        <v>#REF!</v>
      </c>
      <c r="AK103" s="101" t="e">
        <f t="shared" si="25"/>
        <v>#REF!</v>
      </c>
    </row>
    <row r="104" spans="1:37" ht="15" customHeight="1">
      <c r="A104" s="105" t="s">
        <v>121</v>
      </c>
      <c r="B104" s="111" t="s">
        <v>340</v>
      </c>
      <c r="C104" s="107">
        <v>1.33</v>
      </c>
      <c r="D104" s="108">
        <v>23.006</v>
      </c>
      <c r="E104" s="104">
        <v>0.03</v>
      </c>
      <c r="F104" s="104">
        <v>-0.03</v>
      </c>
      <c r="G104" s="17">
        <f t="shared" si="28"/>
        <v>23.036000000000001</v>
      </c>
      <c r="H104" s="102">
        <f t="shared" si="29"/>
        <v>22.975999999999999</v>
      </c>
      <c r="I104" s="103"/>
      <c r="J104" s="2"/>
      <c r="K104" s="2"/>
      <c r="L104" s="2"/>
      <c r="M104" s="2"/>
      <c r="N104" s="2"/>
      <c r="O104" s="2"/>
      <c r="P104" s="2"/>
      <c r="Q104" s="2"/>
      <c r="S104" s="100" t="e">
        <f t="shared" si="30"/>
        <v>#REF!</v>
      </c>
      <c r="T104" s="100" t="e">
        <f t="shared" si="31"/>
        <v>#REF!</v>
      </c>
      <c r="U104" s="101" t="e">
        <f t="shared" ref="U104:U167" si="38">IF(AND($D104="",S104=""),"",IF($D104="",S104,$D104+S104))</f>
        <v>#REF!</v>
      </c>
      <c r="V104" s="101" t="e">
        <f t="shared" ref="V104:V167" si="39">IF(AND($D104="",T104=""),"",IF($D104="",T104,$D104+T104))</f>
        <v>#REF!</v>
      </c>
      <c r="X104" s="100" t="e">
        <f t="shared" si="32"/>
        <v>#REF!</v>
      </c>
      <c r="Y104" s="100" t="e">
        <f t="shared" si="33"/>
        <v>#REF!</v>
      </c>
      <c r="Z104" s="101" t="e">
        <f t="shared" ref="Z104:Z167" si="40">IF(AND($D104="",X104=""),"",IF($D104="",X104,$D104+X104))</f>
        <v>#REF!</v>
      </c>
      <c r="AA104" s="101" t="e">
        <f t="shared" ref="AA104:AA167" si="41">IF(AND($D104="",Y104=""),"",IF($D104="",Y104,$D104+Y104))</f>
        <v>#REF!</v>
      </c>
      <c r="AC104" s="100" t="e">
        <f t="shared" si="34"/>
        <v>#REF!</v>
      </c>
      <c r="AD104" s="100" t="e">
        <f t="shared" si="35"/>
        <v>#REF!</v>
      </c>
      <c r="AE104" s="101" t="e">
        <f t="shared" ref="AE104:AE167" si="42">IF(AND($D104="",AC104=""),"",IF($D104="",AC104,$D104+AC104))</f>
        <v>#REF!</v>
      </c>
      <c r="AF104" s="101" t="e">
        <f t="shared" ref="AF104:AF167" si="43">IF(AND($D104="",AD104=""),"",IF($D104="",AD104,$D104+AD104))</f>
        <v>#REF!</v>
      </c>
      <c r="AH104" s="100" t="e">
        <f t="shared" si="36"/>
        <v>#REF!</v>
      </c>
      <c r="AI104" s="100" t="e">
        <f t="shared" si="37"/>
        <v>#REF!</v>
      </c>
      <c r="AJ104" s="101" t="e">
        <f t="shared" ref="AJ104:AJ167" si="44">IF(AND($D104="",AH104=""),"",IF($D104="",AH104,$D104+AH104))</f>
        <v>#REF!</v>
      </c>
      <c r="AK104" s="101" t="e">
        <f t="shared" ref="AK104:AK167" si="45">IF(AND($D104="",AI104=""),"",IF($D104="",AI104,$D104+AI104))</f>
        <v>#REF!</v>
      </c>
    </row>
    <row r="105" spans="1:37" ht="15" customHeight="1">
      <c r="A105" s="105" t="s">
        <v>121</v>
      </c>
      <c r="B105" s="111" t="s">
        <v>123</v>
      </c>
      <c r="C105" s="107">
        <v>1.33</v>
      </c>
      <c r="D105" s="108">
        <v>23.006</v>
      </c>
      <c r="E105" s="104">
        <v>0.03</v>
      </c>
      <c r="F105" s="104">
        <v>-0.03</v>
      </c>
      <c r="G105" s="17">
        <f t="shared" si="28"/>
        <v>23.036000000000001</v>
      </c>
      <c r="H105" s="102">
        <f t="shared" si="29"/>
        <v>22.975999999999999</v>
      </c>
      <c r="I105" s="103"/>
      <c r="J105" s="2"/>
      <c r="K105" s="2"/>
      <c r="L105" s="2"/>
      <c r="M105" s="2"/>
      <c r="N105" s="2"/>
      <c r="O105" s="2"/>
      <c r="P105" s="2"/>
      <c r="Q105" s="2"/>
      <c r="S105" s="100" t="e">
        <f t="shared" si="30"/>
        <v>#REF!</v>
      </c>
      <c r="T105" s="100" t="e">
        <f t="shared" si="31"/>
        <v>#REF!</v>
      </c>
      <c r="U105" s="101" t="e">
        <f t="shared" si="38"/>
        <v>#REF!</v>
      </c>
      <c r="V105" s="101" t="e">
        <f t="shared" si="39"/>
        <v>#REF!</v>
      </c>
      <c r="X105" s="100" t="e">
        <f t="shared" si="32"/>
        <v>#REF!</v>
      </c>
      <c r="Y105" s="100" t="e">
        <f t="shared" si="33"/>
        <v>#REF!</v>
      </c>
      <c r="Z105" s="101" t="e">
        <f t="shared" si="40"/>
        <v>#REF!</v>
      </c>
      <c r="AA105" s="101" t="e">
        <f t="shared" si="41"/>
        <v>#REF!</v>
      </c>
      <c r="AC105" s="100" t="e">
        <f t="shared" si="34"/>
        <v>#REF!</v>
      </c>
      <c r="AD105" s="100" t="e">
        <f t="shared" si="35"/>
        <v>#REF!</v>
      </c>
      <c r="AE105" s="101" t="e">
        <f t="shared" si="42"/>
        <v>#REF!</v>
      </c>
      <c r="AF105" s="101" t="e">
        <f t="shared" si="43"/>
        <v>#REF!</v>
      </c>
      <c r="AH105" s="100" t="e">
        <f t="shared" si="36"/>
        <v>#REF!</v>
      </c>
      <c r="AI105" s="100" t="e">
        <f t="shared" si="37"/>
        <v>#REF!</v>
      </c>
      <c r="AJ105" s="101" t="e">
        <f t="shared" si="44"/>
        <v>#REF!</v>
      </c>
      <c r="AK105" s="101" t="e">
        <f t="shared" si="45"/>
        <v>#REF!</v>
      </c>
    </row>
    <row r="106" spans="1:37" ht="15" customHeight="1">
      <c r="A106" s="105" t="s">
        <v>121</v>
      </c>
      <c r="B106" s="111" t="s">
        <v>124</v>
      </c>
      <c r="C106" s="107">
        <v>1.33</v>
      </c>
      <c r="D106" s="108">
        <v>23.006</v>
      </c>
      <c r="E106" s="104">
        <v>0.03</v>
      </c>
      <c r="F106" s="104">
        <v>-0.03</v>
      </c>
      <c r="G106" s="17">
        <f t="shared" si="28"/>
        <v>23.036000000000001</v>
      </c>
      <c r="H106" s="102">
        <f t="shared" si="29"/>
        <v>22.975999999999999</v>
      </c>
      <c r="I106" s="103"/>
      <c r="J106" s="2"/>
      <c r="K106" s="2"/>
      <c r="L106" s="2"/>
      <c r="M106" s="2"/>
      <c r="N106" s="2"/>
      <c r="O106" s="2"/>
      <c r="P106" s="2"/>
      <c r="Q106" s="2"/>
      <c r="S106" s="100" t="e">
        <f t="shared" si="30"/>
        <v>#REF!</v>
      </c>
      <c r="T106" s="100" t="e">
        <f t="shared" si="31"/>
        <v>#REF!</v>
      </c>
      <c r="U106" s="101" t="e">
        <f t="shared" si="38"/>
        <v>#REF!</v>
      </c>
      <c r="V106" s="101" t="e">
        <f t="shared" si="39"/>
        <v>#REF!</v>
      </c>
      <c r="X106" s="100" t="e">
        <f t="shared" si="32"/>
        <v>#REF!</v>
      </c>
      <c r="Y106" s="100" t="e">
        <f t="shared" si="33"/>
        <v>#REF!</v>
      </c>
      <c r="Z106" s="101" t="e">
        <f t="shared" si="40"/>
        <v>#REF!</v>
      </c>
      <c r="AA106" s="101" t="e">
        <f t="shared" si="41"/>
        <v>#REF!</v>
      </c>
      <c r="AC106" s="100" t="e">
        <f t="shared" si="34"/>
        <v>#REF!</v>
      </c>
      <c r="AD106" s="100" t="e">
        <f t="shared" si="35"/>
        <v>#REF!</v>
      </c>
      <c r="AE106" s="101" t="e">
        <f t="shared" si="42"/>
        <v>#REF!</v>
      </c>
      <c r="AF106" s="101" t="e">
        <f t="shared" si="43"/>
        <v>#REF!</v>
      </c>
      <c r="AH106" s="100" t="e">
        <f t="shared" si="36"/>
        <v>#REF!</v>
      </c>
      <c r="AI106" s="100" t="e">
        <f t="shared" si="37"/>
        <v>#REF!</v>
      </c>
      <c r="AJ106" s="101" t="e">
        <f t="shared" si="44"/>
        <v>#REF!</v>
      </c>
      <c r="AK106" s="101" t="e">
        <f t="shared" si="45"/>
        <v>#REF!</v>
      </c>
    </row>
    <row r="107" spans="1:37" ht="15" customHeight="1">
      <c r="A107" s="105" t="s">
        <v>125</v>
      </c>
      <c r="B107" s="111" t="s">
        <v>343</v>
      </c>
      <c r="C107" s="107">
        <v>1.33</v>
      </c>
      <c r="D107" s="108">
        <v>23.385999999999999</v>
      </c>
      <c r="E107" s="104">
        <v>3.5000000000000003E-2</v>
      </c>
      <c r="F107" s="104">
        <v>-3.5000000000000003E-2</v>
      </c>
      <c r="G107" s="17">
        <f t="shared" si="28"/>
        <v>23.420999999999999</v>
      </c>
      <c r="H107" s="102">
        <f t="shared" si="29"/>
        <v>23.350999999999999</v>
      </c>
      <c r="I107" s="103"/>
      <c r="J107" s="2"/>
      <c r="K107" s="2"/>
      <c r="L107" s="2"/>
      <c r="M107" s="2"/>
      <c r="N107" s="2"/>
      <c r="O107" s="2"/>
      <c r="P107" s="2"/>
      <c r="Q107" s="2"/>
      <c r="S107" s="100" t="e">
        <f t="shared" si="30"/>
        <v>#REF!</v>
      </c>
      <c r="T107" s="100" t="e">
        <f t="shared" si="31"/>
        <v>#REF!</v>
      </c>
      <c r="U107" s="101" t="e">
        <f t="shared" si="38"/>
        <v>#REF!</v>
      </c>
      <c r="V107" s="101" t="e">
        <f t="shared" si="39"/>
        <v>#REF!</v>
      </c>
      <c r="X107" s="100" t="e">
        <f t="shared" si="32"/>
        <v>#REF!</v>
      </c>
      <c r="Y107" s="100" t="e">
        <f t="shared" si="33"/>
        <v>#REF!</v>
      </c>
      <c r="Z107" s="101" t="e">
        <f t="shared" si="40"/>
        <v>#REF!</v>
      </c>
      <c r="AA107" s="101" t="e">
        <f t="shared" si="41"/>
        <v>#REF!</v>
      </c>
      <c r="AC107" s="100" t="e">
        <f t="shared" si="34"/>
        <v>#REF!</v>
      </c>
      <c r="AD107" s="100" t="e">
        <f t="shared" si="35"/>
        <v>#REF!</v>
      </c>
      <c r="AE107" s="101" t="e">
        <f t="shared" si="42"/>
        <v>#REF!</v>
      </c>
      <c r="AF107" s="101" t="e">
        <f t="shared" si="43"/>
        <v>#REF!</v>
      </c>
      <c r="AH107" s="100" t="e">
        <f t="shared" si="36"/>
        <v>#REF!</v>
      </c>
      <c r="AI107" s="100" t="e">
        <f t="shared" si="37"/>
        <v>#REF!</v>
      </c>
      <c r="AJ107" s="101" t="e">
        <f t="shared" si="44"/>
        <v>#REF!</v>
      </c>
      <c r="AK107" s="101" t="e">
        <f t="shared" si="45"/>
        <v>#REF!</v>
      </c>
    </row>
    <row r="108" spans="1:37" ht="15" customHeight="1">
      <c r="A108" s="105" t="s">
        <v>125</v>
      </c>
      <c r="B108" s="111" t="s">
        <v>65</v>
      </c>
      <c r="C108" s="107">
        <v>1.33</v>
      </c>
      <c r="D108" s="108">
        <v>23.385999999999999</v>
      </c>
      <c r="E108" s="104">
        <v>3.5000000000000003E-2</v>
      </c>
      <c r="F108" s="104">
        <v>-3.5000000000000003E-2</v>
      </c>
      <c r="G108" s="17">
        <f t="shared" si="28"/>
        <v>23.420999999999999</v>
      </c>
      <c r="H108" s="102">
        <f t="shared" si="29"/>
        <v>23.350999999999999</v>
      </c>
      <c r="I108" s="103"/>
      <c r="J108" s="2"/>
      <c r="K108" s="2"/>
      <c r="L108" s="2"/>
      <c r="M108" s="2"/>
      <c r="N108" s="2"/>
      <c r="O108" s="2"/>
      <c r="P108" s="2"/>
      <c r="Q108" s="2"/>
      <c r="S108" s="100" t="e">
        <f t="shared" si="30"/>
        <v>#REF!</v>
      </c>
      <c r="T108" s="100" t="e">
        <f t="shared" si="31"/>
        <v>#REF!</v>
      </c>
      <c r="U108" s="101" t="e">
        <f t="shared" si="38"/>
        <v>#REF!</v>
      </c>
      <c r="V108" s="101" t="e">
        <f t="shared" si="39"/>
        <v>#REF!</v>
      </c>
      <c r="X108" s="100" t="e">
        <f t="shared" si="32"/>
        <v>#REF!</v>
      </c>
      <c r="Y108" s="100" t="e">
        <f t="shared" si="33"/>
        <v>#REF!</v>
      </c>
      <c r="Z108" s="101" t="e">
        <f t="shared" si="40"/>
        <v>#REF!</v>
      </c>
      <c r="AA108" s="101" t="e">
        <f t="shared" si="41"/>
        <v>#REF!</v>
      </c>
      <c r="AC108" s="100" t="e">
        <f t="shared" si="34"/>
        <v>#REF!</v>
      </c>
      <c r="AD108" s="100" t="e">
        <f t="shared" si="35"/>
        <v>#REF!</v>
      </c>
      <c r="AE108" s="101" t="e">
        <f t="shared" si="42"/>
        <v>#REF!</v>
      </c>
      <c r="AF108" s="101" t="e">
        <f t="shared" si="43"/>
        <v>#REF!</v>
      </c>
      <c r="AH108" s="100" t="e">
        <f t="shared" si="36"/>
        <v>#REF!</v>
      </c>
      <c r="AI108" s="100" t="e">
        <f t="shared" si="37"/>
        <v>#REF!</v>
      </c>
      <c r="AJ108" s="101" t="e">
        <f t="shared" si="44"/>
        <v>#REF!</v>
      </c>
      <c r="AK108" s="101" t="e">
        <f t="shared" si="45"/>
        <v>#REF!</v>
      </c>
    </row>
    <row r="109" spans="1:37" ht="15" customHeight="1">
      <c r="A109" s="105"/>
      <c r="B109" s="111" t="s">
        <v>372</v>
      </c>
      <c r="C109" s="107"/>
      <c r="D109" s="108">
        <v>15.667</v>
      </c>
      <c r="E109" s="104">
        <v>0.03</v>
      </c>
      <c r="F109" s="104">
        <v>-0.03</v>
      </c>
      <c r="G109" s="17">
        <f t="shared" si="28"/>
        <v>15.696999999999999</v>
      </c>
      <c r="H109" s="102">
        <f t="shared" si="29"/>
        <v>15.637</v>
      </c>
      <c r="I109" s="103"/>
      <c r="J109" s="2"/>
      <c r="K109" s="2"/>
      <c r="L109" s="2"/>
      <c r="M109" s="2"/>
      <c r="N109" s="2"/>
      <c r="O109" s="2"/>
      <c r="P109" s="2"/>
      <c r="Q109" s="2"/>
      <c r="S109" s="100" t="e">
        <f t="shared" si="30"/>
        <v>#REF!</v>
      </c>
      <c r="T109" s="100" t="e">
        <f t="shared" si="31"/>
        <v>#REF!</v>
      </c>
      <c r="U109" s="101" t="e">
        <f t="shared" si="38"/>
        <v>#REF!</v>
      </c>
      <c r="V109" s="101" t="e">
        <f t="shared" si="39"/>
        <v>#REF!</v>
      </c>
      <c r="X109" s="100" t="e">
        <f t="shared" si="32"/>
        <v>#REF!</v>
      </c>
      <c r="Y109" s="100" t="e">
        <f t="shared" si="33"/>
        <v>#REF!</v>
      </c>
      <c r="Z109" s="101" t="e">
        <f t="shared" si="40"/>
        <v>#REF!</v>
      </c>
      <c r="AA109" s="101" t="e">
        <f t="shared" si="41"/>
        <v>#REF!</v>
      </c>
      <c r="AC109" s="100" t="e">
        <f t="shared" si="34"/>
        <v>#REF!</v>
      </c>
      <c r="AD109" s="100" t="e">
        <f t="shared" si="35"/>
        <v>#REF!</v>
      </c>
      <c r="AE109" s="101" t="e">
        <f t="shared" si="42"/>
        <v>#REF!</v>
      </c>
      <c r="AF109" s="101" t="e">
        <f t="shared" si="43"/>
        <v>#REF!</v>
      </c>
      <c r="AH109" s="100" t="e">
        <f t="shared" si="36"/>
        <v>#REF!</v>
      </c>
      <c r="AI109" s="100" t="e">
        <f t="shared" si="37"/>
        <v>#REF!</v>
      </c>
      <c r="AJ109" s="101" t="e">
        <f t="shared" si="44"/>
        <v>#REF!</v>
      </c>
      <c r="AK109" s="101" t="e">
        <f t="shared" si="45"/>
        <v>#REF!</v>
      </c>
    </row>
    <row r="110" spans="1:37" ht="15" customHeight="1">
      <c r="A110" s="105"/>
      <c r="B110" s="111" t="s">
        <v>128</v>
      </c>
      <c r="C110" s="107"/>
      <c r="D110" s="108">
        <v>15.667</v>
      </c>
      <c r="E110" s="104">
        <v>0.03</v>
      </c>
      <c r="F110" s="104">
        <v>-0.03</v>
      </c>
      <c r="G110" s="17">
        <f t="shared" si="28"/>
        <v>15.696999999999999</v>
      </c>
      <c r="H110" s="102">
        <f t="shared" si="29"/>
        <v>15.637</v>
      </c>
      <c r="I110" s="103"/>
      <c r="J110" s="2"/>
      <c r="K110" s="2"/>
      <c r="L110" s="2"/>
      <c r="M110" s="2"/>
      <c r="N110" s="2"/>
      <c r="O110" s="2"/>
      <c r="P110" s="2"/>
      <c r="Q110" s="2"/>
      <c r="S110" s="100" t="e">
        <f t="shared" si="30"/>
        <v>#REF!</v>
      </c>
      <c r="T110" s="100" t="e">
        <f t="shared" si="31"/>
        <v>#REF!</v>
      </c>
      <c r="U110" s="101" t="e">
        <f t="shared" si="38"/>
        <v>#REF!</v>
      </c>
      <c r="V110" s="101" t="e">
        <f t="shared" si="39"/>
        <v>#REF!</v>
      </c>
      <c r="X110" s="100" t="e">
        <f t="shared" si="32"/>
        <v>#REF!</v>
      </c>
      <c r="Y110" s="100" t="e">
        <f t="shared" si="33"/>
        <v>#REF!</v>
      </c>
      <c r="Z110" s="101" t="e">
        <f t="shared" si="40"/>
        <v>#REF!</v>
      </c>
      <c r="AA110" s="101" t="e">
        <f t="shared" si="41"/>
        <v>#REF!</v>
      </c>
      <c r="AC110" s="100" t="e">
        <f t="shared" si="34"/>
        <v>#REF!</v>
      </c>
      <c r="AD110" s="100" t="e">
        <f t="shared" si="35"/>
        <v>#REF!</v>
      </c>
      <c r="AE110" s="101" t="e">
        <f t="shared" si="42"/>
        <v>#REF!</v>
      </c>
      <c r="AF110" s="101" t="e">
        <f t="shared" si="43"/>
        <v>#REF!</v>
      </c>
      <c r="AH110" s="100" t="e">
        <f t="shared" si="36"/>
        <v>#REF!</v>
      </c>
      <c r="AI110" s="100" t="e">
        <f t="shared" si="37"/>
        <v>#REF!</v>
      </c>
      <c r="AJ110" s="101" t="e">
        <f t="shared" si="44"/>
        <v>#REF!</v>
      </c>
      <c r="AK110" s="101" t="e">
        <f t="shared" si="45"/>
        <v>#REF!</v>
      </c>
    </row>
    <row r="111" spans="1:37" ht="15" customHeight="1">
      <c r="A111" s="105" t="s">
        <v>129</v>
      </c>
      <c r="B111" s="111" t="s">
        <v>373</v>
      </c>
      <c r="C111" s="107">
        <v>1.33</v>
      </c>
      <c r="D111" s="108">
        <v>18.323</v>
      </c>
      <c r="E111" s="104">
        <v>3.5000000000000003E-2</v>
      </c>
      <c r="F111" s="104">
        <v>-3.5000000000000003E-2</v>
      </c>
      <c r="G111" s="17">
        <f t="shared" si="28"/>
        <v>18.358000000000001</v>
      </c>
      <c r="H111" s="102">
        <f t="shared" si="29"/>
        <v>18.288</v>
      </c>
      <c r="I111" s="103"/>
      <c r="J111" s="2"/>
      <c r="K111" s="2"/>
      <c r="L111" s="2"/>
      <c r="M111" s="2"/>
      <c r="N111" s="2"/>
      <c r="O111" s="2"/>
      <c r="P111" s="2"/>
      <c r="Q111" s="2"/>
      <c r="S111" s="100" t="e">
        <f t="shared" si="30"/>
        <v>#REF!</v>
      </c>
      <c r="T111" s="100" t="e">
        <f t="shared" si="31"/>
        <v>#REF!</v>
      </c>
      <c r="U111" s="101" t="e">
        <f t="shared" si="38"/>
        <v>#REF!</v>
      </c>
      <c r="V111" s="101" t="e">
        <f t="shared" si="39"/>
        <v>#REF!</v>
      </c>
      <c r="X111" s="100" t="e">
        <f t="shared" si="32"/>
        <v>#REF!</v>
      </c>
      <c r="Y111" s="100" t="e">
        <f t="shared" si="33"/>
        <v>#REF!</v>
      </c>
      <c r="Z111" s="101" t="e">
        <f t="shared" si="40"/>
        <v>#REF!</v>
      </c>
      <c r="AA111" s="101" t="e">
        <f t="shared" si="41"/>
        <v>#REF!</v>
      </c>
      <c r="AC111" s="100" t="e">
        <f t="shared" si="34"/>
        <v>#REF!</v>
      </c>
      <c r="AD111" s="100" t="e">
        <f t="shared" si="35"/>
        <v>#REF!</v>
      </c>
      <c r="AE111" s="101" t="e">
        <f t="shared" si="42"/>
        <v>#REF!</v>
      </c>
      <c r="AF111" s="101" t="e">
        <f t="shared" si="43"/>
        <v>#REF!</v>
      </c>
      <c r="AH111" s="100" t="e">
        <f t="shared" si="36"/>
        <v>#REF!</v>
      </c>
      <c r="AI111" s="100" t="e">
        <f t="shared" si="37"/>
        <v>#REF!</v>
      </c>
      <c r="AJ111" s="101" t="e">
        <f t="shared" si="44"/>
        <v>#REF!</v>
      </c>
      <c r="AK111" s="101" t="e">
        <f t="shared" si="45"/>
        <v>#REF!</v>
      </c>
    </row>
    <row r="112" spans="1:37" ht="15" customHeight="1">
      <c r="A112" s="105" t="s">
        <v>129</v>
      </c>
      <c r="B112" s="111" t="s">
        <v>131</v>
      </c>
      <c r="C112" s="107">
        <v>1.33</v>
      </c>
      <c r="D112" s="108">
        <v>18.323</v>
      </c>
      <c r="E112" s="104">
        <v>3.5000000000000003E-2</v>
      </c>
      <c r="F112" s="104">
        <v>-3.5000000000000003E-2</v>
      </c>
      <c r="G112" s="17">
        <f t="shared" si="28"/>
        <v>18.358000000000001</v>
      </c>
      <c r="H112" s="102">
        <f t="shared" si="29"/>
        <v>18.288</v>
      </c>
      <c r="I112" s="103"/>
      <c r="J112" s="2"/>
      <c r="K112" s="2"/>
      <c r="L112" s="2"/>
      <c r="M112" s="2"/>
      <c r="N112" s="2"/>
      <c r="O112" s="2"/>
      <c r="P112" s="2"/>
      <c r="Q112" s="2"/>
      <c r="S112" s="100" t="e">
        <f t="shared" si="30"/>
        <v>#REF!</v>
      </c>
      <c r="T112" s="100" t="e">
        <f t="shared" si="31"/>
        <v>#REF!</v>
      </c>
      <c r="U112" s="101" t="e">
        <f t="shared" si="38"/>
        <v>#REF!</v>
      </c>
      <c r="V112" s="101" t="e">
        <f t="shared" si="39"/>
        <v>#REF!</v>
      </c>
      <c r="X112" s="100" t="e">
        <f t="shared" si="32"/>
        <v>#REF!</v>
      </c>
      <c r="Y112" s="100" t="e">
        <f t="shared" si="33"/>
        <v>#REF!</v>
      </c>
      <c r="Z112" s="101" t="e">
        <f t="shared" si="40"/>
        <v>#REF!</v>
      </c>
      <c r="AA112" s="101" t="e">
        <f t="shared" si="41"/>
        <v>#REF!</v>
      </c>
      <c r="AC112" s="100" t="e">
        <f t="shared" si="34"/>
        <v>#REF!</v>
      </c>
      <c r="AD112" s="100" t="e">
        <f t="shared" si="35"/>
        <v>#REF!</v>
      </c>
      <c r="AE112" s="101" t="e">
        <f t="shared" si="42"/>
        <v>#REF!</v>
      </c>
      <c r="AF112" s="101" t="e">
        <f t="shared" si="43"/>
        <v>#REF!</v>
      </c>
      <c r="AH112" s="100" t="e">
        <f t="shared" si="36"/>
        <v>#REF!</v>
      </c>
      <c r="AI112" s="100" t="e">
        <f t="shared" si="37"/>
        <v>#REF!</v>
      </c>
      <c r="AJ112" s="101" t="e">
        <f t="shared" si="44"/>
        <v>#REF!</v>
      </c>
      <c r="AK112" s="101" t="e">
        <f t="shared" si="45"/>
        <v>#REF!</v>
      </c>
    </row>
    <row r="113" spans="1:995 1114:2000 2058:3015 3118:3398" ht="15" customHeight="1">
      <c r="A113" s="105" t="s">
        <v>129</v>
      </c>
      <c r="B113" s="111" t="s">
        <v>132</v>
      </c>
      <c r="C113" s="107">
        <v>1.33</v>
      </c>
      <c r="D113" s="108">
        <v>18.323</v>
      </c>
      <c r="E113" s="104">
        <v>3.5000000000000003E-2</v>
      </c>
      <c r="F113" s="104">
        <v>-3.5000000000000003E-2</v>
      </c>
      <c r="G113" s="17">
        <f t="shared" si="28"/>
        <v>18.358000000000001</v>
      </c>
      <c r="H113" s="102">
        <f t="shared" si="29"/>
        <v>18.288</v>
      </c>
      <c r="I113" s="103"/>
      <c r="J113" s="2"/>
      <c r="K113" s="2"/>
      <c r="L113" s="2"/>
      <c r="M113" s="2"/>
      <c r="N113" s="2"/>
      <c r="O113" s="2"/>
      <c r="P113" s="2"/>
      <c r="Q113" s="2"/>
      <c r="S113" s="100" t="e">
        <f t="shared" si="30"/>
        <v>#REF!</v>
      </c>
      <c r="T113" s="100" t="e">
        <f t="shared" si="31"/>
        <v>#REF!</v>
      </c>
      <c r="U113" s="101" t="e">
        <f t="shared" si="38"/>
        <v>#REF!</v>
      </c>
      <c r="V113" s="101" t="e">
        <f t="shared" si="39"/>
        <v>#REF!</v>
      </c>
      <c r="X113" s="100" t="e">
        <f t="shared" si="32"/>
        <v>#REF!</v>
      </c>
      <c r="Y113" s="100" t="e">
        <f t="shared" si="33"/>
        <v>#REF!</v>
      </c>
      <c r="Z113" s="101" t="e">
        <f t="shared" si="40"/>
        <v>#REF!</v>
      </c>
      <c r="AA113" s="101" t="e">
        <f t="shared" si="41"/>
        <v>#REF!</v>
      </c>
      <c r="AC113" s="100" t="e">
        <f t="shared" si="34"/>
        <v>#REF!</v>
      </c>
      <c r="AD113" s="100" t="e">
        <f t="shared" si="35"/>
        <v>#REF!</v>
      </c>
      <c r="AE113" s="101" t="e">
        <f t="shared" si="42"/>
        <v>#REF!</v>
      </c>
      <c r="AF113" s="101" t="e">
        <f t="shared" si="43"/>
        <v>#REF!</v>
      </c>
      <c r="AH113" s="100" t="e">
        <f t="shared" si="36"/>
        <v>#REF!</v>
      </c>
      <c r="AI113" s="100" t="e">
        <f t="shared" si="37"/>
        <v>#REF!</v>
      </c>
      <c r="AJ113" s="101" t="e">
        <f t="shared" si="44"/>
        <v>#REF!</v>
      </c>
      <c r="AK113" s="101" t="e">
        <f t="shared" si="45"/>
        <v>#REF!</v>
      </c>
    </row>
    <row r="114" spans="1:995 1114:2000 2058:3015 3118:3398" ht="15" customHeight="1">
      <c r="A114" s="105" t="s">
        <v>133</v>
      </c>
      <c r="B114" s="111" t="s">
        <v>374</v>
      </c>
      <c r="C114" s="107">
        <v>1.33</v>
      </c>
      <c r="D114" s="108">
        <v>1.5249999999999999</v>
      </c>
      <c r="E114" s="104">
        <v>0.03</v>
      </c>
      <c r="F114" s="104">
        <v>-0.03</v>
      </c>
      <c r="G114" s="17">
        <f t="shared" si="28"/>
        <v>1.5549999999999999</v>
      </c>
      <c r="H114" s="102">
        <f t="shared" si="29"/>
        <v>1.4949999999999999</v>
      </c>
      <c r="I114" s="103"/>
      <c r="J114" s="2"/>
      <c r="K114" s="2"/>
      <c r="L114" s="2"/>
      <c r="M114" s="2"/>
      <c r="N114" s="2"/>
      <c r="O114" s="2"/>
      <c r="P114" s="2"/>
      <c r="Q114" s="2"/>
      <c r="S114" s="100" t="e">
        <f t="shared" si="30"/>
        <v>#REF!</v>
      </c>
      <c r="T114" s="100" t="e">
        <f t="shared" si="31"/>
        <v>#REF!</v>
      </c>
      <c r="U114" s="101" t="e">
        <f t="shared" si="38"/>
        <v>#REF!</v>
      </c>
      <c r="V114" s="101" t="e">
        <f t="shared" si="39"/>
        <v>#REF!</v>
      </c>
      <c r="X114" s="100" t="e">
        <f t="shared" si="32"/>
        <v>#REF!</v>
      </c>
      <c r="Y114" s="100" t="e">
        <f t="shared" si="33"/>
        <v>#REF!</v>
      </c>
      <c r="Z114" s="101" t="e">
        <f t="shared" si="40"/>
        <v>#REF!</v>
      </c>
      <c r="AA114" s="101" t="e">
        <f t="shared" si="41"/>
        <v>#REF!</v>
      </c>
      <c r="AC114" s="100" t="e">
        <f t="shared" si="34"/>
        <v>#REF!</v>
      </c>
      <c r="AD114" s="100" t="e">
        <f t="shared" si="35"/>
        <v>#REF!</v>
      </c>
      <c r="AE114" s="101" t="e">
        <f t="shared" si="42"/>
        <v>#REF!</v>
      </c>
      <c r="AF114" s="101" t="e">
        <f t="shared" si="43"/>
        <v>#REF!</v>
      </c>
      <c r="AH114" s="100" t="e">
        <f t="shared" si="36"/>
        <v>#REF!</v>
      </c>
      <c r="AI114" s="100" t="e">
        <f t="shared" si="37"/>
        <v>#REF!</v>
      </c>
      <c r="AJ114" s="101" t="e">
        <f t="shared" si="44"/>
        <v>#REF!</v>
      </c>
      <c r="AK114" s="101" t="e">
        <f t="shared" si="45"/>
        <v>#REF!</v>
      </c>
    </row>
    <row r="115" spans="1:995 1114:2000 2058:3015 3118:3398" ht="15" customHeight="1">
      <c r="A115" s="105" t="s">
        <v>133</v>
      </c>
      <c r="B115" s="111" t="s">
        <v>66</v>
      </c>
      <c r="C115" s="107">
        <v>1.33</v>
      </c>
      <c r="D115" s="108">
        <v>1.5249999999999999</v>
      </c>
      <c r="E115" s="104">
        <v>0.03</v>
      </c>
      <c r="F115" s="104">
        <v>-0.03</v>
      </c>
      <c r="G115" s="17">
        <f t="shared" si="28"/>
        <v>1.5549999999999999</v>
      </c>
      <c r="H115" s="102">
        <f t="shared" si="29"/>
        <v>1.4949999999999999</v>
      </c>
      <c r="I115" s="25"/>
      <c r="J115" s="2"/>
      <c r="K115" s="2"/>
      <c r="L115" s="2"/>
      <c r="M115" s="2"/>
      <c r="N115" s="2"/>
      <c r="O115" s="2"/>
      <c r="P115" s="2"/>
      <c r="Q115" s="2"/>
      <c r="S115" s="100" t="e">
        <f t="shared" si="30"/>
        <v>#REF!</v>
      </c>
      <c r="T115" s="100" t="e">
        <f t="shared" si="31"/>
        <v>#REF!</v>
      </c>
      <c r="U115" s="101" t="e">
        <f t="shared" si="38"/>
        <v>#REF!</v>
      </c>
      <c r="V115" s="101" t="e">
        <f t="shared" si="39"/>
        <v>#REF!</v>
      </c>
      <c r="X115" s="100" t="e">
        <f t="shared" si="32"/>
        <v>#REF!</v>
      </c>
      <c r="Y115" s="100" t="e">
        <f t="shared" si="33"/>
        <v>#REF!</v>
      </c>
      <c r="Z115" s="101" t="e">
        <f t="shared" si="40"/>
        <v>#REF!</v>
      </c>
      <c r="AA115" s="101" t="e">
        <f t="shared" si="41"/>
        <v>#REF!</v>
      </c>
      <c r="AC115" s="100" t="e">
        <f t="shared" si="34"/>
        <v>#REF!</v>
      </c>
      <c r="AD115" s="100" t="e">
        <f t="shared" si="35"/>
        <v>#REF!</v>
      </c>
      <c r="AE115" s="101" t="e">
        <f t="shared" si="42"/>
        <v>#REF!</v>
      </c>
      <c r="AF115" s="101" t="e">
        <f t="shared" si="43"/>
        <v>#REF!</v>
      </c>
      <c r="AH115" s="100" t="e">
        <f t="shared" si="36"/>
        <v>#REF!</v>
      </c>
      <c r="AI115" s="100" t="e">
        <f t="shared" si="37"/>
        <v>#REF!</v>
      </c>
      <c r="AJ115" s="101" t="e">
        <f t="shared" si="44"/>
        <v>#REF!</v>
      </c>
      <c r="AK115" s="101" t="e">
        <f t="shared" si="45"/>
        <v>#REF!</v>
      </c>
    </row>
    <row r="116" spans="1:995 1114:2000 2058:3015 3118:3398" ht="15" customHeight="1">
      <c r="A116" s="105" t="s">
        <v>133</v>
      </c>
      <c r="B116" s="111" t="s">
        <v>135</v>
      </c>
      <c r="C116" s="107">
        <v>1.33</v>
      </c>
      <c r="D116" s="108">
        <v>1.5249999999999999</v>
      </c>
      <c r="E116" s="104">
        <v>0.03</v>
      </c>
      <c r="F116" s="104">
        <v>-0.03</v>
      </c>
      <c r="G116" s="17">
        <f t="shared" si="28"/>
        <v>1.5549999999999999</v>
      </c>
      <c r="H116" s="102">
        <f t="shared" si="29"/>
        <v>1.4949999999999999</v>
      </c>
      <c r="I116" s="25"/>
      <c r="J116" s="2"/>
      <c r="K116" s="2"/>
      <c r="L116" s="2"/>
      <c r="M116" s="2"/>
      <c r="N116" s="2"/>
      <c r="O116" s="2"/>
      <c r="P116" s="2"/>
      <c r="Q116" s="2"/>
      <c r="S116" s="100" t="e">
        <f t="shared" si="30"/>
        <v>#REF!</v>
      </c>
      <c r="T116" s="100" t="e">
        <f t="shared" si="31"/>
        <v>#REF!</v>
      </c>
      <c r="U116" s="101" t="e">
        <f t="shared" si="38"/>
        <v>#REF!</v>
      </c>
      <c r="V116" s="101" t="e">
        <f t="shared" si="39"/>
        <v>#REF!</v>
      </c>
      <c r="X116" s="100" t="e">
        <f t="shared" si="32"/>
        <v>#REF!</v>
      </c>
      <c r="Y116" s="100" t="e">
        <f t="shared" si="33"/>
        <v>#REF!</v>
      </c>
      <c r="Z116" s="101" t="e">
        <f t="shared" si="40"/>
        <v>#REF!</v>
      </c>
      <c r="AA116" s="101" t="e">
        <f t="shared" si="41"/>
        <v>#REF!</v>
      </c>
      <c r="AC116" s="100" t="e">
        <f t="shared" si="34"/>
        <v>#REF!</v>
      </c>
      <c r="AD116" s="100" t="e">
        <f t="shared" si="35"/>
        <v>#REF!</v>
      </c>
      <c r="AE116" s="101" t="e">
        <f t="shared" si="42"/>
        <v>#REF!</v>
      </c>
      <c r="AF116" s="101" t="e">
        <f t="shared" si="43"/>
        <v>#REF!</v>
      </c>
      <c r="AH116" s="100" t="e">
        <f t="shared" si="36"/>
        <v>#REF!</v>
      </c>
      <c r="AI116" s="100" t="e">
        <f t="shared" si="37"/>
        <v>#REF!</v>
      </c>
      <c r="AJ116" s="101" t="e">
        <f t="shared" si="44"/>
        <v>#REF!</v>
      </c>
      <c r="AK116" s="101" t="e">
        <f t="shared" si="45"/>
        <v>#REF!</v>
      </c>
    </row>
    <row r="117" spans="1:995 1114:2000 2058:3015 3118:3398" ht="15" customHeight="1">
      <c r="A117" s="105" t="s">
        <v>133</v>
      </c>
      <c r="B117" s="111" t="s">
        <v>136</v>
      </c>
      <c r="C117" s="107">
        <v>1.33</v>
      </c>
      <c r="D117" s="108">
        <v>1.5249999999999999</v>
      </c>
      <c r="E117" s="104">
        <v>0.03</v>
      </c>
      <c r="F117" s="104">
        <v>-0.03</v>
      </c>
      <c r="G117" s="17">
        <f t="shared" si="28"/>
        <v>1.5549999999999999</v>
      </c>
      <c r="H117" s="102">
        <f t="shared" si="29"/>
        <v>1.4949999999999999</v>
      </c>
      <c r="I117" s="25"/>
      <c r="J117" s="2"/>
      <c r="K117" s="2"/>
      <c r="L117" s="2"/>
      <c r="M117" s="2"/>
      <c r="N117" s="2"/>
      <c r="O117" s="2"/>
      <c r="P117" s="2"/>
      <c r="Q117" s="2"/>
      <c r="S117" s="100" t="e">
        <f t="shared" si="30"/>
        <v>#REF!</v>
      </c>
      <c r="T117" s="100" t="e">
        <f t="shared" si="31"/>
        <v>#REF!</v>
      </c>
      <c r="U117" s="101" t="e">
        <f t="shared" si="38"/>
        <v>#REF!</v>
      </c>
      <c r="V117" s="101" t="e">
        <f t="shared" si="39"/>
        <v>#REF!</v>
      </c>
      <c r="X117" s="100" t="e">
        <f t="shared" si="32"/>
        <v>#REF!</v>
      </c>
      <c r="Y117" s="100" t="e">
        <f t="shared" si="33"/>
        <v>#REF!</v>
      </c>
      <c r="Z117" s="101" t="e">
        <f t="shared" si="40"/>
        <v>#REF!</v>
      </c>
      <c r="AA117" s="101" t="e">
        <f t="shared" si="41"/>
        <v>#REF!</v>
      </c>
      <c r="AC117" s="100" t="e">
        <f t="shared" si="34"/>
        <v>#REF!</v>
      </c>
      <c r="AD117" s="100" t="e">
        <f t="shared" si="35"/>
        <v>#REF!</v>
      </c>
      <c r="AE117" s="101" t="e">
        <f t="shared" si="42"/>
        <v>#REF!</v>
      </c>
      <c r="AF117" s="101" t="e">
        <f t="shared" si="43"/>
        <v>#REF!</v>
      </c>
      <c r="AH117" s="100" t="e">
        <f t="shared" si="36"/>
        <v>#REF!</v>
      </c>
      <c r="AI117" s="100" t="e">
        <f t="shared" si="37"/>
        <v>#REF!</v>
      </c>
      <c r="AJ117" s="101" t="e">
        <f t="shared" si="44"/>
        <v>#REF!</v>
      </c>
      <c r="AK117" s="101" t="e">
        <f t="shared" si="45"/>
        <v>#REF!</v>
      </c>
    </row>
    <row r="118" spans="1:995 1114:2000 2058:3015 3118:3398" ht="15" customHeight="1">
      <c r="A118" s="105" t="s">
        <v>93</v>
      </c>
      <c r="B118" s="111" t="s">
        <v>375</v>
      </c>
      <c r="C118" s="107">
        <v>1.33</v>
      </c>
      <c r="D118" s="108">
        <v>0.72499999999999998</v>
      </c>
      <c r="E118" s="104">
        <v>0.03</v>
      </c>
      <c r="F118" s="104">
        <v>-0.03</v>
      </c>
      <c r="G118" s="17">
        <f t="shared" si="28"/>
        <v>0.755</v>
      </c>
      <c r="H118" s="102">
        <f t="shared" si="29"/>
        <v>0.69499999999999995</v>
      </c>
      <c r="I118" s="25"/>
      <c r="J118" s="2"/>
      <c r="K118" s="2"/>
      <c r="L118" s="2"/>
      <c r="M118" s="2"/>
      <c r="N118" s="2"/>
      <c r="O118" s="2"/>
      <c r="P118" s="2"/>
      <c r="Q118" s="2"/>
      <c r="S118" s="100" t="e">
        <f t="shared" si="30"/>
        <v>#REF!</v>
      </c>
      <c r="T118" s="100" t="e">
        <f t="shared" si="31"/>
        <v>#REF!</v>
      </c>
      <c r="U118" s="101" t="e">
        <f t="shared" si="38"/>
        <v>#REF!</v>
      </c>
      <c r="V118" s="101" t="e">
        <f t="shared" si="39"/>
        <v>#REF!</v>
      </c>
      <c r="X118" s="100" t="e">
        <f t="shared" si="32"/>
        <v>#REF!</v>
      </c>
      <c r="Y118" s="100" t="e">
        <f t="shared" si="33"/>
        <v>#REF!</v>
      </c>
      <c r="Z118" s="101" t="e">
        <f t="shared" si="40"/>
        <v>#REF!</v>
      </c>
      <c r="AA118" s="101" t="e">
        <f t="shared" si="41"/>
        <v>#REF!</v>
      </c>
      <c r="AC118" s="100" t="e">
        <f t="shared" si="34"/>
        <v>#REF!</v>
      </c>
      <c r="AD118" s="100" t="e">
        <f t="shared" si="35"/>
        <v>#REF!</v>
      </c>
      <c r="AE118" s="101" t="e">
        <f t="shared" si="42"/>
        <v>#REF!</v>
      </c>
      <c r="AF118" s="101" t="e">
        <f t="shared" si="43"/>
        <v>#REF!</v>
      </c>
      <c r="AH118" s="100" t="e">
        <f t="shared" si="36"/>
        <v>#REF!</v>
      </c>
      <c r="AI118" s="100" t="e">
        <f t="shared" si="37"/>
        <v>#REF!</v>
      </c>
      <c r="AJ118" s="101" t="e">
        <f t="shared" si="44"/>
        <v>#REF!</v>
      </c>
      <c r="AK118" s="101" t="e">
        <f t="shared" si="45"/>
        <v>#REF!</v>
      </c>
    </row>
    <row r="119" spans="1:995 1114:2000 2058:3015 3118:3398" ht="15" customHeight="1">
      <c r="A119" s="105" t="s">
        <v>93</v>
      </c>
      <c r="B119" s="111" t="s">
        <v>139</v>
      </c>
      <c r="C119" s="107">
        <v>1.33</v>
      </c>
      <c r="D119" s="108">
        <v>0.72499999999999998</v>
      </c>
      <c r="E119" s="104">
        <v>0.03</v>
      </c>
      <c r="F119" s="104">
        <v>-0.03</v>
      </c>
      <c r="G119" s="17">
        <f t="shared" si="28"/>
        <v>0.755</v>
      </c>
      <c r="H119" s="102">
        <f t="shared" si="29"/>
        <v>0.69499999999999995</v>
      </c>
      <c r="I119" s="103"/>
      <c r="J119" s="2"/>
      <c r="K119" s="2"/>
      <c r="L119" s="2"/>
      <c r="M119" s="2"/>
      <c r="N119" s="2"/>
      <c r="O119" s="2"/>
      <c r="P119" s="2"/>
      <c r="Q119" s="2"/>
      <c r="S119" s="100" t="e">
        <f t="shared" si="30"/>
        <v>#REF!</v>
      </c>
      <c r="T119" s="100" t="e">
        <f t="shared" si="31"/>
        <v>#REF!</v>
      </c>
      <c r="U119" s="101" t="e">
        <f t="shared" si="38"/>
        <v>#REF!</v>
      </c>
      <c r="V119" s="101" t="e">
        <f t="shared" si="39"/>
        <v>#REF!</v>
      </c>
      <c r="X119" s="100" t="e">
        <f t="shared" si="32"/>
        <v>#REF!</v>
      </c>
      <c r="Y119" s="100" t="e">
        <f t="shared" si="33"/>
        <v>#REF!</v>
      </c>
      <c r="Z119" s="101" t="e">
        <f t="shared" si="40"/>
        <v>#REF!</v>
      </c>
      <c r="AA119" s="101" t="e">
        <f t="shared" si="41"/>
        <v>#REF!</v>
      </c>
      <c r="AC119" s="100" t="e">
        <f t="shared" si="34"/>
        <v>#REF!</v>
      </c>
      <c r="AD119" s="100" t="e">
        <f t="shared" si="35"/>
        <v>#REF!</v>
      </c>
      <c r="AE119" s="101" t="e">
        <f t="shared" si="42"/>
        <v>#REF!</v>
      </c>
      <c r="AF119" s="101" t="e">
        <f t="shared" si="43"/>
        <v>#REF!</v>
      </c>
      <c r="AH119" s="100" t="e">
        <f t="shared" si="36"/>
        <v>#REF!</v>
      </c>
      <c r="AI119" s="100" t="e">
        <f t="shared" si="37"/>
        <v>#REF!</v>
      </c>
      <c r="AJ119" s="101" t="e">
        <f t="shared" si="44"/>
        <v>#REF!</v>
      </c>
      <c r="AK119" s="101" t="e">
        <f t="shared" si="45"/>
        <v>#REF!</v>
      </c>
    </row>
    <row r="120" spans="1:995 1114:2000 2058:3015 3118:3398" ht="15" customHeight="1">
      <c r="A120" s="105" t="s">
        <v>93</v>
      </c>
      <c r="B120" s="110" t="s">
        <v>140</v>
      </c>
      <c r="C120" s="107">
        <v>1.33</v>
      </c>
      <c r="D120" s="108">
        <v>0.72499999999999998</v>
      </c>
      <c r="E120" s="104">
        <v>0.03</v>
      </c>
      <c r="F120" s="104">
        <v>-0.03</v>
      </c>
      <c r="G120" s="17">
        <f t="shared" ref="G120:G140" si="46">IF(AND(D120="",E120=""),"",IF(D120="",E120,D120+E120))</f>
        <v>0.755</v>
      </c>
      <c r="H120" s="102">
        <f t="shared" ref="H120:H140" si="47">IF(AND(D120="",F120=""),"",IF(D120="",F120,D120+F120))</f>
        <v>0.69499999999999995</v>
      </c>
      <c r="I120" s="103"/>
      <c r="J120" s="2"/>
      <c r="K120" s="2"/>
      <c r="L120" s="2"/>
      <c r="M120" s="2"/>
      <c r="N120" s="2"/>
      <c r="O120" s="2"/>
      <c r="P120" s="2"/>
      <c r="Q120" s="2"/>
      <c r="S120" s="100" t="e">
        <f t="shared" si="30"/>
        <v>#REF!</v>
      </c>
      <c r="T120" s="100" t="e">
        <f t="shared" si="31"/>
        <v>#REF!</v>
      </c>
      <c r="U120" s="101" t="e">
        <f t="shared" si="38"/>
        <v>#REF!</v>
      </c>
      <c r="V120" s="101" t="e">
        <f t="shared" si="39"/>
        <v>#REF!</v>
      </c>
      <c r="X120" s="100" t="e">
        <f t="shared" si="32"/>
        <v>#REF!</v>
      </c>
      <c r="Y120" s="100" t="e">
        <f t="shared" si="33"/>
        <v>#REF!</v>
      </c>
      <c r="Z120" s="101" t="e">
        <f t="shared" si="40"/>
        <v>#REF!</v>
      </c>
      <c r="AA120" s="101" t="e">
        <f t="shared" si="41"/>
        <v>#REF!</v>
      </c>
      <c r="AC120" s="100" t="e">
        <f t="shared" si="34"/>
        <v>#REF!</v>
      </c>
      <c r="AD120" s="100" t="e">
        <f t="shared" si="35"/>
        <v>#REF!</v>
      </c>
      <c r="AE120" s="101" t="e">
        <f t="shared" si="42"/>
        <v>#REF!</v>
      </c>
      <c r="AF120" s="101" t="e">
        <f t="shared" si="43"/>
        <v>#REF!</v>
      </c>
      <c r="AH120" s="100" t="e">
        <f t="shared" si="36"/>
        <v>#REF!</v>
      </c>
      <c r="AI120" s="100" t="e">
        <f t="shared" si="37"/>
        <v>#REF!</v>
      </c>
      <c r="AJ120" s="101" t="e">
        <f t="shared" si="44"/>
        <v>#REF!</v>
      </c>
      <c r="AK120" s="101" t="e">
        <f t="shared" si="45"/>
        <v>#REF!</v>
      </c>
      <c r="EI120" s="68"/>
      <c r="PW120" s="68"/>
      <c r="QQ120" s="68"/>
      <c r="TQ120" s="68"/>
      <c r="TX120" s="68"/>
      <c r="UG120" s="68"/>
      <c r="UP120" s="68"/>
      <c r="XG120" s="68"/>
      <c r="XU120" s="68"/>
      <c r="YW120" s="68"/>
      <c r="ZR120" s="68"/>
      <c r="ZX120" s="68"/>
      <c r="ACV120" s="68"/>
      <c r="ADF120" s="68"/>
      <c r="ADR120" s="68"/>
      <c r="AHN120" s="68"/>
      <c r="AQQ120" s="68"/>
      <c r="ARE120" s="68"/>
      <c r="AZL120" s="68"/>
      <c r="BER120" s="68"/>
      <c r="BHS120" s="68"/>
      <c r="BMD120" s="68"/>
      <c r="BUR120" s="68"/>
      <c r="BUU120" s="68"/>
      <c r="BVX120" s="68"/>
      <c r="CAD120" s="68"/>
      <c r="CAO120" s="68"/>
      <c r="CWU120" s="68"/>
      <c r="CZG120" s="68"/>
      <c r="DET120" s="68"/>
      <c r="DIG120" s="68"/>
      <c r="DRF120" s="68"/>
    </row>
    <row r="121" spans="1:995 1114:2000 2058:3015 3118:3398" ht="15" customHeight="1">
      <c r="A121" s="105" t="s">
        <v>341</v>
      </c>
      <c r="B121" s="110" t="s">
        <v>375</v>
      </c>
      <c r="C121" s="107"/>
      <c r="D121" s="108">
        <v>0.72499999999999998</v>
      </c>
      <c r="E121" s="104">
        <v>0.03</v>
      </c>
      <c r="F121" s="104">
        <v>-0.03</v>
      </c>
      <c r="G121" s="17">
        <f t="shared" si="46"/>
        <v>0.755</v>
      </c>
      <c r="H121" s="102">
        <f t="shared" si="47"/>
        <v>0.69499999999999995</v>
      </c>
      <c r="I121" s="103"/>
      <c r="J121" s="2"/>
      <c r="K121" s="2"/>
      <c r="L121" s="2"/>
      <c r="M121" s="2"/>
      <c r="N121" s="2"/>
      <c r="O121" s="2"/>
      <c r="P121" s="2"/>
      <c r="Q121" s="2"/>
      <c r="S121" s="100">
        <f t="shared" si="30"/>
        <v>0.03</v>
      </c>
      <c r="T121" s="100">
        <f t="shared" si="31"/>
        <v>-0.03</v>
      </c>
      <c r="U121" s="101">
        <f t="shared" si="38"/>
        <v>0.755</v>
      </c>
      <c r="V121" s="101">
        <f t="shared" si="39"/>
        <v>0.69499999999999995</v>
      </c>
      <c r="X121" s="100">
        <f t="shared" si="32"/>
        <v>0.03</v>
      </c>
      <c r="Y121" s="100">
        <f t="shared" si="33"/>
        <v>-0.03</v>
      </c>
      <c r="Z121" s="101">
        <f t="shared" si="40"/>
        <v>0.755</v>
      </c>
      <c r="AA121" s="101">
        <f t="shared" si="41"/>
        <v>0.69499999999999995</v>
      </c>
      <c r="AC121" s="100">
        <f t="shared" si="34"/>
        <v>0.03</v>
      </c>
      <c r="AD121" s="100">
        <f t="shared" si="35"/>
        <v>-0.03</v>
      </c>
      <c r="AE121" s="101">
        <f t="shared" si="42"/>
        <v>0.755</v>
      </c>
      <c r="AF121" s="101">
        <f t="shared" si="43"/>
        <v>0.69499999999999995</v>
      </c>
      <c r="AH121" s="100">
        <f t="shared" si="36"/>
        <v>0.03</v>
      </c>
      <c r="AI121" s="100">
        <f t="shared" si="37"/>
        <v>-0.03</v>
      </c>
      <c r="AJ121" s="101">
        <f t="shared" si="44"/>
        <v>0.755</v>
      </c>
      <c r="AK121" s="101">
        <f t="shared" si="45"/>
        <v>0.69499999999999995</v>
      </c>
      <c r="CH121" s="68"/>
      <c r="HM121" s="68"/>
      <c r="HR121" s="68"/>
      <c r="NG121" s="68"/>
      <c r="QF121" s="68"/>
      <c r="SJ121" s="68"/>
      <c r="UX121" s="68"/>
      <c r="VV121" s="68"/>
      <c r="ALG121" s="68"/>
      <c r="APV121" s="68"/>
      <c r="AWA121" s="68"/>
      <c r="BCZ121" s="68"/>
      <c r="BFE121" s="68"/>
      <c r="BLU121" s="68"/>
      <c r="BMN121" s="68"/>
      <c r="BPT121" s="68"/>
      <c r="BWJ121" s="68"/>
      <c r="BXX121" s="68"/>
      <c r="CJH121" s="68"/>
      <c r="CKQ121" s="68"/>
      <c r="CRV121" s="68"/>
      <c r="CWM121" s="68"/>
      <c r="CYH121" s="68"/>
      <c r="DAI121" s="68"/>
      <c r="DDB121" s="68"/>
      <c r="DDR121" s="68"/>
      <c r="DEJ121" s="68"/>
      <c r="DGS121" s="68"/>
      <c r="DII121" s="68"/>
      <c r="DPM121" s="68"/>
      <c r="DRY121" s="68"/>
      <c r="DUS121" s="68"/>
      <c r="DXI121" s="68"/>
    </row>
    <row r="122" spans="1:995 1114:2000 2058:3015 3118:3398" ht="15" customHeight="1">
      <c r="A122" s="105" t="s">
        <v>341</v>
      </c>
      <c r="B122" s="110" t="s">
        <v>139</v>
      </c>
      <c r="C122" s="107"/>
      <c r="D122" s="108">
        <v>0.72499999999999998</v>
      </c>
      <c r="E122" s="104">
        <v>0.03</v>
      </c>
      <c r="F122" s="104">
        <v>-0.03</v>
      </c>
      <c r="G122" s="17">
        <f t="shared" si="46"/>
        <v>0.755</v>
      </c>
      <c r="H122" s="102">
        <f t="shared" si="47"/>
        <v>0.69499999999999995</v>
      </c>
      <c r="I122" s="103"/>
      <c r="J122" s="2"/>
      <c r="K122" s="2"/>
      <c r="L122" s="2"/>
      <c r="M122" s="2"/>
      <c r="N122" s="2"/>
      <c r="O122" s="2"/>
      <c r="P122" s="2"/>
      <c r="Q122" s="2"/>
      <c r="S122" s="100">
        <f t="shared" si="30"/>
        <v>0.03</v>
      </c>
      <c r="T122" s="100">
        <f t="shared" si="31"/>
        <v>-0.03</v>
      </c>
      <c r="U122" s="101">
        <f t="shared" si="38"/>
        <v>0.755</v>
      </c>
      <c r="V122" s="101">
        <f t="shared" si="39"/>
        <v>0.69499999999999995</v>
      </c>
      <c r="X122" s="100">
        <f t="shared" si="32"/>
        <v>0.03</v>
      </c>
      <c r="Y122" s="100">
        <f t="shared" si="33"/>
        <v>-0.03</v>
      </c>
      <c r="Z122" s="101">
        <f t="shared" si="40"/>
        <v>0.755</v>
      </c>
      <c r="AA122" s="101">
        <f t="shared" si="41"/>
        <v>0.69499999999999995</v>
      </c>
      <c r="AC122" s="100">
        <f t="shared" si="34"/>
        <v>0.03</v>
      </c>
      <c r="AD122" s="100">
        <f t="shared" si="35"/>
        <v>-0.03</v>
      </c>
      <c r="AE122" s="101">
        <f t="shared" si="42"/>
        <v>0.755</v>
      </c>
      <c r="AF122" s="101">
        <f t="shared" si="43"/>
        <v>0.69499999999999995</v>
      </c>
      <c r="AH122" s="100">
        <f t="shared" si="36"/>
        <v>0.03</v>
      </c>
      <c r="AI122" s="100">
        <f t="shared" si="37"/>
        <v>-0.03</v>
      </c>
      <c r="AJ122" s="101">
        <f t="shared" si="44"/>
        <v>0.755</v>
      </c>
      <c r="AK122" s="101">
        <f t="shared" si="45"/>
        <v>0.69499999999999995</v>
      </c>
      <c r="AX122" s="68"/>
      <c r="LW122" s="68"/>
      <c r="SE122" s="68"/>
      <c r="SO122" s="68"/>
      <c r="SV122" s="68"/>
      <c r="VK122" s="68"/>
      <c r="WY122" s="68"/>
      <c r="ADQ122" s="68"/>
      <c r="AIP122" s="68"/>
      <c r="AKU122" s="68"/>
      <c r="ARN122" s="68"/>
      <c r="BCZ122" s="68"/>
      <c r="BID122" s="68"/>
      <c r="BJT122" s="68"/>
      <c r="BKL122" s="68"/>
      <c r="BPT122" s="68"/>
      <c r="BVZ122" s="68"/>
      <c r="CAG122" s="68"/>
      <c r="CKT122" s="68"/>
      <c r="CNT122" s="68"/>
      <c r="CTI122" s="68"/>
      <c r="CUZ122" s="68"/>
      <c r="CVE122" s="68"/>
      <c r="CWG122" s="68"/>
      <c r="DEW122" s="68"/>
      <c r="DHC122" s="68"/>
      <c r="DJU122" s="68"/>
      <c r="DKT122" s="68"/>
      <c r="DKY122" s="68"/>
      <c r="DOX122" s="68"/>
      <c r="DZR122" s="68"/>
    </row>
    <row r="123" spans="1:995 1114:2000 2058:3015 3118:3398" ht="15" customHeight="1">
      <c r="A123" s="105" t="s">
        <v>341</v>
      </c>
      <c r="B123" s="110" t="s">
        <v>140</v>
      </c>
      <c r="C123" s="107"/>
      <c r="D123" s="108">
        <v>0.72499999999999998</v>
      </c>
      <c r="E123" s="104">
        <v>0.03</v>
      </c>
      <c r="F123" s="104">
        <v>-0.03</v>
      </c>
      <c r="G123" s="17">
        <f t="shared" si="46"/>
        <v>0.755</v>
      </c>
      <c r="H123" s="102">
        <f t="shared" si="47"/>
        <v>0.69499999999999995</v>
      </c>
      <c r="I123" s="103"/>
      <c r="J123" s="2"/>
      <c r="K123" s="2"/>
      <c r="L123" s="2"/>
      <c r="M123" s="2"/>
      <c r="N123" s="2"/>
      <c r="O123" s="2"/>
      <c r="P123" s="2"/>
      <c r="Q123" s="2"/>
      <c r="S123" s="100">
        <f t="shared" si="30"/>
        <v>0.03</v>
      </c>
      <c r="T123" s="100">
        <f t="shared" si="31"/>
        <v>-0.03</v>
      </c>
      <c r="U123" s="101">
        <f t="shared" si="38"/>
        <v>0.755</v>
      </c>
      <c r="V123" s="101">
        <f t="shared" si="39"/>
        <v>0.69499999999999995</v>
      </c>
      <c r="X123" s="100">
        <f t="shared" si="32"/>
        <v>0.03</v>
      </c>
      <c r="Y123" s="100">
        <f t="shared" si="33"/>
        <v>-0.03</v>
      </c>
      <c r="Z123" s="101">
        <f t="shared" si="40"/>
        <v>0.755</v>
      </c>
      <c r="AA123" s="101">
        <f t="shared" si="41"/>
        <v>0.69499999999999995</v>
      </c>
      <c r="AC123" s="100">
        <f t="shared" si="34"/>
        <v>0.03</v>
      </c>
      <c r="AD123" s="100">
        <f t="shared" si="35"/>
        <v>-0.03</v>
      </c>
      <c r="AE123" s="101">
        <f t="shared" si="42"/>
        <v>0.755</v>
      </c>
      <c r="AF123" s="101">
        <f t="shared" si="43"/>
        <v>0.69499999999999995</v>
      </c>
      <c r="AH123" s="100">
        <f t="shared" si="36"/>
        <v>0.03</v>
      </c>
      <c r="AI123" s="100">
        <f t="shared" si="37"/>
        <v>-0.03</v>
      </c>
      <c r="AJ123" s="101">
        <f t="shared" si="44"/>
        <v>0.755</v>
      </c>
      <c r="AK123" s="101">
        <f t="shared" si="45"/>
        <v>0.69499999999999995</v>
      </c>
    </row>
    <row r="124" spans="1:995 1114:2000 2058:3015 3118:3398" ht="15" customHeight="1">
      <c r="A124" s="105" t="s">
        <v>341</v>
      </c>
      <c r="B124" s="110" t="s">
        <v>376</v>
      </c>
      <c r="C124" s="107"/>
      <c r="D124" s="108">
        <v>0.72499999999999998</v>
      </c>
      <c r="E124" s="104">
        <v>0.03</v>
      </c>
      <c r="F124" s="104">
        <v>-0.03</v>
      </c>
      <c r="G124" s="17">
        <f t="shared" si="46"/>
        <v>0.755</v>
      </c>
      <c r="H124" s="102">
        <f t="shared" si="47"/>
        <v>0.69499999999999995</v>
      </c>
      <c r="I124" s="103"/>
      <c r="J124" s="2"/>
      <c r="K124" s="2"/>
      <c r="L124" s="2"/>
      <c r="M124" s="2"/>
      <c r="N124" s="2"/>
      <c r="O124" s="2"/>
      <c r="P124" s="2"/>
      <c r="Q124" s="2"/>
      <c r="S124" s="100">
        <f t="shared" si="30"/>
        <v>0.03</v>
      </c>
      <c r="T124" s="100">
        <f t="shared" si="31"/>
        <v>-0.03</v>
      </c>
      <c r="U124" s="101">
        <f t="shared" si="38"/>
        <v>0.755</v>
      </c>
      <c r="V124" s="101">
        <f t="shared" si="39"/>
        <v>0.69499999999999995</v>
      </c>
      <c r="X124" s="100">
        <f t="shared" si="32"/>
        <v>0.03</v>
      </c>
      <c r="Y124" s="100">
        <f t="shared" si="33"/>
        <v>-0.03</v>
      </c>
      <c r="Z124" s="101">
        <f t="shared" si="40"/>
        <v>0.755</v>
      </c>
      <c r="AA124" s="101">
        <f t="shared" si="41"/>
        <v>0.69499999999999995</v>
      </c>
      <c r="AC124" s="100">
        <f t="shared" si="34"/>
        <v>0.03</v>
      </c>
      <c r="AD124" s="100">
        <f t="shared" si="35"/>
        <v>-0.03</v>
      </c>
      <c r="AE124" s="101">
        <f t="shared" si="42"/>
        <v>0.755</v>
      </c>
      <c r="AF124" s="101">
        <f t="shared" si="43"/>
        <v>0.69499999999999995</v>
      </c>
      <c r="AH124" s="100">
        <f t="shared" si="36"/>
        <v>0.03</v>
      </c>
      <c r="AI124" s="100">
        <f t="shared" si="37"/>
        <v>-0.03</v>
      </c>
      <c r="AJ124" s="101">
        <f t="shared" si="44"/>
        <v>0.755</v>
      </c>
      <c r="AK124" s="101">
        <f t="shared" si="45"/>
        <v>0.69499999999999995</v>
      </c>
    </row>
    <row r="125" spans="1:995 1114:2000 2058:3015 3118:3398" ht="15" customHeight="1">
      <c r="A125" s="112"/>
      <c r="B125" s="113">
        <v>43</v>
      </c>
      <c r="C125" s="107"/>
      <c r="D125" s="108">
        <v>18.573</v>
      </c>
      <c r="E125" s="104">
        <v>0.03</v>
      </c>
      <c r="F125" s="104">
        <v>-0.03</v>
      </c>
      <c r="G125" s="17">
        <f t="shared" si="46"/>
        <v>18.603000000000002</v>
      </c>
      <c r="H125" s="102">
        <f t="shared" si="47"/>
        <v>18.542999999999999</v>
      </c>
      <c r="I125" s="103"/>
      <c r="J125" s="2"/>
      <c r="K125" s="2"/>
      <c r="L125" s="2"/>
      <c r="M125" s="2"/>
      <c r="N125" s="2"/>
      <c r="O125" s="2"/>
      <c r="P125" s="2"/>
      <c r="Q125" s="2"/>
      <c r="S125" s="100" t="e">
        <f t="shared" si="30"/>
        <v>#REF!</v>
      </c>
      <c r="T125" s="100" t="e">
        <f t="shared" si="31"/>
        <v>#REF!</v>
      </c>
      <c r="U125" s="101" t="e">
        <f t="shared" si="38"/>
        <v>#REF!</v>
      </c>
      <c r="V125" s="101" t="e">
        <f t="shared" si="39"/>
        <v>#REF!</v>
      </c>
      <c r="X125" s="100" t="e">
        <f t="shared" si="32"/>
        <v>#REF!</v>
      </c>
      <c r="Y125" s="100" t="e">
        <f t="shared" si="33"/>
        <v>#REF!</v>
      </c>
      <c r="Z125" s="101" t="e">
        <f t="shared" si="40"/>
        <v>#REF!</v>
      </c>
      <c r="AA125" s="101" t="e">
        <f t="shared" si="41"/>
        <v>#REF!</v>
      </c>
      <c r="AC125" s="100" t="e">
        <f t="shared" si="34"/>
        <v>#REF!</v>
      </c>
      <c r="AD125" s="100" t="e">
        <f t="shared" si="35"/>
        <v>#REF!</v>
      </c>
      <c r="AE125" s="101" t="e">
        <f t="shared" si="42"/>
        <v>#REF!</v>
      </c>
      <c r="AF125" s="101" t="e">
        <f t="shared" si="43"/>
        <v>#REF!</v>
      </c>
      <c r="AH125" s="100" t="e">
        <f t="shared" si="36"/>
        <v>#REF!</v>
      </c>
      <c r="AI125" s="100" t="e">
        <f t="shared" si="37"/>
        <v>#REF!</v>
      </c>
      <c r="AJ125" s="101" t="e">
        <f t="shared" si="44"/>
        <v>#REF!</v>
      </c>
      <c r="AK125" s="101" t="e">
        <f t="shared" si="45"/>
        <v>#REF!</v>
      </c>
    </row>
    <row r="126" spans="1:995 1114:2000 2058:3015 3118:3398" ht="15" customHeight="1">
      <c r="A126" s="105" t="s">
        <v>81</v>
      </c>
      <c r="B126" s="111" t="s">
        <v>377</v>
      </c>
      <c r="C126" s="107">
        <v>1.33</v>
      </c>
      <c r="D126" s="108">
        <v>0.93899999999999995</v>
      </c>
      <c r="E126" s="104">
        <v>0.03</v>
      </c>
      <c r="F126" s="104">
        <v>-0.02</v>
      </c>
      <c r="G126" s="17">
        <f t="shared" si="46"/>
        <v>0.96899999999999997</v>
      </c>
      <c r="H126" s="102">
        <f t="shared" si="47"/>
        <v>0.91899999999999993</v>
      </c>
      <c r="I126" s="103"/>
      <c r="J126" s="2"/>
      <c r="K126" s="2"/>
      <c r="L126" s="2"/>
      <c r="M126" s="2"/>
      <c r="N126" s="2"/>
      <c r="O126" s="2"/>
      <c r="P126" s="2"/>
      <c r="Q126" s="2"/>
      <c r="S126" s="100" t="e">
        <f t="shared" si="30"/>
        <v>#REF!</v>
      </c>
      <c r="T126" s="100" t="e">
        <f t="shared" si="31"/>
        <v>#REF!</v>
      </c>
      <c r="U126" s="101" t="e">
        <f t="shared" si="38"/>
        <v>#REF!</v>
      </c>
      <c r="V126" s="101" t="e">
        <f t="shared" si="39"/>
        <v>#REF!</v>
      </c>
      <c r="X126" s="100" t="e">
        <f t="shared" si="32"/>
        <v>#REF!</v>
      </c>
      <c r="Y126" s="100" t="e">
        <f t="shared" si="33"/>
        <v>#REF!</v>
      </c>
      <c r="Z126" s="101" t="e">
        <f t="shared" si="40"/>
        <v>#REF!</v>
      </c>
      <c r="AA126" s="101" t="e">
        <f t="shared" si="41"/>
        <v>#REF!</v>
      </c>
      <c r="AC126" s="100" t="e">
        <f t="shared" si="34"/>
        <v>#REF!</v>
      </c>
      <c r="AD126" s="100" t="e">
        <f t="shared" si="35"/>
        <v>#REF!</v>
      </c>
      <c r="AE126" s="101" t="e">
        <f t="shared" si="42"/>
        <v>#REF!</v>
      </c>
      <c r="AF126" s="101" t="e">
        <f t="shared" si="43"/>
        <v>#REF!</v>
      </c>
      <c r="AH126" s="100" t="e">
        <f t="shared" si="36"/>
        <v>#REF!</v>
      </c>
      <c r="AI126" s="100" t="e">
        <f t="shared" si="37"/>
        <v>#REF!</v>
      </c>
      <c r="AJ126" s="101" t="e">
        <f t="shared" si="44"/>
        <v>#REF!</v>
      </c>
      <c r="AK126" s="101" t="e">
        <f t="shared" si="45"/>
        <v>#REF!</v>
      </c>
    </row>
    <row r="127" spans="1:995 1114:2000 2058:3015 3118:3398" ht="15" customHeight="1">
      <c r="A127" s="105" t="s">
        <v>81</v>
      </c>
      <c r="B127" s="111" t="s">
        <v>142</v>
      </c>
      <c r="C127" s="107">
        <v>1.33</v>
      </c>
      <c r="D127" s="108">
        <v>0.93899999999999995</v>
      </c>
      <c r="E127" s="104">
        <v>0.03</v>
      </c>
      <c r="F127" s="104">
        <v>-0.02</v>
      </c>
      <c r="G127" s="17">
        <f t="shared" si="46"/>
        <v>0.96899999999999997</v>
      </c>
      <c r="H127" s="102">
        <f t="shared" si="47"/>
        <v>0.91899999999999993</v>
      </c>
      <c r="I127" s="103"/>
      <c r="J127" s="2"/>
      <c r="K127" s="2"/>
      <c r="L127" s="2"/>
      <c r="M127" s="2"/>
      <c r="N127" s="2"/>
      <c r="O127" s="2"/>
      <c r="P127" s="2"/>
      <c r="Q127" s="2"/>
      <c r="S127" s="100" t="e">
        <f t="shared" si="30"/>
        <v>#REF!</v>
      </c>
      <c r="T127" s="100" t="e">
        <f t="shared" si="31"/>
        <v>#REF!</v>
      </c>
      <c r="U127" s="101" t="e">
        <f t="shared" si="38"/>
        <v>#REF!</v>
      </c>
      <c r="V127" s="101" t="e">
        <f t="shared" si="39"/>
        <v>#REF!</v>
      </c>
      <c r="X127" s="100" t="e">
        <f t="shared" si="32"/>
        <v>#REF!</v>
      </c>
      <c r="Y127" s="100" t="e">
        <f t="shared" si="33"/>
        <v>#REF!</v>
      </c>
      <c r="Z127" s="101" t="e">
        <f t="shared" si="40"/>
        <v>#REF!</v>
      </c>
      <c r="AA127" s="101" t="e">
        <f t="shared" si="41"/>
        <v>#REF!</v>
      </c>
      <c r="AC127" s="100" t="e">
        <f t="shared" si="34"/>
        <v>#REF!</v>
      </c>
      <c r="AD127" s="100" t="e">
        <f t="shared" si="35"/>
        <v>#REF!</v>
      </c>
      <c r="AE127" s="101" t="e">
        <f t="shared" si="42"/>
        <v>#REF!</v>
      </c>
      <c r="AF127" s="101" t="e">
        <f t="shared" si="43"/>
        <v>#REF!</v>
      </c>
      <c r="AH127" s="100" t="e">
        <f t="shared" si="36"/>
        <v>#REF!</v>
      </c>
      <c r="AI127" s="100" t="e">
        <f t="shared" si="37"/>
        <v>#REF!</v>
      </c>
      <c r="AJ127" s="101" t="e">
        <f t="shared" si="44"/>
        <v>#REF!</v>
      </c>
      <c r="AK127" s="101" t="e">
        <f t="shared" si="45"/>
        <v>#REF!</v>
      </c>
    </row>
    <row r="128" spans="1:995 1114:2000 2058:3015 3118:3398" ht="15" customHeight="1">
      <c r="A128" s="105" t="s">
        <v>81</v>
      </c>
      <c r="B128" s="111" t="s">
        <v>143</v>
      </c>
      <c r="C128" s="107">
        <v>1.33</v>
      </c>
      <c r="D128" s="108">
        <v>0.93899999999999995</v>
      </c>
      <c r="E128" s="104">
        <v>0.03</v>
      </c>
      <c r="F128" s="104">
        <v>-0.02</v>
      </c>
      <c r="G128" s="17">
        <f t="shared" si="46"/>
        <v>0.96899999999999997</v>
      </c>
      <c r="H128" s="102">
        <f t="shared" si="47"/>
        <v>0.91899999999999993</v>
      </c>
      <c r="I128" s="103"/>
      <c r="J128" s="2"/>
      <c r="K128" s="2"/>
      <c r="L128" s="2"/>
      <c r="M128" s="2"/>
      <c r="N128" s="2"/>
      <c r="O128" s="2"/>
      <c r="P128" s="2"/>
      <c r="Q128" s="2"/>
      <c r="S128" s="100" t="e">
        <f t="shared" si="30"/>
        <v>#REF!</v>
      </c>
      <c r="T128" s="100" t="e">
        <f t="shared" si="31"/>
        <v>#REF!</v>
      </c>
      <c r="U128" s="101" t="e">
        <f t="shared" si="38"/>
        <v>#REF!</v>
      </c>
      <c r="V128" s="101" t="e">
        <f t="shared" si="39"/>
        <v>#REF!</v>
      </c>
      <c r="X128" s="100" t="e">
        <f t="shared" si="32"/>
        <v>#REF!</v>
      </c>
      <c r="Y128" s="100" t="e">
        <f t="shared" si="33"/>
        <v>#REF!</v>
      </c>
      <c r="Z128" s="101" t="e">
        <f t="shared" si="40"/>
        <v>#REF!</v>
      </c>
      <c r="AA128" s="101" t="e">
        <f t="shared" si="41"/>
        <v>#REF!</v>
      </c>
      <c r="AC128" s="100" t="e">
        <f t="shared" si="34"/>
        <v>#REF!</v>
      </c>
      <c r="AD128" s="100" t="e">
        <f t="shared" si="35"/>
        <v>#REF!</v>
      </c>
      <c r="AE128" s="101" t="e">
        <f t="shared" si="42"/>
        <v>#REF!</v>
      </c>
      <c r="AF128" s="101" t="e">
        <f t="shared" si="43"/>
        <v>#REF!</v>
      </c>
      <c r="AH128" s="100" t="e">
        <f t="shared" si="36"/>
        <v>#REF!</v>
      </c>
      <c r="AI128" s="100" t="e">
        <f t="shared" si="37"/>
        <v>#REF!</v>
      </c>
      <c r="AJ128" s="101" t="e">
        <f t="shared" si="44"/>
        <v>#REF!</v>
      </c>
      <c r="AK128" s="101" t="e">
        <f t="shared" si="45"/>
        <v>#REF!</v>
      </c>
    </row>
    <row r="129" spans="1:37" ht="15" customHeight="1">
      <c r="A129" s="105" t="s">
        <v>81</v>
      </c>
      <c r="B129" s="111" t="s">
        <v>144</v>
      </c>
      <c r="C129" s="107">
        <v>1.33</v>
      </c>
      <c r="D129" s="108">
        <v>0.93899999999999995</v>
      </c>
      <c r="E129" s="104">
        <v>0.03</v>
      </c>
      <c r="F129" s="104">
        <v>-0.02</v>
      </c>
      <c r="G129" s="17">
        <f t="shared" si="46"/>
        <v>0.96899999999999997</v>
      </c>
      <c r="H129" s="102">
        <f t="shared" si="47"/>
        <v>0.91899999999999993</v>
      </c>
      <c r="I129" s="103"/>
      <c r="J129" s="2"/>
      <c r="K129" s="2"/>
      <c r="L129" s="2"/>
      <c r="M129" s="2"/>
      <c r="N129" s="2"/>
      <c r="O129" s="2"/>
      <c r="P129" s="2"/>
      <c r="Q129" s="2"/>
      <c r="S129" s="100" t="e">
        <f t="shared" si="30"/>
        <v>#REF!</v>
      </c>
      <c r="T129" s="100" t="e">
        <f t="shared" si="31"/>
        <v>#REF!</v>
      </c>
      <c r="U129" s="101" t="e">
        <f t="shared" si="38"/>
        <v>#REF!</v>
      </c>
      <c r="V129" s="101" t="e">
        <f t="shared" si="39"/>
        <v>#REF!</v>
      </c>
      <c r="X129" s="100" t="e">
        <f t="shared" si="32"/>
        <v>#REF!</v>
      </c>
      <c r="Y129" s="100" t="e">
        <f t="shared" si="33"/>
        <v>#REF!</v>
      </c>
      <c r="Z129" s="101" t="e">
        <f t="shared" si="40"/>
        <v>#REF!</v>
      </c>
      <c r="AA129" s="101" t="e">
        <f t="shared" si="41"/>
        <v>#REF!</v>
      </c>
      <c r="AC129" s="100" t="e">
        <f t="shared" si="34"/>
        <v>#REF!</v>
      </c>
      <c r="AD129" s="100" t="e">
        <f t="shared" si="35"/>
        <v>#REF!</v>
      </c>
      <c r="AE129" s="101" t="e">
        <f t="shared" si="42"/>
        <v>#REF!</v>
      </c>
      <c r="AF129" s="101" t="e">
        <f t="shared" si="43"/>
        <v>#REF!</v>
      </c>
      <c r="AH129" s="100" t="e">
        <f t="shared" si="36"/>
        <v>#REF!</v>
      </c>
      <c r="AI129" s="100" t="e">
        <f t="shared" si="37"/>
        <v>#REF!</v>
      </c>
      <c r="AJ129" s="101" t="e">
        <f t="shared" si="44"/>
        <v>#REF!</v>
      </c>
      <c r="AK129" s="101" t="e">
        <f t="shared" si="45"/>
        <v>#REF!</v>
      </c>
    </row>
    <row r="130" spans="1:37" ht="15" customHeight="1">
      <c r="A130" s="105" t="s">
        <v>81</v>
      </c>
      <c r="B130" s="114" t="s">
        <v>378</v>
      </c>
      <c r="C130" s="107">
        <v>1.33</v>
      </c>
      <c r="D130" s="108">
        <v>0.93899999999999995</v>
      </c>
      <c r="E130" s="104">
        <v>0.03</v>
      </c>
      <c r="F130" s="104">
        <v>-0.02</v>
      </c>
      <c r="G130" s="17">
        <f t="shared" si="46"/>
        <v>0.96899999999999997</v>
      </c>
      <c r="H130" s="102">
        <f t="shared" si="47"/>
        <v>0.91899999999999993</v>
      </c>
      <c r="I130" s="103"/>
      <c r="J130" s="2"/>
      <c r="K130" s="2"/>
      <c r="L130" s="2"/>
      <c r="M130" s="2"/>
      <c r="N130" s="2"/>
      <c r="O130" s="2"/>
      <c r="P130" s="2"/>
      <c r="Q130" s="2"/>
      <c r="S130" s="100" t="e">
        <f t="shared" si="30"/>
        <v>#REF!</v>
      </c>
      <c r="T130" s="100" t="e">
        <f t="shared" si="31"/>
        <v>#REF!</v>
      </c>
      <c r="U130" s="101" t="e">
        <f t="shared" si="38"/>
        <v>#REF!</v>
      </c>
      <c r="V130" s="101" t="e">
        <f t="shared" si="39"/>
        <v>#REF!</v>
      </c>
      <c r="X130" s="100" t="e">
        <f t="shared" si="32"/>
        <v>#REF!</v>
      </c>
      <c r="Y130" s="100" t="e">
        <f t="shared" si="33"/>
        <v>#REF!</v>
      </c>
      <c r="Z130" s="101" t="e">
        <f t="shared" si="40"/>
        <v>#REF!</v>
      </c>
      <c r="AA130" s="101" t="e">
        <f t="shared" si="41"/>
        <v>#REF!</v>
      </c>
      <c r="AC130" s="100" t="e">
        <f t="shared" si="34"/>
        <v>#REF!</v>
      </c>
      <c r="AD130" s="100" t="e">
        <f t="shared" si="35"/>
        <v>#REF!</v>
      </c>
      <c r="AE130" s="101" t="e">
        <f t="shared" si="42"/>
        <v>#REF!</v>
      </c>
      <c r="AF130" s="101" t="e">
        <f t="shared" si="43"/>
        <v>#REF!</v>
      </c>
      <c r="AH130" s="100" t="e">
        <f t="shared" si="36"/>
        <v>#REF!</v>
      </c>
      <c r="AI130" s="100" t="e">
        <f t="shared" si="37"/>
        <v>#REF!</v>
      </c>
      <c r="AJ130" s="101" t="e">
        <f t="shared" si="44"/>
        <v>#REF!</v>
      </c>
      <c r="AK130" s="101" t="e">
        <f t="shared" si="45"/>
        <v>#REF!</v>
      </c>
    </row>
    <row r="131" spans="1:37" ht="15" customHeight="1">
      <c r="A131" s="105" t="s">
        <v>81</v>
      </c>
      <c r="B131" s="114" t="s">
        <v>312</v>
      </c>
      <c r="C131" s="107">
        <v>1.33</v>
      </c>
      <c r="D131" s="108">
        <v>0.93899999999999995</v>
      </c>
      <c r="E131" s="104">
        <v>0.03</v>
      </c>
      <c r="F131" s="104">
        <v>-0.02</v>
      </c>
      <c r="G131" s="17">
        <f t="shared" si="46"/>
        <v>0.96899999999999997</v>
      </c>
      <c r="H131" s="102">
        <f t="shared" si="47"/>
        <v>0.91899999999999993</v>
      </c>
      <c r="I131" s="103"/>
      <c r="J131" s="2"/>
      <c r="K131" s="2"/>
      <c r="L131" s="2"/>
      <c r="M131" s="2"/>
      <c r="N131" s="2"/>
      <c r="O131" s="2"/>
      <c r="P131" s="2"/>
      <c r="Q131" s="2"/>
      <c r="S131" s="100" t="e">
        <f t="shared" si="30"/>
        <v>#REF!</v>
      </c>
      <c r="T131" s="100" t="e">
        <f t="shared" si="31"/>
        <v>#REF!</v>
      </c>
      <c r="U131" s="101" t="e">
        <f t="shared" si="38"/>
        <v>#REF!</v>
      </c>
      <c r="V131" s="101" t="e">
        <f t="shared" si="39"/>
        <v>#REF!</v>
      </c>
      <c r="X131" s="100" t="e">
        <f t="shared" si="32"/>
        <v>#REF!</v>
      </c>
      <c r="Y131" s="100" t="e">
        <f t="shared" si="33"/>
        <v>#REF!</v>
      </c>
      <c r="Z131" s="101" t="e">
        <f t="shared" si="40"/>
        <v>#REF!</v>
      </c>
      <c r="AA131" s="101" t="e">
        <f t="shared" si="41"/>
        <v>#REF!</v>
      </c>
      <c r="AC131" s="100" t="e">
        <f t="shared" si="34"/>
        <v>#REF!</v>
      </c>
      <c r="AD131" s="100" t="e">
        <f t="shared" si="35"/>
        <v>#REF!</v>
      </c>
      <c r="AE131" s="101" t="e">
        <f t="shared" si="42"/>
        <v>#REF!</v>
      </c>
      <c r="AF131" s="101" t="e">
        <f t="shared" si="43"/>
        <v>#REF!</v>
      </c>
      <c r="AH131" s="100" t="e">
        <f t="shared" si="36"/>
        <v>#REF!</v>
      </c>
      <c r="AI131" s="100" t="e">
        <f t="shared" si="37"/>
        <v>#REF!</v>
      </c>
      <c r="AJ131" s="101" t="e">
        <f t="shared" si="44"/>
        <v>#REF!</v>
      </c>
      <c r="AK131" s="101" t="e">
        <f t="shared" si="45"/>
        <v>#REF!</v>
      </c>
    </row>
    <row r="132" spans="1:37" ht="15" customHeight="1">
      <c r="A132" s="105" t="s">
        <v>94</v>
      </c>
      <c r="B132" s="111" t="s">
        <v>379</v>
      </c>
      <c r="C132" s="107">
        <v>1.5</v>
      </c>
      <c r="D132" s="108">
        <v>18.419</v>
      </c>
      <c r="E132" s="104">
        <v>0.03</v>
      </c>
      <c r="F132" s="104">
        <v>-0.03</v>
      </c>
      <c r="G132" s="17">
        <f t="shared" si="46"/>
        <v>18.449000000000002</v>
      </c>
      <c r="H132" s="102">
        <f t="shared" si="47"/>
        <v>18.388999999999999</v>
      </c>
      <c r="I132" s="103"/>
      <c r="J132" s="2"/>
      <c r="K132" s="2"/>
      <c r="L132" s="2"/>
      <c r="M132" s="2"/>
      <c r="N132" s="2"/>
      <c r="O132" s="2"/>
      <c r="P132" s="2"/>
      <c r="Q132" s="2"/>
      <c r="S132" s="100" t="e">
        <f t="shared" si="30"/>
        <v>#REF!</v>
      </c>
      <c r="T132" s="100" t="e">
        <f t="shared" si="31"/>
        <v>#REF!</v>
      </c>
      <c r="U132" s="101" t="e">
        <f t="shared" si="38"/>
        <v>#REF!</v>
      </c>
      <c r="V132" s="101" t="e">
        <f t="shared" si="39"/>
        <v>#REF!</v>
      </c>
      <c r="X132" s="100" t="e">
        <f t="shared" si="32"/>
        <v>#REF!</v>
      </c>
      <c r="Y132" s="100" t="e">
        <f t="shared" si="33"/>
        <v>#REF!</v>
      </c>
      <c r="Z132" s="101" t="e">
        <f t="shared" si="40"/>
        <v>#REF!</v>
      </c>
      <c r="AA132" s="101" t="e">
        <f t="shared" si="41"/>
        <v>#REF!</v>
      </c>
      <c r="AC132" s="100" t="e">
        <f t="shared" si="34"/>
        <v>#REF!</v>
      </c>
      <c r="AD132" s="100" t="e">
        <f t="shared" si="35"/>
        <v>#REF!</v>
      </c>
      <c r="AE132" s="101" t="e">
        <f t="shared" si="42"/>
        <v>#REF!</v>
      </c>
      <c r="AF132" s="101" t="e">
        <f t="shared" si="43"/>
        <v>#REF!</v>
      </c>
      <c r="AH132" s="100" t="e">
        <f t="shared" si="36"/>
        <v>#REF!</v>
      </c>
      <c r="AI132" s="100" t="e">
        <f t="shared" si="37"/>
        <v>#REF!</v>
      </c>
      <c r="AJ132" s="101" t="e">
        <f t="shared" si="44"/>
        <v>#REF!</v>
      </c>
      <c r="AK132" s="101" t="e">
        <f t="shared" si="45"/>
        <v>#REF!</v>
      </c>
    </row>
    <row r="133" spans="1:37" ht="15" customHeight="1">
      <c r="A133" s="105" t="s">
        <v>94</v>
      </c>
      <c r="B133" s="111" t="s">
        <v>146</v>
      </c>
      <c r="C133" s="107">
        <v>1.5</v>
      </c>
      <c r="D133" s="108">
        <v>18.419</v>
      </c>
      <c r="E133" s="104">
        <v>0.03</v>
      </c>
      <c r="F133" s="104">
        <v>-0.03</v>
      </c>
      <c r="G133" s="17">
        <f t="shared" si="46"/>
        <v>18.449000000000002</v>
      </c>
      <c r="H133" s="102">
        <f t="shared" si="47"/>
        <v>18.388999999999999</v>
      </c>
      <c r="I133" s="103"/>
      <c r="J133" s="2"/>
      <c r="K133" s="2"/>
      <c r="L133" s="2"/>
      <c r="M133" s="2"/>
      <c r="N133" s="2"/>
      <c r="O133" s="2"/>
      <c r="P133" s="2"/>
      <c r="Q133" s="2"/>
      <c r="S133" s="100" t="e">
        <f t="shared" si="30"/>
        <v>#REF!</v>
      </c>
      <c r="T133" s="100" t="e">
        <f t="shared" si="31"/>
        <v>#REF!</v>
      </c>
      <c r="U133" s="101" t="e">
        <f t="shared" si="38"/>
        <v>#REF!</v>
      </c>
      <c r="V133" s="101" t="e">
        <f t="shared" si="39"/>
        <v>#REF!</v>
      </c>
      <c r="X133" s="100" t="e">
        <f t="shared" si="32"/>
        <v>#REF!</v>
      </c>
      <c r="Y133" s="100" t="e">
        <f t="shared" si="33"/>
        <v>#REF!</v>
      </c>
      <c r="Z133" s="101" t="e">
        <f t="shared" si="40"/>
        <v>#REF!</v>
      </c>
      <c r="AA133" s="101" t="e">
        <f t="shared" si="41"/>
        <v>#REF!</v>
      </c>
      <c r="AC133" s="100" t="e">
        <f t="shared" si="34"/>
        <v>#REF!</v>
      </c>
      <c r="AD133" s="100" t="e">
        <f t="shared" si="35"/>
        <v>#REF!</v>
      </c>
      <c r="AE133" s="101" t="e">
        <f t="shared" si="42"/>
        <v>#REF!</v>
      </c>
      <c r="AF133" s="101" t="e">
        <f t="shared" si="43"/>
        <v>#REF!</v>
      </c>
      <c r="AH133" s="100" t="e">
        <f t="shared" si="36"/>
        <v>#REF!</v>
      </c>
      <c r="AI133" s="100" t="e">
        <f t="shared" si="37"/>
        <v>#REF!</v>
      </c>
      <c r="AJ133" s="101" t="e">
        <f t="shared" si="44"/>
        <v>#REF!</v>
      </c>
      <c r="AK133" s="101" t="e">
        <f t="shared" si="45"/>
        <v>#REF!</v>
      </c>
    </row>
    <row r="134" spans="1:37" ht="15" customHeight="1">
      <c r="A134" s="105" t="s">
        <v>94</v>
      </c>
      <c r="B134" s="111" t="s">
        <v>147</v>
      </c>
      <c r="C134" s="107">
        <v>1.5</v>
      </c>
      <c r="D134" s="108">
        <v>18.419</v>
      </c>
      <c r="E134" s="104">
        <v>0.03</v>
      </c>
      <c r="F134" s="104">
        <v>-0.03</v>
      </c>
      <c r="G134" s="17">
        <f t="shared" si="46"/>
        <v>18.449000000000002</v>
      </c>
      <c r="H134" s="102">
        <f t="shared" si="47"/>
        <v>18.388999999999999</v>
      </c>
      <c r="I134" s="103"/>
      <c r="J134" s="2"/>
      <c r="K134" s="2"/>
      <c r="L134" s="2"/>
      <c r="M134" s="2"/>
      <c r="N134" s="2"/>
      <c r="O134" s="2"/>
      <c r="P134" s="2"/>
      <c r="Q134" s="2"/>
      <c r="S134" s="100" t="e">
        <f t="shared" si="30"/>
        <v>#REF!</v>
      </c>
      <c r="T134" s="100" t="e">
        <f t="shared" si="31"/>
        <v>#REF!</v>
      </c>
      <c r="U134" s="101" t="e">
        <f t="shared" si="38"/>
        <v>#REF!</v>
      </c>
      <c r="V134" s="101" t="e">
        <f t="shared" si="39"/>
        <v>#REF!</v>
      </c>
      <c r="X134" s="100" t="e">
        <f t="shared" si="32"/>
        <v>#REF!</v>
      </c>
      <c r="Y134" s="100" t="e">
        <f t="shared" si="33"/>
        <v>#REF!</v>
      </c>
      <c r="Z134" s="101" t="e">
        <f t="shared" si="40"/>
        <v>#REF!</v>
      </c>
      <c r="AA134" s="101" t="e">
        <f t="shared" si="41"/>
        <v>#REF!</v>
      </c>
      <c r="AC134" s="100" t="e">
        <f t="shared" si="34"/>
        <v>#REF!</v>
      </c>
      <c r="AD134" s="100" t="e">
        <f t="shared" si="35"/>
        <v>#REF!</v>
      </c>
      <c r="AE134" s="101" t="e">
        <f t="shared" si="42"/>
        <v>#REF!</v>
      </c>
      <c r="AF134" s="101" t="e">
        <f t="shared" si="43"/>
        <v>#REF!</v>
      </c>
      <c r="AH134" s="100" t="e">
        <f t="shared" si="36"/>
        <v>#REF!</v>
      </c>
      <c r="AI134" s="100" t="e">
        <f t="shared" si="37"/>
        <v>#REF!</v>
      </c>
      <c r="AJ134" s="101" t="e">
        <f t="shared" si="44"/>
        <v>#REF!</v>
      </c>
      <c r="AK134" s="101" t="e">
        <f t="shared" si="45"/>
        <v>#REF!</v>
      </c>
    </row>
    <row r="135" spans="1:37" ht="15" customHeight="1">
      <c r="A135" s="105" t="s">
        <v>341</v>
      </c>
      <c r="B135" s="111" t="s">
        <v>379</v>
      </c>
      <c r="C135" s="107"/>
      <c r="D135" s="108">
        <v>18.419</v>
      </c>
      <c r="E135" s="104">
        <v>0.03</v>
      </c>
      <c r="F135" s="104">
        <v>-0.03</v>
      </c>
      <c r="G135" s="17">
        <f t="shared" si="46"/>
        <v>18.449000000000002</v>
      </c>
      <c r="H135" s="102">
        <f t="shared" si="47"/>
        <v>18.388999999999999</v>
      </c>
      <c r="I135" s="103"/>
      <c r="J135" s="2"/>
      <c r="K135" s="2"/>
      <c r="L135" s="2"/>
      <c r="M135" s="2"/>
      <c r="N135" s="2"/>
      <c r="O135" s="2"/>
      <c r="P135" s="2"/>
      <c r="Q135" s="2"/>
      <c r="S135" s="100">
        <f t="shared" si="30"/>
        <v>0.03</v>
      </c>
      <c r="T135" s="100">
        <f t="shared" si="31"/>
        <v>-0.03</v>
      </c>
      <c r="U135" s="101">
        <f t="shared" si="38"/>
        <v>18.449000000000002</v>
      </c>
      <c r="V135" s="101">
        <f t="shared" si="39"/>
        <v>18.388999999999999</v>
      </c>
      <c r="X135" s="100">
        <f t="shared" si="32"/>
        <v>0.03</v>
      </c>
      <c r="Y135" s="100">
        <f t="shared" si="33"/>
        <v>-0.03</v>
      </c>
      <c r="Z135" s="101">
        <f t="shared" si="40"/>
        <v>18.449000000000002</v>
      </c>
      <c r="AA135" s="101">
        <f t="shared" si="41"/>
        <v>18.388999999999999</v>
      </c>
      <c r="AC135" s="100">
        <f t="shared" si="34"/>
        <v>0.03</v>
      </c>
      <c r="AD135" s="100">
        <f t="shared" si="35"/>
        <v>-0.03</v>
      </c>
      <c r="AE135" s="101">
        <f t="shared" si="42"/>
        <v>18.449000000000002</v>
      </c>
      <c r="AF135" s="101">
        <f t="shared" si="43"/>
        <v>18.388999999999999</v>
      </c>
      <c r="AH135" s="100">
        <f t="shared" si="36"/>
        <v>0.03</v>
      </c>
      <c r="AI135" s="100">
        <f t="shared" si="37"/>
        <v>-0.03</v>
      </c>
      <c r="AJ135" s="101">
        <f t="shared" si="44"/>
        <v>18.449000000000002</v>
      </c>
      <c r="AK135" s="101">
        <f t="shared" si="45"/>
        <v>18.388999999999999</v>
      </c>
    </row>
    <row r="136" spans="1:37" ht="15" customHeight="1">
      <c r="A136" s="105" t="s">
        <v>341</v>
      </c>
      <c r="B136" s="111" t="s">
        <v>146</v>
      </c>
      <c r="C136" s="107"/>
      <c r="D136" s="108">
        <v>18.419</v>
      </c>
      <c r="E136" s="104">
        <v>0.03</v>
      </c>
      <c r="F136" s="104">
        <v>-0.03</v>
      </c>
      <c r="G136" s="17">
        <f t="shared" si="46"/>
        <v>18.449000000000002</v>
      </c>
      <c r="H136" s="102">
        <f t="shared" si="47"/>
        <v>18.388999999999999</v>
      </c>
      <c r="I136" s="103"/>
      <c r="J136" s="2"/>
      <c r="K136" s="2"/>
      <c r="L136" s="2"/>
      <c r="M136" s="2"/>
      <c r="N136" s="2"/>
      <c r="O136" s="2"/>
      <c r="P136" s="2"/>
      <c r="Q136" s="2"/>
      <c r="S136" s="100">
        <f t="shared" si="30"/>
        <v>0.03</v>
      </c>
      <c r="T136" s="100">
        <f t="shared" si="31"/>
        <v>-0.03</v>
      </c>
      <c r="U136" s="101">
        <f t="shared" si="38"/>
        <v>18.449000000000002</v>
      </c>
      <c r="V136" s="101">
        <f t="shared" si="39"/>
        <v>18.388999999999999</v>
      </c>
      <c r="X136" s="100">
        <f t="shared" si="32"/>
        <v>0.03</v>
      </c>
      <c r="Y136" s="100">
        <f t="shared" si="33"/>
        <v>-0.03</v>
      </c>
      <c r="Z136" s="101">
        <f t="shared" si="40"/>
        <v>18.449000000000002</v>
      </c>
      <c r="AA136" s="101">
        <f t="shared" si="41"/>
        <v>18.388999999999999</v>
      </c>
      <c r="AC136" s="100">
        <f t="shared" si="34"/>
        <v>0.03</v>
      </c>
      <c r="AD136" s="100">
        <f t="shared" si="35"/>
        <v>-0.03</v>
      </c>
      <c r="AE136" s="101">
        <f t="shared" si="42"/>
        <v>18.449000000000002</v>
      </c>
      <c r="AF136" s="101">
        <f t="shared" si="43"/>
        <v>18.388999999999999</v>
      </c>
      <c r="AH136" s="100">
        <f t="shared" si="36"/>
        <v>0.03</v>
      </c>
      <c r="AI136" s="100">
        <f t="shared" si="37"/>
        <v>-0.03</v>
      </c>
      <c r="AJ136" s="101">
        <f t="shared" si="44"/>
        <v>18.449000000000002</v>
      </c>
      <c r="AK136" s="101">
        <f t="shared" si="45"/>
        <v>18.388999999999999</v>
      </c>
    </row>
    <row r="137" spans="1:37" ht="15" customHeight="1">
      <c r="A137" s="105" t="s">
        <v>341</v>
      </c>
      <c r="B137" s="111" t="s">
        <v>147</v>
      </c>
      <c r="C137" s="107"/>
      <c r="D137" s="108">
        <v>18.419</v>
      </c>
      <c r="E137" s="104">
        <v>0.03</v>
      </c>
      <c r="F137" s="104">
        <v>-0.03</v>
      </c>
      <c r="G137" s="17">
        <f t="shared" si="46"/>
        <v>18.449000000000002</v>
      </c>
      <c r="H137" s="102">
        <f t="shared" si="47"/>
        <v>18.388999999999999</v>
      </c>
      <c r="I137" s="103"/>
      <c r="J137" s="2"/>
      <c r="K137" s="2"/>
      <c r="L137" s="2"/>
      <c r="M137" s="2"/>
      <c r="N137" s="2"/>
      <c r="O137" s="2"/>
      <c r="P137" s="2"/>
      <c r="Q137" s="2"/>
      <c r="S137" s="100">
        <f t="shared" si="30"/>
        <v>0.03</v>
      </c>
      <c r="T137" s="100">
        <f t="shared" si="31"/>
        <v>-0.03</v>
      </c>
      <c r="U137" s="101">
        <f t="shared" si="38"/>
        <v>18.449000000000002</v>
      </c>
      <c r="V137" s="101">
        <f t="shared" si="39"/>
        <v>18.388999999999999</v>
      </c>
      <c r="X137" s="100">
        <f t="shared" si="32"/>
        <v>0.03</v>
      </c>
      <c r="Y137" s="100">
        <f t="shared" si="33"/>
        <v>-0.03</v>
      </c>
      <c r="Z137" s="101">
        <f t="shared" si="40"/>
        <v>18.449000000000002</v>
      </c>
      <c r="AA137" s="101">
        <f t="shared" si="41"/>
        <v>18.388999999999999</v>
      </c>
      <c r="AC137" s="100">
        <f t="shared" si="34"/>
        <v>0.03</v>
      </c>
      <c r="AD137" s="100">
        <f t="shared" si="35"/>
        <v>-0.03</v>
      </c>
      <c r="AE137" s="101">
        <f t="shared" si="42"/>
        <v>18.449000000000002</v>
      </c>
      <c r="AF137" s="101">
        <f t="shared" si="43"/>
        <v>18.388999999999999</v>
      </c>
      <c r="AH137" s="100">
        <f t="shared" si="36"/>
        <v>0.03</v>
      </c>
      <c r="AI137" s="100">
        <f t="shared" si="37"/>
        <v>-0.03</v>
      </c>
      <c r="AJ137" s="101">
        <f t="shared" si="44"/>
        <v>18.449000000000002</v>
      </c>
      <c r="AK137" s="101">
        <f t="shared" si="45"/>
        <v>18.388999999999999</v>
      </c>
    </row>
    <row r="138" spans="1:37" ht="15" customHeight="1">
      <c r="A138" s="105" t="s">
        <v>341</v>
      </c>
      <c r="B138" s="111" t="s">
        <v>243</v>
      </c>
      <c r="C138" s="107"/>
      <c r="D138" s="108">
        <v>18.419</v>
      </c>
      <c r="E138" s="104">
        <v>0.03</v>
      </c>
      <c r="F138" s="104">
        <v>-0.03</v>
      </c>
      <c r="G138" s="17">
        <f t="shared" si="46"/>
        <v>18.449000000000002</v>
      </c>
      <c r="H138" s="102">
        <f t="shared" si="47"/>
        <v>18.388999999999999</v>
      </c>
      <c r="I138" s="103"/>
      <c r="J138" s="2"/>
      <c r="K138" s="2"/>
      <c r="L138" s="2"/>
      <c r="M138" s="2"/>
      <c r="N138" s="2"/>
      <c r="O138" s="2"/>
      <c r="P138" s="2"/>
      <c r="Q138" s="2"/>
      <c r="S138" s="100">
        <f t="shared" si="30"/>
        <v>0.03</v>
      </c>
      <c r="T138" s="100">
        <f t="shared" si="31"/>
        <v>-0.03</v>
      </c>
      <c r="U138" s="101">
        <f t="shared" si="38"/>
        <v>18.449000000000002</v>
      </c>
      <c r="V138" s="101">
        <f t="shared" si="39"/>
        <v>18.388999999999999</v>
      </c>
      <c r="X138" s="100">
        <f t="shared" si="32"/>
        <v>0.03</v>
      </c>
      <c r="Y138" s="100">
        <f t="shared" si="33"/>
        <v>-0.03</v>
      </c>
      <c r="Z138" s="101">
        <f t="shared" si="40"/>
        <v>18.449000000000002</v>
      </c>
      <c r="AA138" s="101">
        <f t="shared" si="41"/>
        <v>18.388999999999999</v>
      </c>
      <c r="AC138" s="100">
        <f t="shared" si="34"/>
        <v>0.03</v>
      </c>
      <c r="AD138" s="100">
        <f t="shared" si="35"/>
        <v>-0.03</v>
      </c>
      <c r="AE138" s="101">
        <f t="shared" si="42"/>
        <v>18.449000000000002</v>
      </c>
      <c r="AF138" s="101">
        <f t="shared" si="43"/>
        <v>18.388999999999999</v>
      </c>
      <c r="AH138" s="100">
        <f t="shared" si="36"/>
        <v>0.03</v>
      </c>
      <c r="AI138" s="100">
        <f t="shared" si="37"/>
        <v>-0.03</v>
      </c>
      <c r="AJ138" s="101">
        <f t="shared" si="44"/>
        <v>18.449000000000002</v>
      </c>
      <c r="AK138" s="101">
        <f t="shared" si="45"/>
        <v>18.388999999999999</v>
      </c>
    </row>
    <row r="139" spans="1:37" ht="15" customHeight="1">
      <c r="A139" s="105"/>
      <c r="B139" s="111" t="s">
        <v>380</v>
      </c>
      <c r="C139" s="107"/>
      <c r="D139" s="108">
        <v>4.3440000000000003</v>
      </c>
      <c r="E139" s="104">
        <v>0.03</v>
      </c>
      <c r="F139" s="104">
        <v>-0.03</v>
      </c>
      <c r="G139" s="17">
        <f t="shared" si="46"/>
        <v>4.3740000000000006</v>
      </c>
      <c r="H139" s="102">
        <f t="shared" si="47"/>
        <v>4.3140000000000001</v>
      </c>
      <c r="I139" s="103"/>
      <c r="J139" s="2"/>
      <c r="K139" s="2"/>
      <c r="L139" s="2"/>
      <c r="M139" s="2"/>
      <c r="N139" s="2"/>
      <c r="O139" s="2"/>
      <c r="P139" s="2"/>
      <c r="Q139" s="2"/>
      <c r="S139" s="100" t="e">
        <f t="shared" si="30"/>
        <v>#REF!</v>
      </c>
      <c r="T139" s="100" t="e">
        <f t="shared" si="31"/>
        <v>#REF!</v>
      </c>
      <c r="U139" s="101" t="e">
        <f t="shared" si="38"/>
        <v>#REF!</v>
      </c>
      <c r="V139" s="101" t="e">
        <f t="shared" si="39"/>
        <v>#REF!</v>
      </c>
      <c r="X139" s="100" t="e">
        <f t="shared" si="32"/>
        <v>#REF!</v>
      </c>
      <c r="Y139" s="100" t="e">
        <f t="shared" si="33"/>
        <v>#REF!</v>
      </c>
      <c r="Z139" s="101" t="e">
        <f t="shared" si="40"/>
        <v>#REF!</v>
      </c>
      <c r="AA139" s="101" t="e">
        <f t="shared" si="41"/>
        <v>#REF!</v>
      </c>
      <c r="AC139" s="100" t="e">
        <f t="shared" si="34"/>
        <v>#REF!</v>
      </c>
      <c r="AD139" s="100" t="e">
        <f t="shared" si="35"/>
        <v>#REF!</v>
      </c>
      <c r="AE139" s="101" t="e">
        <f t="shared" si="42"/>
        <v>#REF!</v>
      </c>
      <c r="AF139" s="101" t="e">
        <f t="shared" si="43"/>
        <v>#REF!</v>
      </c>
      <c r="AH139" s="100" t="e">
        <f t="shared" si="36"/>
        <v>#REF!</v>
      </c>
      <c r="AI139" s="100" t="e">
        <f t="shared" si="37"/>
        <v>#REF!</v>
      </c>
      <c r="AJ139" s="101" t="e">
        <f t="shared" si="44"/>
        <v>#REF!</v>
      </c>
      <c r="AK139" s="101" t="e">
        <f t="shared" si="45"/>
        <v>#REF!</v>
      </c>
    </row>
    <row r="140" spans="1:37" ht="15" customHeight="1">
      <c r="A140" s="105"/>
      <c r="B140" s="111" t="s">
        <v>241</v>
      </c>
      <c r="C140" s="107"/>
      <c r="D140" s="108">
        <v>4.3440000000000003</v>
      </c>
      <c r="E140" s="104">
        <v>0.03</v>
      </c>
      <c r="F140" s="104">
        <v>-0.03</v>
      </c>
      <c r="G140" s="17">
        <f t="shared" si="46"/>
        <v>4.3740000000000006</v>
      </c>
      <c r="H140" s="102">
        <f t="shared" si="47"/>
        <v>4.3140000000000001</v>
      </c>
      <c r="I140" s="103"/>
      <c r="J140" s="2"/>
      <c r="K140" s="2"/>
      <c r="L140" s="2"/>
      <c r="M140" s="2"/>
      <c r="N140" s="2"/>
      <c r="O140" s="2"/>
      <c r="P140" s="2"/>
      <c r="Q140" s="2"/>
      <c r="S140" s="100" t="e">
        <f t="shared" ref="S140:S203" si="48">IF($A140&lt;&gt;"(DC)", $E140*$R$7, $E140)</f>
        <v>#REF!</v>
      </c>
      <c r="T140" s="100" t="e">
        <f t="shared" ref="T140:T203" si="49">IF($A140&lt;&gt;"(DC)", $F140*$R$7, $F140)</f>
        <v>#REF!</v>
      </c>
      <c r="U140" s="101" t="e">
        <f t="shared" si="38"/>
        <v>#REF!</v>
      </c>
      <c r="V140" s="101" t="e">
        <f t="shared" si="39"/>
        <v>#REF!</v>
      </c>
      <c r="X140" s="100" t="e">
        <f t="shared" ref="X140:X203" si="50">IF($A140&lt;&gt;"(DC)", $E140*$W$7, $E140)</f>
        <v>#REF!</v>
      </c>
      <c r="Y140" s="100" t="e">
        <f t="shared" ref="Y140:Y203" si="51">IF($A140&lt;&gt;"(DC)", $F140*$W$7, $F140)</f>
        <v>#REF!</v>
      </c>
      <c r="Z140" s="101" t="e">
        <f t="shared" si="40"/>
        <v>#REF!</v>
      </c>
      <c r="AA140" s="101" t="e">
        <f t="shared" si="41"/>
        <v>#REF!</v>
      </c>
      <c r="AC140" s="100" t="e">
        <f t="shared" ref="AC140:AC203" si="52">IF($A140&lt;&gt;"(DC)", $E140*$AB$7, $E140)</f>
        <v>#REF!</v>
      </c>
      <c r="AD140" s="100" t="e">
        <f t="shared" ref="AD140:AD203" si="53">IF($A140&lt;&gt;"(DC)", $F140*$AB$7, $F140)</f>
        <v>#REF!</v>
      </c>
      <c r="AE140" s="101" t="e">
        <f t="shared" si="42"/>
        <v>#REF!</v>
      </c>
      <c r="AF140" s="101" t="e">
        <f t="shared" si="43"/>
        <v>#REF!</v>
      </c>
      <c r="AH140" s="100" t="e">
        <f t="shared" ref="AH140:AH203" si="54">IF($A140&lt;&gt;"(DC)", $E140*$AG$7, $E140)</f>
        <v>#REF!</v>
      </c>
      <c r="AI140" s="100" t="e">
        <f t="shared" ref="AI140:AI203" si="55">IF($A140&lt;&gt;"(DC)", $F140*$AG$7, $F140)</f>
        <v>#REF!</v>
      </c>
      <c r="AJ140" s="101" t="e">
        <f t="shared" si="44"/>
        <v>#REF!</v>
      </c>
      <c r="AK140" s="101" t="e">
        <f t="shared" si="45"/>
        <v>#REF!</v>
      </c>
    </row>
    <row r="141" spans="1:37" ht="15" customHeight="1">
      <c r="A141" s="105"/>
      <c r="B141" s="111"/>
      <c r="C141" s="107"/>
      <c r="D141" s="108"/>
      <c r="E141" s="104"/>
      <c r="F141" s="104"/>
      <c r="G141" s="17"/>
      <c r="H141" s="102"/>
      <c r="I141" s="103"/>
      <c r="J141" s="2"/>
      <c r="K141" s="2"/>
      <c r="L141" s="2"/>
      <c r="M141" s="2"/>
      <c r="N141" s="2"/>
      <c r="O141" s="2"/>
      <c r="P141" s="2"/>
      <c r="Q141" s="2"/>
      <c r="S141" s="100" t="e">
        <f t="shared" si="48"/>
        <v>#REF!</v>
      </c>
      <c r="T141" s="100" t="e">
        <f t="shared" si="49"/>
        <v>#REF!</v>
      </c>
      <c r="U141" s="101" t="e">
        <f t="shared" si="38"/>
        <v>#REF!</v>
      </c>
      <c r="V141" s="101" t="e">
        <f t="shared" si="39"/>
        <v>#REF!</v>
      </c>
      <c r="X141" s="100" t="e">
        <f t="shared" si="50"/>
        <v>#REF!</v>
      </c>
      <c r="Y141" s="100" t="e">
        <f t="shared" si="51"/>
        <v>#REF!</v>
      </c>
      <c r="Z141" s="101" t="e">
        <f t="shared" si="40"/>
        <v>#REF!</v>
      </c>
      <c r="AA141" s="101" t="e">
        <f t="shared" si="41"/>
        <v>#REF!</v>
      </c>
      <c r="AC141" s="100" t="e">
        <f t="shared" si="52"/>
        <v>#REF!</v>
      </c>
      <c r="AD141" s="100" t="e">
        <f t="shared" si="53"/>
        <v>#REF!</v>
      </c>
      <c r="AE141" s="101" t="e">
        <f t="shared" si="42"/>
        <v>#REF!</v>
      </c>
      <c r="AF141" s="101" t="e">
        <f t="shared" si="43"/>
        <v>#REF!</v>
      </c>
      <c r="AH141" s="100" t="e">
        <f t="shared" si="54"/>
        <v>#REF!</v>
      </c>
      <c r="AI141" s="100" t="e">
        <f t="shared" si="55"/>
        <v>#REF!</v>
      </c>
      <c r="AJ141" s="101" t="e">
        <f t="shared" si="44"/>
        <v>#REF!</v>
      </c>
      <c r="AK141" s="101" t="e">
        <f t="shared" si="45"/>
        <v>#REF!</v>
      </c>
    </row>
    <row r="142" spans="1:37" ht="15" customHeight="1">
      <c r="A142" s="105"/>
      <c r="B142" s="111"/>
      <c r="C142" s="107"/>
      <c r="D142" s="108"/>
      <c r="E142" s="104"/>
      <c r="F142" s="104"/>
      <c r="G142" s="17"/>
      <c r="H142" s="102"/>
      <c r="I142" s="103"/>
      <c r="J142" s="2"/>
      <c r="K142" s="2"/>
      <c r="L142" s="2"/>
      <c r="M142" s="2"/>
      <c r="N142" s="2"/>
      <c r="O142" s="2"/>
      <c r="P142" s="2"/>
      <c r="Q142" s="2"/>
      <c r="S142" s="100" t="e">
        <f t="shared" si="48"/>
        <v>#REF!</v>
      </c>
      <c r="T142" s="100" t="e">
        <f t="shared" si="49"/>
        <v>#REF!</v>
      </c>
      <c r="U142" s="101" t="e">
        <f t="shared" si="38"/>
        <v>#REF!</v>
      </c>
      <c r="V142" s="101" t="e">
        <f t="shared" si="39"/>
        <v>#REF!</v>
      </c>
      <c r="X142" s="100" t="e">
        <f t="shared" si="50"/>
        <v>#REF!</v>
      </c>
      <c r="Y142" s="100" t="e">
        <f t="shared" si="51"/>
        <v>#REF!</v>
      </c>
      <c r="Z142" s="101" t="e">
        <f t="shared" si="40"/>
        <v>#REF!</v>
      </c>
      <c r="AA142" s="101" t="e">
        <f t="shared" si="41"/>
        <v>#REF!</v>
      </c>
      <c r="AC142" s="100" t="e">
        <f t="shared" si="52"/>
        <v>#REF!</v>
      </c>
      <c r="AD142" s="100" t="e">
        <f t="shared" si="53"/>
        <v>#REF!</v>
      </c>
      <c r="AE142" s="101" t="e">
        <f t="shared" si="42"/>
        <v>#REF!</v>
      </c>
      <c r="AF142" s="101" t="e">
        <f t="shared" si="43"/>
        <v>#REF!</v>
      </c>
      <c r="AH142" s="100" t="e">
        <f t="shared" si="54"/>
        <v>#REF!</v>
      </c>
      <c r="AI142" s="100" t="e">
        <f t="shared" si="55"/>
        <v>#REF!</v>
      </c>
      <c r="AJ142" s="101" t="e">
        <f t="shared" si="44"/>
        <v>#REF!</v>
      </c>
      <c r="AK142" s="101" t="e">
        <f t="shared" si="45"/>
        <v>#REF!</v>
      </c>
    </row>
    <row r="143" spans="1:37" ht="15" customHeight="1">
      <c r="A143" s="105"/>
      <c r="B143" s="111"/>
      <c r="C143" s="107"/>
      <c r="D143" s="108"/>
      <c r="E143" s="104"/>
      <c r="F143" s="104"/>
      <c r="G143" s="17"/>
      <c r="H143" s="102"/>
      <c r="I143" s="103"/>
      <c r="J143" s="2"/>
      <c r="K143" s="2"/>
      <c r="L143" s="2"/>
      <c r="M143" s="2"/>
      <c r="N143" s="2"/>
      <c r="O143" s="2"/>
      <c r="P143" s="2"/>
      <c r="Q143" s="2"/>
      <c r="S143" s="100" t="e">
        <f t="shared" si="48"/>
        <v>#REF!</v>
      </c>
      <c r="T143" s="100" t="e">
        <f t="shared" si="49"/>
        <v>#REF!</v>
      </c>
      <c r="U143" s="101" t="e">
        <f t="shared" si="38"/>
        <v>#REF!</v>
      </c>
      <c r="V143" s="101" t="e">
        <f t="shared" si="39"/>
        <v>#REF!</v>
      </c>
      <c r="X143" s="100" t="e">
        <f t="shared" si="50"/>
        <v>#REF!</v>
      </c>
      <c r="Y143" s="100" t="e">
        <f t="shared" si="51"/>
        <v>#REF!</v>
      </c>
      <c r="Z143" s="101" t="e">
        <f t="shared" si="40"/>
        <v>#REF!</v>
      </c>
      <c r="AA143" s="101" t="e">
        <f t="shared" si="41"/>
        <v>#REF!</v>
      </c>
      <c r="AC143" s="100" t="e">
        <f t="shared" si="52"/>
        <v>#REF!</v>
      </c>
      <c r="AD143" s="100" t="e">
        <f t="shared" si="53"/>
        <v>#REF!</v>
      </c>
      <c r="AE143" s="101" t="e">
        <f t="shared" si="42"/>
        <v>#REF!</v>
      </c>
      <c r="AF143" s="101" t="e">
        <f t="shared" si="43"/>
        <v>#REF!</v>
      </c>
      <c r="AH143" s="100" t="e">
        <f t="shared" si="54"/>
        <v>#REF!</v>
      </c>
      <c r="AI143" s="100" t="e">
        <f t="shared" si="55"/>
        <v>#REF!</v>
      </c>
      <c r="AJ143" s="101" t="e">
        <f t="shared" si="44"/>
        <v>#REF!</v>
      </c>
      <c r="AK143" s="101" t="e">
        <f t="shared" si="45"/>
        <v>#REF!</v>
      </c>
    </row>
    <row r="144" spans="1:37" ht="15" customHeight="1">
      <c r="A144" s="105"/>
      <c r="B144" s="111"/>
      <c r="C144" s="107"/>
      <c r="D144" s="108"/>
      <c r="E144" s="104"/>
      <c r="F144" s="104"/>
      <c r="G144" s="17"/>
      <c r="H144" s="102"/>
      <c r="I144" s="103"/>
      <c r="J144" s="2"/>
      <c r="K144" s="2"/>
      <c r="L144" s="2"/>
      <c r="M144" s="2"/>
      <c r="N144" s="2"/>
      <c r="O144" s="2"/>
      <c r="P144" s="2"/>
      <c r="Q144" s="2"/>
      <c r="S144" s="100" t="e">
        <f t="shared" si="48"/>
        <v>#REF!</v>
      </c>
      <c r="T144" s="100" t="e">
        <f t="shared" si="49"/>
        <v>#REF!</v>
      </c>
      <c r="U144" s="101" t="e">
        <f t="shared" si="38"/>
        <v>#REF!</v>
      </c>
      <c r="V144" s="101" t="e">
        <f t="shared" si="39"/>
        <v>#REF!</v>
      </c>
      <c r="X144" s="100" t="e">
        <f t="shared" si="50"/>
        <v>#REF!</v>
      </c>
      <c r="Y144" s="100" t="e">
        <f t="shared" si="51"/>
        <v>#REF!</v>
      </c>
      <c r="Z144" s="101" t="e">
        <f t="shared" si="40"/>
        <v>#REF!</v>
      </c>
      <c r="AA144" s="101" t="e">
        <f t="shared" si="41"/>
        <v>#REF!</v>
      </c>
      <c r="AC144" s="100" t="e">
        <f t="shared" si="52"/>
        <v>#REF!</v>
      </c>
      <c r="AD144" s="100" t="e">
        <f t="shared" si="53"/>
        <v>#REF!</v>
      </c>
      <c r="AE144" s="101" t="e">
        <f t="shared" si="42"/>
        <v>#REF!</v>
      </c>
      <c r="AF144" s="101" t="e">
        <f t="shared" si="43"/>
        <v>#REF!</v>
      </c>
      <c r="AH144" s="100" t="e">
        <f t="shared" si="54"/>
        <v>#REF!</v>
      </c>
      <c r="AI144" s="100" t="e">
        <f t="shared" si="55"/>
        <v>#REF!</v>
      </c>
      <c r="AJ144" s="101" t="e">
        <f t="shared" si="44"/>
        <v>#REF!</v>
      </c>
      <c r="AK144" s="101" t="e">
        <f t="shared" si="45"/>
        <v>#REF!</v>
      </c>
    </row>
    <row r="145" spans="1:37" ht="15" customHeight="1">
      <c r="A145" s="105"/>
      <c r="B145" s="111"/>
      <c r="C145" s="107"/>
      <c r="D145" s="108"/>
      <c r="E145" s="104"/>
      <c r="F145" s="104"/>
      <c r="G145" s="17"/>
      <c r="H145" s="102"/>
      <c r="I145" s="103"/>
      <c r="J145" s="2"/>
      <c r="K145" s="2"/>
      <c r="L145" s="2"/>
      <c r="M145" s="2"/>
      <c r="N145" s="2"/>
      <c r="O145" s="2"/>
      <c r="P145" s="2"/>
      <c r="Q145" s="2"/>
      <c r="S145" s="100" t="e">
        <f t="shared" si="48"/>
        <v>#REF!</v>
      </c>
      <c r="T145" s="100" t="e">
        <f t="shared" si="49"/>
        <v>#REF!</v>
      </c>
      <c r="U145" s="101" t="e">
        <f t="shared" si="38"/>
        <v>#REF!</v>
      </c>
      <c r="V145" s="101" t="e">
        <f t="shared" si="39"/>
        <v>#REF!</v>
      </c>
      <c r="X145" s="100" t="e">
        <f t="shared" si="50"/>
        <v>#REF!</v>
      </c>
      <c r="Y145" s="100" t="e">
        <f t="shared" si="51"/>
        <v>#REF!</v>
      </c>
      <c r="Z145" s="101" t="e">
        <f t="shared" si="40"/>
        <v>#REF!</v>
      </c>
      <c r="AA145" s="101" t="e">
        <f t="shared" si="41"/>
        <v>#REF!</v>
      </c>
      <c r="AC145" s="100" t="e">
        <f t="shared" si="52"/>
        <v>#REF!</v>
      </c>
      <c r="AD145" s="100" t="e">
        <f t="shared" si="53"/>
        <v>#REF!</v>
      </c>
      <c r="AE145" s="101" t="e">
        <f t="shared" si="42"/>
        <v>#REF!</v>
      </c>
      <c r="AF145" s="101" t="e">
        <f t="shared" si="43"/>
        <v>#REF!</v>
      </c>
      <c r="AH145" s="100" t="e">
        <f t="shared" si="54"/>
        <v>#REF!</v>
      </c>
      <c r="AI145" s="100" t="e">
        <f t="shared" si="55"/>
        <v>#REF!</v>
      </c>
      <c r="AJ145" s="101" t="e">
        <f t="shared" si="44"/>
        <v>#REF!</v>
      </c>
      <c r="AK145" s="101" t="e">
        <f t="shared" si="45"/>
        <v>#REF!</v>
      </c>
    </row>
    <row r="146" spans="1:37" ht="15" customHeight="1">
      <c r="A146" s="105"/>
      <c r="B146" s="111"/>
      <c r="C146" s="107"/>
      <c r="D146" s="108"/>
      <c r="E146" s="104"/>
      <c r="F146" s="104"/>
      <c r="G146" s="17"/>
      <c r="H146" s="102"/>
      <c r="I146" s="103"/>
      <c r="J146" s="2"/>
      <c r="K146" s="2"/>
      <c r="L146" s="2"/>
      <c r="M146" s="2"/>
      <c r="N146" s="2"/>
      <c r="O146" s="2"/>
      <c r="P146" s="2"/>
      <c r="Q146" s="2"/>
      <c r="S146" s="100" t="e">
        <f t="shared" si="48"/>
        <v>#REF!</v>
      </c>
      <c r="T146" s="100" t="e">
        <f t="shared" si="49"/>
        <v>#REF!</v>
      </c>
      <c r="U146" s="101" t="e">
        <f t="shared" si="38"/>
        <v>#REF!</v>
      </c>
      <c r="V146" s="101" t="e">
        <f t="shared" si="39"/>
        <v>#REF!</v>
      </c>
      <c r="X146" s="100" t="e">
        <f t="shared" si="50"/>
        <v>#REF!</v>
      </c>
      <c r="Y146" s="100" t="e">
        <f t="shared" si="51"/>
        <v>#REF!</v>
      </c>
      <c r="Z146" s="101" t="e">
        <f t="shared" si="40"/>
        <v>#REF!</v>
      </c>
      <c r="AA146" s="101" t="e">
        <f t="shared" si="41"/>
        <v>#REF!</v>
      </c>
      <c r="AC146" s="100" t="e">
        <f t="shared" si="52"/>
        <v>#REF!</v>
      </c>
      <c r="AD146" s="100" t="e">
        <f t="shared" si="53"/>
        <v>#REF!</v>
      </c>
      <c r="AE146" s="101" t="e">
        <f t="shared" si="42"/>
        <v>#REF!</v>
      </c>
      <c r="AF146" s="101" t="e">
        <f t="shared" si="43"/>
        <v>#REF!</v>
      </c>
      <c r="AH146" s="100" t="e">
        <f t="shared" si="54"/>
        <v>#REF!</v>
      </c>
      <c r="AI146" s="100" t="e">
        <f t="shared" si="55"/>
        <v>#REF!</v>
      </c>
      <c r="AJ146" s="101" t="e">
        <f t="shared" si="44"/>
        <v>#REF!</v>
      </c>
      <c r="AK146" s="101" t="e">
        <f t="shared" si="45"/>
        <v>#REF!</v>
      </c>
    </row>
    <row r="147" spans="1:37" ht="15" customHeight="1">
      <c r="A147" s="105"/>
      <c r="B147" s="111"/>
      <c r="C147" s="107"/>
      <c r="D147" s="108"/>
      <c r="E147" s="104"/>
      <c r="F147" s="104"/>
      <c r="G147" s="17"/>
      <c r="H147" s="102"/>
      <c r="I147" s="103"/>
      <c r="J147" s="2"/>
      <c r="K147" s="2"/>
      <c r="L147" s="2"/>
      <c r="M147" s="2"/>
      <c r="N147" s="2"/>
      <c r="O147" s="2"/>
      <c r="P147" s="2"/>
      <c r="Q147" s="2"/>
      <c r="S147" s="100" t="e">
        <f t="shared" si="48"/>
        <v>#REF!</v>
      </c>
      <c r="T147" s="100" t="e">
        <f t="shared" si="49"/>
        <v>#REF!</v>
      </c>
      <c r="U147" s="101" t="e">
        <f t="shared" si="38"/>
        <v>#REF!</v>
      </c>
      <c r="V147" s="101" t="e">
        <f t="shared" si="39"/>
        <v>#REF!</v>
      </c>
      <c r="X147" s="100" t="e">
        <f t="shared" si="50"/>
        <v>#REF!</v>
      </c>
      <c r="Y147" s="100" t="e">
        <f t="shared" si="51"/>
        <v>#REF!</v>
      </c>
      <c r="Z147" s="101" t="e">
        <f t="shared" si="40"/>
        <v>#REF!</v>
      </c>
      <c r="AA147" s="101" t="e">
        <f t="shared" si="41"/>
        <v>#REF!</v>
      </c>
      <c r="AC147" s="100" t="e">
        <f t="shared" si="52"/>
        <v>#REF!</v>
      </c>
      <c r="AD147" s="100" t="e">
        <f t="shared" si="53"/>
        <v>#REF!</v>
      </c>
      <c r="AE147" s="101" t="e">
        <f t="shared" si="42"/>
        <v>#REF!</v>
      </c>
      <c r="AF147" s="101" t="e">
        <f t="shared" si="43"/>
        <v>#REF!</v>
      </c>
      <c r="AH147" s="100" t="e">
        <f t="shared" si="54"/>
        <v>#REF!</v>
      </c>
      <c r="AI147" s="100" t="e">
        <f t="shared" si="55"/>
        <v>#REF!</v>
      </c>
      <c r="AJ147" s="101" t="e">
        <f t="shared" si="44"/>
        <v>#REF!</v>
      </c>
      <c r="AK147" s="101" t="e">
        <f t="shared" si="45"/>
        <v>#REF!</v>
      </c>
    </row>
    <row r="148" spans="1:37" ht="15" customHeight="1">
      <c r="A148" s="105"/>
      <c r="B148" s="111"/>
      <c r="C148" s="107"/>
      <c r="D148" s="108"/>
      <c r="E148" s="104"/>
      <c r="F148" s="104"/>
      <c r="G148" s="17"/>
      <c r="H148" s="102"/>
      <c r="I148" s="103"/>
      <c r="J148" s="2"/>
      <c r="K148" s="2"/>
      <c r="L148" s="2"/>
      <c r="M148" s="2"/>
      <c r="N148" s="2"/>
      <c r="O148" s="2"/>
      <c r="P148" s="2"/>
      <c r="Q148" s="2"/>
      <c r="S148" s="100" t="e">
        <f t="shared" si="48"/>
        <v>#REF!</v>
      </c>
      <c r="T148" s="100" t="e">
        <f t="shared" si="49"/>
        <v>#REF!</v>
      </c>
      <c r="U148" s="101" t="e">
        <f t="shared" si="38"/>
        <v>#REF!</v>
      </c>
      <c r="V148" s="101" t="e">
        <f t="shared" si="39"/>
        <v>#REF!</v>
      </c>
      <c r="X148" s="100" t="e">
        <f t="shared" si="50"/>
        <v>#REF!</v>
      </c>
      <c r="Y148" s="100" t="e">
        <f t="shared" si="51"/>
        <v>#REF!</v>
      </c>
      <c r="Z148" s="101" t="e">
        <f t="shared" si="40"/>
        <v>#REF!</v>
      </c>
      <c r="AA148" s="101" t="e">
        <f t="shared" si="41"/>
        <v>#REF!</v>
      </c>
      <c r="AC148" s="100" t="e">
        <f t="shared" si="52"/>
        <v>#REF!</v>
      </c>
      <c r="AD148" s="100" t="e">
        <f t="shared" si="53"/>
        <v>#REF!</v>
      </c>
      <c r="AE148" s="101" t="e">
        <f t="shared" si="42"/>
        <v>#REF!</v>
      </c>
      <c r="AF148" s="101" t="e">
        <f t="shared" si="43"/>
        <v>#REF!</v>
      </c>
      <c r="AH148" s="100" t="e">
        <f t="shared" si="54"/>
        <v>#REF!</v>
      </c>
      <c r="AI148" s="100" t="e">
        <f t="shared" si="55"/>
        <v>#REF!</v>
      </c>
      <c r="AJ148" s="101" t="e">
        <f t="shared" si="44"/>
        <v>#REF!</v>
      </c>
      <c r="AK148" s="101" t="e">
        <f t="shared" si="45"/>
        <v>#REF!</v>
      </c>
    </row>
    <row r="149" spans="1:37" ht="15" customHeight="1">
      <c r="A149" s="105"/>
      <c r="B149" s="111"/>
      <c r="C149" s="107"/>
      <c r="D149" s="108"/>
      <c r="E149" s="104"/>
      <c r="F149" s="104"/>
      <c r="G149" s="17"/>
      <c r="H149" s="102"/>
      <c r="I149" s="103"/>
      <c r="J149" s="2"/>
      <c r="K149" s="2"/>
      <c r="L149" s="2"/>
      <c r="M149" s="2"/>
      <c r="N149" s="2"/>
      <c r="O149" s="2"/>
      <c r="P149" s="2"/>
      <c r="Q149" s="2"/>
      <c r="S149" s="100" t="e">
        <f t="shared" si="48"/>
        <v>#REF!</v>
      </c>
      <c r="T149" s="100" t="e">
        <f t="shared" si="49"/>
        <v>#REF!</v>
      </c>
      <c r="U149" s="101" t="e">
        <f t="shared" si="38"/>
        <v>#REF!</v>
      </c>
      <c r="V149" s="101" t="e">
        <f t="shared" si="39"/>
        <v>#REF!</v>
      </c>
      <c r="X149" s="100" t="e">
        <f t="shared" si="50"/>
        <v>#REF!</v>
      </c>
      <c r="Y149" s="100" t="e">
        <f t="shared" si="51"/>
        <v>#REF!</v>
      </c>
      <c r="Z149" s="101" t="e">
        <f t="shared" si="40"/>
        <v>#REF!</v>
      </c>
      <c r="AA149" s="101" t="e">
        <f t="shared" si="41"/>
        <v>#REF!</v>
      </c>
      <c r="AC149" s="100" t="e">
        <f t="shared" si="52"/>
        <v>#REF!</v>
      </c>
      <c r="AD149" s="100" t="e">
        <f t="shared" si="53"/>
        <v>#REF!</v>
      </c>
      <c r="AE149" s="101" t="e">
        <f t="shared" si="42"/>
        <v>#REF!</v>
      </c>
      <c r="AF149" s="101" t="e">
        <f t="shared" si="43"/>
        <v>#REF!</v>
      </c>
      <c r="AH149" s="100" t="e">
        <f t="shared" si="54"/>
        <v>#REF!</v>
      </c>
      <c r="AI149" s="100" t="e">
        <f t="shared" si="55"/>
        <v>#REF!</v>
      </c>
      <c r="AJ149" s="101" t="e">
        <f t="shared" si="44"/>
        <v>#REF!</v>
      </c>
      <c r="AK149" s="101" t="e">
        <f t="shared" si="45"/>
        <v>#REF!</v>
      </c>
    </row>
    <row r="150" spans="1:37" ht="15" customHeight="1">
      <c r="A150" s="105"/>
      <c r="B150" s="111"/>
      <c r="C150" s="107"/>
      <c r="D150" s="108"/>
      <c r="E150" s="104"/>
      <c r="F150" s="104"/>
      <c r="G150" s="17"/>
      <c r="H150" s="102"/>
      <c r="I150" s="103"/>
      <c r="J150" s="2"/>
      <c r="K150" s="2"/>
      <c r="L150" s="2"/>
      <c r="M150" s="2"/>
      <c r="N150" s="2"/>
      <c r="O150" s="2"/>
      <c r="P150" s="2"/>
      <c r="Q150" s="2"/>
      <c r="S150" s="100" t="e">
        <f t="shared" si="48"/>
        <v>#REF!</v>
      </c>
      <c r="T150" s="100" t="e">
        <f t="shared" si="49"/>
        <v>#REF!</v>
      </c>
      <c r="U150" s="101" t="e">
        <f t="shared" si="38"/>
        <v>#REF!</v>
      </c>
      <c r="V150" s="101" t="e">
        <f t="shared" si="39"/>
        <v>#REF!</v>
      </c>
      <c r="X150" s="100" t="e">
        <f t="shared" si="50"/>
        <v>#REF!</v>
      </c>
      <c r="Y150" s="100" t="e">
        <f t="shared" si="51"/>
        <v>#REF!</v>
      </c>
      <c r="Z150" s="101" t="e">
        <f t="shared" si="40"/>
        <v>#REF!</v>
      </c>
      <c r="AA150" s="101" t="e">
        <f t="shared" si="41"/>
        <v>#REF!</v>
      </c>
      <c r="AC150" s="100" t="e">
        <f t="shared" si="52"/>
        <v>#REF!</v>
      </c>
      <c r="AD150" s="100" t="e">
        <f t="shared" si="53"/>
        <v>#REF!</v>
      </c>
      <c r="AE150" s="101" t="e">
        <f t="shared" si="42"/>
        <v>#REF!</v>
      </c>
      <c r="AF150" s="101" t="e">
        <f t="shared" si="43"/>
        <v>#REF!</v>
      </c>
      <c r="AH150" s="100" t="e">
        <f t="shared" si="54"/>
        <v>#REF!</v>
      </c>
      <c r="AI150" s="100" t="e">
        <f t="shared" si="55"/>
        <v>#REF!</v>
      </c>
      <c r="AJ150" s="101" t="e">
        <f t="shared" si="44"/>
        <v>#REF!</v>
      </c>
      <c r="AK150" s="101" t="e">
        <f t="shared" si="45"/>
        <v>#REF!</v>
      </c>
    </row>
    <row r="151" spans="1:37" ht="15" customHeight="1">
      <c r="A151" s="105"/>
      <c r="B151" s="111"/>
      <c r="C151" s="107"/>
      <c r="D151" s="108"/>
      <c r="E151" s="104"/>
      <c r="F151" s="104"/>
      <c r="G151" s="17"/>
      <c r="H151" s="102"/>
      <c r="I151" s="103"/>
      <c r="J151" s="2"/>
      <c r="K151" s="2"/>
      <c r="L151" s="2"/>
      <c r="M151" s="2"/>
      <c r="N151" s="2"/>
      <c r="O151" s="2"/>
      <c r="P151" s="2"/>
      <c r="Q151" s="2"/>
      <c r="S151" s="100" t="e">
        <f t="shared" si="48"/>
        <v>#REF!</v>
      </c>
      <c r="T151" s="100" t="e">
        <f t="shared" si="49"/>
        <v>#REF!</v>
      </c>
      <c r="U151" s="101" t="e">
        <f t="shared" si="38"/>
        <v>#REF!</v>
      </c>
      <c r="V151" s="101" t="e">
        <f t="shared" si="39"/>
        <v>#REF!</v>
      </c>
      <c r="X151" s="100" t="e">
        <f t="shared" si="50"/>
        <v>#REF!</v>
      </c>
      <c r="Y151" s="100" t="e">
        <f t="shared" si="51"/>
        <v>#REF!</v>
      </c>
      <c r="Z151" s="101" t="e">
        <f t="shared" si="40"/>
        <v>#REF!</v>
      </c>
      <c r="AA151" s="101" t="e">
        <f t="shared" si="41"/>
        <v>#REF!</v>
      </c>
      <c r="AC151" s="100" t="e">
        <f t="shared" si="52"/>
        <v>#REF!</v>
      </c>
      <c r="AD151" s="100" t="e">
        <f t="shared" si="53"/>
        <v>#REF!</v>
      </c>
      <c r="AE151" s="101" t="e">
        <f t="shared" si="42"/>
        <v>#REF!</v>
      </c>
      <c r="AF151" s="101" t="e">
        <f t="shared" si="43"/>
        <v>#REF!</v>
      </c>
      <c r="AH151" s="100" t="e">
        <f t="shared" si="54"/>
        <v>#REF!</v>
      </c>
      <c r="AI151" s="100" t="e">
        <f t="shared" si="55"/>
        <v>#REF!</v>
      </c>
      <c r="AJ151" s="101" t="e">
        <f t="shared" si="44"/>
        <v>#REF!</v>
      </c>
      <c r="AK151" s="101" t="e">
        <f t="shared" si="45"/>
        <v>#REF!</v>
      </c>
    </row>
    <row r="152" spans="1:37" ht="15" customHeight="1">
      <c r="A152" s="105"/>
      <c r="B152" s="111"/>
      <c r="C152" s="107"/>
      <c r="D152" s="108"/>
      <c r="E152" s="104"/>
      <c r="F152" s="104"/>
      <c r="G152" s="17"/>
      <c r="H152" s="102"/>
      <c r="I152" s="103"/>
      <c r="J152" s="2"/>
      <c r="K152" s="2"/>
      <c r="L152" s="2"/>
      <c r="M152" s="2"/>
      <c r="N152" s="2"/>
      <c r="O152" s="2"/>
      <c r="P152" s="2"/>
      <c r="Q152" s="2"/>
      <c r="S152" s="100" t="e">
        <f t="shared" si="48"/>
        <v>#REF!</v>
      </c>
      <c r="T152" s="100" t="e">
        <f t="shared" si="49"/>
        <v>#REF!</v>
      </c>
      <c r="U152" s="101" t="e">
        <f t="shared" si="38"/>
        <v>#REF!</v>
      </c>
      <c r="V152" s="101" t="e">
        <f t="shared" si="39"/>
        <v>#REF!</v>
      </c>
      <c r="X152" s="100" t="e">
        <f t="shared" si="50"/>
        <v>#REF!</v>
      </c>
      <c r="Y152" s="100" t="e">
        <f t="shared" si="51"/>
        <v>#REF!</v>
      </c>
      <c r="Z152" s="101" t="e">
        <f t="shared" si="40"/>
        <v>#REF!</v>
      </c>
      <c r="AA152" s="101" t="e">
        <f t="shared" si="41"/>
        <v>#REF!</v>
      </c>
      <c r="AC152" s="100" t="e">
        <f t="shared" si="52"/>
        <v>#REF!</v>
      </c>
      <c r="AD152" s="100" t="e">
        <f t="shared" si="53"/>
        <v>#REF!</v>
      </c>
      <c r="AE152" s="101" t="e">
        <f t="shared" si="42"/>
        <v>#REF!</v>
      </c>
      <c r="AF152" s="101" t="e">
        <f t="shared" si="43"/>
        <v>#REF!</v>
      </c>
      <c r="AH152" s="100" t="e">
        <f t="shared" si="54"/>
        <v>#REF!</v>
      </c>
      <c r="AI152" s="100" t="e">
        <f t="shared" si="55"/>
        <v>#REF!</v>
      </c>
      <c r="AJ152" s="101" t="e">
        <f t="shared" si="44"/>
        <v>#REF!</v>
      </c>
      <c r="AK152" s="101" t="e">
        <f t="shared" si="45"/>
        <v>#REF!</v>
      </c>
    </row>
    <row r="153" spans="1:37" ht="15" customHeight="1">
      <c r="A153" s="105"/>
      <c r="B153" s="111"/>
      <c r="C153" s="107"/>
      <c r="D153" s="108"/>
      <c r="E153" s="104"/>
      <c r="F153" s="104"/>
      <c r="G153" s="17"/>
      <c r="H153" s="102"/>
      <c r="I153" s="103"/>
      <c r="J153" s="2"/>
      <c r="K153" s="2"/>
      <c r="L153" s="2"/>
      <c r="M153" s="2"/>
      <c r="N153" s="2"/>
      <c r="O153" s="2"/>
      <c r="P153" s="2"/>
      <c r="Q153" s="2"/>
      <c r="S153" s="100" t="e">
        <f t="shared" si="48"/>
        <v>#REF!</v>
      </c>
      <c r="T153" s="100" t="e">
        <f t="shared" si="49"/>
        <v>#REF!</v>
      </c>
      <c r="U153" s="101" t="e">
        <f t="shared" si="38"/>
        <v>#REF!</v>
      </c>
      <c r="V153" s="101" t="e">
        <f t="shared" si="39"/>
        <v>#REF!</v>
      </c>
      <c r="X153" s="100" t="e">
        <f t="shared" si="50"/>
        <v>#REF!</v>
      </c>
      <c r="Y153" s="100" t="e">
        <f t="shared" si="51"/>
        <v>#REF!</v>
      </c>
      <c r="Z153" s="101" t="e">
        <f t="shared" si="40"/>
        <v>#REF!</v>
      </c>
      <c r="AA153" s="101" t="e">
        <f t="shared" si="41"/>
        <v>#REF!</v>
      </c>
      <c r="AC153" s="100" t="e">
        <f t="shared" si="52"/>
        <v>#REF!</v>
      </c>
      <c r="AD153" s="100" t="e">
        <f t="shared" si="53"/>
        <v>#REF!</v>
      </c>
      <c r="AE153" s="101" t="e">
        <f t="shared" si="42"/>
        <v>#REF!</v>
      </c>
      <c r="AF153" s="101" t="e">
        <f t="shared" si="43"/>
        <v>#REF!</v>
      </c>
      <c r="AH153" s="100" t="e">
        <f t="shared" si="54"/>
        <v>#REF!</v>
      </c>
      <c r="AI153" s="100" t="e">
        <f t="shared" si="55"/>
        <v>#REF!</v>
      </c>
      <c r="AJ153" s="101" t="e">
        <f t="shared" si="44"/>
        <v>#REF!</v>
      </c>
      <c r="AK153" s="101" t="e">
        <f t="shared" si="45"/>
        <v>#REF!</v>
      </c>
    </row>
    <row r="154" spans="1:37" ht="15" customHeight="1">
      <c r="A154" s="105"/>
      <c r="B154" s="111"/>
      <c r="C154" s="107"/>
      <c r="D154" s="108"/>
      <c r="E154" s="104"/>
      <c r="F154" s="104"/>
      <c r="G154" s="17"/>
      <c r="H154" s="102"/>
      <c r="I154" s="103"/>
      <c r="J154" s="2"/>
      <c r="K154" s="2"/>
      <c r="L154" s="2"/>
      <c r="M154" s="2"/>
      <c r="N154" s="2"/>
      <c r="O154" s="2"/>
      <c r="P154" s="2"/>
      <c r="Q154" s="2"/>
      <c r="S154" s="100" t="e">
        <f t="shared" si="48"/>
        <v>#REF!</v>
      </c>
      <c r="T154" s="100" t="e">
        <f t="shared" si="49"/>
        <v>#REF!</v>
      </c>
      <c r="U154" s="101" t="e">
        <f t="shared" si="38"/>
        <v>#REF!</v>
      </c>
      <c r="V154" s="101" t="e">
        <f t="shared" si="39"/>
        <v>#REF!</v>
      </c>
      <c r="X154" s="100" t="e">
        <f t="shared" si="50"/>
        <v>#REF!</v>
      </c>
      <c r="Y154" s="100" t="e">
        <f t="shared" si="51"/>
        <v>#REF!</v>
      </c>
      <c r="Z154" s="101" t="e">
        <f t="shared" si="40"/>
        <v>#REF!</v>
      </c>
      <c r="AA154" s="101" t="e">
        <f t="shared" si="41"/>
        <v>#REF!</v>
      </c>
      <c r="AC154" s="100" t="e">
        <f t="shared" si="52"/>
        <v>#REF!</v>
      </c>
      <c r="AD154" s="100" t="e">
        <f t="shared" si="53"/>
        <v>#REF!</v>
      </c>
      <c r="AE154" s="101" t="e">
        <f t="shared" si="42"/>
        <v>#REF!</v>
      </c>
      <c r="AF154" s="101" t="e">
        <f t="shared" si="43"/>
        <v>#REF!</v>
      </c>
      <c r="AH154" s="100" t="e">
        <f t="shared" si="54"/>
        <v>#REF!</v>
      </c>
      <c r="AI154" s="100" t="e">
        <f t="shared" si="55"/>
        <v>#REF!</v>
      </c>
      <c r="AJ154" s="101" t="e">
        <f t="shared" si="44"/>
        <v>#REF!</v>
      </c>
      <c r="AK154" s="101" t="e">
        <f t="shared" si="45"/>
        <v>#REF!</v>
      </c>
    </row>
    <row r="155" spans="1:37" ht="15" customHeight="1">
      <c r="A155" s="105"/>
      <c r="B155" s="111">
        <v>60</v>
      </c>
      <c r="C155" s="107"/>
      <c r="D155" s="108"/>
      <c r="E155" s="104">
        <v>0.05</v>
      </c>
      <c r="F155" s="104"/>
      <c r="G155" s="17">
        <f>IF(AND(D155="",E155=""),"",IF(D155="",E155,D155+E155))</f>
        <v>0.05</v>
      </c>
      <c r="H155" s="102" t="str">
        <f>IF(AND(D155="",F155=""),"",IF(D155="",F155,D155+F155))</f>
        <v/>
      </c>
      <c r="I155" s="103"/>
      <c r="J155" s="2"/>
      <c r="K155" s="2"/>
      <c r="L155" s="2"/>
      <c r="M155" s="2"/>
      <c r="N155" s="2"/>
      <c r="O155" s="2"/>
      <c r="P155" s="2"/>
      <c r="Q155" s="2"/>
      <c r="S155" s="100" t="e">
        <f t="shared" si="48"/>
        <v>#REF!</v>
      </c>
      <c r="T155" s="100" t="e">
        <f t="shared" si="49"/>
        <v>#REF!</v>
      </c>
      <c r="U155" s="101" t="e">
        <f t="shared" si="38"/>
        <v>#REF!</v>
      </c>
      <c r="V155" s="101" t="e">
        <f t="shared" si="39"/>
        <v>#REF!</v>
      </c>
      <c r="X155" s="100" t="e">
        <f t="shared" si="50"/>
        <v>#REF!</v>
      </c>
      <c r="Y155" s="100" t="e">
        <f t="shared" si="51"/>
        <v>#REF!</v>
      </c>
      <c r="Z155" s="101" t="e">
        <f t="shared" si="40"/>
        <v>#REF!</v>
      </c>
      <c r="AA155" s="101" t="e">
        <f t="shared" si="41"/>
        <v>#REF!</v>
      </c>
      <c r="AC155" s="100" t="e">
        <f t="shared" si="52"/>
        <v>#REF!</v>
      </c>
      <c r="AD155" s="100" t="e">
        <f t="shared" si="53"/>
        <v>#REF!</v>
      </c>
      <c r="AE155" s="101" t="e">
        <f t="shared" si="42"/>
        <v>#REF!</v>
      </c>
      <c r="AF155" s="101" t="e">
        <f t="shared" si="43"/>
        <v>#REF!</v>
      </c>
      <c r="AH155" s="100" t="e">
        <f t="shared" si="54"/>
        <v>#REF!</v>
      </c>
      <c r="AI155" s="100" t="e">
        <f t="shared" si="55"/>
        <v>#REF!</v>
      </c>
      <c r="AJ155" s="101" t="e">
        <f t="shared" si="44"/>
        <v>#REF!</v>
      </c>
      <c r="AK155" s="101" t="e">
        <f t="shared" si="45"/>
        <v>#REF!</v>
      </c>
    </row>
    <row r="156" spans="1:37" ht="15" customHeight="1">
      <c r="A156" s="105"/>
      <c r="B156" s="111"/>
      <c r="C156" s="107"/>
      <c r="D156" s="108"/>
      <c r="E156" s="104"/>
      <c r="F156" s="104"/>
      <c r="G156" s="17"/>
      <c r="H156" s="102"/>
      <c r="I156" s="103"/>
      <c r="J156" s="2"/>
      <c r="K156" s="2"/>
      <c r="L156" s="2"/>
      <c r="M156" s="2"/>
      <c r="N156" s="2"/>
      <c r="O156" s="2"/>
      <c r="P156" s="2"/>
      <c r="Q156" s="2"/>
      <c r="S156" s="100" t="e">
        <f t="shared" si="48"/>
        <v>#REF!</v>
      </c>
      <c r="T156" s="100" t="e">
        <f t="shared" si="49"/>
        <v>#REF!</v>
      </c>
      <c r="U156" s="101" t="e">
        <f t="shared" si="38"/>
        <v>#REF!</v>
      </c>
      <c r="V156" s="101" t="e">
        <f t="shared" si="39"/>
        <v>#REF!</v>
      </c>
      <c r="X156" s="100" t="e">
        <f t="shared" si="50"/>
        <v>#REF!</v>
      </c>
      <c r="Y156" s="100" t="e">
        <f t="shared" si="51"/>
        <v>#REF!</v>
      </c>
      <c r="Z156" s="101" t="e">
        <f t="shared" si="40"/>
        <v>#REF!</v>
      </c>
      <c r="AA156" s="101" t="e">
        <f t="shared" si="41"/>
        <v>#REF!</v>
      </c>
      <c r="AC156" s="100" t="e">
        <f t="shared" si="52"/>
        <v>#REF!</v>
      </c>
      <c r="AD156" s="100" t="e">
        <f t="shared" si="53"/>
        <v>#REF!</v>
      </c>
      <c r="AE156" s="101" t="e">
        <f t="shared" si="42"/>
        <v>#REF!</v>
      </c>
      <c r="AF156" s="101" t="e">
        <f t="shared" si="43"/>
        <v>#REF!</v>
      </c>
      <c r="AH156" s="100" t="e">
        <f t="shared" si="54"/>
        <v>#REF!</v>
      </c>
      <c r="AI156" s="100" t="e">
        <f t="shared" si="55"/>
        <v>#REF!</v>
      </c>
      <c r="AJ156" s="101" t="e">
        <f t="shared" si="44"/>
        <v>#REF!</v>
      </c>
      <c r="AK156" s="101" t="e">
        <f t="shared" si="45"/>
        <v>#REF!</v>
      </c>
    </row>
    <row r="157" spans="1:37" ht="15" customHeight="1">
      <c r="A157" s="105"/>
      <c r="B157" s="111" t="s">
        <v>381</v>
      </c>
      <c r="C157" s="107"/>
      <c r="D157" s="108">
        <v>8.9339999999999993</v>
      </c>
      <c r="E157" s="104">
        <v>0.02</v>
      </c>
      <c r="F157" s="104">
        <v>-0.02</v>
      </c>
      <c r="G157" s="17">
        <f>IF(AND(D157="",E157=""),"",IF(D157="",E157,D157+E157))</f>
        <v>8.9539999999999988</v>
      </c>
      <c r="H157" s="102">
        <f>IF(AND(D157="",F157=""),"",IF(D157="",F157,D157+F157))</f>
        <v>8.9139999999999997</v>
      </c>
      <c r="I157" s="103"/>
      <c r="J157" s="2"/>
      <c r="K157" s="2"/>
      <c r="L157" s="2"/>
      <c r="M157" s="2"/>
      <c r="N157" s="2"/>
      <c r="O157" s="2"/>
      <c r="P157" s="2"/>
      <c r="Q157" s="2"/>
      <c r="S157" s="100" t="e">
        <f t="shared" si="48"/>
        <v>#REF!</v>
      </c>
      <c r="T157" s="100" t="e">
        <f t="shared" si="49"/>
        <v>#REF!</v>
      </c>
      <c r="U157" s="101" t="e">
        <f t="shared" si="38"/>
        <v>#REF!</v>
      </c>
      <c r="V157" s="101" t="e">
        <f t="shared" si="39"/>
        <v>#REF!</v>
      </c>
      <c r="X157" s="100" t="e">
        <f t="shared" si="50"/>
        <v>#REF!</v>
      </c>
      <c r="Y157" s="100" t="e">
        <f t="shared" si="51"/>
        <v>#REF!</v>
      </c>
      <c r="Z157" s="101" t="e">
        <f t="shared" si="40"/>
        <v>#REF!</v>
      </c>
      <c r="AA157" s="101" t="e">
        <f t="shared" si="41"/>
        <v>#REF!</v>
      </c>
      <c r="AC157" s="100" t="e">
        <f t="shared" si="52"/>
        <v>#REF!</v>
      </c>
      <c r="AD157" s="100" t="e">
        <f t="shared" si="53"/>
        <v>#REF!</v>
      </c>
      <c r="AE157" s="101" t="e">
        <f t="shared" si="42"/>
        <v>#REF!</v>
      </c>
      <c r="AF157" s="101" t="e">
        <f t="shared" si="43"/>
        <v>#REF!</v>
      </c>
      <c r="AH157" s="100" t="e">
        <f t="shared" si="54"/>
        <v>#REF!</v>
      </c>
      <c r="AI157" s="100" t="e">
        <f t="shared" si="55"/>
        <v>#REF!</v>
      </c>
      <c r="AJ157" s="101" t="e">
        <f t="shared" si="44"/>
        <v>#REF!</v>
      </c>
      <c r="AK157" s="101" t="e">
        <f t="shared" si="45"/>
        <v>#REF!</v>
      </c>
    </row>
    <row r="158" spans="1:37" ht="15" customHeight="1">
      <c r="A158" s="105"/>
      <c r="B158" s="111" t="s">
        <v>153</v>
      </c>
      <c r="C158" s="107"/>
      <c r="D158" s="108">
        <v>8.9339999999999993</v>
      </c>
      <c r="E158" s="104">
        <v>0.02</v>
      </c>
      <c r="F158" s="104">
        <v>-0.02</v>
      </c>
      <c r="G158" s="17">
        <f>IF(AND(D158="",E158=""),"",IF(D158="",E158,D158+E158))</f>
        <v>8.9539999999999988</v>
      </c>
      <c r="H158" s="102">
        <f>IF(AND(D158="",F158=""),"",IF(D158="",F158,D158+F158))</f>
        <v>8.9139999999999997</v>
      </c>
      <c r="I158" s="103"/>
      <c r="J158" s="2"/>
      <c r="K158" s="2"/>
      <c r="L158" s="2"/>
      <c r="M158" s="2"/>
      <c r="N158" s="2"/>
      <c r="O158" s="2"/>
      <c r="P158" s="2"/>
      <c r="Q158" s="2"/>
      <c r="S158" s="100" t="e">
        <f t="shared" si="48"/>
        <v>#REF!</v>
      </c>
      <c r="T158" s="100" t="e">
        <f t="shared" si="49"/>
        <v>#REF!</v>
      </c>
      <c r="U158" s="101" t="e">
        <f t="shared" si="38"/>
        <v>#REF!</v>
      </c>
      <c r="V158" s="101" t="e">
        <f t="shared" si="39"/>
        <v>#REF!</v>
      </c>
      <c r="X158" s="100" t="e">
        <f t="shared" si="50"/>
        <v>#REF!</v>
      </c>
      <c r="Y158" s="100" t="e">
        <f t="shared" si="51"/>
        <v>#REF!</v>
      </c>
      <c r="Z158" s="101" t="e">
        <f t="shared" si="40"/>
        <v>#REF!</v>
      </c>
      <c r="AA158" s="101" t="e">
        <f t="shared" si="41"/>
        <v>#REF!</v>
      </c>
      <c r="AC158" s="100" t="e">
        <f t="shared" si="52"/>
        <v>#REF!</v>
      </c>
      <c r="AD158" s="100" t="e">
        <f t="shared" si="53"/>
        <v>#REF!</v>
      </c>
      <c r="AE158" s="101" t="e">
        <f t="shared" si="42"/>
        <v>#REF!</v>
      </c>
      <c r="AF158" s="101" t="e">
        <f t="shared" si="43"/>
        <v>#REF!</v>
      </c>
      <c r="AH158" s="100" t="e">
        <f t="shared" si="54"/>
        <v>#REF!</v>
      </c>
      <c r="AI158" s="100" t="e">
        <f t="shared" si="55"/>
        <v>#REF!</v>
      </c>
      <c r="AJ158" s="101" t="e">
        <f t="shared" si="44"/>
        <v>#REF!</v>
      </c>
      <c r="AK158" s="101" t="e">
        <f t="shared" si="45"/>
        <v>#REF!</v>
      </c>
    </row>
    <row r="159" spans="1:37" ht="15" customHeight="1">
      <c r="A159" s="105"/>
      <c r="B159" s="111" t="s">
        <v>152</v>
      </c>
      <c r="C159" s="107"/>
      <c r="D159" s="108">
        <v>8.9339999999999993</v>
      </c>
      <c r="E159" s="104">
        <v>0.02</v>
      </c>
      <c r="F159" s="104">
        <v>-0.02</v>
      </c>
      <c r="G159" s="17">
        <f>IF(AND(D159="",E159=""),"",IF(D159="",E159,D159+E159))</f>
        <v>8.9539999999999988</v>
      </c>
      <c r="H159" s="102">
        <f>IF(AND(D159="",F159=""),"",IF(D159="",F159,D159+F159))</f>
        <v>8.9139999999999997</v>
      </c>
      <c r="I159" s="103"/>
      <c r="J159" s="2"/>
      <c r="K159" s="2"/>
      <c r="L159" s="2"/>
      <c r="M159" s="2"/>
      <c r="N159" s="2"/>
      <c r="O159" s="2"/>
      <c r="P159" s="2"/>
      <c r="Q159" s="2"/>
      <c r="S159" s="100" t="e">
        <f t="shared" si="48"/>
        <v>#REF!</v>
      </c>
      <c r="T159" s="100" t="e">
        <f t="shared" si="49"/>
        <v>#REF!</v>
      </c>
      <c r="U159" s="101" t="e">
        <f t="shared" si="38"/>
        <v>#REF!</v>
      </c>
      <c r="V159" s="101" t="e">
        <f t="shared" si="39"/>
        <v>#REF!</v>
      </c>
      <c r="X159" s="100" t="e">
        <f t="shared" si="50"/>
        <v>#REF!</v>
      </c>
      <c r="Y159" s="100" t="e">
        <f t="shared" si="51"/>
        <v>#REF!</v>
      </c>
      <c r="Z159" s="101" t="e">
        <f t="shared" si="40"/>
        <v>#REF!</v>
      </c>
      <c r="AA159" s="101" t="e">
        <f t="shared" si="41"/>
        <v>#REF!</v>
      </c>
      <c r="AC159" s="100" t="e">
        <f t="shared" si="52"/>
        <v>#REF!</v>
      </c>
      <c r="AD159" s="100" t="e">
        <f t="shared" si="53"/>
        <v>#REF!</v>
      </c>
      <c r="AE159" s="101" t="e">
        <f t="shared" si="42"/>
        <v>#REF!</v>
      </c>
      <c r="AF159" s="101" t="e">
        <f t="shared" si="43"/>
        <v>#REF!</v>
      </c>
      <c r="AH159" s="100" t="e">
        <f t="shared" si="54"/>
        <v>#REF!</v>
      </c>
      <c r="AI159" s="100" t="e">
        <f t="shared" si="55"/>
        <v>#REF!</v>
      </c>
      <c r="AJ159" s="101" t="e">
        <f t="shared" si="44"/>
        <v>#REF!</v>
      </c>
      <c r="AK159" s="101" t="e">
        <f t="shared" si="45"/>
        <v>#REF!</v>
      </c>
    </row>
    <row r="160" spans="1:37" ht="15" customHeight="1">
      <c r="A160" s="105"/>
      <c r="B160" s="111"/>
      <c r="C160" s="107"/>
      <c r="D160" s="108"/>
      <c r="E160" s="104"/>
      <c r="F160" s="104"/>
      <c r="G160" s="17"/>
      <c r="H160" s="102"/>
      <c r="I160" s="103"/>
      <c r="J160" s="2"/>
      <c r="K160" s="2"/>
      <c r="L160" s="2"/>
      <c r="M160" s="2"/>
      <c r="N160" s="2"/>
      <c r="O160" s="2"/>
      <c r="P160" s="2"/>
      <c r="Q160" s="2"/>
      <c r="S160" s="100" t="e">
        <f t="shared" si="48"/>
        <v>#REF!</v>
      </c>
      <c r="T160" s="100" t="e">
        <f t="shared" si="49"/>
        <v>#REF!</v>
      </c>
      <c r="U160" s="101" t="e">
        <f t="shared" si="38"/>
        <v>#REF!</v>
      </c>
      <c r="V160" s="101" t="e">
        <f t="shared" si="39"/>
        <v>#REF!</v>
      </c>
      <c r="X160" s="100" t="e">
        <f t="shared" si="50"/>
        <v>#REF!</v>
      </c>
      <c r="Y160" s="100" t="e">
        <f t="shared" si="51"/>
        <v>#REF!</v>
      </c>
      <c r="Z160" s="101" t="e">
        <f t="shared" si="40"/>
        <v>#REF!</v>
      </c>
      <c r="AA160" s="101" t="e">
        <f t="shared" si="41"/>
        <v>#REF!</v>
      </c>
      <c r="AC160" s="100" t="e">
        <f t="shared" si="52"/>
        <v>#REF!</v>
      </c>
      <c r="AD160" s="100" t="e">
        <f t="shared" si="53"/>
        <v>#REF!</v>
      </c>
      <c r="AE160" s="101" t="e">
        <f t="shared" si="42"/>
        <v>#REF!</v>
      </c>
      <c r="AF160" s="101" t="e">
        <f t="shared" si="43"/>
        <v>#REF!</v>
      </c>
      <c r="AH160" s="100" t="e">
        <f t="shared" si="54"/>
        <v>#REF!</v>
      </c>
      <c r="AI160" s="100" t="e">
        <f t="shared" si="55"/>
        <v>#REF!</v>
      </c>
      <c r="AJ160" s="101" t="e">
        <f t="shared" si="44"/>
        <v>#REF!</v>
      </c>
      <c r="AK160" s="101" t="e">
        <f t="shared" si="45"/>
        <v>#REF!</v>
      </c>
    </row>
    <row r="161" spans="1:37" ht="15" customHeight="1">
      <c r="A161" s="105"/>
      <c r="B161" s="111"/>
      <c r="C161" s="107"/>
      <c r="D161" s="108"/>
      <c r="E161" s="104"/>
      <c r="F161" s="104"/>
      <c r="G161" s="17"/>
      <c r="H161" s="102"/>
      <c r="I161" s="103"/>
      <c r="J161" s="2"/>
      <c r="K161" s="2"/>
      <c r="L161" s="2"/>
      <c r="M161" s="2"/>
      <c r="N161" s="2"/>
      <c r="O161" s="2"/>
      <c r="P161" s="2"/>
      <c r="Q161" s="2"/>
      <c r="S161" s="100" t="e">
        <f t="shared" si="48"/>
        <v>#REF!</v>
      </c>
      <c r="T161" s="100" t="e">
        <f t="shared" si="49"/>
        <v>#REF!</v>
      </c>
      <c r="U161" s="101" t="e">
        <f t="shared" si="38"/>
        <v>#REF!</v>
      </c>
      <c r="V161" s="101" t="e">
        <f t="shared" si="39"/>
        <v>#REF!</v>
      </c>
      <c r="X161" s="100" t="e">
        <f t="shared" si="50"/>
        <v>#REF!</v>
      </c>
      <c r="Y161" s="100" t="e">
        <f t="shared" si="51"/>
        <v>#REF!</v>
      </c>
      <c r="Z161" s="101" t="e">
        <f t="shared" si="40"/>
        <v>#REF!</v>
      </c>
      <c r="AA161" s="101" t="e">
        <f t="shared" si="41"/>
        <v>#REF!</v>
      </c>
      <c r="AC161" s="100" t="e">
        <f t="shared" si="52"/>
        <v>#REF!</v>
      </c>
      <c r="AD161" s="100" t="e">
        <f t="shared" si="53"/>
        <v>#REF!</v>
      </c>
      <c r="AE161" s="101" t="e">
        <f t="shared" si="42"/>
        <v>#REF!</v>
      </c>
      <c r="AF161" s="101" t="e">
        <f t="shared" si="43"/>
        <v>#REF!</v>
      </c>
      <c r="AH161" s="100" t="e">
        <f t="shared" si="54"/>
        <v>#REF!</v>
      </c>
      <c r="AI161" s="100" t="e">
        <f t="shared" si="55"/>
        <v>#REF!</v>
      </c>
      <c r="AJ161" s="101" t="e">
        <f t="shared" si="44"/>
        <v>#REF!</v>
      </c>
      <c r="AK161" s="101" t="e">
        <f t="shared" si="45"/>
        <v>#REF!</v>
      </c>
    </row>
    <row r="162" spans="1:37" ht="15" customHeight="1">
      <c r="A162" s="105"/>
      <c r="B162" s="111">
        <v>63</v>
      </c>
      <c r="C162" s="107"/>
      <c r="D162" s="108"/>
      <c r="E162" s="104">
        <v>0.05</v>
      </c>
      <c r="F162" s="104"/>
      <c r="G162" s="17">
        <f>IF(AND(D162="",E162=""),"",IF(D162="",E162,D162+E162))</f>
        <v>0.05</v>
      </c>
      <c r="H162" s="102" t="str">
        <f>IF(AND(D162="",F162=""),"",IF(D162="",F162,D162+F162))</f>
        <v/>
      </c>
      <c r="I162" s="103"/>
      <c r="J162" s="2"/>
      <c r="K162" s="2"/>
      <c r="L162" s="2"/>
      <c r="M162" s="2"/>
      <c r="N162" s="2"/>
      <c r="O162" s="2"/>
      <c r="P162" s="2"/>
      <c r="Q162" s="2"/>
      <c r="S162" s="100" t="e">
        <f t="shared" si="48"/>
        <v>#REF!</v>
      </c>
      <c r="T162" s="100" t="e">
        <f t="shared" si="49"/>
        <v>#REF!</v>
      </c>
      <c r="U162" s="101" t="e">
        <f t="shared" si="38"/>
        <v>#REF!</v>
      </c>
      <c r="V162" s="101" t="e">
        <f t="shared" si="39"/>
        <v>#REF!</v>
      </c>
      <c r="X162" s="100" t="e">
        <f t="shared" si="50"/>
        <v>#REF!</v>
      </c>
      <c r="Y162" s="100" t="e">
        <f t="shared" si="51"/>
        <v>#REF!</v>
      </c>
      <c r="Z162" s="101" t="e">
        <f t="shared" si="40"/>
        <v>#REF!</v>
      </c>
      <c r="AA162" s="101" t="e">
        <f t="shared" si="41"/>
        <v>#REF!</v>
      </c>
      <c r="AC162" s="100" t="e">
        <f t="shared" si="52"/>
        <v>#REF!</v>
      </c>
      <c r="AD162" s="100" t="e">
        <f t="shared" si="53"/>
        <v>#REF!</v>
      </c>
      <c r="AE162" s="101" t="e">
        <f t="shared" si="42"/>
        <v>#REF!</v>
      </c>
      <c r="AF162" s="101" t="e">
        <f t="shared" si="43"/>
        <v>#REF!</v>
      </c>
      <c r="AH162" s="100" t="e">
        <f t="shared" si="54"/>
        <v>#REF!</v>
      </c>
      <c r="AI162" s="100" t="e">
        <f t="shared" si="55"/>
        <v>#REF!</v>
      </c>
      <c r="AJ162" s="101" t="e">
        <f t="shared" si="44"/>
        <v>#REF!</v>
      </c>
      <c r="AK162" s="101" t="e">
        <f t="shared" si="45"/>
        <v>#REF!</v>
      </c>
    </row>
    <row r="163" spans="1:37" ht="15" customHeight="1">
      <c r="A163" s="105"/>
      <c r="B163" s="111"/>
      <c r="C163" s="107"/>
      <c r="D163" s="108"/>
      <c r="E163" s="104"/>
      <c r="F163" s="104"/>
      <c r="G163" s="17"/>
      <c r="H163" s="102"/>
      <c r="I163" s="103"/>
      <c r="J163" s="2"/>
      <c r="K163" s="2"/>
      <c r="L163" s="2"/>
      <c r="M163" s="2"/>
      <c r="N163" s="2"/>
      <c r="O163" s="2"/>
      <c r="P163" s="2"/>
      <c r="Q163" s="2"/>
      <c r="S163" s="100" t="e">
        <f t="shared" si="48"/>
        <v>#REF!</v>
      </c>
      <c r="T163" s="100" t="e">
        <f t="shared" si="49"/>
        <v>#REF!</v>
      </c>
      <c r="U163" s="101" t="e">
        <f t="shared" si="38"/>
        <v>#REF!</v>
      </c>
      <c r="V163" s="101" t="e">
        <f t="shared" si="39"/>
        <v>#REF!</v>
      </c>
      <c r="X163" s="100" t="e">
        <f t="shared" si="50"/>
        <v>#REF!</v>
      </c>
      <c r="Y163" s="100" t="e">
        <f t="shared" si="51"/>
        <v>#REF!</v>
      </c>
      <c r="Z163" s="101" t="e">
        <f t="shared" si="40"/>
        <v>#REF!</v>
      </c>
      <c r="AA163" s="101" t="e">
        <f t="shared" si="41"/>
        <v>#REF!</v>
      </c>
      <c r="AC163" s="100" t="e">
        <f t="shared" si="52"/>
        <v>#REF!</v>
      </c>
      <c r="AD163" s="100" t="e">
        <f t="shared" si="53"/>
        <v>#REF!</v>
      </c>
      <c r="AE163" s="101" t="e">
        <f t="shared" si="42"/>
        <v>#REF!</v>
      </c>
      <c r="AF163" s="101" t="e">
        <f t="shared" si="43"/>
        <v>#REF!</v>
      </c>
      <c r="AH163" s="100" t="e">
        <f t="shared" si="54"/>
        <v>#REF!</v>
      </c>
      <c r="AI163" s="100" t="e">
        <f t="shared" si="55"/>
        <v>#REF!</v>
      </c>
      <c r="AJ163" s="101" t="e">
        <f t="shared" si="44"/>
        <v>#REF!</v>
      </c>
      <c r="AK163" s="101" t="e">
        <f t="shared" si="45"/>
        <v>#REF!</v>
      </c>
    </row>
    <row r="164" spans="1:37" ht="15" customHeight="1">
      <c r="A164" s="105"/>
      <c r="B164" s="111" t="s">
        <v>382</v>
      </c>
      <c r="C164" s="107"/>
      <c r="D164" s="108">
        <v>8.5380000000000003</v>
      </c>
      <c r="E164" s="104">
        <v>0.02</v>
      </c>
      <c r="F164" s="104">
        <v>-0.02</v>
      </c>
      <c r="G164" s="17">
        <f t="shared" ref="G164:G170" si="56">IF(AND(D164="",E164=""),"",IF(D164="",E164,D164+E164))</f>
        <v>8.5579999999999998</v>
      </c>
      <c r="H164" s="102">
        <f t="shared" ref="H164:H170" si="57">IF(AND(D164="",F164=""),"",IF(D164="",F164,D164+F164))</f>
        <v>8.5180000000000007</v>
      </c>
      <c r="I164" s="103"/>
      <c r="J164" s="2"/>
      <c r="K164" s="2"/>
      <c r="L164" s="2"/>
      <c r="M164" s="2"/>
      <c r="N164" s="2"/>
      <c r="O164" s="2"/>
      <c r="P164" s="2"/>
      <c r="Q164" s="2"/>
      <c r="S164" s="100" t="e">
        <f t="shared" si="48"/>
        <v>#REF!</v>
      </c>
      <c r="T164" s="100" t="e">
        <f t="shared" si="49"/>
        <v>#REF!</v>
      </c>
      <c r="U164" s="101" t="e">
        <f t="shared" si="38"/>
        <v>#REF!</v>
      </c>
      <c r="V164" s="101" t="e">
        <f t="shared" si="39"/>
        <v>#REF!</v>
      </c>
      <c r="X164" s="100" t="e">
        <f t="shared" si="50"/>
        <v>#REF!</v>
      </c>
      <c r="Y164" s="100" t="e">
        <f t="shared" si="51"/>
        <v>#REF!</v>
      </c>
      <c r="Z164" s="101" t="e">
        <f t="shared" si="40"/>
        <v>#REF!</v>
      </c>
      <c r="AA164" s="101" t="e">
        <f t="shared" si="41"/>
        <v>#REF!</v>
      </c>
      <c r="AC164" s="100" t="e">
        <f t="shared" si="52"/>
        <v>#REF!</v>
      </c>
      <c r="AD164" s="100" t="e">
        <f t="shared" si="53"/>
        <v>#REF!</v>
      </c>
      <c r="AE164" s="101" t="e">
        <f t="shared" si="42"/>
        <v>#REF!</v>
      </c>
      <c r="AF164" s="101" t="e">
        <f t="shared" si="43"/>
        <v>#REF!</v>
      </c>
      <c r="AH164" s="100" t="e">
        <f t="shared" si="54"/>
        <v>#REF!</v>
      </c>
      <c r="AI164" s="100" t="e">
        <f t="shared" si="55"/>
        <v>#REF!</v>
      </c>
      <c r="AJ164" s="101" t="e">
        <f t="shared" si="44"/>
        <v>#REF!</v>
      </c>
      <c r="AK164" s="101" t="e">
        <f t="shared" si="45"/>
        <v>#REF!</v>
      </c>
    </row>
    <row r="165" spans="1:37" ht="15" customHeight="1">
      <c r="A165" s="105"/>
      <c r="B165" s="111" t="s">
        <v>155</v>
      </c>
      <c r="C165" s="107"/>
      <c r="D165" s="108">
        <v>8.5380000000000003</v>
      </c>
      <c r="E165" s="104">
        <v>0.02</v>
      </c>
      <c r="F165" s="104">
        <v>-0.02</v>
      </c>
      <c r="G165" s="17">
        <f t="shared" si="56"/>
        <v>8.5579999999999998</v>
      </c>
      <c r="H165" s="102">
        <f t="shared" si="57"/>
        <v>8.5180000000000007</v>
      </c>
      <c r="I165" s="103"/>
      <c r="J165" s="2"/>
      <c r="K165" s="2"/>
      <c r="L165" s="2"/>
      <c r="M165" s="2"/>
      <c r="N165" s="2"/>
      <c r="O165" s="2"/>
      <c r="P165" s="2"/>
      <c r="Q165" s="2"/>
      <c r="S165" s="100" t="e">
        <f t="shared" si="48"/>
        <v>#REF!</v>
      </c>
      <c r="T165" s="100" t="e">
        <f t="shared" si="49"/>
        <v>#REF!</v>
      </c>
      <c r="U165" s="101" t="e">
        <f t="shared" si="38"/>
        <v>#REF!</v>
      </c>
      <c r="V165" s="101" t="e">
        <f t="shared" si="39"/>
        <v>#REF!</v>
      </c>
      <c r="X165" s="100" t="e">
        <f t="shared" si="50"/>
        <v>#REF!</v>
      </c>
      <c r="Y165" s="100" t="e">
        <f t="shared" si="51"/>
        <v>#REF!</v>
      </c>
      <c r="Z165" s="101" t="e">
        <f t="shared" si="40"/>
        <v>#REF!</v>
      </c>
      <c r="AA165" s="101" t="e">
        <f t="shared" si="41"/>
        <v>#REF!</v>
      </c>
      <c r="AC165" s="100" t="e">
        <f t="shared" si="52"/>
        <v>#REF!</v>
      </c>
      <c r="AD165" s="100" t="e">
        <f t="shared" si="53"/>
        <v>#REF!</v>
      </c>
      <c r="AE165" s="101" t="e">
        <f t="shared" si="42"/>
        <v>#REF!</v>
      </c>
      <c r="AF165" s="101" t="e">
        <f t="shared" si="43"/>
        <v>#REF!</v>
      </c>
      <c r="AH165" s="100" t="e">
        <f t="shared" si="54"/>
        <v>#REF!</v>
      </c>
      <c r="AI165" s="100" t="e">
        <f t="shared" si="55"/>
        <v>#REF!</v>
      </c>
      <c r="AJ165" s="101" t="e">
        <f t="shared" si="44"/>
        <v>#REF!</v>
      </c>
      <c r="AK165" s="101" t="e">
        <f t="shared" si="45"/>
        <v>#REF!</v>
      </c>
    </row>
    <row r="166" spans="1:37" ht="15" customHeight="1">
      <c r="A166" s="105"/>
      <c r="B166" s="111" t="s">
        <v>156</v>
      </c>
      <c r="C166" s="107"/>
      <c r="D166" s="108">
        <v>8.5380000000000003</v>
      </c>
      <c r="E166" s="104">
        <v>0.02</v>
      </c>
      <c r="F166" s="104">
        <v>-0.02</v>
      </c>
      <c r="G166" s="17">
        <f t="shared" si="56"/>
        <v>8.5579999999999998</v>
      </c>
      <c r="H166" s="102">
        <f t="shared" si="57"/>
        <v>8.5180000000000007</v>
      </c>
      <c r="I166" s="103"/>
      <c r="J166" s="2"/>
      <c r="K166" s="2"/>
      <c r="L166" s="2"/>
      <c r="M166" s="2"/>
      <c r="N166" s="2"/>
      <c r="O166" s="2"/>
      <c r="P166" s="2"/>
      <c r="Q166" s="2"/>
      <c r="S166" s="100" t="e">
        <f t="shared" si="48"/>
        <v>#REF!</v>
      </c>
      <c r="T166" s="100" t="e">
        <f t="shared" si="49"/>
        <v>#REF!</v>
      </c>
      <c r="U166" s="101" t="e">
        <f t="shared" si="38"/>
        <v>#REF!</v>
      </c>
      <c r="V166" s="101" t="e">
        <f t="shared" si="39"/>
        <v>#REF!</v>
      </c>
      <c r="X166" s="100" t="e">
        <f t="shared" si="50"/>
        <v>#REF!</v>
      </c>
      <c r="Y166" s="100" t="e">
        <f t="shared" si="51"/>
        <v>#REF!</v>
      </c>
      <c r="Z166" s="101" t="e">
        <f t="shared" si="40"/>
        <v>#REF!</v>
      </c>
      <c r="AA166" s="101" t="e">
        <f t="shared" si="41"/>
        <v>#REF!</v>
      </c>
      <c r="AC166" s="100" t="e">
        <f t="shared" si="52"/>
        <v>#REF!</v>
      </c>
      <c r="AD166" s="100" t="e">
        <f t="shared" si="53"/>
        <v>#REF!</v>
      </c>
      <c r="AE166" s="101" t="e">
        <f t="shared" si="42"/>
        <v>#REF!</v>
      </c>
      <c r="AF166" s="101" t="e">
        <f t="shared" si="43"/>
        <v>#REF!</v>
      </c>
      <c r="AH166" s="100" t="e">
        <f t="shared" si="54"/>
        <v>#REF!</v>
      </c>
      <c r="AI166" s="100" t="e">
        <f t="shared" si="55"/>
        <v>#REF!</v>
      </c>
      <c r="AJ166" s="101" t="e">
        <f t="shared" si="44"/>
        <v>#REF!</v>
      </c>
      <c r="AK166" s="101" t="e">
        <f t="shared" si="45"/>
        <v>#REF!</v>
      </c>
    </row>
    <row r="167" spans="1:37" ht="15" customHeight="1">
      <c r="A167" s="105"/>
      <c r="B167" s="111" t="s">
        <v>383</v>
      </c>
      <c r="C167" s="107"/>
      <c r="D167" s="108">
        <v>8.827</v>
      </c>
      <c r="E167" s="104">
        <v>0.02</v>
      </c>
      <c r="F167" s="104">
        <v>-0.02</v>
      </c>
      <c r="G167" s="17">
        <f t="shared" si="56"/>
        <v>8.8469999999999995</v>
      </c>
      <c r="H167" s="102">
        <f t="shared" si="57"/>
        <v>8.8070000000000004</v>
      </c>
      <c r="I167" s="103"/>
      <c r="J167" s="2"/>
      <c r="K167" s="2"/>
      <c r="L167" s="2"/>
      <c r="M167" s="2"/>
      <c r="N167" s="2"/>
      <c r="O167" s="2"/>
      <c r="P167" s="2"/>
      <c r="Q167" s="2"/>
      <c r="S167" s="100" t="e">
        <f t="shared" si="48"/>
        <v>#REF!</v>
      </c>
      <c r="T167" s="100" t="e">
        <f t="shared" si="49"/>
        <v>#REF!</v>
      </c>
      <c r="U167" s="101" t="e">
        <f t="shared" si="38"/>
        <v>#REF!</v>
      </c>
      <c r="V167" s="101" t="e">
        <f t="shared" si="39"/>
        <v>#REF!</v>
      </c>
      <c r="X167" s="100" t="e">
        <f t="shared" si="50"/>
        <v>#REF!</v>
      </c>
      <c r="Y167" s="100" t="e">
        <f t="shared" si="51"/>
        <v>#REF!</v>
      </c>
      <c r="Z167" s="101" t="e">
        <f t="shared" si="40"/>
        <v>#REF!</v>
      </c>
      <c r="AA167" s="101" t="e">
        <f t="shared" si="41"/>
        <v>#REF!</v>
      </c>
      <c r="AC167" s="100" t="e">
        <f t="shared" si="52"/>
        <v>#REF!</v>
      </c>
      <c r="AD167" s="100" t="e">
        <f t="shared" si="53"/>
        <v>#REF!</v>
      </c>
      <c r="AE167" s="101" t="e">
        <f t="shared" si="42"/>
        <v>#REF!</v>
      </c>
      <c r="AF167" s="101" t="e">
        <f t="shared" si="43"/>
        <v>#REF!</v>
      </c>
      <c r="AH167" s="100" t="e">
        <f t="shared" si="54"/>
        <v>#REF!</v>
      </c>
      <c r="AI167" s="100" t="e">
        <f t="shared" si="55"/>
        <v>#REF!</v>
      </c>
      <c r="AJ167" s="101" t="e">
        <f t="shared" si="44"/>
        <v>#REF!</v>
      </c>
      <c r="AK167" s="101" t="e">
        <f t="shared" si="45"/>
        <v>#REF!</v>
      </c>
    </row>
    <row r="168" spans="1:37" ht="15" customHeight="1">
      <c r="A168" s="105"/>
      <c r="B168" s="111" t="s">
        <v>158</v>
      </c>
      <c r="C168" s="107"/>
      <c r="D168" s="108">
        <v>8.827</v>
      </c>
      <c r="E168" s="104">
        <v>0.02</v>
      </c>
      <c r="F168" s="104">
        <v>-0.02</v>
      </c>
      <c r="G168" s="17">
        <f t="shared" si="56"/>
        <v>8.8469999999999995</v>
      </c>
      <c r="H168" s="102">
        <f t="shared" si="57"/>
        <v>8.8070000000000004</v>
      </c>
      <c r="I168" s="103"/>
      <c r="J168" s="2"/>
      <c r="K168" s="2"/>
      <c r="L168" s="2"/>
      <c r="M168" s="2"/>
      <c r="N168" s="2"/>
      <c r="O168" s="2"/>
      <c r="P168" s="2"/>
      <c r="Q168" s="2"/>
      <c r="S168" s="100" t="e">
        <f t="shared" si="48"/>
        <v>#REF!</v>
      </c>
      <c r="T168" s="100" t="e">
        <f t="shared" si="49"/>
        <v>#REF!</v>
      </c>
      <c r="U168" s="101" t="e">
        <f t="shared" ref="U168:U231" si="58">IF(AND($D168="",S168=""),"",IF($D168="",S168,$D168+S168))</f>
        <v>#REF!</v>
      </c>
      <c r="V168" s="101" t="e">
        <f t="shared" ref="V168:V231" si="59">IF(AND($D168="",T168=""),"",IF($D168="",T168,$D168+T168))</f>
        <v>#REF!</v>
      </c>
      <c r="X168" s="100" t="e">
        <f t="shared" si="50"/>
        <v>#REF!</v>
      </c>
      <c r="Y168" s="100" t="e">
        <f t="shared" si="51"/>
        <v>#REF!</v>
      </c>
      <c r="Z168" s="101" t="e">
        <f t="shared" ref="Z168:Z231" si="60">IF(AND($D168="",X168=""),"",IF($D168="",X168,$D168+X168))</f>
        <v>#REF!</v>
      </c>
      <c r="AA168" s="101" t="e">
        <f t="shared" ref="AA168:AA231" si="61">IF(AND($D168="",Y168=""),"",IF($D168="",Y168,$D168+Y168))</f>
        <v>#REF!</v>
      </c>
      <c r="AC168" s="100" t="e">
        <f t="shared" si="52"/>
        <v>#REF!</v>
      </c>
      <c r="AD168" s="100" t="e">
        <f t="shared" si="53"/>
        <v>#REF!</v>
      </c>
      <c r="AE168" s="101" t="e">
        <f t="shared" ref="AE168:AE231" si="62">IF(AND($D168="",AC168=""),"",IF($D168="",AC168,$D168+AC168))</f>
        <v>#REF!</v>
      </c>
      <c r="AF168" s="101" t="e">
        <f t="shared" ref="AF168:AF231" si="63">IF(AND($D168="",AD168=""),"",IF($D168="",AD168,$D168+AD168))</f>
        <v>#REF!</v>
      </c>
      <c r="AH168" s="100" t="e">
        <f t="shared" si="54"/>
        <v>#REF!</v>
      </c>
      <c r="AI168" s="100" t="e">
        <f t="shared" si="55"/>
        <v>#REF!</v>
      </c>
      <c r="AJ168" s="101" t="e">
        <f t="shared" ref="AJ168:AJ231" si="64">IF(AND($D168="",AH168=""),"",IF($D168="",AH168,$D168+AH168))</f>
        <v>#REF!</v>
      </c>
      <c r="AK168" s="101" t="e">
        <f t="shared" ref="AK168:AK231" si="65">IF(AND($D168="",AI168=""),"",IF($D168="",AI168,$D168+AI168))</f>
        <v>#REF!</v>
      </c>
    </row>
    <row r="169" spans="1:37" ht="15" customHeight="1">
      <c r="A169" s="105"/>
      <c r="B169" s="111" t="s">
        <v>159</v>
      </c>
      <c r="C169" s="107"/>
      <c r="D169" s="108">
        <v>8.827</v>
      </c>
      <c r="E169" s="104">
        <v>0.02</v>
      </c>
      <c r="F169" s="104">
        <v>-0.02</v>
      </c>
      <c r="G169" s="17">
        <f t="shared" si="56"/>
        <v>8.8469999999999995</v>
      </c>
      <c r="H169" s="102">
        <f t="shared" si="57"/>
        <v>8.8070000000000004</v>
      </c>
      <c r="I169" s="103"/>
      <c r="J169" s="2"/>
      <c r="K169" s="2"/>
      <c r="L169" s="2"/>
      <c r="M169" s="2"/>
      <c r="N169" s="2"/>
      <c r="O169" s="2"/>
      <c r="P169" s="2"/>
      <c r="Q169" s="2"/>
      <c r="S169" s="100" t="e">
        <f t="shared" si="48"/>
        <v>#REF!</v>
      </c>
      <c r="T169" s="100" t="e">
        <f t="shared" si="49"/>
        <v>#REF!</v>
      </c>
      <c r="U169" s="101" t="e">
        <f t="shared" si="58"/>
        <v>#REF!</v>
      </c>
      <c r="V169" s="101" t="e">
        <f t="shared" si="59"/>
        <v>#REF!</v>
      </c>
      <c r="X169" s="100" t="e">
        <f t="shared" si="50"/>
        <v>#REF!</v>
      </c>
      <c r="Y169" s="100" t="e">
        <f t="shared" si="51"/>
        <v>#REF!</v>
      </c>
      <c r="Z169" s="101" t="e">
        <f t="shared" si="60"/>
        <v>#REF!</v>
      </c>
      <c r="AA169" s="101" t="e">
        <f t="shared" si="61"/>
        <v>#REF!</v>
      </c>
      <c r="AC169" s="100" t="e">
        <f t="shared" si="52"/>
        <v>#REF!</v>
      </c>
      <c r="AD169" s="100" t="e">
        <f t="shared" si="53"/>
        <v>#REF!</v>
      </c>
      <c r="AE169" s="101" t="e">
        <f t="shared" si="62"/>
        <v>#REF!</v>
      </c>
      <c r="AF169" s="101" t="e">
        <f t="shared" si="63"/>
        <v>#REF!</v>
      </c>
      <c r="AH169" s="100" t="e">
        <f t="shared" si="54"/>
        <v>#REF!</v>
      </c>
      <c r="AI169" s="100" t="e">
        <f t="shared" si="55"/>
        <v>#REF!</v>
      </c>
      <c r="AJ169" s="101" t="e">
        <f t="shared" si="64"/>
        <v>#REF!</v>
      </c>
      <c r="AK169" s="101" t="e">
        <f t="shared" si="65"/>
        <v>#REF!</v>
      </c>
    </row>
    <row r="170" spans="1:37" ht="15" customHeight="1">
      <c r="A170" s="105"/>
      <c r="B170" s="111" t="s">
        <v>384</v>
      </c>
      <c r="C170" s="107"/>
      <c r="D170" s="108"/>
      <c r="E170" s="104">
        <v>0.05</v>
      </c>
      <c r="F170" s="104"/>
      <c r="G170" s="17">
        <f t="shared" si="56"/>
        <v>0.05</v>
      </c>
      <c r="H170" s="102" t="str">
        <f t="shared" si="57"/>
        <v/>
      </c>
      <c r="I170" s="103"/>
      <c r="J170" s="2"/>
      <c r="K170" s="2"/>
      <c r="L170" s="2"/>
      <c r="M170" s="2"/>
      <c r="N170" s="2"/>
      <c r="O170" s="2"/>
      <c r="P170" s="2"/>
      <c r="Q170" s="2"/>
      <c r="S170" s="100" t="e">
        <f t="shared" si="48"/>
        <v>#REF!</v>
      </c>
      <c r="T170" s="100" t="e">
        <f t="shared" si="49"/>
        <v>#REF!</v>
      </c>
      <c r="U170" s="101" t="e">
        <f t="shared" si="58"/>
        <v>#REF!</v>
      </c>
      <c r="V170" s="101" t="e">
        <f t="shared" si="59"/>
        <v>#REF!</v>
      </c>
      <c r="X170" s="100" t="e">
        <f t="shared" si="50"/>
        <v>#REF!</v>
      </c>
      <c r="Y170" s="100" t="e">
        <f t="shared" si="51"/>
        <v>#REF!</v>
      </c>
      <c r="Z170" s="101" t="e">
        <f t="shared" si="60"/>
        <v>#REF!</v>
      </c>
      <c r="AA170" s="101" t="e">
        <f t="shared" si="61"/>
        <v>#REF!</v>
      </c>
      <c r="AC170" s="100" t="e">
        <f t="shared" si="52"/>
        <v>#REF!</v>
      </c>
      <c r="AD170" s="100" t="e">
        <f t="shared" si="53"/>
        <v>#REF!</v>
      </c>
      <c r="AE170" s="101" t="e">
        <f t="shared" si="62"/>
        <v>#REF!</v>
      </c>
      <c r="AF170" s="101" t="e">
        <f t="shared" si="63"/>
        <v>#REF!</v>
      </c>
      <c r="AH170" s="100" t="e">
        <f t="shared" si="54"/>
        <v>#REF!</v>
      </c>
      <c r="AI170" s="100" t="e">
        <f t="shared" si="55"/>
        <v>#REF!</v>
      </c>
      <c r="AJ170" s="101" t="e">
        <f t="shared" si="64"/>
        <v>#REF!</v>
      </c>
      <c r="AK170" s="101" t="e">
        <f t="shared" si="65"/>
        <v>#REF!</v>
      </c>
    </row>
    <row r="171" spans="1:37" ht="15" customHeight="1">
      <c r="A171" s="105"/>
      <c r="B171" s="111"/>
      <c r="C171" s="107"/>
      <c r="D171" s="108"/>
      <c r="E171" s="104"/>
      <c r="F171" s="104"/>
      <c r="G171" s="17"/>
      <c r="H171" s="102"/>
      <c r="I171" s="103"/>
      <c r="J171" s="2"/>
      <c r="K171" s="2"/>
      <c r="L171" s="2"/>
      <c r="M171" s="2"/>
      <c r="N171" s="2"/>
      <c r="O171" s="2"/>
      <c r="P171" s="2"/>
      <c r="Q171" s="2"/>
      <c r="S171" s="100" t="e">
        <f t="shared" si="48"/>
        <v>#REF!</v>
      </c>
      <c r="T171" s="100" t="e">
        <f t="shared" si="49"/>
        <v>#REF!</v>
      </c>
      <c r="U171" s="101" t="e">
        <f t="shared" si="58"/>
        <v>#REF!</v>
      </c>
      <c r="V171" s="101" t="e">
        <f t="shared" si="59"/>
        <v>#REF!</v>
      </c>
      <c r="X171" s="100" t="e">
        <f t="shared" si="50"/>
        <v>#REF!</v>
      </c>
      <c r="Y171" s="100" t="e">
        <f t="shared" si="51"/>
        <v>#REF!</v>
      </c>
      <c r="Z171" s="101" t="e">
        <f t="shared" si="60"/>
        <v>#REF!</v>
      </c>
      <c r="AA171" s="101" t="e">
        <f t="shared" si="61"/>
        <v>#REF!</v>
      </c>
      <c r="AC171" s="100" t="e">
        <f t="shared" si="52"/>
        <v>#REF!</v>
      </c>
      <c r="AD171" s="100" t="e">
        <f t="shared" si="53"/>
        <v>#REF!</v>
      </c>
      <c r="AE171" s="101" t="e">
        <f t="shared" si="62"/>
        <v>#REF!</v>
      </c>
      <c r="AF171" s="101" t="e">
        <f t="shared" si="63"/>
        <v>#REF!</v>
      </c>
      <c r="AH171" s="100" t="e">
        <f t="shared" si="54"/>
        <v>#REF!</v>
      </c>
      <c r="AI171" s="100" t="e">
        <f t="shared" si="55"/>
        <v>#REF!</v>
      </c>
      <c r="AJ171" s="101" t="e">
        <f t="shared" si="64"/>
        <v>#REF!</v>
      </c>
      <c r="AK171" s="101" t="e">
        <f t="shared" si="65"/>
        <v>#REF!</v>
      </c>
    </row>
    <row r="172" spans="1:37" ht="15" customHeight="1">
      <c r="A172" s="105"/>
      <c r="B172" s="111" t="s">
        <v>385</v>
      </c>
      <c r="C172" s="107"/>
      <c r="D172" s="108"/>
      <c r="E172" s="104">
        <v>0.05</v>
      </c>
      <c r="F172" s="104"/>
      <c r="G172" s="17">
        <f>IF(AND(D172="",E172=""),"",IF(D172="",E172,D172+E172))</f>
        <v>0.05</v>
      </c>
      <c r="H172" s="102" t="str">
        <f>IF(AND(D172="",F172=""),"",IF(D172="",F172,D172+F172))</f>
        <v/>
      </c>
      <c r="I172" s="103"/>
      <c r="J172" s="2"/>
      <c r="K172" s="2"/>
      <c r="L172" s="2"/>
      <c r="M172" s="2"/>
      <c r="N172" s="2"/>
      <c r="O172" s="2"/>
      <c r="P172" s="2"/>
      <c r="Q172" s="2"/>
      <c r="S172" s="100" t="e">
        <f t="shared" si="48"/>
        <v>#REF!</v>
      </c>
      <c r="T172" s="100" t="e">
        <f t="shared" si="49"/>
        <v>#REF!</v>
      </c>
      <c r="U172" s="101" t="e">
        <f t="shared" si="58"/>
        <v>#REF!</v>
      </c>
      <c r="V172" s="101" t="e">
        <f t="shared" si="59"/>
        <v>#REF!</v>
      </c>
      <c r="X172" s="100" t="e">
        <f t="shared" si="50"/>
        <v>#REF!</v>
      </c>
      <c r="Y172" s="100" t="e">
        <f t="shared" si="51"/>
        <v>#REF!</v>
      </c>
      <c r="Z172" s="101" t="e">
        <f t="shared" si="60"/>
        <v>#REF!</v>
      </c>
      <c r="AA172" s="101" t="e">
        <f t="shared" si="61"/>
        <v>#REF!</v>
      </c>
      <c r="AC172" s="100" t="e">
        <f t="shared" si="52"/>
        <v>#REF!</v>
      </c>
      <c r="AD172" s="100" t="e">
        <f t="shared" si="53"/>
        <v>#REF!</v>
      </c>
      <c r="AE172" s="101" t="e">
        <f t="shared" si="62"/>
        <v>#REF!</v>
      </c>
      <c r="AF172" s="101" t="e">
        <f t="shared" si="63"/>
        <v>#REF!</v>
      </c>
      <c r="AH172" s="100" t="e">
        <f t="shared" si="54"/>
        <v>#REF!</v>
      </c>
      <c r="AI172" s="100" t="e">
        <f t="shared" si="55"/>
        <v>#REF!</v>
      </c>
      <c r="AJ172" s="101" t="e">
        <f t="shared" si="64"/>
        <v>#REF!</v>
      </c>
      <c r="AK172" s="101" t="e">
        <f t="shared" si="65"/>
        <v>#REF!</v>
      </c>
    </row>
    <row r="173" spans="1:37" ht="15" customHeight="1">
      <c r="A173" s="105"/>
      <c r="B173" s="111"/>
      <c r="C173" s="107"/>
      <c r="D173" s="108"/>
      <c r="E173" s="104"/>
      <c r="F173" s="104"/>
      <c r="G173" s="17"/>
      <c r="H173" s="102"/>
      <c r="I173" s="103"/>
      <c r="J173" s="2"/>
      <c r="K173" s="2"/>
      <c r="L173" s="2"/>
      <c r="M173" s="2"/>
      <c r="N173" s="2"/>
      <c r="O173" s="2"/>
      <c r="P173" s="2"/>
      <c r="Q173" s="2"/>
      <c r="S173" s="100" t="e">
        <f t="shared" si="48"/>
        <v>#REF!</v>
      </c>
      <c r="T173" s="100" t="e">
        <f t="shared" si="49"/>
        <v>#REF!</v>
      </c>
      <c r="U173" s="101" t="e">
        <f t="shared" si="58"/>
        <v>#REF!</v>
      </c>
      <c r="V173" s="101" t="e">
        <f t="shared" si="59"/>
        <v>#REF!</v>
      </c>
      <c r="X173" s="100" t="e">
        <f t="shared" si="50"/>
        <v>#REF!</v>
      </c>
      <c r="Y173" s="100" t="e">
        <f t="shared" si="51"/>
        <v>#REF!</v>
      </c>
      <c r="Z173" s="101" t="e">
        <f t="shared" si="60"/>
        <v>#REF!</v>
      </c>
      <c r="AA173" s="101" t="e">
        <f t="shared" si="61"/>
        <v>#REF!</v>
      </c>
      <c r="AC173" s="100" t="e">
        <f t="shared" si="52"/>
        <v>#REF!</v>
      </c>
      <c r="AD173" s="100" t="e">
        <f t="shared" si="53"/>
        <v>#REF!</v>
      </c>
      <c r="AE173" s="101" t="e">
        <f t="shared" si="62"/>
        <v>#REF!</v>
      </c>
      <c r="AF173" s="101" t="e">
        <f t="shared" si="63"/>
        <v>#REF!</v>
      </c>
      <c r="AH173" s="100" t="e">
        <f t="shared" si="54"/>
        <v>#REF!</v>
      </c>
      <c r="AI173" s="100" t="e">
        <f t="shared" si="55"/>
        <v>#REF!</v>
      </c>
      <c r="AJ173" s="101" t="e">
        <f t="shared" si="64"/>
        <v>#REF!</v>
      </c>
      <c r="AK173" s="101" t="e">
        <f t="shared" si="65"/>
        <v>#REF!</v>
      </c>
    </row>
    <row r="174" spans="1:37" ht="15" customHeight="1">
      <c r="A174" s="105"/>
      <c r="B174" s="111" t="s">
        <v>386</v>
      </c>
      <c r="C174" s="107"/>
      <c r="D174" s="108">
        <v>2.927</v>
      </c>
      <c r="E174" s="104">
        <v>0.02</v>
      </c>
      <c r="F174" s="104">
        <v>-0.02</v>
      </c>
      <c r="G174" s="17">
        <f t="shared" ref="G174:G180" si="66">IF(AND(D174="",E174=""),"",IF(D174="",E174,D174+E174))</f>
        <v>2.9470000000000001</v>
      </c>
      <c r="H174" s="102">
        <f t="shared" ref="H174:H180" si="67">IF(AND(D174="",F174=""),"",IF(D174="",F174,D174+F174))</f>
        <v>2.907</v>
      </c>
      <c r="I174" s="103"/>
      <c r="J174" s="2"/>
      <c r="K174" s="2"/>
      <c r="L174" s="2"/>
      <c r="M174" s="2"/>
      <c r="N174" s="2"/>
      <c r="O174" s="2"/>
      <c r="P174" s="2"/>
      <c r="Q174" s="2"/>
      <c r="S174" s="100" t="e">
        <f t="shared" si="48"/>
        <v>#REF!</v>
      </c>
      <c r="T174" s="100" t="e">
        <f t="shared" si="49"/>
        <v>#REF!</v>
      </c>
      <c r="U174" s="101" t="e">
        <f t="shared" si="58"/>
        <v>#REF!</v>
      </c>
      <c r="V174" s="101" t="e">
        <f t="shared" si="59"/>
        <v>#REF!</v>
      </c>
      <c r="X174" s="100" t="e">
        <f t="shared" si="50"/>
        <v>#REF!</v>
      </c>
      <c r="Y174" s="100" t="e">
        <f t="shared" si="51"/>
        <v>#REF!</v>
      </c>
      <c r="Z174" s="101" t="e">
        <f t="shared" si="60"/>
        <v>#REF!</v>
      </c>
      <c r="AA174" s="101" t="e">
        <f t="shared" si="61"/>
        <v>#REF!</v>
      </c>
      <c r="AC174" s="100" t="e">
        <f t="shared" si="52"/>
        <v>#REF!</v>
      </c>
      <c r="AD174" s="100" t="e">
        <f t="shared" si="53"/>
        <v>#REF!</v>
      </c>
      <c r="AE174" s="101" t="e">
        <f t="shared" si="62"/>
        <v>#REF!</v>
      </c>
      <c r="AF174" s="101" t="e">
        <f t="shared" si="63"/>
        <v>#REF!</v>
      </c>
      <c r="AH174" s="100" t="e">
        <f t="shared" si="54"/>
        <v>#REF!</v>
      </c>
      <c r="AI174" s="100" t="e">
        <f t="shared" si="55"/>
        <v>#REF!</v>
      </c>
      <c r="AJ174" s="101" t="e">
        <f t="shared" si="64"/>
        <v>#REF!</v>
      </c>
      <c r="AK174" s="101" t="e">
        <f t="shared" si="65"/>
        <v>#REF!</v>
      </c>
    </row>
    <row r="175" spans="1:37" ht="15" customHeight="1">
      <c r="A175" s="105"/>
      <c r="B175" s="111" t="s">
        <v>161</v>
      </c>
      <c r="C175" s="107"/>
      <c r="D175" s="108">
        <v>2.927</v>
      </c>
      <c r="E175" s="104">
        <v>0.02</v>
      </c>
      <c r="F175" s="104">
        <v>-0.02</v>
      </c>
      <c r="G175" s="17">
        <f t="shared" si="66"/>
        <v>2.9470000000000001</v>
      </c>
      <c r="H175" s="102">
        <f t="shared" si="67"/>
        <v>2.907</v>
      </c>
      <c r="I175" s="25"/>
      <c r="J175" s="2"/>
      <c r="K175" s="2"/>
      <c r="L175" s="2"/>
      <c r="M175" s="2"/>
      <c r="N175" s="2"/>
      <c r="O175" s="2"/>
      <c r="P175" s="2"/>
      <c r="Q175" s="2"/>
      <c r="S175" s="100" t="e">
        <f t="shared" si="48"/>
        <v>#REF!</v>
      </c>
      <c r="T175" s="100" t="e">
        <f t="shared" si="49"/>
        <v>#REF!</v>
      </c>
      <c r="U175" s="101" t="e">
        <f t="shared" si="58"/>
        <v>#REF!</v>
      </c>
      <c r="V175" s="101" t="e">
        <f t="shared" si="59"/>
        <v>#REF!</v>
      </c>
      <c r="X175" s="100" t="e">
        <f t="shared" si="50"/>
        <v>#REF!</v>
      </c>
      <c r="Y175" s="100" t="e">
        <f t="shared" si="51"/>
        <v>#REF!</v>
      </c>
      <c r="Z175" s="101" t="e">
        <f t="shared" si="60"/>
        <v>#REF!</v>
      </c>
      <c r="AA175" s="101" t="e">
        <f t="shared" si="61"/>
        <v>#REF!</v>
      </c>
      <c r="AC175" s="100" t="e">
        <f t="shared" si="52"/>
        <v>#REF!</v>
      </c>
      <c r="AD175" s="100" t="e">
        <f t="shared" si="53"/>
        <v>#REF!</v>
      </c>
      <c r="AE175" s="101" t="e">
        <f t="shared" si="62"/>
        <v>#REF!</v>
      </c>
      <c r="AF175" s="101" t="e">
        <f t="shared" si="63"/>
        <v>#REF!</v>
      </c>
      <c r="AH175" s="100" t="e">
        <f t="shared" si="54"/>
        <v>#REF!</v>
      </c>
      <c r="AI175" s="100" t="e">
        <f t="shared" si="55"/>
        <v>#REF!</v>
      </c>
      <c r="AJ175" s="101" t="e">
        <f t="shared" si="64"/>
        <v>#REF!</v>
      </c>
      <c r="AK175" s="101" t="e">
        <f t="shared" si="65"/>
        <v>#REF!</v>
      </c>
    </row>
    <row r="176" spans="1:37" ht="15" customHeight="1">
      <c r="A176" s="105"/>
      <c r="B176" s="111" t="s">
        <v>162</v>
      </c>
      <c r="C176" s="107"/>
      <c r="D176" s="108">
        <v>2.927</v>
      </c>
      <c r="E176" s="104">
        <v>0.02</v>
      </c>
      <c r="F176" s="104">
        <v>-0.02</v>
      </c>
      <c r="G176" s="17">
        <f t="shared" si="66"/>
        <v>2.9470000000000001</v>
      </c>
      <c r="H176" s="102">
        <f t="shared" si="67"/>
        <v>2.907</v>
      </c>
      <c r="I176" s="25"/>
      <c r="J176" s="2"/>
      <c r="K176" s="2"/>
      <c r="L176" s="2"/>
      <c r="M176" s="2"/>
      <c r="N176" s="2"/>
      <c r="O176" s="2"/>
      <c r="P176" s="2"/>
      <c r="Q176" s="2"/>
      <c r="S176" s="100" t="e">
        <f t="shared" si="48"/>
        <v>#REF!</v>
      </c>
      <c r="T176" s="100" t="e">
        <f t="shared" si="49"/>
        <v>#REF!</v>
      </c>
      <c r="U176" s="101" t="e">
        <f t="shared" si="58"/>
        <v>#REF!</v>
      </c>
      <c r="V176" s="101" t="e">
        <f t="shared" si="59"/>
        <v>#REF!</v>
      </c>
      <c r="X176" s="100" t="e">
        <f t="shared" si="50"/>
        <v>#REF!</v>
      </c>
      <c r="Y176" s="100" t="e">
        <f t="shared" si="51"/>
        <v>#REF!</v>
      </c>
      <c r="Z176" s="101" t="e">
        <f t="shared" si="60"/>
        <v>#REF!</v>
      </c>
      <c r="AA176" s="101" t="e">
        <f t="shared" si="61"/>
        <v>#REF!</v>
      </c>
      <c r="AC176" s="100" t="e">
        <f t="shared" si="52"/>
        <v>#REF!</v>
      </c>
      <c r="AD176" s="100" t="e">
        <f t="shared" si="53"/>
        <v>#REF!</v>
      </c>
      <c r="AE176" s="101" t="e">
        <f t="shared" si="62"/>
        <v>#REF!</v>
      </c>
      <c r="AF176" s="101" t="e">
        <f t="shared" si="63"/>
        <v>#REF!</v>
      </c>
      <c r="AH176" s="100" t="e">
        <f t="shared" si="54"/>
        <v>#REF!</v>
      </c>
      <c r="AI176" s="100" t="e">
        <f t="shared" si="55"/>
        <v>#REF!</v>
      </c>
      <c r="AJ176" s="101" t="e">
        <f t="shared" si="64"/>
        <v>#REF!</v>
      </c>
      <c r="AK176" s="101" t="e">
        <f t="shared" si="65"/>
        <v>#REF!</v>
      </c>
    </row>
    <row r="177" spans="1:37" ht="15" customHeight="1">
      <c r="A177" s="105"/>
      <c r="B177" s="111" t="s">
        <v>345</v>
      </c>
      <c r="C177" s="107"/>
      <c r="D177" s="108">
        <v>3.2679999999999998</v>
      </c>
      <c r="E177" s="104">
        <v>0.02</v>
      </c>
      <c r="F177" s="104">
        <v>-0.02</v>
      </c>
      <c r="G177" s="17">
        <f t="shared" si="66"/>
        <v>3.2879999999999998</v>
      </c>
      <c r="H177" s="102">
        <f t="shared" si="67"/>
        <v>3.2479999999999998</v>
      </c>
      <c r="I177" s="25"/>
      <c r="J177" s="2"/>
      <c r="K177" s="2"/>
      <c r="L177" s="2"/>
      <c r="M177" s="2"/>
      <c r="N177" s="2"/>
      <c r="O177" s="2"/>
      <c r="P177" s="2"/>
      <c r="Q177" s="2"/>
      <c r="S177" s="100" t="e">
        <f t="shared" si="48"/>
        <v>#REF!</v>
      </c>
      <c r="T177" s="100" t="e">
        <f t="shared" si="49"/>
        <v>#REF!</v>
      </c>
      <c r="U177" s="101" t="e">
        <f t="shared" si="58"/>
        <v>#REF!</v>
      </c>
      <c r="V177" s="101" t="e">
        <f t="shared" si="59"/>
        <v>#REF!</v>
      </c>
      <c r="X177" s="100" t="e">
        <f t="shared" si="50"/>
        <v>#REF!</v>
      </c>
      <c r="Y177" s="100" t="e">
        <f t="shared" si="51"/>
        <v>#REF!</v>
      </c>
      <c r="Z177" s="101" t="e">
        <f t="shared" si="60"/>
        <v>#REF!</v>
      </c>
      <c r="AA177" s="101" t="e">
        <f t="shared" si="61"/>
        <v>#REF!</v>
      </c>
      <c r="AC177" s="100" t="e">
        <f t="shared" si="52"/>
        <v>#REF!</v>
      </c>
      <c r="AD177" s="100" t="e">
        <f t="shared" si="53"/>
        <v>#REF!</v>
      </c>
      <c r="AE177" s="101" t="e">
        <f t="shared" si="62"/>
        <v>#REF!</v>
      </c>
      <c r="AF177" s="101" t="e">
        <f t="shared" si="63"/>
        <v>#REF!</v>
      </c>
      <c r="AH177" s="100" t="e">
        <f t="shared" si="54"/>
        <v>#REF!</v>
      </c>
      <c r="AI177" s="100" t="e">
        <f t="shared" si="55"/>
        <v>#REF!</v>
      </c>
      <c r="AJ177" s="101" t="e">
        <f t="shared" si="64"/>
        <v>#REF!</v>
      </c>
      <c r="AK177" s="101" t="e">
        <f t="shared" si="65"/>
        <v>#REF!</v>
      </c>
    </row>
    <row r="178" spans="1:37" ht="15" customHeight="1">
      <c r="A178" s="105"/>
      <c r="B178" s="111" t="s">
        <v>163</v>
      </c>
      <c r="C178" s="107"/>
      <c r="D178" s="108">
        <v>3.2679999999999998</v>
      </c>
      <c r="E178" s="104">
        <v>0.02</v>
      </c>
      <c r="F178" s="104">
        <v>-0.02</v>
      </c>
      <c r="G178" s="17">
        <f t="shared" si="66"/>
        <v>3.2879999999999998</v>
      </c>
      <c r="H178" s="102">
        <f t="shared" si="67"/>
        <v>3.2479999999999998</v>
      </c>
      <c r="I178" s="25"/>
      <c r="J178" s="2"/>
      <c r="K178" s="2"/>
      <c r="L178" s="2"/>
      <c r="M178" s="2"/>
      <c r="N178" s="2"/>
      <c r="O178" s="2"/>
      <c r="P178" s="2"/>
      <c r="Q178" s="2"/>
      <c r="S178" s="100" t="e">
        <f t="shared" si="48"/>
        <v>#REF!</v>
      </c>
      <c r="T178" s="100" t="e">
        <f t="shared" si="49"/>
        <v>#REF!</v>
      </c>
      <c r="U178" s="101" t="e">
        <f t="shared" si="58"/>
        <v>#REF!</v>
      </c>
      <c r="V178" s="101" t="e">
        <f t="shared" si="59"/>
        <v>#REF!</v>
      </c>
      <c r="X178" s="100" t="e">
        <f t="shared" si="50"/>
        <v>#REF!</v>
      </c>
      <c r="Y178" s="100" t="e">
        <f t="shared" si="51"/>
        <v>#REF!</v>
      </c>
      <c r="Z178" s="101" t="e">
        <f t="shared" si="60"/>
        <v>#REF!</v>
      </c>
      <c r="AA178" s="101" t="e">
        <f t="shared" si="61"/>
        <v>#REF!</v>
      </c>
      <c r="AC178" s="100" t="e">
        <f t="shared" si="52"/>
        <v>#REF!</v>
      </c>
      <c r="AD178" s="100" t="e">
        <f t="shared" si="53"/>
        <v>#REF!</v>
      </c>
      <c r="AE178" s="101" t="e">
        <f t="shared" si="62"/>
        <v>#REF!</v>
      </c>
      <c r="AF178" s="101" t="e">
        <f t="shared" si="63"/>
        <v>#REF!</v>
      </c>
      <c r="AH178" s="100" t="e">
        <f t="shared" si="54"/>
        <v>#REF!</v>
      </c>
      <c r="AI178" s="100" t="e">
        <f t="shared" si="55"/>
        <v>#REF!</v>
      </c>
      <c r="AJ178" s="101" t="e">
        <f t="shared" si="64"/>
        <v>#REF!</v>
      </c>
      <c r="AK178" s="101" t="e">
        <f t="shared" si="65"/>
        <v>#REF!</v>
      </c>
    </row>
    <row r="179" spans="1:37" ht="15" customHeight="1">
      <c r="A179" s="105"/>
      <c r="B179" s="111" t="s">
        <v>164</v>
      </c>
      <c r="C179" s="107"/>
      <c r="D179" s="108">
        <v>3.2679999999999998</v>
      </c>
      <c r="E179" s="104">
        <v>0.02</v>
      </c>
      <c r="F179" s="104">
        <v>-0.02</v>
      </c>
      <c r="G179" s="17">
        <f t="shared" si="66"/>
        <v>3.2879999999999998</v>
      </c>
      <c r="H179" s="102">
        <f t="shared" si="67"/>
        <v>3.2479999999999998</v>
      </c>
      <c r="I179" s="103"/>
      <c r="J179" s="2"/>
      <c r="K179" s="2"/>
      <c r="L179" s="2"/>
      <c r="M179" s="2"/>
      <c r="N179" s="2"/>
      <c r="O179" s="2"/>
      <c r="P179" s="2"/>
      <c r="Q179" s="2"/>
      <c r="S179" s="100" t="e">
        <f t="shared" si="48"/>
        <v>#REF!</v>
      </c>
      <c r="T179" s="100" t="e">
        <f t="shared" si="49"/>
        <v>#REF!</v>
      </c>
      <c r="U179" s="101" t="e">
        <f t="shared" si="58"/>
        <v>#REF!</v>
      </c>
      <c r="V179" s="101" t="e">
        <f t="shared" si="59"/>
        <v>#REF!</v>
      </c>
      <c r="X179" s="100" t="e">
        <f t="shared" si="50"/>
        <v>#REF!</v>
      </c>
      <c r="Y179" s="100" t="e">
        <f t="shared" si="51"/>
        <v>#REF!</v>
      </c>
      <c r="Z179" s="101" t="e">
        <f t="shared" si="60"/>
        <v>#REF!</v>
      </c>
      <c r="AA179" s="101" t="e">
        <f t="shared" si="61"/>
        <v>#REF!</v>
      </c>
      <c r="AC179" s="100" t="e">
        <f t="shared" si="52"/>
        <v>#REF!</v>
      </c>
      <c r="AD179" s="100" t="e">
        <f t="shared" si="53"/>
        <v>#REF!</v>
      </c>
      <c r="AE179" s="101" t="e">
        <f t="shared" si="62"/>
        <v>#REF!</v>
      </c>
      <c r="AF179" s="101" t="e">
        <f t="shared" si="63"/>
        <v>#REF!</v>
      </c>
      <c r="AH179" s="100" t="e">
        <f t="shared" si="54"/>
        <v>#REF!</v>
      </c>
      <c r="AI179" s="100" t="e">
        <f t="shared" si="55"/>
        <v>#REF!</v>
      </c>
      <c r="AJ179" s="101" t="e">
        <f t="shared" si="64"/>
        <v>#REF!</v>
      </c>
      <c r="AK179" s="101" t="e">
        <f t="shared" si="65"/>
        <v>#REF!</v>
      </c>
    </row>
    <row r="180" spans="1:37" ht="15" customHeight="1">
      <c r="A180" s="112"/>
      <c r="B180" s="113" t="s">
        <v>387</v>
      </c>
      <c r="C180" s="107"/>
      <c r="D180" s="108"/>
      <c r="E180" s="104">
        <v>0.05</v>
      </c>
      <c r="F180" s="104"/>
      <c r="G180" s="17">
        <f t="shared" si="66"/>
        <v>0.05</v>
      </c>
      <c r="H180" s="102" t="str">
        <f t="shared" si="67"/>
        <v/>
      </c>
      <c r="I180" s="103"/>
      <c r="J180" s="2"/>
      <c r="K180" s="2"/>
      <c r="L180" s="2"/>
      <c r="M180" s="2"/>
      <c r="N180" s="2"/>
      <c r="O180" s="2"/>
      <c r="P180" s="2"/>
      <c r="Q180" s="2"/>
      <c r="S180" s="100" t="e">
        <f t="shared" si="48"/>
        <v>#REF!</v>
      </c>
      <c r="T180" s="100" t="e">
        <f t="shared" si="49"/>
        <v>#REF!</v>
      </c>
      <c r="U180" s="101" t="e">
        <f t="shared" si="58"/>
        <v>#REF!</v>
      </c>
      <c r="V180" s="101" t="e">
        <f t="shared" si="59"/>
        <v>#REF!</v>
      </c>
      <c r="X180" s="100" t="e">
        <f t="shared" si="50"/>
        <v>#REF!</v>
      </c>
      <c r="Y180" s="100" t="e">
        <f t="shared" si="51"/>
        <v>#REF!</v>
      </c>
      <c r="Z180" s="101" t="e">
        <f t="shared" si="60"/>
        <v>#REF!</v>
      </c>
      <c r="AA180" s="101" t="e">
        <f t="shared" si="61"/>
        <v>#REF!</v>
      </c>
      <c r="AC180" s="100" t="e">
        <f t="shared" si="52"/>
        <v>#REF!</v>
      </c>
      <c r="AD180" s="100" t="e">
        <f t="shared" si="53"/>
        <v>#REF!</v>
      </c>
      <c r="AE180" s="101" t="e">
        <f t="shared" si="62"/>
        <v>#REF!</v>
      </c>
      <c r="AF180" s="101" t="e">
        <f t="shared" si="63"/>
        <v>#REF!</v>
      </c>
      <c r="AH180" s="100" t="e">
        <f t="shared" si="54"/>
        <v>#REF!</v>
      </c>
      <c r="AI180" s="100" t="e">
        <f t="shared" si="55"/>
        <v>#REF!</v>
      </c>
      <c r="AJ180" s="101" t="e">
        <f t="shared" si="64"/>
        <v>#REF!</v>
      </c>
      <c r="AK180" s="101" t="e">
        <f t="shared" si="65"/>
        <v>#REF!</v>
      </c>
    </row>
    <row r="181" spans="1:37" ht="15" customHeight="1">
      <c r="A181" s="112"/>
      <c r="B181" s="113"/>
      <c r="C181" s="107"/>
      <c r="D181" s="108"/>
      <c r="E181" s="104"/>
      <c r="F181" s="104"/>
      <c r="G181" s="17"/>
      <c r="H181" s="102"/>
      <c r="I181" s="103"/>
      <c r="J181" s="2"/>
      <c r="K181" s="2"/>
      <c r="L181" s="2"/>
      <c r="M181" s="2"/>
      <c r="N181" s="2"/>
      <c r="O181" s="2"/>
      <c r="P181" s="2"/>
      <c r="Q181" s="2"/>
      <c r="S181" s="100" t="e">
        <f t="shared" si="48"/>
        <v>#REF!</v>
      </c>
      <c r="T181" s="100" t="e">
        <f t="shared" si="49"/>
        <v>#REF!</v>
      </c>
      <c r="U181" s="101" t="e">
        <f t="shared" si="58"/>
        <v>#REF!</v>
      </c>
      <c r="V181" s="101" t="e">
        <f t="shared" si="59"/>
        <v>#REF!</v>
      </c>
      <c r="X181" s="100" t="e">
        <f t="shared" si="50"/>
        <v>#REF!</v>
      </c>
      <c r="Y181" s="100" t="e">
        <f t="shared" si="51"/>
        <v>#REF!</v>
      </c>
      <c r="Z181" s="101" t="e">
        <f t="shared" si="60"/>
        <v>#REF!</v>
      </c>
      <c r="AA181" s="101" t="e">
        <f t="shared" si="61"/>
        <v>#REF!</v>
      </c>
      <c r="AC181" s="100" t="e">
        <f t="shared" si="52"/>
        <v>#REF!</v>
      </c>
      <c r="AD181" s="100" t="e">
        <f t="shared" si="53"/>
        <v>#REF!</v>
      </c>
      <c r="AE181" s="101" t="e">
        <f t="shared" si="62"/>
        <v>#REF!</v>
      </c>
      <c r="AF181" s="101" t="e">
        <f t="shared" si="63"/>
        <v>#REF!</v>
      </c>
      <c r="AH181" s="100" t="e">
        <f t="shared" si="54"/>
        <v>#REF!</v>
      </c>
      <c r="AI181" s="100" t="e">
        <f t="shared" si="55"/>
        <v>#REF!</v>
      </c>
      <c r="AJ181" s="101" t="e">
        <f t="shared" si="64"/>
        <v>#REF!</v>
      </c>
      <c r="AK181" s="101" t="e">
        <f t="shared" si="65"/>
        <v>#REF!</v>
      </c>
    </row>
    <row r="182" spans="1:37" ht="15" customHeight="1">
      <c r="A182" s="105" t="s">
        <v>388</v>
      </c>
      <c r="B182" s="111" t="s">
        <v>389</v>
      </c>
      <c r="C182" s="107">
        <v>1.33</v>
      </c>
      <c r="D182" s="108">
        <v>15.433999999999999</v>
      </c>
      <c r="E182" s="104">
        <v>0.03</v>
      </c>
      <c r="F182" s="104">
        <v>-0.03</v>
      </c>
      <c r="G182" s="17">
        <f t="shared" ref="G182:G192" si="68">IF(AND(D182="",E182=""),"",IF(D182="",E182,D182+E182))</f>
        <v>15.463999999999999</v>
      </c>
      <c r="H182" s="102">
        <f t="shared" ref="H182:H192" si="69">IF(AND(D182="",F182=""),"",IF(D182="",F182,D182+F182))</f>
        <v>15.404</v>
      </c>
      <c r="I182" s="25"/>
      <c r="J182" s="2"/>
      <c r="K182" s="2"/>
      <c r="L182" s="2"/>
      <c r="M182" s="2"/>
      <c r="N182" s="2"/>
      <c r="O182" s="2"/>
      <c r="P182" s="2"/>
      <c r="Q182" s="2"/>
      <c r="S182" s="100" t="e">
        <f t="shared" si="48"/>
        <v>#REF!</v>
      </c>
      <c r="T182" s="100" t="e">
        <f t="shared" si="49"/>
        <v>#REF!</v>
      </c>
      <c r="U182" s="101" t="e">
        <f t="shared" si="58"/>
        <v>#REF!</v>
      </c>
      <c r="V182" s="101" t="e">
        <f t="shared" si="59"/>
        <v>#REF!</v>
      </c>
      <c r="X182" s="100" t="e">
        <f t="shared" si="50"/>
        <v>#REF!</v>
      </c>
      <c r="Y182" s="100" t="e">
        <f t="shared" si="51"/>
        <v>#REF!</v>
      </c>
      <c r="Z182" s="101" t="e">
        <f t="shared" si="60"/>
        <v>#REF!</v>
      </c>
      <c r="AA182" s="101" t="e">
        <f t="shared" si="61"/>
        <v>#REF!</v>
      </c>
      <c r="AC182" s="100" t="e">
        <f t="shared" si="52"/>
        <v>#REF!</v>
      </c>
      <c r="AD182" s="100" t="e">
        <f t="shared" si="53"/>
        <v>#REF!</v>
      </c>
      <c r="AE182" s="101" t="e">
        <f t="shared" si="62"/>
        <v>#REF!</v>
      </c>
      <c r="AF182" s="101" t="e">
        <f t="shared" si="63"/>
        <v>#REF!</v>
      </c>
      <c r="AH182" s="100" t="e">
        <f t="shared" si="54"/>
        <v>#REF!</v>
      </c>
      <c r="AI182" s="100" t="e">
        <f t="shared" si="55"/>
        <v>#REF!</v>
      </c>
      <c r="AJ182" s="101" t="e">
        <f t="shared" si="64"/>
        <v>#REF!</v>
      </c>
      <c r="AK182" s="101" t="e">
        <f t="shared" si="65"/>
        <v>#REF!</v>
      </c>
    </row>
    <row r="183" spans="1:37" ht="15" customHeight="1">
      <c r="A183" s="105" t="s">
        <v>388</v>
      </c>
      <c r="B183" s="111" t="s">
        <v>169</v>
      </c>
      <c r="C183" s="107">
        <v>1.33</v>
      </c>
      <c r="D183" s="108">
        <v>15.433999999999999</v>
      </c>
      <c r="E183" s="104">
        <v>0.03</v>
      </c>
      <c r="F183" s="104">
        <v>-0.03</v>
      </c>
      <c r="G183" s="17">
        <f t="shared" si="68"/>
        <v>15.463999999999999</v>
      </c>
      <c r="H183" s="102">
        <f t="shared" si="69"/>
        <v>15.404</v>
      </c>
      <c r="I183" s="25"/>
      <c r="J183" s="2"/>
      <c r="K183" s="2"/>
      <c r="L183" s="2"/>
      <c r="M183" s="2"/>
      <c r="N183" s="2"/>
      <c r="O183" s="2"/>
      <c r="P183" s="2"/>
      <c r="Q183" s="2"/>
      <c r="S183" s="100" t="e">
        <f t="shared" si="48"/>
        <v>#REF!</v>
      </c>
      <c r="T183" s="100" t="e">
        <f t="shared" si="49"/>
        <v>#REF!</v>
      </c>
      <c r="U183" s="101" t="e">
        <f t="shared" si="58"/>
        <v>#REF!</v>
      </c>
      <c r="V183" s="101" t="e">
        <f t="shared" si="59"/>
        <v>#REF!</v>
      </c>
      <c r="X183" s="100" t="e">
        <f t="shared" si="50"/>
        <v>#REF!</v>
      </c>
      <c r="Y183" s="100" t="e">
        <f t="shared" si="51"/>
        <v>#REF!</v>
      </c>
      <c r="Z183" s="101" t="e">
        <f t="shared" si="60"/>
        <v>#REF!</v>
      </c>
      <c r="AA183" s="101" t="e">
        <f t="shared" si="61"/>
        <v>#REF!</v>
      </c>
      <c r="AC183" s="100" t="e">
        <f t="shared" si="52"/>
        <v>#REF!</v>
      </c>
      <c r="AD183" s="100" t="e">
        <f t="shared" si="53"/>
        <v>#REF!</v>
      </c>
      <c r="AE183" s="101" t="e">
        <f t="shared" si="62"/>
        <v>#REF!</v>
      </c>
      <c r="AF183" s="101" t="e">
        <f t="shared" si="63"/>
        <v>#REF!</v>
      </c>
      <c r="AH183" s="100" t="e">
        <f t="shared" si="54"/>
        <v>#REF!</v>
      </c>
      <c r="AI183" s="100" t="e">
        <f t="shared" si="55"/>
        <v>#REF!</v>
      </c>
      <c r="AJ183" s="101" t="e">
        <f t="shared" si="64"/>
        <v>#REF!</v>
      </c>
      <c r="AK183" s="101" t="e">
        <f t="shared" si="65"/>
        <v>#REF!</v>
      </c>
    </row>
    <row r="184" spans="1:37" ht="15" customHeight="1">
      <c r="A184" s="112" t="s">
        <v>390</v>
      </c>
      <c r="B184" s="113" t="s">
        <v>391</v>
      </c>
      <c r="C184" s="107">
        <v>1.33</v>
      </c>
      <c r="D184" s="108">
        <v>4.5739999999999998</v>
      </c>
      <c r="E184" s="104">
        <v>0.04</v>
      </c>
      <c r="F184" s="104">
        <v>-0.04</v>
      </c>
      <c r="G184" s="17">
        <f t="shared" si="68"/>
        <v>4.6139999999999999</v>
      </c>
      <c r="H184" s="102">
        <f t="shared" si="69"/>
        <v>4.5339999999999998</v>
      </c>
      <c r="I184" s="103"/>
      <c r="J184" s="2"/>
      <c r="K184" s="2"/>
      <c r="L184" s="2"/>
      <c r="M184" s="2"/>
      <c r="N184" s="2"/>
      <c r="O184" s="2"/>
      <c r="P184" s="2"/>
      <c r="Q184" s="2"/>
      <c r="S184" s="100" t="e">
        <f t="shared" si="48"/>
        <v>#REF!</v>
      </c>
      <c r="T184" s="100" t="e">
        <f t="shared" si="49"/>
        <v>#REF!</v>
      </c>
      <c r="U184" s="101" t="e">
        <f t="shared" si="58"/>
        <v>#REF!</v>
      </c>
      <c r="V184" s="101" t="e">
        <f t="shared" si="59"/>
        <v>#REF!</v>
      </c>
      <c r="X184" s="100" t="e">
        <f t="shared" si="50"/>
        <v>#REF!</v>
      </c>
      <c r="Y184" s="100" t="e">
        <f t="shared" si="51"/>
        <v>#REF!</v>
      </c>
      <c r="Z184" s="101" t="e">
        <f t="shared" si="60"/>
        <v>#REF!</v>
      </c>
      <c r="AA184" s="101" t="e">
        <f t="shared" si="61"/>
        <v>#REF!</v>
      </c>
      <c r="AC184" s="100" t="e">
        <f t="shared" si="52"/>
        <v>#REF!</v>
      </c>
      <c r="AD184" s="100" t="e">
        <f t="shared" si="53"/>
        <v>#REF!</v>
      </c>
      <c r="AE184" s="101" t="e">
        <f t="shared" si="62"/>
        <v>#REF!</v>
      </c>
      <c r="AF184" s="101" t="e">
        <f t="shared" si="63"/>
        <v>#REF!</v>
      </c>
      <c r="AH184" s="100" t="e">
        <f t="shared" si="54"/>
        <v>#REF!</v>
      </c>
      <c r="AI184" s="100" t="e">
        <f t="shared" si="55"/>
        <v>#REF!</v>
      </c>
      <c r="AJ184" s="101" t="e">
        <f t="shared" si="64"/>
        <v>#REF!</v>
      </c>
      <c r="AK184" s="101" t="e">
        <f t="shared" si="65"/>
        <v>#REF!</v>
      </c>
    </row>
    <row r="185" spans="1:37" ht="15" customHeight="1">
      <c r="A185" s="105" t="s">
        <v>390</v>
      </c>
      <c r="B185" s="110" t="s">
        <v>172</v>
      </c>
      <c r="C185" s="107">
        <v>1.33</v>
      </c>
      <c r="D185" s="108">
        <v>4.5739999999999998</v>
      </c>
      <c r="E185" s="104">
        <v>0.04</v>
      </c>
      <c r="F185" s="104">
        <v>-0.04</v>
      </c>
      <c r="G185" s="17">
        <f t="shared" si="68"/>
        <v>4.6139999999999999</v>
      </c>
      <c r="H185" s="102">
        <f t="shared" si="69"/>
        <v>4.5339999999999998</v>
      </c>
      <c r="I185" s="25"/>
      <c r="J185" s="2"/>
      <c r="K185" s="2"/>
      <c r="L185" s="2"/>
      <c r="M185" s="2"/>
      <c r="N185" s="2"/>
      <c r="O185" s="2"/>
      <c r="P185" s="2"/>
      <c r="Q185" s="2"/>
      <c r="S185" s="100" t="e">
        <f t="shared" si="48"/>
        <v>#REF!</v>
      </c>
      <c r="T185" s="100" t="e">
        <f t="shared" si="49"/>
        <v>#REF!</v>
      </c>
      <c r="U185" s="101" t="e">
        <f t="shared" si="58"/>
        <v>#REF!</v>
      </c>
      <c r="V185" s="101" t="e">
        <f t="shared" si="59"/>
        <v>#REF!</v>
      </c>
      <c r="X185" s="100" t="e">
        <f t="shared" si="50"/>
        <v>#REF!</v>
      </c>
      <c r="Y185" s="100" t="e">
        <f t="shared" si="51"/>
        <v>#REF!</v>
      </c>
      <c r="Z185" s="101" t="e">
        <f t="shared" si="60"/>
        <v>#REF!</v>
      </c>
      <c r="AA185" s="101" t="e">
        <f t="shared" si="61"/>
        <v>#REF!</v>
      </c>
      <c r="AC185" s="100" t="e">
        <f t="shared" si="52"/>
        <v>#REF!</v>
      </c>
      <c r="AD185" s="100" t="e">
        <f t="shared" si="53"/>
        <v>#REF!</v>
      </c>
      <c r="AE185" s="101" t="e">
        <f t="shared" si="62"/>
        <v>#REF!</v>
      </c>
      <c r="AF185" s="101" t="e">
        <f t="shared" si="63"/>
        <v>#REF!</v>
      </c>
      <c r="AH185" s="100" t="e">
        <f t="shared" si="54"/>
        <v>#REF!</v>
      </c>
      <c r="AI185" s="100" t="e">
        <f t="shared" si="55"/>
        <v>#REF!</v>
      </c>
      <c r="AJ185" s="101" t="e">
        <f t="shared" si="64"/>
        <v>#REF!</v>
      </c>
      <c r="AK185" s="101" t="e">
        <f t="shared" si="65"/>
        <v>#REF!</v>
      </c>
    </row>
    <row r="186" spans="1:37" ht="15" customHeight="1">
      <c r="A186" s="105" t="s">
        <v>392</v>
      </c>
      <c r="B186" s="110" t="s">
        <v>393</v>
      </c>
      <c r="C186" s="107">
        <v>1.33</v>
      </c>
      <c r="D186" s="108">
        <v>19.952000000000002</v>
      </c>
      <c r="E186" s="104">
        <v>0.03</v>
      </c>
      <c r="F186" s="104">
        <v>-0.03</v>
      </c>
      <c r="G186" s="17">
        <f t="shared" si="68"/>
        <v>19.982000000000003</v>
      </c>
      <c r="H186" s="102">
        <f t="shared" si="69"/>
        <v>19.922000000000001</v>
      </c>
      <c r="I186" s="25"/>
      <c r="J186" s="2"/>
      <c r="K186" s="2"/>
      <c r="L186" s="2"/>
      <c r="M186" s="2"/>
      <c r="N186" s="2"/>
      <c r="O186" s="2"/>
      <c r="P186" s="2"/>
      <c r="Q186" s="2"/>
      <c r="S186" s="100" t="e">
        <f t="shared" si="48"/>
        <v>#REF!</v>
      </c>
      <c r="T186" s="100" t="e">
        <f t="shared" si="49"/>
        <v>#REF!</v>
      </c>
      <c r="U186" s="101" t="e">
        <f t="shared" si="58"/>
        <v>#REF!</v>
      </c>
      <c r="V186" s="101" t="e">
        <f t="shared" si="59"/>
        <v>#REF!</v>
      </c>
      <c r="X186" s="100" t="e">
        <f t="shared" si="50"/>
        <v>#REF!</v>
      </c>
      <c r="Y186" s="100" t="e">
        <f t="shared" si="51"/>
        <v>#REF!</v>
      </c>
      <c r="Z186" s="101" t="e">
        <f t="shared" si="60"/>
        <v>#REF!</v>
      </c>
      <c r="AA186" s="101" t="e">
        <f t="shared" si="61"/>
        <v>#REF!</v>
      </c>
      <c r="AC186" s="100" t="e">
        <f t="shared" si="52"/>
        <v>#REF!</v>
      </c>
      <c r="AD186" s="100" t="e">
        <f t="shared" si="53"/>
        <v>#REF!</v>
      </c>
      <c r="AE186" s="101" t="e">
        <f t="shared" si="62"/>
        <v>#REF!</v>
      </c>
      <c r="AF186" s="101" t="e">
        <f t="shared" si="63"/>
        <v>#REF!</v>
      </c>
      <c r="AH186" s="100" t="e">
        <f t="shared" si="54"/>
        <v>#REF!</v>
      </c>
      <c r="AI186" s="100" t="e">
        <f t="shared" si="55"/>
        <v>#REF!</v>
      </c>
      <c r="AJ186" s="101" t="e">
        <f t="shared" si="64"/>
        <v>#REF!</v>
      </c>
      <c r="AK186" s="101" t="e">
        <f t="shared" si="65"/>
        <v>#REF!</v>
      </c>
    </row>
    <row r="187" spans="1:37" ht="15" customHeight="1">
      <c r="A187" s="105" t="s">
        <v>392</v>
      </c>
      <c r="B187" s="110" t="s">
        <v>175</v>
      </c>
      <c r="C187" s="107">
        <v>1.33</v>
      </c>
      <c r="D187" s="108">
        <v>19.952000000000002</v>
      </c>
      <c r="E187" s="104">
        <v>0.03</v>
      </c>
      <c r="F187" s="104">
        <v>-0.03</v>
      </c>
      <c r="G187" s="17">
        <f t="shared" si="68"/>
        <v>19.982000000000003</v>
      </c>
      <c r="H187" s="102">
        <f t="shared" si="69"/>
        <v>19.922000000000001</v>
      </c>
      <c r="I187" s="25"/>
      <c r="J187" s="2"/>
      <c r="K187" s="2"/>
      <c r="L187" s="2"/>
      <c r="M187" s="2"/>
      <c r="N187" s="2"/>
      <c r="O187" s="2"/>
      <c r="P187" s="2"/>
      <c r="Q187" s="2"/>
      <c r="S187" s="100" t="e">
        <f t="shared" si="48"/>
        <v>#REF!</v>
      </c>
      <c r="T187" s="100" t="e">
        <f t="shared" si="49"/>
        <v>#REF!</v>
      </c>
      <c r="U187" s="101" t="e">
        <f t="shared" si="58"/>
        <v>#REF!</v>
      </c>
      <c r="V187" s="101" t="e">
        <f t="shared" si="59"/>
        <v>#REF!</v>
      </c>
      <c r="X187" s="100" t="e">
        <f t="shared" si="50"/>
        <v>#REF!</v>
      </c>
      <c r="Y187" s="100" t="e">
        <f t="shared" si="51"/>
        <v>#REF!</v>
      </c>
      <c r="Z187" s="101" t="e">
        <f t="shared" si="60"/>
        <v>#REF!</v>
      </c>
      <c r="AA187" s="101" t="e">
        <f t="shared" si="61"/>
        <v>#REF!</v>
      </c>
      <c r="AC187" s="100" t="e">
        <f t="shared" si="52"/>
        <v>#REF!</v>
      </c>
      <c r="AD187" s="100" t="e">
        <f t="shared" si="53"/>
        <v>#REF!</v>
      </c>
      <c r="AE187" s="101" t="e">
        <f t="shared" si="62"/>
        <v>#REF!</v>
      </c>
      <c r="AF187" s="101" t="e">
        <f t="shared" si="63"/>
        <v>#REF!</v>
      </c>
      <c r="AH187" s="100" t="e">
        <f t="shared" si="54"/>
        <v>#REF!</v>
      </c>
      <c r="AI187" s="100" t="e">
        <f t="shared" si="55"/>
        <v>#REF!</v>
      </c>
      <c r="AJ187" s="101" t="e">
        <f t="shared" si="64"/>
        <v>#REF!</v>
      </c>
      <c r="AK187" s="101" t="e">
        <f t="shared" si="65"/>
        <v>#REF!</v>
      </c>
    </row>
    <row r="188" spans="1:37" ht="15" customHeight="1">
      <c r="A188" s="105"/>
      <c r="B188" s="110" t="s">
        <v>394</v>
      </c>
      <c r="C188" s="107"/>
      <c r="D188" s="108">
        <v>8.1219999999999999</v>
      </c>
      <c r="E188" s="104">
        <v>0.03</v>
      </c>
      <c r="F188" s="104">
        <v>-0.03</v>
      </c>
      <c r="G188" s="17">
        <f t="shared" si="68"/>
        <v>8.1519999999999992</v>
      </c>
      <c r="H188" s="102">
        <f t="shared" si="69"/>
        <v>8.0920000000000005</v>
      </c>
      <c r="I188" s="103"/>
      <c r="J188" s="2"/>
      <c r="K188" s="2"/>
      <c r="L188" s="2"/>
      <c r="M188" s="2"/>
      <c r="N188" s="2"/>
      <c r="O188" s="2"/>
      <c r="P188" s="2"/>
      <c r="Q188" s="2"/>
      <c r="S188" s="100" t="e">
        <f t="shared" si="48"/>
        <v>#REF!</v>
      </c>
      <c r="T188" s="100" t="e">
        <f t="shared" si="49"/>
        <v>#REF!</v>
      </c>
      <c r="U188" s="101" t="e">
        <f t="shared" si="58"/>
        <v>#REF!</v>
      </c>
      <c r="V188" s="101" t="e">
        <f t="shared" si="59"/>
        <v>#REF!</v>
      </c>
      <c r="X188" s="100" t="e">
        <f t="shared" si="50"/>
        <v>#REF!</v>
      </c>
      <c r="Y188" s="100" t="e">
        <f t="shared" si="51"/>
        <v>#REF!</v>
      </c>
      <c r="Z188" s="101" t="e">
        <f t="shared" si="60"/>
        <v>#REF!</v>
      </c>
      <c r="AA188" s="101" t="e">
        <f t="shared" si="61"/>
        <v>#REF!</v>
      </c>
      <c r="AC188" s="100" t="e">
        <f t="shared" si="52"/>
        <v>#REF!</v>
      </c>
      <c r="AD188" s="100" t="e">
        <f t="shared" si="53"/>
        <v>#REF!</v>
      </c>
      <c r="AE188" s="101" t="e">
        <f t="shared" si="62"/>
        <v>#REF!</v>
      </c>
      <c r="AF188" s="101" t="e">
        <f t="shared" si="63"/>
        <v>#REF!</v>
      </c>
      <c r="AH188" s="100" t="e">
        <f t="shared" si="54"/>
        <v>#REF!</v>
      </c>
      <c r="AI188" s="100" t="e">
        <f t="shared" si="55"/>
        <v>#REF!</v>
      </c>
      <c r="AJ188" s="101" t="e">
        <f t="shared" si="64"/>
        <v>#REF!</v>
      </c>
      <c r="AK188" s="101" t="e">
        <f t="shared" si="65"/>
        <v>#REF!</v>
      </c>
    </row>
    <row r="189" spans="1:37" ht="15" customHeight="1">
      <c r="A189" s="105"/>
      <c r="B189" s="111" t="s">
        <v>177</v>
      </c>
      <c r="C189" s="107"/>
      <c r="D189" s="108">
        <v>8.1219999999999999</v>
      </c>
      <c r="E189" s="104">
        <v>0.03</v>
      </c>
      <c r="F189" s="104">
        <v>-0.03</v>
      </c>
      <c r="G189" s="17">
        <f t="shared" si="68"/>
        <v>8.1519999999999992</v>
      </c>
      <c r="H189" s="102">
        <f t="shared" si="69"/>
        <v>8.0920000000000005</v>
      </c>
      <c r="I189" s="103"/>
      <c r="J189" s="2"/>
      <c r="K189" s="2"/>
      <c r="L189" s="2"/>
      <c r="M189" s="2"/>
      <c r="N189" s="2"/>
      <c r="O189" s="2"/>
      <c r="P189" s="2"/>
      <c r="Q189" s="2"/>
      <c r="S189" s="100" t="e">
        <f t="shared" si="48"/>
        <v>#REF!</v>
      </c>
      <c r="T189" s="100" t="e">
        <f t="shared" si="49"/>
        <v>#REF!</v>
      </c>
      <c r="U189" s="101" t="e">
        <f t="shared" si="58"/>
        <v>#REF!</v>
      </c>
      <c r="V189" s="101" t="e">
        <f t="shared" si="59"/>
        <v>#REF!</v>
      </c>
      <c r="X189" s="100" t="e">
        <f t="shared" si="50"/>
        <v>#REF!</v>
      </c>
      <c r="Y189" s="100" t="e">
        <f t="shared" si="51"/>
        <v>#REF!</v>
      </c>
      <c r="Z189" s="101" t="e">
        <f t="shared" si="60"/>
        <v>#REF!</v>
      </c>
      <c r="AA189" s="101" t="e">
        <f t="shared" si="61"/>
        <v>#REF!</v>
      </c>
      <c r="AC189" s="100" t="e">
        <f t="shared" si="52"/>
        <v>#REF!</v>
      </c>
      <c r="AD189" s="100" t="e">
        <f t="shared" si="53"/>
        <v>#REF!</v>
      </c>
      <c r="AE189" s="101" t="e">
        <f t="shared" si="62"/>
        <v>#REF!</v>
      </c>
      <c r="AF189" s="101" t="e">
        <f t="shared" si="63"/>
        <v>#REF!</v>
      </c>
      <c r="AH189" s="100" t="e">
        <f t="shared" si="54"/>
        <v>#REF!</v>
      </c>
      <c r="AI189" s="100" t="e">
        <f t="shared" si="55"/>
        <v>#REF!</v>
      </c>
      <c r="AJ189" s="101" t="e">
        <f t="shared" si="64"/>
        <v>#REF!</v>
      </c>
      <c r="AK189" s="101" t="e">
        <f t="shared" si="65"/>
        <v>#REF!</v>
      </c>
    </row>
    <row r="190" spans="1:37" ht="15" customHeight="1">
      <c r="A190" s="105"/>
      <c r="B190" s="111" t="s">
        <v>395</v>
      </c>
      <c r="C190" s="107"/>
      <c r="D190" s="108">
        <v>2.2429999999999999</v>
      </c>
      <c r="E190" s="104">
        <v>0.03</v>
      </c>
      <c r="F190" s="104">
        <v>-0.03</v>
      </c>
      <c r="G190" s="17">
        <f t="shared" si="68"/>
        <v>2.2729999999999997</v>
      </c>
      <c r="H190" s="102">
        <f t="shared" si="69"/>
        <v>2.2130000000000001</v>
      </c>
      <c r="I190" s="103"/>
      <c r="J190" s="2"/>
      <c r="K190" s="2"/>
      <c r="L190" s="2"/>
      <c r="M190" s="2"/>
      <c r="N190" s="2"/>
      <c r="O190" s="2"/>
      <c r="P190" s="2"/>
      <c r="Q190" s="2"/>
      <c r="S190" s="100" t="e">
        <f t="shared" si="48"/>
        <v>#REF!</v>
      </c>
      <c r="T190" s="100" t="e">
        <f t="shared" si="49"/>
        <v>#REF!</v>
      </c>
      <c r="U190" s="101" t="e">
        <f t="shared" si="58"/>
        <v>#REF!</v>
      </c>
      <c r="V190" s="101" t="e">
        <f t="shared" si="59"/>
        <v>#REF!</v>
      </c>
      <c r="X190" s="100" t="e">
        <f t="shared" si="50"/>
        <v>#REF!</v>
      </c>
      <c r="Y190" s="100" t="e">
        <f t="shared" si="51"/>
        <v>#REF!</v>
      </c>
      <c r="Z190" s="101" t="e">
        <f t="shared" si="60"/>
        <v>#REF!</v>
      </c>
      <c r="AA190" s="101" t="e">
        <f t="shared" si="61"/>
        <v>#REF!</v>
      </c>
      <c r="AC190" s="100" t="e">
        <f t="shared" si="52"/>
        <v>#REF!</v>
      </c>
      <c r="AD190" s="100" t="e">
        <f t="shared" si="53"/>
        <v>#REF!</v>
      </c>
      <c r="AE190" s="101" t="e">
        <f t="shared" si="62"/>
        <v>#REF!</v>
      </c>
      <c r="AF190" s="101" t="e">
        <f t="shared" si="63"/>
        <v>#REF!</v>
      </c>
      <c r="AH190" s="100" t="e">
        <f t="shared" si="54"/>
        <v>#REF!</v>
      </c>
      <c r="AI190" s="100" t="e">
        <f t="shared" si="55"/>
        <v>#REF!</v>
      </c>
      <c r="AJ190" s="101" t="e">
        <f t="shared" si="64"/>
        <v>#REF!</v>
      </c>
      <c r="AK190" s="101" t="e">
        <f t="shared" si="65"/>
        <v>#REF!</v>
      </c>
    </row>
    <row r="191" spans="1:37" ht="15" customHeight="1">
      <c r="A191" s="105"/>
      <c r="B191" s="111" t="s">
        <v>179</v>
      </c>
      <c r="C191" s="107"/>
      <c r="D191" s="108">
        <v>2.2429999999999999</v>
      </c>
      <c r="E191" s="104">
        <v>0.03</v>
      </c>
      <c r="F191" s="104">
        <v>-0.03</v>
      </c>
      <c r="G191" s="17">
        <f t="shared" si="68"/>
        <v>2.2729999999999997</v>
      </c>
      <c r="H191" s="102">
        <f t="shared" si="69"/>
        <v>2.2130000000000001</v>
      </c>
      <c r="I191" s="103"/>
      <c r="J191" s="2"/>
      <c r="K191" s="2"/>
      <c r="L191" s="2"/>
      <c r="M191" s="2"/>
      <c r="N191" s="2"/>
      <c r="O191" s="2"/>
      <c r="P191" s="2"/>
      <c r="Q191" s="2"/>
      <c r="S191" s="100" t="e">
        <f t="shared" si="48"/>
        <v>#REF!</v>
      </c>
      <c r="T191" s="100" t="e">
        <f t="shared" si="49"/>
        <v>#REF!</v>
      </c>
      <c r="U191" s="101" t="e">
        <f t="shared" si="58"/>
        <v>#REF!</v>
      </c>
      <c r="V191" s="101" t="e">
        <f t="shared" si="59"/>
        <v>#REF!</v>
      </c>
      <c r="X191" s="100" t="e">
        <f t="shared" si="50"/>
        <v>#REF!</v>
      </c>
      <c r="Y191" s="100" t="e">
        <f t="shared" si="51"/>
        <v>#REF!</v>
      </c>
      <c r="Z191" s="101" t="e">
        <f t="shared" si="60"/>
        <v>#REF!</v>
      </c>
      <c r="AA191" s="101" t="e">
        <f t="shared" si="61"/>
        <v>#REF!</v>
      </c>
      <c r="AC191" s="100" t="e">
        <f t="shared" si="52"/>
        <v>#REF!</v>
      </c>
      <c r="AD191" s="100" t="e">
        <f t="shared" si="53"/>
        <v>#REF!</v>
      </c>
      <c r="AE191" s="101" t="e">
        <f t="shared" si="62"/>
        <v>#REF!</v>
      </c>
      <c r="AF191" s="101" t="e">
        <f t="shared" si="63"/>
        <v>#REF!</v>
      </c>
      <c r="AH191" s="100" t="e">
        <f t="shared" si="54"/>
        <v>#REF!</v>
      </c>
      <c r="AI191" s="100" t="e">
        <f t="shared" si="55"/>
        <v>#REF!</v>
      </c>
      <c r="AJ191" s="101" t="e">
        <f t="shared" si="64"/>
        <v>#REF!</v>
      </c>
      <c r="AK191" s="101" t="e">
        <f t="shared" si="65"/>
        <v>#REF!</v>
      </c>
    </row>
    <row r="192" spans="1:37" ht="15" customHeight="1">
      <c r="A192" s="105"/>
      <c r="B192" s="111">
        <v>76</v>
      </c>
      <c r="C192" s="107"/>
      <c r="D192" s="108">
        <v>3.5779999999999998</v>
      </c>
      <c r="E192" s="104">
        <v>0.03</v>
      </c>
      <c r="F192" s="104">
        <v>-0.03</v>
      </c>
      <c r="G192" s="17">
        <f t="shared" si="68"/>
        <v>3.6079999999999997</v>
      </c>
      <c r="H192" s="102">
        <f t="shared" si="69"/>
        <v>3.548</v>
      </c>
      <c r="I192" s="103"/>
      <c r="J192" s="2"/>
      <c r="K192" s="2"/>
      <c r="L192" s="2"/>
      <c r="M192" s="2"/>
      <c r="N192" s="2"/>
      <c r="O192" s="2"/>
      <c r="P192" s="2"/>
      <c r="Q192" s="2"/>
      <c r="S192" s="100" t="e">
        <f t="shared" si="48"/>
        <v>#REF!</v>
      </c>
      <c r="T192" s="100" t="e">
        <f t="shared" si="49"/>
        <v>#REF!</v>
      </c>
      <c r="U192" s="101" t="e">
        <f t="shared" si="58"/>
        <v>#REF!</v>
      </c>
      <c r="V192" s="101" t="e">
        <f t="shared" si="59"/>
        <v>#REF!</v>
      </c>
      <c r="X192" s="100" t="e">
        <f t="shared" si="50"/>
        <v>#REF!</v>
      </c>
      <c r="Y192" s="100" t="e">
        <f t="shared" si="51"/>
        <v>#REF!</v>
      </c>
      <c r="Z192" s="101" t="e">
        <f t="shared" si="60"/>
        <v>#REF!</v>
      </c>
      <c r="AA192" s="101" t="e">
        <f t="shared" si="61"/>
        <v>#REF!</v>
      </c>
      <c r="AC192" s="100" t="e">
        <f t="shared" si="52"/>
        <v>#REF!</v>
      </c>
      <c r="AD192" s="100" t="e">
        <f t="shared" si="53"/>
        <v>#REF!</v>
      </c>
      <c r="AE192" s="101" t="e">
        <f t="shared" si="62"/>
        <v>#REF!</v>
      </c>
      <c r="AF192" s="101" t="e">
        <f t="shared" si="63"/>
        <v>#REF!</v>
      </c>
      <c r="AH192" s="100" t="e">
        <f t="shared" si="54"/>
        <v>#REF!</v>
      </c>
      <c r="AI192" s="100" t="e">
        <f t="shared" si="55"/>
        <v>#REF!</v>
      </c>
      <c r="AJ192" s="101" t="e">
        <f t="shared" si="64"/>
        <v>#REF!</v>
      </c>
      <c r="AK192" s="101" t="e">
        <f t="shared" si="65"/>
        <v>#REF!</v>
      </c>
    </row>
    <row r="193" spans="1:898 1130:1961 2134:3033 3315:3315" ht="15" customHeight="1">
      <c r="A193" s="105"/>
      <c r="B193" s="111" t="s">
        <v>396</v>
      </c>
      <c r="C193" s="107"/>
      <c r="D193" s="108">
        <v>16.434000000000001</v>
      </c>
      <c r="E193" s="104">
        <v>0.03</v>
      </c>
      <c r="F193" s="104">
        <v>-0.03</v>
      </c>
      <c r="G193" s="17">
        <f t="shared" ref="G193:G282" si="70">IF(AND(D193="",E193=""),"",IF(D193="",E193,D193+E193))</f>
        <v>16.464000000000002</v>
      </c>
      <c r="H193" s="102">
        <f t="shared" ref="H193:H282" si="71">IF(AND(D193="",F193=""),"",IF(D193="",F193,D193+F193))</f>
        <v>16.404</v>
      </c>
      <c r="I193" s="103"/>
      <c r="J193" s="2"/>
      <c r="K193" s="2"/>
      <c r="L193" s="2"/>
      <c r="M193" s="2"/>
      <c r="N193" s="2"/>
      <c r="O193" s="2"/>
      <c r="P193" s="2"/>
      <c r="Q193" s="2"/>
      <c r="S193" s="100" t="e">
        <f t="shared" si="48"/>
        <v>#REF!</v>
      </c>
      <c r="T193" s="100" t="e">
        <f t="shared" si="49"/>
        <v>#REF!</v>
      </c>
      <c r="U193" s="101" t="e">
        <f t="shared" si="58"/>
        <v>#REF!</v>
      </c>
      <c r="V193" s="101" t="e">
        <f t="shared" si="59"/>
        <v>#REF!</v>
      </c>
      <c r="X193" s="100" t="e">
        <f t="shared" si="50"/>
        <v>#REF!</v>
      </c>
      <c r="Y193" s="100" t="e">
        <f t="shared" si="51"/>
        <v>#REF!</v>
      </c>
      <c r="Z193" s="101" t="e">
        <f t="shared" si="60"/>
        <v>#REF!</v>
      </c>
      <c r="AA193" s="101" t="e">
        <f t="shared" si="61"/>
        <v>#REF!</v>
      </c>
      <c r="AC193" s="100" t="e">
        <f t="shared" si="52"/>
        <v>#REF!</v>
      </c>
      <c r="AD193" s="100" t="e">
        <f t="shared" si="53"/>
        <v>#REF!</v>
      </c>
      <c r="AE193" s="101" t="e">
        <f t="shared" si="62"/>
        <v>#REF!</v>
      </c>
      <c r="AF193" s="101" t="e">
        <f t="shared" si="63"/>
        <v>#REF!</v>
      </c>
      <c r="AH193" s="100" t="e">
        <f t="shared" si="54"/>
        <v>#REF!</v>
      </c>
      <c r="AI193" s="100" t="e">
        <f t="shared" si="55"/>
        <v>#REF!</v>
      </c>
      <c r="AJ193" s="101" t="e">
        <f t="shared" si="64"/>
        <v>#REF!</v>
      </c>
      <c r="AK193" s="101" t="e">
        <f t="shared" si="65"/>
        <v>#REF!</v>
      </c>
    </row>
    <row r="194" spans="1:898 1130:1961 2134:3033 3315:3315" ht="15" customHeight="1">
      <c r="A194" s="105"/>
      <c r="B194" s="111" t="s">
        <v>397</v>
      </c>
      <c r="C194" s="107"/>
      <c r="D194" s="108">
        <v>24.367000000000001</v>
      </c>
      <c r="E194" s="104">
        <v>0.03</v>
      </c>
      <c r="F194" s="104">
        <v>-0.05</v>
      </c>
      <c r="G194" s="17">
        <f t="shared" si="70"/>
        <v>24.397000000000002</v>
      </c>
      <c r="H194" s="102">
        <f t="shared" si="71"/>
        <v>24.317</v>
      </c>
      <c r="I194" s="103"/>
      <c r="J194" s="2"/>
      <c r="K194" s="2"/>
      <c r="L194" s="2"/>
      <c r="M194" s="2"/>
      <c r="N194" s="2"/>
      <c r="O194" s="2"/>
      <c r="P194" s="2"/>
      <c r="Q194" s="2"/>
      <c r="S194" s="100" t="e">
        <f t="shared" si="48"/>
        <v>#REF!</v>
      </c>
      <c r="T194" s="100" t="e">
        <f t="shared" si="49"/>
        <v>#REF!</v>
      </c>
      <c r="U194" s="101" t="e">
        <f t="shared" si="58"/>
        <v>#REF!</v>
      </c>
      <c r="V194" s="101" t="e">
        <f t="shared" si="59"/>
        <v>#REF!</v>
      </c>
      <c r="X194" s="100" t="e">
        <f t="shared" si="50"/>
        <v>#REF!</v>
      </c>
      <c r="Y194" s="100" t="e">
        <f t="shared" si="51"/>
        <v>#REF!</v>
      </c>
      <c r="Z194" s="101" t="e">
        <f t="shared" si="60"/>
        <v>#REF!</v>
      </c>
      <c r="AA194" s="101" t="e">
        <f t="shared" si="61"/>
        <v>#REF!</v>
      </c>
      <c r="AC194" s="100" t="e">
        <f t="shared" si="52"/>
        <v>#REF!</v>
      </c>
      <c r="AD194" s="100" t="e">
        <f t="shared" si="53"/>
        <v>#REF!</v>
      </c>
      <c r="AE194" s="101" t="e">
        <f t="shared" si="62"/>
        <v>#REF!</v>
      </c>
      <c r="AF194" s="101" t="e">
        <f t="shared" si="63"/>
        <v>#REF!</v>
      </c>
      <c r="AH194" s="100" t="e">
        <f t="shared" si="54"/>
        <v>#REF!</v>
      </c>
      <c r="AI194" s="100" t="e">
        <f t="shared" si="55"/>
        <v>#REF!</v>
      </c>
      <c r="AJ194" s="101" t="e">
        <f t="shared" si="64"/>
        <v>#REF!</v>
      </c>
      <c r="AK194" s="101" t="e">
        <f t="shared" si="65"/>
        <v>#REF!</v>
      </c>
    </row>
    <row r="195" spans="1:898 1130:1961 2134:3033 3315:3315" ht="15" customHeight="1">
      <c r="A195" s="105"/>
      <c r="B195" s="111" t="s">
        <v>246</v>
      </c>
      <c r="C195" s="107"/>
      <c r="D195" s="108">
        <v>24.367000000000001</v>
      </c>
      <c r="E195" s="104">
        <v>0.03</v>
      </c>
      <c r="F195" s="104">
        <v>-0.05</v>
      </c>
      <c r="G195" s="17">
        <f t="shared" si="70"/>
        <v>24.397000000000002</v>
      </c>
      <c r="H195" s="102">
        <f t="shared" si="71"/>
        <v>24.317</v>
      </c>
      <c r="I195" s="103"/>
      <c r="J195" s="2"/>
      <c r="K195" s="2"/>
      <c r="L195" s="2"/>
      <c r="M195" s="2"/>
      <c r="N195" s="2"/>
      <c r="O195" s="2"/>
      <c r="P195" s="2"/>
      <c r="Q195" s="2"/>
      <c r="S195" s="100" t="e">
        <f t="shared" si="48"/>
        <v>#REF!</v>
      </c>
      <c r="T195" s="100" t="e">
        <f t="shared" si="49"/>
        <v>#REF!</v>
      </c>
      <c r="U195" s="101" t="e">
        <f t="shared" si="58"/>
        <v>#REF!</v>
      </c>
      <c r="V195" s="101" t="e">
        <f t="shared" si="59"/>
        <v>#REF!</v>
      </c>
      <c r="X195" s="100" t="e">
        <f t="shared" si="50"/>
        <v>#REF!</v>
      </c>
      <c r="Y195" s="100" t="e">
        <f t="shared" si="51"/>
        <v>#REF!</v>
      </c>
      <c r="Z195" s="101" t="e">
        <f t="shared" si="60"/>
        <v>#REF!</v>
      </c>
      <c r="AA195" s="101" t="e">
        <f t="shared" si="61"/>
        <v>#REF!</v>
      </c>
      <c r="AC195" s="100" t="e">
        <f t="shared" si="52"/>
        <v>#REF!</v>
      </c>
      <c r="AD195" s="100" t="e">
        <f t="shared" si="53"/>
        <v>#REF!</v>
      </c>
      <c r="AE195" s="101" t="e">
        <f t="shared" si="62"/>
        <v>#REF!</v>
      </c>
      <c r="AF195" s="101" t="e">
        <f t="shared" si="63"/>
        <v>#REF!</v>
      </c>
      <c r="AH195" s="100" t="e">
        <f t="shared" si="54"/>
        <v>#REF!</v>
      </c>
      <c r="AI195" s="100" t="e">
        <f t="shared" si="55"/>
        <v>#REF!</v>
      </c>
      <c r="AJ195" s="101" t="e">
        <f t="shared" si="64"/>
        <v>#REF!</v>
      </c>
      <c r="AK195" s="101" t="e">
        <f t="shared" si="65"/>
        <v>#REF!</v>
      </c>
    </row>
    <row r="196" spans="1:898 1130:1961 2134:3033 3315:3315" ht="15" customHeight="1">
      <c r="A196" s="105"/>
      <c r="B196" s="111"/>
      <c r="C196" s="107"/>
      <c r="D196" s="108"/>
      <c r="E196" s="104"/>
      <c r="F196" s="104"/>
      <c r="G196" s="17"/>
      <c r="H196" s="102"/>
      <c r="I196" s="103"/>
      <c r="J196" s="2"/>
      <c r="K196" s="2"/>
      <c r="L196" s="2"/>
      <c r="M196" s="2"/>
      <c r="N196" s="2"/>
      <c r="O196" s="2"/>
      <c r="P196" s="2"/>
      <c r="Q196" s="2"/>
      <c r="S196" s="100" t="e">
        <f t="shared" si="48"/>
        <v>#REF!</v>
      </c>
      <c r="T196" s="100" t="e">
        <f t="shared" si="49"/>
        <v>#REF!</v>
      </c>
      <c r="U196" s="101" t="e">
        <f t="shared" si="58"/>
        <v>#REF!</v>
      </c>
      <c r="V196" s="101" t="e">
        <f t="shared" si="59"/>
        <v>#REF!</v>
      </c>
      <c r="X196" s="100" t="e">
        <f t="shared" si="50"/>
        <v>#REF!</v>
      </c>
      <c r="Y196" s="100" t="e">
        <f t="shared" si="51"/>
        <v>#REF!</v>
      </c>
      <c r="Z196" s="101" t="e">
        <f t="shared" si="60"/>
        <v>#REF!</v>
      </c>
      <c r="AA196" s="101" t="e">
        <f t="shared" si="61"/>
        <v>#REF!</v>
      </c>
      <c r="AC196" s="100" t="e">
        <f t="shared" si="52"/>
        <v>#REF!</v>
      </c>
      <c r="AD196" s="100" t="e">
        <f t="shared" si="53"/>
        <v>#REF!</v>
      </c>
      <c r="AE196" s="101" t="e">
        <f t="shared" si="62"/>
        <v>#REF!</v>
      </c>
      <c r="AF196" s="101" t="e">
        <f t="shared" si="63"/>
        <v>#REF!</v>
      </c>
      <c r="AH196" s="100" t="e">
        <f t="shared" si="54"/>
        <v>#REF!</v>
      </c>
      <c r="AI196" s="100" t="e">
        <f t="shared" si="55"/>
        <v>#REF!</v>
      </c>
      <c r="AJ196" s="101" t="e">
        <f t="shared" si="64"/>
        <v>#REF!</v>
      </c>
      <c r="AK196" s="101" t="e">
        <f t="shared" si="65"/>
        <v>#REF!</v>
      </c>
    </row>
    <row r="197" spans="1:898 1130:1961 2134:3033 3315:3315" ht="15" customHeight="1">
      <c r="A197" s="105" t="s">
        <v>332</v>
      </c>
      <c r="B197" s="111" t="s">
        <v>398</v>
      </c>
      <c r="C197" s="107">
        <v>1.5</v>
      </c>
      <c r="D197" s="108">
        <v>4.5609999999999999</v>
      </c>
      <c r="E197" s="104">
        <v>0.03</v>
      </c>
      <c r="F197" s="104">
        <v>-0.03</v>
      </c>
      <c r="G197" s="17">
        <f t="shared" si="70"/>
        <v>4.5910000000000002</v>
      </c>
      <c r="H197" s="102">
        <f t="shared" si="71"/>
        <v>4.5309999999999997</v>
      </c>
      <c r="I197" s="103"/>
      <c r="J197" s="2"/>
      <c r="K197" s="2"/>
      <c r="L197" s="2"/>
      <c r="M197" s="2"/>
      <c r="N197" s="2"/>
      <c r="O197" s="2"/>
      <c r="P197" s="2"/>
      <c r="Q197" s="2"/>
      <c r="S197" s="100" t="e">
        <f t="shared" si="48"/>
        <v>#REF!</v>
      </c>
      <c r="T197" s="100" t="e">
        <f t="shared" si="49"/>
        <v>#REF!</v>
      </c>
      <c r="U197" s="101" t="e">
        <f t="shared" si="58"/>
        <v>#REF!</v>
      </c>
      <c r="V197" s="101" t="e">
        <f t="shared" si="59"/>
        <v>#REF!</v>
      </c>
      <c r="X197" s="100" t="e">
        <f t="shared" si="50"/>
        <v>#REF!</v>
      </c>
      <c r="Y197" s="100" t="e">
        <f t="shared" si="51"/>
        <v>#REF!</v>
      </c>
      <c r="Z197" s="101" t="e">
        <f t="shared" si="60"/>
        <v>#REF!</v>
      </c>
      <c r="AA197" s="101" t="e">
        <f t="shared" si="61"/>
        <v>#REF!</v>
      </c>
      <c r="AC197" s="100" t="e">
        <f t="shared" si="52"/>
        <v>#REF!</v>
      </c>
      <c r="AD197" s="100" t="e">
        <f t="shared" si="53"/>
        <v>#REF!</v>
      </c>
      <c r="AE197" s="101" t="e">
        <f t="shared" si="62"/>
        <v>#REF!</v>
      </c>
      <c r="AF197" s="101" t="e">
        <f t="shared" si="63"/>
        <v>#REF!</v>
      </c>
      <c r="AH197" s="100" t="e">
        <f t="shared" si="54"/>
        <v>#REF!</v>
      </c>
      <c r="AI197" s="100" t="e">
        <f t="shared" si="55"/>
        <v>#REF!</v>
      </c>
      <c r="AJ197" s="101" t="e">
        <f t="shared" si="64"/>
        <v>#REF!</v>
      </c>
      <c r="AK197" s="101" t="e">
        <f t="shared" si="65"/>
        <v>#REF!</v>
      </c>
    </row>
    <row r="198" spans="1:898 1130:1961 2134:3033 3315:3315" ht="15" customHeight="1">
      <c r="A198" s="105" t="s">
        <v>332</v>
      </c>
      <c r="B198" s="110" t="s">
        <v>67</v>
      </c>
      <c r="C198" s="107">
        <v>1.5</v>
      </c>
      <c r="D198" s="108">
        <v>4.5609999999999999</v>
      </c>
      <c r="E198" s="104">
        <v>0.03</v>
      </c>
      <c r="F198" s="104">
        <v>-0.03</v>
      </c>
      <c r="G198" s="17">
        <f t="shared" si="70"/>
        <v>4.5910000000000002</v>
      </c>
      <c r="H198" s="102">
        <f t="shared" si="71"/>
        <v>4.5309999999999997</v>
      </c>
      <c r="I198" s="103"/>
      <c r="J198" s="2"/>
      <c r="K198" s="2"/>
      <c r="L198" s="2"/>
      <c r="M198" s="2"/>
      <c r="N198" s="2"/>
      <c r="O198" s="2"/>
      <c r="P198" s="2"/>
      <c r="Q198" s="2"/>
      <c r="S198" s="100" t="e">
        <f t="shared" si="48"/>
        <v>#REF!</v>
      </c>
      <c r="T198" s="100" t="e">
        <f t="shared" si="49"/>
        <v>#REF!</v>
      </c>
      <c r="U198" s="101" t="e">
        <f t="shared" si="58"/>
        <v>#REF!</v>
      </c>
      <c r="V198" s="101" t="e">
        <f t="shared" si="59"/>
        <v>#REF!</v>
      </c>
      <c r="X198" s="100" t="e">
        <f t="shared" si="50"/>
        <v>#REF!</v>
      </c>
      <c r="Y198" s="100" t="e">
        <f t="shared" si="51"/>
        <v>#REF!</v>
      </c>
      <c r="Z198" s="101" t="e">
        <f t="shared" si="60"/>
        <v>#REF!</v>
      </c>
      <c r="AA198" s="101" t="e">
        <f t="shared" si="61"/>
        <v>#REF!</v>
      </c>
      <c r="AC198" s="100" t="e">
        <f t="shared" si="52"/>
        <v>#REF!</v>
      </c>
      <c r="AD198" s="100" t="e">
        <f t="shared" si="53"/>
        <v>#REF!</v>
      </c>
      <c r="AE198" s="101" t="e">
        <f t="shared" si="62"/>
        <v>#REF!</v>
      </c>
      <c r="AF198" s="101" t="e">
        <f t="shared" si="63"/>
        <v>#REF!</v>
      </c>
      <c r="AH198" s="100" t="e">
        <f t="shared" si="54"/>
        <v>#REF!</v>
      </c>
      <c r="AI198" s="100" t="e">
        <f t="shared" si="55"/>
        <v>#REF!</v>
      </c>
      <c r="AJ198" s="101" t="e">
        <f t="shared" si="64"/>
        <v>#REF!</v>
      </c>
      <c r="AK198" s="101" t="e">
        <f t="shared" si="65"/>
        <v>#REF!</v>
      </c>
    </row>
    <row r="199" spans="1:898 1130:1961 2134:3033 3315:3315" ht="15" customHeight="1">
      <c r="A199" s="105" t="s">
        <v>332</v>
      </c>
      <c r="B199" s="111" t="s">
        <v>68</v>
      </c>
      <c r="C199" s="107">
        <v>1.5</v>
      </c>
      <c r="D199" s="108">
        <v>4.5609999999999999</v>
      </c>
      <c r="E199" s="104">
        <v>0.03</v>
      </c>
      <c r="F199" s="104">
        <v>-0.03</v>
      </c>
      <c r="G199" s="17">
        <f t="shared" si="70"/>
        <v>4.5910000000000002</v>
      </c>
      <c r="H199" s="102">
        <f t="shared" si="71"/>
        <v>4.5309999999999997</v>
      </c>
      <c r="I199" s="103"/>
      <c r="J199" s="2"/>
      <c r="K199" s="2"/>
      <c r="L199" s="2"/>
      <c r="M199" s="2"/>
      <c r="N199" s="2"/>
      <c r="O199" s="2"/>
      <c r="P199" s="2"/>
      <c r="Q199" s="2"/>
      <c r="S199" s="100" t="e">
        <f t="shared" si="48"/>
        <v>#REF!</v>
      </c>
      <c r="T199" s="100" t="e">
        <f t="shared" si="49"/>
        <v>#REF!</v>
      </c>
      <c r="U199" s="101" t="e">
        <f t="shared" si="58"/>
        <v>#REF!</v>
      </c>
      <c r="V199" s="101" t="e">
        <f t="shared" si="59"/>
        <v>#REF!</v>
      </c>
      <c r="X199" s="100" t="e">
        <f t="shared" si="50"/>
        <v>#REF!</v>
      </c>
      <c r="Y199" s="100" t="e">
        <f t="shared" si="51"/>
        <v>#REF!</v>
      </c>
      <c r="Z199" s="101" t="e">
        <f t="shared" si="60"/>
        <v>#REF!</v>
      </c>
      <c r="AA199" s="101" t="e">
        <f t="shared" si="61"/>
        <v>#REF!</v>
      </c>
      <c r="AC199" s="100" t="e">
        <f t="shared" si="52"/>
        <v>#REF!</v>
      </c>
      <c r="AD199" s="100" t="e">
        <f t="shared" si="53"/>
        <v>#REF!</v>
      </c>
      <c r="AE199" s="101" t="e">
        <f t="shared" si="62"/>
        <v>#REF!</v>
      </c>
      <c r="AF199" s="101" t="e">
        <f t="shared" si="63"/>
        <v>#REF!</v>
      </c>
      <c r="AH199" s="100" t="e">
        <f t="shared" si="54"/>
        <v>#REF!</v>
      </c>
      <c r="AI199" s="100" t="e">
        <f t="shared" si="55"/>
        <v>#REF!</v>
      </c>
      <c r="AJ199" s="101" t="e">
        <f t="shared" si="64"/>
        <v>#REF!</v>
      </c>
      <c r="AK199" s="101" t="e">
        <f t="shared" si="65"/>
        <v>#REF!</v>
      </c>
    </row>
    <row r="200" spans="1:898 1130:1961 2134:3033 3315:3315" ht="15" customHeight="1">
      <c r="A200" s="105" t="s">
        <v>332</v>
      </c>
      <c r="B200" s="110" t="s">
        <v>69</v>
      </c>
      <c r="C200" s="107">
        <v>1.5</v>
      </c>
      <c r="D200" s="108">
        <v>4.5609999999999999</v>
      </c>
      <c r="E200" s="104">
        <v>0.03</v>
      </c>
      <c r="F200" s="104">
        <v>-0.03</v>
      </c>
      <c r="G200" s="17">
        <f t="shared" si="70"/>
        <v>4.5910000000000002</v>
      </c>
      <c r="H200" s="102">
        <f t="shared" si="71"/>
        <v>4.5309999999999997</v>
      </c>
      <c r="I200" s="103"/>
      <c r="J200" s="2"/>
      <c r="K200" s="2"/>
      <c r="L200" s="2"/>
      <c r="M200" s="2"/>
      <c r="N200" s="2"/>
      <c r="O200" s="2"/>
      <c r="P200" s="2"/>
      <c r="Q200" s="2"/>
      <c r="S200" s="100" t="e">
        <f t="shared" si="48"/>
        <v>#REF!</v>
      </c>
      <c r="T200" s="100" t="e">
        <f t="shared" si="49"/>
        <v>#REF!</v>
      </c>
      <c r="U200" s="101" t="e">
        <f t="shared" si="58"/>
        <v>#REF!</v>
      </c>
      <c r="V200" s="101" t="e">
        <f t="shared" si="59"/>
        <v>#REF!</v>
      </c>
      <c r="X200" s="100" t="e">
        <f t="shared" si="50"/>
        <v>#REF!</v>
      </c>
      <c r="Y200" s="100" t="e">
        <f t="shared" si="51"/>
        <v>#REF!</v>
      </c>
      <c r="Z200" s="101" t="e">
        <f t="shared" si="60"/>
        <v>#REF!</v>
      </c>
      <c r="AA200" s="101" t="e">
        <f t="shared" si="61"/>
        <v>#REF!</v>
      </c>
      <c r="AC200" s="100" t="e">
        <f t="shared" si="52"/>
        <v>#REF!</v>
      </c>
      <c r="AD200" s="100" t="e">
        <f t="shared" si="53"/>
        <v>#REF!</v>
      </c>
      <c r="AE200" s="101" t="e">
        <f t="shared" si="62"/>
        <v>#REF!</v>
      </c>
      <c r="AF200" s="101" t="e">
        <f t="shared" si="63"/>
        <v>#REF!</v>
      </c>
      <c r="AH200" s="100" t="e">
        <f t="shared" si="54"/>
        <v>#REF!</v>
      </c>
      <c r="AI200" s="100" t="e">
        <f t="shared" si="55"/>
        <v>#REF!</v>
      </c>
      <c r="AJ200" s="101" t="e">
        <f t="shared" si="64"/>
        <v>#REF!</v>
      </c>
      <c r="AK200" s="101" t="e">
        <f t="shared" si="65"/>
        <v>#REF!</v>
      </c>
    </row>
    <row r="201" spans="1:898 1130:1961 2134:3033 3315:3315" ht="15" customHeight="1">
      <c r="A201" s="105" t="s">
        <v>332</v>
      </c>
      <c r="B201" s="111" t="s">
        <v>70</v>
      </c>
      <c r="C201" s="107">
        <v>1.5</v>
      </c>
      <c r="D201" s="108">
        <v>4.5609999999999999</v>
      </c>
      <c r="E201" s="104">
        <v>0.03</v>
      </c>
      <c r="F201" s="104">
        <v>-0.03</v>
      </c>
      <c r="G201" s="17">
        <f t="shared" si="70"/>
        <v>4.5910000000000002</v>
      </c>
      <c r="H201" s="102">
        <f t="shared" si="71"/>
        <v>4.5309999999999997</v>
      </c>
      <c r="I201" s="25"/>
      <c r="J201" s="2"/>
      <c r="K201" s="2"/>
      <c r="L201" s="2"/>
      <c r="M201" s="2"/>
      <c r="N201" s="2"/>
      <c r="O201" s="2"/>
      <c r="P201" s="2"/>
      <c r="Q201" s="2"/>
      <c r="S201" s="100" t="e">
        <f t="shared" si="48"/>
        <v>#REF!</v>
      </c>
      <c r="T201" s="100" t="e">
        <f t="shared" si="49"/>
        <v>#REF!</v>
      </c>
      <c r="U201" s="101" t="e">
        <f t="shared" si="58"/>
        <v>#REF!</v>
      </c>
      <c r="V201" s="101" t="e">
        <f t="shared" si="59"/>
        <v>#REF!</v>
      </c>
      <c r="X201" s="100" t="e">
        <f t="shared" si="50"/>
        <v>#REF!</v>
      </c>
      <c r="Y201" s="100" t="e">
        <f t="shared" si="51"/>
        <v>#REF!</v>
      </c>
      <c r="Z201" s="101" t="e">
        <f t="shared" si="60"/>
        <v>#REF!</v>
      </c>
      <c r="AA201" s="101" t="e">
        <f t="shared" si="61"/>
        <v>#REF!</v>
      </c>
      <c r="AC201" s="100" t="e">
        <f t="shared" si="52"/>
        <v>#REF!</v>
      </c>
      <c r="AD201" s="100" t="e">
        <f t="shared" si="53"/>
        <v>#REF!</v>
      </c>
      <c r="AE201" s="101" t="e">
        <f t="shared" si="62"/>
        <v>#REF!</v>
      </c>
      <c r="AF201" s="101" t="e">
        <f t="shared" si="63"/>
        <v>#REF!</v>
      </c>
      <c r="AH201" s="100" t="e">
        <f t="shared" si="54"/>
        <v>#REF!</v>
      </c>
      <c r="AI201" s="100" t="e">
        <f t="shared" si="55"/>
        <v>#REF!</v>
      </c>
      <c r="AJ201" s="101" t="e">
        <f t="shared" si="64"/>
        <v>#REF!</v>
      </c>
      <c r="AK201" s="101" t="e">
        <f t="shared" si="65"/>
        <v>#REF!</v>
      </c>
      <c r="EU201" s="68"/>
      <c r="EV201" s="68"/>
      <c r="GM201" s="68"/>
      <c r="LK201" s="68"/>
      <c r="SJ201" s="68"/>
      <c r="TN201" s="68"/>
      <c r="WJ201" s="68"/>
      <c r="XG201" s="68"/>
      <c r="AFG201" s="68"/>
      <c r="AHC201" s="68"/>
      <c r="AHN201" s="68"/>
      <c r="AQL201" s="68"/>
      <c r="AYQ201" s="68"/>
      <c r="BBW201" s="68"/>
      <c r="BOW201" s="68"/>
      <c r="BRB201" s="68"/>
      <c r="BWK201" s="68"/>
      <c r="CDB201" s="68"/>
      <c r="CEH201" s="68"/>
      <c r="CHE201" s="68"/>
      <c r="CIE201" s="68"/>
      <c r="CJY201" s="68"/>
      <c r="CNP201" s="68"/>
      <c r="CVA201" s="68"/>
      <c r="CXO201" s="68"/>
      <c r="DAR201" s="68"/>
      <c r="DEG201" s="68"/>
      <c r="DEH201" s="68"/>
      <c r="DEJ201" s="68"/>
      <c r="DEM201" s="68"/>
      <c r="DET201" s="68"/>
      <c r="DEZ201" s="68"/>
      <c r="DIM201" s="68"/>
      <c r="DKR201" s="68"/>
      <c r="DLQ201" s="68"/>
      <c r="DWM201" s="68"/>
    </row>
    <row r="202" spans="1:898 1130:1961 2134:3033 3315:3315" ht="15" customHeight="1">
      <c r="A202" s="105" t="s">
        <v>332</v>
      </c>
      <c r="B202" s="110" t="s">
        <v>72</v>
      </c>
      <c r="C202" s="107">
        <v>1.5</v>
      </c>
      <c r="D202" s="108">
        <v>4.5609999999999999</v>
      </c>
      <c r="E202" s="104">
        <v>0.03</v>
      </c>
      <c r="F202" s="104">
        <v>-0.03</v>
      </c>
      <c r="G202" s="17">
        <f t="shared" si="70"/>
        <v>4.5910000000000002</v>
      </c>
      <c r="H202" s="102">
        <f t="shared" si="71"/>
        <v>4.5309999999999997</v>
      </c>
      <c r="I202" s="103"/>
      <c r="J202" s="2"/>
      <c r="K202" s="2"/>
      <c r="L202" s="2"/>
      <c r="M202" s="2"/>
      <c r="N202" s="2"/>
      <c r="O202" s="2"/>
      <c r="P202" s="2"/>
      <c r="Q202" s="2"/>
      <c r="S202" s="100" t="e">
        <f t="shared" si="48"/>
        <v>#REF!</v>
      </c>
      <c r="T202" s="100" t="e">
        <f t="shared" si="49"/>
        <v>#REF!</v>
      </c>
      <c r="U202" s="101" t="e">
        <f t="shared" si="58"/>
        <v>#REF!</v>
      </c>
      <c r="V202" s="101" t="e">
        <f t="shared" si="59"/>
        <v>#REF!</v>
      </c>
      <c r="X202" s="100" t="e">
        <f t="shared" si="50"/>
        <v>#REF!</v>
      </c>
      <c r="Y202" s="100" t="e">
        <f t="shared" si="51"/>
        <v>#REF!</v>
      </c>
      <c r="Z202" s="101" t="e">
        <f t="shared" si="60"/>
        <v>#REF!</v>
      </c>
      <c r="AA202" s="101" t="e">
        <f t="shared" si="61"/>
        <v>#REF!</v>
      </c>
      <c r="AC202" s="100" t="e">
        <f t="shared" si="52"/>
        <v>#REF!</v>
      </c>
      <c r="AD202" s="100" t="e">
        <f t="shared" si="53"/>
        <v>#REF!</v>
      </c>
      <c r="AE202" s="101" t="e">
        <f t="shared" si="62"/>
        <v>#REF!</v>
      </c>
      <c r="AF202" s="101" t="e">
        <f t="shared" si="63"/>
        <v>#REF!</v>
      </c>
      <c r="AH202" s="100" t="e">
        <f t="shared" si="54"/>
        <v>#REF!</v>
      </c>
      <c r="AI202" s="100" t="e">
        <f t="shared" si="55"/>
        <v>#REF!</v>
      </c>
      <c r="AJ202" s="101" t="e">
        <f t="shared" si="64"/>
        <v>#REF!</v>
      </c>
      <c r="AK202" s="101" t="e">
        <f t="shared" si="65"/>
        <v>#REF!</v>
      </c>
    </row>
    <row r="203" spans="1:898 1130:1961 2134:3033 3315:3315" ht="15" customHeight="1">
      <c r="A203" s="105"/>
      <c r="B203" s="111"/>
      <c r="C203" s="107"/>
      <c r="D203" s="108"/>
      <c r="E203" s="104"/>
      <c r="F203" s="104"/>
      <c r="G203" s="17"/>
      <c r="H203" s="102"/>
      <c r="I203" s="103"/>
      <c r="J203" s="2"/>
      <c r="K203" s="2"/>
      <c r="L203" s="2"/>
      <c r="M203" s="2"/>
      <c r="N203" s="2"/>
      <c r="O203" s="2"/>
      <c r="P203" s="2"/>
      <c r="Q203" s="2"/>
      <c r="S203" s="100" t="e">
        <f t="shared" si="48"/>
        <v>#REF!</v>
      </c>
      <c r="T203" s="100" t="e">
        <f t="shared" si="49"/>
        <v>#REF!</v>
      </c>
      <c r="U203" s="101" t="e">
        <f t="shared" si="58"/>
        <v>#REF!</v>
      </c>
      <c r="V203" s="101" t="e">
        <f t="shared" si="59"/>
        <v>#REF!</v>
      </c>
      <c r="X203" s="100" t="e">
        <f t="shared" si="50"/>
        <v>#REF!</v>
      </c>
      <c r="Y203" s="100" t="e">
        <f t="shared" si="51"/>
        <v>#REF!</v>
      </c>
      <c r="Z203" s="101" t="e">
        <f t="shared" si="60"/>
        <v>#REF!</v>
      </c>
      <c r="AA203" s="101" t="e">
        <f t="shared" si="61"/>
        <v>#REF!</v>
      </c>
      <c r="AC203" s="100" t="e">
        <f t="shared" si="52"/>
        <v>#REF!</v>
      </c>
      <c r="AD203" s="100" t="e">
        <f t="shared" si="53"/>
        <v>#REF!</v>
      </c>
      <c r="AE203" s="101" t="e">
        <f t="shared" si="62"/>
        <v>#REF!</v>
      </c>
      <c r="AF203" s="101" t="e">
        <f t="shared" si="63"/>
        <v>#REF!</v>
      </c>
      <c r="AH203" s="100" t="e">
        <f t="shared" si="54"/>
        <v>#REF!</v>
      </c>
      <c r="AI203" s="100" t="e">
        <f t="shared" si="55"/>
        <v>#REF!</v>
      </c>
      <c r="AJ203" s="101" t="e">
        <f t="shared" si="64"/>
        <v>#REF!</v>
      </c>
      <c r="AK203" s="101" t="e">
        <f t="shared" si="65"/>
        <v>#REF!</v>
      </c>
    </row>
    <row r="204" spans="1:898 1130:1961 2134:3033 3315:3315" ht="15" customHeight="1">
      <c r="A204" s="105"/>
      <c r="B204" s="111"/>
      <c r="C204" s="107"/>
      <c r="D204" s="108"/>
      <c r="E204" s="104"/>
      <c r="F204" s="104"/>
      <c r="G204" s="17"/>
      <c r="H204" s="102"/>
      <c r="I204" s="103"/>
      <c r="J204" s="2"/>
      <c r="K204" s="2"/>
      <c r="L204" s="2"/>
      <c r="M204" s="2"/>
      <c r="N204" s="2"/>
      <c r="O204" s="2"/>
      <c r="P204" s="2"/>
      <c r="Q204" s="2"/>
      <c r="S204" s="100" t="e">
        <f t="shared" ref="S204:S267" si="72">IF($A204&lt;&gt;"(DC)", $E204*$R$7, $E204)</f>
        <v>#REF!</v>
      </c>
      <c r="T204" s="100" t="e">
        <f t="shared" ref="T204:T267" si="73">IF($A204&lt;&gt;"(DC)", $F204*$R$7, $F204)</f>
        <v>#REF!</v>
      </c>
      <c r="U204" s="101" t="e">
        <f t="shared" si="58"/>
        <v>#REF!</v>
      </c>
      <c r="V204" s="101" t="e">
        <f t="shared" si="59"/>
        <v>#REF!</v>
      </c>
      <c r="X204" s="100" t="e">
        <f t="shared" ref="X204:X267" si="74">IF($A204&lt;&gt;"(DC)", $E204*$W$7, $E204)</f>
        <v>#REF!</v>
      </c>
      <c r="Y204" s="100" t="e">
        <f t="shared" ref="Y204:Y267" si="75">IF($A204&lt;&gt;"(DC)", $F204*$W$7, $F204)</f>
        <v>#REF!</v>
      </c>
      <c r="Z204" s="101" t="e">
        <f t="shared" si="60"/>
        <v>#REF!</v>
      </c>
      <c r="AA204" s="101" t="e">
        <f t="shared" si="61"/>
        <v>#REF!</v>
      </c>
      <c r="AC204" s="100" t="e">
        <f t="shared" ref="AC204:AC267" si="76">IF($A204&lt;&gt;"(DC)", $E204*$AB$7, $E204)</f>
        <v>#REF!</v>
      </c>
      <c r="AD204" s="100" t="e">
        <f t="shared" ref="AD204:AD267" si="77">IF($A204&lt;&gt;"(DC)", $F204*$AB$7, $F204)</f>
        <v>#REF!</v>
      </c>
      <c r="AE204" s="101" t="e">
        <f t="shared" si="62"/>
        <v>#REF!</v>
      </c>
      <c r="AF204" s="101" t="e">
        <f t="shared" si="63"/>
        <v>#REF!</v>
      </c>
      <c r="AH204" s="100" t="e">
        <f t="shared" ref="AH204:AH267" si="78">IF($A204&lt;&gt;"(DC)", $E204*$AG$7, $E204)</f>
        <v>#REF!</v>
      </c>
      <c r="AI204" s="100" t="e">
        <f t="shared" ref="AI204:AI267" si="79">IF($A204&lt;&gt;"(DC)", $F204*$AG$7, $F204)</f>
        <v>#REF!</v>
      </c>
      <c r="AJ204" s="101" t="e">
        <f t="shared" si="64"/>
        <v>#REF!</v>
      </c>
      <c r="AK204" s="101" t="e">
        <f t="shared" si="65"/>
        <v>#REF!</v>
      </c>
    </row>
    <row r="205" spans="1:898 1130:1961 2134:3033 3315:3315" ht="15" customHeight="1">
      <c r="A205" s="105"/>
      <c r="B205" s="111"/>
      <c r="C205" s="107"/>
      <c r="D205" s="108"/>
      <c r="E205" s="104"/>
      <c r="F205" s="104"/>
      <c r="G205" s="17"/>
      <c r="H205" s="102"/>
      <c r="I205" s="103"/>
      <c r="J205" s="2"/>
      <c r="K205" s="2"/>
      <c r="L205" s="2"/>
      <c r="M205" s="2"/>
      <c r="N205" s="2"/>
      <c r="O205" s="2"/>
      <c r="P205" s="2"/>
      <c r="Q205" s="2"/>
      <c r="S205" s="100" t="e">
        <f t="shared" si="72"/>
        <v>#REF!</v>
      </c>
      <c r="T205" s="100" t="e">
        <f t="shared" si="73"/>
        <v>#REF!</v>
      </c>
      <c r="U205" s="101" t="e">
        <f t="shared" si="58"/>
        <v>#REF!</v>
      </c>
      <c r="V205" s="101" t="e">
        <f t="shared" si="59"/>
        <v>#REF!</v>
      </c>
      <c r="X205" s="100" t="e">
        <f t="shared" si="74"/>
        <v>#REF!</v>
      </c>
      <c r="Y205" s="100" t="e">
        <f t="shared" si="75"/>
        <v>#REF!</v>
      </c>
      <c r="Z205" s="101" t="e">
        <f t="shared" si="60"/>
        <v>#REF!</v>
      </c>
      <c r="AA205" s="101" t="e">
        <f t="shared" si="61"/>
        <v>#REF!</v>
      </c>
      <c r="AC205" s="100" t="e">
        <f t="shared" si="76"/>
        <v>#REF!</v>
      </c>
      <c r="AD205" s="100" t="e">
        <f t="shared" si="77"/>
        <v>#REF!</v>
      </c>
      <c r="AE205" s="101" t="e">
        <f t="shared" si="62"/>
        <v>#REF!</v>
      </c>
      <c r="AF205" s="101" t="e">
        <f t="shared" si="63"/>
        <v>#REF!</v>
      </c>
      <c r="AH205" s="100" t="e">
        <f t="shared" si="78"/>
        <v>#REF!</v>
      </c>
      <c r="AI205" s="100" t="e">
        <f t="shared" si="79"/>
        <v>#REF!</v>
      </c>
      <c r="AJ205" s="101" t="e">
        <f t="shared" si="64"/>
        <v>#REF!</v>
      </c>
      <c r="AK205" s="101" t="e">
        <f t="shared" si="65"/>
        <v>#REF!</v>
      </c>
    </row>
    <row r="206" spans="1:898 1130:1961 2134:3033 3315:3315" ht="15" customHeight="1">
      <c r="A206" s="105"/>
      <c r="B206" s="111"/>
      <c r="C206" s="107"/>
      <c r="D206" s="108"/>
      <c r="E206" s="104"/>
      <c r="F206" s="104"/>
      <c r="G206" s="17"/>
      <c r="H206" s="102"/>
      <c r="I206" s="103"/>
      <c r="J206" s="2"/>
      <c r="K206" s="2"/>
      <c r="L206" s="2"/>
      <c r="M206" s="2"/>
      <c r="N206" s="2"/>
      <c r="O206" s="2"/>
      <c r="P206" s="2"/>
      <c r="Q206" s="2"/>
      <c r="S206" s="100" t="e">
        <f t="shared" si="72"/>
        <v>#REF!</v>
      </c>
      <c r="T206" s="100" t="e">
        <f t="shared" si="73"/>
        <v>#REF!</v>
      </c>
      <c r="U206" s="101" t="e">
        <f t="shared" si="58"/>
        <v>#REF!</v>
      </c>
      <c r="V206" s="101" t="e">
        <f t="shared" si="59"/>
        <v>#REF!</v>
      </c>
      <c r="X206" s="100" t="e">
        <f t="shared" si="74"/>
        <v>#REF!</v>
      </c>
      <c r="Y206" s="100" t="e">
        <f t="shared" si="75"/>
        <v>#REF!</v>
      </c>
      <c r="Z206" s="101" t="e">
        <f t="shared" si="60"/>
        <v>#REF!</v>
      </c>
      <c r="AA206" s="101" t="e">
        <f t="shared" si="61"/>
        <v>#REF!</v>
      </c>
      <c r="AC206" s="100" t="e">
        <f t="shared" si="76"/>
        <v>#REF!</v>
      </c>
      <c r="AD206" s="100" t="e">
        <f t="shared" si="77"/>
        <v>#REF!</v>
      </c>
      <c r="AE206" s="101" t="e">
        <f t="shared" si="62"/>
        <v>#REF!</v>
      </c>
      <c r="AF206" s="101" t="e">
        <f t="shared" si="63"/>
        <v>#REF!</v>
      </c>
      <c r="AH206" s="100" t="e">
        <f t="shared" si="78"/>
        <v>#REF!</v>
      </c>
      <c r="AI206" s="100" t="e">
        <f t="shared" si="79"/>
        <v>#REF!</v>
      </c>
      <c r="AJ206" s="101" t="e">
        <f t="shared" si="64"/>
        <v>#REF!</v>
      </c>
      <c r="AK206" s="101" t="e">
        <f t="shared" si="65"/>
        <v>#REF!</v>
      </c>
    </row>
    <row r="207" spans="1:898 1130:1961 2134:3033 3315:3315" ht="15" customHeight="1">
      <c r="A207" s="105"/>
      <c r="B207" s="111"/>
      <c r="C207" s="107"/>
      <c r="D207" s="108"/>
      <c r="E207" s="104"/>
      <c r="F207" s="104"/>
      <c r="G207" s="17"/>
      <c r="H207" s="102"/>
      <c r="I207" s="103"/>
      <c r="J207" s="2"/>
      <c r="K207" s="2"/>
      <c r="L207" s="2"/>
      <c r="M207" s="2"/>
      <c r="N207" s="2"/>
      <c r="O207" s="2"/>
      <c r="P207" s="2"/>
      <c r="Q207" s="2"/>
      <c r="S207" s="100" t="e">
        <f t="shared" si="72"/>
        <v>#REF!</v>
      </c>
      <c r="T207" s="100" t="e">
        <f t="shared" si="73"/>
        <v>#REF!</v>
      </c>
      <c r="U207" s="101" t="e">
        <f t="shared" si="58"/>
        <v>#REF!</v>
      </c>
      <c r="V207" s="101" t="e">
        <f t="shared" si="59"/>
        <v>#REF!</v>
      </c>
      <c r="X207" s="100" t="e">
        <f t="shared" si="74"/>
        <v>#REF!</v>
      </c>
      <c r="Y207" s="100" t="e">
        <f t="shared" si="75"/>
        <v>#REF!</v>
      </c>
      <c r="Z207" s="101" t="e">
        <f t="shared" si="60"/>
        <v>#REF!</v>
      </c>
      <c r="AA207" s="101" t="e">
        <f t="shared" si="61"/>
        <v>#REF!</v>
      </c>
      <c r="AC207" s="100" t="e">
        <f t="shared" si="76"/>
        <v>#REF!</v>
      </c>
      <c r="AD207" s="100" t="e">
        <f t="shared" si="77"/>
        <v>#REF!</v>
      </c>
      <c r="AE207" s="101" t="e">
        <f t="shared" si="62"/>
        <v>#REF!</v>
      </c>
      <c r="AF207" s="101" t="e">
        <f t="shared" si="63"/>
        <v>#REF!</v>
      </c>
      <c r="AH207" s="100" t="e">
        <f t="shared" si="78"/>
        <v>#REF!</v>
      </c>
      <c r="AI207" s="100" t="e">
        <f t="shared" si="79"/>
        <v>#REF!</v>
      </c>
      <c r="AJ207" s="101" t="e">
        <f t="shared" si="64"/>
        <v>#REF!</v>
      </c>
      <c r="AK207" s="101" t="e">
        <f t="shared" si="65"/>
        <v>#REF!</v>
      </c>
    </row>
    <row r="208" spans="1:898 1130:1961 2134:3033 3315:3315" ht="15" customHeight="1">
      <c r="A208" s="105"/>
      <c r="B208" s="111"/>
      <c r="C208" s="107"/>
      <c r="D208" s="108"/>
      <c r="E208" s="104"/>
      <c r="F208" s="104"/>
      <c r="G208" s="17"/>
      <c r="H208" s="102"/>
      <c r="I208" s="103"/>
      <c r="J208" s="2"/>
      <c r="K208" s="2"/>
      <c r="L208" s="2"/>
      <c r="M208" s="2"/>
      <c r="N208" s="2"/>
      <c r="O208" s="2"/>
      <c r="P208" s="2"/>
      <c r="Q208" s="2"/>
      <c r="S208" s="100" t="e">
        <f t="shared" si="72"/>
        <v>#REF!</v>
      </c>
      <c r="T208" s="100" t="e">
        <f t="shared" si="73"/>
        <v>#REF!</v>
      </c>
      <c r="U208" s="101" t="e">
        <f t="shared" si="58"/>
        <v>#REF!</v>
      </c>
      <c r="V208" s="101" t="e">
        <f t="shared" si="59"/>
        <v>#REF!</v>
      </c>
      <c r="X208" s="100" t="e">
        <f t="shared" si="74"/>
        <v>#REF!</v>
      </c>
      <c r="Y208" s="100" t="e">
        <f t="shared" si="75"/>
        <v>#REF!</v>
      </c>
      <c r="Z208" s="101" t="e">
        <f t="shared" si="60"/>
        <v>#REF!</v>
      </c>
      <c r="AA208" s="101" t="e">
        <f t="shared" si="61"/>
        <v>#REF!</v>
      </c>
      <c r="AC208" s="100" t="e">
        <f t="shared" si="76"/>
        <v>#REF!</v>
      </c>
      <c r="AD208" s="100" t="e">
        <f t="shared" si="77"/>
        <v>#REF!</v>
      </c>
      <c r="AE208" s="101" t="e">
        <f t="shared" si="62"/>
        <v>#REF!</v>
      </c>
      <c r="AF208" s="101" t="e">
        <f t="shared" si="63"/>
        <v>#REF!</v>
      </c>
      <c r="AH208" s="100" t="e">
        <f t="shared" si="78"/>
        <v>#REF!</v>
      </c>
      <c r="AI208" s="100" t="e">
        <f t="shared" si="79"/>
        <v>#REF!</v>
      </c>
      <c r="AJ208" s="101" t="e">
        <f t="shared" si="64"/>
        <v>#REF!</v>
      </c>
      <c r="AK208" s="101" t="e">
        <f t="shared" si="65"/>
        <v>#REF!</v>
      </c>
    </row>
    <row r="209" spans="1:898 1130:1961 2134:3033 3315:3315" ht="15" customHeight="1">
      <c r="A209" s="105"/>
      <c r="B209" s="111"/>
      <c r="C209" s="107"/>
      <c r="D209" s="108"/>
      <c r="E209" s="104"/>
      <c r="F209" s="104"/>
      <c r="G209" s="17"/>
      <c r="H209" s="102"/>
      <c r="I209" s="103"/>
      <c r="J209" s="2"/>
      <c r="K209" s="2"/>
      <c r="L209" s="2"/>
      <c r="M209" s="2"/>
      <c r="N209" s="2"/>
      <c r="O209" s="2"/>
      <c r="P209" s="2"/>
      <c r="Q209" s="2"/>
      <c r="S209" s="100" t="e">
        <f t="shared" si="72"/>
        <v>#REF!</v>
      </c>
      <c r="T209" s="100" t="e">
        <f t="shared" si="73"/>
        <v>#REF!</v>
      </c>
      <c r="U209" s="101" t="e">
        <f t="shared" si="58"/>
        <v>#REF!</v>
      </c>
      <c r="V209" s="101" t="e">
        <f t="shared" si="59"/>
        <v>#REF!</v>
      </c>
      <c r="X209" s="100" t="e">
        <f t="shared" si="74"/>
        <v>#REF!</v>
      </c>
      <c r="Y209" s="100" t="e">
        <f t="shared" si="75"/>
        <v>#REF!</v>
      </c>
      <c r="Z209" s="101" t="e">
        <f t="shared" si="60"/>
        <v>#REF!</v>
      </c>
      <c r="AA209" s="101" t="e">
        <f t="shared" si="61"/>
        <v>#REF!</v>
      </c>
      <c r="AC209" s="100" t="e">
        <f t="shared" si="76"/>
        <v>#REF!</v>
      </c>
      <c r="AD209" s="100" t="e">
        <f t="shared" si="77"/>
        <v>#REF!</v>
      </c>
      <c r="AE209" s="101" t="e">
        <f t="shared" si="62"/>
        <v>#REF!</v>
      </c>
      <c r="AF209" s="101" t="e">
        <f t="shared" si="63"/>
        <v>#REF!</v>
      </c>
      <c r="AH209" s="100" t="e">
        <f t="shared" si="78"/>
        <v>#REF!</v>
      </c>
      <c r="AI209" s="100" t="e">
        <f t="shared" si="79"/>
        <v>#REF!</v>
      </c>
      <c r="AJ209" s="101" t="e">
        <f t="shared" si="64"/>
        <v>#REF!</v>
      </c>
      <c r="AK209" s="101" t="e">
        <f t="shared" si="65"/>
        <v>#REF!</v>
      </c>
    </row>
    <row r="210" spans="1:898 1130:1961 2134:3033 3315:3315" ht="15" customHeight="1">
      <c r="A210" s="105"/>
      <c r="B210" s="111"/>
      <c r="C210" s="107"/>
      <c r="D210" s="108"/>
      <c r="E210" s="104"/>
      <c r="F210" s="104"/>
      <c r="G210" s="17"/>
      <c r="H210" s="102"/>
      <c r="I210" s="103"/>
      <c r="J210" s="2"/>
      <c r="K210" s="2"/>
      <c r="L210" s="2"/>
      <c r="M210" s="2"/>
      <c r="N210" s="2"/>
      <c r="O210" s="2"/>
      <c r="P210" s="2"/>
      <c r="Q210" s="2"/>
      <c r="S210" s="100" t="e">
        <f t="shared" si="72"/>
        <v>#REF!</v>
      </c>
      <c r="T210" s="100" t="e">
        <f t="shared" si="73"/>
        <v>#REF!</v>
      </c>
      <c r="U210" s="101" t="e">
        <f t="shared" si="58"/>
        <v>#REF!</v>
      </c>
      <c r="V210" s="101" t="e">
        <f t="shared" si="59"/>
        <v>#REF!</v>
      </c>
      <c r="X210" s="100" t="e">
        <f t="shared" si="74"/>
        <v>#REF!</v>
      </c>
      <c r="Y210" s="100" t="e">
        <f t="shared" si="75"/>
        <v>#REF!</v>
      </c>
      <c r="Z210" s="101" t="e">
        <f t="shared" si="60"/>
        <v>#REF!</v>
      </c>
      <c r="AA210" s="101" t="e">
        <f t="shared" si="61"/>
        <v>#REF!</v>
      </c>
      <c r="AC210" s="100" t="e">
        <f t="shared" si="76"/>
        <v>#REF!</v>
      </c>
      <c r="AD210" s="100" t="e">
        <f t="shared" si="77"/>
        <v>#REF!</v>
      </c>
      <c r="AE210" s="101" t="e">
        <f t="shared" si="62"/>
        <v>#REF!</v>
      </c>
      <c r="AF210" s="101" t="e">
        <f t="shared" si="63"/>
        <v>#REF!</v>
      </c>
      <c r="AH210" s="100" t="e">
        <f t="shared" si="78"/>
        <v>#REF!</v>
      </c>
      <c r="AI210" s="100" t="e">
        <f t="shared" si="79"/>
        <v>#REF!</v>
      </c>
      <c r="AJ210" s="101" t="e">
        <f t="shared" si="64"/>
        <v>#REF!</v>
      </c>
      <c r="AK210" s="101" t="e">
        <f t="shared" si="65"/>
        <v>#REF!</v>
      </c>
    </row>
    <row r="211" spans="1:898 1130:1961 2134:3033 3315:3315" ht="15" customHeight="1">
      <c r="A211" s="105"/>
      <c r="B211" s="111"/>
      <c r="C211" s="107"/>
      <c r="D211" s="108"/>
      <c r="E211" s="104"/>
      <c r="F211" s="104"/>
      <c r="G211" s="17"/>
      <c r="H211" s="102"/>
      <c r="I211" s="103"/>
      <c r="J211" s="2"/>
      <c r="K211" s="2"/>
      <c r="L211" s="2"/>
      <c r="M211" s="2"/>
      <c r="N211" s="2"/>
      <c r="O211" s="2"/>
      <c r="P211" s="2"/>
      <c r="Q211" s="2"/>
      <c r="S211" s="100" t="e">
        <f t="shared" si="72"/>
        <v>#REF!</v>
      </c>
      <c r="T211" s="100" t="e">
        <f t="shared" si="73"/>
        <v>#REF!</v>
      </c>
      <c r="U211" s="101" t="e">
        <f t="shared" si="58"/>
        <v>#REF!</v>
      </c>
      <c r="V211" s="101" t="e">
        <f t="shared" si="59"/>
        <v>#REF!</v>
      </c>
      <c r="X211" s="100" t="e">
        <f t="shared" si="74"/>
        <v>#REF!</v>
      </c>
      <c r="Y211" s="100" t="e">
        <f t="shared" si="75"/>
        <v>#REF!</v>
      </c>
      <c r="Z211" s="101" t="e">
        <f t="shared" si="60"/>
        <v>#REF!</v>
      </c>
      <c r="AA211" s="101" t="e">
        <f t="shared" si="61"/>
        <v>#REF!</v>
      </c>
      <c r="AC211" s="100" t="e">
        <f t="shared" si="76"/>
        <v>#REF!</v>
      </c>
      <c r="AD211" s="100" t="e">
        <f t="shared" si="77"/>
        <v>#REF!</v>
      </c>
      <c r="AE211" s="101" t="e">
        <f t="shared" si="62"/>
        <v>#REF!</v>
      </c>
      <c r="AF211" s="101" t="e">
        <f t="shared" si="63"/>
        <v>#REF!</v>
      </c>
      <c r="AH211" s="100" t="e">
        <f t="shared" si="78"/>
        <v>#REF!</v>
      </c>
      <c r="AI211" s="100" t="e">
        <f t="shared" si="79"/>
        <v>#REF!</v>
      </c>
      <c r="AJ211" s="101" t="e">
        <f t="shared" si="64"/>
        <v>#REF!</v>
      </c>
      <c r="AK211" s="101" t="e">
        <f t="shared" si="65"/>
        <v>#REF!</v>
      </c>
    </row>
    <row r="212" spans="1:898 1130:1961 2134:3033 3315:3315" ht="15" customHeight="1">
      <c r="A212" s="105"/>
      <c r="B212" s="111" t="s">
        <v>399</v>
      </c>
      <c r="C212" s="107"/>
      <c r="D212" s="108"/>
      <c r="E212" s="104">
        <v>0.05</v>
      </c>
      <c r="F212" s="104"/>
      <c r="G212" s="17">
        <f t="shared" si="70"/>
        <v>0.05</v>
      </c>
      <c r="H212" s="102" t="str">
        <f t="shared" si="71"/>
        <v/>
      </c>
      <c r="I212" s="25"/>
      <c r="J212" s="2"/>
      <c r="K212" s="2"/>
      <c r="L212" s="2"/>
      <c r="M212" s="2"/>
      <c r="N212" s="2"/>
      <c r="O212" s="2"/>
      <c r="P212" s="2"/>
      <c r="Q212" s="2"/>
      <c r="S212" s="100" t="e">
        <f t="shared" si="72"/>
        <v>#REF!</v>
      </c>
      <c r="T212" s="100" t="e">
        <f t="shared" si="73"/>
        <v>#REF!</v>
      </c>
      <c r="U212" s="101" t="e">
        <f t="shared" si="58"/>
        <v>#REF!</v>
      </c>
      <c r="V212" s="101" t="e">
        <f t="shared" si="59"/>
        <v>#REF!</v>
      </c>
      <c r="X212" s="100" t="e">
        <f t="shared" si="74"/>
        <v>#REF!</v>
      </c>
      <c r="Y212" s="100" t="e">
        <f t="shared" si="75"/>
        <v>#REF!</v>
      </c>
      <c r="Z212" s="101" t="e">
        <f t="shared" si="60"/>
        <v>#REF!</v>
      </c>
      <c r="AA212" s="101" t="e">
        <f t="shared" si="61"/>
        <v>#REF!</v>
      </c>
      <c r="AC212" s="100" t="e">
        <f t="shared" si="76"/>
        <v>#REF!</v>
      </c>
      <c r="AD212" s="100" t="e">
        <f t="shared" si="77"/>
        <v>#REF!</v>
      </c>
      <c r="AE212" s="101" t="e">
        <f t="shared" si="62"/>
        <v>#REF!</v>
      </c>
      <c r="AF212" s="101" t="e">
        <f t="shared" si="63"/>
        <v>#REF!</v>
      </c>
      <c r="AH212" s="100" t="e">
        <f t="shared" si="78"/>
        <v>#REF!</v>
      </c>
      <c r="AI212" s="100" t="e">
        <f t="shared" si="79"/>
        <v>#REF!</v>
      </c>
      <c r="AJ212" s="101" t="e">
        <f t="shared" si="64"/>
        <v>#REF!</v>
      </c>
      <c r="AK212" s="101" t="e">
        <f t="shared" si="65"/>
        <v>#REF!</v>
      </c>
      <c r="EU212" s="68"/>
      <c r="EV212" s="68"/>
      <c r="GM212" s="68"/>
      <c r="LK212" s="68"/>
      <c r="SJ212" s="68"/>
      <c r="TN212" s="68"/>
      <c r="WJ212" s="68"/>
      <c r="XG212" s="68"/>
      <c r="AFG212" s="68"/>
      <c r="AHC212" s="68"/>
      <c r="AHN212" s="68"/>
      <c r="AQL212" s="68"/>
      <c r="AYQ212" s="68"/>
      <c r="BBW212" s="68"/>
      <c r="BOW212" s="68"/>
      <c r="BRB212" s="68"/>
      <c r="BWK212" s="68"/>
      <c r="CDB212" s="68"/>
      <c r="CEH212" s="68"/>
      <c r="CHE212" s="68"/>
      <c r="CIE212" s="68"/>
      <c r="CJY212" s="68"/>
      <c r="CNP212" s="68"/>
      <c r="CVA212" s="68"/>
      <c r="CXO212" s="68"/>
      <c r="DAR212" s="68"/>
      <c r="DEG212" s="68"/>
      <c r="DEH212" s="68"/>
      <c r="DEJ212" s="68"/>
      <c r="DEM212" s="68"/>
      <c r="DET212" s="68"/>
      <c r="DEZ212" s="68"/>
      <c r="DIM212" s="68"/>
      <c r="DKR212" s="68"/>
      <c r="DLQ212" s="68"/>
      <c r="DWM212" s="68"/>
    </row>
    <row r="213" spans="1:898 1130:1961 2134:3033 3315:3315" ht="15" customHeight="1">
      <c r="A213" s="105"/>
      <c r="B213" s="111"/>
      <c r="C213" s="107"/>
      <c r="D213" s="108"/>
      <c r="E213" s="104"/>
      <c r="F213" s="104"/>
      <c r="G213" s="17"/>
      <c r="H213" s="102"/>
      <c r="I213" s="103"/>
      <c r="J213" s="2"/>
      <c r="K213" s="2"/>
      <c r="L213" s="2"/>
      <c r="M213" s="2"/>
      <c r="N213" s="2"/>
      <c r="O213" s="2"/>
      <c r="P213" s="2"/>
      <c r="Q213" s="2"/>
      <c r="S213" s="100" t="e">
        <f t="shared" si="72"/>
        <v>#REF!</v>
      </c>
      <c r="T213" s="100" t="e">
        <f t="shared" si="73"/>
        <v>#REF!</v>
      </c>
      <c r="U213" s="101" t="e">
        <f t="shared" si="58"/>
        <v>#REF!</v>
      </c>
      <c r="V213" s="101" t="e">
        <f t="shared" si="59"/>
        <v>#REF!</v>
      </c>
      <c r="X213" s="100" t="e">
        <f t="shared" si="74"/>
        <v>#REF!</v>
      </c>
      <c r="Y213" s="100" t="e">
        <f t="shared" si="75"/>
        <v>#REF!</v>
      </c>
      <c r="Z213" s="101" t="e">
        <f t="shared" si="60"/>
        <v>#REF!</v>
      </c>
      <c r="AA213" s="101" t="e">
        <f t="shared" si="61"/>
        <v>#REF!</v>
      </c>
      <c r="AC213" s="100" t="e">
        <f t="shared" si="76"/>
        <v>#REF!</v>
      </c>
      <c r="AD213" s="100" t="e">
        <f t="shared" si="77"/>
        <v>#REF!</v>
      </c>
      <c r="AE213" s="101" t="e">
        <f t="shared" si="62"/>
        <v>#REF!</v>
      </c>
      <c r="AF213" s="101" t="e">
        <f t="shared" si="63"/>
        <v>#REF!</v>
      </c>
      <c r="AH213" s="100" t="e">
        <f t="shared" si="78"/>
        <v>#REF!</v>
      </c>
      <c r="AI213" s="100" t="e">
        <f t="shared" si="79"/>
        <v>#REF!</v>
      </c>
      <c r="AJ213" s="101" t="e">
        <f t="shared" si="64"/>
        <v>#REF!</v>
      </c>
      <c r="AK213" s="101" t="e">
        <f t="shared" si="65"/>
        <v>#REF!</v>
      </c>
    </row>
    <row r="214" spans="1:898 1130:1961 2134:3033 3315:3315" ht="15" customHeight="1">
      <c r="A214" s="105"/>
      <c r="B214" s="111"/>
      <c r="C214" s="107"/>
      <c r="D214" s="108"/>
      <c r="E214" s="104"/>
      <c r="F214" s="104"/>
      <c r="G214" s="17"/>
      <c r="H214" s="102"/>
      <c r="I214" s="103"/>
      <c r="J214" s="2"/>
      <c r="K214" s="2"/>
      <c r="L214" s="2"/>
      <c r="M214" s="2"/>
      <c r="N214" s="2"/>
      <c r="O214" s="2"/>
      <c r="P214" s="2"/>
      <c r="Q214" s="2"/>
      <c r="S214" s="100" t="e">
        <f t="shared" si="72"/>
        <v>#REF!</v>
      </c>
      <c r="T214" s="100" t="e">
        <f t="shared" si="73"/>
        <v>#REF!</v>
      </c>
      <c r="U214" s="101" t="e">
        <f t="shared" si="58"/>
        <v>#REF!</v>
      </c>
      <c r="V214" s="101" t="e">
        <f t="shared" si="59"/>
        <v>#REF!</v>
      </c>
      <c r="X214" s="100" t="e">
        <f t="shared" si="74"/>
        <v>#REF!</v>
      </c>
      <c r="Y214" s="100" t="e">
        <f t="shared" si="75"/>
        <v>#REF!</v>
      </c>
      <c r="Z214" s="101" t="e">
        <f t="shared" si="60"/>
        <v>#REF!</v>
      </c>
      <c r="AA214" s="101" t="e">
        <f t="shared" si="61"/>
        <v>#REF!</v>
      </c>
      <c r="AC214" s="100" t="e">
        <f t="shared" si="76"/>
        <v>#REF!</v>
      </c>
      <c r="AD214" s="100" t="e">
        <f t="shared" si="77"/>
        <v>#REF!</v>
      </c>
      <c r="AE214" s="101" t="e">
        <f t="shared" si="62"/>
        <v>#REF!</v>
      </c>
      <c r="AF214" s="101" t="e">
        <f t="shared" si="63"/>
        <v>#REF!</v>
      </c>
      <c r="AH214" s="100" t="e">
        <f t="shared" si="78"/>
        <v>#REF!</v>
      </c>
      <c r="AI214" s="100" t="e">
        <f t="shared" si="79"/>
        <v>#REF!</v>
      </c>
      <c r="AJ214" s="101" t="e">
        <f t="shared" si="64"/>
        <v>#REF!</v>
      </c>
      <c r="AK214" s="101" t="e">
        <f t="shared" si="65"/>
        <v>#REF!</v>
      </c>
    </row>
    <row r="215" spans="1:898 1130:1961 2134:3033 3315:3315" ht="15" customHeight="1">
      <c r="A215" s="105"/>
      <c r="B215" s="111"/>
      <c r="C215" s="107"/>
      <c r="D215" s="108"/>
      <c r="E215" s="104"/>
      <c r="F215" s="104"/>
      <c r="G215" s="17"/>
      <c r="H215" s="102"/>
      <c r="I215" s="103"/>
      <c r="J215" s="2"/>
      <c r="K215" s="2"/>
      <c r="L215" s="2"/>
      <c r="M215" s="2"/>
      <c r="N215" s="2"/>
      <c r="O215" s="2"/>
      <c r="P215" s="2"/>
      <c r="Q215" s="2"/>
      <c r="S215" s="100" t="e">
        <f t="shared" si="72"/>
        <v>#REF!</v>
      </c>
      <c r="T215" s="100" t="e">
        <f t="shared" si="73"/>
        <v>#REF!</v>
      </c>
      <c r="U215" s="101" t="e">
        <f t="shared" si="58"/>
        <v>#REF!</v>
      </c>
      <c r="V215" s="101" t="e">
        <f t="shared" si="59"/>
        <v>#REF!</v>
      </c>
      <c r="X215" s="100" t="e">
        <f t="shared" si="74"/>
        <v>#REF!</v>
      </c>
      <c r="Y215" s="100" t="e">
        <f t="shared" si="75"/>
        <v>#REF!</v>
      </c>
      <c r="Z215" s="101" t="e">
        <f t="shared" si="60"/>
        <v>#REF!</v>
      </c>
      <c r="AA215" s="101" t="e">
        <f t="shared" si="61"/>
        <v>#REF!</v>
      </c>
      <c r="AC215" s="100" t="e">
        <f t="shared" si="76"/>
        <v>#REF!</v>
      </c>
      <c r="AD215" s="100" t="e">
        <f t="shared" si="77"/>
        <v>#REF!</v>
      </c>
      <c r="AE215" s="101" t="e">
        <f t="shared" si="62"/>
        <v>#REF!</v>
      </c>
      <c r="AF215" s="101" t="e">
        <f t="shared" si="63"/>
        <v>#REF!</v>
      </c>
      <c r="AH215" s="100" t="e">
        <f t="shared" si="78"/>
        <v>#REF!</v>
      </c>
      <c r="AI215" s="100" t="e">
        <f t="shared" si="79"/>
        <v>#REF!</v>
      </c>
      <c r="AJ215" s="101" t="e">
        <f t="shared" si="64"/>
        <v>#REF!</v>
      </c>
      <c r="AK215" s="101" t="e">
        <f t="shared" si="65"/>
        <v>#REF!</v>
      </c>
    </row>
    <row r="216" spans="1:898 1130:1961 2134:3033 3315:3315" ht="15" customHeight="1">
      <c r="A216" s="105"/>
      <c r="B216" s="113" t="s">
        <v>400</v>
      </c>
      <c r="C216" s="107"/>
      <c r="D216" s="108">
        <v>2.9279999999999999</v>
      </c>
      <c r="E216" s="104">
        <v>0.02</v>
      </c>
      <c r="F216" s="104">
        <v>-0.02</v>
      </c>
      <c r="G216" s="17">
        <f t="shared" si="70"/>
        <v>2.948</v>
      </c>
      <c r="H216" s="102">
        <f t="shared" si="71"/>
        <v>2.9079999999999999</v>
      </c>
      <c r="I216" s="25"/>
      <c r="J216" s="2"/>
      <c r="K216" s="2"/>
      <c r="L216" s="2"/>
      <c r="M216" s="2"/>
      <c r="N216" s="2"/>
      <c r="O216" s="2"/>
      <c r="P216" s="2"/>
      <c r="Q216" s="2"/>
      <c r="S216" s="100" t="e">
        <f t="shared" si="72"/>
        <v>#REF!</v>
      </c>
      <c r="T216" s="100" t="e">
        <f t="shared" si="73"/>
        <v>#REF!</v>
      </c>
      <c r="U216" s="101" t="e">
        <f t="shared" si="58"/>
        <v>#REF!</v>
      </c>
      <c r="V216" s="101" t="e">
        <f t="shared" si="59"/>
        <v>#REF!</v>
      </c>
      <c r="X216" s="100" t="e">
        <f t="shared" si="74"/>
        <v>#REF!</v>
      </c>
      <c r="Y216" s="100" t="e">
        <f t="shared" si="75"/>
        <v>#REF!</v>
      </c>
      <c r="Z216" s="101" t="e">
        <f t="shared" si="60"/>
        <v>#REF!</v>
      </c>
      <c r="AA216" s="101" t="e">
        <f t="shared" si="61"/>
        <v>#REF!</v>
      </c>
      <c r="AC216" s="100" t="e">
        <f t="shared" si="76"/>
        <v>#REF!</v>
      </c>
      <c r="AD216" s="100" t="e">
        <f t="shared" si="77"/>
        <v>#REF!</v>
      </c>
      <c r="AE216" s="101" t="e">
        <f t="shared" si="62"/>
        <v>#REF!</v>
      </c>
      <c r="AF216" s="101" t="e">
        <f t="shared" si="63"/>
        <v>#REF!</v>
      </c>
      <c r="AH216" s="100" t="e">
        <f t="shared" si="78"/>
        <v>#REF!</v>
      </c>
      <c r="AI216" s="100" t="e">
        <f t="shared" si="79"/>
        <v>#REF!</v>
      </c>
      <c r="AJ216" s="101" t="e">
        <f t="shared" si="64"/>
        <v>#REF!</v>
      </c>
      <c r="AK216" s="101" t="e">
        <f t="shared" si="65"/>
        <v>#REF!</v>
      </c>
    </row>
    <row r="217" spans="1:898 1130:1961 2134:3033 3315:3315" ht="15" customHeight="1">
      <c r="A217" s="105"/>
      <c r="B217" s="111" t="s">
        <v>185</v>
      </c>
      <c r="C217" s="107"/>
      <c r="D217" s="108">
        <v>2.9279999999999999</v>
      </c>
      <c r="E217" s="104">
        <v>0.02</v>
      </c>
      <c r="F217" s="104">
        <v>-0.02</v>
      </c>
      <c r="G217" s="17">
        <f t="shared" si="70"/>
        <v>2.948</v>
      </c>
      <c r="H217" s="102">
        <f t="shared" si="71"/>
        <v>2.9079999999999999</v>
      </c>
      <c r="I217" s="25"/>
      <c r="J217" s="2"/>
      <c r="K217" s="2"/>
      <c r="L217" s="2"/>
      <c r="M217" s="2"/>
      <c r="N217" s="2"/>
      <c r="O217" s="2"/>
      <c r="P217" s="2"/>
      <c r="Q217" s="2"/>
      <c r="S217" s="100" t="e">
        <f t="shared" si="72"/>
        <v>#REF!</v>
      </c>
      <c r="T217" s="100" t="e">
        <f t="shared" si="73"/>
        <v>#REF!</v>
      </c>
      <c r="U217" s="101" t="e">
        <f t="shared" si="58"/>
        <v>#REF!</v>
      </c>
      <c r="V217" s="101" t="e">
        <f t="shared" si="59"/>
        <v>#REF!</v>
      </c>
      <c r="X217" s="100" t="e">
        <f t="shared" si="74"/>
        <v>#REF!</v>
      </c>
      <c r="Y217" s="100" t="e">
        <f t="shared" si="75"/>
        <v>#REF!</v>
      </c>
      <c r="Z217" s="101" t="e">
        <f t="shared" si="60"/>
        <v>#REF!</v>
      </c>
      <c r="AA217" s="101" t="e">
        <f t="shared" si="61"/>
        <v>#REF!</v>
      </c>
      <c r="AC217" s="100" t="e">
        <f t="shared" si="76"/>
        <v>#REF!</v>
      </c>
      <c r="AD217" s="100" t="e">
        <f t="shared" si="77"/>
        <v>#REF!</v>
      </c>
      <c r="AE217" s="101" t="e">
        <f t="shared" si="62"/>
        <v>#REF!</v>
      </c>
      <c r="AF217" s="101" t="e">
        <f t="shared" si="63"/>
        <v>#REF!</v>
      </c>
      <c r="AH217" s="100" t="e">
        <f t="shared" si="78"/>
        <v>#REF!</v>
      </c>
      <c r="AI217" s="100" t="e">
        <f t="shared" si="79"/>
        <v>#REF!</v>
      </c>
      <c r="AJ217" s="101" t="e">
        <f t="shared" si="64"/>
        <v>#REF!</v>
      </c>
      <c r="AK217" s="101" t="e">
        <f t="shared" si="65"/>
        <v>#REF!</v>
      </c>
    </row>
    <row r="218" spans="1:898 1130:1961 2134:3033 3315:3315" ht="15" customHeight="1">
      <c r="A218" s="105"/>
      <c r="B218" s="110" t="s">
        <v>186</v>
      </c>
      <c r="C218" s="107"/>
      <c r="D218" s="108">
        <v>2.9279999999999999</v>
      </c>
      <c r="E218" s="104">
        <v>0.02</v>
      </c>
      <c r="F218" s="104">
        <v>-0.02</v>
      </c>
      <c r="G218" s="17">
        <f t="shared" si="70"/>
        <v>2.948</v>
      </c>
      <c r="H218" s="102">
        <f t="shared" si="71"/>
        <v>2.9079999999999999</v>
      </c>
      <c r="I218" s="103"/>
      <c r="J218" s="2"/>
      <c r="K218" s="2"/>
      <c r="L218" s="2"/>
      <c r="M218" s="2"/>
      <c r="N218" s="2"/>
      <c r="O218" s="2"/>
      <c r="P218" s="2"/>
      <c r="Q218" s="2"/>
      <c r="S218" s="100" t="e">
        <f t="shared" si="72"/>
        <v>#REF!</v>
      </c>
      <c r="T218" s="100" t="e">
        <f t="shared" si="73"/>
        <v>#REF!</v>
      </c>
      <c r="U218" s="101" t="e">
        <f t="shared" si="58"/>
        <v>#REF!</v>
      </c>
      <c r="V218" s="101" t="e">
        <f t="shared" si="59"/>
        <v>#REF!</v>
      </c>
      <c r="X218" s="100" t="e">
        <f t="shared" si="74"/>
        <v>#REF!</v>
      </c>
      <c r="Y218" s="100" t="e">
        <f t="shared" si="75"/>
        <v>#REF!</v>
      </c>
      <c r="Z218" s="101" t="e">
        <f t="shared" si="60"/>
        <v>#REF!</v>
      </c>
      <c r="AA218" s="101" t="e">
        <f t="shared" si="61"/>
        <v>#REF!</v>
      </c>
      <c r="AC218" s="100" t="e">
        <f t="shared" si="76"/>
        <v>#REF!</v>
      </c>
      <c r="AD218" s="100" t="e">
        <f t="shared" si="77"/>
        <v>#REF!</v>
      </c>
      <c r="AE218" s="101" t="e">
        <f t="shared" si="62"/>
        <v>#REF!</v>
      </c>
      <c r="AF218" s="101" t="e">
        <f t="shared" si="63"/>
        <v>#REF!</v>
      </c>
      <c r="AH218" s="100" t="e">
        <f t="shared" si="78"/>
        <v>#REF!</v>
      </c>
      <c r="AI218" s="100" t="e">
        <f t="shared" si="79"/>
        <v>#REF!</v>
      </c>
      <c r="AJ218" s="101" t="e">
        <f t="shared" si="64"/>
        <v>#REF!</v>
      </c>
      <c r="AK218" s="101" t="e">
        <f t="shared" si="65"/>
        <v>#REF!</v>
      </c>
    </row>
    <row r="219" spans="1:898 1130:1961 2134:3033 3315:3315" ht="15" customHeight="1">
      <c r="A219" s="105" t="s">
        <v>401</v>
      </c>
      <c r="B219" s="111" t="s">
        <v>346</v>
      </c>
      <c r="C219" s="107">
        <v>1.33</v>
      </c>
      <c r="D219" s="108">
        <v>23.286000000000001</v>
      </c>
      <c r="E219" s="104">
        <v>0.03</v>
      </c>
      <c r="F219" s="104">
        <v>-0.03</v>
      </c>
      <c r="G219" s="17">
        <f t="shared" si="70"/>
        <v>23.316000000000003</v>
      </c>
      <c r="H219" s="102">
        <f t="shared" si="71"/>
        <v>23.256</v>
      </c>
      <c r="I219" s="25"/>
      <c r="J219" s="2"/>
      <c r="K219" s="2"/>
      <c r="L219" s="2"/>
      <c r="M219" s="2"/>
      <c r="N219" s="2"/>
      <c r="O219" s="2"/>
      <c r="P219" s="2"/>
      <c r="Q219" s="2"/>
      <c r="S219" s="100" t="e">
        <f t="shared" si="72"/>
        <v>#REF!</v>
      </c>
      <c r="T219" s="100" t="e">
        <f t="shared" si="73"/>
        <v>#REF!</v>
      </c>
      <c r="U219" s="101" t="e">
        <f t="shared" si="58"/>
        <v>#REF!</v>
      </c>
      <c r="V219" s="101" t="e">
        <f t="shared" si="59"/>
        <v>#REF!</v>
      </c>
      <c r="X219" s="100" t="e">
        <f t="shared" si="74"/>
        <v>#REF!</v>
      </c>
      <c r="Y219" s="100" t="e">
        <f t="shared" si="75"/>
        <v>#REF!</v>
      </c>
      <c r="Z219" s="101" t="e">
        <f t="shared" si="60"/>
        <v>#REF!</v>
      </c>
      <c r="AA219" s="101" t="e">
        <f t="shared" si="61"/>
        <v>#REF!</v>
      </c>
      <c r="AC219" s="100" t="e">
        <f t="shared" si="76"/>
        <v>#REF!</v>
      </c>
      <c r="AD219" s="100" t="e">
        <f t="shared" si="77"/>
        <v>#REF!</v>
      </c>
      <c r="AE219" s="101" t="e">
        <f t="shared" si="62"/>
        <v>#REF!</v>
      </c>
      <c r="AF219" s="101" t="e">
        <f t="shared" si="63"/>
        <v>#REF!</v>
      </c>
      <c r="AH219" s="100" t="e">
        <f t="shared" si="78"/>
        <v>#REF!</v>
      </c>
      <c r="AI219" s="100" t="e">
        <f t="shared" si="79"/>
        <v>#REF!</v>
      </c>
      <c r="AJ219" s="101" t="e">
        <f t="shared" si="64"/>
        <v>#REF!</v>
      </c>
      <c r="AK219" s="101" t="e">
        <f t="shared" si="65"/>
        <v>#REF!</v>
      </c>
    </row>
    <row r="220" spans="1:898 1130:1961 2134:3033 3315:3315" ht="15" customHeight="1">
      <c r="A220" s="105" t="s">
        <v>401</v>
      </c>
      <c r="B220" s="111" t="s">
        <v>189</v>
      </c>
      <c r="C220" s="107">
        <v>1.33</v>
      </c>
      <c r="D220" s="108">
        <v>23.286000000000001</v>
      </c>
      <c r="E220" s="104">
        <v>0.03</v>
      </c>
      <c r="F220" s="104">
        <v>-0.03</v>
      </c>
      <c r="G220" s="17">
        <f t="shared" si="70"/>
        <v>23.316000000000003</v>
      </c>
      <c r="H220" s="102">
        <f t="shared" si="71"/>
        <v>23.256</v>
      </c>
      <c r="I220" s="25"/>
      <c r="J220" s="2"/>
      <c r="K220" s="2"/>
      <c r="L220" s="2"/>
      <c r="M220" s="2"/>
      <c r="N220" s="2"/>
      <c r="O220" s="2"/>
      <c r="P220" s="2"/>
      <c r="Q220" s="2"/>
      <c r="S220" s="100" t="e">
        <f t="shared" si="72"/>
        <v>#REF!</v>
      </c>
      <c r="T220" s="100" t="e">
        <f t="shared" si="73"/>
        <v>#REF!</v>
      </c>
      <c r="U220" s="101" t="e">
        <f t="shared" si="58"/>
        <v>#REF!</v>
      </c>
      <c r="V220" s="101" t="e">
        <f t="shared" si="59"/>
        <v>#REF!</v>
      </c>
      <c r="X220" s="100" t="e">
        <f t="shared" si="74"/>
        <v>#REF!</v>
      </c>
      <c r="Y220" s="100" t="e">
        <f t="shared" si="75"/>
        <v>#REF!</v>
      </c>
      <c r="Z220" s="101" t="e">
        <f t="shared" si="60"/>
        <v>#REF!</v>
      </c>
      <c r="AA220" s="101" t="e">
        <f t="shared" si="61"/>
        <v>#REF!</v>
      </c>
      <c r="AC220" s="100" t="e">
        <f t="shared" si="76"/>
        <v>#REF!</v>
      </c>
      <c r="AD220" s="100" t="e">
        <f t="shared" si="77"/>
        <v>#REF!</v>
      </c>
      <c r="AE220" s="101" t="e">
        <f t="shared" si="62"/>
        <v>#REF!</v>
      </c>
      <c r="AF220" s="101" t="e">
        <f t="shared" si="63"/>
        <v>#REF!</v>
      </c>
      <c r="AH220" s="100" t="e">
        <f t="shared" si="78"/>
        <v>#REF!</v>
      </c>
      <c r="AI220" s="100" t="e">
        <f t="shared" si="79"/>
        <v>#REF!</v>
      </c>
      <c r="AJ220" s="101" t="e">
        <f t="shared" si="64"/>
        <v>#REF!</v>
      </c>
      <c r="AK220" s="101" t="e">
        <f t="shared" si="65"/>
        <v>#REF!</v>
      </c>
    </row>
    <row r="221" spans="1:898 1130:1961 2134:3033 3315:3315" ht="15" customHeight="1">
      <c r="A221" s="105"/>
      <c r="B221" s="110" t="s">
        <v>402</v>
      </c>
      <c r="C221" s="107"/>
      <c r="D221" s="108">
        <v>19.318999999999999</v>
      </c>
      <c r="E221" s="104">
        <v>0.03</v>
      </c>
      <c r="F221" s="104">
        <v>-0.03</v>
      </c>
      <c r="G221" s="17">
        <f t="shared" si="70"/>
        <v>19.349</v>
      </c>
      <c r="H221" s="102">
        <f t="shared" si="71"/>
        <v>19.288999999999998</v>
      </c>
      <c r="I221" s="103"/>
      <c r="J221" s="2"/>
      <c r="K221" s="2"/>
      <c r="L221" s="2"/>
      <c r="M221" s="2"/>
      <c r="N221" s="2"/>
      <c r="O221" s="2"/>
      <c r="P221" s="2"/>
      <c r="Q221" s="2"/>
      <c r="S221" s="100" t="e">
        <f t="shared" si="72"/>
        <v>#REF!</v>
      </c>
      <c r="T221" s="100" t="e">
        <f t="shared" si="73"/>
        <v>#REF!</v>
      </c>
      <c r="U221" s="101" t="e">
        <f t="shared" si="58"/>
        <v>#REF!</v>
      </c>
      <c r="V221" s="101" t="e">
        <f t="shared" si="59"/>
        <v>#REF!</v>
      </c>
      <c r="X221" s="100" t="e">
        <f t="shared" si="74"/>
        <v>#REF!</v>
      </c>
      <c r="Y221" s="100" t="e">
        <f t="shared" si="75"/>
        <v>#REF!</v>
      </c>
      <c r="Z221" s="101" t="e">
        <f t="shared" si="60"/>
        <v>#REF!</v>
      </c>
      <c r="AA221" s="101" t="e">
        <f t="shared" si="61"/>
        <v>#REF!</v>
      </c>
      <c r="AC221" s="100" t="e">
        <f t="shared" si="76"/>
        <v>#REF!</v>
      </c>
      <c r="AD221" s="100" t="e">
        <f t="shared" si="77"/>
        <v>#REF!</v>
      </c>
      <c r="AE221" s="101" t="e">
        <f t="shared" si="62"/>
        <v>#REF!</v>
      </c>
      <c r="AF221" s="101" t="e">
        <f t="shared" si="63"/>
        <v>#REF!</v>
      </c>
      <c r="AH221" s="100" t="e">
        <f t="shared" si="78"/>
        <v>#REF!</v>
      </c>
      <c r="AI221" s="100" t="e">
        <f t="shared" si="79"/>
        <v>#REF!</v>
      </c>
      <c r="AJ221" s="101" t="e">
        <f t="shared" si="64"/>
        <v>#REF!</v>
      </c>
      <c r="AK221" s="101" t="e">
        <f t="shared" si="65"/>
        <v>#REF!</v>
      </c>
    </row>
    <row r="222" spans="1:898 1130:1961 2134:3033 3315:3315" ht="15" customHeight="1">
      <c r="A222" s="105"/>
      <c r="B222" s="111" t="s">
        <v>262</v>
      </c>
      <c r="C222" s="107"/>
      <c r="D222" s="108">
        <v>19.318999999999999</v>
      </c>
      <c r="E222" s="104">
        <v>0.03</v>
      </c>
      <c r="F222" s="104">
        <v>-0.03</v>
      </c>
      <c r="G222" s="17">
        <f t="shared" si="70"/>
        <v>19.349</v>
      </c>
      <c r="H222" s="102">
        <f t="shared" si="71"/>
        <v>19.288999999999998</v>
      </c>
      <c r="I222" s="25"/>
      <c r="J222" s="2"/>
      <c r="K222" s="2"/>
      <c r="L222" s="2"/>
      <c r="M222" s="2"/>
      <c r="N222" s="2"/>
      <c r="O222" s="2"/>
      <c r="P222" s="2"/>
      <c r="Q222" s="2"/>
      <c r="S222" s="100" t="e">
        <f t="shared" si="72"/>
        <v>#REF!</v>
      </c>
      <c r="T222" s="100" t="e">
        <f t="shared" si="73"/>
        <v>#REF!</v>
      </c>
      <c r="U222" s="101" t="e">
        <f t="shared" si="58"/>
        <v>#REF!</v>
      </c>
      <c r="V222" s="101" t="e">
        <f t="shared" si="59"/>
        <v>#REF!</v>
      </c>
      <c r="X222" s="100" t="e">
        <f t="shared" si="74"/>
        <v>#REF!</v>
      </c>
      <c r="Y222" s="100" t="e">
        <f t="shared" si="75"/>
        <v>#REF!</v>
      </c>
      <c r="Z222" s="101" t="e">
        <f t="shared" si="60"/>
        <v>#REF!</v>
      </c>
      <c r="AA222" s="101" t="e">
        <f t="shared" si="61"/>
        <v>#REF!</v>
      </c>
      <c r="AC222" s="100" t="e">
        <f t="shared" si="76"/>
        <v>#REF!</v>
      </c>
      <c r="AD222" s="100" t="e">
        <f t="shared" si="77"/>
        <v>#REF!</v>
      </c>
      <c r="AE222" s="101" t="e">
        <f t="shared" si="62"/>
        <v>#REF!</v>
      </c>
      <c r="AF222" s="101" t="e">
        <f t="shared" si="63"/>
        <v>#REF!</v>
      </c>
      <c r="AH222" s="100" t="e">
        <f t="shared" si="78"/>
        <v>#REF!</v>
      </c>
      <c r="AI222" s="100" t="e">
        <f t="shared" si="79"/>
        <v>#REF!</v>
      </c>
      <c r="AJ222" s="101" t="e">
        <f t="shared" si="64"/>
        <v>#REF!</v>
      </c>
      <c r="AK222" s="101" t="e">
        <f t="shared" si="65"/>
        <v>#REF!</v>
      </c>
    </row>
    <row r="223" spans="1:898 1130:1961 2134:3033 3315:3315" ht="15" customHeight="1">
      <c r="A223" s="105" t="s">
        <v>403</v>
      </c>
      <c r="B223" s="110" t="s">
        <v>404</v>
      </c>
      <c r="C223" s="107">
        <v>1.33</v>
      </c>
      <c r="D223" s="108">
        <v>0.04</v>
      </c>
      <c r="E223" s="104">
        <v>0.04</v>
      </c>
      <c r="F223" s="104">
        <v>-0.04</v>
      </c>
      <c r="G223" s="17">
        <f t="shared" si="70"/>
        <v>0.08</v>
      </c>
      <c r="H223" s="102">
        <f t="shared" si="71"/>
        <v>0</v>
      </c>
      <c r="I223" s="103"/>
      <c r="J223" s="2"/>
      <c r="K223" s="2"/>
      <c r="L223" s="2"/>
      <c r="M223" s="2"/>
      <c r="N223" s="2"/>
      <c r="O223" s="2"/>
      <c r="P223" s="2"/>
      <c r="Q223" s="2"/>
      <c r="S223" s="100" t="e">
        <f t="shared" si="72"/>
        <v>#REF!</v>
      </c>
      <c r="T223" s="100" t="e">
        <f t="shared" si="73"/>
        <v>#REF!</v>
      </c>
      <c r="U223" s="101" t="e">
        <f t="shared" si="58"/>
        <v>#REF!</v>
      </c>
      <c r="V223" s="101" t="e">
        <f t="shared" si="59"/>
        <v>#REF!</v>
      </c>
      <c r="X223" s="100" t="e">
        <f t="shared" si="74"/>
        <v>#REF!</v>
      </c>
      <c r="Y223" s="100" t="e">
        <f t="shared" si="75"/>
        <v>#REF!</v>
      </c>
      <c r="Z223" s="101" t="e">
        <f t="shared" si="60"/>
        <v>#REF!</v>
      </c>
      <c r="AA223" s="101" t="e">
        <f t="shared" si="61"/>
        <v>#REF!</v>
      </c>
      <c r="AC223" s="100" t="e">
        <f t="shared" si="76"/>
        <v>#REF!</v>
      </c>
      <c r="AD223" s="100" t="e">
        <f t="shared" si="77"/>
        <v>#REF!</v>
      </c>
      <c r="AE223" s="101" t="e">
        <f t="shared" si="62"/>
        <v>#REF!</v>
      </c>
      <c r="AF223" s="101" t="e">
        <f t="shared" si="63"/>
        <v>#REF!</v>
      </c>
      <c r="AH223" s="100" t="e">
        <f t="shared" si="78"/>
        <v>#REF!</v>
      </c>
      <c r="AI223" s="100" t="e">
        <f t="shared" si="79"/>
        <v>#REF!</v>
      </c>
      <c r="AJ223" s="101" t="e">
        <f t="shared" si="64"/>
        <v>#REF!</v>
      </c>
      <c r="AK223" s="101" t="e">
        <f t="shared" si="65"/>
        <v>#REF!</v>
      </c>
    </row>
    <row r="224" spans="1:898 1130:1961 2134:3033 3315:3315" ht="15" customHeight="1">
      <c r="A224" s="105" t="s">
        <v>403</v>
      </c>
      <c r="B224" s="111" t="s">
        <v>192</v>
      </c>
      <c r="C224" s="107">
        <v>1.33</v>
      </c>
      <c r="D224" s="108">
        <v>0.04</v>
      </c>
      <c r="E224" s="104">
        <v>0.04</v>
      </c>
      <c r="F224" s="104">
        <v>-0.04</v>
      </c>
      <c r="G224" s="17">
        <f t="shared" si="70"/>
        <v>0.08</v>
      </c>
      <c r="H224" s="102">
        <f t="shared" si="71"/>
        <v>0</v>
      </c>
      <c r="I224" s="25"/>
      <c r="J224" s="2"/>
      <c r="K224" s="2"/>
      <c r="L224" s="2"/>
      <c r="M224" s="2"/>
      <c r="N224" s="2"/>
      <c r="O224" s="2"/>
      <c r="P224" s="2"/>
      <c r="Q224" s="2"/>
      <c r="S224" s="100" t="e">
        <f t="shared" si="72"/>
        <v>#REF!</v>
      </c>
      <c r="T224" s="100" t="e">
        <f t="shared" si="73"/>
        <v>#REF!</v>
      </c>
      <c r="U224" s="101" t="e">
        <f t="shared" si="58"/>
        <v>#REF!</v>
      </c>
      <c r="V224" s="101" t="e">
        <f t="shared" si="59"/>
        <v>#REF!</v>
      </c>
      <c r="X224" s="100" t="e">
        <f t="shared" si="74"/>
        <v>#REF!</v>
      </c>
      <c r="Y224" s="100" t="e">
        <f t="shared" si="75"/>
        <v>#REF!</v>
      </c>
      <c r="Z224" s="101" t="e">
        <f t="shared" si="60"/>
        <v>#REF!</v>
      </c>
      <c r="AA224" s="101" t="e">
        <f t="shared" si="61"/>
        <v>#REF!</v>
      </c>
      <c r="AC224" s="100" t="e">
        <f t="shared" si="76"/>
        <v>#REF!</v>
      </c>
      <c r="AD224" s="100" t="e">
        <f t="shared" si="77"/>
        <v>#REF!</v>
      </c>
      <c r="AE224" s="101" t="e">
        <f t="shared" si="62"/>
        <v>#REF!</v>
      </c>
      <c r="AF224" s="101" t="e">
        <f t="shared" si="63"/>
        <v>#REF!</v>
      </c>
      <c r="AH224" s="100" t="e">
        <f t="shared" si="78"/>
        <v>#REF!</v>
      </c>
      <c r="AI224" s="100" t="e">
        <f t="shared" si="79"/>
        <v>#REF!</v>
      </c>
      <c r="AJ224" s="101" t="e">
        <f t="shared" si="64"/>
        <v>#REF!</v>
      </c>
      <c r="AK224" s="101" t="e">
        <f t="shared" si="65"/>
        <v>#REF!</v>
      </c>
    </row>
    <row r="225" spans="1:37" ht="15" customHeight="1">
      <c r="A225" s="105" t="s">
        <v>403</v>
      </c>
      <c r="B225" s="110" t="s">
        <v>193</v>
      </c>
      <c r="C225" s="107">
        <v>1.33</v>
      </c>
      <c r="D225" s="108">
        <v>0.04</v>
      </c>
      <c r="E225" s="104">
        <v>0.04</v>
      </c>
      <c r="F225" s="104">
        <v>-0.04</v>
      </c>
      <c r="G225" s="17">
        <f t="shared" si="70"/>
        <v>0.08</v>
      </c>
      <c r="H225" s="102">
        <f t="shared" si="71"/>
        <v>0</v>
      </c>
      <c r="I225" s="103"/>
      <c r="J225" s="2"/>
      <c r="K225" s="2"/>
      <c r="L225" s="2"/>
      <c r="M225" s="2"/>
      <c r="N225" s="2"/>
      <c r="O225" s="2"/>
      <c r="P225" s="2"/>
      <c r="Q225" s="2"/>
      <c r="S225" s="100" t="e">
        <f t="shared" si="72"/>
        <v>#REF!</v>
      </c>
      <c r="T225" s="100" t="e">
        <f t="shared" si="73"/>
        <v>#REF!</v>
      </c>
      <c r="U225" s="101" t="e">
        <f t="shared" si="58"/>
        <v>#REF!</v>
      </c>
      <c r="V225" s="101" t="e">
        <f t="shared" si="59"/>
        <v>#REF!</v>
      </c>
      <c r="X225" s="100" t="e">
        <f t="shared" si="74"/>
        <v>#REF!</v>
      </c>
      <c r="Y225" s="100" t="e">
        <f t="shared" si="75"/>
        <v>#REF!</v>
      </c>
      <c r="Z225" s="101" t="e">
        <f t="shared" si="60"/>
        <v>#REF!</v>
      </c>
      <c r="AA225" s="101" t="e">
        <f t="shared" si="61"/>
        <v>#REF!</v>
      </c>
      <c r="AC225" s="100" t="e">
        <f t="shared" si="76"/>
        <v>#REF!</v>
      </c>
      <c r="AD225" s="100" t="e">
        <f t="shared" si="77"/>
        <v>#REF!</v>
      </c>
      <c r="AE225" s="101" t="e">
        <f t="shared" si="62"/>
        <v>#REF!</v>
      </c>
      <c r="AF225" s="101" t="e">
        <f t="shared" si="63"/>
        <v>#REF!</v>
      </c>
      <c r="AH225" s="100" t="e">
        <f t="shared" si="78"/>
        <v>#REF!</v>
      </c>
      <c r="AI225" s="100" t="e">
        <f t="shared" si="79"/>
        <v>#REF!</v>
      </c>
      <c r="AJ225" s="101" t="e">
        <f t="shared" si="64"/>
        <v>#REF!</v>
      </c>
      <c r="AK225" s="101" t="e">
        <f t="shared" si="65"/>
        <v>#REF!</v>
      </c>
    </row>
    <row r="226" spans="1:37" ht="15" customHeight="1">
      <c r="A226" s="105" t="s">
        <v>403</v>
      </c>
      <c r="B226" s="111" t="s">
        <v>194</v>
      </c>
      <c r="C226" s="107">
        <v>1.33</v>
      </c>
      <c r="D226" s="108">
        <v>0.04</v>
      </c>
      <c r="E226" s="104">
        <v>0.04</v>
      </c>
      <c r="F226" s="104">
        <v>-0.04</v>
      </c>
      <c r="G226" s="17">
        <f t="shared" si="70"/>
        <v>0.08</v>
      </c>
      <c r="H226" s="102">
        <f t="shared" si="71"/>
        <v>0</v>
      </c>
      <c r="I226" s="103"/>
      <c r="J226" s="2"/>
      <c r="K226" s="2"/>
      <c r="L226" s="2"/>
      <c r="M226" s="2"/>
      <c r="N226" s="2"/>
      <c r="O226" s="2"/>
      <c r="P226" s="2"/>
      <c r="Q226" s="2"/>
      <c r="S226" s="100" t="e">
        <f t="shared" si="72"/>
        <v>#REF!</v>
      </c>
      <c r="T226" s="100" t="e">
        <f t="shared" si="73"/>
        <v>#REF!</v>
      </c>
      <c r="U226" s="101" t="e">
        <f t="shared" si="58"/>
        <v>#REF!</v>
      </c>
      <c r="V226" s="101" t="e">
        <f t="shared" si="59"/>
        <v>#REF!</v>
      </c>
      <c r="X226" s="100" t="e">
        <f t="shared" si="74"/>
        <v>#REF!</v>
      </c>
      <c r="Y226" s="100" t="e">
        <f t="shared" si="75"/>
        <v>#REF!</v>
      </c>
      <c r="Z226" s="101" t="e">
        <f t="shared" si="60"/>
        <v>#REF!</v>
      </c>
      <c r="AA226" s="101" t="e">
        <f t="shared" si="61"/>
        <v>#REF!</v>
      </c>
      <c r="AC226" s="100" t="e">
        <f t="shared" si="76"/>
        <v>#REF!</v>
      </c>
      <c r="AD226" s="100" t="e">
        <f t="shared" si="77"/>
        <v>#REF!</v>
      </c>
      <c r="AE226" s="101" t="e">
        <f t="shared" si="62"/>
        <v>#REF!</v>
      </c>
      <c r="AF226" s="101" t="e">
        <f t="shared" si="63"/>
        <v>#REF!</v>
      </c>
      <c r="AH226" s="100" t="e">
        <f t="shared" si="78"/>
        <v>#REF!</v>
      </c>
      <c r="AI226" s="100" t="e">
        <f t="shared" si="79"/>
        <v>#REF!</v>
      </c>
      <c r="AJ226" s="101" t="e">
        <f t="shared" si="64"/>
        <v>#REF!</v>
      </c>
      <c r="AK226" s="101" t="e">
        <f t="shared" si="65"/>
        <v>#REF!</v>
      </c>
    </row>
    <row r="227" spans="1:37" ht="15" customHeight="1">
      <c r="A227" s="105" t="s">
        <v>403</v>
      </c>
      <c r="B227" s="115" t="s">
        <v>195</v>
      </c>
      <c r="C227" s="107">
        <v>1.33</v>
      </c>
      <c r="D227" s="108">
        <v>0.04</v>
      </c>
      <c r="E227" s="104">
        <v>0.04</v>
      </c>
      <c r="F227" s="104">
        <v>-0.04</v>
      </c>
      <c r="G227" s="17">
        <f t="shared" si="70"/>
        <v>0.08</v>
      </c>
      <c r="H227" s="102">
        <f t="shared" si="71"/>
        <v>0</v>
      </c>
      <c r="I227" s="103"/>
      <c r="J227" s="2"/>
      <c r="K227" s="2"/>
      <c r="L227" s="2"/>
      <c r="M227" s="2"/>
      <c r="N227" s="2"/>
      <c r="O227" s="2"/>
      <c r="P227" s="2"/>
      <c r="Q227" s="2"/>
      <c r="S227" s="100" t="e">
        <f t="shared" si="72"/>
        <v>#REF!</v>
      </c>
      <c r="T227" s="100" t="e">
        <f t="shared" si="73"/>
        <v>#REF!</v>
      </c>
      <c r="U227" s="101" t="e">
        <f t="shared" si="58"/>
        <v>#REF!</v>
      </c>
      <c r="V227" s="101" t="e">
        <f t="shared" si="59"/>
        <v>#REF!</v>
      </c>
      <c r="X227" s="100" t="e">
        <f t="shared" si="74"/>
        <v>#REF!</v>
      </c>
      <c r="Y227" s="100" t="e">
        <f t="shared" si="75"/>
        <v>#REF!</v>
      </c>
      <c r="Z227" s="101" t="e">
        <f t="shared" si="60"/>
        <v>#REF!</v>
      </c>
      <c r="AA227" s="101" t="e">
        <f t="shared" si="61"/>
        <v>#REF!</v>
      </c>
      <c r="AC227" s="100" t="e">
        <f t="shared" si="76"/>
        <v>#REF!</v>
      </c>
      <c r="AD227" s="100" t="e">
        <f t="shared" si="77"/>
        <v>#REF!</v>
      </c>
      <c r="AE227" s="101" t="e">
        <f t="shared" si="62"/>
        <v>#REF!</v>
      </c>
      <c r="AF227" s="101" t="e">
        <f t="shared" si="63"/>
        <v>#REF!</v>
      </c>
      <c r="AH227" s="100" t="e">
        <f t="shared" si="78"/>
        <v>#REF!</v>
      </c>
      <c r="AI227" s="100" t="e">
        <f t="shared" si="79"/>
        <v>#REF!</v>
      </c>
      <c r="AJ227" s="101" t="e">
        <f t="shared" si="64"/>
        <v>#REF!</v>
      </c>
      <c r="AK227" s="101" t="e">
        <f t="shared" si="65"/>
        <v>#REF!</v>
      </c>
    </row>
    <row r="228" spans="1:37" ht="15" customHeight="1">
      <c r="A228" s="105" t="s">
        <v>403</v>
      </c>
      <c r="B228" s="115" t="s">
        <v>196</v>
      </c>
      <c r="C228" s="107">
        <v>1.33</v>
      </c>
      <c r="D228" s="108">
        <v>0.04</v>
      </c>
      <c r="E228" s="104">
        <v>0.04</v>
      </c>
      <c r="F228" s="104">
        <v>-0.04</v>
      </c>
      <c r="G228" s="17">
        <f t="shared" si="70"/>
        <v>0.08</v>
      </c>
      <c r="H228" s="102">
        <f t="shared" si="71"/>
        <v>0</v>
      </c>
      <c r="I228" s="103"/>
      <c r="J228" s="2"/>
      <c r="K228" s="2"/>
      <c r="L228" s="2"/>
      <c r="M228" s="2"/>
      <c r="N228" s="2"/>
      <c r="O228" s="2"/>
      <c r="P228" s="2"/>
      <c r="Q228" s="2"/>
      <c r="S228" s="100" t="e">
        <f t="shared" si="72"/>
        <v>#REF!</v>
      </c>
      <c r="T228" s="100" t="e">
        <f t="shared" si="73"/>
        <v>#REF!</v>
      </c>
      <c r="U228" s="101" t="e">
        <f t="shared" si="58"/>
        <v>#REF!</v>
      </c>
      <c r="V228" s="101" t="e">
        <f t="shared" si="59"/>
        <v>#REF!</v>
      </c>
      <c r="X228" s="100" t="e">
        <f t="shared" si="74"/>
        <v>#REF!</v>
      </c>
      <c r="Y228" s="100" t="e">
        <f t="shared" si="75"/>
        <v>#REF!</v>
      </c>
      <c r="Z228" s="101" t="e">
        <f t="shared" si="60"/>
        <v>#REF!</v>
      </c>
      <c r="AA228" s="101" t="e">
        <f t="shared" si="61"/>
        <v>#REF!</v>
      </c>
      <c r="AC228" s="100" t="e">
        <f t="shared" si="76"/>
        <v>#REF!</v>
      </c>
      <c r="AD228" s="100" t="e">
        <f t="shared" si="77"/>
        <v>#REF!</v>
      </c>
      <c r="AE228" s="101" t="e">
        <f t="shared" si="62"/>
        <v>#REF!</v>
      </c>
      <c r="AF228" s="101" t="e">
        <f t="shared" si="63"/>
        <v>#REF!</v>
      </c>
      <c r="AH228" s="100" t="e">
        <f t="shared" si="78"/>
        <v>#REF!</v>
      </c>
      <c r="AI228" s="100" t="e">
        <f t="shared" si="79"/>
        <v>#REF!</v>
      </c>
      <c r="AJ228" s="101" t="e">
        <f t="shared" si="64"/>
        <v>#REF!</v>
      </c>
      <c r="AK228" s="101" t="e">
        <f t="shared" si="65"/>
        <v>#REF!</v>
      </c>
    </row>
    <row r="229" spans="1:37" ht="15" customHeight="1">
      <c r="A229" s="105" t="s">
        <v>403</v>
      </c>
      <c r="B229" s="115" t="s">
        <v>283</v>
      </c>
      <c r="C229" s="107">
        <v>1.33</v>
      </c>
      <c r="D229" s="108">
        <v>0.04</v>
      </c>
      <c r="E229" s="104">
        <v>0.04</v>
      </c>
      <c r="F229" s="104">
        <v>-0.04</v>
      </c>
      <c r="G229" s="17">
        <f t="shared" si="70"/>
        <v>0.08</v>
      </c>
      <c r="H229" s="102">
        <f t="shared" si="71"/>
        <v>0</v>
      </c>
      <c r="I229" s="103"/>
      <c r="J229" s="2"/>
      <c r="K229" s="2"/>
      <c r="L229" s="2"/>
      <c r="M229" s="2"/>
      <c r="N229" s="2"/>
      <c r="O229" s="2"/>
      <c r="P229" s="2"/>
      <c r="Q229" s="2"/>
      <c r="S229" s="100" t="e">
        <f t="shared" si="72"/>
        <v>#REF!</v>
      </c>
      <c r="T229" s="100" t="e">
        <f t="shared" si="73"/>
        <v>#REF!</v>
      </c>
      <c r="U229" s="101" t="e">
        <f t="shared" si="58"/>
        <v>#REF!</v>
      </c>
      <c r="V229" s="101" t="e">
        <f t="shared" si="59"/>
        <v>#REF!</v>
      </c>
      <c r="X229" s="100" t="e">
        <f t="shared" si="74"/>
        <v>#REF!</v>
      </c>
      <c r="Y229" s="100" t="e">
        <f t="shared" si="75"/>
        <v>#REF!</v>
      </c>
      <c r="Z229" s="101" t="e">
        <f t="shared" si="60"/>
        <v>#REF!</v>
      </c>
      <c r="AA229" s="101" t="e">
        <f t="shared" si="61"/>
        <v>#REF!</v>
      </c>
      <c r="AC229" s="100" t="e">
        <f t="shared" si="76"/>
        <v>#REF!</v>
      </c>
      <c r="AD229" s="100" t="e">
        <f t="shared" si="77"/>
        <v>#REF!</v>
      </c>
      <c r="AE229" s="101" t="e">
        <f t="shared" si="62"/>
        <v>#REF!</v>
      </c>
      <c r="AF229" s="101" t="e">
        <f t="shared" si="63"/>
        <v>#REF!</v>
      </c>
      <c r="AH229" s="100" t="e">
        <f t="shared" si="78"/>
        <v>#REF!</v>
      </c>
      <c r="AI229" s="100" t="e">
        <f t="shared" si="79"/>
        <v>#REF!</v>
      </c>
      <c r="AJ229" s="101" t="e">
        <f t="shared" si="64"/>
        <v>#REF!</v>
      </c>
      <c r="AK229" s="101" t="e">
        <f t="shared" si="65"/>
        <v>#REF!</v>
      </c>
    </row>
    <row r="230" spans="1:37" ht="15" customHeight="1">
      <c r="A230" s="105" t="s">
        <v>403</v>
      </c>
      <c r="B230" s="113" t="s">
        <v>284</v>
      </c>
      <c r="C230" s="107">
        <v>1.33</v>
      </c>
      <c r="D230" s="108">
        <v>0.04</v>
      </c>
      <c r="E230" s="104">
        <v>0.04</v>
      </c>
      <c r="F230" s="104">
        <v>-0.04</v>
      </c>
      <c r="G230" s="17">
        <f t="shared" si="70"/>
        <v>0.08</v>
      </c>
      <c r="H230" s="102">
        <f t="shared" si="71"/>
        <v>0</v>
      </c>
      <c r="I230" s="25"/>
      <c r="J230" s="2"/>
      <c r="K230" s="2"/>
      <c r="L230" s="2"/>
      <c r="M230" s="2"/>
      <c r="N230" s="2"/>
      <c r="O230" s="2"/>
      <c r="P230" s="2"/>
      <c r="Q230" s="2"/>
      <c r="S230" s="100" t="e">
        <f t="shared" si="72"/>
        <v>#REF!</v>
      </c>
      <c r="T230" s="100" t="e">
        <f t="shared" si="73"/>
        <v>#REF!</v>
      </c>
      <c r="U230" s="101" t="e">
        <f t="shared" si="58"/>
        <v>#REF!</v>
      </c>
      <c r="V230" s="101" t="e">
        <f t="shared" si="59"/>
        <v>#REF!</v>
      </c>
      <c r="X230" s="100" t="e">
        <f t="shared" si="74"/>
        <v>#REF!</v>
      </c>
      <c r="Y230" s="100" t="e">
        <f t="shared" si="75"/>
        <v>#REF!</v>
      </c>
      <c r="Z230" s="101" t="e">
        <f t="shared" si="60"/>
        <v>#REF!</v>
      </c>
      <c r="AA230" s="101" t="e">
        <f t="shared" si="61"/>
        <v>#REF!</v>
      </c>
      <c r="AC230" s="100" t="e">
        <f t="shared" si="76"/>
        <v>#REF!</v>
      </c>
      <c r="AD230" s="100" t="e">
        <f t="shared" si="77"/>
        <v>#REF!</v>
      </c>
      <c r="AE230" s="101" t="e">
        <f t="shared" si="62"/>
        <v>#REF!</v>
      </c>
      <c r="AF230" s="101" t="e">
        <f t="shared" si="63"/>
        <v>#REF!</v>
      </c>
      <c r="AH230" s="100" t="e">
        <f t="shared" si="78"/>
        <v>#REF!</v>
      </c>
      <c r="AI230" s="100" t="e">
        <f t="shared" si="79"/>
        <v>#REF!</v>
      </c>
      <c r="AJ230" s="101" t="e">
        <f t="shared" si="64"/>
        <v>#REF!</v>
      </c>
      <c r="AK230" s="101" t="e">
        <f t="shared" si="65"/>
        <v>#REF!</v>
      </c>
    </row>
    <row r="231" spans="1:37" ht="15" customHeight="1">
      <c r="A231" s="105" t="s">
        <v>403</v>
      </c>
      <c r="B231" s="111" t="s">
        <v>285</v>
      </c>
      <c r="C231" s="107">
        <v>1.33</v>
      </c>
      <c r="D231" s="108">
        <v>0.04</v>
      </c>
      <c r="E231" s="104">
        <v>0.04</v>
      </c>
      <c r="F231" s="104">
        <v>-0.04</v>
      </c>
      <c r="G231" s="17">
        <f t="shared" si="70"/>
        <v>0.08</v>
      </c>
      <c r="H231" s="102">
        <f t="shared" si="71"/>
        <v>0</v>
      </c>
      <c r="I231" s="103"/>
      <c r="J231" s="2"/>
      <c r="K231" s="2"/>
      <c r="L231" s="2"/>
      <c r="M231" s="2"/>
      <c r="N231" s="2"/>
      <c r="O231" s="2"/>
      <c r="P231" s="2"/>
      <c r="Q231" s="2"/>
      <c r="S231" s="100" t="e">
        <f t="shared" si="72"/>
        <v>#REF!</v>
      </c>
      <c r="T231" s="100" t="e">
        <f t="shared" si="73"/>
        <v>#REF!</v>
      </c>
      <c r="U231" s="101" t="e">
        <f t="shared" si="58"/>
        <v>#REF!</v>
      </c>
      <c r="V231" s="101" t="e">
        <f t="shared" si="59"/>
        <v>#REF!</v>
      </c>
      <c r="X231" s="100" t="e">
        <f t="shared" si="74"/>
        <v>#REF!</v>
      </c>
      <c r="Y231" s="100" t="e">
        <f t="shared" si="75"/>
        <v>#REF!</v>
      </c>
      <c r="Z231" s="101" t="e">
        <f t="shared" si="60"/>
        <v>#REF!</v>
      </c>
      <c r="AA231" s="101" t="e">
        <f t="shared" si="61"/>
        <v>#REF!</v>
      </c>
      <c r="AC231" s="100" t="e">
        <f t="shared" si="76"/>
        <v>#REF!</v>
      </c>
      <c r="AD231" s="100" t="e">
        <f t="shared" si="77"/>
        <v>#REF!</v>
      </c>
      <c r="AE231" s="101" t="e">
        <f t="shared" si="62"/>
        <v>#REF!</v>
      </c>
      <c r="AF231" s="101" t="e">
        <f t="shared" si="63"/>
        <v>#REF!</v>
      </c>
      <c r="AH231" s="100" t="e">
        <f t="shared" si="78"/>
        <v>#REF!</v>
      </c>
      <c r="AI231" s="100" t="e">
        <f t="shared" si="79"/>
        <v>#REF!</v>
      </c>
      <c r="AJ231" s="101" t="e">
        <f t="shared" si="64"/>
        <v>#REF!</v>
      </c>
      <c r="AK231" s="101" t="e">
        <f t="shared" si="65"/>
        <v>#REF!</v>
      </c>
    </row>
    <row r="232" spans="1:37" ht="15" customHeight="1">
      <c r="A232" s="112" t="s">
        <v>403</v>
      </c>
      <c r="B232" s="113" t="s">
        <v>286</v>
      </c>
      <c r="C232" s="107">
        <v>1.33</v>
      </c>
      <c r="D232" s="108">
        <v>0.04</v>
      </c>
      <c r="E232" s="104">
        <v>0.04</v>
      </c>
      <c r="F232" s="104">
        <v>-0.04</v>
      </c>
      <c r="G232" s="17">
        <f t="shared" si="70"/>
        <v>0.08</v>
      </c>
      <c r="H232" s="102">
        <f t="shared" si="71"/>
        <v>0</v>
      </c>
      <c r="I232" s="103"/>
      <c r="J232" s="2"/>
      <c r="K232" s="2"/>
      <c r="L232" s="2"/>
      <c r="M232" s="2"/>
      <c r="N232" s="2"/>
      <c r="O232" s="2"/>
      <c r="P232" s="2"/>
      <c r="Q232" s="2"/>
      <c r="S232" s="100" t="e">
        <f t="shared" si="72"/>
        <v>#REF!</v>
      </c>
      <c r="T232" s="100" t="e">
        <f t="shared" si="73"/>
        <v>#REF!</v>
      </c>
      <c r="U232" s="101" t="e">
        <f t="shared" ref="U232:U295" si="80">IF(AND($D232="",S232=""),"",IF($D232="",S232,$D232+S232))</f>
        <v>#REF!</v>
      </c>
      <c r="V232" s="101" t="e">
        <f t="shared" ref="V232:V295" si="81">IF(AND($D232="",T232=""),"",IF($D232="",T232,$D232+T232))</f>
        <v>#REF!</v>
      </c>
      <c r="X232" s="100" t="e">
        <f t="shared" si="74"/>
        <v>#REF!</v>
      </c>
      <c r="Y232" s="100" t="e">
        <f t="shared" si="75"/>
        <v>#REF!</v>
      </c>
      <c r="Z232" s="101" t="e">
        <f t="shared" ref="Z232:Z295" si="82">IF(AND($D232="",X232=""),"",IF($D232="",X232,$D232+X232))</f>
        <v>#REF!</v>
      </c>
      <c r="AA232" s="101" t="e">
        <f t="shared" ref="AA232:AA295" si="83">IF(AND($D232="",Y232=""),"",IF($D232="",Y232,$D232+Y232))</f>
        <v>#REF!</v>
      </c>
      <c r="AC232" s="100" t="e">
        <f t="shared" si="76"/>
        <v>#REF!</v>
      </c>
      <c r="AD232" s="100" t="e">
        <f t="shared" si="77"/>
        <v>#REF!</v>
      </c>
      <c r="AE232" s="101" t="e">
        <f t="shared" ref="AE232:AE295" si="84">IF(AND($D232="",AC232=""),"",IF($D232="",AC232,$D232+AC232))</f>
        <v>#REF!</v>
      </c>
      <c r="AF232" s="101" t="e">
        <f t="shared" ref="AF232:AF295" si="85">IF(AND($D232="",AD232=""),"",IF($D232="",AD232,$D232+AD232))</f>
        <v>#REF!</v>
      </c>
      <c r="AH232" s="100" t="e">
        <f t="shared" si="78"/>
        <v>#REF!</v>
      </c>
      <c r="AI232" s="100" t="e">
        <f t="shared" si="79"/>
        <v>#REF!</v>
      </c>
      <c r="AJ232" s="101" t="e">
        <f t="shared" ref="AJ232:AJ295" si="86">IF(AND($D232="",AH232=""),"",IF($D232="",AH232,$D232+AH232))</f>
        <v>#REF!</v>
      </c>
      <c r="AK232" s="101" t="e">
        <f t="shared" ref="AK232:AK295" si="87">IF(AND($D232="",AI232=""),"",IF($D232="",AI232,$D232+AI232))</f>
        <v>#REF!</v>
      </c>
    </row>
    <row r="233" spans="1:37" ht="15" customHeight="1">
      <c r="A233" s="112" t="s">
        <v>403</v>
      </c>
      <c r="B233" s="113" t="s">
        <v>287</v>
      </c>
      <c r="C233" s="107">
        <v>1.33</v>
      </c>
      <c r="D233" s="108">
        <v>0.04</v>
      </c>
      <c r="E233" s="104">
        <v>0.04</v>
      </c>
      <c r="F233" s="104">
        <v>-0.04</v>
      </c>
      <c r="G233" s="17">
        <f t="shared" si="70"/>
        <v>0.08</v>
      </c>
      <c r="H233" s="102">
        <f t="shared" si="71"/>
        <v>0</v>
      </c>
      <c r="I233" s="103"/>
      <c r="J233" s="2"/>
      <c r="K233" s="2"/>
      <c r="L233" s="2"/>
      <c r="M233" s="2"/>
      <c r="N233" s="2"/>
      <c r="O233" s="2"/>
      <c r="P233" s="2"/>
      <c r="Q233" s="2"/>
      <c r="S233" s="100" t="e">
        <f t="shared" si="72"/>
        <v>#REF!</v>
      </c>
      <c r="T233" s="100" t="e">
        <f t="shared" si="73"/>
        <v>#REF!</v>
      </c>
      <c r="U233" s="101" t="e">
        <f t="shared" si="80"/>
        <v>#REF!</v>
      </c>
      <c r="V233" s="101" t="e">
        <f t="shared" si="81"/>
        <v>#REF!</v>
      </c>
      <c r="X233" s="100" t="e">
        <f t="shared" si="74"/>
        <v>#REF!</v>
      </c>
      <c r="Y233" s="100" t="e">
        <f t="shared" si="75"/>
        <v>#REF!</v>
      </c>
      <c r="Z233" s="101" t="e">
        <f t="shared" si="82"/>
        <v>#REF!</v>
      </c>
      <c r="AA233" s="101" t="e">
        <f t="shared" si="83"/>
        <v>#REF!</v>
      </c>
      <c r="AC233" s="100" t="e">
        <f t="shared" si="76"/>
        <v>#REF!</v>
      </c>
      <c r="AD233" s="100" t="e">
        <f t="shared" si="77"/>
        <v>#REF!</v>
      </c>
      <c r="AE233" s="101" t="e">
        <f t="shared" si="84"/>
        <v>#REF!</v>
      </c>
      <c r="AF233" s="101" t="e">
        <f t="shared" si="85"/>
        <v>#REF!</v>
      </c>
      <c r="AH233" s="100" t="e">
        <f t="shared" si="78"/>
        <v>#REF!</v>
      </c>
      <c r="AI233" s="100" t="e">
        <f t="shared" si="79"/>
        <v>#REF!</v>
      </c>
      <c r="AJ233" s="101" t="e">
        <f t="shared" si="86"/>
        <v>#REF!</v>
      </c>
      <c r="AK233" s="101" t="e">
        <f t="shared" si="87"/>
        <v>#REF!</v>
      </c>
    </row>
    <row r="234" spans="1:37" ht="15" customHeight="1">
      <c r="A234" s="105" t="s">
        <v>403</v>
      </c>
      <c r="B234" s="111" t="s">
        <v>288</v>
      </c>
      <c r="C234" s="107">
        <v>1.33</v>
      </c>
      <c r="D234" s="108">
        <v>0.04</v>
      </c>
      <c r="E234" s="104">
        <v>0.04</v>
      </c>
      <c r="F234" s="104">
        <v>-0.04</v>
      </c>
      <c r="G234" s="17">
        <f t="shared" si="70"/>
        <v>0.08</v>
      </c>
      <c r="H234" s="102">
        <f t="shared" si="71"/>
        <v>0</v>
      </c>
      <c r="I234" s="103"/>
      <c r="J234" s="2"/>
      <c r="K234" s="2"/>
      <c r="L234" s="2"/>
      <c r="M234" s="2"/>
      <c r="N234" s="2"/>
      <c r="O234" s="2"/>
      <c r="P234" s="2"/>
      <c r="Q234" s="2"/>
      <c r="S234" s="100" t="e">
        <f t="shared" si="72"/>
        <v>#REF!</v>
      </c>
      <c r="T234" s="100" t="e">
        <f t="shared" si="73"/>
        <v>#REF!</v>
      </c>
      <c r="U234" s="101" t="e">
        <f t="shared" si="80"/>
        <v>#REF!</v>
      </c>
      <c r="V234" s="101" t="e">
        <f t="shared" si="81"/>
        <v>#REF!</v>
      </c>
      <c r="X234" s="100" t="e">
        <f t="shared" si="74"/>
        <v>#REF!</v>
      </c>
      <c r="Y234" s="100" t="e">
        <f t="shared" si="75"/>
        <v>#REF!</v>
      </c>
      <c r="Z234" s="101" t="e">
        <f t="shared" si="82"/>
        <v>#REF!</v>
      </c>
      <c r="AA234" s="101" t="e">
        <f t="shared" si="83"/>
        <v>#REF!</v>
      </c>
      <c r="AC234" s="100" t="e">
        <f t="shared" si="76"/>
        <v>#REF!</v>
      </c>
      <c r="AD234" s="100" t="e">
        <f t="shared" si="77"/>
        <v>#REF!</v>
      </c>
      <c r="AE234" s="101" t="e">
        <f t="shared" si="84"/>
        <v>#REF!</v>
      </c>
      <c r="AF234" s="101" t="e">
        <f t="shared" si="85"/>
        <v>#REF!</v>
      </c>
      <c r="AH234" s="100" t="e">
        <f t="shared" si="78"/>
        <v>#REF!</v>
      </c>
      <c r="AI234" s="100" t="e">
        <f t="shared" si="79"/>
        <v>#REF!</v>
      </c>
      <c r="AJ234" s="101" t="e">
        <f t="shared" si="86"/>
        <v>#REF!</v>
      </c>
      <c r="AK234" s="101" t="e">
        <f t="shared" si="87"/>
        <v>#REF!</v>
      </c>
    </row>
    <row r="235" spans="1:37" ht="15" customHeight="1">
      <c r="A235" s="105" t="s">
        <v>403</v>
      </c>
      <c r="B235" s="111" t="s">
        <v>289</v>
      </c>
      <c r="C235" s="107">
        <v>1.33</v>
      </c>
      <c r="D235" s="108">
        <v>0.04</v>
      </c>
      <c r="E235" s="104">
        <v>0.04</v>
      </c>
      <c r="F235" s="104">
        <v>-0.04</v>
      </c>
      <c r="G235" s="17">
        <f t="shared" si="70"/>
        <v>0.08</v>
      </c>
      <c r="H235" s="102">
        <f t="shared" si="71"/>
        <v>0</v>
      </c>
      <c r="I235" s="103"/>
      <c r="J235" s="2"/>
      <c r="K235" s="2"/>
      <c r="L235" s="2"/>
      <c r="M235" s="2"/>
      <c r="N235" s="2"/>
      <c r="O235" s="2"/>
      <c r="P235" s="2"/>
      <c r="Q235" s="2"/>
      <c r="S235" s="100" t="e">
        <f t="shared" si="72"/>
        <v>#REF!</v>
      </c>
      <c r="T235" s="100" t="e">
        <f t="shared" si="73"/>
        <v>#REF!</v>
      </c>
      <c r="U235" s="101" t="e">
        <f t="shared" si="80"/>
        <v>#REF!</v>
      </c>
      <c r="V235" s="101" t="e">
        <f t="shared" si="81"/>
        <v>#REF!</v>
      </c>
      <c r="X235" s="100" t="e">
        <f t="shared" si="74"/>
        <v>#REF!</v>
      </c>
      <c r="Y235" s="100" t="e">
        <f t="shared" si="75"/>
        <v>#REF!</v>
      </c>
      <c r="Z235" s="101" t="e">
        <f t="shared" si="82"/>
        <v>#REF!</v>
      </c>
      <c r="AA235" s="101" t="e">
        <f t="shared" si="83"/>
        <v>#REF!</v>
      </c>
      <c r="AC235" s="100" t="e">
        <f t="shared" si="76"/>
        <v>#REF!</v>
      </c>
      <c r="AD235" s="100" t="e">
        <f t="shared" si="77"/>
        <v>#REF!</v>
      </c>
      <c r="AE235" s="101" t="e">
        <f t="shared" si="84"/>
        <v>#REF!</v>
      </c>
      <c r="AF235" s="101" t="e">
        <f t="shared" si="85"/>
        <v>#REF!</v>
      </c>
      <c r="AH235" s="100" t="e">
        <f t="shared" si="78"/>
        <v>#REF!</v>
      </c>
      <c r="AI235" s="100" t="e">
        <f t="shared" si="79"/>
        <v>#REF!</v>
      </c>
      <c r="AJ235" s="101" t="e">
        <f t="shared" si="86"/>
        <v>#REF!</v>
      </c>
      <c r="AK235" s="101" t="e">
        <f t="shared" si="87"/>
        <v>#REF!</v>
      </c>
    </row>
    <row r="236" spans="1:37" ht="15" customHeight="1">
      <c r="A236" s="105" t="s">
        <v>403</v>
      </c>
      <c r="B236" s="111" t="s">
        <v>290</v>
      </c>
      <c r="C236" s="107">
        <v>1.33</v>
      </c>
      <c r="D236" s="108">
        <v>0.04</v>
      </c>
      <c r="E236" s="104">
        <v>0.04</v>
      </c>
      <c r="F236" s="104">
        <v>-0.04</v>
      </c>
      <c r="G236" s="17">
        <f t="shared" si="70"/>
        <v>0.08</v>
      </c>
      <c r="H236" s="102">
        <f t="shared" si="71"/>
        <v>0</v>
      </c>
      <c r="I236" s="103"/>
      <c r="J236" s="2"/>
      <c r="K236" s="2"/>
      <c r="L236" s="2"/>
      <c r="M236" s="2"/>
      <c r="N236" s="2"/>
      <c r="O236" s="2"/>
      <c r="P236" s="2"/>
      <c r="Q236" s="2"/>
      <c r="S236" s="100" t="e">
        <f t="shared" si="72"/>
        <v>#REF!</v>
      </c>
      <c r="T236" s="100" t="e">
        <f t="shared" si="73"/>
        <v>#REF!</v>
      </c>
      <c r="U236" s="101" t="e">
        <f t="shared" si="80"/>
        <v>#REF!</v>
      </c>
      <c r="V236" s="101" t="e">
        <f t="shared" si="81"/>
        <v>#REF!</v>
      </c>
      <c r="X236" s="100" t="e">
        <f t="shared" si="74"/>
        <v>#REF!</v>
      </c>
      <c r="Y236" s="100" t="e">
        <f t="shared" si="75"/>
        <v>#REF!</v>
      </c>
      <c r="Z236" s="101" t="e">
        <f t="shared" si="82"/>
        <v>#REF!</v>
      </c>
      <c r="AA236" s="101" t="e">
        <f t="shared" si="83"/>
        <v>#REF!</v>
      </c>
      <c r="AC236" s="100" t="e">
        <f t="shared" si="76"/>
        <v>#REF!</v>
      </c>
      <c r="AD236" s="100" t="e">
        <f t="shared" si="77"/>
        <v>#REF!</v>
      </c>
      <c r="AE236" s="101" t="e">
        <f t="shared" si="84"/>
        <v>#REF!</v>
      </c>
      <c r="AF236" s="101" t="e">
        <f t="shared" si="85"/>
        <v>#REF!</v>
      </c>
      <c r="AH236" s="100" t="e">
        <f t="shared" si="78"/>
        <v>#REF!</v>
      </c>
      <c r="AI236" s="100" t="e">
        <f t="shared" si="79"/>
        <v>#REF!</v>
      </c>
      <c r="AJ236" s="101" t="e">
        <f t="shared" si="86"/>
        <v>#REF!</v>
      </c>
      <c r="AK236" s="101" t="e">
        <f t="shared" si="87"/>
        <v>#REF!</v>
      </c>
    </row>
    <row r="237" spans="1:37" ht="15" customHeight="1">
      <c r="A237" s="105" t="s">
        <v>403</v>
      </c>
      <c r="B237" s="111" t="s">
        <v>291</v>
      </c>
      <c r="C237" s="107">
        <v>1.33</v>
      </c>
      <c r="D237" s="108">
        <v>0.04</v>
      </c>
      <c r="E237" s="104">
        <v>0.04</v>
      </c>
      <c r="F237" s="104">
        <v>-0.04</v>
      </c>
      <c r="G237" s="17">
        <f t="shared" si="70"/>
        <v>0.08</v>
      </c>
      <c r="H237" s="102">
        <f t="shared" si="71"/>
        <v>0</v>
      </c>
      <c r="I237" s="103"/>
      <c r="J237" s="2"/>
      <c r="K237" s="2"/>
      <c r="L237" s="2"/>
      <c r="M237" s="2"/>
      <c r="N237" s="2"/>
      <c r="O237" s="2"/>
      <c r="P237" s="2"/>
      <c r="Q237" s="2"/>
      <c r="S237" s="100" t="e">
        <f t="shared" si="72"/>
        <v>#REF!</v>
      </c>
      <c r="T237" s="100" t="e">
        <f t="shared" si="73"/>
        <v>#REF!</v>
      </c>
      <c r="U237" s="101" t="e">
        <f t="shared" si="80"/>
        <v>#REF!</v>
      </c>
      <c r="V237" s="101" t="e">
        <f t="shared" si="81"/>
        <v>#REF!</v>
      </c>
      <c r="X237" s="100" t="e">
        <f t="shared" si="74"/>
        <v>#REF!</v>
      </c>
      <c r="Y237" s="100" t="e">
        <f t="shared" si="75"/>
        <v>#REF!</v>
      </c>
      <c r="Z237" s="101" t="e">
        <f t="shared" si="82"/>
        <v>#REF!</v>
      </c>
      <c r="AA237" s="101" t="e">
        <f t="shared" si="83"/>
        <v>#REF!</v>
      </c>
      <c r="AC237" s="100" t="e">
        <f t="shared" si="76"/>
        <v>#REF!</v>
      </c>
      <c r="AD237" s="100" t="e">
        <f t="shared" si="77"/>
        <v>#REF!</v>
      </c>
      <c r="AE237" s="101" t="e">
        <f t="shared" si="84"/>
        <v>#REF!</v>
      </c>
      <c r="AF237" s="101" t="e">
        <f t="shared" si="85"/>
        <v>#REF!</v>
      </c>
      <c r="AH237" s="100" t="e">
        <f t="shared" si="78"/>
        <v>#REF!</v>
      </c>
      <c r="AI237" s="100" t="e">
        <f t="shared" si="79"/>
        <v>#REF!</v>
      </c>
      <c r="AJ237" s="101" t="e">
        <f t="shared" si="86"/>
        <v>#REF!</v>
      </c>
      <c r="AK237" s="101" t="e">
        <f t="shared" si="87"/>
        <v>#REF!</v>
      </c>
    </row>
    <row r="238" spans="1:37" ht="15" customHeight="1">
      <c r="A238" s="105" t="s">
        <v>403</v>
      </c>
      <c r="B238" s="111" t="s">
        <v>292</v>
      </c>
      <c r="C238" s="107">
        <v>1.33</v>
      </c>
      <c r="D238" s="108">
        <v>0.04</v>
      </c>
      <c r="E238" s="104">
        <v>0.04</v>
      </c>
      <c r="F238" s="104">
        <v>-0.04</v>
      </c>
      <c r="G238" s="17">
        <f t="shared" si="70"/>
        <v>0.08</v>
      </c>
      <c r="H238" s="102">
        <f t="shared" si="71"/>
        <v>0</v>
      </c>
      <c r="I238" s="103"/>
      <c r="J238" s="2"/>
      <c r="K238" s="2"/>
      <c r="L238" s="2"/>
      <c r="M238" s="2"/>
      <c r="N238" s="2"/>
      <c r="O238" s="2"/>
      <c r="P238" s="2"/>
      <c r="Q238" s="2"/>
      <c r="S238" s="100" t="e">
        <f t="shared" si="72"/>
        <v>#REF!</v>
      </c>
      <c r="T238" s="100" t="e">
        <f t="shared" si="73"/>
        <v>#REF!</v>
      </c>
      <c r="U238" s="101" t="e">
        <f t="shared" si="80"/>
        <v>#REF!</v>
      </c>
      <c r="V238" s="101" t="e">
        <f t="shared" si="81"/>
        <v>#REF!</v>
      </c>
      <c r="X238" s="100" t="e">
        <f t="shared" si="74"/>
        <v>#REF!</v>
      </c>
      <c r="Y238" s="100" t="e">
        <f t="shared" si="75"/>
        <v>#REF!</v>
      </c>
      <c r="Z238" s="101" t="e">
        <f t="shared" si="82"/>
        <v>#REF!</v>
      </c>
      <c r="AA238" s="101" t="e">
        <f t="shared" si="83"/>
        <v>#REF!</v>
      </c>
      <c r="AC238" s="100" t="e">
        <f t="shared" si="76"/>
        <v>#REF!</v>
      </c>
      <c r="AD238" s="100" t="e">
        <f t="shared" si="77"/>
        <v>#REF!</v>
      </c>
      <c r="AE238" s="101" t="e">
        <f t="shared" si="84"/>
        <v>#REF!</v>
      </c>
      <c r="AF238" s="101" t="e">
        <f t="shared" si="85"/>
        <v>#REF!</v>
      </c>
      <c r="AH238" s="100" t="e">
        <f t="shared" si="78"/>
        <v>#REF!</v>
      </c>
      <c r="AI238" s="100" t="e">
        <f t="shared" si="79"/>
        <v>#REF!</v>
      </c>
      <c r="AJ238" s="101" t="e">
        <f t="shared" si="86"/>
        <v>#REF!</v>
      </c>
      <c r="AK238" s="101" t="e">
        <f t="shared" si="87"/>
        <v>#REF!</v>
      </c>
    </row>
    <row r="239" spans="1:37" ht="15" customHeight="1">
      <c r="A239" s="105" t="s">
        <v>403</v>
      </c>
      <c r="B239" s="111" t="s">
        <v>293</v>
      </c>
      <c r="C239" s="107">
        <v>1.33</v>
      </c>
      <c r="D239" s="108">
        <v>0.04</v>
      </c>
      <c r="E239" s="104">
        <v>0.04</v>
      </c>
      <c r="F239" s="104">
        <v>-0.04</v>
      </c>
      <c r="G239" s="17">
        <f t="shared" si="70"/>
        <v>0.08</v>
      </c>
      <c r="H239" s="102">
        <f t="shared" si="71"/>
        <v>0</v>
      </c>
      <c r="I239" s="103"/>
      <c r="J239" s="2"/>
      <c r="K239" s="2"/>
      <c r="L239" s="2"/>
      <c r="M239" s="2"/>
      <c r="N239" s="2"/>
      <c r="O239" s="2"/>
      <c r="P239" s="2"/>
      <c r="Q239" s="2"/>
      <c r="S239" s="100" t="e">
        <f t="shared" si="72"/>
        <v>#REF!</v>
      </c>
      <c r="T239" s="100" t="e">
        <f t="shared" si="73"/>
        <v>#REF!</v>
      </c>
      <c r="U239" s="101" t="e">
        <f t="shared" si="80"/>
        <v>#REF!</v>
      </c>
      <c r="V239" s="101" t="e">
        <f t="shared" si="81"/>
        <v>#REF!</v>
      </c>
      <c r="X239" s="100" t="e">
        <f t="shared" si="74"/>
        <v>#REF!</v>
      </c>
      <c r="Y239" s="100" t="e">
        <f t="shared" si="75"/>
        <v>#REF!</v>
      </c>
      <c r="Z239" s="101" t="e">
        <f t="shared" si="82"/>
        <v>#REF!</v>
      </c>
      <c r="AA239" s="101" t="e">
        <f t="shared" si="83"/>
        <v>#REF!</v>
      </c>
      <c r="AC239" s="100" t="e">
        <f t="shared" si="76"/>
        <v>#REF!</v>
      </c>
      <c r="AD239" s="100" t="e">
        <f t="shared" si="77"/>
        <v>#REF!</v>
      </c>
      <c r="AE239" s="101" t="e">
        <f t="shared" si="84"/>
        <v>#REF!</v>
      </c>
      <c r="AF239" s="101" t="e">
        <f t="shared" si="85"/>
        <v>#REF!</v>
      </c>
      <c r="AH239" s="100" t="e">
        <f t="shared" si="78"/>
        <v>#REF!</v>
      </c>
      <c r="AI239" s="100" t="e">
        <f t="shared" si="79"/>
        <v>#REF!</v>
      </c>
      <c r="AJ239" s="101" t="e">
        <f t="shared" si="86"/>
        <v>#REF!</v>
      </c>
      <c r="AK239" s="101" t="e">
        <f t="shared" si="87"/>
        <v>#REF!</v>
      </c>
    </row>
    <row r="240" spans="1:37" ht="15" customHeight="1">
      <c r="A240" s="105" t="s">
        <v>403</v>
      </c>
      <c r="B240" s="113" t="s">
        <v>294</v>
      </c>
      <c r="C240" s="107">
        <v>1.33</v>
      </c>
      <c r="D240" s="108">
        <v>0.04</v>
      </c>
      <c r="E240" s="104">
        <v>0.04</v>
      </c>
      <c r="F240" s="104">
        <v>-0.04</v>
      </c>
      <c r="G240" s="17">
        <f t="shared" si="70"/>
        <v>0.08</v>
      </c>
      <c r="H240" s="102">
        <f t="shared" si="71"/>
        <v>0</v>
      </c>
      <c r="I240" s="103"/>
      <c r="J240" s="2"/>
      <c r="K240" s="2"/>
      <c r="L240" s="2"/>
      <c r="M240" s="2"/>
      <c r="N240" s="2"/>
      <c r="O240" s="2"/>
      <c r="P240" s="2"/>
      <c r="Q240" s="2"/>
      <c r="S240" s="100" t="e">
        <f t="shared" si="72"/>
        <v>#REF!</v>
      </c>
      <c r="T240" s="100" t="e">
        <f t="shared" si="73"/>
        <v>#REF!</v>
      </c>
      <c r="U240" s="101" t="e">
        <f t="shared" si="80"/>
        <v>#REF!</v>
      </c>
      <c r="V240" s="101" t="e">
        <f t="shared" si="81"/>
        <v>#REF!</v>
      </c>
      <c r="X240" s="100" t="e">
        <f t="shared" si="74"/>
        <v>#REF!</v>
      </c>
      <c r="Y240" s="100" t="e">
        <f t="shared" si="75"/>
        <v>#REF!</v>
      </c>
      <c r="Z240" s="101" t="e">
        <f t="shared" si="82"/>
        <v>#REF!</v>
      </c>
      <c r="AA240" s="101" t="e">
        <f t="shared" si="83"/>
        <v>#REF!</v>
      </c>
      <c r="AC240" s="100" t="e">
        <f t="shared" si="76"/>
        <v>#REF!</v>
      </c>
      <c r="AD240" s="100" t="e">
        <f t="shared" si="77"/>
        <v>#REF!</v>
      </c>
      <c r="AE240" s="101" t="e">
        <f t="shared" si="84"/>
        <v>#REF!</v>
      </c>
      <c r="AF240" s="101" t="e">
        <f t="shared" si="85"/>
        <v>#REF!</v>
      </c>
      <c r="AH240" s="100" t="e">
        <f t="shared" si="78"/>
        <v>#REF!</v>
      </c>
      <c r="AI240" s="100" t="e">
        <f t="shared" si="79"/>
        <v>#REF!</v>
      </c>
      <c r="AJ240" s="101" t="e">
        <f t="shared" si="86"/>
        <v>#REF!</v>
      </c>
      <c r="AK240" s="101" t="e">
        <f t="shared" si="87"/>
        <v>#REF!</v>
      </c>
    </row>
    <row r="241" spans="1:37" ht="15" customHeight="1">
      <c r="A241" s="105" t="s">
        <v>403</v>
      </c>
      <c r="B241" s="113" t="s">
        <v>295</v>
      </c>
      <c r="C241" s="107">
        <v>1.33</v>
      </c>
      <c r="D241" s="108">
        <v>0.04</v>
      </c>
      <c r="E241" s="104">
        <v>0.04</v>
      </c>
      <c r="F241" s="104">
        <v>-0.04</v>
      </c>
      <c r="G241" s="17">
        <f t="shared" si="70"/>
        <v>0.08</v>
      </c>
      <c r="H241" s="102">
        <f t="shared" si="71"/>
        <v>0</v>
      </c>
      <c r="I241" s="103"/>
      <c r="J241" s="2"/>
      <c r="K241" s="2"/>
      <c r="L241" s="2"/>
      <c r="M241" s="2"/>
      <c r="N241" s="2"/>
      <c r="O241" s="2"/>
      <c r="P241" s="2"/>
      <c r="Q241" s="2"/>
      <c r="S241" s="100" t="e">
        <f t="shared" si="72"/>
        <v>#REF!</v>
      </c>
      <c r="T241" s="100" t="e">
        <f t="shared" si="73"/>
        <v>#REF!</v>
      </c>
      <c r="U241" s="101" t="e">
        <f t="shared" si="80"/>
        <v>#REF!</v>
      </c>
      <c r="V241" s="101" t="e">
        <f t="shared" si="81"/>
        <v>#REF!</v>
      </c>
      <c r="X241" s="100" t="e">
        <f t="shared" si="74"/>
        <v>#REF!</v>
      </c>
      <c r="Y241" s="100" t="e">
        <f t="shared" si="75"/>
        <v>#REF!</v>
      </c>
      <c r="Z241" s="101" t="e">
        <f t="shared" si="82"/>
        <v>#REF!</v>
      </c>
      <c r="AA241" s="101" t="e">
        <f t="shared" si="83"/>
        <v>#REF!</v>
      </c>
      <c r="AC241" s="100" t="e">
        <f t="shared" si="76"/>
        <v>#REF!</v>
      </c>
      <c r="AD241" s="100" t="e">
        <f t="shared" si="77"/>
        <v>#REF!</v>
      </c>
      <c r="AE241" s="101" t="e">
        <f t="shared" si="84"/>
        <v>#REF!</v>
      </c>
      <c r="AF241" s="101" t="e">
        <f t="shared" si="85"/>
        <v>#REF!</v>
      </c>
      <c r="AH241" s="100" t="e">
        <f t="shared" si="78"/>
        <v>#REF!</v>
      </c>
      <c r="AI241" s="100" t="e">
        <f t="shared" si="79"/>
        <v>#REF!</v>
      </c>
      <c r="AJ241" s="101" t="e">
        <f t="shared" si="86"/>
        <v>#REF!</v>
      </c>
      <c r="AK241" s="101" t="e">
        <f t="shared" si="87"/>
        <v>#REF!</v>
      </c>
    </row>
    <row r="242" spans="1:37" ht="15" customHeight="1">
      <c r="A242" s="105" t="s">
        <v>403</v>
      </c>
      <c r="B242" s="113" t="s">
        <v>296</v>
      </c>
      <c r="C242" s="107">
        <v>1.33</v>
      </c>
      <c r="D242" s="108">
        <v>0.04</v>
      </c>
      <c r="E242" s="104">
        <v>0.04</v>
      </c>
      <c r="F242" s="104">
        <v>-0.04</v>
      </c>
      <c r="G242" s="17">
        <f t="shared" si="70"/>
        <v>0.08</v>
      </c>
      <c r="H242" s="102">
        <f t="shared" si="71"/>
        <v>0</v>
      </c>
      <c r="I242" s="103"/>
      <c r="J242" s="2"/>
      <c r="K242" s="2"/>
      <c r="L242" s="2"/>
      <c r="M242" s="2"/>
      <c r="N242" s="2"/>
      <c r="O242" s="2"/>
      <c r="P242" s="2"/>
      <c r="Q242" s="2"/>
      <c r="S242" s="100" t="e">
        <f t="shared" si="72"/>
        <v>#REF!</v>
      </c>
      <c r="T242" s="100" t="e">
        <f t="shared" si="73"/>
        <v>#REF!</v>
      </c>
      <c r="U242" s="101" t="e">
        <f t="shared" si="80"/>
        <v>#REF!</v>
      </c>
      <c r="V242" s="101" t="e">
        <f t="shared" si="81"/>
        <v>#REF!</v>
      </c>
      <c r="X242" s="100" t="e">
        <f t="shared" si="74"/>
        <v>#REF!</v>
      </c>
      <c r="Y242" s="100" t="e">
        <f t="shared" si="75"/>
        <v>#REF!</v>
      </c>
      <c r="Z242" s="101" t="e">
        <f t="shared" si="82"/>
        <v>#REF!</v>
      </c>
      <c r="AA242" s="101" t="e">
        <f t="shared" si="83"/>
        <v>#REF!</v>
      </c>
      <c r="AC242" s="100" t="e">
        <f t="shared" si="76"/>
        <v>#REF!</v>
      </c>
      <c r="AD242" s="100" t="e">
        <f t="shared" si="77"/>
        <v>#REF!</v>
      </c>
      <c r="AE242" s="101" t="e">
        <f t="shared" si="84"/>
        <v>#REF!</v>
      </c>
      <c r="AF242" s="101" t="e">
        <f t="shared" si="85"/>
        <v>#REF!</v>
      </c>
      <c r="AH242" s="100" t="e">
        <f t="shared" si="78"/>
        <v>#REF!</v>
      </c>
      <c r="AI242" s="100" t="e">
        <f t="shared" si="79"/>
        <v>#REF!</v>
      </c>
      <c r="AJ242" s="101" t="e">
        <f t="shared" si="86"/>
        <v>#REF!</v>
      </c>
      <c r="AK242" s="101" t="e">
        <f t="shared" si="87"/>
        <v>#REF!</v>
      </c>
    </row>
    <row r="243" spans="1:37" ht="15" customHeight="1">
      <c r="A243" s="105" t="s">
        <v>403</v>
      </c>
      <c r="B243" s="113" t="s">
        <v>297</v>
      </c>
      <c r="C243" s="107">
        <v>1.33</v>
      </c>
      <c r="D243" s="108">
        <v>0.04</v>
      </c>
      <c r="E243" s="104">
        <v>0.04</v>
      </c>
      <c r="F243" s="104">
        <v>-0.04</v>
      </c>
      <c r="G243" s="17">
        <f t="shared" si="70"/>
        <v>0.08</v>
      </c>
      <c r="H243" s="102">
        <f t="shared" si="71"/>
        <v>0</v>
      </c>
      <c r="I243" s="103"/>
      <c r="J243" s="2"/>
      <c r="K243" s="2"/>
      <c r="L243" s="2"/>
      <c r="M243" s="2"/>
      <c r="N243" s="2"/>
      <c r="O243" s="2"/>
      <c r="P243" s="2"/>
      <c r="Q243" s="2"/>
      <c r="S243" s="100" t="e">
        <f t="shared" si="72"/>
        <v>#REF!</v>
      </c>
      <c r="T243" s="100" t="e">
        <f t="shared" si="73"/>
        <v>#REF!</v>
      </c>
      <c r="U243" s="101" t="e">
        <f t="shared" si="80"/>
        <v>#REF!</v>
      </c>
      <c r="V243" s="101" t="e">
        <f t="shared" si="81"/>
        <v>#REF!</v>
      </c>
      <c r="X243" s="100" t="e">
        <f t="shared" si="74"/>
        <v>#REF!</v>
      </c>
      <c r="Y243" s="100" t="e">
        <f t="shared" si="75"/>
        <v>#REF!</v>
      </c>
      <c r="Z243" s="101" t="e">
        <f t="shared" si="82"/>
        <v>#REF!</v>
      </c>
      <c r="AA243" s="101" t="e">
        <f t="shared" si="83"/>
        <v>#REF!</v>
      </c>
      <c r="AC243" s="100" t="e">
        <f t="shared" si="76"/>
        <v>#REF!</v>
      </c>
      <c r="AD243" s="100" t="e">
        <f t="shared" si="77"/>
        <v>#REF!</v>
      </c>
      <c r="AE243" s="101" t="e">
        <f t="shared" si="84"/>
        <v>#REF!</v>
      </c>
      <c r="AF243" s="101" t="e">
        <f t="shared" si="85"/>
        <v>#REF!</v>
      </c>
      <c r="AH243" s="100" t="e">
        <f t="shared" si="78"/>
        <v>#REF!</v>
      </c>
      <c r="AI243" s="100" t="e">
        <f t="shared" si="79"/>
        <v>#REF!</v>
      </c>
      <c r="AJ243" s="101" t="e">
        <f t="shared" si="86"/>
        <v>#REF!</v>
      </c>
      <c r="AK243" s="101" t="e">
        <f t="shared" si="87"/>
        <v>#REF!</v>
      </c>
    </row>
    <row r="244" spans="1:37" ht="15" customHeight="1">
      <c r="A244" s="105"/>
      <c r="B244" s="111"/>
      <c r="C244" s="107"/>
      <c r="D244" s="108"/>
      <c r="E244" s="104"/>
      <c r="F244" s="104"/>
      <c r="G244" s="17"/>
      <c r="H244" s="102"/>
      <c r="I244" s="103"/>
      <c r="J244" s="2"/>
      <c r="K244" s="2"/>
      <c r="L244" s="2"/>
      <c r="M244" s="2"/>
      <c r="N244" s="2"/>
      <c r="O244" s="2"/>
      <c r="P244" s="2"/>
      <c r="Q244" s="2"/>
      <c r="S244" s="100" t="e">
        <f t="shared" si="72"/>
        <v>#REF!</v>
      </c>
      <c r="T244" s="100" t="e">
        <f t="shared" si="73"/>
        <v>#REF!</v>
      </c>
      <c r="U244" s="101" t="e">
        <f t="shared" si="80"/>
        <v>#REF!</v>
      </c>
      <c r="V244" s="101" t="e">
        <f t="shared" si="81"/>
        <v>#REF!</v>
      </c>
      <c r="X244" s="100" t="e">
        <f t="shared" si="74"/>
        <v>#REF!</v>
      </c>
      <c r="Y244" s="100" t="e">
        <f t="shared" si="75"/>
        <v>#REF!</v>
      </c>
      <c r="Z244" s="101" t="e">
        <f t="shared" si="82"/>
        <v>#REF!</v>
      </c>
      <c r="AA244" s="101" t="e">
        <f t="shared" si="83"/>
        <v>#REF!</v>
      </c>
      <c r="AC244" s="100" t="e">
        <f t="shared" si="76"/>
        <v>#REF!</v>
      </c>
      <c r="AD244" s="100" t="e">
        <f t="shared" si="77"/>
        <v>#REF!</v>
      </c>
      <c r="AE244" s="101" t="e">
        <f t="shared" si="84"/>
        <v>#REF!</v>
      </c>
      <c r="AF244" s="101" t="e">
        <f t="shared" si="85"/>
        <v>#REF!</v>
      </c>
      <c r="AH244" s="100" t="e">
        <f t="shared" si="78"/>
        <v>#REF!</v>
      </c>
      <c r="AI244" s="100" t="e">
        <f t="shared" si="79"/>
        <v>#REF!</v>
      </c>
      <c r="AJ244" s="101" t="e">
        <f t="shared" si="86"/>
        <v>#REF!</v>
      </c>
      <c r="AK244" s="101" t="e">
        <f t="shared" si="87"/>
        <v>#REF!</v>
      </c>
    </row>
    <row r="245" spans="1:37" ht="15" customHeight="1">
      <c r="A245" s="105"/>
      <c r="B245" s="111"/>
      <c r="C245" s="107"/>
      <c r="D245" s="108"/>
      <c r="E245" s="104"/>
      <c r="F245" s="104"/>
      <c r="G245" s="17"/>
      <c r="H245" s="102"/>
      <c r="I245" s="103"/>
      <c r="J245" s="2"/>
      <c r="K245" s="2"/>
      <c r="L245" s="2"/>
      <c r="M245" s="2"/>
      <c r="N245" s="2"/>
      <c r="O245" s="2"/>
      <c r="P245" s="2"/>
      <c r="Q245" s="2"/>
      <c r="S245" s="100" t="e">
        <f t="shared" si="72"/>
        <v>#REF!</v>
      </c>
      <c r="T245" s="100" t="e">
        <f t="shared" si="73"/>
        <v>#REF!</v>
      </c>
      <c r="U245" s="101" t="e">
        <f t="shared" si="80"/>
        <v>#REF!</v>
      </c>
      <c r="V245" s="101" t="e">
        <f t="shared" si="81"/>
        <v>#REF!</v>
      </c>
      <c r="X245" s="100" t="e">
        <f t="shared" si="74"/>
        <v>#REF!</v>
      </c>
      <c r="Y245" s="100" t="e">
        <f t="shared" si="75"/>
        <v>#REF!</v>
      </c>
      <c r="Z245" s="101" t="e">
        <f t="shared" si="82"/>
        <v>#REF!</v>
      </c>
      <c r="AA245" s="101" t="e">
        <f t="shared" si="83"/>
        <v>#REF!</v>
      </c>
      <c r="AC245" s="100" t="e">
        <f t="shared" si="76"/>
        <v>#REF!</v>
      </c>
      <c r="AD245" s="100" t="e">
        <f t="shared" si="77"/>
        <v>#REF!</v>
      </c>
      <c r="AE245" s="101" t="e">
        <f t="shared" si="84"/>
        <v>#REF!</v>
      </c>
      <c r="AF245" s="101" t="e">
        <f t="shared" si="85"/>
        <v>#REF!</v>
      </c>
      <c r="AH245" s="100" t="e">
        <f t="shared" si="78"/>
        <v>#REF!</v>
      </c>
      <c r="AI245" s="100" t="e">
        <f t="shared" si="79"/>
        <v>#REF!</v>
      </c>
      <c r="AJ245" s="101" t="e">
        <f t="shared" si="86"/>
        <v>#REF!</v>
      </c>
      <c r="AK245" s="101" t="e">
        <f t="shared" si="87"/>
        <v>#REF!</v>
      </c>
    </row>
    <row r="246" spans="1:37" ht="15" customHeight="1">
      <c r="A246" s="105"/>
      <c r="B246" s="111"/>
      <c r="C246" s="107"/>
      <c r="D246" s="108"/>
      <c r="E246" s="104"/>
      <c r="F246" s="104"/>
      <c r="G246" s="17"/>
      <c r="H246" s="102"/>
      <c r="I246" s="103"/>
      <c r="J246" s="2"/>
      <c r="K246" s="2"/>
      <c r="L246" s="2"/>
      <c r="M246" s="2"/>
      <c r="N246" s="2"/>
      <c r="O246" s="2"/>
      <c r="P246" s="2"/>
      <c r="Q246" s="2"/>
      <c r="S246" s="100" t="e">
        <f t="shared" si="72"/>
        <v>#REF!</v>
      </c>
      <c r="T246" s="100" t="e">
        <f t="shared" si="73"/>
        <v>#REF!</v>
      </c>
      <c r="U246" s="101" t="e">
        <f t="shared" si="80"/>
        <v>#REF!</v>
      </c>
      <c r="V246" s="101" t="e">
        <f t="shared" si="81"/>
        <v>#REF!</v>
      </c>
      <c r="X246" s="100" t="e">
        <f t="shared" si="74"/>
        <v>#REF!</v>
      </c>
      <c r="Y246" s="100" t="e">
        <f t="shared" si="75"/>
        <v>#REF!</v>
      </c>
      <c r="Z246" s="101" t="e">
        <f t="shared" si="82"/>
        <v>#REF!</v>
      </c>
      <c r="AA246" s="101" t="e">
        <f t="shared" si="83"/>
        <v>#REF!</v>
      </c>
      <c r="AC246" s="100" t="e">
        <f t="shared" si="76"/>
        <v>#REF!</v>
      </c>
      <c r="AD246" s="100" t="e">
        <f t="shared" si="77"/>
        <v>#REF!</v>
      </c>
      <c r="AE246" s="101" t="e">
        <f t="shared" si="84"/>
        <v>#REF!</v>
      </c>
      <c r="AF246" s="101" t="e">
        <f t="shared" si="85"/>
        <v>#REF!</v>
      </c>
      <c r="AH246" s="100" t="e">
        <f t="shared" si="78"/>
        <v>#REF!</v>
      </c>
      <c r="AI246" s="100" t="e">
        <f t="shared" si="79"/>
        <v>#REF!</v>
      </c>
      <c r="AJ246" s="101" t="e">
        <f t="shared" si="86"/>
        <v>#REF!</v>
      </c>
      <c r="AK246" s="101" t="e">
        <f t="shared" si="87"/>
        <v>#REF!</v>
      </c>
    </row>
    <row r="247" spans="1:37" ht="15" customHeight="1">
      <c r="A247" s="105"/>
      <c r="B247" s="111"/>
      <c r="C247" s="107"/>
      <c r="D247" s="108"/>
      <c r="E247" s="104"/>
      <c r="F247" s="104"/>
      <c r="G247" s="17"/>
      <c r="H247" s="102"/>
      <c r="I247" s="103"/>
      <c r="J247" s="2"/>
      <c r="K247" s="2"/>
      <c r="L247" s="2"/>
      <c r="M247" s="2"/>
      <c r="N247" s="2"/>
      <c r="O247" s="2"/>
      <c r="P247" s="2"/>
      <c r="Q247" s="2"/>
      <c r="S247" s="100" t="e">
        <f t="shared" si="72"/>
        <v>#REF!</v>
      </c>
      <c r="T247" s="100" t="e">
        <f t="shared" si="73"/>
        <v>#REF!</v>
      </c>
      <c r="U247" s="101" t="e">
        <f t="shared" si="80"/>
        <v>#REF!</v>
      </c>
      <c r="V247" s="101" t="e">
        <f t="shared" si="81"/>
        <v>#REF!</v>
      </c>
      <c r="X247" s="100" t="e">
        <f t="shared" si="74"/>
        <v>#REF!</v>
      </c>
      <c r="Y247" s="100" t="e">
        <f t="shared" si="75"/>
        <v>#REF!</v>
      </c>
      <c r="Z247" s="101" t="e">
        <f t="shared" si="82"/>
        <v>#REF!</v>
      </c>
      <c r="AA247" s="101" t="e">
        <f t="shared" si="83"/>
        <v>#REF!</v>
      </c>
      <c r="AC247" s="100" t="e">
        <f t="shared" si="76"/>
        <v>#REF!</v>
      </c>
      <c r="AD247" s="100" t="e">
        <f t="shared" si="77"/>
        <v>#REF!</v>
      </c>
      <c r="AE247" s="101" t="e">
        <f t="shared" si="84"/>
        <v>#REF!</v>
      </c>
      <c r="AF247" s="101" t="e">
        <f t="shared" si="85"/>
        <v>#REF!</v>
      </c>
      <c r="AH247" s="100" t="e">
        <f t="shared" si="78"/>
        <v>#REF!</v>
      </c>
      <c r="AI247" s="100" t="e">
        <f t="shared" si="79"/>
        <v>#REF!</v>
      </c>
      <c r="AJ247" s="101" t="e">
        <f t="shared" si="86"/>
        <v>#REF!</v>
      </c>
      <c r="AK247" s="101" t="e">
        <f t="shared" si="87"/>
        <v>#REF!</v>
      </c>
    </row>
    <row r="248" spans="1:37" ht="15" customHeight="1">
      <c r="A248" s="105"/>
      <c r="B248" s="111"/>
      <c r="C248" s="107"/>
      <c r="D248" s="108"/>
      <c r="E248" s="104"/>
      <c r="F248" s="104"/>
      <c r="G248" s="17"/>
      <c r="H248" s="102"/>
      <c r="I248" s="103"/>
      <c r="J248" s="2"/>
      <c r="K248" s="2"/>
      <c r="L248" s="2"/>
      <c r="M248" s="2"/>
      <c r="N248" s="2"/>
      <c r="O248" s="2"/>
      <c r="P248" s="2"/>
      <c r="Q248" s="2"/>
      <c r="S248" s="100" t="e">
        <f t="shared" si="72"/>
        <v>#REF!</v>
      </c>
      <c r="T248" s="100" t="e">
        <f t="shared" si="73"/>
        <v>#REF!</v>
      </c>
      <c r="U248" s="101" t="e">
        <f t="shared" si="80"/>
        <v>#REF!</v>
      </c>
      <c r="V248" s="101" t="e">
        <f t="shared" si="81"/>
        <v>#REF!</v>
      </c>
      <c r="X248" s="100" t="e">
        <f t="shared" si="74"/>
        <v>#REF!</v>
      </c>
      <c r="Y248" s="100" t="e">
        <f t="shared" si="75"/>
        <v>#REF!</v>
      </c>
      <c r="Z248" s="101" t="e">
        <f t="shared" si="82"/>
        <v>#REF!</v>
      </c>
      <c r="AA248" s="101" t="e">
        <f t="shared" si="83"/>
        <v>#REF!</v>
      </c>
      <c r="AC248" s="100" t="e">
        <f t="shared" si="76"/>
        <v>#REF!</v>
      </c>
      <c r="AD248" s="100" t="e">
        <f t="shared" si="77"/>
        <v>#REF!</v>
      </c>
      <c r="AE248" s="101" t="e">
        <f t="shared" si="84"/>
        <v>#REF!</v>
      </c>
      <c r="AF248" s="101" t="e">
        <f t="shared" si="85"/>
        <v>#REF!</v>
      </c>
      <c r="AH248" s="100" t="e">
        <f t="shared" si="78"/>
        <v>#REF!</v>
      </c>
      <c r="AI248" s="100" t="e">
        <f t="shared" si="79"/>
        <v>#REF!</v>
      </c>
      <c r="AJ248" s="101" t="e">
        <f t="shared" si="86"/>
        <v>#REF!</v>
      </c>
      <c r="AK248" s="101" t="e">
        <f t="shared" si="87"/>
        <v>#REF!</v>
      </c>
    </row>
    <row r="249" spans="1:37" ht="15" customHeight="1">
      <c r="A249" s="105" t="s">
        <v>405</v>
      </c>
      <c r="B249" s="113" t="s">
        <v>406</v>
      </c>
      <c r="C249" s="107">
        <v>1.33</v>
      </c>
      <c r="D249" s="108">
        <v>1.966</v>
      </c>
      <c r="E249" s="104">
        <v>2.5000000000000001E-2</v>
      </c>
      <c r="F249" s="104">
        <v>-2.5000000000000001E-2</v>
      </c>
      <c r="G249" s="17">
        <f t="shared" si="70"/>
        <v>1.9909999999999999</v>
      </c>
      <c r="H249" s="102">
        <f t="shared" si="71"/>
        <v>1.9410000000000001</v>
      </c>
      <c r="I249" s="103"/>
      <c r="J249" s="2"/>
      <c r="K249" s="2"/>
      <c r="L249" s="2"/>
      <c r="M249" s="2"/>
      <c r="N249" s="2"/>
      <c r="O249" s="2"/>
      <c r="P249" s="2"/>
      <c r="Q249" s="2"/>
      <c r="S249" s="100" t="e">
        <f t="shared" si="72"/>
        <v>#REF!</v>
      </c>
      <c r="T249" s="100" t="e">
        <f t="shared" si="73"/>
        <v>#REF!</v>
      </c>
      <c r="U249" s="101" t="e">
        <f t="shared" si="80"/>
        <v>#REF!</v>
      </c>
      <c r="V249" s="101" t="e">
        <f t="shared" si="81"/>
        <v>#REF!</v>
      </c>
      <c r="X249" s="100" t="e">
        <f t="shared" si="74"/>
        <v>#REF!</v>
      </c>
      <c r="Y249" s="100" t="e">
        <f t="shared" si="75"/>
        <v>#REF!</v>
      </c>
      <c r="Z249" s="101" t="e">
        <f t="shared" si="82"/>
        <v>#REF!</v>
      </c>
      <c r="AA249" s="101" t="e">
        <f t="shared" si="83"/>
        <v>#REF!</v>
      </c>
      <c r="AC249" s="100" t="e">
        <f t="shared" si="76"/>
        <v>#REF!</v>
      </c>
      <c r="AD249" s="100" t="e">
        <f t="shared" si="77"/>
        <v>#REF!</v>
      </c>
      <c r="AE249" s="101" t="e">
        <f t="shared" si="84"/>
        <v>#REF!</v>
      </c>
      <c r="AF249" s="101" t="e">
        <f t="shared" si="85"/>
        <v>#REF!</v>
      </c>
      <c r="AH249" s="100" t="e">
        <f t="shared" si="78"/>
        <v>#REF!</v>
      </c>
      <c r="AI249" s="100" t="e">
        <f t="shared" si="79"/>
        <v>#REF!</v>
      </c>
      <c r="AJ249" s="101" t="e">
        <f t="shared" si="86"/>
        <v>#REF!</v>
      </c>
      <c r="AK249" s="101" t="e">
        <f t="shared" si="87"/>
        <v>#REF!</v>
      </c>
    </row>
    <row r="250" spans="1:37" ht="15" customHeight="1">
      <c r="A250" s="105" t="s">
        <v>341</v>
      </c>
      <c r="B250" s="113" t="s">
        <v>407</v>
      </c>
      <c r="C250" s="107">
        <v>1.33</v>
      </c>
      <c r="D250" s="108">
        <v>1.966</v>
      </c>
      <c r="E250" s="104">
        <v>2.5000000000000001E-2</v>
      </c>
      <c r="F250" s="104">
        <v>-2.5000000000000001E-2</v>
      </c>
      <c r="G250" s="17">
        <f t="shared" si="70"/>
        <v>1.9909999999999999</v>
      </c>
      <c r="H250" s="102">
        <f t="shared" si="71"/>
        <v>1.9410000000000001</v>
      </c>
      <c r="I250" s="103"/>
      <c r="J250" s="2"/>
      <c r="K250" s="2"/>
      <c r="L250" s="2"/>
      <c r="M250" s="2"/>
      <c r="N250" s="2"/>
      <c r="O250" s="2"/>
      <c r="P250" s="2"/>
      <c r="Q250" s="2"/>
      <c r="S250" s="100">
        <f t="shared" si="72"/>
        <v>2.5000000000000001E-2</v>
      </c>
      <c r="T250" s="100">
        <f t="shared" si="73"/>
        <v>-2.5000000000000001E-2</v>
      </c>
      <c r="U250" s="101">
        <f t="shared" si="80"/>
        <v>1.9909999999999999</v>
      </c>
      <c r="V250" s="101">
        <f t="shared" si="81"/>
        <v>1.9410000000000001</v>
      </c>
      <c r="X250" s="100">
        <f t="shared" si="74"/>
        <v>2.5000000000000001E-2</v>
      </c>
      <c r="Y250" s="100">
        <f t="shared" si="75"/>
        <v>-2.5000000000000001E-2</v>
      </c>
      <c r="Z250" s="101">
        <f t="shared" si="82"/>
        <v>1.9909999999999999</v>
      </c>
      <c r="AA250" s="101">
        <f t="shared" si="83"/>
        <v>1.9410000000000001</v>
      </c>
      <c r="AC250" s="100">
        <f t="shared" si="76"/>
        <v>2.5000000000000001E-2</v>
      </c>
      <c r="AD250" s="100">
        <f t="shared" si="77"/>
        <v>-2.5000000000000001E-2</v>
      </c>
      <c r="AE250" s="101">
        <f t="shared" si="84"/>
        <v>1.9909999999999999</v>
      </c>
      <c r="AF250" s="101">
        <f t="shared" si="85"/>
        <v>1.9410000000000001</v>
      </c>
      <c r="AH250" s="100">
        <f t="shared" si="78"/>
        <v>2.5000000000000001E-2</v>
      </c>
      <c r="AI250" s="100">
        <f t="shared" si="79"/>
        <v>-2.5000000000000001E-2</v>
      </c>
      <c r="AJ250" s="101">
        <f t="shared" si="86"/>
        <v>1.9909999999999999</v>
      </c>
      <c r="AK250" s="101">
        <f t="shared" si="87"/>
        <v>1.9410000000000001</v>
      </c>
    </row>
    <row r="251" spans="1:37" ht="15" customHeight="1">
      <c r="A251" s="105" t="s">
        <v>341</v>
      </c>
      <c r="B251" s="111" t="s">
        <v>320</v>
      </c>
      <c r="C251" s="107">
        <v>1.33</v>
      </c>
      <c r="D251" s="108">
        <v>1.966</v>
      </c>
      <c r="E251" s="104">
        <v>2.5000000000000001E-2</v>
      </c>
      <c r="F251" s="104">
        <v>-2.5000000000000001E-2</v>
      </c>
      <c r="G251" s="17">
        <f t="shared" si="70"/>
        <v>1.9909999999999999</v>
      </c>
      <c r="H251" s="102">
        <f t="shared" si="71"/>
        <v>1.9410000000000001</v>
      </c>
      <c r="I251" s="103"/>
      <c r="J251" s="2"/>
      <c r="K251" s="2"/>
      <c r="L251" s="2"/>
      <c r="M251" s="2"/>
      <c r="N251" s="2"/>
      <c r="O251" s="2"/>
      <c r="P251" s="2"/>
      <c r="Q251" s="2"/>
      <c r="S251" s="100">
        <f t="shared" si="72"/>
        <v>2.5000000000000001E-2</v>
      </c>
      <c r="T251" s="100">
        <f t="shared" si="73"/>
        <v>-2.5000000000000001E-2</v>
      </c>
      <c r="U251" s="101">
        <f t="shared" si="80"/>
        <v>1.9909999999999999</v>
      </c>
      <c r="V251" s="101">
        <f t="shared" si="81"/>
        <v>1.9410000000000001</v>
      </c>
      <c r="X251" s="100">
        <f t="shared" si="74"/>
        <v>2.5000000000000001E-2</v>
      </c>
      <c r="Y251" s="100">
        <f t="shared" si="75"/>
        <v>-2.5000000000000001E-2</v>
      </c>
      <c r="Z251" s="101">
        <f t="shared" si="82"/>
        <v>1.9909999999999999</v>
      </c>
      <c r="AA251" s="101">
        <f t="shared" si="83"/>
        <v>1.9410000000000001</v>
      </c>
      <c r="AC251" s="100">
        <f t="shared" si="76"/>
        <v>2.5000000000000001E-2</v>
      </c>
      <c r="AD251" s="100">
        <f t="shared" si="77"/>
        <v>-2.5000000000000001E-2</v>
      </c>
      <c r="AE251" s="101">
        <f t="shared" si="84"/>
        <v>1.9909999999999999</v>
      </c>
      <c r="AF251" s="101">
        <f t="shared" si="85"/>
        <v>1.9410000000000001</v>
      </c>
      <c r="AH251" s="100">
        <f t="shared" si="78"/>
        <v>2.5000000000000001E-2</v>
      </c>
      <c r="AI251" s="100">
        <f t="shared" si="79"/>
        <v>-2.5000000000000001E-2</v>
      </c>
      <c r="AJ251" s="101">
        <f t="shared" si="86"/>
        <v>1.9909999999999999</v>
      </c>
      <c r="AK251" s="101">
        <f t="shared" si="87"/>
        <v>1.9410000000000001</v>
      </c>
    </row>
    <row r="252" spans="1:37" ht="15" customHeight="1">
      <c r="A252" s="105" t="s">
        <v>341</v>
      </c>
      <c r="B252" s="111" t="s">
        <v>321</v>
      </c>
      <c r="C252" s="107">
        <v>1.33</v>
      </c>
      <c r="D252" s="108">
        <v>1.966</v>
      </c>
      <c r="E252" s="104">
        <v>2.5000000000000001E-2</v>
      </c>
      <c r="F252" s="104">
        <v>-2.5000000000000001E-2</v>
      </c>
      <c r="G252" s="17">
        <f t="shared" si="70"/>
        <v>1.9909999999999999</v>
      </c>
      <c r="H252" s="102">
        <f t="shared" si="71"/>
        <v>1.9410000000000001</v>
      </c>
      <c r="I252" s="103"/>
      <c r="J252" s="2"/>
      <c r="K252" s="2"/>
      <c r="L252" s="2"/>
      <c r="M252" s="2"/>
      <c r="N252" s="2"/>
      <c r="O252" s="2"/>
      <c r="P252" s="2"/>
      <c r="Q252" s="2"/>
      <c r="S252" s="100">
        <f t="shared" si="72"/>
        <v>2.5000000000000001E-2</v>
      </c>
      <c r="T252" s="100">
        <f t="shared" si="73"/>
        <v>-2.5000000000000001E-2</v>
      </c>
      <c r="U252" s="101">
        <f t="shared" si="80"/>
        <v>1.9909999999999999</v>
      </c>
      <c r="V252" s="101">
        <f t="shared" si="81"/>
        <v>1.9410000000000001</v>
      </c>
      <c r="X252" s="100">
        <f t="shared" si="74"/>
        <v>2.5000000000000001E-2</v>
      </c>
      <c r="Y252" s="100">
        <f t="shared" si="75"/>
        <v>-2.5000000000000001E-2</v>
      </c>
      <c r="Z252" s="101">
        <f t="shared" si="82"/>
        <v>1.9909999999999999</v>
      </c>
      <c r="AA252" s="101">
        <f t="shared" si="83"/>
        <v>1.9410000000000001</v>
      </c>
      <c r="AC252" s="100">
        <f t="shared" si="76"/>
        <v>2.5000000000000001E-2</v>
      </c>
      <c r="AD252" s="100">
        <f t="shared" si="77"/>
        <v>-2.5000000000000001E-2</v>
      </c>
      <c r="AE252" s="101">
        <f t="shared" si="84"/>
        <v>1.9909999999999999</v>
      </c>
      <c r="AF252" s="101">
        <f t="shared" si="85"/>
        <v>1.9410000000000001</v>
      </c>
      <c r="AH252" s="100">
        <f t="shared" si="78"/>
        <v>2.5000000000000001E-2</v>
      </c>
      <c r="AI252" s="100">
        <f t="shared" si="79"/>
        <v>-2.5000000000000001E-2</v>
      </c>
      <c r="AJ252" s="101">
        <f t="shared" si="86"/>
        <v>1.9909999999999999</v>
      </c>
      <c r="AK252" s="101">
        <f t="shared" si="87"/>
        <v>1.9410000000000001</v>
      </c>
    </row>
    <row r="253" spans="1:37" ht="15" customHeight="1">
      <c r="A253" s="105"/>
      <c r="B253" s="111">
        <v>98</v>
      </c>
      <c r="C253" s="107"/>
      <c r="D253" s="108">
        <v>5.3949999999999996</v>
      </c>
      <c r="E253" s="104">
        <v>0.3</v>
      </c>
      <c r="F253" s="104">
        <v>-0.3</v>
      </c>
      <c r="G253" s="17">
        <f t="shared" si="70"/>
        <v>5.6949999999999994</v>
      </c>
      <c r="H253" s="102">
        <f t="shared" si="71"/>
        <v>5.0949999999999998</v>
      </c>
      <c r="I253" s="103"/>
      <c r="J253" s="2"/>
      <c r="K253" s="2"/>
      <c r="L253" s="2"/>
      <c r="M253" s="2"/>
      <c r="N253" s="2"/>
      <c r="O253" s="2"/>
      <c r="P253" s="2"/>
      <c r="Q253" s="2"/>
      <c r="S253" s="100" t="e">
        <f t="shared" si="72"/>
        <v>#REF!</v>
      </c>
      <c r="T253" s="100" t="e">
        <f t="shared" si="73"/>
        <v>#REF!</v>
      </c>
      <c r="U253" s="101" t="e">
        <f t="shared" si="80"/>
        <v>#REF!</v>
      </c>
      <c r="V253" s="101" t="e">
        <f t="shared" si="81"/>
        <v>#REF!</v>
      </c>
      <c r="X253" s="100" t="e">
        <f t="shared" si="74"/>
        <v>#REF!</v>
      </c>
      <c r="Y253" s="100" t="e">
        <f t="shared" si="75"/>
        <v>#REF!</v>
      </c>
      <c r="Z253" s="101" t="e">
        <f t="shared" si="82"/>
        <v>#REF!</v>
      </c>
      <c r="AA253" s="101" t="e">
        <f t="shared" si="83"/>
        <v>#REF!</v>
      </c>
      <c r="AC253" s="100" t="e">
        <f t="shared" si="76"/>
        <v>#REF!</v>
      </c>
      <c r="AD253" s="100" t="e">
        <f t="shared" si="77"/>
        <v>#REF!</v>
      </c>
      <c r="AE253" s="101" t="e">
        <f t="shared" si="84"/>
        <v>#REF!</v>
      </c>
      <c r="AF253" s="101" t="e">
        <f t="shared" si="85"/>
        <v>#REF!</v>
      </c>
      <c r="AH253" s="100" t="e">
        <f t="shared" si="78"/>
        <v>#REF!</v>
      </c>
      <c r="AI253" s="100" t="e">
        <f t="shared" si="79"/>
        <v>#REF!</v>
      </c>
      <c r="AJ253" s="101" t="e">
        <f t="shared" si="86"/>
        <v>#REF!</v>
      </c>
      <c r="AK253" s="101" t="e">
        <f t="shared" si="87"/>
        <v>#REF!</v>
      </c>
    </row>
    <row r="254" spans="1:37" ht="15" customHeight="1">
      <c r="A254" s="105"/>
      <c r="B254" s="111">
        <v>99</v>
      </c>
      <c r="C254" s="107"/>
      <c r="D254" s="108">
        <v>10.004</v>
      </c>
      <c r="E254" s="104">
        <v>0.6</v>
      </c>
      <c r="F254" s="104">
        <v>-0.6</v>
      </c>
      <c r="G254" s="17">
        <f t="shared" si="70"/>
        <v>10.603999999999999</v>
      </c>
      <c r="H254" s="102">
        <f t="shared" si="71"/>
        <v>9.4039999999999999</v>
      </c>
      <c r="I254" s="103"/>
      <c r="J254" s="2"/>
      <c r="K254" s="2"/>
      <c r="L254" s="2"/>
      <c r="M254" s="2"/>
      <c r="N254" s="2"/>
      <c r="O254" s="2"/>
      <c r="P254" s="2"/>
      <c r="Q254" s="2"/>
      <c r="S254" s="100" t="e">
        <f t="shared" si="72"/>
        <v>#REF!</v>
      </c>
      <c r="T254" s="100" t="e">
        <f t="shared" si="73"/>
        <v>#REF!</v>
      </c>
      <c r="U254" s="101" t="e">
        <f t="shared" si="80"/>
        <v>#REF!</v>
      </c>
      <c r="V254" s="101" t="e">
        <f t="shared" si="81"/>
        <v>#REF!</v>
      </c>
      <c r="X254" s="100" t="e">
        <f t="shared" si="74"/>
        <v>#REF!</v>
      </c>
      <c r="Y254" s="100" t="e">
        <f t="shared" si="75"/>
        <v>#REF!</v>
      </c>
      <c r="Z254" s="101" t="e">
        <f t="shared" si="82"/>
        <v>#REF!</v>
      </c>
      <c r="AA254" s="101" t="e">
        <f t="shared" si="83"/>
        <v>#REF!</v>
      </c>
      <c r="AC254" s="100" t="e">
        <f t="shared" si="76"/>
        <v>#REF!</v>
      </c>
      <c r="AD254" s="100" t="e">
        <f t="shared" si="77"/>
        <v>#REF!</v>
      </c>
      <c r="AE254" s="101" t="e">
        <f t="shared" si="84"/>
        <v>#REF!</v>
      </c>
      <c r="AF254" s="101" t="e">
        <f t="shared" si="85"/>
        <v>#REF!</v>
      </c>
      <c r="AH254" s="100" t="e">
        <f t="shared" si="78"/>
        <v>#REF!</v>
      </c>
      <c r="AI254" s="100" t="e">
        <f t="shared" si="79"/>
        <v>#REF!</v>
      </c>
      <c r="AJ254" s="101" t="e">
        <f t="shared" si="86"/>
        <v>#REF!</v>
      </c>
      <c r="AK254" s="101" t="e">
        <f t="shared" si="87"/>
        <v>#REF!</v>
      </c>
    </row>
    <row r="255" spans="1:37" ht="15" customHeight="1">
      <c r="A255" s="105"/>
      <c r="B255" s="111">
        <v>100</v>
      </c>
      <c r="C255" s="107"/>
      <c r="D255" s="108">
        <v>0</v>
      </c>
      <c r="E255" s="104">
        <v>3</v>
      </c>
      <c r="F255" s="104">
        <v>-3</v>
      </c>
      <c r="G255" s="17">
        <f t="shared" si="70"/>
        <v>3</v>
      </c>
      <c r="H255" s="102">
        <f t="shared" si="71"/>
        <v>-3</v>
      </c>
      <c r="I255" s="103"/>
      <c r="J255" s="2"/>
      <c r="K255" s="2"/>
      <c r="L255" s="2"/>
      <c r="M255" s="2"/>
      <c r="N255" s="2"/>
      <c r="O255" s="2"/>
      <c r="P255" s="2"/>
      <c r="Q255" s="2"/>
      <c r="S255" s="100" t="e">
        <f t="shared" si="72"/>
        <v>#REF!</v>
      </c>
      <c r="T255" s="100" t="e">
        <f t="shared" si="73"/>
        <v>#REF!</v>
      </c>
      <c r="U255" s="101" t="e">
        <f t="shared" si="80"/>
        <v>#REF!</v>
      </c>
      <c r="V255" s="101" t="e">
        <f t="shared" si="81"/>
        <v>#REF!</v>
      </c>
      <c r="X255" s="100" t="e">
        <f t="shared" si="74"/>
        <v>#REF!</v>
      </c>
      <c r="Y255" s="100" t="e">
        <f t="shared" si="75"/>
        <v>#REF!</v>
      </c>
      <c r="Z255" s="101" t="e">
        <f t="shared" si="82"/>
        <v>#REF!</v>
      </c>
      <c r="AA255" s="101" t="e">
        <f t="shared" si="83"/>
        <v>#REF!</v>
      </c>
      <c r="AC255" s="100" t="e">
        <f t="shared" si="76"/>
        <v>#REF!</v>
      </c>
      <c r="AD255" s="100" t="e">
        <f t="shared" si="77"/>
        <v>#REF!</v>
      </c>
      <c r="AE255" s="101" t="e">
        <f t="shared" si="84"/>
        <v>#REF!</v>
      </c>
      <c r="AF255" s="101" t="e">
        <f t="shared" si="85"/>
        <v>#REF!</v>
      </c>
      <c r="AH255" s="100" t="e">
        <f t="shared" si="78"/>
        <v>#REF!</v>
      </c>
      <c r="AI255" s="100" t="e">
        <f t="shared" si="79"/>
        <v>#REF!</v>
      </c>
      <c r="AJ255" s="101" t="e">
        <f t="shared" si="86"/>
        <v>#REF!</v>
      </c>
      <c r="AK255" s="101" t="e">
        <f t="shared" si="87"/>
        <v>#REF!</v>
      </c>
    </row>
    <row r="256" spans="1:37" ht="15" customHeight="1">
      <c r="A256" s="105"/>
      <c r="B256" s="111" t="s">
        <v>408</v>
      </c>
      <c r="C256" s="107"/>
      <c r="D256" s="108">
        <v>0.05</v>
      </c>
      <c r="E256" s="104">
        <v>2.5000000000000001E-2</v>
      </c>
      <c r="F256" s="104">
        <v>-0.02</v>
      </c>
      <c r="G256" s="17">
        <f t="shared" si="70"/>
        <v>7.5000000000000011E-2</v>
      </c>
      <c r="H256" s="102">
        <f t="shared" si="71"/>
        <v>3.0000000000000002E-2</v>
      </c>
      <c r="I256" s="103"/>
      <c r="J256" s="2"/>
      <c r="K256" s="2"/>
      <c r="L256" s="2"/>
      <c r="M256" s="2"/>
      <c r="N256" s="2"/>
      <c r="O256" s="2"/>
      <c r="P256" s="2"/>
      <c r="Q256" s="2"/>
      <c r="S256" s="100" t="e">
        <f t="shared" si="72"/>
        <v>#REF!</v>
      </c>
      <c r="T256" s="100" t="e">
        <f t="shared" si="73"/>
        <v>#REF!</v>
      </c>
      <c r="U256" s="101" t="e">
        <f t="shared" si="80"/>
        <v>#REF!</v>
      </c>
      <c r="V256" s="101" t="e">
        <f t="shared" si="81"/>
        <v>#REF!</v>
      </c>
      <c r="X256" s="100" t="e">
        <f t="shared" si="74"/>
        <v>#REF!</v>
      </c>
      <c r="Y256" s="100" t="e">
        <f t="shared" si="75"/>
        <v>#REF!</v>
      </c>
      <c r="Z256" s="101" t="e">
        <f t="shared" si="82"/>
        <v>#REF!</v>
      </c>
      <c r="AA256" s="101" t="e">
        <f t="shared" si="83"/>
        <v>#REF!</v>
      </c>
      <c r="AC256" s="100" t="e">
        <f t="shared" si="76"/>
        <v>#REF!</v>
      </c>
      <c r="AD256" s="100" t="e">
        <f t="shared" si="77"/>
        <v>#REF!</v>
      </c>
      <c r="AE256" s="101" t="e">
        <f t="shared" si="84"/>
        <v>#REF!</v>
      </c>
      <c r="AF256" s="101" t="e">
        <f t="shared" si="85"/>
        <v>#REF!</v>
      </c>
      <c r="AH256" s="100" t="e">
        <f t="shared" si="78"/>
        <v>#REF!</v>
      </c>
      <c r="AI256" s="100" t="e">
        <f t="shared" si="79"/>
        <v>#REF!</v>
      </c>
      <c r="AJ256" s="101" t="e">
        <f t="shared" si="86"/>
        <v>#REF!</v>
      </c>
      <c r="AK256" s="101" t="e">
        <f t="shared" si="87"/>
        <v>#REF!</v>
      </c>
    </row>
    <row r="257" spans="1:37" ht="15" customHeight="1">
      <c r="A257" s="105"/>
      <c r="B257" s="111" t="s">
        <v>199</v>
      </c>
      <c r="C257" s="107"/>
      <c r="D257" s="108">
        <v>0.05</v>
      </c>
      <c r="E257" s="104">
        <v>2.5000000000000001E-2</v>
      </c>
      <c r="F257" s="104">
        <v>-0.02</v>
      </c>
      <c r="G257" s="17">
        <f t="shared" si="70"/>
        <v>7.5000000000000011E-2</v>
      </c>
      <c r="H257" s="102">
        <f t="shared" si="71"/>
        <v>3.0000000000000002E-2</v>
      </c>
      <c r="I257" s="103"/>
      <c r="J257" s="2"/>
      <c r="K257" s="2"/>
      <c r="L257" s="2"/>
      <c r="M257" s="2"/>
      <c r="N257" s="2"/>
      <c r="O257" s="2"/>
      <c r="P257" s="2"/>
      <c r="Q257" s="2"/>
      <c r="S257" s="100" t="e">
        <f t="shared" si="72"/>
        <v>#REF!</v>
      </c>
      <c r="T257" s="100" t="e">
        <f t="shared" si="73"/>
        <v>#REF!</v>
      </c>
      <c r="U257" s="101" t="e">
        <f t="shared" si="80"/>
        <v>#REF!</v>
      </c>
      <c r="V257" s="101" t="e">
        <f t="shared" si="81"/>
        <v>#REF!</v>
      </c>
      <c r="X257" s="100" t="e">
        <f t="shared" si="74"/>
        <v>#REF!</v>
      </c>
      <c r="Y257" s="100" t="e">
        <f t="shared" si="75"/>
        <v>#REF!</v>
      </c>
      <c r="Z257" s="101" t="e">
        <f t="shared" si="82"/>
        <v>#REF!</v>
      </c>
      <c r="AA257" s="101" t="e">
        <f t="shared" si="83"/>
        <v>#REF!</v>
      </c>
      <c r="AC257" s="100" t="e">
        <f t="shared" si="76"/>
        <v>#REF!</v>
      </c>
      <c r="AD257" s="100" t="e">
        <f t="shared" si="77"/>
        <v>#REF!</v>
      </c>
      <c r="AE257" s="101" t="e">
        <f t="shared" si="84"/>
        <v>#REF!</v>
      </c>
      <c r="AF257" s="101" t="e">
        <f t="shared" si="85"/>
        <v>#REF!</v>
      </c>
      <c r="AH257" s="100" t="e">
        <f t="shared" si="78"/>
        <v>#REF!</v>
      </c>
      <c r="AI257" s="100" t="e">
        <f t="shared" si="79"/>
        <v>#REF!</v>
      </c>
      <c r="AJ257" s="101" t="e">
        <f t="shared" si="86"/>
        <v>#REF!</v>
      </c>
      <c r="AK257" s="101" t="e">
        <f t="shared" si="87"/>
        <v>#REF!</v>
      </c>
    </row>
    <row r="258" spans="1:37" ht="15" customHeight="1">
      <c r="A258" s="105"/>
      <c r="B258" s="111" t="s">
        <v>200</v>
      </c>
      <c r="C258" s="107"/>
      <c r="D258" s="108">
        <v>0.05</v>
      </c>
      <c r="E258" s="104">
        <v>2.5000000000000001E-2</v>
      </c>
      <c r="F258" s="104">
        <v>-0.02</v>
      </c>
      <c r="G258" s="17">
        <f t="shared" si="70"/>
        <v>7.5000000000000011E-2</v>
      </c>
      <c r="H258" s="102">
        <f t="shared" si="71"/>
        <v>3.0000000000000002E-2</v>
      </c>
      <c r="I258" s="103"/>
      <c r="J258" s="2"/>
      <c r="K258" s="2"/>
      <c r="L258" s="2"/>
      <c r="M258" s="2"/>
      <c r="N258" s="2"/>
      <c r="O258" s="2"/>
      <c r="P258" s="2"/>
      <c r="Q258" s="2"/>
      <c r="S258" s="100" t="e">
        <f t="shared" si="72"/>
        <v>#REF!</v>
      </c>
      <c r="T258" s="100" t="e">
        <f t="shared" si="73"/>
        <v>#REF!</v>
      </c>
      <c r="U258" s="101" t="e">
        <f t="shared" si="80"/>
        <v>#REF!</v>
      </c>
      <c r="V258" s="101" t="e">
        <f t="shared" si="81"/>
        <v>#REF!</v>
      </c>
      <c r="X258" s="100" t="e">
        <f t="shared" si="74"/>
        <v>#REF!</v>
      </c>
      <c r="Y258" s="100" t="e">
        <f t="shared" si="75"/>
        <v>#REF!</v>
      </c>
      <c r="Z258" s="101" t="e">
        <f t="shared" si="82"/>
        <v>#REF!</v>
      </c>
      <c r="AA258" s="101" t="e">
        <f t="shared" si="83"/>
        <v>#REF!</v>
      </c>
      <c r="AC258" s="100" t="e">
        <f t="shared" si="76"/>
        <v>#REF!</v>
      </c>
      <c r="AD258" s="100" t="e">
        <f t="shared" si="77"/>
        <v>#REF!</v>
      </c>
      <c r="AE258" s="101" t="e">
        <f t="shared" si="84"/>
        <v>#REF!</v>
      </c>
      <c r="AF258" s="101" t="e">
        <f t="shared" si="85"/>
        <v>#REF!</v>
      </c>
      <c r="AH258" s="100" t="e">
        <f t="shared" si="78"/>
        <v>#REF!</v>
      </c>
      <c r="AI258" s="100" t="e">
        <f t="shared" si="79"/>
        <v>#REF!</v>
      </c>
      <c r="AJ258" s="101" t="e">
        <f t="shared" si="86"/>
        <v>#REF!</v>
      </c>
      <c r="AK258" s="101" t="e">
        <f t="shared" si="87"/>
        <v>#REF!</v>
      </c>
    </row>
    <row r="259" spans="1:37" ht="15" customHeight="1">
      <c r="A259" s="105"/>
      <c r="B259" s="111" t="s">
        <v>409</v>
      </c>
      <c r="C259" s="107"/>
      <c r="D259" s="108">
        <v>0.05</v>
      </c>
      <c r="E259" s="104">
        <v>2.5000000000000001E-2</v>
      </c>
      <c r="F259" s="104">
        <v>-0.02</v>
      </c>
      <c r="G259" s="17">
        <f t="shared" si="70"/>
        <v>7.5000000000000011E-2</v>
      </c>
      <c r="H259" s="102">
        <f t="shared" si="71"/>
        <v>3.0000000000000002E-2</v>
      </c>
      <c r="I259" s="103"/>
      <c r="J259" s="2"/>
      <c r="K259" s="2"/>
      <c r="L259" s="2"/>
      <c r="M259" s="2"/>
      <c r="N259" s="2"/>
      <c r="O259" s="2"/>
      <c r="P259" s="2"/>
      <c r="Q259" s="2"/>
      <c r="S259" s="100" t="e">
        <f t="shared" si="72"/>
        <v>#REF!</v>
      </c>
      <c r="T259" s="100" t="e">
        <f t="shared" si="73"/>
        <v>#REF!</v>
      </c>
      <c r="U259" s="101" t="e">
        <f t="shared" si="80"/>
        <v>#REF!</v>
      </c>
      <c r="V259" s="101" t="e">
        <f t="shared" si="81"/>
        <v>#REF!</v>
      </c>
      <c r="X259" s="100" t="e">
        <f t="shared" si="74"/>
        <v>#REF!</v>
      </c>
      <c r="Y259" s="100" t="e">
        <f t="shared" si="75"/>
        <v>#REF!</v>
      </c>
      <c r="Z259" s="101" t="e">
        <f t="shared" si="82"/>
        <v>#REF!</v>
      </c>
      <c r="AA259" s="101" t="e">
        <f t="shared" si="83"/>
        <v>#REF!</v>
      </c>
      <c r="AC259" s="100" t="e">
        <f t="shared" si="76"/>
        <v>#REF!</v>
      </c>
      <c r="AD259" s="100" t="e">
        <f t="shared" si="77"/>
        <v>#REF!</v>
      </c>
      <c r="AE259" s="101" t="e">
        <f t="shared" si="84"/>
        <v>#REF!</v>
      </c>
      <c r="AF259" s="101" t="e">
        <f t="shared" si="85"/>
        <v>#REF!</v>
      </c>
      <c r="AH259" s="100" t="e">
        <f t="shared" si="78"/>
        <v>#REF!</v>
      </c>
      <c r="AI259" s="100" t="e">
        <f t="shared" si="79"/>
        <v>#REF!</v>
      </c>
      <c r="AJ259" s="101" t="e">
        <f t="shared" si="86"/>
        <v>#REF!</v>
      </c>
      <c r="AK259" s="101" t="e">
        <f t="shared" si="87"/>
        <v>#REF!</v>
      </c>
    </row>
    <row r="260" spans="1:37" ht="15" customHeight="1">
      <c r="A260" s="105"/>
      <c r="B260" s="111">
        <v>102</v>
      </c>
      <c r="C260" s="107"/>
      <c r="D260" s="108">
        <v>8.5640000000000001</v>
      </c>
      <c r="E260" s="104">
        <v>0.03</v>
      </c>
      <c r="F260" s="104">
        <v>-0.03</v>
      </c>
      <c r="G260" s="17">
        <f t="shared" si="70"/>
        <v>8.5939999999999994</v>
      </c>
      <c r="H260" s="102">
        <f t="shared" si="71"/>
        <v>8.5340000000000007</v>
      </c>
      <c r="I260" s="103"/>
      <c r="J260" s="2"/>
      <c r="K260" s="2"/>
      <c r="L260" s="2"/>
      <c r="M260" s="2"/>
      <c r="N260" s="2"/>
      <c r="O260" s="2"/>
      <c r="P260" s="2"/>
      <c r="Q260" s="2"/>
      <c r="S260" s="100" t="e">
        <f t="shared" si="72"/>
        <v>#REF!</v>
      </c>
      <c r="T260" s="100" t="e">
        <f t="shared" si="73"/>
        <v>#REF!</v>
      </c>
      <c r="U260" s="101" t="e">
        <f t="shared" si="80"/>
        <v>#REF!</v>
      </c>
      <c r="V260" s="101" t="e">
        <f t="shared" si="81"/>
        <v>#REF!</v>
      </c>
      <c r="X260" s="100" t="e">
        <f t="shared" si="74"/>
        <v>#REF!</v>
      </c>
      <c r="Y260" s="100" t="e">
        <f t="shared" si="75"/>
        <v>#REF!</v>
      </c>
      <c r="Z260" s="101" t="e">
        <f t="shared" si="82"/>
        <v>#REF!</v>
      </c>
      <c r="AA260" s="101" t="e">
        <f t="shared" si="83"/>
        <v>#REF!</v>
      </c>
      <c r="AC260" s="100" t="e">
        <f t="shared" si="76"/>
        <v>#REF!</v>
      </c>
      <c r="AD260" s="100" t="e">
        <f t="shared" si="77"/>
        <v>#REF!</v>
      </c>
      <c r="AE260" s="101" t="e">
        <f t="shared" si="84"/>
        <v>#REF!</v>
      </c>
      <c r="AF260" s="101" t="e">
        <f t="shared" si="85"/>
        <v>#REF!</v>
      </c>
      <c r="AH260" s="100" t="e">
        <f t="shared" si="78"/>
        <v>#REF!</v>
      </c>
      <c r="AI260" s="100" t="e">
        <f t="shared" si="79"/>
        <v>#REF!</v>
      </c>
      <c r="AJ260" s="101" t="e">
        <f t="shared" si="86"/>
        <v>#REF!</v>
      </c>
      <c r="AK260" s="101" t="e">
        <f t="shared" si="87"/>
        <v>#REF!</v>
      </c>
    </row>
    <row r="261" spans="1:37" ht="15" customHeight="1">
      <c r="A261" s="112"/>
      <c r="B261" s="113">
        <v>103</v>
      </c>
      <c r="C261" s="107"/>
      <c r="D261" s="108">
        <v>11.237</v>
      </c>
      <c r="E261" s="104">
        <v>0.03</v>
      </c>
      <c r="F261" s="104">
        <v>-0.03</v>
      </c>
      <c r="G261" s="17">
        <f t="shared" si="70"/>
        <v>11.266999999999999</v>
      </c>
      <c r="H261" s="102">
        <f t="shared" si="71"/>
        <v>11.207000000000001</v>
      </c>
      <c r="I261" s="103"/>
      <c r="J261" s="2"/>
      <c r="K261" s="2"/>
      <c r="L261" s="2"/>
      <c r="M261" s="2"/>
      <c r="N261" s="2"/>
      <c r="O261" s="2"/>
      <c r="P261" s="2"/>
      <c r="Q261" s="2"/>
      <c r="S261" s="100" t="e">
        <f t="shared" si="72"/>
        <v>#REF!</v>
      </c>
      <c r="T261" s="100" t="e">
        <f t="shared" si="73"/>
        <v>#REF!</v>
      </c>
      <c r="U261" s="101" t="e">
        <f t="shared" si="80"/>
        <v>#REF!</v>
      </c>
      <c r="V261" s="101" t="e">
        <f t="shared" si="81"/>
        <v>#REF!</v>
      </c>
      <c r="X261" s="100" t="e">
        <f t="shared" si="74"/>
        <v>#REF!</v>
      </c>
      <c r="Y261" s="100" t="e">
        <f t="shared" si="75"/>
        <v>#REF!</v>
      </c>
      <c r="Z261" s="101" t="e">
        <f t="shared" si="82"/>
        <v>#REF!</v>
      </c>
      <c r="AA261" s="101" t="e">
        <f t="shared" si="83"/>
        <v>#REF!</v>
      </c>
      <c r="AC261" s="100" t="e">
        <f t="shared" si="76"/>
        <v>#REF!</v>
      </c>
      <c r="AD261" s="100" t="e">
        <f t="shared" si="77"/>
        <v>#REF!</v>
      </c>
      <c r="AE261" s="101" t="e">
        <f t="shared" si="84"/>
        <v>#REF!</v>
      </c>
      <c r="AF261" s="101" t="e">
        <f t="shared" si="85"/>
        <v>#REF!</v>
      </c>
      <c r="AH261" s="100" t="e">
        <f t="shared" si="78"/>
        <v>#REF!</v>
      </c>
      <c r="AI261" s="100" t="e">
        <f t="shared" si="79"/>
        <v>#REF!</v>
      </c>
      <c r="AJ261" s="101" t="e">
        <f t="shared" si="86"/>
        <v>#REF!</v>
      </c>
      <c r="AK261" s="101" t="e">
        <f t="shared" si="87"/>
        <v>#REF!</v>
      </c>
    </row>
    <row r="262" spans="1:37" ht="15" customHeight="1">
      <c r="A262" s="112"/>
      <c r="B262" s="113"/>
      <c r="C262" s="107"/>
      <c r="D262" s="108"/>
      <c r="E262" s="104"/>
      <c r="F262" s="104"/>
      <c r="G262" s="17"/>
      <c r="H262" s="102"/>
      <c r="I262" s="103"/>
      <c r="J262" s="2"/>
      <c r="K262" s="2"/>
      <c r="L262" s="2"/>
      <c r="M262" s="2"/>
      <c r="N262" s="2"/>
      <c r="O262" s="2"/>
      <c r="P262" s="2"/>
      <c r="Q262" s="2"/>
      <c r="S262" s="100" t="e">
        <f t="shared" si="72"/>
        <v>#REF!</v>
      </c>
      <c r="T262" s="100" t="e">
        <f t="shared" si="73"/>
        <v>#REF!</v>
      </c>
      <c r="U262" s="101" t="e">
        <f t="shared" si="80"/>
        <v>#REF!</v>
      </c>
      <c r="V262" s="101" t="e">
        <f t="shared" si="81"/>
        <v>#REF!</v>
      </c>
      <c r="X262" s="100" t="e">
        <f t="shared" si="74"/>
        <v>#REF!</v>
      </c>
      <c r="Y262" s="100" t="e">
        <f t="shared" si="75"/>
        <v>#REF!</v>
      </c>
      <c r="Z262" s="101" t="e">
        <f t="shared" si="82"/>
        <v>#REF!</v>
      </c>
      <c r="AA262" s="101" t="e">
        <f t="shared" si="83"/>
        <v>#REF!</v>
      </c>
      <c r="AC262" s="100" t="e">
        <f t="shared" si="76"/>
        <v>#REF!</v>
      </c>
      <c r="AD262" s="100" t="e">
        <f t="shared" si="77"/>
        <v>#REF!</v>
      </c>
      <c r="AE262" s="101" t="e">
        <f t="shared" si="84"/>
        <v>#REF!</v>
      </c>
      <c r="AF262" s="101" t="e">
        <f t="shared" si="85"/>
        <v>#REF!</v>
      </c>
      <c r="AH262" s="100" t="e">
        <f t="shared" si="78"/>
        <v>#REF!</v>
      </c>
      <c r="AI262" s="100" t="e">
        <f t="shared" si="79"/>
        <v>#REF!</v>
      </c>
      <c r="AJ262" s="101" t="e">
        <f t="shared" si="86"/>
        <v>#REF!</v>
      </c>
      <c r="AK262" s="101" t="e">
        <f t="shared" si="87"/>
        <v>#REF!</v>
      </c>
    </row>
    <row r="263" spans="1:37" ht="15" customHeight="1">
      <c r="A263" s="112"/>
      <c r="B263" s="113" t="s">
        <v>410</v>
      </c>
      <c r="C263" s="107"/>
      <c r="D263" s="108">
        <v>0</v>
      </c>
      <c r="E263" s="104">
        <v>0.03</v>
      </c>
      <c r="F263" s="104">
        <v>-7.0000000000000007E-2</v>
      </c>
      <c r="G263" s="17">
        <f t="shared" si="70"/>
        <v>0.03</v>
      </c>
      <c r="H263" s="102">
        <f t="shared" si="71"/>
        <v>-7.0000000000000007E-2</v>
      </c>
      <c r="I263" s="103"/>
      <c r="J263" s="2"/>
      <c r="K263" s="2"/>
      <c r="L263" s="2"/>
      <c r="M263" s="2"/>
      <c r="N263" s="2"/>
      <c r="O263" s="2"/>
      <c r="P263" s="2"/>
      <c r="Q263" s="2"/>
      <c r="S263" s="100" t="e">
        <f t="shared" si="72"/>
        <v>#REF!</v>
      </c>
      <c r="T263" s="100" t="e">
        <f t="shared" si="73"/>
        <v>#REF!</v>
      </c>
      <c r="U263" s="101" t="e">
        <f t="shared" si="80"/>
        <v>#REF!</v>
      </c>
      <c r="V263" s="101" t="e">
        <f t="shared" si="81"/>
        <v>#REF!</v>
      </c>
      <c r="X263" s="100" t="e">
        <f t="shared" si="74"/>
        <v>#REF!</v>
      </c>
      <c r="Y263" s="100" t="e">
        <f t="shared" si="75"/>
        <v>#REF!</v>
      </c>
      <c r="Z263" s="101" t="e">
        <f t="shared" si="82"/>
        <v>#REF!</v>
      </c>
      <c r="AA263" s="101" t="e">
        <f t="shared" si="83"/>
        <v>#REF!</v>
      </c>
      <c r="AC263" s="100" t="e">
        <f t="shared" si="76"/>
        <v>#REF!</v>
      </c>
      <c r="AD263" s="100" t="e">
        <f t="shared" si="77"/>
        <v>#REF!</v>
      </c>
      <c r="AE263" s="101" t="e">
        <f t="shared" si="84"/>
        <v>#REF!</v>
      </c>
      <c r="AF263" s="101" t="e">
        <f t="shared" si="85"/>
        <v>#REF!</v>
      </c>
      <c r="AH263" s="100" t="e">
        <f t="shared" si="78"/>
        <v>#REF!</v>
      </c>
      <c r="AI263" s="100" t="e">
        <f t="shared" si="79"/>
        <v>#REF!</v>
      </c>
      <c r="AJ263" s="101" t="e">
        <f t="shared" si="86"/>
        <v>#REF!</v>
      </c>
      <c r="AK263" s="101" t="e">
        <f t="shared" si="87"/>
        <v>#REF!</v>
      </c>
    </row>
    <row r="264" spans="1:37" ht="15" customHeight="1">
      <c r="A264" s="105"/>
      <c r="B264" s="110" t="s">
        <v>265</v>
      </c>
      <c r="C264" s="107"/>
      <c r="D264" s="108">
        <v>0</v>
      </c>
      <c r="E264" s="104">
        <v>0.03</v>
      </c>
      <c r="F264" s="104">
        <v>-7.0000000000000007E-2</v>
      </c>
      <c r="G264" s="17">
        <f t="shared" si="70"/>
        <v>0.03</v>
      </c>
      <c r="H264" s="102">
        <f t="shared" si="71"/>
        <v>-7.0000000000000007E-2</v>
      </c>
      <c r="I264" s="25"/>
      <c r="J264" s="2"/>
      <c r="K264" s="2"/>
      <c r="L264" s="2"/>
      <c r="M264" s="2"/>
      <c r="N264" s="2"/>
      <c r="O264" s="2"/>
      <c r="P264" s="2"/>
      <c r="Q264" s="2"/>
      <c r="S264" s="100" t="e">
        <f t="shared" si="72"/>
        <v>#REF!</v>
      </c>
      <c r="T264" s="100" t="e">
        <f t="shared" si="73"/>
        <v>#REF!</v>
      </c>
      <c r="U264" s="101" t="e">
        <f t="shared" si="80"/>
        <v>#REF!</v>
      </c>
      <c r="V264" s="101" t="e">
        <f t="shared" si="81"/>
        <v>#REF!</v>
      </c>
      <c r="X264" s="100" t="e">
        <f t="shared" si="74"/>
        <v>#REF!</v>
      </c>
      <c r="Y264" s="100" t="e">
        <f t="shared" si="75"/>
        <v>#REF!</v>
      </c>
      <c r="Z264" s="101" t="e">
        <f t="shared" si="82"/>
        <v>#REF!</v>
      </c>
      <c r="AA264" s="101" t="e">
        <f t="shared" si="83"/>
        <v>#REF!</v>
      </c>
      <c r="AC264" s="100" t="e">
        <f t="shared" si="76"/>
        <v>#REF!</v>
      </c>
      <c r="AD264" s="100" t="e">
        <f t="shared" si="77"/>
        <v>#REF!</v>
      </c>
      <c r="AE264" s="101" t="e">
        <f t="shared" si="84"/>
        <v>#REF!</v>
      </c>
      <c r="AF264" s="101" t="e">
        <f t="shared" si="85"/>
        <v>#REF!</v>
      </c>
      <c r="AH264" s="100" t="e">
        <f t="shared" si="78"/>
        <v>#REF!</v>
      </c>
      <c r="AI264" s="100" t="e">
        <f t="shared" si="79"/>
        <v>#REF!</v>
      </c>
      <c r="AJ264" s="101" t="e">
        <f t="shared" si="86"/>
        <v>#REF!</v>
      </c>
      <c r="AK264" s="101" t="e">
        <f t="shared" si="87"/>
        <v>#REF!</v>
      </c>
    </row>
    <row r="265" spans="1:37" ht="15" customHeight="1">
      <c r="A265" s="105"/>
      <c r="B265" s="111" t="s">
        <v>266</v>
      </c>
      <c r="C265" s="107"/>
      <c r="D265" s="108">
        <v>0</v>
      </c>
      <c r="E265" s="104">
        <v>0.03</v>
      </c>
      <c r="F265" s="104">
        <v>-7.0000000000000007E-2</v>
      </c>
      <c r="G265" s="17">
        <f t="shared" si="70"/>
        <v>0.03</v>
      </c>
      <c r="H265" s="102">
        <f t="shared" si="71"/>
        <v>-7.0000000000000007E-2</v>
      </c>
      <c r="I265" s="103"/>
      <c r="J265" s="2"/>
      <c r="K265" s="2"/>
      <c r="L265" s="2"/>
      <c r="M265" s="2"/>
      <c r="N265" s="2"/>
      <c r="O265" s="2"/>
      <c r="P265" s="2"/>
      <c r="Q265" s="2"/>
      <c r="S265" s="100" t="e">
        <f t="shared" si="72"/>
        <v>#REF!</v>
      </c>
      <c r="T265" s="100" t="e">
        <f t="shared" si="73"/>
        <v>#REF!</v>
      </c>
      <c r="U265" s="101" t="e">
        <f t="shared" si="80"/>
        <v>#REF!</v>
      </c>
      <c r="V265" s="101" t="e">
        <f t="shared" si="81"/>
        <v>#REF!</v>
      </c>
      <c r="X265" s="100" t="e">
        <f t="shared" si="74"/>
        <v>#REF!</v>
      </c>
      <c r="Y265" s="100" t="e">
        <f t="shared" si="75"/>
        <v>#REF!</v>
      </c>
      <c r="Z265" s="101" t="e">
        <f t="shared" si="82"/>
        <v>#REF!</v>
      </c>
      <c r="AA265" s="101" t="e">
        <f t="shared" si="83"/>
        <v>#REF!</v>
      </c>
      <c r="AC265" s="100" t="e">
        <f t="shared" si="76"/>
        <v>#REF!</v>
      </c>
      <c r="AD265" s="100" t="e">
        <f t="shared" si="77"/>
        <v>#REF!</v>
      </c>
      <c r="AE265" s="101" t="e">
        <f t="shared" si="84"/>
        <v>#REF!</v>
      </c>
      <c r="AF265" s="101" t="e">
        <f t="shared" si="85"/>
        <v>#REF!</v>
      </c>
      <c r="AH265" s="100" t="e">
        <f t="shared" si="78"/>
        <v>#REF!</v>
      </c>
      <c r="AI265" s="100" t="e">
        <f t="shared" si="79"/>
        <v>#REF!</v>
      </c>
      <c r="AJ265" s="101" t="e">
        <f t="shared" si="86"/>
        <v>#REF!</v>
      </c>
      <c r="AK265" s="101" t="e">
        <f t="shared" si="87"/>
        <v>#REF!</v>
      </c>
    </row>
    <row r="266" spans="1:37" ht="15" customHeight="1">
      <c r="A266" s="105"/>
      <c r="B266" s="110" t="s">
        <v>411</v>
      </c>
      <c r="C266" s="107"/>
      <c r="D266" s="108">
        <v>0</v>
      </c>
      <c r="E266" s="104">
        <v>0.03</v>
      </c>
      <c r="F266" s="104">
        <v>-7.0000000000000007E-2</v>
      </c>
      <c r="G266" s="17">
        <f t="shared" si="70"/>
        <v>0.03</v>
      </c>
      <c r="H266" s="102">
        <f t="shared" si="71"/>
        <v>-7.0000000000000007E-2</v>
      </c>
      <c r="I266" s="103"/>
      <c r="J266" s="2"/>
      <c r="K266" s="2"/>
      <c r="L266" s="2"/>
      <c r="M266" s="2"/>
      <c r="N266" s="2"/>
      <c r="O266" s="2"/>
      <c r="P266" s="2"/>
      <c r="Q266" s="2"/>
      <c r="S266" s="100" t="e">
        <f t="shared" si="72"/>
        <v>#REF!</v>
      </c>
      <c r="T266" s="100" t="e">
        <f t="shared" si="73"/>
        <v>#REF!</v>
      </c>
      <c r="U266" s="101" t="e">
        <f t="shared" si="80"/>
        <v>#REF!</v>
      </c>
      <c r="V266" s="101" t="e">
        <f t="shared" si="81"/>
        <v>#REF!</v>
      </c>
      <c r="X266" s="100" t="e">
        <f t="shared" si="74"/>
        <v>#REF!</v>
      </c>
      <c r="Y266" s="100" t="e">
        <f t="shared" si="75"/>
        <v>#REF!</v>
      </c>
      <c r="Z266" s="101" t="e">
        <f t="shared" si="82"/>
        <v>#REF!</v>
      </c>
      <c r="AA266" s="101" t="e">
        <f t="shared" si="83"/>
        <v>#REF!</v>
      </c>
      <c r="AC266" s="100" t="e">
        <f t="shared" si="76"/>
        <v>#REF!</v>
      </c>
      <c r="AD266" s="100" t="e">
        <f t="shared" si="77"/>
        <v>#REF!</v>
      </c>
      <c r="AE266" s="101" t="e">
        <f t="shared" si="84"/>
        <v>#REF!</v>
      </c>
      <c r="AF266" s="101" t="e">
        <f t="shared" si="85"/>
        <v>#REF!</v>
      </c>
      <c r="AH266" s="100" t="e">
        <f t="shared" si="78"/>
        <v>#REF!</v>
      </c>
      <c r="AI266" s="100" t="e">
        <f t="shared" si="79"/>
        <v>#REF!</v>
      </c>
      <c r="AJ266" s="101" t="e">
        <f t="shared" si="86"/>
        <v>#REF!</v>
      </c>
      <c r="AK266" s="101" t="e">
        <f t="shared" si="87"/>
        <v>#REF!</v>
      </c>
    </row>
    <row r="267" spans="1:37" ht="15" customHeight="1">
      <c r="A267" s="105"/>
      <c r="B267" s="110" t="s">
        <v>268</v>
      </c>
      <c r="C267" s="107"/>
      <c r="D267" s="108">
        <v>0</v>
      </c>
      <c r="E267" s="104">
        <v>0.03</v>
      </c>
      <c r="F267" s="104">
        <v>-7.0000000000000007E-2</v>
      </c>
      <c r="G267" s="17">
        <f t="shared" si="70"/>
        <v>0.03</v>
      </c>
      <c r="H267" s="102">
        <f t="shared" si="71"/>
        <v>-7.0000000000000007E-2</v>
      </c>
      <c r="I267" s="103"/>
      <c r="J267" s="2"/>
      <c r="K267" s="2"/>
      <c r="L267" s="2"/>
      <c r="M267" s="2"/>
      <c r="N267" s="2"/>
      <c r="O267" s="2"/>
      <c r="P267" s="2"/>
      <c r="Q267" s="2"/>
      <c r="S267" s="100" t="e">
        <f t="shared" si="72"/>
        <v>#REF!</v>
      </c>
      <c r="T267" s="100" t="e">
        <f t="shared" si="73"/>
        <v>#REF!</v>
      </c>
      <c r="U267" s="101" t="e">
        <f t="shared" si="80"/>
        <v>#REF!</v>
      </c>
      <c r="V267" s="101" t="e">
        <f t="shared" si="81"/>
        <v>#REF!</v>
      </c>
      <c r="X267" s="100" t="e">
        <f t="shared" si="74"/>
        <v>#REF!</v>
      </c>
      <c r="Y267" s="100" t="e">
        <f t="shared" si="75"/>
        <v>#REF!</v>
      </c>
      <c r="Z267" s="101" t="e">
        <f t="shared" si="82"/>
        <v>#REF!</v>
      </c>
      <c r="AA267" s="101" t="e">
        <f t="shared" si="83"/>
        <v>#REF!</v>
      </c>
      <c r="AC267" s="100" t="e">
        <f t="shared" si="76"/>
        <v>#REF!</v>
      </c>
      <c r="AD267" s="100" t="e">
        <f t="shared" si="77"/>
        <v>#REF!</v>
      </c>
      <c r="AE267" s="101" t="e">
        <f t="shared" si="84"/>
        <v>#REF!</v>
      </c>
      <c r="AF267" s="101" t="e">
        <f t="shared" si="85"/>
        <v>#REF!</v>
      </c>
      <c r="AH267" s="100" t="e">
        <f t="shared" si="78"/>
        <v>#REF!</v>
      </c>
      <c r="AI267" s="100" t="e">
        <f t="shared" si="79"/>
        <v>#REF!</v>
      </c>
      <c r="AJ267" s="101" t="e">
        <f t="shared" si="86"/>
        <v>#REF!</v>
      </c>
      <c r="AK267" s="101" t="e">
        <f t="shared" si="87"/>
        <v>#REF!</v>
      </c>
    </row>
    <row r="268" spans="1:37" ht="15" customHeight="1">
      <c r="A268" s="105"/>
      <c r="B268" s="110" t="s">
        <v>269</v>
      </c>
      <c r="C268" s="107"/>
      <c r="D268" s="108">
        <v>0</v>
      </c>
      <c r="E268" s="104">
        <v>0.03</v>
      </c>
      <c r="F268" s="104">
        <v>-7.0000000000000007E-2</v>
      </c>
      <c r="G268" s="17">
        <f t="shared" si="70"/>
        <v>0.03</v>
      </c>
      <c r="H268" s="102">
        <f t="shared" si="71"/>
        <v>-7.0000000000000007E-2</v>
      </c>
      <c r="I268" s="103"/>
      <c r="J268" s="2"/>
      <c r="K268" s="2"/>
      <c r="L268" s="2"/>
      <c r="M268" s="2"/>
      <c r="N268" s="2"/>
      <c r="O268" s="2"/>
      <c r="P268" s="2"/>
      <c r="Q268" s="2"/>
      <c r="S268" s="100" t="e">
        <f t="shared" ref="S268:S331" si="88">IF($A268&lt;&gt;"(DC)", $E268*$R$7, $E268)</f>
        <v>#REF!</v>
      </c>
      <c r="T268" s="100" t="e">
        <f t="shared" ref="T268:T331" si="89">IF($A268&lt;&gt;"(DC)", $F268*$R$7, $F268)</f>
        <v>#REF!</v>
      </c>
      <c r="U268" s="101" t="e">
        <f t="shared" si="80"/>
        <v>#REF!</v>
      </c>
      <c r="V268" s="101" t="e">
        <f t="shared" si="81"/>
        <v>#REF!</v>
      </c>
      <c r="X268" s="100" t="e">
        <f t="shared" ref="X268:X331" si="90">IF($A268&lt;&gt;"(DC)", $E268*$W$7, $E268)</f>
        <v>#REF!</v>
      </c>
      <c r="Y268" s="100" t="e">
        <f t="shared" ref="Y268:Y331" si="91">IF($A268&lt;&gt;"(DC)", $F268*$W$7, $F268)</f>
        <v>#REF!</v>
      </c>
      <c r="Z268" s="101" t="e">
        <f t="shared" si="82"/>
        <v>#REF!</v>
      </c>
      <c r="AA268" s="101" t="e">
        <f t="shared" si="83"/>
        <v>#REF!</v>
      </c>
      <c r="AC268" s="100" t="e">
        <f t="shared" ref="AC268:AC331" si="92">IF($A268&lt;&gt;"(DC)", $E268*$AB$7, $E268)</f>
        <v>#REF!</v>
      </c>
      <c r="AD268" s="100" t="e">
        <f t="shared" ref="AD268:AD331" si="93">IF($A268&lt;&gt;"(DC)", $F268*$AB$7, $F268)</f>
        <v>#REF!</v>
      </c>
      <c r="AE268" s="101" t="e">
        <f t="shared" si="84"/>
        <v>#REF!</v>
      </c>
      <c r="AF268" s="101" t="e">
        <f t="shared" si="85"/>
        <v>#REF!</v>
      </c>
      <c r="AH268" s="100" t="e">
        <f t="shared" ref="AH268:AH331" si="94">IF($A268&lt;&gt;"(DC)", $E268*$AG$7, $E268)</f>
        <v>#REF!</v>
      </c>
      <c r="AI268" s="100" t="e">
        <f t="shared" ref="AI268:AI331" si="95">IF($A268&lt;&gt;"(DC)", $F268*$AG$7, $F268)</f>
        <v>#REF!</v>
      </c>
      <c r="AJ268" s="101" t="e">
        <f t="shared" si="86"/>
        <v>#REF!</v>
      </c>
      <c r="AK268" s="101" t="e">
        <f t="shared" si="87"/>
        <v>#REF!</v>
      </c>
    </row>
    <row r="269" spans="1:37" ht="15" customHeight="1">
      <c r="A269" s="105"/>
      <c r="B269" s="110" t="s">
        <v>412</v>
      </c>
      <c r="C269" s="107"/>
      <c r="D269" s="108">
        <v>1.125</v>
      </c>
      <c r="E269" s="104">
        <v>0.05</v>
      </c>
      <c r="F269" s="104">
        <v>-0.05</v>
      </c>
      <c r="G269" s="17">
        <f t="shared" si="70"/>
        <v>1.175</v>
      </c>
      <c r="H269" s="102">
        <f t="shared" si="71"/>
        <v>1.075</v>
      </c>
      <c r="I269" s="103"/>
      <c r="J269" s="2"/>
      <c r="K269" s="2"/>
      <c r="L269" s="2"/>
      <c r="M269" s="2"/>
      <c r="N269" s="2"/>
      <c r="O269" s="2"/>
      <c r="P269" s="2"/>
      <c r="Q269" s="2"/>
      <c r="S269" s="100" t="e">
        <f t="shared" si="88"/>
        <v>#REF!</v>
      </c>
      <c r="T269" s="100" t="e">
        <f t="shared" si="89"/>
        <v>#REF!</v>
      </c>
      <c r="U269" s="101" t="e">
        <f t="shared" si="80"/>
        <v>#REF!</v>
      </c>
      <c r="V269" s="101" t="e">
        <f t="shared" si="81"/>
        <v>#REF!</v>
      </c>
      <c r="X269" s="100" t="e">
        <f t="shared" si="90"/>
        <v>#REF!</v>
      </c>
      <c r="Y269" s="100" t="e">
        <f t="shared" si="91"/>
        <v>#REF!</v>
      </c>
      <c r="Z269" s="101" t="e">
        <f t="shared" si="82"/>
        <v>#REF!</v>
      </c>
      <c r="AA269" s="101" t="e">
        <f t="shared" si="83"/>
        <v>#REF!</v>
      </c>
      <c r="AC269" s="100" t="e">
        <f t="shared" si="92"/>
        <v>#REF!</v>
      </c>
      <c r="AD269" s="100" t="e">
        <f t="shared" si="93"/>
        <v>#REF!</v>
      </c>
      <c r="AE269" s="101" t="e">
        <f t="shared" si="84"/>
        <v>#REF!</v>
      </c>
      <c r="AF269" s="101" t="e">
        <f t="shared" si="85"/>
        <v>#REF!</v>
      </c>
      <c r="AH269" s="100" t="e">
        <f t="shared" si="94"/>
        <v>#REF!</v>
      </c>
      <c r="AI269" s="100" t="e">
        <f t="shared" si="95"/>
        <v>#REF!</v>
      </c>
      <c r="AJ269" s="101" t="e">
        <f t="shared" si="86"/>
        <v>#REF!</v>
      </c>
      <c r="AK269" s="101" t="e">
        <f t="shared" si="87"/>
        <v>#REF!</v>
      </c>
    </row>
    <row r="270" spans="1:37" ht="15" customHeight="1">
      <c r="A270" s="105"/>
      <c r="B270" s="111" t="s">
        <v>75</v>
      </c>
      <c r="C270" s="107"/>
      <c r="D270" s="108">
        <v>1.125</v>
      </c>
      <c r="E270" s="104">
        <v>0.05</v>
      </c>
      <c r="F270" s="104">
        <v>-0.05</v>
      </c>
      <c r="G270" s="17">
        <f t="shared" si="70"/>
        <v>1.175</v>
      </c>
      <c r="H270" s="102">
        <f t="shared" si="71"/>
        <v>1.075</v>
      </c>
      <c r="I270" s="103"/>
      <c r="J270" s="2"/>
      <c r="K270" s="2"/>
      <c r="L270" s="2"/>
      <c r="M270" s="2"/>
      <c r="N270" s="2"/>
      <c r="O270" s="2"/>
      <c r="P270" s="2"/>
      <c r="Q270" s="2"/>
      <c r="S270" s="100" t="e">
        <f t="shared" si="88"/>
        <v>#REF!</v>
      </c>
      <c r="T270" s="100" t="e">
        <f t="shared" si="89"/>
        <v>#REF!</v>
      </c>
      <c r="U270" s="101" t="e">
        <f t="shared" si="80"/>
        <v>#REF!</v>
      </c>
      <c r="V270" s="101" t="e">
        <f t="shared" si="81"/>
        <v>#REF!</v>
      </c>
      <c r="X270" s="100" t="e">
        <f t="shared" si="90"/>
        <v>#REF!</v>
      </c>
      <c r="Y270" s="100" t="e">
        <f t="shared" si="91"/>
        <v>#REF!</v>
      </c>
      <c r="Z270" s="101" t="e">
        <f t="shared" si="82"/>
        <v>#REF!</v>
      </c>
      <c r="AA270" s="101" t="e">
        <f t="shared" si="83"/>
        <v>#REF!</v>
      </c>
      <c r="AC270" s="100" t="e">
        <f t="shared" si="92"/>
        <v>#REF!</v>
      </c>
      <c r="AD270" s="100" t="e">
        <f t="shared" si="93"/>
        <v>#REF!</v>
      </c>
      <c r="AE270" s="101" t="e">
        <f t="shared" si="84"/>
        <v>#REF!</v>
      </c>
      <c r="AF270" s="101" t="e">
        <f t="shared" si="85"/>
        <v>#REF!</v>
      </c>
      <c r="AH270" s="100" t="e">
        <f t="shared" si="94"/>
        <v>#REF!</v>
      </c>
      <c r="AI270" s="100" t="e">
        <f t="shared" si="95"/>
        <v>#REF!</v>
      </c>
      <c r="AJ270" s="101" t="e">
        <f t="shared" si="86"/>
        <v>#REF!</v>
      </c>
      <c r="AK270" s="101" t="e">
        <f t="shared" si="87"/>
        <v>#REF!</v>
      </c>
    </row>
    <row r="271" spans="1:37" ht="15" customHeight="1">
      <c r="A271" s="112"/>
      <c r="B271" s="113" t="s">
        <v>76</v>
      </c>
      <c r="C271" s="107"/>
      <c r="D271" s="108">
        <v>1.125</v>
      </c>
      <c r="E271" s="104">
        <v>0.05</v>
      </c>
      <c r="F271" s="104">
        <v>-0.05</v>
      </c>
      <c r="G271" s="17">
        <f t="shared" si="70"/>
        <v>1.175</v>
      </c>
      <c r="H271" s="102">
        <f t="shared" si="71"/>
        <v>1.075</v>
      </c>
      <c r="I271" s="103"/>
      <c r="J271" s="2"/>
      <c r="K271" s="2"/>
      <c r="L271" s="2"/>
      <c r="M271" s="2"/>
      <c r="N271" s="2"/>
      <c r="O271" s="2"/>
      <c r="P271" s="2"/>
      <c r="Q271" s="2"/>
      <c r="S271" s="100" t="e">
        <f t="shared" si="88"/>
        <v>#REF!</v>
      </c>
      <c r="T271" s="100" t="e">
        <f t="shared" si="89"/>
        <v>#REF!</v>
      </c>
      <c r="U271" s="101" t="e">
        <f t="shared" si="80"/>
        <v>#REF!</v>
      </c>
      <c r="V271" s="101" t="e">
        <f t="shared" si="81"/>
        <v>#REF!</v>
      </c>
      <c r="X271" s="100" t="e">
        <f t="shared" si="90"/>
        <v>#REF!</v>
      </c>
      <c r="Y271" s="100" t="e">
        <f t="shared" si="91"/>
        <v>#REF!</v>
      </c>
      <c r="Z271" s="101" t="e">
        <f t="shared" si="82"/>
        <v>#REF!</v>
      </c>
      <c r="AA271" s="101" t="e">
        <f t="shared" si="83"/>
        <v>#REF!</v>
      </c>
      <c r="AC271" s="100" t="e">
        <f t="shared" si="92"/>
        <v>#REF!</v>
      </c>
      <c r="AD271" s="100" t="e">
        <f t="shared" si="93"/>
        <v>#REF!</v>
      </c>
      <c r="AE271" s="101" t="e">
        <f t="shared" si="84"/>
        <v>#REF!</v>
      </c>
      <c r="AF271" s="101" t="e">
        <f t="shared" si="85"/>
        <v>#REF!</v>
      </c>
      <c r="AH271" s="100" t="e">
        <f t="shared" si="94"/>
        <v>#REF!</v>
      </c>
      <c r="AI271" s="100" t="e">
        <f t="shared" si="95"/>
        <v>#REF!</v>
      </c>
      <c r="AJ271" s="101" t="e">
        <f t="shared" si="86"/>
        <v>#REF!</v>
      </c>
      <c r="AK271" s="101" t="e">
        <f t="shared" si="87"/>
        <v>#REF!</v>
      </c>
    </row>
    <row r="272" spans="1:37" ht="15" customHeight="1">
      <c r="A272" s="112"/>
      <c r="B272" s="113" t="s">
        <v>413</v>
      </c>
      <c r="C272" s="107"/>
      <c r="D272" s="108">
        <v>0.35</v>
      </c>
      <c r="E272" s="104">
        <v>0.03</v>
      </c>
      <c r="F272" s="104">
        <v>-0.03</v>
      </c>
      <c r="G272" s="17">
        <f t="shared" si="70"/>
        <v>0.38</v>
      </c>
      <c r="H272" s="102">
        <f t="shared" si="71"/>
        <v>0.31999999999999995</v>
      </c>
      <c r="I272" s="103"/>
      <c r="J272" s="2"/>
      <c r="K272" s="2"/>
      <c r="L272" s="2"/>
      <c r="M272" s="2"/>
      <c r="N272" s="2"/>
      <c r="O272" s="2"/>
      <c r="P272" s="2"/>
      <c r="Q272" s="2"/>
      <c r="S272" s="100" t="e">
        <f t="shared" si="88"/>
        <v>#REF!</v>
      </c>
      <c r="T272" s="100" t="e">
        <f t="shared" si="89"/>
        <v>#REF!</v>
      </c>
      <c r="U272" s="101" t="e">
        <f t="shared" si="80"/>
        <v>#REF!</v>
      </c>
      <c r="V272" s="101" t="e">
        <f t="shared" si="81"/>
        <v>#REF!</v>
      </c>
      <c r="X272" s="100" t="e">
        <f t="shared" si="90"/>
        <v>#REF!</v>
      </c>
      <c r="Y272" s="100" t="e">
        <f t="shared" si="91"/>
        <v>#REF!</v>
      </c>
      <c r="Z272" s="101" t="e">
        <f t="shared" si="82"/>
        <v>#REF!</v>
      </c>
      <c r="AA272" s="101" t="e">
        <f t="shared" si="83"/>
        <v>#REF!</v>
      </c>
      <c r="AC272" s="100" t="e">
        <f t="shared" si="92"/>
        <v>#REF!</v>
      </c>
      <c r="AD272" s="100" t="e">
        <f t="shared" si="93"/>
        <v>#REF!</v>
      </c>
      <c r="AE272" s="101" t="e">
        <f t="shared" si="84"/>
        <v>#REF!</v>
      </c>
      <c r="AF272" s="101" t="e">
        <f t="shared" si="85"/>
        <v>#REF!</v>
      </c>
      <c r="AH272" s="100" t="e">
        <f t="shared" si="94"/>
        <v>#REF!</v>
      </c>
      <c r="AI272" s="100" t="e">
        <f t="shared" si="95"/>
        <v>#REF!</v>
      </c>
      <c r="AJ272" s="101" t="e">
        <f t="shared" si="86"/>
        <v>#REF!</v>
      </c>
      <c r="AK272" s="101" t="e">
        <f t="shared" si="87"/>
        <v>#REF!</v>
      </c>
    </row>
    <row r="273" spans="1:37" ht="15" customHeight="1">
      <c r="A273" s="112"/>
      <c r="B273" s="113" t="s">
        <v>77</v>
      </c>
      <c r="C273" s="107"/>
      <c r="D273" s="108">
        <v>0.35</v>
      </c>
      <c r="E273" s="104">
        <v>0.03</v>
      </c>
      <c r="F273" s="104">
        <v>-0.03</v>
      </c>
      <c r="G273" s="17">
        <f t="shared" si="70"/>
        <v>0.38</v>
      </c>
      <c r="H273" s="102">
        <f t="shared" si="71"/>
        <v>0.31999999999999995</v>
      </c>
      <c r="I273" s="103"/>
      <c r="J273" s="2"/>
      <c r="K273" s="2"/>
      <c r="L273" s="2"/>
      <c r="M273" s="2"/>
      <c r="N273" s="2"/>
      <c r="O273" s="2"/>
      <c r="P273" s="2"/>
      <c r="Q273" s="2"/>
      <c r="S273" s="100" t="e">
        <f t="shared" si="88"/>
        <v>#REF!</v>
      </c>
      <c r="T273" s="100" t="e">
        <f t="shared" si="89"/>
        <v>#REF!</v>
      </c>
      <c r="U273" s="101" t="e">
        <f t="shared" si="80"/>
        <v>#REF!</v>
      </c>
      <c r="V273" s="101" t="e">
        <f t="shared" si="81"/>
        <v>#REF!</v>
      </c>
      <c r="X273" s="100" t="e">
        <f t="shared" si="90"/>
        <v>#REF!</v>
      </c>
      <c r="Y273" s="100" t="e">
        <f t="shared" si="91"/>
        <v>#REF!</v>
      </c>
      <c r="Z273" s="101" t="e">
        <f t="shared" si="82"/>
        <v>#REF!</v>
      </c>
      <c r="AA273" s="101" t="e">
        <f t="shared" si="83"/>
        <v>#REF!</v>
      </c>
      <c r="AC273" s="100" t="e">
        <f t="shared" si="92"/>
        <v>#REF!</v>
      </c>
      <c r="AD273" s="100" t="e">
        <f t="shared" si="93"/>
        <v>#REF!</v>
      </c>
      <c r="AE273" s="101" t="e">
        <f t="shared" si="84"/>
        <v>#REF!</v>
      </c>
      <c r="AF273" s="101" t="e">
        <f t="shared" si="85"/>
        <v>#REF!</v>
      </c>
      <c r="AH273" s="100" t="e">
        <f t="shared" si="94"/>
        <v>#REF!</v>
      </c>
      <c r="AI273" s="100" t="e">
        <f t="shared" si="95"/>
        <v>#REF!</v>
      </c>
      <c r="AJ273" s="101" t="e">
        <f t="shared" si="86"/>
        <v>#REF!</v>
      </c>
      <c r="AK273" s="101" t="e">
        <f t="shared" si="87"/>
        <v>#REF!</v>
      </c>
    </row>
    <row r="274" spans="1:37" ht="15" customHeight="1">
      <c r="A274" s="112"/>
      <c r="B274" s="113" t="s">
        <v>414</v>
      </c>
      <c r="C274" s="107"/>
      <c r="D274" s="108">
        <v>0.35</v>
      </c>
      <c r="E274" s="104">
        <v>0.03</v>
      </c>
      <c r="F274" s="104">
        <v>-0.03</v>
      </c>
      <c r="G274" s="17">
        <f t="shared" si="70"/>
        <v>0.38</v>
      </c>
      <c r="H274" s="102">
        <f t="shared" si="71"/>
        <v>0.31999999999999995</v>
      </c>
      <c r="I274" s="103"/>
      <c r="J274" s="2"/>
      <c r="K274" s="2"/>
      <c r="L274" s="2"/>
      <c r="M274" s="2"/>
      <c r="N274" s="2"/>
      <c r="O274" s="2"/>
      <c r="P274" s="2"/>
      <c r="Q274" s="2"/>
      <c r="S274" s="100" t="e">
        <f t="shared" si="88"/>
        <v>#REF!</v>
      </c>
      <c r="T274" s="100" t="e">
        <f t="shared" si="89"/>
        <v>#REF!</v>
      </c>
      <c r="U274" s="101" t="e">
        <f t="shared" si="80"/>
        <v>#REF!</v>
      </c>
      <c r="V274" s="101" t="e">
        <f t="shared" si="81"/>
        <v>#REF!</v>
      </c>
      <c r="X274" s="100" t="e">
        <f t="shared" si="90"/>
        <v>#REF!</v>
      </c>
      <c r="Y274" s="100" t="e">
        <f t="shared" si="91"/>
        <v>#REF!</v>
      </c>
      <c r="Z274" s="101" t="e">
        <f t="shared" si="82"/>
        <v>#REF!</v>
      </c>
      <c r="AA274" s="101" t="e">
        <f t="shared" si="83"/>
        <v>#REF!</v>
      </c>
      <c r="AC274" s="100" t="e">
        <f t="shared" si="92"/>
        <v>#REF!</v>
      </c>
      <c r="AD274" s="100" t="e">
        <f t="shared" si="93"/>
        <v>#REF!</v>
      </c>
      <c r="AE274" s="101" t="e">
        <f t="shared" si="84"/>
        <v>#REF!</v>
      </c>
      <c r="AF274" s="101" t="e">
        <f t="shared" si="85"/>
        <v>#REF!</v>
      </c>
      <c r="AH274" s="100" t="e">
        <f t="shared" si="94"/>
        <v>#REF!</v>
      </c>
      <c r="AI274" s="100" t="e">
        <f t="shared" si="95"/>
        <v>#REF!</v>
      </c>
      <c r="AJ274" s="101" t="e">
        <f t="shared" si="86"/>
        <v>#REF!</v>
      </c>
      <c r="AK274" s="101" t="e">
        <f t="shared" si="87"/>
        <v>#REF!</v>
      </c>
    </row>
    <row r="275" spans="1:37" ht="15" customHeight="1">
      <c r="A275" s="112"/>
      <c r="B275" s="113" t="s">
        <v>78</v>
      </c>
      <c r="C275" s="107"/>
      <c r="D275" s="108">
        <v>0.35</v>
      </c>
      <c r="E275" s="104">
        <v>0.03</v>
      </c>
      <c r="F275" s="104">
        <v>-0.03</v>
      </c>
      <c r="G275" s="17">
        <f t="shared" si="70"/>
        <v>0.38</v>
      </c>
      <c r="H275" s="102">
        <f t="shared" si="71"/>
        <v>0.31999999999999995</v>
      </c>
      <c r="I275" s="103"/>
      <c r="J275" s="2"/>
      <c r="K275" s="2"/>
      <c r="L275" s="2"/>
      <c r="M275" s="2"/>
      <c r="N275" s="2"/>
      <c r="O275" s="2"/>
      <c r="P275" s="2"/>
      <c r="Q275" s="2"/>
      <c r="S275" s="100" t="e">
        <f t="shared" si="88"/>
        <v>#REF!</v>
      </c>
      <c r="T275" s="100" t="e">
        <f t="shared" si="89"/>
        <v>#REF!</v>
      </c>
      <c r="U275" s="101" t="e">
        <f t="shared" si="80"/>
        <v>#REF!</v>
      </c>
      <c r="V275" s="101" t="e">
        <f t="shared" si="81"/>
        <v>#REF!</v>
      </c>
      <c r="X275" s="100" t="e">
        <f t="shared" si="90"/>
        <v>#REF!</v>
      </c>
      <c r="Y275" s="100" t="e">
        <f t="shared" si="91"/>
        <v>#REF!</v>
      </c>
      <c r="Z275" s="101" t="e">
        <f t="shared" si="82"/>
        <v>#REF!</v>
      </c>
      <c r="AA275" s="101" t="e">
        <f t="shared" si="83"/>
        <v>#REF!</v>
      </c>
      <c r="AC275" s="100" t="e">
        <f t="shared" si="92"/>
        <v>#REF!</v>
      </c>
      <c r="AD275" s="100" t="e">
        <f t="shared" si="93"/>
        <v>#REF!</v>
      </c>
      <c r="AE275" s="101" t="e">
        <f t="shared" si="84"/>
        <v>#REF!</v>
      </c>
      <c r="AF275" s="101" t="e">
        <f t="shared" si="85"/>
        <v>#REF!</v>
      </c>
      <c r="AH275" s="100" t="e">
        <f t="shared" si="94"/>
        <v>#REF!</v>
      </c>
      <c r="AI275" s="100" t="e">
        <f t="shared" si="95"/>
        <v>#REF!</v>
      </c>
      <c r="AJ275" s="101" t="e">
        <f t="shared" si="86"/>
        <v>#REF!</v>
      </c>
      <c r="AK275" s="101" t="e">
        <f t="shared" si="87"/>
        <v>#REF!</v>
      </c>
    </row>
    <row r="276" spans="1:37" ht="15" customHeight="1">
      <c r="A276" s="112"/>
      <c r="B276" s="113" t="s">
        <v>415</v>
      </c>
      <c r="C276" s="107"/>
      <c r="D276" s="108">
        <v>0.25</v>
      </c>
      <c r="E276" s="104">
        <v>0.03</v>
      </c>
      <c r="F276" s="104">
        <v>-0.03</v>
      </c>
      <c r="G276" s="17">
        <f t="shared" si="70"/>
        <v>0.28000000000000003</v>
      </c>
      <c r="H276" s="102">
        <f t="shared" si="71"/>
        <v>0.22</v>
      </c>
      <c r="I276" s="103"/>
      <c r="J276" s="2"/>
      <c r="K276" s="2"/>
      <c r="L276" s="2"/>
      <c r="M276" s="2"/>
      <c r="N276" s="2"/>
      <c r="O276" s="2"/>
      <c r="P276" s="2"/>
      <c r="Q276" s="2"/>
      <c r="S276" s="100" t="e">
        <f t="shared" si="88"/>
        <v>#REF!</v>
      </c>
      <c r="T276" s="100" t="e">
        <f t="shared" si="89"/>
        <v>#REF!</v>
      </c>
      <c r="U276" s="101" t="e">
        <f t="shared" si="80"/>
        <v>#REF!</v>
      </c>
      <c r="V276" s="101" t="e">
        <f t="shared" si="81"/>
        <v>#REF!</v>
      </c>
      <c r="X276" s="100" t="e">
        <f t="shared" si="90"/>
        <v>#REF!</v>
      </c>
      <c r="Y276" s="100" t="e">
        <f t="shared" si="91"/>
        <v>#REF!</v>
      </c>
      <c r="Z276" s="101" t="e">
        <f t="shared" si="82"/>
        <v>#REF!</v>
      </c>
      <c r="AA276" s="101" t="e">
        <f t="shared" si="83"/>
        <v>#REF!</v>
      </c>
      <c r="AC276" s="100" t="e">
        <f t="shared" si="92"/>
        <v>#REF!</v>
      </c>
      <c r="AD276" s="100" t="e">
        <f t="shared" si="93"/>
        <v>#REF!</v>
      </c>
      <c r="AE276" s="101" t="e">
        <f t="shared" si="84"/>
        <v>#REF!</v>
      </c>
      <c r="AF276" s="101" t="e">
        <f t="shared" si="85"/>
        <v>#REF!</v>
      </c>
      <c r="AH276" s="100" t="e">
        <f t="shared" si="94"/>
        <v>#REF!</v>
      </c>
      <c r="AI276" s="100" t="e">
        <f t="shared" si="95"/>
        <v>#REF!</v>
      </c>
      <c r="AJ276" s="101" t="e">
        <f t="shared" si="86"/>
        <v>#REF!</v>
      </c>
      <c r="AK276" s="101" t="e">
        <f t="shared" si="87"/>
        <v>#REF!</v>
      </c>
    </row>
    <row r="277" spans="1:37" ht="15" customHeight="1">
      <c r="A277" s="112"/>
      <c r="B277" s="113" t="s">
        <v>79</v>
      </c>
      <c r="C277" s="107"/>
      <c r="D277" s="108">
        <v>0.25</v>
      </c>
      <c r="E277" s="104">
        <v>0.03</v>
      </c>
      <c r="F277" s="104">
        <v>-0.03</v>
      </c>
      <c r="G277" s="17">
        <f t="shared" si="70"/>
        <v>0.28000000000000003</v>
      </c>
      <c r="H277" s="102">
        <f t="shared" si="71"/>
        <v>0.22</v>
      </c>
      <c r="I277" s="103"/>
      <c r="J277" s="2"/>
      <c r="K277" s="2"/>
      <c r="L277" s="2"/>
      <c r="M277" s="2"/>
      <c r="N277" s="2"/>
      <c r="O277" s="2"/>
      <c r="P277" s="2"/>
      <c r="Q277" s="2"/>
      <c r="S277" s="100" t="e">
        <f t="shared" si="88"/>
        <v>#REF!</v>
      </c>
      <c r="T277" s="100" t="e">
        <f t="shared" si="89"/>
        <v>#REF!</v>
      </c>
      <c r="U277" s="101" t="e">
        <f t="shared" si="80"/>
        <v>#REF!</v>
      </c>
      <c r="V277" s="101" t="e">
        <f t="shared" si="81"/>
        <v>#REF!</v>
      </c>
      <c r="X277" s="100" t="e">
        <f t="shared" si="90"/>
        <v>#REF!</v>
      </c>
      <c r="Y277" s="100" t="e">
        <f t="shared" si="91"/>
        <v>#REF!</v>
      </c>
      <c r="Z277" s="101" t="e">
        <f t="shared" si="82"/>
        <v>#REF!</v>
      </c>
      <c r="AA277" s="101" t="e">
        <f t="shared" si="83"/>
        <v>#REF!</v>
      </c>
      <c r="AC277" s="100" t="e">
        <f t="shared" si="92"/>
        <v>#REF!</v>
      </c>
      <c r="AD277" s="100" t="e">
        <f t="shared" si="93"/>
        <v>#REF!</v>
      </c>
      <c r="AE277" s="101" t="e">
        <f t="shared" si="84"/>
        <v>#REF!</v>
      </c>
      <c r="AF277" s="101" t="e">
        <f t="shared" si="85"/>
        <v>#REF!</v>
      </c>
      <c r="AH277" s="100" t="e">
        <f t="shared" si="94"/>
        <v>#REF!</v>
      </c>
      <c r="AI277" s="100" t="e">
        <f t="shared" si="95"/>
        <v>#REF!</v>
      </c>
      <c r="AJ277" s="101" t="e">
        <f t="shared" si="86"/>
        <v>#REF!</v>
      </c>
      <c r="AK277" s="101" t="e">
        <f t="shared" si="87"/>
        <v>#REF!</v>
      </c>
    </row>
    <row r="278" spans="1:37" ht="15" customHeight="1">
      <c r="A278" s="112"/>
      <c r="B278" s="113">
        <v>111</v>
      </c>
      <c r="C278" s="107"/>
      <c r="D278" s="108">
        <v>3.4249999999999998</v>
      </c>
      <c r="E278" s="104">
        <v>0.03</v>
      </c>
      <c r="F278" s="104">
        <v>-4.4999999999999998E-2</v>
      </c>
      <c r="G278" s="17">
        <f t="shared" si="70"/>
        <v>3.4549999999999996</v>
      </c>
      <c r="H278" s="102">
        <f t="shared" si="71"/>
        <v>3.38</v>
      </c>
      <c r="I278" s="103"/>
      <c r="J278" s="2"/>
      <c r="K278" s="2"/>
      <c r="L278" s="2"/>
      <c r="M278" s="2"/>
      <c r="N278" s="2"/>
      <c r="O278" s="2"/>
      <c r="P278" s="2"/>
      <c r="Q278" s="2"/>
      <c r="S278" s="100" t="e">
        <f t="shared" si="88"/>
        <v>#REF!</v>
      </c>
      <c r="T278" s="100" t="e">
        <f t="shared" si="89"/>
        <v>#REF!</v>
      </c>
      <c r="U278" s="101" t="e">
        <f t="shared" si="80"/>
        <v>#REF!</v>
      </c>
      <c r="V278" s="101" t="e">
        <f t="shared" si="81"/>
        <v>#REF!</v>
      </c>
      <c r="X278" s="100" t="e">
        <f t="shared" si="90"/>
        <v>#REF!</v>
      </c>
      <c r="Y278" s="100" t="e">
        <f t="shared" si="91"/>
        <v>#REF!</v>
      </c>
      <c r="Z278" s="101" t="e">
        <f t="shared" si="82"/>
        <v>#REF!</v>
      </c>
      <c r="AA278" s="101" t="e">
        <f t="shared" si="83"/>
        <v>#REF!</v>
      </c>
      <c r="AC278" s="100" t="e">
        <f t="shared" si="92"/>
        <v>#REF!</v>
      </c>
      <c r="AD278" s="100" t="e">
        <f t="shared" si="93"/>
        <v>#REF!</v>
      </c>
      <c r="AE278" s="101" t="e">
        <f t="shared" si="84"/>
        <v>#REF!</v>
      </c>
      <c r="AF278" s="101" t="e">
        <f t="shared" si="85"/>
        <v>#REF!</v>
      </c>
      <c r="AH278" s="100" t="e">
        <f t="shared" si="94"/>
        <v>#REF!</v>
      </c>
      <c r="AI278" s="100" t="e">
        <f t="shared" si="95"/>
        <v>#REF!</v>
      </c>
      <c r="AJ278" s="101" t="e">
        <f t="shared" si="86"/>
        <v>#REF!</v>
      </c>
      <c r="AK278" s="101" t="e">
        <f t="shared" si="87"/>
        <v>#REF!</v>
      </c>
    </row>
    <row r="279" spans="1:37" ht="15" customHeight="1">
      <c r="A279" s="112" t="s">
        <v>344</v>
      </c>
      <c r="B279" s="113" t="s">
        <v>416</v>
      </c>
      <c r="C279" s="107">
        <v>1.33</v>
      </c>
      <c r="D279" s="108">
        <v>-0.45</v>
      </c>
      <c r="E279" s="104">
        <v>1.4999999999999999E-2</v>
      </c>
      <c r="F279" s="104">
        <v>-1.4999999999999999E-2</v>
      </c>
      <c r="G279" s="17">
        <f t="shared" si="70"/>
        <v>-0.435</v>
      </c>
      <c r="H279" s="102">
        <f t="shared" si="71"/>
        <v>-0.46500000000000002</v>
      </c>
      <c r="I279" s="103"/>
      <c r="J279" s="2"/>
      <c r="K279" s="2"/>
      <c r="L279" s="2"/>
      <c r="M279" s="2"/>
      <c r="N279" s="2"/>
      <c r="O279" s="2"/>
      <c r="P279" s="2"/>
      <c r="Q279" s="2"/>
      <c r="S279" s="100" t="e">
        <f t="shared" si="88"/>
        <v>#REF!</v>
      </c>
      <c r="T279" s="100" t="e">
        <f t="shared" si="89"/>
        <v>#REF!</v>
      </c>
      <c r="U279" s="101" t="e">
        <f t="shared" si="80"/>
        <v>#REF!</v>
      </c>
      <c r="V279" s="101" t="e">
        <f t="shared" si="81"/>
        <v>#REF!</v>
      </c>
      <c r="X279" s="100" t="e">
        <f t="shared" si="90"/>
        <v>#REF!</v>
      </c>
      <c r="Y279" s="100" t="e">
        <f t="shared" si="91"/>
        <v>#REF!</v>
      </c>
      <c r="Z279" s="101" t="e">
        <f t="shared" si="82"/>
        <v>#REF!</v>
      </c>
      <c r="AA279" s="101" t="e">
        <f t="shared" si="83"/>
        <v>#REF!</v>
      </c>
      <c r="AC279" s="100" t="e">
        <f t="shared" si="92"/>
        <v>#REF!</v>
      </c>
      <c r="AD279" s="100" t="e">
        <f t="shared" si="93"/>
        <v>#REF!</v>
      </c>
      <c r="AE279" s="101" t="e">
        <f t="shared" si="84"/>
        <v>#REF!</v>
      </c>
      <c r="AF279" s="101" t="e">
        <f t="shared" si="85"/>
        <v>#REF!</v>
      </c>
      <c r="AH279" s="100" t="e">
        <f t="shared" si="94"/>
        <v>#REF!</v>
      </c>
      <c r="AI279" s="100" t="e">
        <f t="shared" si="95"/>
        <v>#REF!</v>
      </c>
      <c r="AJ279" s="101" t="e">
        <f t="shared" si="86"/>
        <v>#REF!</v>
      </c>
      <c r="AK279" s="101" t="e">
        <f t="shared" si="87"/>
        <v>#REF!</v>
      </c>
    </row>
    <row r="280" spans="1:37" ht="15" customHeight="1">
      <c r="A280" s="112"/>
      <c r="B280" s="113" t="s">
        <v>417</v>
      </c>
      <c r="C280" s="107"/>
      <c r="D280" s="108">
        <v>0</v>
      </c>
      <c r="E280" s="104">
        <v>3.0000000000000001E-3</v>
      </c>
      <c r="F280" s="104">
        <v>-3.0000000000000001E-3</v>
      </c>
      <c r="G280" s="17">
        <f t="shared" si="70"/>
        <v>3.0000000000000001E-3</v>
      </c>
      <c r="H280" s="102">
        <f t="shared" si="71"/>
        <v>-3.0000000000000001E-3</v>
      </c>
      <c r="I280" s="103"/>
      <c r="J280" s="2"/>
      <c r="K280" s="2"/>
      <c r="L280" s="2"/>
      <c r="M280" s="2"/>
      <c r="N280" s="2"/>
      <c r="O280" s="2"/>
      <c r="P280" s="2"/>
      <c r="Q280" s="2"/>
      <c r="S280" s="100" t="e">
        <f t="shared" si="88"/>
        <v>#REF!</v>
      </c>
      <c r="T280" s="100" t="e">
        <f t="shared" si="89"/>
        <v>#REF!</v>
      </c>
      <c r="U280" s="101" t="e">
        <f t="shared" si="80"/>
        <v>#REF!</v>
      </c>
      <c r="V280" s="101" t="e">
        <f t="shared" si="81"/>
        <v>#REF!</v>
      </c>
      <c r="X280" s="100" t="e">
        <f t="shared" si="90"/>
        <v>#REF!</v>
      </c>
      <c r="Y280" s="100" t="e">
        <f t="shared" si="91"/>
        <v>#REF!</v>
      </c>
      <c r="Z280" s="101" t="e">
        <f t="shared" si="82"/>
        <v>#REF!</v>
      </c>
      <c r="AA280" s="101" t="e">
        <f t="shared" si="83"/>
        <v>#REF!</v>
      </c>
      <c r="AC280" s="100" t="e">
        <f t="shared" si="92"/>
        <v>#REF!</v>
      </c>
      <c r="AD280" s="100" t="e">
        <f t="shared" si="93"/>
        <v>#REF!</v>
      </c>
      <c r="AE280" s="101" t="e">
        <f t="shared" si="84"/>
        <v>#REF!</v>
      </c>
      <c r="AF280" s="101" t="e">
        <f t="shared" si="85"/>
        <v>#REF!</v>
      </c>
      <c r="AH280" s="100" t="e">
        <f t="shared" si="94"/>
        <v>#REF!</v>
      </c>
      <c r="AI280" s="100" t="e">
        <f t="shared" si="95"/>
        <v>#REF!</v>
      </c>
      <c r="AJ280" s="101" t="e">
        <f t="shared" si="86"/>
        <v>#REF!</v>
      </c>
      <c r="AK280" s="101" t="e">
        <f t="shared" si="87"/>
        <v>#REF!</v>
      </c>
    </row>
    <row r="281" spans="1:37" ht="15" customHeight="1">
      <c r="A281" s="112"/>
      <c r="B281" s="113" t="s">
        <v>418</v>
      </c>
      <c r="C281" s="107"/>
      <c r="D281" s="108">
        <v>0</v>
      </c>
      <c r="E281" s="104">
        <v>3.0000000000000001E-3</v>
      </c>
      <c r="F281" s="104">
        <v>-3.0000000000000001E-3</v>
      </c>
      <c r="G281" s="17">
        <f t="shared" si="70"/>
        <v>3.0000000000000001E-3</v>
      </c>
      <c r="H281" s="102">
        <f t="shared" si="71"/>
        <v>-3.0000000000000001E-3</v>
      </c>
      <c r="I281" s="103"/>
      <c r="J281" s="2"/>
      <c r="K281" s="2"/>
      <c r="L281" s="2"/>
      <c r="M281" s="2"/>
      <c r="N281" s="2"/>
      <c r="O281" s="2"/>
      <c r="P281" s="2"/>
      <c r="Q281" s="2"/>
      <c r="S281" s="100" t="e">
        <f t="shared" si="88"/>
        <v>#REF!</v>
      </c>
      <c r="T281" s="100" t="e">
        <f t="shared" si="89"/>
        <v>#REF!</v>
      </c>
      <c r="U281" s="101" t="e">
        <f t="shared" si="80"/>
        <v>#REF!</v>
      </c>
      <c r="V281" s="101" t="e">
        <f t="shared" si="81"/>
        <v>#REF!</v>
      </c>
      <c r="X281" s="100" t="e">
        <f t="shared" si="90"/>
        <v>#REF!</v>
      </c>
      <c r="Y281" s="100" t="e">
        <f t="shared" si="91"/>
        <v>#REF!</v>
      </c>
      <c r="Z281" s="101" t="e">
        <f t="shared" si="82"/>
        <v>#REF!</v>
      </c>
      <c r="AA281" s="101" t="e">
        <f t="shared" si="83"/>
        <v>#REF!</v>
      </c>
      <c r="AC281" s="100" t="e">
        <f t="shared" si="92"/>
        <v>#REF!</v>
      </c>
      <c r="AD281" s="100" t="e">
        <f t="shared" si="93"/>
        <v>#REF!</v>
      </c>
      <c r="AE281" s="101" t="e">
        <f t="shared" si="84"/>
        <v>#REF!</v>
      </c>
      <c r="AF281" s="101" t="e">
        <f t="shared" si="85"/>
        <v>#REF!</v>
      </c>
      <c r="AH281" s="100" t="e">
        <f t="shared" si="94"/>
        <v>#REF!</v>
      </c>
      <c r="AI281" s="100" t="e">
        <f t="shared" si="95"/>
        <v>#REF!</v>
      </c>
      <c r="AJ281" s="101" t="e">
        <f t="shared" si="86"/>
        <v>#REF!</v>
      </c>
      <c r="AK281" s="101" t="e">
        <f t="shared" si="87"/>
        <v>#REF!</v>
      </c>
    </row>
    <row r="282" spans="1:37" ht="15" customHeight="1">
      <c r="A282" s="112"/>
      <c r="B282" s="113" t="s">
        <v>419</v>
      </c>
      <c r="C282" s="107"/>
      <c r="D282" s="108">
        <v>0</v>
      </c>
      <c r="E282" s="104">
        <v>5.0000000000000001E-3</v>
      </c>
      <c r="F282" s="104">
        <v>-8.0000000000000002E-3</v>
      </c>
      <c r="G282" s="17">
        <f t="shared" si="70"/>
        <v>5.0000000000000001E-3</v>
      </c>
      <c r="H282" s="102">
        <f t="shared" si="71"/>
        <v>-8.0000000000000002E-3</v>
      </c>
      <c r="I282" s="103"/>
      <c r="J282" s="2"/>
      <c r="K282" s="2"/>
      <c r="L282" s="2"/>
      <c r="M282" s="2"/>
      <c r="N282" s="2"/>
      <c r="O282" s="2"/>
      <c r="P282" s="2"/>
      <c r="Q282" s="2"/>
      <c r="S282" s="100" t="e">
        <f t="shared" si="88"/>
        <v>#REF!</v>
      </c>
      <c r="T282" s="100" t="e">
        <f t="shared" si="89"/>
        <v>#REF!</v>
      </c>
      <c r="U282" s="101" t="e">
        <f t="shared" si="80"/>
        <v>#REF!</v>
      </c>
      <c r="V282" s="101" t="e">
        <f t="shared" si="81"/>
        <v>#REF!</v>
      </c>
      <c r="X282" s="100" t="e">
        <f t="shared" si="90"/>
        <v>#REF!</v>
      </c>
      <c r="Y282" s="100" t="e">
        <f t="shared" si="91"/>
        <v>#REF!</v>
      </c>
      <c r="Z282" s="101" t="e">
        <f t="shared" si="82"/>
        <v>#REF!</v>
      </c>
      <c r="AA282" s="101" t="e">
        <f t="shared" si="83"/>
        <v>#REF!</v>
      </c>
      <c r="AC282" s="100" t="e">
        <f t="shared" si="92"/>
        <v>#REF!</v>
      </c>
      <c r="AD282" s="100" t="e">
        <f t="shared" si="93"/>
        <v>#REF!</v>
      </c>
      <c r="AE282" s="101" t="e">
        <f t="shared" si="84"/>
        <v>#REF!</v>
      </c>
      <c r="AF282" s="101" t="e">
        <f t="shared" si="85"/>
        <v>#REF!</v>
      </c>
      <c r="AH282" s="100" t="e">
        <f t="shared" si="94"/>
        <v>#REF!</v>
      </c>
      <c r="AI282" s="100" t="e">
        <f t="shared" si="95"/>
        <v>#REF!</v>
      </c>
      <c r="AJ282" s="101" t="e">
        <f t="shared" si="86"/>
        <v>#REF!</v>
      </c>
      <c r="AK282" s="101" t="e">
        <f t="shared" si="87"/>
        <v>#REF!</v>
      </c>
    </row>
    <row r="283" spans="1:37" ht="15" customHeight="1">
      <c r="A283" s="105"/>
      <c r="B283" s="111" t="s">
        <v>421</v>
      </c>
      <c r="C283" s="107"/>
      <c r="D283" s="108">
        <v>0</v>
      </c>
      <c r="E283" s="104">
        <v>7.0000000000000001E-3</v>
      </c>
      <c r="F283" s="104">
        <v>-7.0000000000000001E-3</v>
      </c>
      <c r="G283" s="17">
        <f t="shared" ref="G283:G309" si="96">IF(AND(D283="",E283=""),"",IF(D283="",E283,D283+E283))</f>
        <v>7.0000000000000001E-3</v>
      </c>
      <c r="H283" s="102">
        <f t="shared" ref="H283:H309" si="97">IF(AND(D283="",F283=""),"",IF(D283="",F283,D283+F283))</f>
        <v>-7.0000000000000001E-3</v>
      </c>
      <c r="I283" s="103"/>
      <c r="J283" s="2"/>
      <c r="K283" s="2"/>
      <c r="L283" s="2"/>
      <c r="M283" s="2"/>
      <c r="N283" s="2"/>
      <c r="O283" s="2"/>
      <c r="P283" s="2"/>
      <c r="Q283" s="2"/>
      <c r="S283" s="100" t="e">
        <f t="shared" si="88"/>
        <v>#REF!</v>
      </c>
      <c r="T283" s="100" t="e">
        <f t="shared" si="89"/>
        <v>#REF!</v>
      </c>
      <c r="U283" s="101" t="e">
        <f t="shared" si="80"/>
        <v>#REF!</v>
      </c>
      <c r="V283" s="101" t="e">
        <f t="shared" si="81"/>
        <v>#REF!</v>
      </c>
      <c r="X283" s="100" t="e">
        <f t="shared" si="90"/>
        <v>#REF!</v>
      </c>
      <c r="Y283" s="100" t="e">
        <f t="shared" si="91"/>
        <v>#REF!</v>
      </c>
      <c r="Z283" s="101" t="e">
        <f t="shared" si="82"/>
        <v>#REF!</v>
      </c>
      <c r="AA283" s="101" t="e">
        <f t="shared" si="83"/>
        <v>#REF!</v>
      </c>
      <c r="AC283" s="100" t="e">
        <f t="shared" si="92"/>
        <v>#REF!</v>
      </c>
      <c r="AD283" s="100" t="e">
        <f t="shared" si="93"/>
        <v>#REF!</v>
      </c>
      <c r="AE283" s="101" t="e">
        <f t="shared" si="84"/>
        <v>#REF!</v>
      </c>
      <c r="AF283" s="101" t="e">
        <f t="shared" si="85"/>
        <v>#REF!</v>
      </c>
      <c r="AH283" s="100" t="e">
        <f t="shared" si="94"/>
        <v>#REF!</v>
      </c>
      <c r="AI283" s="100" t="e">
        <f t="shared" si="95"/>
        <v>#REF!</v>
      </c>
      <c r="AJ283" s="101" t="e">
        <f t="shared" si="86"/>
        <v>#REF!</v>
      </c>
      <c r="AK283" s="101" t="e">
        <f t="shared" si="87"/>
        <v>#REF!</v>
      </c>
    </row>
    <row r="284" spans="1:37" ht="15" customHeight="1">
      <c r="A284" s="105"/>
      <c r="B284" s="111" t="s">
        <v>422</v>
      </c>
      <c r="C284" s="107"/>
      <c r="D284" s="108">
        <v>0</v>
      </c>
      <c r="E284" s="104">
        <v>8.0000000000000002E-3</v>
      </c>
      <c r="F284" s="104">
        <v>-8.0000000000000002E-3</v>
      </c>
      <c r="G284" s="17">
        <f t="shared" si="96"/>
        <v>8.0000000000000002E-3</v>
      </c>
      <c r="H284" s="102">
        <f t="shared" si="97"/>
        <v>-8.0000000000000002E-3</v>
      </c>
      <c r="I284" s="103"/>
      <c r="J284" s="2"/>
      <c r="K284" s="2"/>
      <c r="L284" s="2"/>
      <c r="M284" s="2"/>
      <c r="N284" s="2"/>
      <c r="O284" s="2"/>
      <c r="P284" s="2"/>
      <c r="Q284" s="2"/>
      <c r="S284" s="100" t="e">
        <f t="shared" si="88"/>
        <v>#REF!</v>
      </c>
      <c r="T284" s="100" t="e">
        <f t="shared" si="89"/>
        <v>#REF!</v>
      </c>
      <c r="U284" s="101" t="e">
        <f t="shared" si="80"/>
        <v>#REF!</v>
      </c>
      <c r="V284" s="101" t="e">
        <f t="shared" si="81"/>
        <v>#REF!</v>
      </c>
      <c r="X284" s="100" t="e">
        <f t="shared" si="90"/>
        <v>#REF!</v>
      </c>
      <c r="Y284" s="100" t="e">
        <f t="shared" si="91"/>
        <v>#REF!</v>
      </c>
      <c r="Z284" s="101" t="e">
        <f t="shared" si="82"/>
        <v>#REF!</v>
      </c>
      <c r="AA284" s="101" t="e">
        <f t="shared" si="83"/>
        <v>#REF!</v>
      </c>
      <c r="AC284" s="100" t="e">
        <f t="shared" si="92"/>
        <v>#REF!</v>
      </c>
      <c r="AD284" s="100" t="e">
        <f t="shared" si="93"/>
        <v>#REF!</v>
      </c>
      <c r="AE284" s="101" t="e">
        <f t="shared" si="84"/>
        <v>#REF!</v>
      </c>
      <c r="AF284" s="101" t="e">
        <f t="shared" si="85"/>
        <v>#REF!</v>
      </c>
      <c r="AH284" s="100" t="e">
        <f t="shared" si="94"/>
        <v>#REF!</v>
      </c>
      <c r="AI284" s="100" t="e">
        <f t="shared" si="95"/>
        <v>#REF!</v>
      </c>
      <c r="AJ284" s="101" t="e">
        <f t="shared" si="86"/>
        <v>#REF!</v>
      </c>
      <c r="AK284" s="101" t="e">
        <f t="shared" si="87"/>
        <v>#REF!</v>
      </c>
    </row>
    <row r="285" spans="1:37" ht="15" customHeight="1">
      <c r="A285" s="105" t="s">
        <v>344</v>
      </c>
      <c r="B285" s="111" t="s">
        <v>208</v>
      </c>
      <c r="C285" s="107">
        <v>1.33</v>
      </c>
      <c r="D285" s="108">
        <v>-0.45</v>
      </c>
      <c r="E285" s="104">
        <v>1.4999999999999999E-2</v>
      </c>
      <c r="F285" s="104">
        <v>-1.4999999999999999E-2</v>
      </c>
      <c r="G285" s="17">
        <f t="shared" si="96"/>
        <v>-0.435</v>
      </c>
      <c r="H285" s="102">
        <f t="shared" si="97"/>
        <v>-0.46500000000000002</v>
      </c>
      <c r="I285" s="103"/>
      <c r="J285" s="2"/>
      <c r="K285" s="2"/>
      <c r="L285" s="2"/>
      <c r="M285" s="2"/>
      <c r="N285" s="2"/>
      <c r="O285" s="2"/>
      <c r="P285" s="2"/>
      <c r="Q285" s="2"/>
      <c r="S285" s="100" t="e">
        <f t="shared" si="88"/>
        <v>#REF!</v>
      </c>
      <c r="T285" s="100" t="e">
        <f t="shared" si="89"/>
        <v>#REF!</v>
      </c>
      <c r="U285" s="101" t="e">
        <f t="shared" si="80"/>
        <v>#REF!</v>
      </c>
      <c r="V285" s="101" t="e">
        <f t="shared" si="81"/>
        <v>#REF!</v>
      </c>
      <c r="X285" s="100" t="e">
        <f t="shared" si="90"/>
        <v>#REF!</v>
      </c>
      <c r="Y285" s="100" t="e">
        <f t="shared" si="91"/>
        <v>#REF!</v>
      </c>
      <c r="Z285" s="101" t="e">
        <f t="shared" si="82"/>
        <v>#REF!</v>
      </c>
      <c r="AA285" s="101" t="e">
        <f t="shared" si="83"/>
        <v>#REF!</v>
      </c>
      <c r="AC285" s="100" t="e">
        <f t="shared" si="92"/>
        <v>#REF!</v>
      </c>
      <c r="AD285" s="100" t="e">
        <f t="shared" si="93"/>
        <v>#REF!</v>
      </c>
      <c r="AE285" s="101" t="e">
        <f t="shared" si="84"/>
        <v>#REF!</v>
      </c>
      <c r="AF285" s="101" t="e">
        <f t="shared" si="85"/>
        <v>#REF!</v>
      </c>
      <c r="AH285" s="100" t="e">
        <f t="shared" si="94"/>
        <v>#REF!</v>
      </c>
      <c r="AI285" s="100" t="e">
        <f t="shared" si="95"/>
        <v>#REF!</v>
      </c>
      <c r="AJ285" s="101" t="e">
        <f t="shared" si="86"/>
        <v>#REF!</v>
      </c>
      <c r="AK285" s="101" t="e">
        <f t="shared" si="87"/>
        <v>#REF!</v>
      </c>
    </row>
    <row r="286" spans="1:37" ht="15" customHeight="1">
      <c r="A286" s="105"/>
      <c r="B286" s="111" t="s">
        <v>210</v>
      </c>
      <c r="C286" s="107"/>
      <c r="D286" s="108">
        <v>0</v>
      </c>
      <c r="E286" s="104">
        <v>3.0000000000000001E-3</v>
      </c>
      <c r="F286" s="104">
        <v>-3.0000000000000001E-3</v>
      </c>
      <c r="G286" s="17">
        <f t="shared" si="96"/>
        <v>3.0000000000000001E-3</v>
      </c>
      <c r="H286" s="102">
        <f t="shared" si="97"/>
        <v>-3.0000000000000001E-3</v>
      </c>
      <c r="I286" s="103"/>
      <c r="J286" s="2"/>
      <c r="K286" s="2"/>
      <c r="L286" s="2"/>
      <c r="M286" s="2"/>
      <c r="N286" s="2"/>
      <c r="O286" s="2"/>
      <c r="P286" s="2"/>
      <c r="Q286" s="2"/>
      <c r="S286" s="100" t="e">
        <f t="shared" si="88"/>
        <v>#REF!</v>
      </c>
      <c r="T286" s="100" t="e">
        <f t="shared" si="89"/>
        <v>#REF!</v>
      </c>
      <c r="U286" s="101" t="e">
        <f t="shared" si="80"/>
        <v>#REF!</v>
      </c>
      <c r="V286" s="101" t="e">
        <f t="shared" si="81"/>
        <v>#REF!</v>
      </c>
      <c r="X286" s="100" t="e">
        <f t="shared" si="90"/>
        <v>#REF!</v>
      </c>
      <c r="Y286" s="100" t="e">
        <f t="shared" si="91"/>
        <v>#REF!</v>
      </c>
      <c r="Z286" s="101" t="e">
        <f t="shared" si="82"/>
        <v>#REF!</v>
      </c>
      <c r="AA286" s="101" t="e">
        <f t="shared" si="83"/>
        <v>#REF!</v>
      </c>
      <c r="AC286" s="100" t="e">
        <f t="shared" si="92"/>
        <v>#REF!</v>
      </c>
      <c r="AD286" s="100" t="e">
        <f t="shared" si="93"/>
        <v>#REF!</v>
      </c>
      <c r="AE286" s="101" t="e">
        <f t="shared" si="84"/>
        <v>#REF!</v>
      </c>
      <c r="AF286" s="101" t="e">
        <f t="shared" si="85"/>
        <v>#REF!</v>
      </c>
      <c r="AH286" s="100" t="e">
        <f t="shared" si="94"/>
        <v>#REF!</v>
      </c>
      <c r="AI286" s="100" t="e">
        <f t="shared" si="95"/>
        <v>#REF!</v>
      </c>
      <c r="AJ286" s="101" t="e">
        <f t="shared" si="86"/>
        <v>#REF!</v>
      </c>
      <c r="AK286" s="101" t="e">
        <f t="shared" si="87"/>
        <v>#REF!</v>
      </c>
    </row>
    <row r="287" spans="1:37" ht="15" customHeight="1">
      <c r="A287" s="105"/>
      <c r="B287" s="110" t="s">
        <v>212</v>
      </c>
      <c r="C287" s="107"/>
      <c r="D287" s="108">
        <v>0</v>
      </c>
      <c r="E287" s="104">
        <v>3.0000000000000001E-3</v>
      </c>
      <c r="F287" s="104">
        <v>-3.0000000000000001E-3</v>
      </c>
      <c r="G287" s="17">
        <f t="shared" si="96"/>
        <v>3.0000000000000001E-3</v>
      </c>
      <c r="H287" s="102">
        <f t="shared" si="97"/>
        <v>-3.0000000000000001E-3</v>
      </c>
      <c r="I287" s="103"/>
      <c r="J287" s="2"/>
      <c r="K287" s="2"/>
      <c r="L287" s="2"/>
      <c r="M287" s="2"/>
      <c r="N287" s="2"/>
      <c r="O287" s="2"/>
      <c r="P287" s="2"/>
      <c r="Q287" s="2"/>
      <c r="S287" s="100" t="e">
        <f t="shared" si="88"/>
        <v>#REF!</v>
      </c>
      <c r="T287" s="100" t="e">
        <f t="shared" si="89"/>
        <v>#REF!</v>
      </c>
      <c r="U287" s="101" t="e">
        <f t="shared" si="80"/>
        <v>#REF!</v>
      </c>
      <c r="V287" s="101" t="e">
        <f t="shared" si="81"/>
        <v>#REF!</v>
      </c>
      <c r="X287" s="100" t="e">
        <f t="shared" si="90"/>
        <v>#REF!</v>
      </c>
      <c r="Y287" s="100" t="e">
        <f t="shared" si="91"/>
        <v>#REF!</v>
      </c>
      <c r="Z287" s="101" t="e">
        <f t="shared" si="82"/>
        <v>#REF!</v>
      </c>
      <c r="AA287" s="101" t="e">
        <f t="shared" si="83"/>
        <v>#REF!</v>
      </c>
      <c r="AC287" s="100" t="e">
        <f t="shared" si="92"/>
        <v>#REF!</v>
      </c>
      <c r="AD287" s="100" t="e">
        <f t="shared" si="93"/>
        <v>#REF!</v>
      </c>
      <c r="AE287" s="101" t="e">
        <f t="shared" si="84"/>
        <v>#REF!</v>
      </c>
      <c r="AF287" s="101" t="e">
        <f t="shared" si="85"/>
        <v>#REF!</v>
      </c>
      <c r="AH287" s="100" t="e">
        <f t="shared" si="94"/>
        <v>#REF!</v>
      </c>
      <c r="AI287" s="100" t="e">
        <f t="shared" si="95"/>
        <v>#REF!</v>
      </c>
      <c r="AJ287" s="101" t="e">
        <f t="shared" si="86"/>
        <v>#REF!</v>
      </c>
      <c r="AK287" s="101" t="e">
        <f t="shared" si="87"/>
        <v>#REF!</v>
      </c>
    </row>
    <row r="288" spans="1:37" ht="15" customHeight="1">
      <c r="A288" s="105"/>
      <c r="B288" s="111" t="s">
        <v>420</v>
      </c>
      <c r="C288" s="107"/>
      <c r="D288" s="108">
        <v>0</v>
      </c>
      <c r="E288" s="104">
        <v>5.0000000000000001E-3</v>
      </c>
      <c r="F288" s="104">
        <v>-8.0000000000000002E-3</v>
      </c>
      <c r="G288" s="17">
        <f t="shared" si="96"/>
        <v>5.0000000000000001E-3</v>
      </c>
      <c r="H288" s="102">
        <f t="shared" si="97"/>
        <v>-8.0000000000000002E-3</v>
      </c>
      <c r="I288" s="103"/>
      <c r="J288" s="2"/>
      <c r="K288" s="2"/>
      <c r="L288" s="2"/>
      <c r="M288" s="2"/>
      <c r="N288" s="2"/>
      <c r="O288" s="2"/>
      <c r="P288" s="2"/>
      <c r="Q288" s="2"/>
      <c r="S288" s="100" t="e">
        <f t="shared" si="88"/>
        <v>#REF!</v>
      </c>
      <c r="T288" s="100" t="e">
        <f t="shared" si="89"/>
        <v>#REF!</v>
      </c>
      <c r="U288" s="101" t="e">
        <f t="shared" si="80"/>
        <v>#REF!</v>
      </c>
      <c r="V288" s="101" t="e">
        <f t="shared" si="81"/>
        <v>#REF!</v>
      </c>
      <c r="X288" s="100" t="e">
        <f t="shared" si="90"/>
        <v>#REF!</v>
      </c>
      <c r="Y288" s="100" t="e">
        <f t="shared" si="91"/>
        <v>#REF!</v>
      </c>
      <c r="Z288" s="101" t="e">
        <f t="shared" si="82"/>
        <v>#REF!</v>
      </c>
      <c r="AA288" s="101" t="e">
        <f t="shared" si="83"/>
        <v>#REF!</v>
      </c>
      <c r="AC288" s="100" t="e">
        <f t="shared" si="92"/>
        <v>#REF!</v>
      </c>
      <c r="AD288" s="100" t="e">
        <f t="shared" si="93"/>
        <v>#REF!</v>
      </c>
      <c r="AE288" s="101" t="e">
        <f t="shared" si="84"/>
        <v>#REF!</v>
      </c>
      <c r="AF288" s="101" t="e">
        <f t="shared" si="85"/>
        <v>#REF!</v>
      </c>
      <c r="AH288" s="100" t="e">
        <f t="shared" si="94"/>
        <v>#REF!</v>
      </c>
      <c r="AI288" s="100" t="e">
        <f t="shared" si="95"/>
        <v>#REF!</v>
      </c>
      <c r="AJ288" s="101" t="e">
        <f t="shared" si="86"/>
        <v>#REF!</v>
      </c>
      <c r="AK288" s="101" t="e">
        <f t="shared" si="87"/>
        <v>#REF!</v>
      </c>
    </row>
    <row r="289" spans="1:898 1130:1961 2134:3033 3315:3315" ht="15" customHeight="1">
      <c r="A289" s="105"/>
      <c r="B289" s="110" t="s">
        <v>214</v>
      </c>
      <c r="C289" s="107"/>
      <c r="D289" s="108">
        <v>0</v>
      </c>
      <c r="E289" s="104">
        <v>7.0000000000000001E-3</v>
      </c>
      <c r="F289" s="104">
        <v>-7.0000000000000001E-3</v>
      </c>
      <c r="G289" s="17">
        <f t="shared" si="96"/>
        <v>7.0000000000000001E-3</v>
      </c>
      <c r="H289" s="102">
        <f t="shared" si="97"/>
        <v>-7.0000000000000001E-3</v>
      </c>
      <c r="I289" s="103"/>
      <c r="J289" s="2"/>
      <c r="K289" s="2"/>
      <c r="L289" s="2"/>
      <c r="M289" s="2"/>
      <c r="N289" s="2"/>
      <c r="O289" s="2"/>
      <c r="P289" s="2"/>
      <c r="Q289" s="2"/>
      <c r="S289" s="100" t="e">
        <f t="shared" si="88"/>
        <v>#REF!</v>
      </c>
      <c r="T289" s="100" t="e">
        <f t="shared" si="89"/>
        <v>#REF!</v>
      </c>
      <c r="U289" s="101" t="e">
        <f t="shared" si="80"/>
        <v>#REF!</v>
      </c>
      <c r="V289" s="101" t="e">
        <f t="shared" si="81"/>
        <v>#REF!</v>
      </c>
      <c r="X289" s="100" t="e">
        <f t="shared" si="90"/>
        <v>#REF!</v>
      </c>
      <c r="Y289" s="100" t="e">
        <f t="shared" si="91"/>
        <v>#REF!</v>
      </c>
      <c r="Z289" s="101" t="e">
        <f t="shared" si="82"/>
        <v>#REF!</v>
      </c>
      <c r="AA289" s="101" t="e">
        <f t="shared" si="83"/>
        <v>#REF!</v>
      </c>
      <c r="AC289" s="100" t="e">
        <f t="shared" si="92"/>
        <v>#REF!</v>
      </c>
      <c r="AD289" s="100" t="e">
        <f t="shared" si="93"/>
        <v>#REF!</v>
      </c>
      <c r="AE289" s="101" t="e">
        <f t="shared" si="84"/>
        <v>#REF!</v>
      </c>
      <c r="AF289" s="101" t="e">
        <f t="shared" si="85"/>
        <v>#REF!</v>
      </c>
      <c r="AH289" s="100" t="e">
        <f t="shared" si="94"/>
        <v>#REF!</v>
      </c>
      <c r="AI289" s="100" t="e">
        <f t="shared" si="95"/>
        <v>#REF!</v>
      </c>
      <c r="AJ289" s="101" t="e">
        <f t="shared" si="86"/>
        <v>#REF!</v>
      </c>
      <c r="AK289" s="101" t="e">
        <f t="shared" si="87"/>
        <v>#REF!</v>
      </c>
    </row>
    <row r="290" spans="1:898 1130:1961 2134:3033 3315:3315" ht="15" customHeight="1">
      <c r="A290" s="105"/>
      <c r="B290" s="111" t="s">
        <v>216</v>
      </c>
      <c r="C290" s="107"/>
      <c r="D290" s="108">
        <v>0</v>
      </c>
      <c r="E290" s="104">
        <v>8.0000000000000002E-3</v>
      </c>
      <c r="F290" s="104">
        <v>-8.0000000000000002E-3</v>
      </c>
      <c r="G290" s="17">
        <f t="shared" si="96"/>
        <v>8.0000000000000002E-3</v>
      </c>
      <c r="H290" s="102">
        <f t="shared" si="97"/>
        <v>-8.0000000000000002E-3</v>
      </c>
      <c r="I290" s="25"/>
      <c r="J290" s="2"/>
      <c r="K290" s="2"/>
      <c r="L290" s="2"/>
      <c r="M290" s="2"/>
      <c r="N290" s="2"/>
      <c r="O290" s="2"/>
      <c r="P290" s="2"/>
      <c r="Q290" s="2"/>
      <c r="S290" s="100" t="e">
        <f t="shared" si="88"/>
        <v>#REF!</v>
      </c>
      <c r="T290" s="100" t="e">
        <f t="shared" si="89"/>
        <v>#REF!</v>
      </c>
      <c r="U290" s="101" t="e">
        <f t="shared" si="80"/>
        <v>#REF!</v>
      </c>
      <c r="V290" s="101" t="e">
        <f t="shared" si="81"/>
        <v>#REF!</v>
      </c>
      <c r="X290" s="100" t="e">
        <f t="shared" si="90"/>
        <v>#REF!</v>
      </c>
      <c r="Y290" s="100" t="e">
        <f t="shared" si="91"/>
        <v>#REF!</v>
      </c>
      <c r="Z290" s="101" t="e">
        <f t="shared" si="82"/>
        <v>#REF!</v>
      </c>
      <c r="AA290" s="101" t="e">
        <f t="shared" si="83"/>
        <v>#REF!</v>
      </c>
      <c r="AC290" s="100" t="e">
        <f t="shared" si="92"/>
        <v>#REF!</v>
      </c>
      <c r="AD290" s="100" t="e">
        <f t="shared" si="93"/>
        <v>#REF!</v>
      </c>
      <c r="AE290" s="101" t="e">
        <f t="shared" si="84"/>
        <v>#REF!</v>
      </c>
      <c r="AF290" s="101" t="e">
        <f t="shared" si="85"/>
        <v>#REF!</v>
      </c>
      <c r="AH290" s="100" t="e">
        <f t="shared" si="94"/>
        <v>#REF!</v>
      </c>
      <c r="AI290" s="100" t="e">
        <f t="shared" si="95"/>
        <v>#REF!</v>
      </c>
      <c r="AJ290" s="101" t="e">
        <f t="shared" si="86"/>
        <v>#REF!</v>
      </c>
      <c r="AK290" s="101" t="e">
        <f t="shared" si="87"/>
        <v>#REF!</v>
      </c>
      <c r="EU290" s="68"/>
      <c r="EV290" s="68"/>
      <c r="GM290" s="68"/>
      <c r="LK290" s="68"/>
      <c r="SJ290" s="68"/>
      <c r="TN290" s="68"/>
      <c r="WJ290" s="68"/>
      <c r="XG290" s="68"/>
      <c r="AFG290" s="68"/>
      <c r="AHC290" s="68"/>
      <c r="AHN290" s="68"/>
      <c r="AQL290" s="68"/>
      <c r="AYQ290" s="68"/>
      <c r="BBW290" s="68"/>
      <c r="BOW290" s="68"/>
      <c r="BRB290" s="68"/>
      <c r="BWK290" s="68"/>
      <c r="CDB290" s="68"/>
      <c r="CEH290" s="68"/>
      <c r="CHE290" s="68"/>
      <c r="CIE290" s="68"/>
      <c r="CJY290" s="68"/>
      <c r="CNP290" s="68"/>
      <c r="CVA290" s="68"/>
      <c r="CXO290" s="68"/>
      <c r="DAR290" s="68"/>
      <c r="DEG290" s="68"/>
      <c r="DEH290" s="68"/>
      <c r="DEJ290" s="68"/>
      <c r="DEM290" s="68"/>
      <c r="DET290" s="68"/>
      <c r="DEZ290" s="68"/>
      <c r="DIM290" s="68"/>
      <c r="DKR290" s="68"/>
      <c r="DLQ290" s="68"/>
      <c r="DWM290" s="68"/>
    </row>
    <row r="291" spans="1:898 1130:1961 2134:3033 3315:3315" ht="15" customHeight="1">
      <c r="A291" s="105" t="s">
        <v>423</v>
      </c>
      <c r="B291" s="110" t="s">
        <v>424</v>
      </c>
      <c r="C291" s="107">
        <v>1.33</v>
      </c>
      <c r="D291" s="108">
        <v>-0.45</v>
      </c>
      <c r="E291" s="104">
        <v>1.4999999999999999E-2</v>
      </c>
      <c r="F291" s="104">
        <v>-1.4999999999999999E-2</v>
      </c>
      <c r="G291" s="17">
        <f t="shared" si="96"/>
        <v>-0.435</v>
      </c>
      <c r="H291" s="102">
        <f t="shared" si="97"/>
        <v>-0.46500000000000002</v>
      </c>
      <c r="I291" s="103"/>
      <c r="J291" s="2"/>
      <c r="K291" s="2"/>
      <c r="L291" s="2"/>
      <c r="M291" s="2"/>
      <c r="N291" s="2"/>
      <c r="O291" s="2"/>
      <c r="P291" s="2"/>
      <c r="Q291" s="2"/>
      <c r="S291" s="100" t="e">
        <f t="shared" si="88"/>
        <v>#REF!</v>
      </c>
      <c r="T291" s="100" t="e">
        <f t="shared" si="89"/>
        <v>#REF!</v>
      </c>
      <c r="U291" s="101" t="e">
        <f t="shared" si="80"/>
        <v>#REF!</v>
      </c>
      <c r="V291" s="101" t="e">
        <f t="shared" si="81"/>
        <v>#REF!</v>
      </c>
      <c r="X291" s="100" t="e">
        <f t="shared" si="90"/>
        <v>#REF!</v>
      </c>
      <c r="Y291" s="100" t="e">
        <f t="shared" si="91"/>
        <v>#REF!</v>
      </c>
      <c r="Z291" s="101" t="e">
        <f t="shared" si="82"/>
        <v>#REF!</v>
      </c>
      <c r="AA291" s="101" t="e">
        <f t="shared" si="83"/>
        <v>#REF!</v>
      </c>
      <c r="AC291" s="100" t="e">
        <f t="shared" si="92"/>
        <v>#REF!</v>
      </c>
      <c r="AD291" s="100" t="e">
        <f t="shared" si="93"/>
        <v>#REF!</v>
      </c>
      <c r="AE291" s="101" t="e">
        <f t="shared" si="84"/>
        <v>#REF!</v>
      </c>
      <c r="AF291" s="101" t="e">
        <f t="shared" si="85"/>
        <v>#REF!</v>
      </c>
      <c r="AH291" s="100" t="e">
        <f t="shared" si="94"/>
        <v>#REF!</v>
      </c>
      <c r="AI291" s="100" t="e">
        <f t="shared" si="95"/>
        <v>#REF!</v>
      </c>
      <c r="AJ291" s="101" t="e">
        <f t="shared" si="86"/>
        <v>#REF!</v>
      </c>
      <c r="AK291" s="101" t="e">
        <f t="shared" si="87"/>
        <v>#REF!</v>
      </c>
    </row>
    <row r="292" spans="1:898 1130:1961 2134:3033 3315:3315" ht="15" customHeight="1">
      <c r="A292" s="105"/>
      <c r="B292" s="111">
        <v>119</v>
      </c>
      <c r="C292" s="107"/>
      <c r="D292" s="108">
        <v>0</v>
      </c>
      <c r="E292" s="104">
        <v>3.0000000000000001E-3</v>
      </c>
      <c r="F292" s="104">
        <v>-3.0000000000000001E-3</v>
      </c>
      <c r="G292" s="17">
        <f t="shared" si="96"/>
        <v>3.0000000000000001E-3</v>
      </c>
      <c r="H292" s="102">
        <f t="shared" si="97"/>
        <v>-3.0000000000000001E-3</v>
      </c>
      <c r="I292" s="25"/>
      <c r="J292" s="2"/>
      <c r="K292" s="2"/>
      <c r="L292" s="2"/>
      <c r="M292" s="2"/>
      <c r="N292" s="2"/>
      <c r="O292" s="2"/>
      <c r="P292" s="2"/>
      <c r="Q292" s="2"/>
      <c r="S292" s="100" t="e">
        <f t="shared" si="88"/>
        <v>#REF!</v>
      </c>
      <c r="T292" s="100" t="e">
        <f t="shared" si="89"/>
        <v>#REF!</v>
      </c>
      <c r="U292" s="101" t="e">
        <f t="shared" si="80"/>
        <v>#REF!</v>
      </c>
      <c r="V292" s="101" t="e">
        <f t="shared" si="81"/>
        <v>#REF!</v>
      </c>
      <c r="X292" s="100" t="e">
        <f t="shared" si="90"/>
        <v>#REF!</v>
      </c>
      <c r="Y292" s="100" t="e">
        <f t="shared" si="91"/>
        <v>#REF!</v>
      </c>
      <c r="Z292" s="101" t="e">
        <f t="shared" si="82"/>
        <v>#REF!</v>
      </c>
      <c r="AA292" s="101" t="e">
        <f t="shared" si="83"/>
        <v>#REF!</v>
      </c>
      <c r="AC292" s="100" t="e">
        <f t="shared" si="92"/>
        <v>#REF!</v>
      </c>
      <c r="AD292" s="100" t="e">
        <f t="shared" si="93"/>
        <v>#REF!</v>
      </c>
      <c r="AE292" s="101" t="e">
        <f t="shared" si="84"/>
        <v>#REF!</v>
      </c>
      <c r="AF292" s="101" t="e">
        <f t="shared" si="85"/>
        <v>#REF!</v>
      </c>
      <c r="AH292" s="100" t="e">
        <f t="shared" si="94"/>
        <v>#REF!</v>
      </c>
      <c r="AI292" s="100" t="e">
        <f t="shared" si="95"/>
        <v>#REF!</v>
      </c>
      <c r="AJ292" s="101" t="e">
        <f t="shared" si="86"/>
        <v>#REF!</v>
      </c>
      <c r="AK292" s="101" t="e">
        <f t="shared" si="87"/>
        <v>#REF!</v>
      </c>
      <c r="EU292" s="68"/>
      <c r="EV292" s="68"/>
      <c r="GM292" s="68"/>
      <c r="LK292" s="68"/>
      <c r="SJ292" s="68"/>
      <c r="TN292" s="68"/>
      <c r="WJ292" s="68"/>
      <c r="XG292" s="68"/>
      <c r="AFG292" s="68"/>
      <c r="AHC292" s="68"/>
      <c r="AHN292" s="68"/>
      <c r="AQL292" s="68"/>
      <c r="AYQ292" s="68"/>
      <c r="BBW292" s="68"/>
      <c r="BOW292" s="68"/>
      <c r="BRB292" s="68"/>
      <c r="BWK292" s="68"/>
      <c r="CDB292" s="68"/>
      <c r="CEH292" s="68"/>
      <c r="CHE292" s="68"/>
      <c r="CIE292" s="68"/>
      <c r="CJY292" s="68"/>
      <c r="CNP292" s="68"/>
      <c r="CVA292" s="68"/>
      <c r="CXO292" s="68"/>
      <c r="DAR292" s="68"/>
      <c r="DEG292" s="68"/>
      <c r="DEH292" s="68"/>
      <c r="DEJ292" s="68"/>
      <c r="DEM292" s="68"/>
      <c r="DET292" s="68"/>
      <c r="DEZ292" s="68"/>
      <c r="DIM292" s="68"/>
      <c r="DKR292" s="68"/>
      <c r="DLQ292" s="68"/>
      <c r="DWM292" s="68"/>
    </row>
    <row r="293" spans="1:898 1130:1961 2134:3033 3315:3315" ht="15" customHeight="1">
      <c r="A293" s="105"/>
      <c r="B293" s="113">
        <v>120</v>
      </c>
      <c r="C293" s="107"/>
      <c r="D293" s="108">
        <v>0</v>
      </c>
      <c r="E293" s="104">
        <v>3.0000000000000001E-3</v>
      </c>
      <c r="F293" s="104">
        <v>-4.0000000000000001E-3</v>
      </c>
      <c r="G293" s="17">
        <f t="shared" si="96"/>
        <v>3.0000000000000001E-3</v>
      </c>
      <c r="H293" s="102">
        <f t="shared" si="97"/>
        <v>-4.0000000000000001E-3</v>
      </c>
      <c r="I293" s="25"/>
      <c r="J293" s="2"/>
      <c r="K293" s="2"/>
      <c r="L293" s="2"/>
      <c r="M293" s="2"/>
      <c r="N293" s="2"/>
      <c r="O293" s="2"/>
      <c r="P293" s="2"/>
      <c r="Q293" s="2"/>
      <c r="S293" s="100" t="e">
        <f t="shared" si="88"/>
        <v>#REF!</v>
      </c>
      <c r="T293" s="100" t="e">
        <f t="shared" si="89"/>
        <v>#REF!</v>
      </c>
      <c r="U293" s="101" t="e">
        <f t="shared" si="80"/>
        <v>#REF!</v>
      </c>
      <c r="V293" s="101" t="e">
        <f t="shared" si="81"/>
        <v>#REF!</v>
      </c>
      <c r="X293" s="100" t="e">
        <f t="shared" si="90"/>
        <v>#REF!</v>
      </c>
      <c r="Y293" s="100" t="e">
        <f t="shared" si="91"/>
        <v>#REF!</v>
      </c>
      <c r="Z293" s="101" t="e">
        <f t="shared" si="82"/>
        <v>#REF!</v>
      </c>
      <c r="AA293" s="101" t="e">
        <f t="shared" si="83"/>
        <v>#REF!</v>
      </c>
      <c r="AC293" s="100" t="e">
        <f t="shared" si="92"/>
        <v>#REF!</v>
      </c>
      <c r="AD293" s="100" t="e">
        <f t="shared" si="93"/>
        <v>#REF!</v>
      </c>
      <c r="AE293" s="101" t="e">
        <f t="shared" si="84"/>
        <v>#REF!</v>
      </c>
      <c r="AF293" s="101" t="e">
        <f t="shared" si="85"/>
        <v>#REF!</v>
      </c>
      <c r="AH293" s="100" t="e">
        <f t="shared" si="94"/>
        <v>#REF!</v>
      </c>
      <c r="AI293" s="100" t="e">
        <f t="shared" si="95"/>
        <v>#REF!</v>
      </c>
      <c r="AJ293" s="101" t="e">
        <f t="shared" si="86"/>
        <v>#REF!</v>
      </c>
      <c r="AK293" s="101" t="e">
        <f t="shared" si="87"/>
        <v>#REF!</v>
      </c>
    </row>
    <row r="294" spans="1:898 1130:1961 2134:3033 3315:3315" ht="15" customHeight="1">
      <c r="A294" s="105"/>
      <c r="B294" s="111">
        <v>121</v>
      </c>
      <c r="C294" s="107"/>
      <c r="D294" s="108">
        <v>0</v>
      </c>
      <c r="E294" s="104">
        <v>4.0000000000000001E-3</v>
      </c>
      <c r="F294" s="104">
        <v>-6.0000000000000001E-3</v>
      </c>
      <c r="G294" s="17">
        <f t="shared" si="96"/>
        <v>4.0000000000000001E-3</v>
      </c>
      <c r="H294" s="102">
        <f t="shared" si="97"/>
        <v>-6.0000000000000001E-3</v>
      </c>
      <c r="I294" s="25"/>
      <c r="J294" s="2"/>
      <c r="K294" s="2"/>
      <c r="L294" s="2"/>
      <c r="M294" s="2"/>
      <c r="N294" s="2"/>
      <c r="O294" s="2"/>
      <c r="P294" s="2"/>
      <c r="Q294" s="2"/>
      <c r="S294" s="100" t="e">
        <f t="shared" si="88"/>
        <v>#REF!</v>
      </c>
      <c r="T294" s="100" t="e">
        <f t="shared" si="89"/>
        <v>#REF!</v>
      </c>
      <c r="U294" s="101" t="e">
        <f t="shared" si="80"/>
        <v>#REF!</v>
      </c>
      <c r="V294" s="101" t="e">
        <f t="shared" si="81"/>
        <v>#REF!</v>
      </c>
      <c r="X294" s="100" t="e">
        <f t="shared" si="90"/>
        <v>#REF!</v>
      </c>
      <c r="Y294" s="100" t="e">
        <f t="shared" si="91"/>
        <v>#REF!</v>
      </c>
      <c r="Z294" s="101" t="e">
        <f t="shared" si="82"/>
        <v>#REF!</v>
      </c>
      <c r="AA294" s="101" t="e">
        <f t="shared" si="83"/>
        <v>#REF!</v>
      </c>
      <c r="AC294" s="100" t="e">
        <f t="shared" si="92"/>
        <v>#REF!</v>
      </c>
      <c r="AD294" s="100" t="e">
        <f t="shared" si="93"/>
        <v>#REF!</v>
      </c>
      <c r="AE294" s="101" t="e">
        <f t="shared" si="84"/>
        <v>#REF!</v>
      </c>
      <c r="AF294" s="101" t="e">
        <f t="shared" si="85"/>
        <v>#REF!</v>
      </c>
      <c r="AH294" s="100" t="e">
        <f t="shared" si="94"/>
        <v>#REF!</v>
      </c>
      <c r="AI294" s="100" t="e">
        <f t="shared" si="95"/>
        <v>#REF!</v>
      </c>
      <c r="AJ294" s="101" t="e">
        <f t="shared" si="86"/>
        <v>#REF!</v>
      </c>
      <c r="AK294" s="101" t="e">
        <f t="shared" si="87"/>
        <v>#REF!</v>
      </c>
    </row>
    <row r="295" spans="1:898 1130:1961 2134:3033 3315:3315" ht="15" customHeight="1">
      <c r="A295" s="105"/>
      <c r="B295" s="110">
        <v>122</v>
      </c>
      <c r="C295" s="107"/>
      <c r="D295" s="108">
        <v>0</v>
      </c>
      <c r="E295" s="104">
        <v>5.0000000000000001E-3</v>
      </c>
      <c r="F295" s="104">
        <v>-8.9999999999999993E-3</v>
      </c>
      <c r="G295" s="17">
        <f t="shared" si="96"/>
        <v>5.0000000000000001E-3</v>
      </c>
      <c r="H295" s="102">
        <f t="shared" si="97"/>
        <v>-8.9999999999999993E-3</v>
      </c>
      <c r="I295" s="103"/>
      <c r="J295" s="2"/>
      <c r="K295" s="2"/>
      <c r="L295" s="2"/>
      <c r="M295" s="2"/>
      <c r="N295" s="2"/>
      <c r="O295" s="2"/>
      <c r="P295" s="2"/>
      <c r="Q295" s="2"/>
      <c r="S295" s="100" t="e">
        <f t="shared" si="88"/>
        <v>#REF!</v>
      </c>
      <c r="T295" s="100" t="e">
        <f t="shared" si="89"/>
        <v>#REF!</v>
      </c>
      <c r="U295" s="101" t="e">
        <f t="shared" si="80"/>
        <v>#REF!</v>
      </c>
      <c r="V295" s="101" t="e">
        <f t="shared" si="81"/>
        <v>#REF!</v>
      </c>
      <c r="X295" s="100" t="e">
        <f t="shared" si="90"/>
        <v>#REF!</v>
      </c>
      <c r="Y295" s="100" t="e">
        <f t="shared" si="91"/>
        <v>#REF!</v>
      </c>
      <c r="Z295" s="101" t="e">
        <f t="shared" si="82"/>
        <v>#REF!</v>
      </c>
      <c r="AA295" s="101" t="e">
        <f t="shared" si="83"/>
        <v>#REF!</v>
      </c>
      <c r="AC295" s="100" t="e">
        <f t="shared" si="92"/>
        <v>#REF!</v>
      </c>
      <c r="AD295" s="100" t="e">
        <f t="shared" si="93"/>
        <v>#REF!</v>
      </c>
      <c r="AE295" s="101" t="e">
        <f t="shared" si="84"/>
        <v>#REF!</v>
      </c>
      <c r="AF295" s="101" t="e">
        <f t="shared" si="85"/>
        <v>#REF!</v>
      </c>
      <c r="AH295" s="100" t="e">
        <f t="shared" si="94"/>
        <v>#REF!</v>
      </c>
      <c r="AI295" s="100" t="e">
        <f t="shared" si="95"/>
        <v>#REF!</v>
      </c>
      <c r="AJ295" s="101" t="e">
        <f t="shared" si="86"/>
        <v>#REF!</v>
      </c>
      <c r="AK295" s="101" t="e">
        <f t="shared" si="87"/>
        <v>#REF!</v>
      </c>
    </row>
    <row r="296" spans="1:898 1130:1961 2134:3033 3315:3315" ht="15" customHeight="1">
      <c r="A296" s="105"/>
      <c r="B296" s="111">
        <v>123</v>
      </c>
      <c r="C296" s="107"/>
      <c r="D296" s="108">
        <v>0</v>
      </c>
      <c r="E296" s="104">
        <v>6.0000000000000001E-3</v>
      </c>
      <c r="F296" s="104">
        <v>-0.01</v>
      </c>
      <c r="G296" s="17">
        <f t="shared" si="96"/>
        <v>6.0000000000000001E-3</v>
      </c>
      <c r="H296" s="102">
        <f t="shared" si="97"/>
        <v>-0.01</v>
      </c>
      <c r="I296" s="25"/>
      <c r="J296" s="2"/>
      <c r="K296" s="2"/>
      <c r="L296" s="2"/>
      <c r="M296" s="2"/>
      <c r="N296" s="2"/>
      <c r="O296" s="2"/>
      <c r="P296" s="2"/>
      <c r="Q296" s="2"/>
      <c r="S296" s="100" t="e">
        <f t="shared" si="88"/>
        <v>#REF!</v>
      </c>
      <c r="T296" s="100" t="e">
        <f t="shared" si="89"/>
        <v>#REF!</v>
      </c>
      <c r="U296" s="101" t="e">
        <f t="shared" ref="U296:U359" si="98">IF(AND($D296="",S296=""),"",IF($D296="",S296,$D296+S296))</f>
        <v>#REF!</v>
      </c>
      <c r="V296" s="101" t="e">
        <f t="shared" ref="V296:V359" si="99">IF(AND($D296="",T296=""),"",IF($D296="",T296,$D296+T296))</f>
        <v>#REF!</v>
      </c>
      <c r="X296" s="100" t="e">
        <f t="shared" si="90"/>
        <v>#REF!</v>
      </c>
      <c r="Y296" s="100" t="e">
        <f t="shared" si="91"/>
        <v>#REF!</v>
      </c>
      <c r="Z296" s="101" t="e">
        <f t="shared" ref="Z296:Z359" si="100">IF(AND($D296="",X296=""),"",IF($D296="",X296,$D296+X296))</f>
        <v>#REF!</v>
      </c>
      <c r="AA296" s="101" t="e">
        <f t="shared" ref="AA296:AA359" si="101">IF(AND($D296="",Y296=""),"",IF($D296="",Y296,$D296+Y296))</f>
        <v>#REF!</v>
      </c>
      <c r="AC296" s="100" t="e">
        <f t="shared" si="92"/>
        <v>#REF!</v>
      </c>
      <c r="AD296" s="100" t="e">
        <f t="shared" si="93"/>
        <v>#REF!</v>
      </c>
      <c r="AE296" s="101" t="e">
        <f t="shared" ref="AE296:AE359" si="102">IF(AND($D296="",AC296=""),"",IF($D296="",AC296,$D296+AC296))</f>
        <v>#REF!</v>
      </c>
      <c r="AF296" s="101" t="e">
        <f t="shared" ref="AF296:AF359" si="103">IF(AND($D296="",AD296=""),"",IF($D296="",AD296,$D296+AD296))</f>
        <v>#REF!</v>
      </c>
      <c r="AH296" s="100" t="e">
        <f t="shared" si="94"/>
        <v>#REF!</v>
      </c>
      <c r="AI296" s="100" t="e">
        <f t="shared" si="95"/>
        <v>#REF!</v>
      </c>
      <c r="AJ296" s="101" t="e">
        <f t="shared" ref="AJ296:AJ359" si="104">IF(AND($D296="",AH296=""),"",IF($D296="",AH296,$D296+AH296))</f>
        <v>#REF!</v>
      </c>
      <c r="AK296" s="101" t="e">
        <f t="shared" ref="AK296:AK359" si="105">IF(AND($D296="",AI296=""),"",IF($D296="",AI296,$D296+AI296))</f>
        <v>#REF!</v>
      </c>
    </row>
    <row r="297" spans="1:898 1130:1961 2134:3033 3315:3315" ht="15" customHeight="1">
      <c r="A297" s="105" t="s">
        <v>477</v>
      </c>
      <c r="B297" s="111">
        <v>124</v>
      </c>
      <c r="C297" s="107"/>
      <c r="D297" s="108">
        <v>92.1</v>
      </c>
      <c r="E297" s="104">
        <v>3</v>
      </c>
      <c r="F297" s="104">
        <v>-3</v>
      </c>
      <c r="G297" s="17">
        <f t="shared" si="96"/>
        <v>95.1</v>
      </c>
      <c r="H297" s="102">
        <f t="shared" si="97"/>
        <v>89.1</v>
      </c>
      <c r="I297" s="25"/>
      <c r="J297" s="2"/>
      <c r="K297" s="2"/>
      <c r="L297" s="2"/>
      <c r="M297" s="2"/>
      <c r="N297" s="2"/>
      <c r="O297" s="2"/>
      <c r="P297" s="2"/>
      <c r="Q297" s="2"/>
      <c r="S297" s="100" t="e">
        <f t="shared" si="88"/>
        <v>#REF!</v>
      </c>
      <c r="T297" s="100" t="e">
        <f t="shared" si="89"/>
        <v>#REF!</v>
      </c>
      <c r="U297" s="101" t="e">
        <f t="shared" si="98"/>
        <v>#REF!</v>
      </c>
      <c r="V297" s="101" t="e">
        <f t="shared" si="99"/>
        <v>#REF!</v>
      </c>
      <c r="X297" s="100" t="e">
        <f t="shared" si="90"/>
        <v>#REF!</v>
      </c>
      <c r="Y297" s="100" t="e">
        <f t="shared" si="91"/>
        <v>#REF!</v>
      </c>
      <c r="Z297" s="101" t="e">
        <f t="shared" si="100"/>
        <v>#REF!</v>
      </c>
      <c r="AA297" s="101" t="e">
        <f t="shared" si="101"/>
        <v>#REF!</v>
      </c>
      <c r="AC297" s="100" t="e">
        <f t="shared" si="92"/>
        <v>#REF!</v>
      </c>
      <c r="AD297" s="100" t="e">
        <f t="shared" si="93"/>
        <v>#REF!</v>
      </c>
      <c r="AE297" s="101" t="e">
        <f t="shared" si="102"/>
        <v>#REF!</v>
      </c>
      <c r="AF297" s="101" t="e">
        <f t="shared" si="103"/>
        <v>#REF!</v>
      </c>
      <c r="AH297" s="100" t="e">
        <f t="shared" si="94"/>
        <v>#REF!</v>
      </c>
      <c r="AI297" s="100" t="e">
        <f t="shared" si="95"/>
        <v>#REF!</v>
      </c>
      <c r="AJ297" s="101" t="e">
        <f t="shared" si="104"/>
        <v>#REF!</v>
      </c>
      <c r="AK297" s="101" t="e">
        <f t="shared" si="105"/>
        <v>#REF!</v>
      </c>
    </row>
    <row r="298" spans="1:898 1130:1961 2134:3033 3315:3315" ht="15" customHeight="1">
      <c r="A298" s="105" t="s">
        <v>477</v>
      </c>
      <c r="B298" s="110">
        <v>125</v>
      </c>
      <c r="C298" s="107"/>
      <c r="D298" s="108">
        <v>91.9</v>
      </c>
      <c r="E298" s="104">
        <v>3</v>
      </c>
      <c r="F298" s="104">
        <v>-3</v>
      </c>
      <c r="G298" s="17">
        <f t="shared" si="96"/>
        <v>94.9</v>
      </c>
      <c r="H298" s="102">
        <f t="shared" si="97"/>
        <v>88.9</v>
      </c>
      <c r="I298" s="103"/>
      <c r="J298" s="2"/>
      <c r="K298" s="2"/>
      <c r="L298" s="2"/>
      <c r="M298" s="2"/>
      <c r="N298" s="2"/>
      <c r="O298" s="2"/>
      <c r="P298" s="2"/>
      <c r="Q298" s="2"/>
      <c r="S298" s="100" t="e">
        <f t="shared" si="88"/>
        <v>#REF!</v>
      </c>
      <c r="T298" s="100" t="e">
        <f t="shared" si="89"/>
        <v>#REF!</v>
      </c>
      <c r="U298" s="101" t="e">
        <f t="shared" si="98"/>
        <v>#REF!</v>
      </c>
      <c r="V298" s="101" t="e">
        <f t="shared" si="99"/>
        <v>#REF!</v>
      </c>
      <c r="X298" s="100" t="e">
        <f t="shared" si="90"/>
        <v>#REF!</v>
      </c>
      <c r="Y298" s="100" t="e">
        <f t="shared" si="91"/>
        <v>#REF!</v>
      </c>
      <c r="Z298" s="101" t="e">
        <f t="shared" si="100"/>
        <v>#REF!</v>
      </c>
      <c r="AA298" s="101" t="e">
        <f t="shared" si="101"/>
        <v>#REF!</v>
      </c>
      <c r="AC298" s="100" t="e">
        <f t="shared" si="92"/>
        <v>#REF!</v>
      </c>
      <c r="AD298" s="100" t="e">
        <f t="shared" si="93"/>
        <v>#REF!</v>
      </c>
      <c r="AE298" s="101" t="e">
        <f t="shared" si="102"/>
        <v>#REF!</v>
      </c>
      <c r="AF298" s="101" t="e">
        <f t="shared" si="103"/>
        <v>#REF!</v>
      </c>
      <c r="AH298" s="100" t="e">
        <f t="shared" si="94"/>
        <v>#REF!</v>
      </c>
      <c r="AI298" s="100" t="e">
        <f t="shared" si="95"/>
        <v>#REF!</v>
      </c>
      <c r="AJ298" s="101" t="e">
        <f t="shared" si="104"/>
        <v>#REF!</v>
      </c>
      <c r="AK298" s="101" t="e">
        <f t="shared" si="105"/>
        <v>#REF!</v>
      </c>
    </row>
    <row r="299" spans="1:898 1130:1961 2134:3033 3315:3315" ht="15" customHeight="1">
      <c r="A299" s="105" t="s">
        <v>425</v>
      </c>
      <c r="B299" s="111">
        <v>126</v>
      </c>
      <c r="C299" s="107">
        <v>1.33</v>
      </c>
      <c r="D299" s="108">
        <v>0.26100000000000001</v>
      </c>
      <c r="E299" s="104">
        <v>0.03</v>
      </c>
      <c r="F299" s="104">
        <v>-0.03</v>
      </c>
      <c r="G299" s="17">
        <f t="shared" si="96"/>
        <v>0.29100000000000004</v>
      </c>
      <c r="H299" s="102">
        <f t="shared" si="97"/>
        <v>0.23100000000000001</v>
      </c>
      <c r="I299" s="25"/>
      <c r="J299" s="2"/>
      <c r="K299" s="2"/>
      <c r="L299" s="2"/>
      <c r="M299" s="2"/>
      <c r="N299" s="2"/>
      <c r="O299" s="2"/>
      <c r="P299" s="2"/>
      <c r="Q299" s="2"/>
      <c r="S299" s="100" t="e">
        <f t="shared" si="88"/>
        <v>#REF!</v>
      </c>
      <c r="T299" s="100" t="e">
        <f t="shared" si="89"/>
        <v>#REF!</v>
      </c>
      <c r="U299" s="101" t="e">
        <f t="shared" si="98"/>
        <v>#REF!</v>
      </c>
      <c r="V299" s="101" t="e">
        <f t="shared" si="99"/>
        <v>#REF!</v>
      </c>
      <c r="X299" s="100" t="e">
        <f t="shared" si="90"/>
        <v>#REF!</v>
      </c>
      <c r="Y299" s="100" t="e">
        <f t="shared" si="91"/>
        <v>#REF!</v>
      </c>
      <c r="Z299" s="101" t="e">
        <f t="shared" si="100"/>
        <v>#REF!</v>
      </c>
      <c r="AA299" s="101" t="e">
        <f t="shared" si="101"/>
        <v>#REF!</v>
      </c>
      <c r="AC299" s="100" t="e">
        <f t="shared" si="92"/>
        <v>#REF!</v>
      </c>
      <c r="AD299" s="100" t="e">
        <f t="shared" si="93"/>
        <v>#REF!</v>
      </c>
      <c r="AE299" s="101" t="e">
        <f t="shared" si="102"/>
        <v>#REF!</v>
      </c>
      <c r="AF299" s="101" t="e">
        <f t="shared" si="103"/>
        <v>#REF!</v>
      </c>
      <c r="AH299" s="100" t="e">
        <f t="shared" si="94"/>
        <v>#REF!</v>
      </c>
      <c r="AI299" s="100" t="e">
        <f t="shared" si="95"/>
        <v>#REF!</v>
      </c>
      <c r="AJ299" s="101" t="e">
        <f t="shared" si="104"/>
        <v>#REF!</v>
      </c>
      <c r="AK299" s="101" t="e">
        <f t="shared" si="105"/>
        <v>#REF!</v>
      </c>
    </row>
    <row r="300" spans="1:898 1130:1961 2134:3033 3315:3315" ht="15" customHeight="1">
      <c r="A300" s="105" t="s">
        <v>426</v>
      </c>
      <c r="B300" s="110" t="s">
        <v>427</v>
      </c>
      <c r="C300" s="107">
        <v>1.33</v>
      </c>
      <c r="D300" s="108">
        <v>21.385999999999999</v>
      </c>
      <c r="E300" s="104">
        <v>0.03</v>
      </c>
      <c r="F300" s="104">
        <v>-0.03</v>
      </c>
      <c r="G300" s="17">
        <f t="shared" si="96"/>
        <v>21.416</v>
      </c>
      <c r="H300" s="102">
        <f t="shared" si="97"/>
        <v>21.355999999999998</v>
      </c>
      <c r="I300" s="103"/>
      <c r="J300" s="2"/>
      <c r="K300" s="2"/>
      <c r="L300" s="2"/>
      <c r="M300" s="2"/>
      <c r="N300" s="2"/>
      <c r="O300" s="2"/>
      <c r="P300" s="2"/>
      <c r="Q300" s="2"/>
      <c r="S300" s="100" t="e">
        <f t="shared" si="88"/>
        <v>#REF!</v>
      </c>
      <c r="T300" s="100" t="e">
        <f t="shared" si="89"/>
        <v>#REF!</v>
      </c>
      <c r="U300" s="101" t="e">
        <f t="shared" si="98"/>
        <v>#REF!</v>
      </c>
      <c r="V300" s="101" t="e">
        <f t="shared" si="99"/>
        <v>#REF!</v>
      </c>
      <c r="X300" s="100" t="e">
        <f t="shared" si="90"/>
        <v>#REF!</v>
      </c>
      <c r="Y300" s="100" t="e">
        <f t="shared" si="91"/>
        <v>#REF!</v>
      </c>
      <c r="Z300" s="101" t="e">
        <f t="shared" si="100"/>
        <v>#REF!</v>
      </c>
      <c r="AA300" s="101" t="e">
        <f t="shared" si="101"/>
        <v>#REF!</v>
      </c>
      <c r="AC300" s="100" t="e">
        <f t="shared" si="92"/>
        <v>#REF!</v>
      </c>
      <c r="AD300" s="100" t="e">
        <f t="shared" si="93"/>
        <v>#REF!</v>
      </c>
      <c r="AE300" s="101" t="e">
        <f t="shared" si="102"/>
        <v>#REF!</v>
      </c>
      <c r="AF300" s="101" t="e">
        <f t="shared" si="103"/>
        <v>#REF!</v>
      </c>
      <c r="AH300" s="100" t="e">
        <f t="shared" si="94"/>
        <v>#REF!</v>
      </c>
      <c r="AI300" s="100" t="e">
        <f t="shared" si="95"/>
        <v>#REF!</v>
      </c>
      <c r="AJ300" s="101" t="e">
        <f t="shared" si="104"/>
        <v>#REF!</v>
      </c>
      <c r="AK300" s="101" t="e">
        <f t="shared" si="105"/>
        <v>#REF!</v>
      </c>
    </row>
    <row r="301" spans="1:898 1130:1961 2134:3033 3315:3315" ht="15" customHeight="1">
      <c r="A301" s="105" t="s">
        <v>426</v>
      </c>
      <c r="B301" s="111" t="s">
        <v>222</v>
      </c>
      <c r="C301" s="107">
        <v>1.33</v>
      </c>
      <c r="D301" s="108">
        <v>21.385999999999999</v>
      </c>
      <c r="E301" s="104">
        <v>0.03</v>
      </c>
      <c r="F301" s="104">
        <v>-0.03</v>
      </c>
      <c r="G301" s="17">
        <f t="shared" si="96"/>
        <v>21.416</v>
      </c>
      <c r="H301" s="102">
        <f t="shared" si="97"/>
        <v>21.355999999999998</v>
      </c>
      <c r="I301" s="25"/>
      <c r="J301" s="2"/>
      <c r="K301" s="2"/>
      <c r="L301" s="2"/>
      <c r="M301" s="2"/>
      <c r="N301" s="2"/>
      <c r="O301" s="2"/>
      <c r="P301" s="2"/>
      <c r="Q301" s="2"/>
      <c r="S301" s="100" t="e">
        <f t="shared" si="88"/>
        <v>#REF!</v>
      </c>
      <c r="T301" s="100" t="e">
        <f t="shared" si="89"/>
        <v>#REF!</v>
      </c>
      <c r="U301" s="101" t="e">
        <f t="shared" si="98"/>
        <v>#REF!</v>
      </c>
      <c r="V301" s="101" t="e">
        <f t="shared" si="99"/>
        <v>#REF!</v>
      </c>
      <c r="X301" s="100" t="e">
        <f t="shared" si="90"/>
        <v>#REF!</v>
      </c>
      <c r="Y301" s="100" t="e">
        <f t="shared" si="91"/>
        <v>#REF!</v>
      </c>
      <c r="Z301" s="101" t="e">
        <f t="shared" si="100"/>
        <v>#REF!</v>
      </c>
      <c r="AA301" s="101" t="e">
        <f t="shared" si="101"/>
        <v>#REF!</v>
      </c>
      <c r="AC301" s="100" t="e">
        <f t="shared" si="92"/>
        <v>#REF!</v>
      </c>
      <c r="AD301" s="100" t="e">
        <f t="shared" si="93"/>
        <v>#REF!</v>
      </c>
      <c r="AE301" s="101" t="e">
        <f t="shared" si="102"/>
        <v>#REF!</v>
      </c>
      <c r="AF301" s="101" t="e">
        <f t="shared" si="103"/>
        <v>#REF!</v>
      </c>
      <c r="AH301" s="100" t="e">
        <f t="shared" si="94"/>
        <v>#REF!</v>
      </c>
      <c r="AI301" s="100" t="e">
        <f t="shared" si="95"/>
        <v>#REF!</v>
      </c>
      <c r="AJ301" s="101" t="e">
        <f t="shared" si="104"/>
        <v>#REF!</v>
      </c>
      <c r="AK301" s="101" t="e">
        <f t="shared" si="105"/>
        <v>#REF!</v>
      </c>
    </row>
    <row r="302" spans="1:898 1130:1961 2134:3033 3315:3315" ht="15" customHeight="1">
      <c r="A302" s="105" t="s">
        <v>428</v>
      </c>
      <c r="B302" s="110" t="s">
        <v>429</v>
      </c>
      <c r="C302" s="107">
        <v>1.33</v>
      </c>
      <c r="D302" s="108">
        <v>1.1240000000000001</v>
      </c>
      <c r="E302" s="104">
        <v>0.03</v>
      </c>
      <c r="F302" s="104">
        <v>-0.03</v>
      </c>
      <c r="G302" s="17">
        <f t="shared" si="96"/>
        <v>1.1540000000000001</v>
      </c>
      <c r="H302" s="102">
        <f t="shared" si="97"/>
        <v>1.0940000000000001</v>
      </c>
      <c r="I302" s="103"/>
      <c r="J302" s="2"/>
      <c r="K302" s="2"/>
      <c r="L302" s="2"/>
      <c r="M302" s="2"/>
      <c r="N302" s="2"/>
      <c r="O302" s="2"/>
      <c r="P302" s="2"/>
      <c r="Q302" s="2"/>
      <c r="S302" s="100" t="e">
        <f t="shared" si="88"/>
        <v>#REF!</v>
      </c>
      <c r="T302" s="100" t="e">
        <f t="shared" si="89"/>
        <v>#REF!</v>
      </c>
      <c r="U302" s="101" t="e">
        <f t="shared" si="98"/>
        <v>#REF!</v>
      </c>
      <c r="V302" s="101" t="e">
        <f t="shared" si="99"/>
        <v>#REF!</v>
      </c>
      <c r="X302" s="100" t="e">
        <f t="shared" si="90"/>
        <v>#REF!</v>
      </c>
      <c r="Y302" s="100" t="e">
        <f t="shared" si="91"/>
        <v>#REF!</v>
      </c>
      <c r="Z302" s="101" t="e">
        <f t="shared" si="100"/>
        <v>#REF!</v>
      </c>
      <c r="AA302" s="101" t="e">
        <f t="shared" si="101"/>
        <v>#REF!</v>
      </c>
      <c r="AC302" s="100" t="e">
        <f t="shared" si="92"/>
        <v>#REF!</v>
      </c>
      <c r="AD302" s="100" t="e">
        <f t="shared" si="93"/>
        <v>#REF!</v>
      </c>
      <c r="AE302" s="101" t="e">
        <f t="shared" si="102"/>
        <v>#REF!</v>
      </c>
      <c r="AF302" s="101" t="e">
        <f t="shared" si="103"/>
        <v>#REF!</v>
      </c>
      <c r="AH302" s="100" t="e">
        <f t="shared" si="94"/>
        <v>#REF!</v>
      </c>
      <c r="AI302" s="100" t="e">
        <f t="shared" si="95"/>
        <v>#REF!</v>
      </c>
      <c r="AJ302" s="101" t="e">
        <f t="shared" si="104"/>
        <v>#REF!</v>
      </c>
      <c r="AK302" s="101" t="e">
        <f t="shared" si="105"/>
        <v>#REF!</v>
      </c>
    </row>
    <row r="303" spans="1:898 1130:1961 2134:3033 3315:3315" ht="15" customHeight="1">
      <c r="A303" s="105" t="s">
        <v>428</v>
      </c>
      <c r="B303" s="111" t="s">
        <v>225</v>
      </c>
      <c r="C303" s="107">
        <v>1.33</v>
      </c>
      <c r="D303" s="108">
        <v>1.1240000000000001</v>
      </c>
      <c r="E303" s="104">
        <v>0.03</v>
      </c>
      <c r="F303" s="104">
        <v>-0.03</v>
      </c>
      <c r="G303" s="17">
        <f t="shared" si="96"/>
        <v>1.1540000000000001</v>
      </c>
      <c r="H303" s="102">
        <f t="shared" si="97"/>
        <v>1.0940000000000001</v>
      </c>
      <c r="I303" s="103"/>
      <c r="J303" s="2"/>
      <c r="K303" s="2"/>
      <c r="L303" s="2"/>
      <c r="M303" s="2"/>
      <c r="N303" s="2"/>
      <c r="O303" s="2"/>
      <c r="P303" s="2"/>
      <c r="Q303" s="2"/>
      <c r="S303" s="100" t="e">
        <f t="shared" si="88"/>
        <v>#REF!</v>
      </c>
      <c r="T303" s="100" t="e">
        <f t="shared" si="89"/>
        <v>#REF!</v>
      </c>
      <c r="U303" s="101" t="e">
        <f t="shared" si="98"/>
        <v>#REF!</v>
      </c>
      <c r="V303" s="101" t="e">
        <f t="shared" si="99"/>
        <v>#REF!</v>
      </c>
      <c r="X303" s="100" t="e">
        <f t="shared" si="90"/>
        <v>#REF!</v>
      </c>
      <c r="Y303" s="100" t="e">
        <f t="shared" si="91"/>
        <v>#REF!</v>
      </c>
      <c r="Z303" s="101" t="e">
        <f t="shared" si="100"/>
        <v>#REF!</v>
      </c>
      <c r="AA303" s="101" t="e">
        <f t="shared" si="101"/>
        <v>#REF!</v>
      </c>
      <c r="AC303" s="100" t="e">
        <f t="shared" si="92"/>
        <v>#REF!</v>
      </c>
      <c r="AD303" s="100" t="e">
        <f t="shared" si="93"/>
        <v>#REF!</v>
      </c>
      <c r="AE303" s="101" t="e">
        <f t="shared" si="102"/>
        <v>#REF!</v>
      </c>
      <c r="AF303" s="101" t="e">
        <f t="shared" si="103"/>
        <v>#REF!</v>
      </c>
      <c r="AH303" s="100" t="e">
        <f t="shared" si="94"/>
        <v>#REF!</v>
      </c>
      <c r="AI303" s="100" t="e">
        <f t="shared" si="95"/>
        <v>#REF!</v>
      </c>
      <c r="AJ303" s="101" t="e">
        <f t="shared" si="104"/>
        <v>#REF!</v>
      </c>
      <c r="AK303" s="101" t="e">
        <f t="shared" si="105"/>
        <v>#REF!</v>
      </c>
    </row>
    <row r="304" spans="1:898 1130:1961 2134:3033 3315:3315" ht="15" customHeight="1">
      <c r="A304" s="105" t="s">
        <v>430</v>
      </c>
      <c r="B304" s="115" t="s">
        <v>431</v>
      </c>
      <c r="C304" s="107">
        <v>1.33</v>
      </c>
      <c r="D304" s="108">
        <v>3.1509999999999998</v>
      </c>
      <c r="E304" s="104">
        <v>0.03</v>
      </c>
      <c r="F304" s="104">
        <v>-0.03</v>
      </c>
      <c r="G304" s="17">
        <f t="shared" si="96"/>
        <v>3.1809999999999996</v>
      </c>
      <c r="H304" s="102">
        <f t="shared" si="97"/>
        <v>3.121</v>
      </c>
      <c r="I304" s="103"/>
      <c r="J304" s="2"/>
      <c r="K304" s="2"/>
      <c r="L304" s="2"/>
      <c r="M304" s="2"/>
      <c r="N304" s="2"/>
      <c r="O304" s="2"/>
      <c r="P304" s="2"/>
      <c r="Q304" s="2"/>
      <c r="S304" s="100" t="e">
        <f t="shared" si="88"/>
        <v>#REF!</v>
      </c>
      <c r="T304" s="100" t="e">
        <f t="shared" si="89"/>
        <v>#REF!</v>
      </c>
      <c r="U304" s="101" t="e">
        <f t="shared" si="98"/>
        <v>#REF!</v>
      </c>
      <c r="V304" s="101" t="e">
        <f t="shared" si="99"/>
        <v>#REF!</v>
      </c>
      <c r="X304" s="100" t="e">
        <f t="shared" si="90"/>
        <v>#REF!</v>
      </c>
      <c r="Y304" s="100" t="e">
        <f t="shared" si="91"/>
        <v>#REF!</v>
      </c>
      <c r="Z304" s="101" t="e">
        <f t="shared" si="100"/>
        <v>#REF!</v>
      </c>
      <c r="AA304" s="101" t="e">
        <f t="shared" si="101"/>
        <v>#REF!</v>
      </c>
      <c r="AC304" s="100" t="e">
        <f t="shared" si="92"/>
        <v>#REF!</v>
      </c>
      <c r="AD304" s="100" t="e">
        <f t="shared" si="93"/>
        <v>#REF!</v>
      </c>
      <c r="AE304" s="101" t="e">
        <f t="shared" si="102"/>
        <v>#REF!</v>
      </c>
      <c r="AF304" s="101" t="e">
        <f t="shared" si="103"/>
        <v>#REF!</v>
      </c>
      <c r="AH304" s="100" t="e">
        <f t="shared" si="94"/>
        <v>#REF!</v>
      </c>
      <c r="AI304" s="100" t="e">
        <f t="shared" si="95"/>
        <v>#REF!</v>
      </c>
      <c r="AJ304" s="101" t="e">
        <f t="shared" si="104"/>
        <v>#REF!</v>
      </c>
      <c r="AK304" s="101" t="e">
        <f t="shared" si="105"/>
        <v>#REF!</v>
      </c>
    </row>
    <row r="305" spans="1:37" ht="15" customHeight="1">
      <c r="A305" s="105" t="s">
        <v>430</v>
      </c>
      <c r="B305" s="115" t="s">
        <v>228</v>
      </c>
      <c r="C305" s="107">
        <v>1.33</v>
      </c>
      <c r="D305" s="108">
        <v>3.1509999999999998</v>
      </c>
      <c r="E305" s="104">
        <v>0.03</v>
      </c>
      <c r="F305" s="104">
        <v>-0.03</v>
      </c>
      <c r="G305" s="17">
        <f t="shared" si="96"/>
        <v>3.1809999999999996</v>
      </c>
      <c r="H305" s="102">
        <f t="shared" si="97"/>
        <v>3.121</v>
      </c>
      <c r="I305" s="103"/>
      <c r="J305" s="2"/>
      <c r="K305" s="2"/>
      <c r="L305" s="2"/>
      <c r="M305" s="2"/>
      <c r="N305" s="2"/>
      <c r="O305" s="2"/>
      <c r="P305" s="2"/>
      <c r="Q305" s="2"/>
      <c r="S305" s="100" t="e">
        <f t="shared" si="88"/>
        <v>#REF!</v>
      </c>
      <c r="T305" s="100" t="e">
        <f t="shared" si="89"/>
        <v>#REF!</v>
      </c>
      <c r="U305" s="101" t="e">
        <f t="shared" si="98"/>
        <v>#REF!</v>
      </c>
      <c r="V305" s="101" t="e">
        <f t="shared" si="99"/>
        <v>#REF!</v>
      </c>
      <c r="X305" s="100" t="e">
        <f t="shared" si="90"/>
        <v>#REF!</v>
      </c>
      <c r="Y305" s="100" t="e">
        <f t="shared" si="91"/>
        <v>#REF!</v>
      </c>
      <c r="Z305" s="101" t="e">
        <f t="shared" si="100"/>
        <v>#REF!</v>
      </c>
      <c r="AA305" s="101" t="e">
        <f t="shared" si="101"/>
        <v>#REF!</v>
      </c>
      <c r="AC305" s="100" t="e">
        <f t="shared" si="92"/>
        <v>#REF!</v>
      </c>
      <c r="AD305" s="100" t="e">
        <f t="shared" si="93"/>
        <v>#REF!</v>
      </c>
      <c r="AE305" s="101" t="e">
        <f t="shared" si="102"/>
        <v>#REF!</v>
      </c>
      <c r="AF305" s="101" t="e">
        <f t="shared" si="103"/>
        <v>#REF!</v>
      </c>
      <c r="AH305" s="100" t="e">
        <f t="shared" si="94"/>
        <v>#REF!</v>
      </c>
      <c r="AI305" s="100" t="e">
        <f t="shared" si="95"/>
        <v>#REF!</v>
      </c>
      <c r="AJ305" s="101" t="e">
        <f t="shared" si="104"/>
        <v>#REF!</v>
      </c>
      <c r="AK305" s="101" t="e">
        <f t="shared" si="105"/>
        <v>#REF!</v>
      </c>
    </row>
    <row r="306" spans="1:37" ht="15" customHeight="1">
      <c r="A306" s="105" t="s">
        <v>342</v>
      </c>
      <c r="B306" s="115" t="s">
        <v>432</v>
      </c>
      <c r="C306" s="107">
        <v>1.33</v>
      </c>
      <c r="D306" s="108">
        <v>16.852</v>
      </c>
      <c r="E306" s="104">
        <v>0.03</v>
      </c>
      <c r="F306" s="104">
        <v>-0.03</v>
      </c>
      <c r="G306" s="17">
        <f t="shared" si="96"/>
        <v>16.882000000000001</v>
      </c>
      <c r="H306" s="102">
        <f t="shared" si="97"/>
        <v>16.821999999999999</v>
      </c>
      <c r="I306" s="103"/>
      <c r="J306" s="2"/>
      <c r="K306" s="2"/>
      <c r="L306" s="2"/>
      <c r="M306" s="2"/>
      <c r="N306" s="2"/>
      <c r="O306" s="2"/>
      <c r="P306" s="2"/>
      <c r="Q306" s="2"/>
      <c r="S306" s="100" t="e">
        <f t="shared" si="88"/>
        <v>#REF!</v>
      </c>
      <c r="T306" s="100" t="e">
        <f t="shared" si="89"/>
        <v>#REF!</v>
      </c>
      <c r="U306" s="101" t="e">
        <f t="shared" si="98"/>
        <v>#REF!</v>
      </c>
      <c r="V306" s="101" t="e">
        <f t="shared" si="99"/>
        <v>#REF!</v>
      </c>
      <c r="X306" s="100" t="e">
        <f t="shared" si="90"/>
        <v>#REF!</v>
      </c>
      <c r="Y306" s="100" t="e">
        <f t="shared" si="91"/>
        <v>#REF!</v>
      </c>
      <c r="Z306" s="101" t="e">
        <f t="shared" si="100"/>
        <v>#REF!</v>
      </c>
      <c r="AA306" s="101" t="e">
        <f t="shared" si="101"/>
        <v>#REF!</v>
      </c>
      <c r="AC306" s="100" t="e">
        <f t="shared" si="92"/>
        <v>#REF!</v>
      </c>
      <c r="AD306" s="100" t="e">
        <f t="shared" si="93"/>
        <v>#REF!</v>
      </c>
      <c r="AE306" s="101" t="e">
        <f t="shared" si="102"/>
        <v>#REF!</v>
      </c>
      <c r="AF306" s="101" t="e">
        <f t="shared" si="103"/>
        <v>#REF!</v>
      </c>
      <c r="AH306" s="100" t="e">
        <f t="shared" si="94"/>
        <v>#REF!</v>
      </c>
      <c r="AI306" s="100" t="e">
        <f t="shared" si="95"/>
        <v>#REF!</v>
      </c>
      <c r="AJ306" s="101" t="e">
        <f t="shared" si="104"/>
        <v>#REF!</v>
      </c>
      <c r="AK306" s="101" t="e">
        <f t="shared" si="105"/>
        <v>#REF!</v>
      </c>
    </row>
    <row r="307" spans="1:37" ht="15" customHeight="1">
      <c r="A307" s="105" t="s">
        <v>342</v>
      </c>
      <c r="B307" s="113" t="s">
        <v>231</v>
      </c>
      <c r="C307" s="107">
        <v>1.33</v>
      </c>
      <c r="D307" s="108">
        <v>16.852</v>
      </c>
      <c r="E307" s="104">
        <v>0.03</v>
      </c>
      <c r="F307" s="104">
        <v>-0.03</v>
      </c>
      <c r="G307" s="17">
        <f t="shared" si="96"/>
        <v>16.882000000000001</v>
      </c>
      <c r="H307" s="102">
        <f t="shared" si="97"/>
        <v>16.821999999999999</v>
      </c>
      <c r="I307" s="25"/>
      <c r="J307" s="2"/>
      <c r="K307" s="2"/>
      <c r="L307" s="2"/>
      <c r="M307" s="2"/>
      <c r="N307" s="2"/>
      <c r="O307" s="2"/>
      <c r="P307" s="2"/>
      <c r="Q307" s="2"/>
      <c r="S307" s="100" t="e">
        <f t="shared" si="88"/>
        <v>#REF!</v>
      </c>
      <c r="T307" s="100" t="e">
        <f t="shared" si="89"/>
        <v>#REF!</v>
      </c>
      <c r="U307" s="101" t="e">
        <f t="shared" si="98"/>
        <v>#REF!</v>
      </c>
      <c r="V307" s="101" t="e">
        <f t="shared" si="99"/>
        <v>#REF!</v>
      </c>
      <c r="X307" s="100" t="e">
        <f t="shared" si="90"/>
        <v>#REF!</v>
      </c>
      <c r="Y307" s="100" t="e">
        <f t="shared" si="91"/>
        <v>#REF!</v>
      </c>
      <c r="Z307" s="101" t="e">
        <f t="shared" si="100"/>
        <v>#REF!</v>
      </c>
      <c r="AA307" s="101" t="e">
        <f t="shared" si="101"/>
        <v>#REF!</v>
      </c>
      <c r="AC307" s="100" t="e">
        <f t="shared" si="92"/>
        <v>#REF!</v>
      </c>
      <c r="AD307" s="100" t="e">
        <f t="shared" si="93"/>
        <v>#REF!</v>
      </c>
      <c r="AE307" s="101" t="e">
        <f t="shared" si="102"/>
        <v>#REF!</v>
      </c>
      <c r="AF307" s="101" t="e">
        <f t="shared" si="103"/>
        <v>#REF!</v>
      </c>
      <c r="AH307" s="100" t="e">
        <f t="shared" si="94"/>
        <v>#REF!</v>
      </c>
      <c r="AI307" s="100" t="e">
        <f t="shared" si="95"/>
        <v>#REF!</v>
      </c>
      <c r="AJ307" s="101" t="e">
        <f t="shared" si="104"/>
        <v>#REF!</v>
      </c>
      <c r="AK307" s="101" t="e">
        <f t="shared" si="105"/>
        <v>#REF!</v>
      </c>
    </row>
    <row r="308" spans="1:37" ht="15" customHeight="1">
      <c r="A308" s="105" t="s">
        <v>339</v>
      </c>
      <c r="B308" s="111">
        <v>131</v>
      </c>
      <c r="C308" s="107">
        <v>1.33</v>
      </c>
      <c r="D308" s="108">
        <v>0.4</v>
      </c>
      <c r="E308" s="104">
        <v>0.03</v>
      </c>
      <c r="F308" s="104">
        <v>-0.03</v>
      </c>
      <c r="G308" s="17">
        <f t="shared" si="96"/>
        <v>0.43000000000000005</v>
      </c>
      <c r="H308" s="102">
        <f t="shared" si="97"/>
        <v>0.37</v>
      </c>
      <c r="I308" s="103"/>
      <c r="J308" s="2"/>
      <c r="K308" s="2"/>
      <c r="L308" s="2"/>
      <c r="M308" s="2"/>
      <c r="N308" s="2"/>
      <c r="O308" s="2"/>
      <c r="P308" s="2"/>
      <c r="Q308" s="2"/>
      <c r="S308" s="100" t="e">
        <f t="shared" si="88"/>
        <v>#REF!</v>
      </c>
      <c r="T308" s="100" t="e">
        <f t="shared" si="89"/>
        <v>#REF!</v>
      </c>
      <c r="U308" s="101" t="e">
        <f t="shared" si="98"/>
        <v>#REF!</v>
      </c>
      <c r="V308" s="101" t="e">
        <f t="shared" si="99"/>
        <v>#REF!</v>
      </c>
      <c r="X308" s="100" t="e">
        <f t="shared" si="90"/>
        <v>#REF!</v>
      </c>
      <c r="Y308" s="100" t="e">
        <f t="shared" si="91"/>
        <v>#REF!</v>
      </c>
      <c r="Z308" s="101" t="e">
        <f t="shared" si="100"/>
        <v>#REF!</v>
      </c>
      <c r="AA308" s="101" t="e">
        <f t="shared" si="101"/>
        <v>#REF!</v>
      </c>
      <c r="AC308" s="100" t="e">
        <f t="shared" si="92"/>
        <v>#REF!</v>
      </c>
      <c r="AD308" s="100" t="e">
        <f t="shared" si="93"/>
        <v>#REF!</v>
      </c>
      <c r="AE308" s="101" t="e">
        <f t="shared" si="102"/>
        <v>#REF!</v>
      </c>
      <c r="AF308" s="101" t="e">
        <f t="shared" si="103"/>
        <v>#REF!</v>
      </c>
      <c r="AH308" s="100" t="e">
        <f t="shared" si="94"/>
        <v>#REF!</v>
      </c>
      <c r="AI308" s="100" t="e">
        <f t="shared" si="95"/>
        <v>#REF!</v>
      </c>
      <c r="AJ308" s="101" t="e">
        <f t="shared" si="104"/>
        <v>#REF!</v>
      </c>
      <c r="AK308" s="101" t="e">
        <f t="shared" si="105"/>
        <v>#REF!</v>
      </c>
    </row>
    <row r="309" spans="1:37" ht="15" customHeight="1">
      <c r="A309" s="112" t="s">
        <v>347</v>
      </c>
      <c r="B309" s="113">
        <v>132</v>
      </c>
      <c r="C309" s="107">
        <v>1.33</v>
      </c>
      <c r="D309" s="108"/>
      <c r="E309" s="104">
        <v>0.08</v>
      </c>
      <c r="F309" s="104"/>
      <c r="G309" s="17">
        <f t="shared" si="96"/>
        <v>0.08</v>
      </c>
      <c r="H309" s="102" t="str">
        <f t="shared" si="97"/>
        <v/>
      </c>
      <c r="I309" s="103"/>
      <c r="J309" s="2"/>
      <c r="K309" s="2"/>
      <c r="L309" s="2"/>
      <c r="M309" s="2"/>
      <c r="N309" s="2"/>
      <c r="O309" s="2"/>
      <c r="P309" s="2"/>
      <c r="Q309" s="2"/>
      <c r="S309" s="100" t="e">
        <f t="shared" si="88"/>
        <v>#REF!</v>
      </c>
      <c r="T309" s="100" t="e">
        <f t="shared" si="89"/>
        <v>#REF!</v>
      </c>
      <c r="U309" s="101" t="e">
        <f t="shared" si="98"/>
        <v>#REF!</v>
      </c>
      <c r="V309" s="101" t="e">
        <f t="shared" si="99"/>
        <v>#REF!</v>
      </c>
      <c r="X309" s="100" t="e">
        <f t="shared" si="90"/>
        <v>#REF!</v>
      </c>
      <c r="Y309" s="100" t="e">
        <f t="shared" si="91"/>
        <v>#REF!</v>
      </c>
      <c r="Z309" s="101" t="e">
        <f t="shared" si="100"/>
        <v>#REF!</v>
      </c>
      <c r="AA309" s="101" t="e">
        <f t="shared" si="101"/>
        <v>#REF!</v>
      </c>
      <c r="AC309" s="100" t="e">
        <f t="shared" si="92"/>
        <v>#REF!</v>
      </c>
      <c r="AD309" s="100" t="e">
        <f t="shared" si="93"/>
        <v>#REF!</v>
      </c>
      <c r="AE309" s="101" t="e">
        <f t="shared" si="102"/>
        <v>#REF!</v>
      </c>
      <c r="AF309" s="101" t="e">
        <f t="shared" si="103"/>
        <v>#REF!</v>
      </c>
      <c r="AH309" s="100" t="e">
        <f t="shared" si="94"/>
        <v>#REF!</v>
      </c>
      <c r="AI309" s="100" t="e">
        <f t="shared" si="95"/>
        <v>#REF!</v>
      </c>
      <c r="AJ309" s="101" t="e">
        <f t="shared" si="104"/>
        <v>#REF!</v>
      </c>
      <c r="AK309" s="101" t="e">
        <f t="shared" si="105"/>
        <v>#REF!</v>
      </c>
    </row>
    <row r="310" spans="1:37" ht="15" customHeight="1">
      <c r="A310" s="105"/>
      <c r="B310" s="111"/>
      <c r="C310" s="107"/>
      <c r="D310" s="108"/>
      <c r="E310" s="104"/>
      <c r="F310" s="104"/>
      <c r="G310" s="17"/>
      <c r="H310" s="102"/>
      <c r="I310" s="103"/>
      <c r="J310" s="2"/>
      <c r="K310" s="2"/>
      <c r="L310" s="2"/>
      <c r="M310" s="2"/>
      <c r="N310" s="2"/>
      <c r="O310" s="2"/>
      <c r="P310" s="2"/>
      <c r="Q310" s="2"/>
      <c r="S310" s="100" t="e">
        <f t="shared" si="88"/>
        <v>#REF!</v>
      </c>
      <c r="T310" s="100" t="e">
        <f t="shared" si="89"/>
        <v>#REF!</v>
      </c>
      <c r="U310" s="101" t="e">
        <f t="shared" si="98"/>
        <v>#REF!</v>
      </c>
      <c r="V310" s="101" t="e">
        <f t="shared" si="99"/>
        <v>#REF!</v>
      </c>
      <c r="X310" s="100" t="e">
        <f t="shared" si="90"/>
        <v>#REF!</v>
      </c>
      <c r="Y310" s="100" t="e">
        <f t="shared" si="91"/>
        <v>#REF!</v>
      </c>
      <c r="Z310" s="101" t="e">
        <f t="shared" si="100"/>
        <v>#REF!</v>
      </c>
      <c r="AA310" s="101" t="e">
        <f t="shared" si="101"/>
        <v>#REF!</v>
      </c>
      <c r="AC310" s="100" t="e">
        <f t="shared" si="92"/>
        <v>#REF!</v>
      </c>
      <c r="AD310" s="100" t="e">
        <f t="shared" si="93"/>
        <v>#REF!</v>
      </c>
      <c r="AE310" s="101" t="e">
        <f t="shared" si="102"/>
        <v>#REF!</v>
      </c>
      <c r="AF310" s="101" t="e">
        <f t="shared" si="103"/>
        <v>#REF!</v>
      </c>
      <c r="AH310" s="100" t="e">
        <f t="shared" si="94"/>
        <v>#REF!</v>
      </c>
      <c r="AI310" s="100" t="e">
        <f t="shared" si="95"/>
        <v>#REF!</v>
      </c>
      <c r="AJ310" s="101" t="e">
        <f t="shared" si="104"/>
        <v>#REF!</v>
      </c>
      <c r="AK310" s="101" t="e">
        <f t="shared" si="105"/>
        <v>#REF!</v>
      </c>
    </row>
    <row r="311" spans="1:37" ht="15" customHeight="1">
      <c r="A311" s="105"/>
      <c r="B311" s="111"/>
      <c r="C311" s="107"/>
      <c r="D311" s="108"/>
      <c r="E311" s="104"/>
      <c r="F311" s="104"/>
      <c r="G311" s="17"/>
      <c r="H311" s="102"/>
      <c r="I311" s="103"/>
      <c r="J311" s="2"/>
      <c r="K311" s="2"/>
      <c r="L311" s="2"/>
      <c r="M311" s="2"/>
      <c r="N311" s="2"/>
      <c r="O311" s="2"/>
      <c r="P311" s="2"/>
      <c r="Q311" s="2"/>
      <c r="S311" s="100" t="e">
        <f t="shared" si="88"/>
        <v>#REF!</v>
      </c>
      <c r="T311" s="100" t="e">
        <f t="shared" si="89"/>
        <v>#REF!</v>
      </c>
      <c r="U311" s="101" t="e">
        <f t="shared" si="98"/>
        <v>#REF!</v>
      </c>
      <c r="V311" s="101" t="e">
        <f t="shared" si="99"/>
        <v>#REF!</v>
      </c>
      <c r="X311" s="100" t="e">
        <f t="shared" si="90"/>
        <v>#REF!</v>
      </c>
      <c r="Y311" s="100" t="e">
        <f t="shared" si="91"/>
        <v>#REF!</v>
      </c>
      <c r="Z311" s="101" t="e">
        <f t="shared" si="100"/>
        <v>#REF!</v>
      </c>
      <c r="AA311" s="101" t="e">
        <f t="shared" si="101"/>
        <v>#REF!</v>
      </c>
      <c r="AC311" s="100" t="e">
        <f t="shared" si="92"/>
        <v>#REF!</v>
      </c>
      <c r="AD311" s="100" t="e">
        <f t="shared" si="93"/>
        <v>#REF!</v>
      </c>
      <c r="AE311" s="101" t="e">
        <f t="shared" si="102"/>
        <v>#REF!</v>
      </c>
      <c r="AF311" s="101" t="e">
        <f t="shared" si="103"/>
        <v>#REF!</v>
      </c>
      <c r="AH311" s="100" t="e">
        <f t="shared" si="94"/>
        <v>#REF!</v>
      </c>
      <c r="AI311" s="100" t="e">
        <f t="shared" si="95"/>
        <v>#REF!</v>
      </c>
      <c r="AJ311" s="101" t="e">
        <f t="shared" si="104"/>
        <v>#REF!</v>
      </c>
      <c r="AK311" s="101" t="e">
        <f t="shared" si="105"/>
        <v>#REF!</v>
      </c>
    </row>
    <row r="312" spans="1:37" ht="15" customHeight="1">
      <c r="A312" s="105"/>
      <c r="B312" s="111"/>
      <c r="C312" s="107"/>
      <c r="D312" s="108"/>
      <c r="E312" s="104"/>
      <c r="F312" s="104"/>
      <c r="G312" s="17"/>
      <c r="H312" s="102"/>
      <c r="I312" s="103"/>
      <c r="J312" s="2"/>
      <c r="K312" s="2"/>
      <c r="L312" s="2"/>
      <c r="M312" s="2"/>
      <c r="N312" s="2"/>
      <c r="O312" s="2"/>
      <c r="P312" s="2"/>
      <c r="Q312" s="2"/>
      <c r="S312" s="100" t="e">
        <f t="shared" si="88"/>
        <v>#REF!</v>
      </c>
      <c r="T312" s="100" t="e">
        <f t="shared" si="89"/>
        <v>#REF!</v>
      </c>
      <c r="U312" s="101" t="e">
        <f t="shared" si="98"/>
        <v>#REF!</v>
      </c>
      <c r="V312" s="101" t="e">
        <f t="shared" si="99"/>
        <v>#REF!</v>
      </c>
      <c r="X312" s="100" t="e">
        <f t="shared" si="90"/>
        <v>#REF!</v>
      </c>
      <c r="Y312" s="100" t="e">
        <f t="shared" si="91"/>
        <v>#REF!</v>
      </c>
      <c r="Z312" s="101" t="e">
        <f t="shared" si="100"/>
        <v>#REF!</v>
      </c>
      <c r="AA312" s="101" t="e">
        <f t="shared" si="101"/>
        <v>#REF!</v>
      </c>
      <c r="AC312" s="100" t="e">
        <f t="shared" si="92"/>
        <v>#REF!</v>
      </c>
      <c r="AD312" s="100" t="e">
        <f t="shared" si="93"/>
        <v>#REF!</v>
      </c>
      <c r="AE312" s="101" t="e">
        <f t="shared" si="102"/>
        <v>#REF!</v>
      </c>
      <c r="AF312" s="101" t="e">
        <f t="shared" si="103"/>
        <v>#REF!</v>
      </c>
      <c r="AH312" s="100" t="e">
        <f t="shared" si="94"/>
        <v>#REF!</v>
      </c>
      <c r="AI312" s="100" t="e">
        <f t="shared" si="95"/>
        <v>#REF!</v>
      </c>
      <c r="AJ312" s="101" t="e">
        <f t="shared" si="104"/>
        <v>#REF!</v>
      </c>
      <c r="AK312" s="101" t="e">
        <f t="shared" si="105"/>
        <v>#REF!</v>
      </c>
    </row>
    <row r="313" spans="1:37" ht="15" customHeight="1">
      <c r="A313" s="105"/>
      <c r="B313" s="111"/>
      <c r="C313" s="107"/>
      <c r="D313" s="108"/>
      <c r="E313" s="104"/>
      <c r="F313" s="104"/>
      <c r="G313" s="17"/>
      <c r="H313" s="102"/>
      <c r="I313" s="103"/>
      <c r="J313" s="2"/>
      <c r="K313" s="2"/>
      <c r="L313" s="2"/>
      <c r="M313" s="2"/>
      <c r="N313" s="2"/>
      <c r="O313" s="2"/>
      <c r="P313" s="2"/>
      <c r="Q313" s="2"/>
      <c r="S313" s="100" t="e">
        <f t="shared" si="88"/>
        <v>#REF!</v>
      </c>
      <c r="T313" s="100" t="e">
        <f t="shared" si="89"/>
        <v>#REF!</v>
      </c>
      <c r="U313" s="101" t="e">
        <f t="shared" si="98"/>
        <v>#REF!</v>
      </c>
      <c r="V313" s="101" t="e">
        <f t="shared" si="99"/>
        <v>#REF!</v>
      </c>
      <c r="X313" s="100" t="e">
        <f t="shared" si="90"/>
        <v>#REF!</v>
      </c>
      <c r="Y313" s="100" t="e">
        <f t="shared" si="91"/>
        <v>#REF!</v>
      </c>
      <c r="Z313" s="101" t="e">
        <f t="shared" si="100"/>
        <v>#REF!</v>
      </c>
      <c r="AA313" s="101" t="e">
        <f t="shared" si="101"/>
        <v>#REF!</v>
      </c>
      <c r="AC313" s="100" t="e">
        <f t="shared" si="92"/>
        <v>#REF!</v>
      </c>
      <c r="AD313" s="100" t="e">
        <f t="shared" si="93"/>
        <v>#REF!</v>
      </c>
      <c r="AE313" s="101" t="e">
        <f t="shared" si="102"/>
        <v>#REF!</v>
      </c>
      <c r="AF313" s="101" t="e">
        <f t="shared" si="103"/>
        <v>#REF!</v>
      </c>
      <c r="AH313" s="100" t="e">
        <f t="shared" si="94"/>
        <v>#REF!</v>
      </c>
      <c r="AI313" s="100" t="e">
        <f t="shared" si="95"/>
        <v>#REF!</v>
      </c>
      <c r="AJ313" s="101" t="e">
        <f t="shared" si="104"/>
        <v>#REF!</v>
      </c>
      <c r="AK313" s="101" t="e">
        <f t="shared" si="105"/>
        <v>#REF!</v>
      </c>
    </row>
    <row r="314" spans="1:37" ht="15" customHeight="1">
      <c r="A314" s="105"/>
      <c r="B314" s="111"/>
      <c r="C314" s="107"/>
      <c r="D314" s="108"/>
      <c r="E314" s="104"/>
      <c r="F314" s="104"/>
      <c r="G314" s="17"/>
      <c r="H314" s="102"/>
      <c r="I314" s="103"/>
      <c r="J314" s="2"/>
      <c r="K314" s="2"/>
      <c r="L314" s="2"/>
      <c r="M314" s="2"/>
      <c r="N314" s="2"/>
      <c r="O314" s="2"/>
      <c r="P314" s="2"/>
      <c r="Q314" s="2"/>
      <c r="S314" s="100" t="e">
        <f t="shared" si="88"/>
        <v>#REF!</v>
      </c>
      <c r="T314" s="100" t="e">
        <f t="shared" si="89"/>
        <v>#REF!</v>
      </c>
      <c r="U314" s="101" t="e">
        <f t="shared" si="98"/>
        <v>#REF!</v>
      </c>
      <c r="V314" s="101" t="e">
        <f t="shared" si="99"/>
        <v>#REF!</v>
      </c>
      <c r="X314" s="100" t="e">
        <f t="shared" si="90"/>
        <v>#REF!</v>
      </c>
      <c r="Y314" s="100" t="e">
        <f t="shared" si="91"/>
        <v>#REF!</v>
      </c>
      <c r="Z314" s="101" t="e">
        <f t="shared" si="100"/>
        <v>#REF!</v>
      </c>
      <c r="AA314" s="101" t="e">
        <f t="shared" si="101"/>
        <v>#REF!</v>
      </c>
      <c r="AC314" s="100" t="e">
        <f t="shared" si="92"/>
        <v>#REF!</v>
      </c>
      <c r="AD314" s="100" t="e">
        <f t="shared" si="93"/>
        <v>#REF!</v>
      </c>
      <c r="AE314" s="101" t="e">
        <f t="shared" si="102"/>
        <v>#REF!</v>
      </c>
      <c r="AF314" s="101" t="e">
        <f t="shared" si="103"/>
        <v>#REF!</v>
      </c>
      <c r="AH314" s="100" t="e">
        <f t="shared" si="94"/>
        <v>#REF!</v>
      </c>
      <c r="AI314" s="100" t="e">
        <f t="shared" si="95"/>
        <v>#REF!</v>
      </c>
      <c r="AJ314" s="101" t="e">
        <f t="shared" si="104"/>
        <v>#REF!</v>
      </c>
      <c r="AK314" s="101" t="e">
        <f t="shared" si="105"/>
        <v>#REF!</v>
      </c>
    </row>
    <row r="315" spans="1:37" ht="15" customHeight="1">
      <c r="A315" s="112"/>
      <c r="B315" s="113">
        <v>133</v>
      </c>
      <c r="C315" s="107"/>
      <c r="D315" s="108"/>
      <c r="E315" s="104">
        <v>0.05</v>
      </c>
      <c r="F315" s="104"/>
      <c r="G315" s="17">
        <f>IF(AND(D315="",E315=""),"",IF(D315="",E315,D315+E315))</f>
        <v>0.05</v>
      </c>
      <c r="H315" s="102" t="str">
        <f>IF(AND(D315="",F315=""),"",IF(D315="",F315,D315+F315))</f>
        <v/>
      </c>
      <c r="I315" s="103"/>
      <c r="J315" s="2"/>
      <c r="K315" s="2"/>
      <c r="L315" s="2"/>
      <c r="M315" s="2"/>
      <c r="N315" s="2"/>
      <c r="O315" s="2"/>
      <c r="P315" s="2"/>
      <c r="Q315" s="2"/>
      <c r="S315" s="100" t="e">
        <f t="shared" si="88"/>
        <v>#REF!</v>
      </c>
      <c r="T315" s="100" t="e">
        <f t="shared" si="89"/>
        <v>#REF!</v>
      </c>
      <c r="U315" s="101" t="e">
        <f t="shared" si="98"/>
        <v>#REF!</v>
      </c>
      <c r="V315" s="101" t="e">
        <f t="shared" si="99"/>
        <v>#REF!</v>
      </c>
      <c r="X315" s="100" t="e">
        <f t="shared" si="90"/>
        <v>#REF!</v>
      </c>
      <c r="Y315" s="100" t="e">
        <f t="shared" si="91"/>
        <v>#REF!</v>
      </c>
      <c r="Z315" s="101" t="e">
        <f t="shared" si="100"/>
        <v>#REF!</v>
      </c>
      <c r="AA315" s="101" t="e">
        <f t="shared" si="101"/>
        <v>#REF!</v>
      </c>
      <c r="AC315" s="100" t="e">
        <f t="shared" si="92"/>
        <v>#REF!</v>
      </c>
      <c r="AD315" s="100" t="e">
        <f t="shared" si="93"/>
        <v>#REF!</v>
      </c>
      <c r="AE315" s="101" t="e">
        <f t="shared" si="102"/>
        <v>#REF!</v>
      </c>
      <c r="AF315" s="101" t="e">
        <f t="shared" si="103"/>
        <v>#REF!</v>
      </c>
      <c r="AH315" s="100" t="e">
        <f t="shared" si="94"/>
        <v>#REF!</v>
      </c>
      <c r="AI315" s="100" t="e">
        <f t="shared" si="95"/>
        <v>#REF!</v>
      </c>
      <c r="AJ315" s="101" t="e">
        <f t="shared" si="104"/>
        <v>#REF!</v>
      </c>
      <c r="AK315" s="101" t="e">
        <f t="shared" si="105"/>
        <v>#REF!</v>
      </c>
    </row>
    <row r="316" spans="1:37" ht="15" customHeight="1">
      <c r="A316" s="105"/>
      <c r="B316" s="111"/>
      <c r="C316" s="107"/>
      <c r="D316" s="108"/>
      <c r="E316" s="104"/>
      <c r="F316" s="104"/>
      <c r="G316" s="17"/>
      <c r="H316" s="102"/>
      <c r="I316" s="103"/>
      <c r="J316" s="2"/>
      <c r="K316" s="2"/>
      <c r="L316" s="2"/>
      <c r="M316" s="2"/>
      <c r="N316" s="2"/>
      <c r="O316" s="2"/>
      <c r="P316" s="2"/>
      <c r="Q316" s="2"/>
      <c r="S316" s="100" t="e">
        <f t="shared" si="88"/>
        <v>#REF!</v>
      </c>
      <c r="T316" s="100" t="e">
        <f t="shared" si="89"/>
        <v>#REF!</v>
      </c>
      <c r="U316" s="101" t="e">
        <f t="shared" si="98"/>
        <v>#REF!</v>
      </c>
      <c r="V316" s="101" t="e">
        <f t="shared" si="99"/>
        <v>#REF!</v>
      </c>
      <c r="X316" s="100" t="e">
        <f t="shared" si="90"/>
        <v>#REF!</v>
      </c>
      <c r="Y316" s="100" t="e">
        <f t="shared" si="91"/>
        <v>#REF!</v>
      </c>
      <c r="Z316" s="101" t="e">
        <f t="shared" si="100"/>
        <v>#REF!</v>
      </c>
      <c r="AA316" s="101" t="e">
        <f t="shared" si="101"/>
        <v>#REF!</v>
      </c>
      <c r="AC316" s="100" t="e">
        <f t="shared" si="92"/>
        <v>#REF!</v>
      </c>
      <c r="AD316" s="100" t="e">
        <f t="shared" si="93"/>
        <v>#REF!</v>
      </c>
      <c r="AE316" s="101" t="e">
        <f t="shared" si="102"/>
        <v>#REF!</v>
      </c>
      <c r="AF316" s="101" t="e">
        <f t="shared" si="103"/>
        <v>#REF!</v>
      </c>
      <c r="AH316" s="100" t="e">
        <f t="shared" si="94"/>
        <v>#REF!</v>
      </c>
      <c r="AI316" s="100" t="e">
        <f t="shared" si="95"/>
        <v>#REF!</v>
      </c>
      <c r="AJ316" s="101" t="e">
        <f t="shared" si="104"/>
        <v>#REF!</v>
      </c>
      <c r="AK316" s="101" t="e">
        <f t="shared" si="105"/>
        <v>#REF!</v>
      </c>
    </row>
    <row r="317" spans="1:37" ht="15" customHeight="1">
      <c r="A317" s="105"/>
      <c r="B317" s="111"/>
      <c r="C317" s="107"/>
      <c r="D317" s="108"/>
      <c r="E317" s="104"/>
      <c r="F317" s="104"/>
      <c r="G317" s="17"/>
      <c r="H317" s="102"/>
      <c r="I317" s="103"/>
      <c r="J317" s="2"/>
      <c r="K317" s="2"/>
      <c r="L317" s="2"/>
      <c r="M317" s="2"/>
      <c r="N317" s="2"/>
      <c r="O317" s="2"/>
      <c r="P317" s="2"/>
      <c r="Q317" s="2"/>
      <c r="S317" s="100" t="e">
        <f t="shared" si="88"/>
        <v>#REF!</v>
      </c>
      <c r="T317" s="100" t="e">
        <f t="shared" si="89"/>
        <v>#REF!</v>
      </c>
      <c r="U317" s="101" t="e">
        <f t="shared" si="98"/>
        <v>#REF!</v>
      </c>
      <c r="V317" s="101" t="e">
        <f t="shared" si="99"/>
        <v>#REF!</v>
      </c>
      <c r="X317" s="100" t="e">
        <f t="shared" si="90"/>
        <v>#REF!</v>
      </c>
      <c r="Y317" s="100" t="e">
        <f t="shared" si="91"/>
        <v>#REF!</v>
      </c>
      <c r="Z317" s="101" t="e">
        <f t="shared" si="100"/>
        <v>#REF!</v>
      </c>
      <c r="AA317" s="101" t="e">
        <f t="shared" si="101"/>
        <v>#REF!</v>
      </c>
      <c r="AC317" s="100" t="e">
        <f t="shared" si="92"/>
        <v>#REF!</v>
      </c>
      <c r="AD317" s="100" t="e">
        <f t="shared" si="93"/>
        <v>#REF!</v>
      </c>
      <c r="AE317" s="101" t="e">
        <f t="shared" si="102"/>
        <v>#REF!</v>
      </c>
      <c r="AF317" s="101" t="e">
        <f t="shared" si="103"/>
        <v>#REF!</v>
      </c>
      <c r="AH317" s="100" t="e">
        <f t="shared" si="94"/>
        <v>#REF!</v>
      </c>
      <c r="AI317" s="100" t="e">
        <f t="shared" si="95"/>
        <v>#REF!</v>
      </c>
      <c r="AJ317" s="101" t="e">
        <f t="shared" si="104"/>
        <v>#REF!</v>
      </c>
      <c r="AK317" s="101" t="e">
        <f t="shared" si="105"/>
        <v>#REF!</v>
      </c>
    </row>
    <row r="318" spans="1:37" ht="15" customHeight="1">
      <c r="A318" s="105"/>
      <c r="B318" s="111"/>
      <c r="C318" s="107"/>
      <c r="D318" s="108"/>
      <c r="E318" s="104"/>
      <c r="F318" s="104"/>
      <c r="G318" s="17"/>
      <c r="H318" s="102"/>
      <c r="I318" s="103"/>
      <c r="J318" s="2"/>
      <c r="K318" s="2"/>
      <c r="L318" s="2"/>
      <c r="M318" s="2"/>
      <c r="N318" s="2"/>
      <c r="O318" s="2"/>
      <c r="P318" s="2"/>
      <c r="Q318" s="2"/>
      <c r="S318" s="100" t="e">
        <f t="shared" si="88"/>
        <v>#REF!</v>
      </c>
      <c r="T318" s="100" t="e">
        <f t="shared" si="89"/>
        <v>#REF!</v>
      </c>
      <c r="U318" s="101" t="e">
        <f t="shared" si="98"/>
        <v>#REF!</v>
      </c>
      <c r="V318" s="101" t="e">
        <f t="shared" si="99"/>
        <v>#REF!</v>
      </c>
      <c r="X318" s="100" t="e">
        <f t="shared" si="90"/>
        <v>#REF!</v>
      </c>
      <c r="Y318" s="100" t="e">
        <f t="shared" si="91"/>
        <v>#REF!</v>
      </c>
      <c r="Z318" s="101" t="e">
        <f t="shared" si="100"/>
        <v>#REF!</v>
      </c>
      <c r="AA318" s="101" t="e">
        <f t="shared" si="101"/>
        <v>#REF!</v>
      </c>
      <c r="AC318" s="100" t="e">
        <f t="shared" si="92"/>
        <v>#REF!</v>
      </c>
      <c r="AD318" s="100" t="e">
        <f t="shared" si="93"/>
        <v>#REF!</v>
      </c>
      <c r="AE318" s="101" t="e">
        <f t="shared" si="102"/>
        <v>#REF!</v>
      </c>
      <c r="AF318" s="101" t="e">
        <f t="shared" si="103"/>
        <v>#REF!</v>
      </c>
      <c r="AH318" s="100" t="e">
        <f t="shared" si="94"/>
        <v>#REF!</v>
      </c>
      <c r="AI318" s="100" t="e">
        <f t="shared" si="95"/>
        <v>#REF!</v>
      </c>
      <c r="AJ318" s="101" t="e">
        <f t="shared" si="104"/>
        <v>#REF!</v>
      </c>
      <c r="AK318" s="101" t="e">
        <f t="shared" si="105"/>
        <v>#REF!</v>
      </c>
    </row>
    <row r="319" spans="1:37" ht="15" customHeight="1">
      <c r="A319" s="105"/>
      <c r="B319" s="111"/>
      <c r="C319" s="107"/>
      <c r="D319" s="108"/>
      <c r="E319" s="104"/>
      <c r="F319" s="104"/>
      <c r="G319" s="17"/>
      <c r="H319" s="102"/>
      <c r="I319" s="103"/>
      <c r="J319" s="2"/>
      <c r="K319" s="2"/>
      <c r="L319" s="2"/>
      <c r="M319" s="2"/>
      <c r="N319" s="2"/>
      <c r="O319" s="2"/>
      <c r="P319" s="2"/>
      <c r="Q319" s="2"/>
      <c r="S319" s="100" t="e">
        <f t="shared" si="88"/>
        <v>#REF!</v>
      </c>
      <c r="T319" s="100" t="e">
        <f t="shared" si="89"/>
        <v>#REF!</v>
      </c>
      <c r="U319" s="101" t="e">
        <f t="shared" si="98"/>
        <v>#REF!</v>
      </c>
      <c r="V319" s="101" t="e">
        <f t="shared" si="99"/>
        <v>#REF!</v>
      </c>
      <c r="X319" s="100" t="e">
        <f t="shared" si="90"/>
        <v>#REF!</v>
      </c>
      <c r="Y319" s="100" t="e">
        <f t="shared" si="91"/>
        <v>#REF!</v>
      </c>
      <c r="Z319" s="101" t="e">
        <f t="shared" si="100"/>
        <v>#REF!</v>
      </c>
      <c r="AA319" s="101" t="e">
        <f t="shared" si="101"/>
        <v>#REF!</v>
      </c>
      <c r="AC319" s="100" t="e">
        <f t="shared" si="92"/>
        <v>#REF!</v>
      </c>
      <c r="AD319" s="100" t="e">
        <f t="shared" si="93"/>
        <v>#REF!</v>
      </c>
      <c r="AE319" s="101" t="e">
        <f t="shared" si="102"/>
        <v>#REF!</v>
      </c>
      <c r="AF319" s="101" t="e">
        <f t="shared" si="103"/>
        <v>#REF!</v>
      </c>
      <c r="AH319" s="100" t="e">
        <f t="shared" si="94"/>
        <v>#REF!</v>
      </c>
      <c r="AI319" s="100" t="e">
        <f t="shared" si="95"/>
        <v>#REF!</v>
      </c>
      <c r="AJ319" s="101" t="e">
        <f t="shared" si="104"/>
        <v>#REF!</v>
      </c>
      <c r="AK319" s="101" t="e">
        <f t="shared" si="105"/>
        <v>#REF!</v>
      </c>
    </row>
    <row r="320" spans="1:37" ht="15" customHeight="1">
      <c r="A320" s="105"/>
      <c r="B320" s="111">
        <v>135</v>
      </c>
      <c r="C320" s="107"/>
      <c r="D320" s="108"/>
      <c r="E320" s="104">
        <v>0.05</v>
      </c>
      <c r="F320" s="104"/>
      <c r="G320" s="17">
        <f>IF(AND(D320="",E320=""),"",IF(D320="",E320,D320+E320))</f>
        <v>0.05</v>
      </c>
      <c r="H320" s="102" t="str">
        <f>IF(AND(D320="",F320=""),"",IF(D320="",F320,D320+F320))</f>
        <v/>
      </c>
      <c r="I320" s="103"/>
      <c r="J320" s="2"/>
      <c r="K320" s="2"/>
      <c r="L320" s="2"/>
      <c r="M320" s="2"/>
      <c r="N320" s="2"/>
      <c r="O320" s="2"/>
      <c r="P320" s="2"/>
      <c r="Q320" s="2"/>
      <c r="S320" s="100" t="e">
        <f t="shared" si="88"/>
        <v>#REF!</v>
      </c>
      <c r="T320" s="100" t="e">
        <f t="shared" si="89"/>
        <v>#REF!</v>
      </c>
      <c r="U320" s="101" t="e">
        <f t="shared" si="98"/>
        <v>#REF!</v>
      </c>
      <c r="V320" s="101" t="e">
        <f t="shared" si="99"/>
        <v>#REF!</v>
      </c>
      <c r="X320" s="100" t="e">
        <f t="shared" si="90"/>
        <v>#REF!</v>
      </c>
      <c r="Y320" s="100" t="e">
        <f t="shared" si="91"/>
        <v>#REF!</v>
      </c>
      <c r="Z320" s="101" t="e">
        <f t="shared" si="100"/>
        <v>#REF!</v>
      </c>
      <c r="AA320" s="101" t="e">
        <f t="shared" si="101"/>
        <v>#REF!</v>
      </c>
      <c r="AC320" s="100" t="e">
        <f t="shared" si="92"/>
        <v>#REF!</v>
      </c>
      <c r="AD320" s="100" t="e">
        <f t="shared" si="93"/>
        <v>#REF!</v>
      </c>
      <c r="AE320" s="101" t="e">
        <f t="shared" si="102"/>
        <v>#REF!</v>
      </c>
      <c r="AF320" s="101" t="e">
        <f t="shared" si="103"/>
        <v>#REF!</v>
      </c>
      <c r="AH320" s="100" t="e">
        <f t="shared" si="94"/>
        <v>#REF!</v>
      </c>
      <c r="AI320" s="100" t="e">
        <f t="shared" si="95"/>
        <v>#REF!</v>
      </c>
      <c r="AJ320" s="101" t="e">
        <f t="shared" si="104"/>
        <v>#REF!</v>
      </c>
      <c r="AK320" s="101" t="e">
        <f t="shared" si="105"/>
        <v>#REF!</v>
      </c>
    </row>
    <row r="321" spans="1:37" ht="15" customHeight="1">
      <c r="A321" s="105"/>
      <c r="B321" s="111"/>
      <c r="C321" s="107"/>
      <c r="D321" s="108"/>
      <c r="E321" s="104"/>
      <c r="F321" s="104"/>
      <c r="G321" s="17"/>
      <c r="H321" s="102"/>
      <c r="I321" s="103"/>
      <c r="J321" s="2"/>
      <c r="K321" s="2"/>
      <c r="L321" s="2"/>
      <c r="M321" s="2"/>
      <c r="N321" s="2"/>
      <c r="O321" s="2"/>
      <c r="P321" s="2"/>
      <c r="Q321" s="2"/>
      <c r="S321" s="100" t="e">
        <f t="shared" si="88"/>
        <v>#REF!</v>
      </c>
      <c r="T321" s="100" t="e">
        <f t="shared" si="89"/>
        <v>#REF!</v>
      </c>
      <c r="U321" s="101" t="e">
        <f t="shared" si="98"/>
        <v>#REF!</v>
      </c>
      <c r="V321" s="101" t="e">
        <f t="shared" si="99"/>
        <v>#REF!</v>
      </c>
      <c r="X321" s="100" t="e">
        <f t="shared" si="90"/>
        <v>#REF!</v>
      </c>
      <c r="Y321" s="100" t="e">
        <f t="shared" si="91"/>
        <v>#REF!</v>
      </c>
      <c r="Z321" s="101" t="e">
        <f t="shared" si="100"/>
        <v>#REF!</v>
      </c>
      <c r="AA321" s="101" t="e">
        <f t="shared" si="101"/>
        <v>#REF!</v>
      </c>
      <c r="AC321" s="100" t="e">
        <f t="shared" si="92"/>
        <v>#REF!</v>
      </c>
      <c r="AD321" s="100" t="e">
        <f t="shared" si="93"/>
        <v>#REF!</v>
      </c>
      <c r="AE321" s="101" t="e">
        <f t="shared" si="102"/>
        <v>#REF!</v>
      </c>
      <c r="AF321" s="101" t="e">
        <f t="shared" si="103"/>
        <v>#REF!</v>
      </c>
      <c r="AH321" s="100" t="e">
        <f t="shared" si="94"/>
        <v>#REF!</v>
      </c>
      <c r="AI321" s="100" t="e">
        <f t="shared" si="95"/>
        <v>#REF!</v>
      </c>
      <c r="AJ321" s="101" t="e">
        <f t="shared" si="104"/>
        <v>#REF!</v>
      </c>
      <c r="AK321" s="101" t="e">
        <f t="shared" si="105"/>
        <v>#REF!</v>
      </c>
    </row>
    <row r="322" spans="1:37" ht="15" customHeight="1">
      <c r="A322" s="105"/>
      <c r="B322" s="111"/>
      <c r="C322" s="107"/>
      <c r="D322" s="108"/>
      <c r="E322" s="104"/>
      <c r="F322" s="104"/>
      <c r="G322" s="17"/>
      <c r="H322" s="102"/>
      <c r="I322" s="103"/>
      <c r="J322" s="2"/>
      <c r="K322" s="2"/>
      <c r="L322" s="2"/>
      <c r="M322" s="2"/>
      <c r="N322" s="2"/>
      <c r="O322" s="2"/>
      <c r="P322" s="2"/>
      <c r="Q322" s="2"/>
      <c r="S322" s="100" t="e">
        <f t="shared" si="88"/>
        <v>#REF!</v>
      </c>
      <c r="T322" s="100" t="e">
        <f t="shared" si="89"/>
        <v>#REF!</v>
      </c>
      <c r="U322" s="101" t="e">
        <f t="shared" si="98"/>
        <v>#REF!</v>
      </c>
      <c r="V322" s="101" t="e">
        <f t="shared" si="99"/>
        <v>#REF!</v>
      </c>
      <c r="X322" s="100" t="e">
        <f t="shared" si="90"/>
        <v>#REF!</v>
      </c>
      <c r="Y322" s="100" t="e">
        <f t="shared" si="91"/>
        <v>#REF!</v>
      </c>
      <c r="Z322" s="101" t="e">
        <f t="shared" si="100"/>
        <v>#REF!</v>
      </c>
      <c r="AA322" s="101" t="e">
        <f t="shared" si="101"/>
        <v>#REF!</v>
      </c>
      <c r="AC322" s="100" t="e">
        <f t="shared" si="92"/>
        <v>#REF!</v>
      </c>
      <c r="AD322" s="100" t="e">
        <f t="shared" si="93"/>
        <v>#REF!</v>
      </c>
      <c r="AE322" s="101" t="e">
        <f t="shared" si="102"/>
        <v>#REF!</v>
      </c>
      <c r="AF322" s="101" t="e">
        <f t="shared" si="103"/>
        <v>#REF!</v>
      </c>
      <c r="AH322" s="100" t="e">
        <f t="shared" si="94"/>
        <v>#REF!</v>
      </c>
      <c r="AI322" s="100" t="e">
        <f t="shared" si="95"/>
        <v>#REF!</v>
      </c>
      <c r="AJ322" s="101" t="e">
        <f t="shared" si="104"/>
        <v>#REF!</v>
      </c>
      <c r="AK322" s="101" t="e">
        <f t="shared" si="105"/>
        <v>#REF!</v>
      </c>
    </row>
    <row r="323" spans="1:37" ht="15" customHeight="1">
      <c r="A323" s="105"/>
      <c r="B323" s="111"/>
      <c r="C323" s="107"/>
      <c r="D323" s="108"/>
      <c r="E323" s="104"/>
      <c r="F323" s="104"/>
      <c r="G323" s="17"/>
      <c r="H323" s="102"/>
      <c r="I323" s="103"/>
      <c r="J323" s="2"/>
      <c r="K323" s="2"/>
      <c r="L323" s="2"/>
      <c r="M323" s="2"/>
      <c r="N323" s="2"/>
      <c r="O323" s="2"/>
      <c r="P323" s="2"/>
      <c r="Q323" s="2"/>
      <c r="S323" s="100" t="e">
        <f t="shared" si="88"/>
        <v>#REF!</v>
      </c>
      <c r="T323" s="100" t="e">
        <f t="shared" si="89"/>
        <v>#REF!</v>
      </c>
      <c r="U323" s="101" t="e">
        <f t="shared" si="98"/>
        <v>#REF!</v>
      </c>
      <c r="V323" s="101" t="e">
        <f t="shared" si="99"/>
        <v>#REF!</v>
      </c>
      <c r="X323" s="100" t="e">
        <f t="shared" si="90"/>
        <v>#REF!</v>
      </c>
      <c r="Y323" s="100" t="e">
        <f t="shared" si="91"/>
        <v>#REF!</v>
      </c>
      <c r="Z323" s="101" t="e">
        <f t="shared" si="100"/>
        <v>#REF!</v>
      </c>
      <c r="AA323" s="101" t="e">
        <f t="shared" si="101"/>
        <v>#REF!</v>
      </c>
      <c r="AC323" s="100" t="e">
        <f t="shared" si="92"/>
        <v>#REF!</v>
      </c>
      <c r="AD323" s="100" t="e">
        <f t="shared" si="93"/>
        <v>#REF!</v>
      </c>
      <c r="AE323" s="101" t="e">
        <f t="shared" si="102"/>
        <v>#REF!</v>
      </c>
      <c r="AF323" s="101" t="e">
        <f t="shared" si="103"/>
        <v>#REF!</v>
      </c>
      <c r="AH323" s="100" t="e">
        <f t="shared" si="94"/>
        <v>#REF!</v>
      </c>
      <c r="AI323" s="100" t="e">
        <f t="shared" si="95"/>
        <v>#REF!</v>
      </c>
      <c r="AJ323" s="101" t="e">
        <f t="shared" si="104"/>
        <v>#REF!</v>
      </c>
      <c r="AK323" s="101" t="e">
        <f t="shared" si="105"/>
        <v>#REF!</v>
      </c>
    </row>
    <row r="324" spans="1:37" ht="15" customHeight="1">
      <c r="A324" s="105"/>
      <c r="B324" s="111" t="s">
        <v>433</v>
      </c>
      <c r="C324" s="107"/>
      <c r="D324" s="108">
        <v>22.312999999999999</v>
      </c>
      <c r="E324" s="104">
        <v>2.5000000000000001E-2</v>
      </c>
      <c r="F324" s="104">
        <v>-2.5000000000000001E-2</v>
      </c>
      <c r="G324" s="17">
        <f>IF(AND(D324="",E324=""),"",IF(D324="",E324,D324+E324))</f>
        <v>22.337999999999997</v>
      </c>
      <c r="H324" s="102">
        <f>IF(AND(D324="",F324=""),"",IF(D324="",F324,D324+F324))</f>
        <v>22.288</v>
      </c>
      <c r="I324" s="103"/>
      <c r="J324" s="2"/>
      <c r="K324" s="2"/>
      <c r="L324" s="2"/>
      <c r="M324" s="2"/>
      <c r="N324" s="2"/>
      <c r="O324" s="2"/>
      <c r="P324" s="2"/>
      <c r="Q324" s="2"/>
      <c r="S324" s="100" t="e">
        <f t="shared" si="88"/>
        <v>#REF!</v>
      </c>
      <c r="T324" s="100" t="e">
        <f t="shared" si="89"/>
        <v>#REF!</v>
      </c>
      <c r="U324" s="101" t="e">
        <f t="shared" si="98"/>
        <v>#REF!</v>
      </c>
      <c r="V324" s="101" t="e">
        <f t="shared" si="99"/>
        <v>#REF!</v>
      </c>
      <c r="X324" s="100" t="e">
        <f t="shared" si="90"/>
        <v>#REF!</v>
      </c>
      <c r="Y324" s="100" t="e">
        <f t="shared" si="91"/>
        <v>#REF!</v>
      </c>
      <c r="Z324" s="101" t="e">
        <f t="shared" si="100"/>
        <v>#REF!</v>
      </c>
      <c r="AA324" s="101" t="e">
        <f t="shared" si="101"/>
        <v>#REF!</v>
      </c>
      <c r="AC324" s="100" t="e">
        <f t="shared" si="92"/>
        <v>#REF!</v>
      </c>
      <c r="AD324" s="100" t="e">
        <f t="shared" si="93"/>
        <v>#REF!</v>
      </c>
      <c r="AE324" s="101" t="e">
        <f t="shared" si="102"/>
        <v>#REF!</v>
      </c>
      <c r="AF324" s="101" t="e">
        <f t="shared" si="103"/>
        <v>#REF!</v>
      </c>
      <c r="AH324" s="100" t="e">
        <f t="shared" si="94"/>
        <v>#REF!</v>
      </c>
      <c r="AI324" s="100" t="e">
        <f t="shared" si="95"/>
        <v>#REF!</v>
      </c>
      <c r="AJ324" s="101" t="e">
        <f t="shared" si="104"/>
        <v>#REF!</v>
      </c>
      <c r="AK324" s="101" t="e">
        <f t="shared" si="105"/>
        <v>#REF!</v>
      </c>
    </row>
    <row r="325" spans="1:37" ht="15" customHeight="1">
      <c r="A325" s="105"/>
      <c r="B325" s="111" t="s">
        <v>273</v>
      </c>
      <c r="C325" s="107"/>
      <c r="D325" s="108">
        <v>22.312999999999999</v>
      </c>
      <c r="E325" s="104">
        <v>2.5000000000000001E-2</v>
      </c>
      <c r="F325" s="104">
        <v>-2.5000000000000001E-2</v>
      </c>
      <c r="G325" s="17">
        <f>IF(AND(D325="",E325=""),"",IF(D325="",E325,D325+E325))</f>
        <v>22.337999999999997</v>
      </c>
      <c r="H325" s="102">
        <f>IF(AND(D325="",F325=""),"",IF(D325="",F325,D325+F325))</f>
        <v>22.288</v>
      </c>
      <c r="I325" s="103"/>
      <c r="J325" s="2"/>
      <c r="K325" s="2"/>
      <c r="L325" s="2"/>
      <c r="M325" s="2"/>
      <c r="N325" s="2"/>
      <c r="O325" s="2"/>
      <c r="P325" s="2"/>
      <c r="Q325" s="2"/>
      <c r="S325" s="100" t="e">
        <f t="shared" si="88"/>
        <v>#REF!</v>
      </c>
      <c r="T325" s="100" t="e">
        <f t="shared" si="89"/>
        <v>#REF!</v>
      </c>
      <c r="U325" s="101" t="e">
        <f t="shared" si="98"/>
        <v>#REF!</v>
      </c>
      <c r="V325" s="101" t="e">
        <f t="shared" si="99"/>
        <v>#REF!</v>
      </c>
      <c r="X325" s="100" t="e">
        <f t="shared" si="90"/>
        <v>#REF!</v>
      </c>
      <c r="Y325" s="100" t="e">
        <f t="shared" si="91"/>
        <v>#REF!</v>
      </c>
      <c r="Z325" s="101" t="e">
        <f t="shared" si="100"/>
        <v>#REF!</v>
      </c>
      <c r="AA325" s="101" t="e">
        <f t="shared" si="101"/>
        <v>#REF!</v>
      </c>
      <c r="AC325" s="100" t="e">
        <f t="shared" si="92"/>
        <v>#REF!</v>
      </c>
      <c r="AD325" s="100" t="e">
        <f t="shared" si="93"/>
        <v>#REF!</v>
      </c>
      <c r="AE325" s="101" t="e">
        <f t="shared" si="102"/>
        <v>#REF!</v>
      </c>
      <c r="AF325" s="101" t="e">
        <f t="shared" si="103"/>
        <v>#REF!</v>
      </c>
      <c r="AH325" s="100" t="e">
        <f t="shared" si="94"/>
        <v>#REF!</v>
      </c>
      <c r="AI325" s="100" t="e">
        <f t="shared" si="95"/>
        <v>#REF!</v>
      </c>
      <c r="AJ325" s="101" t="e">
        <f t="shared" si="104"/>
        <v>#REF!</v>
      </c>
      <c r="AK325" s="101" t="e">
        <f t="shared" si="105"/>
        <v>#REF!</v>
      </c>
    </row>
    <row r="326" spans="1:37" ht="15" customHeight="1">
      <c r="A326" s="105"/>
      <c r="B326" s="111" t="s">
        <v>274</v>
      </c>
      <c r="C326" s="107"/>
      <c r="D326" s="108">
        <v>22.312999999999999</v>
      </c>
      <c r="E326" s="104">
        <v>2.5000000000000001E-2</v>
      </c>
      <c r="F326" s="104">
        <v>-2.5000000000000001E-2</v>
      </c>
      <c r="G326" s="17">
        <f>IF(AND(D326="",E326=""),"",IF(D326="",E326,D326+E326))</f>
        <v>22.337999999999997</v>
      </c>
      <c r="H326" s="102">
        <f>IF(AND(D326="",F326=""),"",IF(D326="",F326,D326+F326))</f>
        <v>22.288</v>
      </c>
      <c r="I326" s="103"/>
      <c r="J326" s="2"/>
      <c r="K326" s="2"/>
      <c r="L326" s="2"/>
      <c r="M326" s="2"/>
      <c r="N326" s="2"/>
      <c r="O326" s="2"/>
      <c r="P326" s="2"/>
      <c r="Q326" s="2"/>
      <c r="S326" s="100" t="e">
        <f t="shared" si="88"/>
        <v>#REF!</v>
      </c>
      <c r="T326" s="100" t="e">
        <f t="shared" si="89"/>
        <v>#REF!</v>
      </c>
      <c r="U326" s="101" t="e">
        <f t="shared" si="98"/>
        <v>#REF!</v>
      </c>
      <c r="V326" s="101" t="e">
        <f t="shared" si="99"/>
        <v>#REF!</v>
      </c>
      <c r="X326" s="100" t="e">
        <f t="shared" si="90"/>
        <v>#REF!</v>
      </c>
      <c r="Y326" s="100" t="e">
        <f t="shared" si="91"/>
        <v>#REF!</v>
      </c>
      <c r="Z326" s="101" t="e">
        <f t="shared" si="100"/>
        <v>#REF!</v>
      </c>
      <c r="AA326" s="101" t="e">
        <f t="shared" si="101"/>
        <v>#REF!</v>
      </c>
      <c r="AC326" s="100" t="e">
        <f t="shared" si="92"/>
        <v>#REF!</v>
      </c>
      <c r="AD326" s="100" t="e">
        <f t="shared" si="93"/>
        <v>#REF!</v>
      </c>
      <c r="AE326" s="101" t="e">
        <f t="shared" si="102"/>
        <v>#REF!</v>
      </c>
      <c r="AF326" s="101" t="e">
        <f t="shared" si="103"/>
        <v>#REF!</v>
      </c>
      <c r="AH326" s="100" t="e">
        <f t="shared" si="94"/>
        <v>#REF!</v>
      </c>
      <c r="AI326" s="100" t="e">
        <f t="shared" si="95"/>
        <v>#REF!</v>
      </c>
      <c r="AJ326" s="101" t="e">
        <f t="shared" si="104"/>
        <v>#REF!</v>
      </c>
      <c r="AK326" s="101" t="e">
        <f t="shared" si="105"/>
        <v>#REF!</v>
      </c>
    </row>
    <row r="327" spans="1:37" ht="15" customHeight="1">
      <c r="A327" s="105"/>
      <c r="B327" s="111">
        <v>137</v>
      </c>
      <c r="C327" s="107"/>
      <c r="D327" s="108"/>
      <c r="E327" s="104">
        <v>0.05</v>
      </c>
      <c r="F327" s="104"/>
      <c r="G327" s="17">
        <f>IF(AND(D327="",E327=""),"",IF(D327="",E327,D327+E327))</f>
        <v>0.05</v>
      </c>
      <c r="H327" s="102" t="str">
        <f>IF(AND(D327="",F327=""),"",IF(D327="",F327,D327+F327))</f>
        <v/>
      </c>
      <c r="I327" s="103"/>
      <c r="J327" s="2"/>
      <c r="K327" s="2"/>
      <c r="L327" s="2"/>
      <c r="M327" s="2"/>
      <c r="N327" s="2"/>
      <c r="O327" s="2"/>
      <c r="P327" s="2"/>
      <c r="Q327" s="2"/>
      <c r="S327" s="100" t="e">
        <f t="shared" si="88"/>
        <v>#REF!</v>
      </c>
      <c r="T327" s="100" t="e">
        <f t="shared" si="89"/>
        <v>#REF!</v>
      </c>
      <c r="U327" s="101" t="e">
        <f t="shared" si="98"/>
        <v>#REF!</v>
      </c>
      <c r="V327" s="101" t="e">
        <f t="shared" si="99"/>
        <v>#REF!</v>
      </c>
      <c r="X327" s="100" t="e">
        <f t="shared" si="90"/>
        <v>#REF!</v>
      </c>
      <c r="Y327" s="100" t="e">
        <f t="shared" si="91"/>
        <v>#REF!</v>
      </c>
      <c r="Z327" s="101" t="e">
        <f t="shared" si="100"/>
        <v>#REF!</v>
      </c>
      <c r="AA327" s="101" t="e">
        <f t="shared" si="101"/>
        <v>#REF!</v>
      </c>
      <c r="AC327" s="100" t="e">
        <f t="shared" si="92"/>
        <v>#REF!</v>
      </c>
      <c r="AD327" s="100" t="e">
        <f t="shared" si="93"/>
        <v>#REF!</v>
      </c>
      <c r="AE327" s="101" t="e">
        <f t="shared" si="102"/>
        <v>#REF!</v>
      </c>
      <c r="AF327" s="101" t="e">
        <f t="shared" si="103"/>
        <v>#REF!</v>
      </c>
      <c r="AH327" s="100" t="e">
        <f t="shared" si="94"/>
        <v>#REF!</v>
      </c>
      <c r="AI327" s="100" t="e">
        <f t="shared" si="95"/>
        <v>#REF!</v>
      </c>
      <c r="AJ327" s="101" t="e">
        <f t="shared" si="104"/>
        <v>#REF!</v>
      </c>
      <c r="AK327" s="101" t="e">
        <f t="shared" si="105"/>
        <v>#REF!</v>
      </c>
    </row>
    <row r="328" spans="1:37" ht="15" customHeight="1">
      <c r="A328" s="105"/>
      <c r="B328" s="111"/>
      <c r="C328" s="107"/>
      <c r="D328" s="108"/>
      <c r="E328" s="104"/>
      <c r="F328" s="104"/>
      <c r="G328" s="17"/>
      <c r="H328" s="102"/>
      <c r="I328" s="103"/>
      <c r="J328" s="2"/>
      <c r="K328" s="2"/>
      <c r="L328" s="2"/>
      <c r="M328" s="2"/>
      <c r="N328" s="2"/>
      <c r="O328" s="2"/>
      <c r="P328" s="2"/>
      <c r="Q328" s="2"/>
      <c r="S328" s="100" t="e">
        <f t="shared" si="88"/>
        <v>#REF!</v>
      </c>
      <c r="T328" s="100" t="e">
        <f t="shared" si="89"/>
        <v>#REF!</v>
      </c>
      <c r="U328" s="101" t="e">
        <f t="shared" si="98"/>
        <v>#REF!</v>
      </c>
      <c r="V328" s="101" t="e">
        <f t="shared" si="99"/>
        <v>#REF!</v>
      </c>
      <c r="X328" s="100" t="e">
        <f t="shared" si="90"/>
        <v>#REF!</v>
      </c>
      <c r="Y328" s="100" t="e">
        <f t="shared" si="91"/>
        <v>#REF!</v>
      </c>
      <c r="Z328" s="101" t="e">
        <f t="shared" si="100"/>
        <v>#REF!</v>
      </c>
      <c r="AA328" s="101" t="e">
        <f t="shared" si="101"/>
        <v>#REF!</v>
      </c>
      <c r="AC328" s="100" t="e">
        <f t="shared" si="92"/>
        <v>#REF!</v>
      </c>
      <c r="AD328" s="100" t="e">
        <f t="shared" si="93"/>
        <v>#REF!</v>
      </c>
      <c r="AE328" s="101" t="e">
        <f t="shared" si="102"/>
        <v>#REF!</v>
      </c>
      <c r="AF328" s="101" t="e">
        <f t="shared" si="103"/>
        <v>#REF!</v>
      </c>
      <c r="AH328" s="100" t="e">
        <f t="shared" si="94"/>
        <v>#REF!</v>
      </c>
      <c r="AI328" s="100" t="e">
        <f t="shared" si="95"/>
        <v>#REF!</v>
      </c>
      <c r="AJ328" s="101" t="e">
        <f t="shared" si="104"/>
        <v>#REF!</v>
      </c>
      <c r="AK328" s="101" t="e">
        <f t="shared" si="105"/>
        <v>#REF!</v>
      </c>
    </row>
    <row r="329" spans="1:37" ht="15" customHeight="1">
      <c r="A329" s="105"/>
      <c r="B329" s="111"/>
      <c r="C329" s="107"/>
      <c r="D329" s="108"/>
      <c r="E329" s="104"/>
      <c r="F329" s="104"/>
      <c r="G329" s="17"/>
      <c r="H329" s="102"/>
      <c r="I329" s="103"/>
      <c r="J329" s="2"/>
      <c r="K329" s="2"/>
      <c r="L329" s="2"/>
      <c r="M329" s="2"/>
      <c r="N329" s="2"/>
      <c r="O329" s="2"/>
      <c r="P329" s="2"/>
      <c r="Q329" s="2"/>
      <c r="S329" s="100" t="e">
        <f t="shared" si="88"/>
        <v>#REF!</v>
      </c>
      <c r="T329" s="100" t="e">
        <f t="shared" si="89"/>
        <v>#REF!</v>
      </c>
      <c r="U329" s="101" t="e">
        <f t="shared" si="98"/>
        <v>#REF!</v>
      </c>
      <c r="V329" s="101" t="e">
        <f t="shared" si="99"/>
        <v>#REF!</v>
      </c>
      <c r="X329" s="100" t="e">
        <f t="shared" si="90"/>
        <v>#REF!</v>
      </c>
      <c r="Y329" s="100" t="e">
        <f t="shared" si="91"/>
        <v>#REF!</v>
      </c>
      <c r="Z329" s="101" t="e">
        <f t="shared" si="100"/>
        <v>#REF!</v>
      </c>
      <c r="AA329" s="101" t="e">
        <f t="shared" si="101"/>
        <v>#REF!</v>
      </c>
      <c r="AC329" s="100" t="e">
        <f t="shared" si="92"/>
        <v>#REF!</v>
      </c>
      <c r="AD329" s="100" t="e">
        <f t="shared" si="93"/>
        <v>#REF!</v>
      </c>
      <c r="AE329" s="101" t="e">
        <f t="shared" si="102"/>
        <v>#REF!</v>
      </c>
      <c r="AF329" s="101" t="e">
        <f t="shared" si="103"/>
        <v>#REF!</v>
      </c>
      <c r="AH329" s="100" t="e">
        <f t="shared" si="94"/>
        <v>#REF!</v>
      </c>
      <c r="AI329" s="100" t="e">
        <f t="shared" si="95"/>
        <v>#REF!</v>
      </c>
      <c r="AJ329" s="101" t="e">
        <f t="shared" si="104"/>
        <v>#REF!</v>
      </c>
      <c r="AK329" s="101" t="e">
        <f t="shared" si="105"/>
        <v>#REF!</v>
      </c>
    </row>
    <row r="330" spans="1:37" ht="15" customHeight="1">
      <c r="A330" s="105"/>
      <c r="B330" s="111"/>
      <c r="C330" s="107"/>
      <c r="D330" s="108"/>
      <c r="E330" s="104"/>
      <c r="F330" s="104"/>
      <c r="G330" s="17"/>
      <c r="H330" s="102"/>
      <c r="I330" s="103"/>
      <c r="J330" s="2"/>
      <c r="K330" s="2"/>
      <c r="L330" s="2"/>
      <c r="M330" s="2"/>
      <c r="N330" s="2"/>
      <c r="O330" s="2"/>
      <c r="P330" s="2"/>
      <c r="Q330" s="2"/>
      <c r="S330" s="100" t="e">
        <f t="shared" si="88"/>
        <v>#REF!</v>
      </c>
      <c r="T330" s="100" t="e">
        <f t="shared" si="89"/>
        <v>#REF!</v>
      </c>
      <c r="U330" s="101" t="e">
        <f t="shared" si="98"/>
        <v>#REF!</v>
      </c>
      <c r="V330" s="101" t="e">
        <f t="shared" si="99"/>
        <v>#REF!</v>
      </c>
      <c r="X330" s="100" t="e">
        <f t="shared" si="90"/>
        <v>#REF!</v>
      </c>
      <c r="Y330" s="100" t="e">
        <f t="shared" si="91"/>
        <v>#REF!</v>
      </c>
      <c r="Z330" s="101" t="e">
        <f t="shared" si="100"/>
        <v>#REF!</v>
      </c>
      <c r="AA330" s="101" t="e">
        <f t="shared" si="101"/>
        <v>#REF!</v>
      </c>
      <c r="AC330" s="100" t="e">
        <f t="shared" si="92"/>
        <v>#REF!</v>
      </c>
      <c r="AD330" s="100" t="e">
        <f t="shared" si="93"/>
        <v>#REF!</v>
      </c>
      <c r="AE330" s="101" t="e">
        <f t="shared" si="102"/>
        <v>#REF!</v>
      </c>
      <c r="AF330" s="101" t="e">
        <f t="shared" si="103"/>
        <v>#REF!</v>
      </c>
      <c r="AH330" s="100" t="e">
        <f t="shared" si="94"/>
        <v>#REF!</v>
      </c>
      <c r="AI330" s="100" t="e">
        <f t="shared" si="95"/>
        <v>#REF!</v>
      </c>
      <c r="AJ330" s="101" t="e">
        <f t="shared" si="104"/>
        <v>#REF!</v>
      </c>
      <c r="AK330" s="101" t="e">
        <f t="shared" si="105"/>
        <v>#REF!</v>
      </c>
    </row>
    <row r="331" spans="1:37" ht="15" customHeight="1">
      <c r="A331" s="105"/>
      <c r="B331" s="111"/>
      <c r="C331" s="107"/>
      <c r="D331" s="108"/>
      <c r="E331" s="104"/>
      <c r="F331" s="104"/>
      <c r="G331" s="17"/>
      <c r="H331" s="102"/>
      <c r="I331" s="103"/>
      <c r="J331" s="2"/>
      <c r="K331" s="2"/>
      <c r="L331" s="2"/>
      <c r="M331" s="2"/>
      <c r="N331" s="2"/>
      <c r="O331" s="2"/>
      <c r="P331" s="2"/>
      <c r="Q331" s="2"/>
      <c r="S331" s="100" t="e">
        <f t="shared" si="88"/>
        <v>#REF!</v>
      </c>
      <c r="T331" s="100" t="e">
        <f t="shared" si="89"/>
        <v>#REF!</v>
      </c>
      <c r="U331" s="101" t="e">
        <f t="shared" si="98"/>
        <v>#REF!</v>
      </c>
      <c r="V331" s="101" t="e">
        <f t="shared" si="99"/>
        <v>#REF!</v>
      </c>
      <c r="X331" s="100" t="e">
        <f t="shared" si="90"/>
        <v>#REF!</v>
      </c>
      <c r="Y331" s="100" t="e">
        <f t="shared" si="91"/>
        <v>#REF!</v>
      </c>
      <c r="Z331" s="101" t="e">
        <f t="shared" si="100"/>
        <v>#REF!</v>
      </c>
      <c r="AA331" s="101" t="e">
        <f t="shared" si="101"/>
        <v>#REF!</v>
      </c>
      <c r="AC331" s="100" t="e">
        <f t="shared" si="92"/>
        <v>#REF!</v>
      </c>
      <c r="AD331" s="100" t="e">
        <f t="shared" si="93"/>
        <v>#REF!</v>
      </c>
      <c r="AE331" s="101" t="e">
        <f t="shared" si="102"/>
        <v>#REF!</v>
      </c>
      <c r="AF331" s="101" t="e">
        <f t="shared" si="103"/>
        <v>#REF!</v>
      </c>
      <c r="AH331" s="100" t="e">
        <f t="shared" si="94"/>
        <v>#REF!</v>
      </c>
      <c r="AI331" s="100" t="e">
        <f t="shared" si="95"/>
        <v>#REF!</v>
      </c>
      <c r="AJ331" s="101" t="e">
        <f t="shared" si="104"/>
        <v>#REF!</v>
      </c>
      <c r="AK331" s="101" t="e">
        <f t="shared" si="105"/>
        <v>#REF!</v>
      </c>
    </row>
    <row r="332" spans="1:37" ht="15" customHeight="1">
      <c r="A332" s="105"/>
      <c r="B332" s="111"/>
      <c r="C332" s="107"/>
      <c r="D332" s="108"/>
      <c r="E332" s="104"/>
      <c r="F332" s="104"/>
      <c r="G332" s="17"/>
      <c r="H332" s="102"/>
      <c r="I332" s="103"/>
      <c r="J332" s="2"/>
      <c r="K332" s="2"/>
      <c r="L332" s="2"/>
      <c r="M332" s="2"/>
      <c r="N332" s="2"/>
      <c r="O332" s="2"/>
      <c r="P332" s="2"/>
      <c r="Q332" s="2"/>
      <c r="S332" s="100" t="e">
        <f t="shared" ref="S332:S395" si="106">IF($A332&lt;&gt;"(DC)", $E332*$R$7, $E332)</f>
        <v>#REF!</v>
      </c>
      <c r="T332" s="100" t="e">
        <f t="shared" ref="T332:T395" si="107">IF($A332&lt;&gt;"(DC)", $F332*$R$7, $F332)</f>
        <v>#REF!</v>
      </c>
      <c r="U332" s="101" t="e">
        <f t="shared" si="98"/>
        <v>#REF!</v>
      </c>
      <c r="V332" s="101" t="e">
        <f t="shared" si="99"/>
        <v>#REF!</v>
      </c>
      <c r="X332" s="100" t="e">
        <f t="shared" ref="X332:X395" si="108">IF($A332&lt;&gt;"(DC)", $E332*$W$7, $E332)</f>
        <v>#REF!</v>
      </c>
      <c r="Y332" s="100" t="e">
        <f t="shared" ref="Y332:Y395" si="109">IF($A332&lt;&gt;"(DC)", $F332*$W$7, $F332)</f>
        <v>#REF!</v>
      </c>
      <c r="Z332" s="101" t="e">
        <f t="shared" si="100"/>
        <v>#REF!</v>
      </c>
      <c r="AA332" s="101" t="e">
        <f t="shared" si="101"/>
        <v>#REF!</v>
      </c>
      <c r="AC332" s="100" t="e">
        <f t="shared" ref="AC332:AC395" si="110">IF($A332&lt;&gt;"(DC)", $E332*$AB$7, $E332)</f>
        <v>#REF!</v>
      </c>
      <c r="AD332" s="100" t="e">
        <f t="shared" ref="AD332:AD395" si="111">IF($A332&lt;&gt;"(DC)", $F332*$AB$7, $F332)</f>
        <v>#REF!</v>
      </c>
      <c r="AE332" s="101" t="e">
        <f t="shared" si="102"/>
        <v>#REF!</v>
      </c>
      <c r="AF332" s="101" t="e">
        <f t="shared" si="103"/>
        <v>#REF!</v>
      </c>
      <c r="AH332" s="100" t="e">
        <f t="shared" ref="AH332:AH395" si="112">IF($A332&lt;&gt;"(DC)", $E332*$AG$7, $E332)</f>
        <v>#REF!</v>
      </c>
      <c r="AI332" s="100" t="e">
        <f t="shared" ref="AI332:AI395" si="113">IF($A332&lt;&gt;"(DC)", $F332*$AG$7, $F332)</f>
        <v>#REF!</v>
      </c>
      <c r="AJ332" s="101" t="e">
        <f t="shared" si="104"/>
        <v>#REF!</v>
      </c>
      <c r="AK332" s="101" t="e">
        <f t="shared" si="105"/>
        <v>#REF!</v>
      </c>
    </row>
    <row r="333" spans="1:37" ht="15" customHeight="1">
      <c r="A333" s="105"/>
      <c r="B333" s="111" t="s">
        <v>434</v>
      </c>
      <c r="C333" s="107"/>
      <c r="D333" s="108">
        <v>2.5449999999999999</v>
      </c>
      <c r="E333" s="104">
        <v>0.03</v>
      </c>
      <c r="F333" s="104">
        <v>-0.03</v>
      </c>
      <c r="G333" s="17">
        <f>IF(AND(D333="",E333=""),"",IF(D333="",E333,D333+E333))</f>
        <v>2.5749999999999997</v>
      </c>
      <c r="H333" s="102">
        <f>IF(AND(D333="",F333=""),"",IF(D333="",F333,D333+F333))</f>
        <v>2.5150000000000001</v>
      </c>
      <c r="I333" s="103"/>
      <c r="J333" s="2"/>
      <c r="K333" s="2"/>
      <c r="L333" s="2"/>
      <c r="M333" s="2"/>
      <c r="N333" s="2"/>
      <c r="O333" s="2"/>
      <c r="P333" s="2"/>
      <c r="Q333" s="2"/>
      <c r="S333" s="100" t="e">
        <f t="shared" si="106"/>
        <v>#REF!</v>
      </c>
      <c r="T333" s="100" t="e">
        <f t="shared" si="107"/>
        <v>#REF!</v>
      </c>
      <c r="U333" s="101" t="e">
        <f t="shared" si="98"/>
        <v>#REF!</v>
      </c>
      <c r="V333" s="101" t="e">
        <f t="shared" si="99"/>
        <v>#REF!</v>
      </c>
      <c r="X333" s="100" t="e">
        <f t="shared" si="108"/>
        <v>#REF!</v>
      </c>
      <c r="Y333" s="100" t="e">
        <f t="shared" si="109"/>
        <v>#REF!</v>
      </c>
      <c r="Z333" s="101" t="e">
        <f t="shared" si="100"/>
        <v>#REF!</v>
      </c>
      <c r="AA333" s="101" t="e">
        <f t="shared" si="101"/>
        <v>#REF!</v>
      </c>
      <c r="AC333" s="100" t="e">
        <f t="shared" si="110"/>
        <v>#REF!</v>
      </c>
      <c r="AD333" s="100" t="e">
        <f t="shared" si="111"/>
        <v>#REF!</v>
      </c>
      <c r="AE333" s="101" t="e">
        <f t="shared" si="102"/>
        <v>#REF!</v>
      </c>
      <c r="AF333" s="101" t="e">
        <f t="shared" si="103"/>
        <v>#REF!</v>
      </c>
      <c r="AH333" s="100" t="e">
        <f t="shared" si="112"/>
        <v>#REF!</v>
      </c>
      <c r="AI333" s="100" t="e">
        <f t="shared" si="113"/>
        <v>#REF!</v>
      </c>
      <c r="AJ333" s="101" t="e">
        <f t="shared" si="104"/>
        <v>#REF!</v>
      </c>
      <c r="AK333" s="101" t="e">
        <f t="shared" si="105"/>
        <v>#REF!</v>
      </c>
    </row>
    <row r="334" spans="1:37" ht="15" customHeight="1">
      <c r="A334" s="105"/>
      <c r="B334" s="113" t="s">
        <v>276</v>
      </c>
      <c r="C334" s="107"/>
      <c r="D334" s="108">
        <v>2.5449999999999999</v>
      </c>
      <c r="E334" s="104">
        <v>0.03</v>
      </c>
      <c r="F334" s="104">
        <v>-0.03</v>
      </c>
      <c r="G334" s="17">
        <f>IF(AND(D334="",E334=""),"",IF(D334="",E334,D334+E334))</f>
        <v>2.5749999999999997</v>
      </c>
      <c r="H334" s="102">
        <f>IF(AND(D334="",F334=""),"",IF(D334="",F334,D334+F334))</f>
        <v>2.5150000000000001</v>
      </c>
      <c r="I334" s="103"/>
      <c r="J334" s="2"/>
      <c r="K334" s="2"/>
      <c r="L334" s="2"/>
      <c r="M334" s="2"/>
      <c r="N334" s="2"/>
      <c r="O334" s="2"/>
      <c r="P334" s="2"/>
      <c r="Q334" s="2"/>
      <c r="S334" s="100" t="e">
        <f t="shared" si="106"/>
        <v>#REF!</v>
      </c>
      <c r="T334" s="100" t="e">
        <f t="shared" si="107"/>
        <v>#REF!</v>
      </c>
      <c r="U334" s="101" t="e">
        <f t="shared" si="98"/>
        <v>#REF!</v>
      </c>
      <c r="V334" s="101" t="e">
        <f t="shared" si="99"/>
        <v>#REF!</v>
      </c>
      <c r="X334" s="100" t="e">
        <f t="shared" si="108"/>
        <v>#REF!</v>
      </c>
      <c r="Y334" s="100" t="e">
        <f t="shared" si="109"/>
        <v>#REF!</v>
      </c>
      <c r="Z334" s="101" t="e">
        <f t="shared" si="100"/>
        <v>#REF!</v>
      </c>
      <c r="AA334" s="101" t="e">
        <f t="shared" si="101"/>
        <v>#REF!</v>
      </c>
      <c r="AC334" s="100" t="e">
        <f t="shared" si="110"/>
        <v>#REF!</v>
      </c>
      <c r="AD334" s="100" t="e">
        <f t="shared" si="111"/>
        <v>#REF!</v>
      </c>
      <c r="AE334" s="101" t="e">
        <f t="shared" si="102"/>
        <v>#REF!</v>
      </c>
      <c r="AF334" s="101" t="e">
        <f t="shared" si="103"/>
        <v>#REF!</v>
      </c>
      <c r="AH334" s="100" t="e">
        <f t="shared" si="112"/>
        <v>#REF!</v>
      </c>
      <c r="AI334" s="100" t="e">
        <f t="shared" si="113"/>
        <v>#REF!</v>
      </c>
      <c r="AJ334" s="101" t="e">
        <f t="shared" si="104"/>
        <v>#REF!</v>
      </c>
      <c r="AK334" s="101" t="e">
        <f t="shared" si="105"/>
        <v>#REF!</v>
      </c>
    </row>
    <row r="335" spans="1:37" ht="15" customHeight="1">
      <c r="A335" s="105"/>
      <c r="B335" s="113" t="s">
        <v>277</v>
      </c>
      <c r="C335" s="107"/>
      <c r="D335" s="108">
        <v>2.5449999999999999</v>
      </c>
      <c r="E335" s="104">
        <v>0.03</v>
      </c>
      <c r="F335" s="104">
        <v>-0.03</v>
      </c>
      <c r="G335" s="17">
        <f>IF(AND(D335="",E335=""),"",IF(D335="",E335,D335+E335))</f>
        <v>2.5749999999999997</v>
      </c>
      <c r="H335" s="102">
        <f>IF(AND(D335="",F335=""),"",IF(D335="",F335,D335+F335))</f>
        <v>2.5150000000000001</v>
      </c>
      <c r="I335" s="103"/>
      <c r="J335" s="2"/>
      <c r="K335" s="2"/>
      <c r="L335" s="2"/>
      <c r="M335" s="2"/>
      <c r="N335" s="2"/>
      <c r="O335" s="2"/>
      <c r="P335" s="2"/>
      <c r="Q335" s="2"/>
      <c r="S335" s="100" t="e">
        <f t="shared" si="106"/>
        <v>#REF!</v>
      </c>
      <c r="T335" s="100" t="e">
        <f t="shared" si="107"/>
        <v>#REF!</v>
      </c>
      <c r="U335" s="101" t="e">
        <f t="shared" si="98"/>
        <v>#REF!</v>
      </c>
      <c r="V335" s="101" t="e">
        <f t="shared" si="99"/>
        <v>#REF!</v>
      </c>
      <c r="X335" s="100" t="e">
        <f t="shared" si="108"/>
        <v>#REF!</v>
      </c>
      <c r="Y335" s="100" t="e">
        <f t="shared" si="109"/>
        <v>#REF!</v>
      </c>
      <c r="Z335" s="101" t="e">
        <f t="shared" si="100"/>
        <v>#REF!</v>
      </c>
      <c r="AA335" s="101" t="e">
        <f t="shared" si="101"/>
        <v>#REF!</v>
      </c>
      <c r="AC335" s="100" t="e">
        <f t="shared" si="110"/>
        <v>#REF!</v>
      </c>
      <c r="AD335" s="100" t="e">
        <f t="shared" si="111"/>
        <v>#REF!</v>
      </c>
      <c r="AE335" s="101" t="e">
        <f t="shared" si="102"/>
        <v>#REF!</v>
      </c>
      <c r="AF335" s="101" t="e">
        <f t="shared" si="103"/>
        <v>#REF!</v>
      </c>
      <c r="AH335" s="100" t="e">
        <f t="shared" si="112"/>
        <v>#REF!</v>
      </c>
      <c r="AI335" s="100" t="e">
        <f t="shared" si="113"/>
        <v>#REF!</v>
      </c>
      <c r="AJ335" s="101" t="e">
        <f t="shared" si="104"/>
        <v>#REF!</v>
      </c>
      <c r="AK335" s="101" t="e">
        <f t="shared" si="105"/>
        <v>#REF!</v>
      </c>
    </row>
    <row r="336" spans="1:37" ht="15" customHeight="1">
      <c r="A336" s="105"/>
      <c r="B336" s="113">
        <v>139</v>
      </c>
      <c r="C336" s="107"/>
      <c r="D336" s="108"/>
      <c r="E336" s="104">
        <v>0.05</v>
      </c>
      <c r="F336" s="104"/>
      <c r="G336" s="17">
        <f>IF(AND(D336="",E336=""),"",IF(D336="",E336,D336+E336))</f>
        <v>0.05</v>
      </c>
      <c r="H336" s="102" t="str">
        <f>IF(AND(D336="",F336=""),"",IF(D336="",F336,D336+F336))</f>
        <v/>
      </c>
      <c r="I336" s="103"/>
      <c r="J336" s="2"/>
      <c r="K336" s="2"/>
      <c r="L336" s="2"/>
      <c r="M336" s="2"/>
      <c r="N336" s="2"/>
      <c r="O336" s="2"/>
      <c r="P336" s="2"/>
      <c r="Q336" s="2"/>
      <c r="S336" s="100" t="e">
        <f t="shared" si="106"/>
        <v>#REF!</v>
      </c>
      <c r="T336" s="100" t="e">
        <f t="shared" si="107"/>
        <v>#REF!</v>
      </c>
      <c r="U336" s="101" t="e">
        <f t="shared" si="98"/>
        <v>#REF!</v>
      </c>
      <c r="V336" s="101" t="e">
        <f t="shared" si="99"/>
        <v>#REF!</v>
      </c>
      <c r="X336" s="100" t="e">
        <f t="shared" si="108"/>
        <v>#REF!</v>
      </c>
      <c r="Y336" s="100" t="e">
        <f t="shared" si="109"/>
        <v>#REF!</v>
      </c>
      <c r="Z336" s="101" t="e">
        <f t="shared" si="100"/>
        <v>#REF!</v>
      </c>
      <c r="AA336" s="101" t="e">
        <f t="shared" si="101"/>
        <v>#REF!</v>
      </c>
      <c r="AC336" s="100" t="e">
        <f t="shared" si="110"/>
        <v>#REF!</v>
      </c>
      <c r="AD336" s="100" t="e">
        <f t="shared" si="111"/>
        <v>#REF!</v>
      </c>
      <c r="AE336" s="101" t="e">
        <f t="shared" si="102"/>
        <v>#REF!</v>
      </c>
      <c r="AF336" s="101" t="e">
        <f t="shared" si="103"/>
        <v>#REF!</v>
      </c>
      <c r="AH336" s="100" t="e">
        <f t="shared" si="112"/>
        <v>#REF!</v>
      </c>
      <c r="AI336" s="100" t="e">
        <f t="shared" si="113"/>
        <v>#REF!</v>
      </c>
      <c r="AJ336" s="101" t="e">
        <f t="shared" si="104"/>
        <v>#REF!</v>
      </c>
      <c r="AK336" s="101" t="e">
        <f t="shared" si="105"/>
        <v>#REF!</v>
      </c>
    </row>
    <row r="337" spans="1:948 1026:1917 2131:3044 3073:3315" ht="15" customHeight="1">
      <c r="A337" s="105"/>
      <c r="B337" s="111"/>
      <c r="C337" s="107"/>
      <c r="D337" s="108"/>
      <c r="E337" s="104"/>
      <c r="F337" s="104"/>
      <c r="G337" s="17"/>
      <c r="H337" s="102"/>
      <c r="I337" s="103"/>
      <c r="J337" s="2"/>
      <c r="K337" s="2"/>
      <c r="L337" s="2"/>
      <c r="M337" s="2"/>
      <c r="N337" s="2"/>
      <c r="O337" s="2"/>
      <c r="P337" s="2"/>
      <c r="Q337" s="2"/>
      <c r="S337" s="100" t="e">
        <f t="shared" si="106"/>
        <v>#REF!</v>
      </c>
      <c r="T337" s="100" t="e">
        <f t="shared" si="107"/>
        <v>#REF!</v>
      </c>
      <c r="U337" s="101" t="e">
        <f t="shared" si="98"/>
        <v>#REF!</v>
      </c>
      <c r="V337" s="101" t="e">
        <f t="shared" si="99"/>
        <v>#REF!</v>
      </c>
      <c r="X337" s="100" t="e">
        <f t="shared" si="108"/>
        <v>#REF!</v>
      </c>
      <c r="Y337" s="100" t="e">
        <f t="shared" si="109"/>
        <v>#REF!</v>
      </c>
      <c r="Z337" s="101" t="e">
        <f t="shared" si="100"/>
        <v>#REF!</v>
      </c>
      <c r="AA337" s="101" t="e">
        <f t="shared" si="101"/>
        <v>#REF!</v>
      </c>
      <c r="AC337" s="100" t="e">
        <f t="shared" si="110"/>
        <v>#REF!</v>
      </c>
      <c r="AD337" s="100" t="e">
        <f t="shared" si="111"/>
        <v>#REF!</v>
      </c>
      <c r="AE337" s="101" t="e">
        <f t="shared" si="102"/>
        <v>#REF!</v>
      </c>
      <c r="AF337" s="101" t="e">
        <f t="shared" si="103"/>
        <v>#REF!</v>
      </c>
      <c r="AH337" s="100" t="e">
        <f t="shared" si="112"/>
        <v>#REF!</v>
      </c>
      <c r="AI337" s="100" t="e">
        <f t="shared" si="113"/>
        <v>#REF!</v>
      </c>
      <c r="AJ337" s="101" t="e">
        <f t="shared" si="104"/>
        <v>#REF!</v>
      </c>
      <c r="AK337" s="101" t="e">
        <f t="shared" si="105"/>
        <v>#REF!</v>
      </c>
    </row>
    <row r="338" spans="1:948 1026:1917 2131:3044 3073:3315" ht="15" customHeight="1">
      <c r="A338" s="105"/>
      <c r="B338" s="111"/>
      <c r="C338" s="107"/>
      <c r="D338" s="108"/>
      <c r="E338" s="104"/>
      <c r="F338" s="104"/>
      <c r="G338" s="17"/>
      <c r="H338" s="102"/>
      <c r="I338" s="103"/>
      <c r="J338" s="2"/>
      <c r="K338" s="2"/>
      <c r="L338" s="2"/>
      <c r="M338" s="2"/>
      <c r="N338" s="2"/>
      <c r="O338" s="2"/>
      <c r="P338" s="2"/>
      <c r="Q338" s="2"/>
      <c r="S338" s="100" t="e">
        <f t="shared" si="106"/>
        <v>#REF!</v>
      </c>
      <c r="T338" s="100" t="e">
        <f t="shared" si="107"/>
        <v>#REF!</v>
      </c>
      <c r="U338" s="101" t="e">
        <f t="shared" si="98"/>
        <v>#REF!</v>
      </c>
      <c r="V338" s="101" t="e">
        <f t="shared" si="99"/>
        <v>#REF!</v>
      </c>
      <c r="X338" s="100" t="e">
        <f t="shared" si="108"/>
        <v>#REF!</v>
      </c>
      <c r="Y338" s="100" t="e">
        <f t="shared" si="109"/>
        <v>#REF!</v>
      </c>
      <c r="Z338" s="101" t="e">
        <f t="shared" si="100"/>
        <v>#REF!</v>
      </c>
      <c r="AA338" s="101" t="e">
        <f t="shared" si="101"/>
        <v>#REF!</v>
      </c>
      <c r="AC338" s="100" t="e">
        <f t="shared" si="110"/>
        <v>#REF!</v>
      </c>
      <c r="AD338" s="100" t="e">
        <f t="shared" si="111"/>
        <v>#REF!</v>
      </c>
      <c r="AE338" s="101" t="e">
        <f t="shared" si="102"/>
        <v>#REF!</v>
      </c>
      <c r="AF338" s="101" t="e">
        <f t="shared" si="103"/>
        <v>#REF!</v>
      </c>
      <c r="AH338" s="100" t="e">
        <f t="shared" si="112"/>
        <v>#REF!</v>
      </c>
      <c r="AI338" s="100" t="e">
        <f t="shared" si="113"/>
        <v>#REF!</v>
      </c>
      <c r="AJ338" s="101" t="e">
        <f t="shared" si="104"/>
        <v>#REF!</v>
      </c>
      <c r="AK338" s="101" t="e">
        <f t="shared" si="105"/>
        <v>#REF!</v>
      </c>
    </row>
    <row r="339" spans="1:948 1026:1917 2131:3044 3073:3315" ht="15" customHeight="1">
      <c r="A339" s="105"/>
      <c r="B339" s="111"/>
      <c r="C339" s="107"/>
      <c r="D339" s="108"/>
      <c r="E339" s="104"/>
      <c r="F339" s="104"/>
      <c r="G339" s="17"/>
      <c r="H339" s="102"/>
      <c r="I339" s="103"/>
      <c r="J339" s="2"/>
      <c r="K339" s="2"/>
      <c r="L339" s="2"/>
      <c r="M339" s="2"/>
      <c r="N339" s="2"/>
      <c r="O339" s="2"/>
      <c r="P339" s="2"/>
      <c r="Q339" s="2"/>
      <c r="S339" s="100" t="e">
        <f t="shared" si="106"/>
        <v>#REF!</v>
      </c>
      <c r="T339" s="100" t="e">
        <f t="shared" si="107"/>
        <v>#REF!</v>
      </c>
      <c r="U339" s="101" t="e">
        <f t="shared" si="98"/>
        <v>#REF!</v>
      </c>
      <c r="V339" s="101" t="e">
        <f t="shared" si="99"/>
        <v>#REF!</v>
      </c>
      <c r="X339" s="100" t="e">
        <f t="shared" si="108"/>
        <v>#REF!</v>
      </c>
      <c r="Y339" s="100" t="e">
        <f t="shared" si="109"/>
        <v>#REF!</v>
      </c>
      <c r="Z339" s="101" t="e">
        <f t="shared" si="100"/>
        <v>#REF!</v>
      </c>
      <c r="AA339" s="101" t="e">
        <f t="shared" si="101"/>
        <v>#REF!</v>
      </c>
      <c r="AC339" s="100" t="e">
        <f t="shared" si="110"/>
        <v>#REF!</v>
      </c>
      <c r="AD339" s="100" t="e">
        <f t="shared" si="111"/>
        <v>#REF!</v>
      </c>
      <c r="AE339" s="101" t="e">
        <f t="shared" si="102"/>
        <v>#REF!</v>
      </c>
      <c r="AF339" s="101" t="e">
        <f t="shared" si="103"/>
        <v>#REF!</v>
      </c>
      <c r="AH339" s="100" t="e">
        <f t="shared" si="112"/>
        <v>#REF!</v>
      </c>
      <c r="AI339" s="100" t="e">
        <f t="shared" si="113"/>
        <v>#REF!</v>
      </c>
      <c r="AJ339" s="101" t="e">
        <f t="shared" si="104"/>
        <v>#REF!</v>
      </c>
      <c r="AK339" s="101" t="e">
        <f t="shared" si="105"/>
        <v>#REF!</v>
      </c>
    </row>
    <row r="340" spans="1:948 1026:1917 2131:3044 3073:3315" ht="15" customHeight="1">
      <c r="A340" s="105"/>
      <c r="B340" s="111"/>
      <c r="C340" s="107"/>
      <c r="D340" s="108"/>
      <c r="E340" s="104"/>
      <c r="F340" s="104"/>
      <c r="G340" s="17"/>
      <c r="H340" s="102"/>
      <c r="I340" s="103"/>
      <c r="J340" s="2"/>
      <c r="K340" s="2"/>
      <c r="L340" s="2"/>
      <c r="M340" s="2"/>
      <c r="N340" s="2"/>
      <c r="O340" s="2"/>
      <c r="P340" s="2"/>
      <c r="Q340" s="2"/>
      <c r="S340" s="100" t="e">
        <f t="shared" si="106"/>
        <v>#REF!</v>
      </c>
      <c r="T340" s="100" t="e">
        <f t="shared" si="107"/>
        <v>#REF!</v>
      </c>
      <c r="U340" s="101" t="e">
        <f t="shared" si="98"/>
        <v>#REF!</v>
      </c>
      <c r="V340" s="101" t="e">
        <f t="shared" si="99"/>
        <v>#REF!</v>
      </c>
      <c r="X340" s="100" t="e">
        <f t="shared" si="108"/>
        <v>#REF!</v>
      </c>
      <c r="Y340" s="100" t="e">
        <f t="shared" si="109"/>
        <v>#REF!</v>
      </c>
      <c r="Z340" s="101" t="e">
        <f t="shared" si="100"/>
        <v>#REF!</v>
      </c>
      <c r="AA340" s="101" t="e">
        <f t="shared" si="101"/>
        <v>#REF!</v>
      </c>
      <c r="AC340" s="100" t="e">
        <f t="shared" si="110"/>
        <v>#REF!</v>
      </c>
      <c r="AD340" s="100" t="e">
        <f t="shared" si="111"/>
        <v>#REF!</v>
      </c>
      <c r="AE340" s="101" t="e">
        <f t="shared" si="102"/>
        <v>#REF!</v>
      </c>
      <c r="AF340" s="101" t="e">
        <f t="shared" si="103"/>
        <v>#REF!</v>
      </c>
      <c r="AH340" s="100" t="e">
        <f t="shared" si="112"/>
        <v>#REF!</v>
      </c>
      <c r="AI340" s="100" t="e">
        <f t="shared" si="113"/>
        <v>#REF!</v>
      </c>
      <c r="AJ340" s="101" t="e">
        <f t="shared" si="104"/>
        <v>#REF!</v>
      </c>
      <c r="AK340" s="101" t="e">
        <f t="shared" si="105"/>
        <v>#REF!</v>
      </c>
    </row>
    <row r="341" spans="1:948 1026:1917 2131:3044 3073:3315" ht="15" customHeight="1">
      <c r="A341" s="105"/>
      <c r="B341" s="111"/>
      <c r="C341" s="107"/>
      <c r="D341" s="108"/>
      <c r="E341" s="104"/>
      <c r="F341" s="104"/>
      <c r="G341" s="17"/>
      <c r="H341" s="102"/>
      <c r="I341" s="103"/>
      <c r="J341" s="2"/>
      <c r="K341" s="2"/>
      <c r="L341" s="2"/>
      <c r="M341" s="2"/>
      <c r="N341" s="2"/>
      <c r="O341" s="2"/>
      <c r="P341" s="2"/>
      <c r="Q341" s="2"/>
      <c r="S341" s="100" t="e">
        <f t="shared" si="106"/>
        <v>#REF!</v>
      </c>
      <c r="T341" s="100" t="e">
        <f t="shared" si="107"/>
        <v>#REF!</v>
      </c>
      <c r="U341" s="101" t="e">
        <f t="shared" si="98"/>
        <v>#REF!</v>
      </c>
      <c r="V341" s="101" t="e">
        <f t="shared" si="99"/>
        <v>#REF!</v>
      </c>
      <c r="X341" s="100" t="e">
        <f t="shared" si="108"/>
        <v>#REF!</v>
      </c>
      <c r="Y341" s="100" t="e">
        <f t="shared" si="109"/>
        <v>#REF!</v>
      </c>
      <c r="Z341" s="101" t="e">
        <f t="shared" si="100"/>
        <v>#REF!</v>
      </c>
      <c r="AA341" s="101" t="e">
        <f t="shared" si="101"/>
        <v>#REF!</v>
      </c>
      <c r="AC341" s="100" t="e">
        <f t="shared" si="110"/>
        <v>#REF!</v>
      </c>
      <c r="AD341" s="100" t="e">
        <f t="shared" si="111"/>
        <v>#REF!</v>
      </c>
      <c r="AE341" s="101" t="e">
        <f t="shared" si="102"/>
        <v>#REF!</v>
      </c>
      <c r="AF341" s="101" t="e">
        <f t="shared" si="103"/>
        <v>#REF!</v>
      </c>
      <c r="AH341" s="100" t="e">
        <f t="shared" si="112"/>
        <v>#REF!</v>
      </c>
      <c r="AI341" s="100" t="e">
        <f t="shared" si="113"/>
        <v>#REF!</v>
      </c>
      <c r="AJ341" s="101" t="e">
        <f t="shared" si="104"/>
        <v>#REF!</v>
      </c>
      <c r="AK341" s="101" t="e">
        <f t="shared" si="105"/>
        <v>#REF!</v>
      </c>
    </row>
    <row r="342" spans="1:948 1026:1917 2131:3044 3073:3315" ht="15" customHeight="1">
      <c r="A342" s="105"/>
      <c r="B342" s="111"/>
      <c r="C342" s="107"/>
      <c r="D342" s="108"/>
      <c r="E342" s="104"/>
      <c r="F342" s="104"/>
      <c r="G342" s="17"/>
      <c r="H342" s="102"/>
      <c r="I342" s="103"/>
      <c r="J342" s="2"/>
      <c r="K342" s="2"/>
      <c r="L342" s="2"/>
      <c r="M342" s="2"/>
      <c r="N342" s="2"/>
      <c r="O342" s="2"/>
      <c r="P342" s="2"/>
      <c r="Q342" s="2"/>
      <c r="S342" s="100" t="e">
        <f t="shared" si="106"/>
        <v>#REF!</v>
      </c>
      <c r="T342" s="100" t="e">
        <f t="shared" si="107"/>
        <v>#REF!</v>
      </c>
      <c r="U342" s="101" t="e">
        <f t="shared" si="98"/>
        <v>#REF!</v>
      </c>
      <c r="V342" s="101" t="e">
        <f t="shared" si="99"/>
        <v>#REF!</v>
      </c>
      <c r="X342" s="100" t="e">
        <f t="shared" si="108"/>
        <v>#REF!</v>
      </c>
      <c r="Y342" s="100" t="e">
        <f t="shared" si="109"/>
        <v>#REF!</v>
      </c>
      <c r="Z342" s="101" t="e">
        <f t="shared" si="100"/>
        <v>#REF!</v>
      </c>
      <c r="AA342" s="101" t="e">
        <f t="shared" si="101"/>
        <v>#REF!</v>
      </c>
      <c r="AC342" s="100" t="e">
        <f t="shared" si="110"/>
        <v>#REF!</v>
      </c>
      <c r="AD342" s="100" t="e">
        <f t="shared" si="111"/>
        <v>#REF!</v>
      </c>
      <c r="AE342" s="101" t="e">
        <f t="shared" si="102"/>
        <v>#REF!</v>
      </c>
      <c r="AF342" s="101" t="e">
        <f t="shared" si="103"/>
        <v>#REF!</v>
      </c>
      <c r="AH342" s="100" t="e">
        <f t="shared" si="112"/>
        <v>#REF!</v>
      </c>
      <c r="AI342" s="100" t="e">
        <f t="shared" si="113"/>
        <v>#REF!</v>
      </c>
      <c r="AJ342" s="101" t="e">
        <f t="shared" si="104"/>
        <v>#REF!</v>
      </c>
      <c r="AK342" s="101" t="e">
        <f t="shared" si="105"/>
        <v>#REF!</v>
      </c>
    </row>
    <row r="343" spans="1:948 1026:1917 2131:3044 3073:3315" ht="15" customHeight="1">
      <c r="A343" s="105" t="s">
        <v>348</v>
      </c>
      <c r="B343" s="113">
        <v>140</v>
      </c>
      <c r="C343" s="107">
        <v>1.33</v>
      </c>
      <c r="D343" s="108">
        <v>6.0999999999999999E-2</v>
      </c>
      <c r="E343" s="104">
        <v>0.03</v>
      </c>
      <c r="F343" s="104">
        <v>-0.03</v>
      </c>
      <c r="G343" s="17">
        <f>IF(AND(D343="",E343=""),"",IF(D343="",E343,D343+E343))</f>
        <v>9.0999999999999998E-2</v>
      </c>
      <c r="H343" s="102">
        <f>IF(AND(D343="",F343=""),"",IF(D343="",F343,D343+F343))</f>
        <v>3.1E-2</v>
      </c>
      <c r="I343" s="103"/>
      <c r="J343" s="2"/>
      <c r="K343" s="2"/>
      <c r="L343" s="2"/>
      <c r="M343" s="2"/>
      <c r="N343" s="2"/>
      <c r="O343" s="2"/>
      <c r="P343" s="2"/>
      <c r="Q343" s="2"/>
      <c r="S343" s="100" t="e">
        <f t="shared" si="106"/>
        <v>#REF!</v>
      </c>
      <c r="T343" s="100" t="e">
        <f t="shared" si="107"/>
        <v>#REF!</v>
      </c>
      <c r="U343" s="101" t="e">
        <f t="shared" si="98"/>
        <v>#REF!</v>
      </c>
      <c r="V343" s="101" t="e">
        <f t="shared" si="99"/>
        <v>#REF!</v>
      </c>
      <c r="X343" s="100" t="e">
        <f t="shared" si="108"/>
        <v>#REF!</v>
      </c>
      <c r="Y343" s="100" t="e">
        <f t="shared" si="109"/>
        <v>#REF!</v>
      </c>
      <c r="Z343" s="101" t="e">
        <f t="shared" si="100"/>
        <v>#REF!</v>
      </c>
      <c r="AA343" s="101" t="e">
        <f t="shared" si="101"/>
        <v>#REF!</v>
      </c>
      <c r="AC343" s="100" t="e">
        <f t="shared" si="110"/>
        <v>#REF!</v>
      </c>
      <c r="AD343" s="100" t="e">
        <f t="shared" si="111"/>
        <v>#REF!</v>
      </c>
      <c r="AE343" s="101" t="e">
        <f t="shared" si="102"/>
        <v>#REF!</v>
      </c>
      <c r="AF343" s="101" t="e">
        <f t="shared" si="103"/>
        <v>#REF!</v>
      </c>
      <c r="AH343" s="100" t="e">
        <f t="shared" si="112"/>
        <v>#REF!</v>
      </c>
      <c r="AI343" s="100" t="e">
        <f t="shared" si="113"/>
        <v>#REF!</v>
      </c>
      <c r="AJ343" s="101" t="e">
        <f t="shared" si="104"/>
        <v>#REF!</v>
      </c>
      <c r="AK343" s="101" t="e">
        <f t="shared" si="105"/>
        <v>#REF!</v>
      </c>
    </row>
    <row r="344" spans="1:948 1026:1917 2131:3044 3073:3315" ht="15" customHeight="1">
      <c r="A344" s="105" t="s">
        <v>349</v>
      </c>
      <c r="B344" s="113">
        <v>141</v>
      </c>
      <c r="C344" s="107">
        <v>1.33</v>
      </c>
      <c r="D344" s="108">
        <v>0.28000000000000003</v>
      </c>
      <c r="E344" s="104">
        <v>0.03</v>
      </c>
      <c r="F344" s="104">
        <v>-0.03</v>
      </c>
      <c r="G344" s="17">
        <f>IF(AND(D344="",E344=""),"",IF(D344="",E344,D344+E344))</f>
        <v>0.31000000000000005</v>
      </c>
      <c r="H344" s="102">
        <f>IF(AND(D344="",F344=""),"",IF(D344="",F344,D344+F344))</f>
        <v>0.25</v>
      </c>
      <c r="I344" s="103"/>
      <c r="J344" s="2"/>
      <c r="K344" s="2"/>
      <c r="L344" s="2"/>
      <c r="M344" s="2"/>
      <c r="N344" s="2"/>
      <c r="O344" s="2"/>
      <c r="P344" s="2"/>
      <c r="Q344" s="2"/>
      <c r="S344" s="100" t="e">
        <f t="shared" si="106"/>
        <v>#REF!</v>
      </c>
      <c r="T344" s="100" t="e">
        <f t="shared" si="107"/>
        <v>#REF!</v>
      </c>
      <c r="U344" s="101" t="e">
        <f t="shared" si="98"/>
        <v>#REF!</v>
      </c>
      <c r="V344" s="101" t="e">
        <f t="shared" si="99"/>
        <v>#REF!</v>
      </c>
      <c r="X344" s="100" t="e">
        <f t="shared" si="108"/>
        <v>#REF!</v>
      </c>
      <c r="Y344" s="100" t="e">
        <f t="shared" si="109"/>
        <v>#REF!</v>
      </c>
      <c r="Z344" s="101" t="e">
        <f t="shared" si="100"/>
        <v>#REF!</v>
      </c>
      <c r="AA344" s="101" t="e">
        <f t="shared" si="101"/>
        <v>#REF!</v>
      </c>
      <c r="AC344" s="100" t="e">
        <f t="shared" si="110"/>
        <v>#REF!</v>
      </c>
      <c r="AD344" s="100" t="e">
        <f t="shared" si="111"/>
        <v>#REF!</v>
      </c>
      <c r="AE344" s="101" t="e">
        <f t="shared" si="102"/>
        <v>#REF!</v>
      </c>
      <c r="AF344" s="101" t="e">
        <f t="shared" si="103"/>
        <v>#REF!</v>
      </c>
      <c r="AH344" s="100" t="e">
        <f t="shared" si="112"/>
        <v>#REF!</v>
      </c>
      <c r="AI344" s="100" t="e">
        <f t="shared" si="113"/>
        <v>#REF!</v>
      </c>
      <c r="AJ344" s="101" t="e">
        <f t="shared" si="104"/>
        <v>#REF!</v>
      </c>
      <c r="AK344" s="101" t="e">
        <f t="shared" si="105"/>
        <v>#REF!</v>
      </c>
    </row>
    <row r="345" spans="1:948 1026:1917 2131:3044 3073:3315" ht="15" customHeight="1">
      <c r="A345" s="105" t="s">
        <v>351</v>
      </c>
      <c r="B345" s="113">
        <v>143</v>
      </c>
      <c r="C345" s="107">
        <v>1.33</v>
      </c>
      <c r="D345" s="108"/>
      <c r="E345" s="104">
        <v>0.17</v>
      </c>
      <c r="F345" s="104"/>
      <c r="G345" s="17">
        <f>IF(AND(D345="",E345=""),"",IF(D345="",E345,D345+E345))</f>
        <v>0.17</v>
      </c>
      <c r="H345" s="102" t="str">
        <f>IF(AND(D345="",F345=""),"",IF(D345="",F345,D345+F345))</f>
        <v/>
      </c>
      <c r="I345" s="103"/>
      <c r="J345" s="2"/>
      <c r="K345" s="2"/>
      <c r="L345" s="2"/>
      <c r="M345" s="2"/>
      <c r="N345" s="2"/>
      <c r="O345" s="2"/>
      <c r="P345" s="2"/>
      <c r="Q345" s="2"/>
      <c r="S345" s="100" t="e">
        <f t="shared" si="106"/>
        <v>#REF!</v>
      </c>
      <c r="T345" s="100" t="e">
        <f t="shared" si="107"/>
        <v>#REF!</v>
      </c>
      <c r="U345" s="101" t="e">
        <f t="shared" si="98"/>
        <v>#REF!</v>
      </c>
      <c r="V345" s="101" t="e">
        <f t="shared" si="99"/>
        <v>#REF!</v>
      </c>
      <c r="X345" s="100" t="e">
        <f t="shared" si="108"/>
        <v>#REF!</v>
      </c>
      <c r="Y345" s="100" t="e">
        <f t="shared" si="109"/>
        <v>#REF!</v>
      </c>
      <c r="Z345" s="101" t="e">
        <f t="shared" si="100"/>
        <v>#REF!</v>
      </c>
      <c r="AA345" s="101" t="e">
        <f t="shared" si="101"/>
        <v>#REF!</v>
      </c>
      <c r="AC345" s="100" t="e">
        <f t="shared" si="110"/>
        <v>#REF!</v>
      </c>
      <c r="AD345" s="100" t="e">
        <f t="shared" si="111"/>
        <v>#REF!</v>
      </c>
      <c r="AE345" s="101" t="e">
        <f t="shared" si="102"/>
        <v>#REF!</v>
      </c>
      <c r="AF345" s="101" t="e">
        <f t="shared" si="103"/>
        <v>#REF!</v>
      </c>
      <c r="AH345" s="100" t="e">
        <f t="shared" si="112"/>
        <v>#REF!</v>
      </c>
      <c r="AI345" s="100" t="e">
        <f t="shared" si="113"/>
        <v>#REF!</v>
      </c>
      <c r="AJ345" s="101" t="e">
        <f t="shared" si="104"/>
        <v>#REF!</v>
      </c>
      <c r="AK345" s="101" t="e">
        <f t="shared" si="105"/>
        <v>#REF!</v>
      </c>
    </row>
    <row r="346" spans="1:948 1026:1917 2131:3044 3073:3315" ht="15" customHeight="1">
      <c r="A346" s="105"/>
      <c r="B346" s="110"/>
      <c r="C346" s="107"/>
      <c r="D346" s="108"/>
      <c r="E346" s="104"/>
      <c r="F346" s="104"/>
      <c r="G346" s="17"/>
      <c r="H346" s="102"/>
      <c r="I346" s="103"/>
      <c r="J346" s="2"/>
      <c r="K346" s="2"/>
      <c r="L346" s="2"/>
      <c r="M346" s="2"/>
      <c r="N346" s="2"/>
      <c r="O346" s="2"/>
      <c r="P346" s="2"/>
      <c r="Q346" s="2"/>
      <c r="S346" s="100" t="e">
        <f t="shared" si="106"/>
        <v>#REF!</v>
      </c>
      <c r="T346" s="100" t="e">
        <f t="shared" si="107"/>
        <v>#REF!</v>
      </c>
      <c r="U346" s="101" t="e">
        <f t="shared" si="98"/>
        <v>#REF!</v>
      </c>
      <c r="V346" s="101" t="e">
        <f t="shared" si="99"/>
        <v>#REF!</v>
      </c>
      <c r="X346" s="100" t="e">
        <f t="shared" si="108"/>
        <v>#REF!</v>
      </c>
      <c r="Y346" s="100" t="e">
        <f t="shared" si="109"/>
        <v>#REF!</v>
      </c>
      <c r="Z346" s="101" t="e">
        <f t="shared" si="100"/>
        <v>#REF!</v>
      </c>
      <c r="AA346" s="101" t="e">
        <f t="shared" si="101"/>
        <v>#REF!</v>
      </c>
      <c r="AC346" s="100" t="e">
        <f t="shared" si="110"/>
        <v>#REF!</v>
      </c>
      <c r="AD346" s="100" t="e">
        <f t="shared" si="111"/>
        <v>#REF!</v>
      </c>
      <c r="AE346" s="101" t="e">
        <f t="shared" si="102"/>
        <v>#REF!</v>
      </c>
      <c r="AF346" s="101" t="e">
        <f t="shared" si="103"/>
        <v>#REF!</v>
      </c>
      <c r="AH346" s="100" t="e">
        <f t="shared" si="112"/>
        <v>#REF!</v>
      </c>
      <c r="AI346" s="100" t="e">
        <f t="shared" si="113"/>
        <v>#REF!</v>
      </c>
      <c r="AJ346" s="101" t="e">
        <f t="shared" si="104"/>
        <v>#REF!</v>
      </c>
      <c r="AK346" s="101" t="e">
        <f t="shared" si="105"/>
        <v>#REF!</v>
      </c>
      <c r="DJ346" s="68"/>
      <c r="HL346" s="68"/>
      <c r="TX346" s="68"/>
      <c r="VC346" s="68"/>
      <c r="AFG346" s="68"/>
      <c r="AHC346" s="68"/>
      <c r="AHN346" s="68"/>
      <c r="AIT346" s="68"/>
      <c r="AJL346" s="68"/>
      <c r="AML346" s="68"/>
      <c r="AMY346" s="68"/>
      <c r="AOJ346" s="68"/>
      <c r="ASO346" s="68"/>
      <c r="AVF346" s="68"/>
      <c r="AYQ346" s="68"/>
      <c r="BAH346" s="68"/>
      <c r="BBW346" s="68"/>
      <c r="BGD346" s="68"/>
      <c r="BKX346" s="68"/>
      <c r="BOB346" s="68"/>
      <c r="BOW346" s="68"/>
      <c r="BUF346" s="68"/>
      <c r="BUS346" s="68"/>
      <c r="CCY346" s="68"/>
      <c r="DEG346" s="68"/>
      <c r="DEJ346" s="68"/>
      <c r="DEZ346" s="68"/>
      <c r="DFZ346" s="68"/>
      <c r="DLX346" s="68"/>
      <c r="DMB346" s="68"/>
      <c r="DNE346" s="68"/>
      <c r="DOU346" s="68"/>
      <c r="DVS346" s="68"/>
      <c r="DWM346" s="68"/>
    </row>
    <row r="347" spans="1:948 1026:1917 2131:3044 3073:3315" ht="15" customHeight="1">
      <c r="A347" s="105"/>
      <c r="B347" s="110"/>
      <c r="C347" s="107"/>
      <c r="D347" s="108"/>
      <c r="E347" s="104"/>
      <c r="F347" s="104"/>
      <c r="G347" s="17"/>
      <c r="H347" s="102"/>
      <c r="I347" s="103"/>
      <c r="J347" s="2"/>
      <c r="K347" s="2"/>
      <c r="L347" s="2"/>
      <c r="M347" s="2"/>
      <c r="N347" s="2"/>
      <c r="O347" s="2"/>
      <c r="P347" s="2"/>
      <c r="Q347" s="2"/>
      <c r="S347" s="100" t="e">
        <f t="shared" si="106"/>
        <v>#REF!</v>
      </c>
      <c r="T347" s="100" t="e">
        <f t="shared" si="107"/>
        <v>#REF!</v>
      </c>
      <c r="U347" s="101" t="e">
        <f t="shared" si="98"/>
        <v>#REF!</v>
      </c>
      <c r="V347" s="101" t="e">
        <f t="shared" si="99"/>
        <v>#REF!</v>
      </c>
      <c r="X347" s="100" t="e">
        <f t="shared" si="108"/>
        <v>#REF!</v>
      </c>
      <c r="Y347" s="100" t="e">
        <f t="shared" si="109"/>
        <v>#REF!</v>
      </c>
      <c r="Z347" s="101" t="e">
        <f t="shared" si="100"/>
        <v>#REF!</v>
      </c>
      <c r="AA347" s="101" t="e">
        <f t="shared" si="101"/>
        <v>#REF!</v>
      </c>
      <c r="AC347" s="100" t="e">
        <f t="shared" si="110"/>
        <v>#REF!</v>
      </c>
      <c r="AD347" s="100" t="e">
        <f t="shared" si="111"/>
        <v>#REF!</v>
      </c>
      <c r="AE347" s="101" t="e">
        <f t="shared" si="102"/>
        <v>#REF!</v>
      </c>
      <c r="AF347" s="101" t="e">
        <f t="shared" si="103"/>
        <v>#REF!</v>
      </c>
      <c r="AH347" s="100" t="e">
        <f t="shared" si="112"/>
        <v>#REF!</v>
      </c>
      <c r="AI347" s="100" t="e">
        <f t="shared" si="113"/>
        <v>#REF!</v>
      </c>
      <c r="AJ347" s="101" t="e">
        <f t="shared" si="104"/>
        <v>#REF!</v>
      </c>
      <c r="AK347" s="101" t="e">
        <f t="shared" si="105"/>
        <v>#REF!</v>
      </c>
      <c r="DJ347" s="68"/>
      <c r="HL347" s="68"/>
      <c r="TX347" s="68"/>
      <c r="VC347" s="68"/>
      <c r="AFG347" s="68"/>
      <c r="AHC347" s="68"/>
      <c r="AHN347" s="68"/>
      <c r="AIT347" s="68"/>
      <c r="AJL347" s="68"/>
      <c r="AML347" s="68"/>
      <c r="AMY347" s="68"/>
      <c r="AOJ347" s="68"/>
      <c r="ASO347" s="68"/>
      <c r="AVF347" s="68"/>
      <c r="AYQ347" s="68"/>
      <c r="BAH347" s="68"/>
      <c r="BBW347" s="68"/>
      <c r="BGD347" s="68"/>
      <c r="BKX347" s="68"/>
      <c r="BOB347" s="68"/>
      <c r="BOW347" s="68"/>
      <c r="BUF347" s="68"/>
      <c r="BUS347" s="68"/>
      <c r="CCY347" s="68"/>
      <c r="DEG347" s="68"/>
      <c r="DEJ347" s="68"/>
      <c r="DEZ347" s="68"/>
      <c r="DFZ347" s="68"/>
      <c r="DLX347" s="68"/>
      <c r="DMB347" s="68"/>
      <c r="DNE347" s="68"/>
      <c r="DOU347" s="68"/>
      <c r="DVS347" s="68"/>
      <c r="DWM347" s="68"/>
    </row>
    <row r="348" spans="1:948 1026:1917 2131:3044 3073:3315" ht="15" customHeight="1">
      <c r="A348" s="105"/>
      <c r="B348" s="110"/>
      <c r="C348" s="107"/>
      <c r="D348" s="108"/>
      <c r="E348" s="104"/>
      <c r="F348" s="104"/>
      <c r="G348" s="17"/>
      <c r="H348" s="102"/>
      <c r="I348" s="103"/>
      <c r="J348" s="2"/>
      <c r="K348" s="2"/>
      <c r="L348" s="2"/>
      <c r="M348" s="2"/>
      <c r="N348" s="2"/>
      <c r="O348" s="2"/>
      <c r="P348" s="2"/>
      <c r="Q348" s="2"/>
      <c r="S348" s="100" t="e">
        <f t="shared" si="106"/>
        <v>#REF!</v>
      </c>
      <c r="T348" s="100" t="e">
        <f t="shared" si="107"/>
        <v>#REF!</v>
      </c>
      <c r="U348" s="101" t="e">
        <f t="shared" si="98"/>
        <v>#REF!</v>
      </c>
      <c r="V348" s="101" t="e">
        <f t="shared" si="99"/>
        <v>#REF!</v>
      </c>
      <c r="X348" s="100" t="e">
        <f t="shared" si="108"/>
        <v>#REF!</v>
      </c>
      <c r="Y348" s="100" t="e">
        <f t="shared" si="109"/>
        <v>#REF!</v>
      </c>
      <c r="Z348" s="101" t="e">
        <f t="shared" si="100"/>
        <v>#REF!</v>
      </c>
      <c r="AA348" s="101" t="e">
        <f t="shared" si="101"/>
        <v>#REF!</v>
      </c>
      <c r="AC348" s="100" t="e">
        <f t="shared" si="110"/>
        <v>#REF!</v>
      </c>
      <c r="AD348" s="100" t="e">
        <f t="shared" si="111"/>
        <v>#REF!</v>
      </c>
      <c r="AE348" s="101" t="e">
        <f t="shared" si="102"/>
        <v>#REF!</v>
      </c>
      <c r="AF348" s="101" t="e">
        <f t="shared" si="103"/>
        <v>#REF!</v>
      </c>
      <c r="AH348" s="100" t="e">
        <f t="shared" si="112"/>
        <v>#REF!</v>
      </c>
      <c r="AI348" s="100" t="e">
        <f t="shared" si="113"/>
        <v>#REF!</v>
      </c>
      <c r="AJ348" s="101" t="e">
        <f t="shared" si="104"/>
        <v>#REF!</v>
      </c>
      <c r="AK348" s="101" t="e">
        <f t="shared" si="105"/>
        <v>#REF!</v>
      </c>
      <c r="DJ348" s="68"/>
      <c r="HL348" s="68"/>
      <c r="TX348" s="68"/>
      <c r="VC348" s="68"/>
      <c r="AFG348" s="68"/>
      <c r="AHC348" s="68"/>
      <c r="AHN348" s="68"/>
      <c r="AIT348" s="68"/>
      <c r="AJL348" s="68"/>
      <c r="AML348" s="68"/>
      <c r="AMY348" s="68"/>
      <c r="AOJ348" s="68"/>
      <c r="ASO348" s="68"/>
      <c r="AVF348" s="68"/>
      <c r="AYQ348" s="68"/>
      <c r="BAH348" s="68"/>
      <c r="BBW348" s="68"/>
      <c r="BGD348" s="68"/>
      <c r="BKX348" s="68"/>
      <c r="BOB348" s="68"/>
      <c r="BOW348" s="68"/>
      <c r="BUF348" s="68"/>
      <c r="BUS348" s="68"/>
      <c r="CCY348" s="68"/>
      <c r="DEG348" s="68"/>
      <c r="DEJ348" s="68"/>
      <c r="DEZ348" s="68"/>
      <c r="DFZ348" s="68"/>
      <c r="DLX348" s="68"/>
      <c r="DMB348" s="68"/>
      <c r="DNE348" s="68"/>
      <c r="DOU348" s="68"/>
      <c r="DVS348" s="68"/>
      <c r="DWM348" s="68"/>
    </row>
    <row r="349" spans="1:948 1026:1917 2131:3044 3073:3315" ht="15" customHeight="1">
      <c r="A349" s="105"/>
      <c r="B349" s="110"/>
      <c r="C349" s="107"/>
      <c r="D349" s="108"/>
      <c r="E349" s="104"/>
      <c r="F349" s="104"/>
      <c r="G349" s="17"/>
      <c r="H349" s="102"/>
      <c r="I349" s="103"/>
      <c r="J349" s="2"/>
      <c r="K349" s="2"/>
      <c r="L349" s="2"/>
      <c r="M349" s="2"/>
      <c r="N349" s="2"/>
      <c r="O349" s="2"/>
      <c r="P349" s="2"/>
      <c r="Q349" s="2"/>
      <c r="S349" s="100" t="e">
        <f t="shared" si="106"/>
        <v>#REF!</v>
      </c>
      <c r="T349" s="100" t="e">
        <f t="shared" si="107"/>
        <v>#REF!</v>
      </c>
      <c r="U349" s="101" t="e">
        <f t="shared" si="98"/>
        <v>#REF!</v>
      </c>
      <c r="V349" s="101" t="e">
        <f t="shared" si="99"/>
        <v>#REF!</v>
      </c>
      <c r="X349" s="100" t="e">
        <f t="shared" si="108"/>
        <v>#REF!</v>
      </c>
      <c r="Y349" s="100" t="e">
        <f t="shared" si="109"/>
        <v>#REF!</v>
      </c>
      <c r="Z349" s="101" t="e">
        <f t="shared" si="100"/>
        <v>#REF!</v>
      </c>
      <c r="AA349" s="101" t="e">
        <f t="shared" si="101"/>
        <v>#REF!</v>
      </c>
      <c r="AC349" s="100" t="e">
        <f t="shared" si="110"/>
        <v>#REF!</v>
      </c>
      <c r="AD349" s="100" t="e">
        <f t="shared" si="111"/>
        <v>#REF!</v>
      </c>
      <c r="AE349" s="101" t="e">
        <f t="shared" si="102"/>
        <v>#REF!</v>
      </c>
      <c r="AF349" s="101" t="e">
        <f t="shared" si="103"/>
        <v>#REF!</v>
      </c>
      <c r="AH349" s="100" t="e">
        <f t="shared" si="112"/>
        <v>#REF!</v>
      </c>
      <c r="AI349" s="100" t="e">
        <f t="shared" si="113"/>
        <v>#REF!</v>
      </c>
      <c r="AJ349" s="101" t="e">
        <f t="shared" si="104"/>
        <v>#REF!</v>
      </c>
      <c r="AK349" s="101" t="e">
        <f t="shared" si="105"/>
        <v>#REF!</v>
      </c>
      <c r="DJ349" s="68"/>
      <c r="HL349" s="68"/>
      <c r="TX349" s="68"/>
      <c r="VC349" s="68"/>
      <c r="AFG349" s="68"/>
      <c r="AHC349" s="68"/>
      <c r="AHN349" s="68"/>
      <c r="AIT349" s="68"/>
      <c r="AJL349" s="68"/>
      <c r="AML349" s="68"/>
      <c r="AMY349" s="68"/>
      <c r="AOJ349" s="68"/>
      <c r="ASO349" s="68"/>
      <c r="AVF349" s="68"/>
      <c r="AYQ349" s="68"/>
      <c r="BAH349" s="68"/>
      <c r="BBW349" s="68"/>
      <c r="BGD349" s="68"/>
      <c r="BKX349" s="68"/>
      <c r="BOB349" s="68"/>
      <c r="BOW349" s="68"/>
      <c r="BUF349" s="68"/>
      <c r="BUS349" s="68"/>
      <c r="CCY349" s="68"/>
      <c r="DEG349" s="68"/>
      <c r="DEJ349" s="68"/>
      <c r="DEZ349" s="68"/>
      <c r="DFZ349" s="68"/>
      <c r="DLX349" s="68"/>
      <c r="DMB349" s="68"/>
      <c r="DNE349" s="68"/>
      <c r="DOU349" s="68"/>
      <c r="DVS349" s="68"/>
      <c r="DWM349" s="68"/>
    </row>
    <row r="350" spans="1:948 1026:1917 2131:3044 3073:3315" ht="15" customHeight="1">
      <c r="A350" s="105"/>
      <c r="B350" s="110"/>
      <c r="C350" s="107"/>
      <c r="D350" s="108"/>
      <c r="E350" s="104"/>
      <c r="F350" s="104"/>
      <c r="G350" s="17"/>
      <c r="H350" s="102"/>
      <c r="I350" s="103"/>
      <c r="J350" s="2"/>
      <c r="K350" s="2"/>
      <c r="L350" s="2"/>
      <c r="M350" s="2"/>
      <c r="N350" s="2"/>
      <c r="O350" s="2"/>
      <c r="P350" s="2"/>
      <c r="Q350" s="2"/>
      <c r="S350" s="100" t="e">
        <f t="shared" si="106"/>
        <v>#REF!</v>
      </c>
      <c r="T350" s="100" t="e">
        <f t="shared" si="107"/>
        <v>#REF!</v>
      </c>
      <c r="U350" s="101" t="e">
        <f t="shared" si="98"/>
        <v>#REF!</v>
      </c>
      <c r="V350" s="101" t="e">
        <f t="shared" si="99"/>
        <v>#REF!</v>
      </c>
      <c r="X350" s="100" t="e">
        <f t="shared" si="108"/>
        <v>#REF!</v>
      </c>
      <c r="Y350" s="100" t="e">
        <f t="shared" si="109"/>
        <v>#REF!</v>
      </c>
      <c r="Z350" s="101" t="e">
        <f t="shared" si="100"/>
        <v>#REF!</v>
      </c>
      <c r="AA350" s="101" t="e">
        <f t="shared" si="101"/>
        <v>#REF!</v>
      </c>
      <c r="AC350" s="100" t="e">
        <f t="shared" si="110"/>
        <v>#REF!</v>
      </c>
      <c r="AD350" s="100" t="e">
        <f t="shared" si="111"/>
        <v>#REF!</v>
      </c>
      <c r="AE350" s="101" t="e">
        <f t="shared" si="102"/>
        <v>#REF!</v>
      </c>
      <c r="AF350" s="101" t="e">
        <f t="shared" si="103"/>
        <v>#REF!</v>
      </c>
      <c r="AH350" s="100" t="e">
        <f t="shared" si="112"/>
        <v>#REF!</v>
      </c>
      <c r="AI350" s="100" t="e">
        <f t="shared" si="113"/>
        <v>#REF!</v>
      </c>
      <c r="AJ350" s="101" t="e">
        <f t="shared" si="104"/>
        <v>#REF!</v>
      </c>
      <c r="AK350" s="101" t="e">
        <f t="shared" si="105"/>
        <v>#REF!</v>
      </c>
      <c r="DJ350" s="68"/>
      <c r="HL350" s="68"/>
      <c r="TX350" s="68"/>
      <c r="VC350" s="68"/>
      <c r="AFG350" s="68"/>
      <c r="AHC350" s="68"/>
      <c r="AHN350" s="68"/>
      <c r="AIT350" s="68"/>
      <c r="AJL350" s="68"/>
      <c r="AML350" s="68"/>
      <c r="AMY350" s="68"/>
      <c r="AOJ350" s="68"/>
      <c r="ASO350" s="68"/>
      <c r="AVF350" s="68"/>
      <c r="AYQ350" s="68"/>
      <c r="BAH350" s="68"/>
      <c r="BBW350" s="68"/>
      <c r="BGD350" s="68"/>
      <c r="BKX350" s="68"/>
      <c r="BOB350" s="68"/>
      <c r="BOW350" s="68"/>
      <c r="BUF350" s="68"/>
      <c r="BUS350" s="68"/>
      <c r="CCY350" s="68"/>
      <c r="DEG350" s="68"/>
      <c r="DEJ350" s="68"/>
      <c r="DEZ350" s="68"/>
      <c r="DFZ350" s="68"/>
      <c r="DLX350" s="68"/>
      <c r="DMB350" s="68"/>
      <c r="DNE350" s="68"/>
      <c r="DOU350" s="68"/>
      <c r="DVS350" s="68"/>
      <c r="DWM350" s="68"/>
    </row>
    <row r="351" spans="1:948 1026:1917 2131:3044 3073:3315" ht="15" customHeight="1">
      <c r="A351" s="105"/>
      <c r="B351" s="110"/>
      <c r="C351" s="107"/>
      <c r="D351" s="108"/>
      <c r="E351" s="104"/>
      <c r="F351" s="104"/>
      <c r="G351" s="17"/>
      <c r="H351" s="102"/>
      <c r="I351" s="103"/>
      <c r="J351" s="2"/>
      <c r="K351" s="2"/>
      <c r="L351" s="2"/>
      <c r="M351" s="2"/>
      <c r="N351" s="2"/>
      <c r="O351" s="2"/>
      <c r="P351" s="2"/>
      <c r="Q351" s="2"/>
      <c r="S351" s="100" t="e">
        <f t="shared" si="106"/>
        <v>#REF!</v>
      </c>
      <c r="T351" s="100" t="e">
        <f t="shared" si="107"/>
        <v>#REF!</v>
      </c>
      <c r="U351" s="101" t="e">
        <f t="shared" si="98"/>
        <v>#REF!</v>
      </c>
      <c r="V351" s="101" t="e">
        <f t="shared" si="99"/>
        <v>#REF!</v>
      </c>
      <c r="X351" s="100" t="e">
        <f t="shared" si="108"/>
        <v>#REF!</v>
      </c>
      <c r="Y351" s="100" t="e">
        <f t="shared" si="109"/>
        <v>#REF!</v>
      </c>
      <c r="Z351" s="101" t="e">
        <f t="shared" si="100"/>
        <v>#REF!</v>
      </c>
      <c r="AA351" s="101" t="e">
        <f t="shared" si="101"/>
        <v>#REF!</v>
      </c>
      <c r="AC351" s="100" t="e">
        <f t="shared" si="110"/>
        <v>#REF!</v>
      </c>
      <c r="AD351" s="100" t="e">
        <f t="shared" si="111"/>
        <v>#REF!</v>
      </c>
      <c r="AE351" s="101" t="e">
        <f t="shared" si="102"/>
        <v>#REF!</v>
      </c>
      <c r="AF351" s="101" t="e">
        <f t="shared" si="103"/>
        <v>#REF!</v>
      </c>
      <c r="AH351" s="100" t="e">
        <f t="shared" si="112"/>
        <v>#REF!</v>
      </c>
      <c r="AI351" s="100" t="e">
        <f t="shared" si="113"/>
        <v>#REF!</v>
      </c>
      <c r="AJ351" s="101" t="e">
        <f t="shared" si="104"/>
        <v>#REF!</v>
      </c>
      <c r="AK351" s="101" t="e">
        <f t="shared" si="105"/>
        <v>#REF!</v>
      </c>
      <c r="DJ351" s="68"/>
      <c r="HL351" s="68"/>
      <c r="TX351" s="68"/>
      <c r="VC351" s="68"/>
      <c r="AFG351" s="68"/>
      <c r="AHC351" s="68"/>
      <c r="AHN351" s="68"/>
      <c r="AIT351" s="68"/>
      <c r="AJL351" s="68"/>
      <c r="AML351" s="68"/>
      <c r="AMY351" s="68"/>
      <c r="AOJ351" s="68"/>
      <c r="ASO351" s="68"/>
      <c r="AVF351" s="68"/>
      <c r="AYQ351" s="68"/>
      <c r="BAH351" s="68"/>
      <c r="BBW351" s="68"/>
      <c r="BGD351" s="68"/>
      <c r="BKX351" s="68"/>
      <c r="BOB351" s="68"/>
      <c r="BOW351" s="68"/>
      <c r="BUF351" s="68"/>
      <c r="BUS351" s="68"/>
      <c r="CCY351" s="68"/>
      <c r="DEG351" s="68"/>
      <c r="DEJ351" s="68"/>
      <c r="DEZ351" s="68"/>
      <c r="DFZ351" s="68"/>
      <c r="DLX351" s="68"/>
      <c r="DMB351" s="68"/>
      <c r="DNE351" s="68"/>
      <c r="DOU351" s="68"/>
      <c r="DVS351" s="68"/>
      <c r="DWM351" s="68"/>
    </row>
    <row r="352" spans="1:948 1026:1917 2131:3044 3073:3315" ht="15" customHeight="1">
      <c r="A352" s="105"/>
      <c r="B352" s="110"/>
      <c r="C352" s="107"/>
      <c r="D352" s="108"/>
      <c r="E352" s="104"/>
      <c r="F352" s="104"/>
      <c r="G352" s="17"/>
      <c r="H352" s="102"/>
      <c r="I352" s="103"/>
      <c r="J352" s="2"/>
      <c r="K352" s="2"/>
      <c r="L352" s="2"/>
      <c r="M352" s="2"/>
      <c r="N352" s="2"/>
      <c r="O352" s="2"/>
      <c r="P352" s="2"/>
      <c r="Q352" s="2"/>
      <c r="S352" s="100" t="e">
        <f t="shared" si="106"/>
        <v>#REF!</v>
      </c>
      <c r="T352" s="100" t="e">
        <f t="shared" si="107"/>
        <v>#REF!</v>
      </c>
      <c r="U352" s="101" t="e">
        <f t="shared" si="98"/>
        <v>#REF!</v>
      </c>
      <c r="V352" s="101" t="e">
        <f t="shared" si="99"/>
        <v>#REF!</v>
      </c>
      <c r="X352" s="100" t="e">
        <f t="shared" si="108"/>
        <v>#REF!</v>
      </c>
      <c r="Y352" s="100" t="e">
        <f t="shared" si="109"/>
        <v>#REF!</v>
      </c>
      <c r="Z352" s="101" t="e">
        <f t="shared" si="100"/>
        <v>#REF!</v>
      </c>
      <c r="AA352" s="101" t="e">
        <f t="shared" si="101"/>
        <v>#REF!</v>
      </c>
      <c r="AC352" s="100" t="e">
        <f t="shared" si="110"/>
        <v>#REF!</v>
      </c>
      <c r="AD352" s="100" t="e">
        <f t="shared" si="111"/>
        <v>#REF!</v>
      </c>
      <c r="AE352" s="101" t="e">
        <f t="shared" si="102"/>
        <v>#REF!</v>
      </c>
      <c r="AF352" s="101" t="e">
        <f t="shared" si="103"/>
        <v>#REF!</v>
      </c>
      <c r="AH352" s="100" t="e">
        <f t="shared" si="112"/>
        <v>#REF!</v>
      </c>
      <c r="AI352" s="100" t="e">
        <f t="shared" si="113"/>
        <v>#REF!</v>
      </c>
      <c r="AJ352" s="101" t="e">
        <f t="shared" si="104"/>
        <v>#REF!</v>
      </c>
      <c r="AK352" s="101" t="e">
        <f t="shared" si="105"/>
        <v>#REF!</v>
      </c>
      <c r="DJ352" s="68"/>
      <c r="HL352" s="68"/>
      <c r="TX352" s="68"/>
      <c r="VC352" s="68"/>
      <c r="AFG352" s="68"/>
      <c r="AHC352" s="68"/>
      <c r="AHN352" s="68"/>
      <c r="AIT352" s="68"/>
      <c r="AJL352" s="68"/>
      <c r="AML352" s="68"/>
      <c r="AMY352" s="68"/>
      <c r="AOJ352" s="68"/>
      <c r="ASO352" s="68"/>
      <c r="AVF352" s="68"/>
      <c r="AYQ352" s="68"/>
      <c r="BAH352" s="68"/>
      <c r="BBW352" s="68"/>
      <c r="BGD352" s="68"/>
      <c r="BKX352" s="68"/>
      <c r="BOB352" s="68"/>
      <c r="BOW352" s="68"/>
      <c r="BUF352" s="68"/>
      <c r="BUS352" s="68"/>
      <c r="CCY352" s="68"/>
      <c r="DEG352" s="68"/>
      <c r="DEJ352" s="68"/>
      <c r="DEZ352" s="68"/>
      <c r="DFZ352" s="68"/>
      <c r="DLX352" s="68"/>
      <c r="DMB352" s="68"/>
      <c r="DNE352" s="68"/>
      <c r="DOU352" s="68"/>
      <c r="DVS352" s="68"/>
      <c r="DWM352" s="68"/>
    </row>
    <row r="353" spans="1:948 1026:1917 2131:3044 3073:3315" ht="15" customHeight="1">
      <c r="A353" s="105"/>
      <c r="B353" s="110"/>
      <c r="C353" s="107"/>
      <c r="D353" s="108"/>
      <c r="E353" s="104"/>
      <c r="F353" s="104"/>
      <c r="G353" s="17"/>
      <c r="H353" s="102"/>
      <c r="I353" s="103"/>
      <c r="J353" s="2"/>
      <c r="K353" s="2"/>
      <c r="L353" s="2"/>
      <c r="M353" s="2"/>
      <c r="N353" s="2"/>
      <c r="O353" s="2"/>
      <c r="P353" s="2"/>
      <c r="Q353" s="2"/>
      <c r="S353" s="100" t="e">
        <f t="shared" si="106"/>
        <v>#REF!</v>
      </c>
      <c r="T353" s="100" t="e">
        <f t="shared" si="107"/>
        <v>#REF!</v>
      </c>
      <c r="U353" s="101" t="e">
        <f t="shared" si="98"/>
        <v>#REF!</v>
      </c>
      <c r="V353" s="101" t="e">
        <f t="shared" si="99"/>
        <v>#REF!</v>
      </c>
      <c r="X353" s="100" t="e">
        <f t="shared" si="108"/>
        <v>#REF!</v>
      </c>
      <c r="Y353" s="100" t="e">
        <f t="shared" si="109"/>
        <v>#REF!</v>
      </c>
      <c r="Z353" s="101" t="e">
        <f t="shared" si="100"/>
        <v>#REF!</v>
      </c>
      <c r="AA353" s="101" t="e">
        <f t="shared" si="101"/>
        <v>#REF!</v>
      </c>
      <c r="AC353" s="100" t="e">
        <f t="shared" si="110"/>
        <v>#REF!</v>
      </c>
      <c r="AD353" s="100" t="e">
        <f t="shared" si="111"/>
        <v>#REF!</v>
      </c>
      <c r="AE353" s="101" t="e">
        <f t="shared" si="102"/>
        <v>#REF!</v>
      </c>
      <c r="AF353" s="101" t="e">
        <f t="shared" si="103"/>
        <v>#REF!</v>
      </c>
      <c r="AH353" s="100" t="e">
        <f t="shared" si="112"/>
        <v>#REF!</v>
      </c>
      <c r="AI353" s="100" t="e">
        <f t="shared" si="113"/>
        <v>#REF!</v>
      </c>
      <c r="AJ353" s="101" t="e">
        <f t="shared" si="104"/>
        <v>#REF!</v>
      </c>
      <c r="AK353" s="101" t="e">
        <f t="shared" si="105"/>
        <v>#REF!</v>
      </c>
      <c r="DJ353" s="68"/>
      <c r="HL353" s="68"/>
      <c r="TX353" s="68"/>
      <c r="VC353" s="68"/>
      <c r="AFG353" s="68"/>
      <c r="AHC353" s="68"/>
      <c r="AHN353" s="68"/>
      <c r="AIT353" s="68"/>
      <c r="AJL353" s="68"/>
      <c r="AML353" s="68"/>
      <c r="AMY353" s="68"/>
      <c r="AOJ353" s="68"/>
      <c r="ASO353" s="68"/>
      <c r="AVF353" s="68"/>
      <c r="AYQ353" s="68"/>
      <c r="BAH353" s="68"/>
      <c r="BBW353" s="68"/>
      <c r="BGD353" s="68"/>
      <c r="BKX353" s="68"/>
      <c r="BOB353" s="68"/>
      <c r="BOW353" s="68"/>
      <c r="BUF353" s="68"/>
      <c r="BUS353" s="68"/>
      <c r="CCY353" s="68"/>
      <c r="DEG353" s="68"/>
      <c r="DEJ353" s="68"/>
      <c r="DEZ353" s="68"/>
      <c r="DFZ353" s="68"/>
      <c r="DLX353" s="68"/>
      <c r="DMB353" s="68"/>
      <c r="DNE353" s="68"/>
      <c r="DOU353" s="68"/>
      <c r="DVS353" s="68"/>
      <c r="DWM353" s="68"/>
    </row>
    <row r="354" spans="1:948 1026:1917 2131:3044 3073:3315" ht="15" customHeight="1">
      <c r="A354" s="105"/>
      <c r="B354" s="110"/>
      <c r="C354" s="107"/>
      <c r="D354" s="108"/>
      <c r="E354" s="104"/>
      <c r="F354" s="104"/>
      <c r="G354" s="17"/>
      <c r="H354" s="102"/>
      <c r="I354" s="103"/>
      <c r="J354" s="2"/>
      <c r="K354" s="2"/>
      <c r="L354" s="2"/>
      <c r="M354" s="2"/>
      <c r="N354" s="2"/>
      <c r="O354" s="2"/>
      <c r="P354" s="2"/>
      <c r="Q354" s="2"/>
      <c r="S354" s="100" t="e">
        <f t="shared" si="106"/>
        <v>#REF!</v>
      </c>
      <c r="T354" s="100" t="e">
        <f t="shared" si="107"/>
        <v>#REF!</v>
      </c>
      <c r="U354" s="101" t="e">
        <f t="shared" si="98"/>
        <v>#REF!</v>
      </c>
      <c r="V354" s="101" t="e">
        <f t="shared" si="99"/>
        <v>#REF!</v>
      </c>
      <c r="X354" s="100" t="e">
        <f t="shared" si="108"/>
        <v>#REF!</v>
      </c>
      <c r="Y354" s="100" t="e">
        <f t="shared" si="109"/>
        <v>#REF!</v>
      </c>
      <c r="Z354" s="101" t="e">
        <f t="shared" si="100"/>
        <v>#REF!</v>
      </c>
      <c r="AA354" s="101" t="e">
        <f t="shared" si="101"/>
        <v>#REF!</v>
      </c>
      <c r="AC354" s="100" t="e">
        <f t="shared" si="110"/>
        <v>#REF!</v>
      </c>
      <c r="AD354" s="100" t="e">
        <f t="shared" si="111"/>
        <v>#REF!</v>
      </c>
      <c r="AE354" s="101" t="e">
        <f t="shared" si="102"/>
        <v>#REF!</v>
      </c>
      <c r="AF354" s="101" t="e">
        <f t="shared" si="103"/>
        <v>#REF!</v>
      </c>
      <c r="AH354" s="100" t="e">
        <f t="shared" si="112"/>
        <v>#REF!</v>
      </c>
      <c r="AI354" s="100" t="e">
        <f t="shared" si="113"/>
        <v>#REF!</v>
      </c>
      <c r="AJ354" s="101" t="e">
        <f t="shared" si="104"/>
        <v>#REF!</v>
      </c>
      <c r="AK354" s="101" t="e">
        <f t="shared" si="105"/>
        <v>#REF!</v>
      </c>
      <c r="DJ354" s="68"/>
      <c r="HL354" s="68"/>
      <c r="TX354" s="68"/>
      <c r="VC354" s="68"/>
      <c r="AFG354" s="68"/>
      <c r="AHC354" s="68"/>
      <c r="AHN354" s="68"/>
      <c r="AIT354" s="68"/>
      <c r="AJL354" s="68"/>
      <c r="AML354" s="68"/>
      <c r="AMY354" s="68"/>
      <c r="AOJ354" s="68"/>
      <c r="ASO354" s="68"/>
      <c r="AVF354" s="68"/>
      <c r="AYQ354" s="68"/>
      <c r="BAH354" s="68"/>
      <c r="BBW354" s="68"/>
      <c r="BGD354" s="68"/>
      <c r="BKX354" s="68"/>
      <c r="BOB354" s="68"/>
      <c r="BOW354" s="68"/>
      <c r="BUF354" s="68"/>
      <c r="BUS354" s="68"/>
      <c r="CCY354" s="68"/>
      <c r="DEG354" s="68"/>
      <c r="DEJ354" s="68"/>
      <c r="DEZ354" s="68"/>
      <c r="DFZ354" s="68"/>
      <c r="DLX354" s="68"/>
      <c r="DMB354" s="68"/>
      <c r="DNE354" s="68"/>
      <c r="DOU354" s="68"/>
      <c r="DVS354" s="68"/>
      <c r="DWM354" s="68"/>
    </row>
    <row r="355" spans="1:948 1026:1917 2131:3044 3073:3315" ht="15" customHeight="1">
      <c r="A355" s="105"/>
      <c r="B355" s="110"/>
      <c r="C355" s="107"/>
      <c r="D355" s="108"/>
      <c r="E355" s="104"/>
      <c r="F355" s="104"/>
      <c r="G355" s="17"/>
      <c r="H355" s="102"/>
      <c r="I355" s="103"/>
      <c r="J355" s="2"/>
      <c r="K355" s="2"/>
      <c r="L355" s="2"/>
      <c r="M355" s="2"/>
      <c r="N355" s="2"/>
      <c r="O355" s="2"/>
      <c r="P355" s="2"/>
      <c r="Q355" s="2"/>
      <c r="S355" s="100" t="e">
        <f t="shared" si="106"/>
        <v>#REF!</v>
      </c>
      <c r="T355" s="100" t="e">
        <f t="shared" si="107"/>
        <v>#REF!</v>
      </c>
      <c r="U355" s="101" t="e">
        <f t="shared" si="98"/>
        <v>#REF!</v>
      </c>
      <c r="V355" s="101" t="e">
        <f t="shared" si="99"/>
        <v>#REF!</v>
      </c>
      <c r="X355" s="100" t="e">
        <f t="shared" si="108"/>
        <v>#REF!</v>
      </c>
      <c r="Y355" s="100" t="e">
        <f t="shared" si="109"/>
        <v>#REF!</v>
      </c>
      <c r="Z355" s="101" t="e">
        <f t="shared" si="100"/>
        <v>#REF!</v>
      </c>
      <c r="AA355" s="101" t="e">
        <f t="shared" si="101"/>
        <v>#REF!</v>
      </c>
      <c r="AC355" s="100" t="e">
        <f t="shared" si="110"/>
        <v>#REF!</v>
      </c>
      <c r="AD355" s="100" t="e">
        <f t="shared" si="111"/>
        <v>#REF!</v>
      </c>
      <c r="AE355" s="101" t="e">
        <f t="shared" si="102"/>
        <v>#REF!</v>
      </c>
      <c r="AF355" s="101" t="e">
        <f t="shared" si="103"/>
        <v>#REF!</v>
      </c>
      <c r="AH355" s="100" t="e">
        <f t="shared" si="112"/>
        <v>#REF!</v>
      </c>
      <c r="AI355" s="100" t="e">
        <f t="shared" si="113"/>
        <v>#REF!</v>
      </c>
      <c r="AJ355" s="101" t="e">
        <f t="shared" si="104"/>
        <v>#REF!</v>
      </c>
      <c r="AK355" s="101" t="e">
        <f t="shared" si="105"/>
        <v>#REF!</v>
      </c>
      <c r="DJ355" s="68"/>
      <c r="HL355" s="68"/>
      <c r="TX355" s="68"/>
      <c r="VC355" s="68"/>
      <c r="AFG355" s="68"/>
      <c r="AHC355" s="68"/>
      <c r="AHN355" s="68"/>
      <c r="AIT355" s="68"/>
      <c r="AJL355" s="68"/>
      <c r="AML355" s="68"/>
      <c r="AMY355" s="68"/>
      <c r="AOJ355" s="68"/>
      <c r="ASO355" s="68"/>
      <c r="AVF355" s="68"/>
      <c r="AYQ355" s="68"/>
      <c r="BAH355" s="68"/>
      <c r="BBW355" s="68"/>
      <c r="BGD355" s="68"/>
      <c r="BKX355" s="68"/>
      <c r="BOB355" s="68"/>
      <c r="BOW355" s="68"/>
      <c r="BUF355" s="68"/>
      <c r="BUS355" s="68"/>
      <c r="CCY355" s="68"/>
      <c r="DEG355" s="68"/>
      <c r="DEJ355" s="68"/>
      <c r="DEZ355" s="68"/>
      <c r="DFZ355" s="68"/>
      <c r="DLX355" s="68"/>
      <c r="DMB355" s="68"/>
      <c r="DNE355" s="68"/>
      <c r="DOU355" s="68"/>
      <c r="DVS355" s="68"/>
      <c r="DWM355" s="68"/>
    </row>
    <row r="356" spans="1:948 1026:1917 2131:3044 3073:3315" ht="15" customHeight="1">
      <c r="A356" s="105"/>
      <c r="B356" s="110"/>
      <c r="C356" s="107"/>
      <c r="D356" s="108"/>
      <c r="E356" s="104"/>
      <c r="F356" s="104"/>
      <c r="G356" s="17"/>
      <c r="H356" s="102"/>
      <c r="I356" s="103"/>
      <c r="J356" s="2"/>
      <c r="K356" s="2"/>
      <c r="L356" s="2"/>
      <c r="M356" s="2"/>
      <c r="N356" s="2"/>
      <c r="O356" s="2"/>
      <c r="P356" s="2"/>
      <c r="Q356" s="2"/>
      <c r="S356" s="100" t="e">
        <f t="shared" si="106"/>
        <v>#REF!</v>
      </c>
      <c r="T356" s="100" t="e">
        <f t="shared" si="107"/>
        <v>#REF!</v>
      </c>
      <c r="U356" s="101" t="e">
        <f t="shared" si="98"/>
        <v>#REF!</v>
      </c>
      <c r="V356" s="101" t="e">
        <f t="shared" si="99"/>
        <v>#REF!</v>
      </c>
      <c r="X356" s="100" t="e">
        <f t="shared" si="108"/>
        <v>#REF!</v>
      </c>
      <c r="Y356" s="100" t="e">
        <f t="shared" si="109"/>
        <v>#REF!</v>
      </c>
      <c r="Z356" s="101" t="e">
        <f t="shared" si="100"/>
        <v>#REF!</v>
      </c>
      <c r="AA356" s="101" t="e">
        <f t="shared" si="101"/>
        <v>#REF!</v>
      </c>
      <c r="AC356" s="100" t="e">
        <f t="shared" si="110"/>
        <v>#REF!</v>
      </c>
      <c r="AD356" s="100" t="e">
        <f t="shared" si="111"/>
        <v>#REF!</v>
      </c>
      <c r="AE356" s="101" t="e">
        <f t="shared" si="102"/>
        <v>#REF!</v>
      </c>
      <c r="AF356" s="101" t="e">
        <f t="shared" si="103"/>
        <v>#REF!</v>
      </c>
      <c r="AH356" s="100" t="e">
        <f t="shared" si="112"/>
        <v>#REF!</v>
      </c>
      <c r="AI356" s="100" t="e">
        <f t="shared" si="113"/>
        <v>#REF!</v>
      </c>
      <c r="AJ356" s="101" t="e">
        <f t="shared" si="104"/>
        <v>#REF!</v>
      </c>
      <c r="AK356" s="101" t="e">
        <f t="shared" si="105"/>
        <v>#REF!</v>
      </c>
      <c r="DJ356" s="68"/>
      <c r="HL356" s="68"/>
      <c r="TX356" s="68"/>
      <c r="VC356" s="68"/>
      <c r="AFG356" s="68"/>
      <c r="AHC356" s="68"/>
      <c r="AHN356" s="68"/>
      <c r="AIT356" s="68"/>
      <c r="AJL356" s="68"/>
      <c r="AML356" s="68"/>
      <c r="AMY356" s="68"/>
      <c r="AOJ356" s="68"/>
      <c r="ASO356" s="68"/>
      <c r="AVF356" s="68"/>
      <c r="AYQ356" s="68"/>
      <c r="BAH356" s="68"/>
      <c r="BBW356" s="68"/>
      <c r="BGD356" s="68"/>
      <c r="BKX356" s="68"/>
      <c r="BOB356" s="68"/>
      <c r="BOW356" s="68"/>
      <c r="BUF356" s="68"/>
      <c r="BUS356" s="68"/>
      <c r="CCY356" s="68"/>
      <c r="DEG356" s="68"/>
      <c r="DEJ356" s="68"/>
      <c r="DEZ356" s="68"/>
      <c r="DFZ356" s="68"/>
      <c r="DLX356" s="68"/>
      <c r="DMB356" s="68"/>
      <c r="DNE356" s="68"/>
      <c r="DOU356" s="68"/>
      <c r="DVS356" s="68"/>
      <c r="DWM356" s="68"/>
    </row>
    <row r="357" spans="1:948 1026:1917 2131:3044 3073:3315" ht="15" customHeight="1">
      <c r="A357" s="105"/>
      <c r="B357" s="110"/>
      <c r="C357" s="107"/>
      <c r="D357" s="108"/>
      <c r="E357" s="104"/>
      <c r="F357" s="104"/>
      <c r="G357" s="17"/>
      <c r="H357" s="102"/>
      <c r="I357" s="103"/>
      <c r="J357" s="2"/>
      <c r="K357" s="2"/>
      <c r="L357" s="2"/>
      <c r="M357" s="2"/>
      <c r="N357" s="2"/>
      <c r="O357" s="2"/>
      <c r="P357" s="2"/>
      <c r="Q357" s="2"/>
      <c r="S357" s="100" t="e">
        <f t="shared" si="106"/>
        <v>#REF!</v>
      </c>
      <c r="T357" s="100" t="e">
        <f t="shared" si="107"/>
        <v>#REF!</v>
      </c>
      <c r="U357" s="101" t="e">
        <f t="shared" si="98"/>
        <v>#REF!</v>
      </c>
      <c r="V357" s="101" t="e">
        <f t="shared" si="99"/>
        <v>#REF!</v>
      </c>
      <c r="X357" s="100" t="e">
        <f t="shared" si="108"/>
        <v>#REF!</v>
      </c>
      <c r="Y357" s="100" t="e">
        <f t="shared" si="109"/>
        <v>#REF!</v>
      </c>
      <c r="Z357" s="101" t="e">
        <f t="shared" si="100"/>
        <v>#REF!</v>
      </c>
      <c r="AA357" s="101" t="e">
        <f t="shared" si="101"/>
        <v>#REF!</v>
      </c>
      <c r="AC357" s="100" t="e">
        <f t="shared" si="110"/>
        <v>#REF!</v>
      </c>
      <c r="AD357" s="100" t="e">
        <f t="shared" si="111"/>
        <v>#REF!</v>
      </c>
      <c r="AE357" s="101" t="e">
        <f t="shared" si="102"/>
        <v>#REF!</v>
      </c>
      <c r="AF357" s="101" t="e">
        <f t="shared" si="103"/>
        <v>#REF!</v>
      </c>
      <c r="AH357" s="100" t="e">
        <f t="shared" si="112"/>
        <v>#REF!</v>
      </c>
      <c r="AI357" s="100" t="e">
        <f t="shared" si="113"/>
        <v>#REF!</v>
      </c>
      <c r="AJ357" s="101" t="e">
        <f t="shared" si="104"/>
        <v>#REF!</v>
      </c>
      <c r="AK357" s="101" t="e">
        <f t="shared" si="105"/>
        <v>#REF!</v>
      </c>
      <c r="DJ357" s="68"/>
      <c r="HL357" s="68"/>
      <c r="TX357" s="68"/>
      <c r="VC357" s="68"/>
      <c r="AFG357" s="68"/>
      <c r="AHC357" s="68"/>
      <c r="AHN357" s="68"/>
      <c r="AIT357" s="68"/>
      <c r="AJL357" s="68"/>
      <c r="AML357" s="68"/>
      <c r="AMY357" s="68"/>
      <c r="AOJ357" s="68"/>
      <c r="ASO357" s="68"/>
      <c r="AVF357" s="68"/>
      <c r="AYQ357" s="68"/>
      <c r="BAH357" s="68"/>
      <c r="BBW357" s="68"/>
      <c r="BGD357" s="68"/>
      <c r="BKX357" s="68"/>
      <c r="BOB357" s="68"/>
      <c r="BOW357" s="68"/>
      <c r="BUF357" s="68"/>
      <c r="BUS357" s="68"/>
      <c r="CCY357" s="68"/>
      <c r="DEG357" s="68"/>
      <c r="DEJ357" s="68"/>
      <c r="DEZ357" s="68"/>
      <c r="DFZ357" s="68"/>
      <c r="DLX357" s="68"/>
      <c r="DMB357" s="68"/>
      <c r="DNE357" s="68"/>
      <c r="DOU357" s="68"/>
      <c r="DVS357" s="68"/>
      <c r="DWM357" s="68"/>
    </row>
    <row r="358" spans="1:948 1026:1917 2131:3044 3073:3315" ht="15" customHeight="1">
      <c r="A358" s="105"/>
      <c r="B358" s="110"/>
      <c r="C358" s="107"/>
      <c r="D358" s="108"/>
      <c r="E358" s="104"/>
      <c r="F358" s="104"/>
      <c r="G358" s="17"/>
      <c r="H358" s="102"/>
      <c r="I358" s="103"/>
      <c r="J358" s="2"/>
      <c r="K358" s="2"/>
      <c r="L358" s="2"/>
      <c r="M358" s="2"/>
      <c r="N358" s="2"/>
      <c r="O358" s="2"/>
      <c r="P358" s="2"/>
      <c r="Q358" s="2"/>
      <c r="S358" s="100" t="e">
        <f t="shared" si="106"/>
        <v>#REF!</v>
      </c>
      <c r="T358" s="100" t="e">
        <f t="shared" si="107"/>
        <v>#REF!</v>
      </c>
      <c r="U358" s="101" t="e">
        <f t="shared" si="98"/>
        <v>#REF!</v>
      </c>
      <c r="V358" s="101" t="e">
        <f t="shared" si="99"/>
        <v>#REF!</v>
      </c>
      <c r="X358" s="100" t="e">
        <f t="shared" si="108"/>
        <v>#REF!</v>
      </c>
      <c r="Y358" s="100" t="e">
        <f t="shared" si="109"/>
        <v>#REF!</v>
      </c>
      <c r="Z358" s="101" t="e">
        <f t="shared" si="100"/>
        <v>#REF!</v>
      </c>
      <c r="AA358" s="101" t="e">
        <f t="shared" si="101"/>
        <v>#REF!</v>
      </c>
      <c r="AC358" s="100" t="e">
        <f t="shared" si="110"/>
        <v>#REF!</v>
      </c>
      <c r="AD358" s="100" t="e">
        <f t="shared" si="111"/>
        <v>#REF!</v>
      </c>
      <c r="AE358" s="101" t="e">
        <f t="shared" si="102"/>
        <v>#REF!</v>
      </c>
      <c r="AF358" s="101" t="e">
        <f t="shared" si="103"/>
        <v>#REF!</v>
      </c>
      <c r="AH358" s="100" t="e">
        <f t="shared" si="112"/>
        <v>#REF!</v>
      </c>
      <c r="AI358" s="100" t="e">
        <f t="shared" si="113"/>
        <v>#REF!</v>
      </c>
      <c r="AJ358" s="101" t="e">
        <f t="shared" si="104"/>
        <v>#REF!</v>
      </c>
      <c r="AK358" s="101" t="e">
        <f t="shared" si="105"/>
        <v>#REF!</v>
      </c>
      <c r="DJ358" s="68"/>
      <c r="HL358" s="68"/>
      <c r="TX358" s="68"/>
      <c r="VC358" s="68"/>
      <c r="AFG358" s="68"/>
      <c r="AHC358" s="68"/>
      <c r="AHN358" s="68"/>
      <c r="AIT358" s="68"/>
      <c r="AJL358" s="68"/>
      <c r="AML358" s="68"/>
      <c r="AMY358" s="68"/>
      <c r="AOJ358" s="68"/>
      <c r="ASO358" s="68"/>
      <c r="AVF358" s="68"/>
      <c r="AYQ358" s="68"/>
      <c r="BAH358" s="68"/>
      <c r="BBW358" s="68"/>
      <c r="BGD358" s="68"/>
      <c r="BKX358" s="68"/>
      <c r="BOB358" s="68"/>
      <c r="BOW358" s="68"/>
      <c r="BUF358" s="68"/>
      <c r="BUS358" s="68"/>
      <c r="CCY358" s="68"/>
      <c r="DEG358" s="68"/>
      <c r="DEJ358" s="68"/>
      <c r="DEZ358" s="68"/>
      <c r="DFZ358" s="68"/>
      <c r="DLX358" s="68"/>
      <c r="DMB358" s="68"/>
      <c r="DNE358" s="68"/>
      <c r="DOU358" s="68"/>
      <c r="DVS358" s="68"/>
      <c r="DWM358" s="68"/>
    </row>
    <row r="359" spans="1:948 1026:1917 2131:3044 3073:3315" ht="15" customHeight="1">
      <c r="A359" s="105"/>
      <c r="B359" s="110"/>
      <c r="C359" s="107"/>
      <c r="D359" s="108"/>
      <c r="E359" s="104"/>
      <c r="F359" s="104"/>
      <c r="G359" s="17"/>
      <c r="H359" s="102"/>
      <c r="I359" s="103"/>
      <c r="J359" s="2"/>
      <c r="K359" s="2"/>
      <c r="L359" s="2"/>
      <c r="M359" s="2"/>
      <c r="N359" s="2"/>
      <c r="O359" s="2"/>
      <c r="P359" s="2"/>
      <c r="Q359" s="2"/>
      <c r="S359" s="100" t="e">
        <f t="shared" si="106"/>
        <v>#REF!</v>
      </c>
      <c r="T359" s="100" t="e">
        <f t="shared" si="107"/>
        <v>#REF!</v>
      </c>
      <c r="U359" s="101" t="e">
        <f t="shared" si="98"/>
        <v>#REF!</v>
      </c>
      <c r="V359" s="101" t="e">
        <f t="shared" si="99"/>
        <v>#REF!</v>
      </c>
      <c r="X359" s="100" t="e">
        <f t="shared" si="108"/>
        <v>#REF!</v>
      </c>
      <c r="Y359" s="100" t="e">
        <f t="shared" si="109"/>
        <v>#REF!</v>
      </c>
      <c r="Z359" s="101" t="e">
        <f t="shared" si="100"/>
        <v>#REF!</v>
      </c>
      <c r="AA359" s="101" t="e">
        <f t="shared" si="101"/>
        <v>#REF!</v>
      </c>
      <c r="AC359" s="100" t="e">
        <f t="shared" si="110"/>
        <v>#REF!</v>
      </c>
      <c r="AD359" s="100" t="e">
        <f t="shared" si="111"/>
        <v>#REF!</v>
      </c>
      <c r="AE359" s="101" t="e">
        <f t="shared" si="102"/>
        <v>#REF!</v>
      </c>
      <c r="AF359" s="101" t="e">
        <f t="shared" si="103"/>
        <v>#REF!</v>
      </c>
      <c r="AH359" s="100" t="e">
        <f t="shared" si="112"/>
        <v>#REF!</v>
      </c>
      <c r="AI359" s="100" t="e">
        <f t="shared" si="113"/>
        <v>#REF!</v>
      </c>
      <c r="AJ359" s="101" t="e">
        <f t="shared" si="104"/>
        <v>#REF!</v>
      </c>
      <c r="AK359" s="101" t="e">
        <f t="shared" si="105"/>
        <v>#REF!</v>
      </c>
      <c r="DJ359" s="68"/>
      <c r="HL359" s="68"/>
      <c r="TX359" s="68"/>
      <c r="VC359" s="68"/>
      <c r="AFG359" s="68"/>
      <c r="AHC359" s="68"/>
      <c r="AHN359" s="68"/>
      <c r="AIT359" s="68"/>
      <c r="AJL359" s="68"/>
      <c r="AML359" s="68"/>
      <c r="AMY359" s="68"/>
      <c r="AOJ359" s="68"/>
      <c r="ASO359" s="68"/>
      <c r="AVF359" s="68"/>
      <c r="AYQ359" s="68"/>
      <c r="BAH359" s="68"/>
      <c r="BBW359" s="68"/>
      <c r="BGD359" s="68"/>
      <c r="BKX359" s="68"/>
      <c r="BOB359" s="68"/>
      <c r="BOW359" s="68"/>
      <c r="BUF359" s="68"/>
      <c r="BUS359" s="68"/>
      <c r="CCY359" s="68"/>
      <c r="DEG359" s="68"/>
      <c r="DEJ359" s="68"/>
      <c r="DEZ359" s="68"/>
      <c r="DFZ359" s="68"/>
      <c r="DLX359" s="68"/>
      <c r="DMB359" s="68"/>
      <c r="DNE359" s="68"/>
      <c r="DOU359" s="68"/>
      <c r="DVS359" s="68"/>
      <c r="DWM359" s="68"/>
    </row>
    <row r="360" spans="1:948 1026:1917 2131:3044 3073:3315" ht="15" customHeight="1">
      <c r="A360" s="105"/>
      <c r="B360" s="110"/>
      <c r="C360" s="107"/>
      <c r="D360" s="108"/>
      <c r="E360" s="104"/>
      <c r="F360" s="104"/>
      <c r="G360" s="17"/>
      <c r="H360" s="102"/>
      <c r="I360" s="103"/>
      <c r="J360" s="2"/>
      <c r="K360" s="2"/>
      <c r="L360" s="2"/>
      <c r="M360" s="2"/>
      <c r="N360" s="2"/>
      <c r="O360" s="2"/>
      <c r="P360" s="2"/>
      <c r="Q360" s="2"/>
      <c r="S360" s="100" t="e">
        <f t="shared" si="106"/>
        <v>#REF!</v>
      </c>
      <c r="T360" s="100" t="e">
        <f t="shared" si="107"/>
        <v>#REF!</v>
      </c>
      <c r="U360" s="101" t="e">
        <f t="shared" ref="U360:U423" si="114">IF(AND($D360="",S360=""),"",IF($D360="",S360,$D360+S360))</f>
        <v>#REF!</v>
      </c>
      <c r="V360" s="101" t="e">
        <f t="shared" ref="V360:V423" si="115">IF(AND($D360="",T360=""),"",IF($D360="",T360,$D360+T360))</f>
        <v>#REF!</v>
      </c>
      <c r="X360" s="100" t="e">
        <f t="shared" si="108"/>
        <v>#REF!</v>
      </c>
      <c r="Y360" s="100" t="e">
        <f t="shared" si="109"/>
        <v>#REF!</v>
      </c>
      <c r="Z360" s="101" t="e">
        <f t="shared" ref="Z360:Z423" si="116">IF(AND($D360="",X360=""),"",IF($D360="",X360,$D360+X360))</f>
        <v>#REF!</v>
      </c>
      <c r="AA360" s="101" t="e">
        <f t="shared" ref="AA360:AA423" si="117">IF(AND($D360="",Y360=""),"",IF($D360="",Y360,$D360+Y360))</f>
        <v>#REF!</v>
      </c>
      <c r="AC360" s="100" t="e">
        <f t="shared" si="110"/>
        <v>#REF!</v>
      </c>
      <c r="AD360" s="100" t="e">
        <f t="shared" si="111"/>
        <v>#REF!</v>
      </c>
      <c r="AE360" s="101" t="e">
        <f t="shared" ref="AE360:AE423" si="118">IF(AND($D360="",AC360=""),"",IF($D360="",AC360,$D360+AC360))</f>
        <v>#REF!</v>
      </c>
      <c r="AF360" s="101" t="e">
        <f t="shared" ref="AF360:AF423" si="119">IF(AND($D360="",AD360=""),"",IF($D360="",AD360,$D360+AD360))</f>
        <v>#REF!</v>
      </c>
      <c r="AH360" s="100" t="e">
        <f t="shared" si="112"/>
        <v>#REF!</v>
      </c>
      <c r="AI360" s="100" t="e">
        <f t="shared" si="113"/>
        <v>#REF!</v>
      </c>
      <c r="AJ360" s="101" t="e">
        <f t="shared" ref="AJ360:AJ423" si="120">IF(AND($D360="",AH360=""),"",IF($D360="",AH360,$D360+AH360))</f>
        <v>#REF!</v>
      </c>
      <c r="AK360" s="101" t="e">
        <f t="shared" ref="AK360:AK423" si="121">IF(AND($D360="",AI360=""),"",IF($D360="",AI360,$D360+AI360))</f>
        <v>#REF!</v>
      </c>
      <c r="DJ360" s="68"/>
      <c r="HL360" s="68"/>
      <c r="TX360" s="68"/>
      <c r="VC360" s="68"/>
      <c r="AFG360" s="68"/>
      <c r="AHC360" s="68"/>
      <c r="AHN360" s="68"/>
      <c r="AIT360" s="68"/>
      <c r="AJL360" s="68"/>
      <c r="AML360" s="68"/>
      <c r="AMY360" s="68"/>
      <c r="AOJ360" s="68"/>
      <c r="ASO360" s="68"/>
      <c r="AVF360" s="68"/>
      <c r="AYQ360" s="68"/>
      <c r="BAH360" s="68"/>
      <c r="BBW360" s="68"/>
      <c r="BGD360" s="68"/>
      <c r="BKX360" s="68"/>
      <c r="BOB360" s="68"/>
      <c r="BOW360" s="68"/>
      <c r="BUF360" s="68"/>
      <c r="BUS360" s="68"/>
      <c r="CCY360" s="68"/>
      <c r="DEG360" s="68"/>
      <c r="DEJ360" s="68"/>
      <c r="DEZ360" s="68"/>
      <c r="DFZ360" s="68"/>
      <c r="DLX360" s="68"/>
      <c r="DMB360" s="68"/>
      <c r="DNE360" s="68"/>
      <c r="DOU360" s="68"/>
      <c r="DVS360" s="68"/>
      <c r="DWM360" s="68"/>
    </row>
    <row r="361" spans="1:948 1026:1917 2131:3044 3073:3315" ht="15" customHeight="1">
      <c r="A361" s="105"/>
      <c r="B361" s="110"/>
      <c r="C361" s="107"/>
      <c r="D361" s="108"/>
      <c r="E361" s="104"/>
      <c r="F361" s="104"/>
      <c r="G361" s="17"/>
      <c r="H361" s="102"/>
      <c r="I361" s="103"/>
      <c r="J361" s="2"/>
      <c r="K361" s="2"/>
      <c r="L361" s="2"/>
      <c r="M361" s="2"/>
      <c r="N361" s="2"/>
      <c r="O361" s="2"/>
      <c r="P361" s="2"/>
      <c r="Q361" s="2"/>
      <c r="S361" s="100" t="e">
        <f t="shared" si="106"/>
        <v>#REF!</v>
      </c>
      <c r="T361" s="100" t="e">
        <f t="shared" si="107"/>
        <v>#REF!</v>
      </c>
      <c r="U361" s="101" t="e">
        <f t="shared" si="114"/>
        <v>#REF!</v>
      </c>
      <c r="V361" s="101" t="e">
        <f t="shared" si="115"/>
        <v>#REF!</v>
      </c>
      <c r="X361" s="100" t="e">
        <f t="shared" si="108"/>
        <v>#REF!</v>
      </c>
      <c r="Y361" s="100" t="e">
        <f t="shared" si="109"/>
        <v>#REF!</v>
      </c>
      <c r="Z361" s="101" t="e">
        <f t="shared" si="116"/>
        <v>#REF!</v>
      </c>
      <c r="AA361" s="101" t="e">
        <f t="shared" si="117"/>
        <v>#REF!</v>
      </c>
      <c r="AC361" s="100" t="e">
        <f t="shared" si="110"/>
        <v>#REF!</v>
      </c>
      <c r="AD361" s="100" t="e">
        <f t="shared" si="111"/>
        <v>#REF!</v>
      </c>
      <c r="AE361" s="101" t="e">
        <f t="shared" si="118"/>
        <v>#REF!</v>
      </c>
      <c r="AF361" s="101" t="e">
        <f t="shared" si="119"/>
        <v>#REF!</v>
      </c>
      <c r="AH361" s="100" t="e">
        <f t="shared" si="112"/>
        <v>#REF!</v>
      </c>
      <c r="AI361" s="100" t="e">
        <f t="shared" si="113"/>
        <v>#REF!</v>
      </c>
      <c r="AJ361" s="101" t="e">
        <f t="shared" si="120"/>
        <v>#REF!</v>
      </c>
      <c r="AK361" s="101" t="e">
        <f t="shared" si="121"/>
        <v>#REF!</v>
      </c>
      <c r="DJ361" s="68"/>
      <c r="HL361" s="68"/>
      <c r="TX361" s="68"/>
      <c r="VC361" s="68"/>
      <c r="AFG361" s="68"/>
      <c r="AHC361" s="68"/>
      <c r="AHN361" s="68"/>
      <c r="AIT361" s="68"/>
      <c r="AJL361" s="68"/>
      <c r="AML361" s="68"/>
      <c r="AMY361" s="68"/>
      <c r="AOJ361" s="68"/>
      <c r="ASO361" s="68"/>
      <c r="AVF361" s="68"/>
      <c r="AYQ361" s="68"/>
      <c r="BAH361" s="68"/>
      <c r="BBW361" s="68"/>
      <c r="BGD361" s="68"/>
      <c r="BKX361" s="68"/>
      <c r="BOB361" s="68"/>
      <c r="BOW361" s="68"/>
      <c r="BUF361" s="68"/>
      <c r="BUS361" s="68"/>
      <c r="CCY361" s="68"/>
      <c r="DEG361" s="68"/>
      <c r="DEJ361" s="68"/>
      <c r="DEZ361" s="68"/>
      <c r="DFZ361" s="68"/>
      <c r="DLX361" s="68"/>
      <c r="DMB361" s="68"/>
      <c r="DNE361" s="68"/>
      <c r="DOU361" s="68"/>
      <c r="DVS361" s="68"/>
      <c r="DWM361" s="68"/>
    </row>
    <row r="362" spans="1:948 1026:1917 2131:3044 3073:3315" ht="15" customHeight="1">
      <c r="A362" s="105"/>
      <c r="B362" s="110"/>
      <c r="C362" s="107"/>
      <c r="D362" s="108"/>
      <c r="E362" s="104"/>
      <c r="F362" s="104"/>
      <c r="G362" s="17"/>
      <c r="H362" s="102"/>
      <c r="I362" s="103"/>
      <c r="J362" s="2"/>
      <c r="K362" s="2"/>
      <c r="L362" s="2"/>
      <c r="M362" s="2"/>
      <c r="N362" s="2"/>
      <c r="O362" s="2"/>
      <c r="P362" s="2"/>
      <c r="Q362" s="2"/>
      <c r="S362" s="100" t="e">
        <f t="shared" si="106"/>
        <v>#REF!</v>
      </c>
      <c r="T362" s="100" t="e">
        <f t="shared" si="107"/>
        <v>#REF!</v>
      </c>
      <c r="U362" s="101" t="e">
        <f t="shared" si="114"/>
        <v>#REF!</v>
      </c>
      <c r="V362" s="101" t="e">
        <f t="shared" si="115"/>
        <v>#REF!</v>
      </c>
      <c r="X362" s="100" t="e">
        <f t="shared" si="108"/>
        <v>#REF!</v>
      </c>
      <c r="Y362" s="100" t="e">
        <f t="shared" si="109"/>
        <v>#REF!</v>
      </c>
      <c r="Z362" s="101" t="e">
        <f t="shared" si="116"/>
        <v>#REF!</v>
      </c>
      <c r="AA362" s="101" t="e">
        <f t="shared" si="117"/>
        <v>#REF!</v>
      </c>
      <c r="AC362" s="100" t="e">
        <f t="shared" si="110"/>
        <v>#REF!</v>
      </c>
      <c r="AD362" s="100" t="e">
        <f t="shared" si="111"/>
        <v>#REF!</v>
      </c>
      <c r="AE362" s="101" t="e">
        <f t="shared" si="118"/>
        <v>#REF!</v>
      </c>
      <c r="AF362" s="101" t="e">
        <f t="shared" si="119"/>
        <v>#REF!</v>
      </c>
      <c r="AH362" s="100" t="e">
        <f t="shared" si="112"/>
        <v>#REF!</v>
      </c>
      <c r="AI362" s="100" t="e">
        <f t="shared" si="113"/>
        <v>#REF!</v>
      </c>
      <c r="AJ362" s="101" t="e">
        <f t="shared" si="120"/>
        <v>#REF!</v>
      </c>
      <c r="AK362" s="101" t="e">
        <f t="shared" si="121"/>
        <v>#REF!</v>
      </c>
      <c r="DJ362" s="68"/>
      <c r="HL362" s="68"/>
      <c r="TX362" s="68"/>
      <c r="VC362" s="68"/>
      <c r="AFG362" s="68"/>
      <c r="AHC362" s="68"/>
      <c r="AHN362" s="68"/>
      <c r="AIT362" s="68"/>
      <c r="AJL362" s="68"/>
      <c r="AML362" s="68"/>
      <c r="AMY362" s="68"/>
      <c r="AOJ362" s="68"/>
      <c r="ASO362" s="68"/>
      <c r="AVF362" s="68"/>
      <c r="AYQ362" s="68"/>
      <c r="BAH362" s="68"/>
      <c r="BBW362" s="68"/>
      <c r="BGD362" s="68"/>
      <c r="BKX362" s="68"/>
      <c r="BOB362" s="68"/>
      <c r="BOW362" s="68"/>
      <c r="BUF362" s="68"/>
      <c r="BUS362" s="68"/>
      <c r="CCY362" s="68"/>
      <c r="DEG362" s="68"/>
      <c r="DEJ362" s="68"/>
      <c r="DEZ362" s="68"/>
      <c r="DFZ362" s="68"/>
      <c r="DLX362" s="68"/>
      <c r="DMB362" s="68"/>
      <c r="DNE362" s="68"/>
      <c r="DOU362" s="68"/>
      <c r="DVS362" s="68"/>
      <c r="DWM362" s="68"/>
    </row>
    <row r="363" spans="1:948 1026:1917 2131:3044 3073:3315" ht="15" customHeight="1">
      <c r="A363" s="105"/>
      <c r="B363" s="110"/>
      <c r="C363" s="107"/>
      <c r="D363" s="108"/>
      <c r="E363" s="104"/>
      <c r="F363" s="104"/>
      <c r="G363" s="17"/>
      <c r="H363" s="102"/>
      <c r="I363" s="103"/>
      <c r="J363" s="2"/>
      <c r="K363" s="2"/>
      <c r="L363" s="2"/>
      <c r="M363" s="2"/>
      <c r="N363" s="2"/>
      <c r="O363" s="2"/>
      <c r="P363" s="2"/>
      <c r="Q363" s="2"/>
      <c r="S363" s="100" t="e">
        <f t="shared" si="106"/>
        <v>#REF!</v>
      </c>
      <c r="T363" s="100" t="e">
        <f t="shared" si="107"/>
        <v>#REF!</v>
      </c>
      <c r="U363" s="101" t="e">
        <f t="shared" si="114"/>
        <v>#REF!</v>
      </c>
      <c r="V363" s="101" t="e">
        <f t="shared" si="115"/>
        <v>#REF!</v>
      </c>
      <c r="X363" s="100" t="e">
        <f t="shared" si="108"/>
        <v>#REF!</v>
      </c>
      <c r="Y363" s="100" t="e">
        <f t="shared" si="109"/>
        <v>#REF!</v>
      </c>
      <c r="Z363" s="101" t="e">
        <f t="shared" si="116"/>
        <v>#REF!</v>
      </c>
      <c r="AA363" s="101" t="e">
        <f t="shared" si="117"/>
        <v>#REF!</v>
      </c>
      <c r="AC363" s="100" t="e">
        <f t="shared" si="110"/>
        <v>#REF!</v>
      </c>
      <c r="AD363" s="100" t="e">
        <f t="shared" si="111"/>
        <v>#REF!</v>
      </c>
      <c r="AE363" s="101" t="e">
        <f t="shared" si="118"/>
        <v>#REF!</v>
      </c>
      <c r="AF363" s="101" t="e">
        <f t="shared" si="119"/>
        <v>#REF!</v>
      </c>
      <c r="AH363" s="100" t="e">
        <f t="shared" si="112"/>
        <v>#REF!</v>
      </c>
      <c r="AI363" s="100" t="e">
        <f t="shared" si="113"/>
        <v>#REF!</v>
      </c>
      <c r="AJ363" s="101" t="e">
        <f t="shared" si="120"/>
        <v>#REF!</v>
      </c>
      <c r="AK363" s="101" t="e">
        <f t="shared" si="121"/>
        <v>#REF!</v>
      </c>
      <c r="DJ363" s="68"/>
      <c r="HL363" s="68"/>
      <c r="TX363" s="68"/>
      <c r="VC363" s="68"/>
      <c r="AFG363" s="68"/>
      <c r="AHC363" s="68"/>
      <c r="AHN363" s="68"/>
      <c r="AIT363" s="68"/>
      <c r="AJL363" s="68"/>
      <c r="AML363" s="68"/>
      <c r="AMY363" s="68"/>
      <c r="AOJ363" s="68"/>
      <c r="ASO363" s="68"/>
      <c r="AVF363" s="68"/>
      <c r="AYQ363" s="68"/>
      <c r="BAH363" s="68"/>
      <c r="BBW363" s="68"/>
      <c r="BGD363" s="68"/>
      <c r="BKX363" s="68"/>
      <c r="BOB363" s="68"/>
      <c r="BOW363" s="68"/>
      <c r="BUF363" s="68"/>
      <c r="BUS363" s="68"/>
      <c r="CCY363" s="68"/>
      <c r="DEG363" s="68"/>
      <c r="DEJ363" s="68"/>
      <c r="DEZ363" s="68"/>
      <c r="DFZ363" s="68"/>
      <c r="DLX363" s="68"/>
      <c r="DMB363" s="68"/>
      <c r="DNE363" s="68"/>
      <c r="DOU363" s="68"/>
      <c r="DVS363" s="68"/>
      <c r="DWM363" s="68"/>
    </row>
    <row r="364" spans="1:948 1026:1917 2131:3044 3073:3315" ht="15" customHeight="1">
      <c r="A364" s="105" t="s">
        <v>350</v>
      </c>
      <c r="B364" s="111">
        <v>144</v>
      </c>
      <c r="C364" s="107">
        <v>1.33</v>
      </c>
      <c r="D364" s="108"/>
      <c r="E364" s="104">
        <v>0.14000000000000001</v>
      </c>
      <c r="F364" s="104"/>
      <c r="G364" s="17">
        <f>IF(AND(D364="",E364=""),"",IF(D364="",E364,D364+E364))</f>
        <v>0.14000000000000001</v>
      </c>
      <c r="H364" s="102" t="str">
        <f>IF(AND(D364="",F364=""),"",IF(D364="",F364,D364+F364))</f>
        <v/>
      </c>
      <c r="I364" s="103"/>
      <c r="J364" s="2"/>
      <c r="K364" s="2"/>
      <c r="L364" s="2"/>
      <c r="M364" s="2"/>
      <c r="N364" s="2"/>
      <c r="O364" s="2"/>
      <c r="P364" s="2"/>
      <c r="Q364" s="2"/>
      <c r="S364" s="100" t="e">
        <f t="shared" si="106"/>
        <v>#REF!</v>
      </c>
      <c r="T364" s="100" t="e">
        <f t="shared" si="107"/>
        <v>#REF!</v>
      </c>
      <c r="U364" s="101" t="e">
        <f t="shared" si="114"/>
        <v>#REF!</v>
      </c>
      <c r="V364" s="101" t="e">
        <f t="shared" si="115"/>
        <v>#REF!</v>
      </c>
      <c r="X364" s="100" t="e">
        <f t="shared" si="108"/>
        <v>#REF!</v>
      </c>
      <c r="Y364" s="100" t="e">
        <f t="shared" si="109"/>
        <v>#REF!</v>
      </c>
      <c r="Z364" s="101" t="e">
        <f t="shared" si="116"/>
        <v>#REF!</v>
      </c>
      <c r="AA364" s="101" t="e">
        <f t="shared" si="117"/>
        <v>#REF!</v>
      </c>
      <c r="AC364" s="100" t="e">
        <f t="shared" si="110"/>
        <v>#REF!</v>
      </c>
      <c r="AD364" s="100" t="e">
        <f t="shared" si="111"/>
        <v>#REF!</v>
      </c>
      <c r="AE364" s="101" t="e">
        <f t="shared" si="118"/>
        <v>#REF!</v>
      </c>
      <c r="AF364" s="101" t="e">
        <f t="shared" si="119"/>
        <v>#REF!</v>
      </c>
      <c r="AH364" s="100" t="e">
        <f t="shared" si="112"/>
        <v>#REF!</v>
      </c>
      <c r="AI364" s="100" t="e">
        <f t="shared" si="113"/>
        <v>#REF!</v>
      </c>
      <c r="AJ364" s="101" t="e">
        <f t="shared" si="120"/>
        <v>#REF!</v>
      </c>
      <c r="AK364" s="101" t="e">
        <f t="shared" si="121"/>
        <v>#REF!</v>
      </c>
    </row>
    <row r="365" spans="1:948 1026:1917 2131:3044 3073:3315" ht="15" customHeight="1">
      <c r="A365" s="105"/>
      <c r="B365" s="110"/>
      <c r="C365" s="107"/>
      <c r="D365" s="108"/>
      <c r="E365" s="104"/>
      <c r="F365" s="104"/>
      <c r="G365" s="17"/>
      <c r="H365" s="102"/>
      <c r="I365" s="103"/>
      <c r="J365" s="2"/>
      <c r="K365" s="2"/>
      <c r="L365" s="2"/>
      <c r="M365" s="2"/>
      <c r="N365" s="2"/>
      <c r="O365" s="2"/>
      <c r="P365" s="2"/>
      <c r="Q365" s="2"/>
      <c r="S365" s="100" t="e">
        <f t="shared" si="106"/>
        <v>#REF!</v>
      </c>
      <c r="T365" s="100" t="e">
        <f t="shared" si="107"/>
        <v>#REF!</v>
      </c>
      <c r="U365" s="101" t="e">
        <f t="shared" si="114"/>
        <v>#REF!</v>
      </c>
      <c r="V365" s="101" t="e">
        <f t="shared" si="115"/>
        <v>#REF!</v>
      </c>
      <c r="X365" s="100" t="e">
        <f t="shared" si="108"/>
        <v>#REF!</v>
      </c>
      <c r="Y365" s="100" t="e">
        <f t="shared" si="109"/>
        <v>#REF!</v>
      </c>
      <c r="Z365" s="101" t="e">
        <f t="shared" si="116"/>
        <v>#REF!</v>
      </c>
      <c r="AA365" s="101" t="e">
        <f t="shared" si="117"/>
        <v>#REF!</v>
      </c>
      <c r="AC365" s="100" t="e">
        <f t="shared" si="110"/>
        <v>#REF!</v>
      </c>
      <c r="AD365" s="100" t="e">
        <f t="shared" si="111"/>
        <v>#REF!</v>
      </c>
      <c r="AE365" s="101" t="e">
        <f t="shared" si="118"/>
        <v>#REF!</v>
      </c>
      <c r="AF365" s="101" t="e">
        <f t="shared" si="119"/>
        <v>#REF!</v>
      </c>
      <c r="AH365" s="100" t="e">
        <f t="shared" si="112"/>
        <v>#REF!</v>
      </c>
      <c r="AI365" s="100" t="e">
        <f t="shared" si="113"/>
        <v>#REF!</v>
      </c>
      <c r="AJ365" s="101" t="e">
        <f t="shared" si="120"/>
        <v>#REF!</v>
      </c>
      <c r="AK365" s="101" t="e">
        <f t="shared" si="121"/>
        <v>#REF!</v>
      </c>
      <c r="DJ365" s="68"/>
      <c r="HL365" s="68"/>
      <c r="TX365" s="68"/>
      <c r="VC365" s="68"/>
      <c r="AFG365" s="68"/>
      <c r="AHC365" s="68"/>
      <c r="AHN365" s="68"/>
      <c r="AIT365" s="68"/>
      <c r="AJL365" s="68"/>
      <c r="AML365" s="68"/>
      <c r="AMY365" s="68"/>
      <c r="AOJ365" s="68"/>
      <c r="ASO365" s="68"/>
      <c r="AVF365" s="68"/>
      <c r="AYQ365" s="68"/>
      <c r="BAH365" s="68"/>
      <c r="BBW365" s="68"/>
      <c r="BGD365" s="68"/>
      <c r="BKX365" s="68"/>
      <c r="BOB365" s="68"/>
      <c r="BOW365" s="68"/>
      <c r="BUF365" s="68"/>
      <c r="BUS365" s="68"/>
      <c r="CCY365" s="68"/>
      <c r="DEG365" s="68"/>
      <c r="DEJ365" s="68"/>
      <c r="DEZ365" s="68"/>
      <c r="DFZ365" s="68"/>
      <c r="DLX365" s="68"/>
      <c r="DMB365" s="68"/>
      <c r="DNE365" s="68"/>
      <c r="DOU365" s="68"/>
      <c r="DVS365" s="68"/>
      <c r="DWM365" s="68"/>
    </row>
    <row r="366" spans="1:948 1026:1917 2131:3044 3073:3315" ht="15" customHeight="1">
      <c r="A366" s="105"/>
      <c r="B366" s="110"/>
      <c r="C366" s="107"/>
      <c r="D366" s="108"/>
      <c r="E366" s="104"/>
      <c r="F366" s="104"/>
      <c r="G366" s="17"/>
      <c r="H366" s="102"/>
      <c r="I366" s="103"/>
      <c r="J366" s="2"/>
      <c r="K366" s="2"/>
      <c r="L366" s="2"/>
      <c r="M366" s="2"/>
      <c r="N366" s="2"/>
      <c r="O366" s="2"/>
      <c r="P366" s="2"/>
      <c r="Q366" s="2"/>
      <c r="S366" s="100" t="e">
        <f t="shared" si="106"/>
        <v>#REF!</v>
      </c>
      <c r="T366" s="100" t="e">
        <f t="shared" si="107"/>
        <v>#REF!</v>
      </c>
      <c r="U366" s="101" t="e">
        <f t="shared" si="114"/>
        <v>#REF!</v>
      </c>
      <c r="V366" s="101" t="e">
        <f t="shared" si="115"/>
        <v>#REF!</v>
      </c>
      <c r="X366" s="100" t="e">
        <f t="shared" si="108"/>
        <v>#REF!</v>
      </c>
      <c r="Y366" s="100" t="e">
        <f t="shared" si="109"/>
        <v>#REF!</v>
      </c>
      <c r="Z366" s="101" t="e">
        <f t="shared" si="116"/>
        <v>#REF!</v>
      </c>
      <c r="AA366" s="101" t="e">
        <f t="shared" si="117"/>
        <v>#REF!</v>
      </c>
      <c r="AC366" s="100" t="e">
        <f t="shared" si="110"/>
        <v>#REF!</v>
      </c>
      <c r="AD366" s="100" t="e">
        <f t="shared" si="111"/>
        <v>#REF!</v>
      </c>
      <c r="AE366" s="101" t="e">
        <f t="shared" si="118"/>
        <v>#REF!</v>
      </c>
      <c r="AF366" s="101" t="e">
        <f t="shared" si="119"/>
        <v>#REF!</v>
      </c>
      <c r="AH366" s="100" t="e">
        <f t="shared" si="112"/>
        <v>#REF!</v>
      </c>
      <c r="AI366" s="100" t="e">
        <f t="shared" si="113"/>
        <v>#REF!</v>
      </c>
      <c r="AJ366" s="101" t="e">
        <f t="shared" si="120"/>
        <v>#REF!</v>
      </c>
      <c r="AK366" s="101" t="e">
        <f t="shared" si="121"/>
        <v>#REF!</v>
      </c>
      <c r="DJ366" s="68"/>
      <c r="HL366" s="68"/>
      <c r="TX366" s="68"/>
      <c r="VC366" s="68"/>
      <c r="AFG366" s="68"/>
      <c r="AHC366" s="68"/>
      <c r="AHN366" s="68"/>
      <c r="AIT366" s="68"/>
      <c r="AJL366" s="68"/>
      <c r="AML366" s="68"/>
      <c r="AMY366" s="68"/>
      <c r="AOJ366" s="68"/>
      <c r="ASO366" s="68"/>
      <c r="AVF366" s="68"/>
      <c r="AYQ366" s="68"/>
      <c r="BAH366" s="68"/>
      <c r="BBW366" s="68"/>
      <c r="BGD366" s="68"/>
      <c r="BKX366" s="68"/>
      <c r="BOB366" s="68"/>
      <c r="BOW366" s="68"/>
      <c r="BUF366" s="68"/>
      <c r="BUS366" s="68"/>
      <c r="CCY366" s="68"/>
      <c r="DEG366" s="68"/>
      <c r="DEJ366" s="68"/>
      <c r="DEZ366" s="68"/>
      <c r="DFZ366" s="68"/>
      <c r="DLX366" s="68"/>
      <c r="DMB366" s="68"/>
      <c r="DNE366" s="68"/>
      <c r="DOU366" s="68"/>
      <c r="DVS366" s="68"/>
      <c r="DWM366" s="68"/>
    </row>
    <row r="367" spans="1:948 1026:1917 2131:3044 3073:3315" ht="15" customHeight="1">
      <c r="A367" s="105"/>
      <c r="B367" s="110"/>
      <c r="C367" s="107"/>
      <c r="D367" s="108"/>
      <c r="E367" s="104"/>
      <c r="F367" s="104"/>
      <c r="G367" s="17"/>
      <c r="H367" s="102"/>
      <c r="I367" s="103"/>
      <c r="J367" s="2"/>
      <c r="K367" s="2"/>
      <c r="L367" s="2"/>
      <c r="M367" s="2"/>
      <c r="N367" s="2"/>
      <c r="O367" s="2"/>
      <c r="P367" s="2"/>
      <c r="Q367" s="2"/>
      <c r="S367" s="100" t="e">
        <f t="shared" si="106"/>
        <v>#REF!</v>
      </c>
      <c r="T367" s="100" t="e">
        <f t="shared" si="107"/>
        <v>#REF!</v>
      </c>
      <c r="U367" s="101" t="e">
        <f t="shared" si="114"/>
        <v>#REF!</v>
      </c>
      <c r="V367" s="101" t="e">
        <f t="shared" si="115"/>
        <v>#REF!</v>
      </c>
      <c r="X367" s="100" t="e">
        <f t="shared" si="108"/>
        <v>#REF!</v>
      </c>
      <c r="Y367" s="100" t="e">
        <f t="shared" si="109"/>
        <v>#REF!</v>
      </c>
      <c r="Z367" s="101" t="e">
        <f t="shared" si="116"/>
        <v>#REF!</v>
      </c>
      <c r="AA367" s="101" t="e">
        <f t="shared" si="117"/>
        <v>#REF!</v>
      </c>
      <c r="AC367" s="100" t="e">
        <f t="shared" si="110"/>
        <v>#REF!</v>
      </c>
      <c r="AD367" s="100" t="e">
        <f t="shared" si="111"/>
        <v>#REF!</v>
      </c>
      <c r="AE367" s="101" t="e">
        <f t="shared" si="118"/>
        <v>#REF!</v>
      </c>
      <c r="AF367" s="101" t="e">
        <f t="shared" si="119"/>
        <v>#REF!</v>
      </c>
      <c r="AH367" s="100" t="e">
        <f t="shared" si="112"/>
        <v>#REF!</v>
      </c>
      <c r="AI367" s="100" t="e">
        <f t="shared" si="113"/>
        <v>#REF!</v>
      </c>
      <c r="AJ367" s="101" t="e">
        <f t="shared" si="120"/>
        <v>#REF!</v>
      </c>
      <c r="AK367" s="101" t="e">
        <f t="shared" si="121"/>
        <v>#REF!</v>
      </c>
      <c r="DJ367" s="68"/>
      <c r="HL367" s="68"/>
      <c r="TX367" s="68"/>
      <c r="VC367" s="68"/>
      <c r="AFG367" s="68"/>
      <c r="AHC367" s="68"/>
      <c r="AHN367" s="68"/>
      <c r="AIT367" s="68"/>
      <c r="AJL367" s="68"/>
      <c r="AML367" s="68"/>
      <c r="AMY367" s="68"/>
      <c r="AOJ367" s="68"/>
      <c r="ASO367" s="68"/>
      <c r="AVF367" s="68"/>
      <c r="AYQ367" s="68"/>
      <c r="BAH367" s="68"/>
      <c r="BBW367" s="68"/>
      <c r="BGD367" s="68"/>
      <c r="BKX367" s="68"/>
      <c r="BOB367" s="68"/>
      <c r="BOW367" s="68"/>
      <c r="BUF367" s="68"/>
      <c r="BUS367" s="68"/>
      <c r="CCY367" s="68"/>
      <c r="DEG367" s="68"/>
      <c r="DEJ367" s="68"/>
      <c r="DEZ367" s="68"/>
      <c r="DFZ367" s="68"/>
      <c r="DLX367" s="68"/>
      <c r="DMB367" s="68"/>
      <c r="DNE367" s="68"/>
      <c r="DOU367" s="68"/>
      <c r="DVS367" s="68"/>
      <c r="DWM367" s="68"/>
    </row>
    <row r="368" spans="1:948 1026:1917 2131:3044 3073:3315" ht="15" customHeight="1">
      <c r="A368" s="105"/>
      <c r="B368" s="110"/>
      <c r="C368" s="107"/>
      <c r="D368" s="108"/>
      <c r="E368" s="104"/>
      <c r="F368" s="104"/>
      <c r="G368" s="17"/>
      <c r="H368" s="102"/>
      <c r="I368" s="103"/>
      <c r="J368" s="2"/>
      <c r="K368" s="2"/>
      <c r="L368" s="2"/>
      <c r="M368" s="2"/>
      <c r="N368" s="2"/>
      <c r="O368" s="2"/>
      <c r="P368" s="2"/>
      <c r="Q368" s="2"/>
      <c r="S368" s="100" t="e">
        <f t="shared" si="106"/>
        <v>#REF!</v>
      </c>
      <c r="T368" s="100" t="e">
        <f t="shared" si="107"/>
        <v>#REF!</v>
      </c>
      <c r="U368" s="101" t="e">
        <f t="shared" si="114"/>
        <v>#REF!</v>
      </c>
      <c r="V368" s="101" t="e">
        <f t="shared" si="115"/>
        <v>#REF!</v>
      </c>
      <c r="X368" s="100" t="e">
        <f t="shared" si="108"/>
        <v>#REF!</v>
      </c>
      <c r="Y368" s="100" t="e">
        <f t="shared" si="109"/>
        <v>#REF!</v>
      </c>
      <c r="Z368" s="101" t="e">
        <f t="shared" si="116"/>
        <v>#REF!</v>
      </c>
      <c r="AA368" s="101" t="e">
        <f t="shared" si="117"/>
        <v>#REF!</v>
      </c>
      <c r="AC368" s="100" t="e">
        <f t="shared" si="110"/>
        <v>#REF!</v>
      </c>
      <c r="AD368" s="100" t="e">
        <f t="shared" si="111"/>
        <v>#REF!</v>
      </c>
      <c r="AE368" s="101" t="e">
        <f t="shared" si="118"/>
        <v>#REF!</v>
      </c>
      <c r="AF368" s="101" t="e">
        <f t="shared" si="119"/>
        <v>#REF!</v>
      </c>
      <c r="AH368" s="100" t="e">
        <f t="shared" si="112"/>
        <v>#REF!</v>
      </c>
      <c r="AI368" s="100" t="e">
        <f t="shared" si="113"/>
        <v>#REF!</v>
      </c>
      <c r="AJ368" s="101" t="e">
        <f t="shared" si="120"/>
        <v>#REF!</v>
      </c>
      <c r="AK368" s="101" t="e">
        <f t="shared" si="121"/>
        <v>#REF!</v>
      </c>
      <c r="DJ368" s="68"/>
      <c r="HL368" s="68"/>
      <c r="TX368" s="68"/>
      <c r="VC368" s="68"/>
      <c r="AFG368" s="68"/>
      <c r="AHC368" s="68"/>
      <c r="AHN368" s="68"/>
      <c r="AIT368" s="68"/>
      <c r="AJL368" s="68"/>
      <c r="AML368" s="68"/>
      <c r="AMY368" s="68"/>
      <c r="AOJ368" s="68"/>
      <c r="ASO368" s="68"/>
      <c r="AVF368" s="68"/>
      <c r="AYQ368" s="68"/>
      <c r="BAH368" s="68"/>
      <c r="BBW368" s="68"/>
      <c r="BGD368" s="68"/>
      <c r="BKX368" s="68"/>
      <c r="BOB368" s="68"/>
      <c r="BOW368" s="68"/>
      <c r="BUF368" s="68"/>
      <c r="BUS368" s="68"/>
      <c r="CCY368" s="68"/>
      <c r="DEG368" s="68"/>
      <c r="DEJ368" s="68"/>
      <c r="DEZ368" s="68"/>
      <c r="DFZ368" s="68"/>
      <c r="DLX368" s="68"/>
      <c r="DMB368" s="68"/>
      <c r="DNE368" s="68"/>
      <c r="DOU368" s="68"/>
      <c r="DVS368" s="68"/>
      <c r="DWM368" s="68"/>
    </row>
    <row r="369" spans="1:948 1026:1917 2131:3044 3073:3315" ht="15" customHeight="1">
      <c r="A369" s="105"/>
      <c r="B369" s="110"/>
      <c r="C369" s="107"/>
      <c r="D369" s="108"/>
      <c r="E369" s="104"/>
      <c r="F369" s="104"/>
      <c r="G369" s="17"/>
      <c r="H369" s="102"/>
      <c r="I369" s="103"/>
      <c r="J369" s="2"/>
      <c r="K369" s="2"/>
      <c r="L369" s="2"/>
      <c r="M369" s="2"/>
      <c r="N369" s="2"/>
      <c r="O369" s="2"/>
      <c r="P369" s="2"/>
      <c r="Q369" s="2"/>
      <c r="S369" s="100" t="e">
        <f t="shared" si="106"/>
        <v>#REF!</v>
      </c>
      <c r="T369" s="100" t="e">
        <f t="shared" si="107"/>
        <v>#REF!</v>
      </c>
      <c r="U369" s="101" t="e">
        <f t="shared" si="114"/>
        <v>#REF!</v>
      </c>
      <c r="V369" s="101" t="e">
        <f t="shared" si="115"/>
        <v>#REF!</v>
      </c>
      <c r="X369" s="100" t="e">
        <f t="shared" si="108"/>
        <v>#REF!</v>
      </c>
      <c r="Y369" s="100" t="e">
        <f t="shared" si="109"/>
        <v>#REF!</v>
      </c>
      <c r="Z369" s="101" t="e">
        <f t="shared" si="116"/>
        <v>#REF!</v>
      </c>
      <c r="AA369" s="101" t="e">
        <f t="shared" si="117"/>
        <v>#REF!</v>
      </c>
      <c r="AC369" s="100" t="e">
        <f t="shared" si="110"/>
        <v>#REF!</v>
      </c>
      <c r="AD369" s="100" t="e">
        <f t="shared" si="111"/>
        <v>#REF!</v>
      </c>
      <c r="AE369" s="101" t="e">
        <f t="shared" si="118"/>
        <v>#REF!</v>
      </c>
      <c r="AF369" s="101" t="e">
        <f t="shared" si="119"/>
        <v>#REF!</v>
      </c>
      <c r="AH369" s="100" t="e">
        <f t="shared" si="112"/>
        <v>#REF!</v>
      </c>
      <c r="AI369" s="100" t="e">
        <f t="shared" si="113"/>
        <v>#REF!</v>
      </c>
      <c r="AJ369" s="101" t="e">
        <f t="shared" si="120"/>
        <v>#REF!</v>
      </c>
      <c r="AK369" s="101" t="e">
        <f t="shared" si="121"/>
        <v>#REF!</v>
      </c>
      <c r="DJ369" s="68"/>
      <c r="HL369" s="68"/>
      <c r="TX369" s="68"/>
      <c r="VC369" s="68"/>
      <c r="AFG369" s="68"/>
      <c r="AHC369" s="68"/>
      <c r="AHN369" s="68"/>
      <c r="AIT369" s="68"/>
      <c r="AJL369" s="68"/>
      <c r="AML369" s="68"/>
      <c r="AMY369" s="68"/>
      <c r="AOJ369" s="68"/>
      <c r="ASO369" s="68"/>
      <c r="AVF369" s="68"/>
      <c r="AYQ369" s="68"/>
      <c r="BAH369" s="68"/>
      <c r="BBW369" s="68"/>
      <c r="BGD369" s="68"/>
      <c r="BKX369" s="68"/>
      <c r="BOB369" s="68"/>
      <c r="BOW369" s="68"/>
      <c r="BUF369" s="68"/>
      <c r="BUS369" s="68"/>
      <c r="CCY369" s="68"/>
      <c r="DEG369" s="68"/>
      <c r="DEJ369" s="68"/>
      <c r="DEZ369" s="68"/>
      <c r="DFZ369" s="68"/>
      <c r="DLX369" s="68"/>
      <c r="DMB369" s="68"/>
      <c r="DNE369" s="68"/>
      <c r="DOU369" s="68"/>
      <c r="DVS369" s="68"/>
      <c r="DWM369" s="68"/>
    </row>
    <row r="370" spans="1:948 1026:1917 2131:3044 3073:3315" ht="15" customHeight="1">
      <c r="A370" s="105"/>
      <c r="B370" s="110"/>
      <c r="C370" s="107"/>
      <c r="D370" s="108"/>
      <c r="E370" s="104"/>
      <c r="F370" s="104"/>
      <c r="G370" s="17"/>
      <c r="H370" s="102"/>
      <c r="I370" s="103"/>
      <c r="J370" s="2"/>
      <c r="K370" s="2"/>
      <c r="L370" s="2"/>
      <c r="M370" s="2"/>
      <c r="N370" s="2"/>
      <c r="O370" s="2"/>
      <c r="P370" s="2"/>
      <c r="Q370" s="2"/>
      <c r="S370" s="100" t="e">
        <f t="shared" si="106"/>
        <v>#REF!</v>
      </c>
      <c r="T370" s="100" t="e">
        <f t="shared" si="107"/>
        <v>#REF!</v>
      </c>
      <c r="U370" s="101" t="e">
        <f t="shared" si="114"/>
        <v>#REF!</v>
      </c>
      <c r="V370" s="101" t="e">
        <f t="shared" si="115"/>
        <v>#REF!</v>
      </c>
      <c r="X370" s="100" t="e">
        <f t="shared" si="108"/>
        <v>#REF!</v>
      </c>
      <c r="Y370" s="100" t="e">
        <f t="shared" si="109"/>
        <v>#REF!</v>
      </c>
      <c r="Z370" s="101" t="e">
        <f t="shared" si="116"/>
        <v>#REF!</v>
      </c>
      <c r="AA370" s="101" t="e">
        <f t="shared" si="117"/>
        <v>#REF!</v>
      </c>
      <c r="AC370" s="100" t="e">
        <f t="shared" si="110"/>
        <v>#REF!</v>
      </c>
      <c r="AD370" s="100" t="e">
        <f t="shared" si="111"/>
        <v>#REF!</v>
      </c>
      <c r="AE370" s="101" t="e">
        <f t="shared" si="118"/>
        <v>#REF!</v>
      </c>
      <c r="AF370" s="101" t="e">
        <f t="shared" si="119"/>
        <v>#REF!</v>
      </c>
      <c r="AH370" s="100" t="e">
        <f t="shared" si="112"/>
        <v>#REF!</v>
      </c>
      <c r="AI370" s="100" t="e">
        <f t="shared" si="113"/>
        <v>#REF!</v>
      </c>
      <c r="AJ370" s="101" t="e">
        <f t="shared" si="120"/>
        <v>#REF!</v>
      </c>
      <c r="AK370" s="101" t="e">
        <f t="shared" si="121"/>
        <v>#REF!</v>
      </c>
      <c r="DJ370" s="68"/>
      <c r="HL370" s="68"/>
      <c r="TX370" s="68"/>
      <c r="VC370" s="68"/>
      <c r="AFG370" s="68"/>
      <c r="AHC370" s="68"/>
      <c r="AHN370" s="68"/>
      <c r="AIT370" s="68"/>
      <c r="AJL370" s="68"/>
      <c r="AML370" s="68"/>
      <c r="AMY370" s="68"/>
      <c r="AOJ370" s="68"/>
      <c r="ASO370" s="68"/>
      <c r="AVF370" s="68"/>
      <c r="AYQ370" s="68"/>
      <c r="BAH370" s="68"/>
      <c r="BBW370" s="68"/>
      <c r="BGD370" s="68"/>
      <c r="BKX370" s="68"/>
      <c r="BOB370" s="68"/>
      <c r="BOW370" s="68"/>
      <c r="BUF370" s="68"/>
      <c r="BUS370" s="68"/>
      <c r="CCY370" s="68"/>
      <c r="DEG370" s="68"/>
      <c r="DEJ370" s="68"/>
      <c r="DEZ370" s="68"/>
      <c r="DFZ370" s="68"/>
      <c r="DLX370" s="68"/>
      <c r="DMB370" s="68"/>
      <c r="DNE370" s="68"/>
      <c r="DOU370" s="68"/>
      <c r="DVS370" s="68"/>
      <c r="DWM370" s="68"/>
    </row>
    <row r="371" spans="1:948 1026:1917 2131:3044 3073:3315" ht="15" customHeight="1">
      <c r="A371" s="105"/>
      <c r="B371" s="110"/>
      <c r="C371" s="107"/>
      <c r="D371" s="108"/>
      <c r="E371" s="104"/>
      <c r="F371" s="104"/>
      <c r="G371" s="17"/>
      <c r="H371" s="102"/>
      <c r="I371" s="103"/>
      <c r="J371" s="2"/>
      <c r="K371" s="2"/>
      <c r="L371" s="2"/>
      <c r="M371" s="2"/>
      <c r="N371" s="2"/>
      <c r="O371" s="2"/>
      <c r="P371" s="2"/>
      <c r="Q371" s="2"/>
      <c r="S371" s="100" t="e">
        <f t="shared" si="106"/>
        <v>#REF!</v>
      </c>
      <c r="T371" s="100" t="e">
        <f t="shared" si="107"/>
        <v>#REF!</v>
      </c>
      <c r="U371" s="101" t="e">
        <f t="shared" si="114"/>
        <v>#REF!</v>
      </c>
      <c r="V371" s="101" t="e">
        <f t="shared" si="115"/>
        <v>#REF!</v>
      </c>
      <c r="X371" s="100" t="e">
        <f t="shared" si="108"/>
        <v>#REF!</v>
      </c>
      <c r="Y371" s="100" t="e">
        <f t="shared" si="109"/>
        <v>#REF!</v>
      </c>
      <c r="Z371" s="101" t="e">
        <f t="shared" si="116"/>
        <v>#REF!</v>
      </c>
      <c r="AA371" s="101" t="e">
        <f t="shared" si="117"/>
        <v>#REF!</v>
      </c>
      <c r="AC371" s="100" t="e">
        <f t="shared" si="110"/>
        <v>#REF!</v>
      </c>
      <c r="AD371" s="100" t="e">
        <f t="shared" si="111"/>
        <v>#REF!</v>
      </c>
      <c r="AE371" s="101" t="e">
        <f t="shared" si="118"/>
        <v>#REF!</v>
      </c>
      <c r="AF371" s="101" t="e">
        <f t="shared" si="119"/>
        <v>#REF!</v>
      </c>
      <c r="AH371" s="100" t="e">
        <f t="shared" si="112"/>
        <v>#REF!</v>
      </c>
      <c r="AI371" s="100" t="e">
        <f t="shared" si="113"/>
        <v>#REF!</v>
      </c>
      <c r="AJ371" s="101" t="e">
        <f t="shared" si="120"/>
        <v>#REF!</v>
      </c>
      <c r="AK371" s="101" t="e">
        <f t="shared" si="121"/>
        <v>#REF!</v>
      </c>
      <c r="DJ371" s="68"/>
      <c r="HL371" s="68"/>
      <c r="TX371" s="68"/>
      <c r="VC371" s="68"/>
      <c r="AFG371" s="68"/>
      <c r="AHC371" s="68"/>
      <c r="AHN371" s="68"/>
      <c r="AIT371" s="68"/>
      <c r="AJL371" s="68"/>
      <c r="AML371" s="68"/>
      <c r="AMY371" s="68"/>
      <c r="AOJ371" s="68"/>
      <c r="ASO371" s="68"/>
      <c r="AVF371" s="68"/>
      <c r="AYQ371" s="68"/>
      <c r="BAH371" s="68"/>
      <c r="BBW371" s="68"/>
      <c r="BGD371" s="68"/>
      <c r="BKX371" s="68"/>
      <c r="BOB371" s="68"/>
      <c r="BOW371" s="68"/>
      <c r="BUF371" s="68"/>
      <c r="BUS371" s="68"/>
      <c r="CCY371" s="68"/>
      <c r="DEG371" s="68"/>
      <c r="DEJ371" s="68"/>
      <c r="DEZ371" s="68"/>
      <c r="DFZ371" s="68"/>
      <c r="DLX371" s="68"/>
      <c r="DMB371" s="68"/>
      <c r="DNE371" s="68"/>
      <c r="DOU371" s="68"/>
      <c r="DVS371" s="68"/>
      <c r="DWM371" s="68"/>
    </row>
    <row r="372" spans="1:948 1026:1917 2131:3044 3073:3315" ht="15" customHeight="1">
      <c r="A372" s="105"/>
      <c r="B372" s="110"/>
      <c r="C372" s="107"/>
      <c r="D372" s="108"/>
      <c r="E372" s="104"/>
      <c r="F372" s="104"/>
      <c r="G372" s="17"/>
      <c r="H372" s="102"/>
      <c r="I372" s="103"/>
      <c r="J372" s="2"/>
      <c r="K372" s="2"/>
      <c r="L372" s="2"/>
      <c r="M372" s="2"/>
      <c r="N372" s="2"/>
      <c r="O372" s="2"/>
      <c r="P372" s="2"/>
      <c r="Q372" s="2"/>
      <c r="S372" s="100" t="e">
        <f t="shared" si="106"/>
        <v>#REF!</v>
      </c>
      <c r="T372" s="100" t="e">
        <f t="shared" si="107"/>
        <v>#REF!</v>
      </c>
      <c r="U372" s="101" t="e">
        <f t="shared" si="114"/>
        <v>#REF!</v>
      </c>
      <c r="V372" s="101" t="e">
        <f t="shared" si="115"/>
        <v>#REF!</v>
      </c>
      <c r="X372" s="100" t="e">
        <f t="shared" si="108"/>
        <v>#REF!</v>
      </c>
      <c r="Y372" s="100" t="e">
        <f t="shared" si="109"/>
        <v>#REF!</v>
      </c>
      <c r="Z372" s="101" t="e">
        <f t="shared" si="116"/>
        <v>#REF!</v>
      </c>
      <c r="AA372" s="101" t="e">
        <f t="shared" si="117"/>
        <v>#REF!</v>
      </c>
      <c r="AC372" s="100" t="e">
        <f t="shared" si="110"/>
        <v>#REF!</v>
      </c>
      <c r="AD372" s="100" t="e">
        <f t="shared" si="111"/>
        <v>#REF!</v>
      </c>
      <c r="AE372" s="101" t="e">
        <f t="shared" si="118"/>
        <v>#REF!</v>
      </c>
      <c r="AF372" s="101" t="e">
        <f t="shared" si="119"/>
        <v>#REF!</v>
      </c>
      <c r="AH372" s="100" t="e">
        <f t="shared" si="112"/>
        <v>#REF!</v>
      </c>
      <c r="AI372" s="100" t="e">
        <f t="shared" si="113"/>
        <v>#REF!</v>
      </c>
      <c r="AJ372" s="101" t="e">
        <f t="shared" si="120"/>
        <v>#REF!</v>
      </c>
      <c r="AK372" s="101" t="e">
        <f t="shared" si="121"/>
        <v>#REF!</v>
      </c>
      <c r="DJ372" s="68"/>
      <c r="HL372" s="68"/>
      <c r="TX372" s="68"/>
      <c r="VC372" s="68"/>
      <c r="AFG372" s="68"/>
      <c r="AHC372" s="68"/>
      <c r="AHN372" s="68"/>
      <c r="AIT372" s="68"/>
      <c r="AJL372" s="68"/>
      <c r="AML372" s="68"/>
      <c r="AMY372" s="68"/>
      <c r="AOJ372" s="68"/>
      <c r="ASO372" s="68"/>
      <c r="AVF372" s="68"/>
      <c r="AYQ372" s="68"/>
      <c r="BAH372" s="68"/>
      <c r="BBW372" s="68"/>
      <c r="BGD372" s="68"/>
      <c r="BKX372" s="68"/>
      <c r="BOB372" s="68"/>
      <c r="BOW372" s="68"/>
      <c r="BUF372" s="68"/>
      <c r="BUS372" s="68"/>
      <c r="CCY372" s="68"/>
      <c r="DEG372" s="68"/>
      <c r="DEJ372" s="68"/>
      <c r="DEZ372" s="68"/>
      <c r="DFZ372" s="68"/>
      <c r="DLX372" s="68"/>
      <c r="DMB372" s="68"/>
      <c r="DNE372" s="68"/>
      <c r="DOU372" s="68"/>
      <c r="DVS372" s="68"/>
      <c r="DWM372" s="68"/>
    </row>
    <row r="373" spans="1:948 1026:1917 2131:3044 3073:3315" ht="15" customHeight="1">
      <c r="A373" s="105"/>
      <c r="B373" s="110"/>
      <c r="C373" s="107"/>
      <c r="D373" s="108"/>
      <c r="E373" s="104"/>
      <c r="F373" s="104"/>
      <c r="G373" s="17"/>
      <c r="H373" s="102"/>
      <c r="I373" s="103"/>
      <c r="J373" s="2"/>
      <c r="K373" s="2"/>
      <c r="L373" s="2"/>
      <c r="M373" s="2"/>
      <c r="N373" s="2"/>
      <c r="O373" s="2"/>
      <c r="P373" s="2"/>
      <c r="Q373" s="2"/>
      <c r="S373" s="100" t="e">
        <f t="shared" si="106"/>
        <v>#REF!</v>
      </c>
      <c r="T373" s="100" t="e">
        <f t="shared" si="107"/>
        <v>#REF!</v>
      </c>
      <c r="U373" s="101" t="e">
        <f t="shared" si="114"/>
        <v>#REF!</v>
      </c>
      <c r="V373" s="101" t="e">
        <f t="shared" si="115"/>
        <v>#REF!</v>
      </c>
      <c r="X373" s="100" t="e">
        <f t="shared" si="108"/>
        <v>#REF!</v>
      </c>
      <c r="Y373" s="100" t="e">
        <f t="shared" si="109"/>
        <v>#REF!</v>
      </c>
      <c r="Z373" s="101" t="e">
        <f t="shared" si="116"/>
        <v>#REF!</v>
      </c>
      <c r="AA373" s="101" t="e">
        <f t="shared" si="117"/>
        <v>#REF!</v>
      </c>
      <c r="AC373" s="100" t="e">
        <f t="shared" si="110"/>
        <v>#REF!</v>
      </c>
      <c r="AD373" s="100" t="e">
        <f t="shared" si="111"/>
        <v>#REF!</v>
      </c>
      <c r="AE373" s="101" t="e">
        <f t="shared" si="118"/>
        <v>#REF!</v>
      </c>
      <c r="AF373" s="101" t="e">
        <f t="shared" si="119"/>
        <v>#REF!</v>
      </c>
      <c r="AH373" s="100" t="e">
        <f t="shared" si="112"/>
        <v>#REF!</v>
      </c>
      <c r="AI373" s="100" t="e">
        <f t="shared" si="113"/>
        <v>#REF!</v>
      </c>
      <c r="AJ373" s="101" t="e">
        <f t="shared" si="120"/>
        <v>#REF!</v>
      </c>
      <c r="AK373" s="101" t="e">
        <f t="shared" si="121"/>
        <v>#REF!</v>
      </c>
      <c r="DJ373" s="68"/>
      <c r="HL373" s="68"/>
      <c r="TX373" s="68"/>
      <c r="VC373" s="68"/>
      <c r="AFG373" s="68"/>
      <c r="AHC373" s="68"/>
      <c r="AHN373" s="68"/>
      <c r="AIT373" s="68"/>
      <c r="AJL373" s="68"/>
      <c r="AML373" s="68"/>
      <c r="AMY373" s="68"/>
      <c r="AOJ373" s="68"/>
      <c r="ASO373" s="68"/>
      <c r="AVF373" s="68"/>
      <c r="AYQ373" s="68"/>
      <c r="BAH373" s="68"/>
      <c r="BBW373" s="68"/>
      <c r="BGD373" s="68"/>
      <c r="BKX373" s="68"/>
      <c r="BOB373" s="68"/>
      <c r="BOW373" s="68"/>
      <c r="BUF373" s="68"/>
      <c r="BUS373" s="68"/>
      <c r="CCY373" s="68"/>
      <c r="DEG373" s="68"/>
      <c r="DEJ373" s="68"/>
      <c r="DEZ373" s="68"/>
      <c r="DFZ373" s="68"/>
      <c r="DLX373" s="68"/>
      <c r="DMB373" s="68"/>
      <c r="DNE373" s="68"/>
      <c r="DOU373" s="68"/>
      <c r="DVS373" s="68"/>
      <c r="DWM373" s="68"/>
    </row>
    <row r="374" spans="1:948 1026:1917 2131:3044 3073:3315" ht="15" customHeight="1">
      <c r="A374" s="105"/>
      <c r="B374" s="110"/>
      <c r="C374" s="107"/>
      <c r="D374" s="108"/>
      <c r="E374" s="104"/>
      <c r="F374" s="104"/>
      <c r="G374" s="17"/>
      <c r="H374" s="102"/>
      <c r="I374" s="103"/>
      <c r="J374" s="2"/>
      <c r="K374" s="2"/>
      <c r="L374" s="2"/>
      <c r="M374" s="2"/>
      <c r="N374" s="2"/>
      <c r="O374" s="2"/>
      <c r="P374" s="2"/>
      <c r="Q374" s="2"/>
      <c r="S374" s="100" t="e">
        <f t="shared" si="106"/>
        <v>#REF!</v>
      </c>
      <c r="T374" s="100" t="e">
        <f t="shared" si="107"/>
        <v>#REF!</v>
      </c>
      <c r="U374" s="101" t="e">
        <f t="shared" si="114"/>
        <v>#REF!</v>
      </c>
      <c r="V374" s="101" t="e">
        <f t="shared" si="115"/>
        <v>#REF!</v>
      </c>
      <c r="X374" s="100" t="e">
        <f t="shared" si="108"/>
        <v>#REF!</v>
      </c>
      <c r="Y374" s="100" t="e">
        <f t="shared" si="109"/>
        <v>#REF!</v>
      </c>
      <c r="Z374" s="101" t="e">
        <f t="shared" si="116"/>
        <v>#REF!</v>
      </c>
      <c r="AA374" s="101" t="e">
        <f t="shared" si="117"/>
        <v>#REF!</v>
      </c>
      <c r="AC374" s="100" t="e">
        <f t="shared" si="110"/>
        <v>#REF!</v>
      </c>
      <c r="AD374" s="100" t="e">
        <f t="shared" si="111"/>
        <v>#REF!</v>
      </c>
      <c r="AE374" s="101" t="e">
        <f t="shared" si="118"/>
        <v>#REF!</v>
      </c>
      <c r="AF374" s="101" t="e">
        <f t="shared" si="119"/>
        <v>#REF!</v>
      </c>
      <c r="AH374" s="100" t="e">
        <f t="shared" si="112"/>
        <v>#REF!</v>
      </c>
      <c r="AI374" s="100" t="e">
        <f t="shared" si="113"/>
        <v>#REF!</v>
      </c>
      <c r="AJ374" s="101" t="e">
        <f t="shared" si="120"/>
        <v>#REF!</v>
      </c>
      <c r="AK374" s="101" t="e">
        <f t="shared" si="121"/>
        <v>#REF!</v>
      </c>
      <c r="DJ374" s="68"/>
      <c r="HL374" s="68"/>
      <c r="TX374" s="68"/>
      <c r="VC374" s="68"/>
      <c r="AFG374" s="68"/>
      <c r="AHC374" s="68"/>
      <c r="AHN374" s="68"/>
      <c r="AIT374" s="68"/>
      <c r="AJL374" s="68"/>
      <c r="AML374" s="68"/>
      <c r="AMY374" s="68"/>
      <c r="AOJ374" s="68"/>
      <c r="ASO374" s="68"/>
      <c r="AVF374" s="68"/>
      <c r="AYQ374" s="68"/>
      <c r="BAH374" s="68"/>
      <c r="BBW374" s="68"/>
      <c r="BGD374" s="68"/>
      <c r="BKX374" s="68"/>
      <c r="BOB374" s="68"/>
      <c r="BOW374" s="68"/>
      <c r="BUF374" s="68"/>
      <c r="BUS374" s="68"/>
      <c r="CCY374" s="68"/>
      <c r="DEG374" s="68"/>
      <c r="DEJ374" s="68"/>
      <c r="DEZ374" s="68"/>
      <c r="DFZ374" s="68"/>
      <c r="DLX374" s="68"/>
      <c r="DMB374" s="68"/>
      <c r="DNE374" s="68"/>
      <c r="DOU374" s="68"/>
      <c r="DVS374" s="68"/>
      <c r="DWM374" s="68"/>
    </row>
    <row r="375" spans="1:948 1026:1917 2131:3044 3073:3315" ht="15" customHeight="1">
      <c r="A375" s="105"/>
      <c r="B375" s="110"/>
      <c r="C375" s="107"/>
      <c r="D375" s="108"/>
      <c r="E375" s="104"/>
      <c r="F375" s="104"/>
      <c r="G375" s="17"/>
      <c r="H375" s="102"/>
      <c r="I375" s="103"/>
      <c r="J375" s="2"/>
      <c r="K375" s="2"/>
      <c r="L375" s="2"/>
      <c r="M375" s="2"/>
      <c r="N375" s="2"/>
      <c r="O375" s="2"/>
      <c r="P375" s="2"/>
      <c r="Q375" s="2"/>
      <c r="S375" s="100" t="e">
        <f t="shared" si="106"/>
        <v>#REF!</v>
      </c>
      <c r="T375" s="100" t="e">
        <f t="shared" si="107"/>
        <v>#REF!</v>
      </c>
      <c r="U375" s="101" t="e">
        <f t="shared" si="114"/>
        <v>#REF!</v>
      </c>
      <c r="V375" s="101" t="e">
        <f t="shared" si="115"/>
        <v>#REF!</v>
      </c>
      <c r="X375" s="100" t="e">
        <f t="shared" si="108"/>
        <v>#REF!</v>
      </c>
      <c r="Y375" s="100" t="e">
        <f t="shared" si="109"/>
        <v>#REF!</v>
      </c>
      <c r="Z375" s="101" t="e">
        <f t="shared" si="116"/>
        <v>#REF!</v>
      </c>
      <c r="AA375" s="101" t="e">
        <f t="shared" si="117"/>
        <v>#REF!</v>
      </c>
      <c r="AC375" s="100" t="e">
        <f t="shared" si="110"/>
        <v>#REF!</v>
      </c>
      <c r="AD375" s="100" t="e">
        <f t="shared" si="111"/>
        <v>#REF!</v>
      </c>
      <c r="AE375" s="101" t="e">
        <f t="shared" si="118"/>
        <v>#REF!</v>
      </c>
      <c r="AF375" s="101" t="e">
        <f t="shared" si="119"/>
        <v>#REF!</v>
      </c>
      <c r="AH375" s="100" t="e">
        <f t="shared" si="112"/>
        <v>#REF!</v>
      </c>
      <c r="AI375" s="100" t="e">
        <f t="shared" si="113"/>
        <v>#REF!</v>
      </c>
      <c r="AJ375" s="101" t="e">
        <f t="shared" si="120"/>
        <v>#REF!</v>
      </c>
      <c r="AK375" s="101" t="e">
        <f t="shared" si="121"/>
        <v>#REF!</v>
      </c>
      <c r="DJ375" s="68"/>
      <c r="HL375" s="68"/>
      <c r="TX375" s="68"/>
      <c r="VC375" s="68"/>
      <c r="AFG375" s="68"/>
      <c r="AHC375" s="68"/>
      <c r="AHN375" s="68"/>
      <c r="AIT375" s="68"/>
      <c r="AJL375" s="68"/>
      <c r="AML375" s="68"/>
      <c r="AMY375" s="68"/>
      <c r="AOJ375" s="68"/>
      <c r="ASO375" s="68"/>
      <c r="AVF375" s="68"/>
      <c r="AYQ375" s="68"/>
      <c r="BAH375" s="68"/>
      <c r="BBW375" s="68"/>
      <c r="BGD375" s="68"/>
      <c r="BKX375" s="68"/>
      <c r="BOB375" s="68"/>
      <c r="BOW375" s="68"/>
      <c r="BUF375" s="68"/>
      <c r="BUS375" s="68"/>
      <c r="CCY375" s="68"/>
      <c r="DEG375" s="68"/>
      <c r="DEJ375" s="68"/>
      <c r="DEZ375" s="68"/>
      <c r="DFZ375" s="68"/>
      <c r="DLX375" s="68"/>
      <c r="DMB375" s="68"/>
      <c r="DNE375" s="68"/>
      <c r="DOU375" s="68"/>
      <c r="DVS375" s="68"/>
      <c r="DWM375" s="68"/>
    </row>
    <row r="376" spans="1:948 1026:1917 2131:3044 3073:3315" ht="15" customHeight="1">
      <c r="A376" s="105"/>
      <c r="B376" s="110"/>
      <c r="C376" s="107"/>
      <c r="D376" s="108"/>
      <c r="E376" s="104"/>
      <c r="F376" s="104"/>
      <c r="G376" s="17"/>
      <c r="H376" s="102"/>
      <c r="I376" s="103"/>
      <c r="J376" s="2"/>
      <c r="K376" s="2"/>
      <c r="L376" s="2"/>
      <c r="M376" s="2"/>
      <c r="N376" s="2"/>
      <c r="O376" s="2"/>
      <c r="P376" s="2"/>
      <c r="Q376" s="2"/>
      <c r="S376" s="100" t="e">
        <f t="shared" si="106"/>
        <v>#REF!</v>
      </c>
      <c r="T376" s="100" t="e">
        <f t="shared" si="107"/>
        <v>#REF!</v>
      </c>
      <c r="U376" s="101" t="e">
        <f t="shared" si="114"/>
        <v>#REF!</v>
      </c>
      <c r="V376" s="101" t="e">
        <f t="shared" si="115"/>
        <v>#REF!</v>
      </c>
      <c r="X376" s="100" t="e">
        <f t="shared" si="108"/>
        <v>#REF!</v>
      </c>
      <c r="Y376" s="100" t="e">
        <f t="shared" si="109"/>
        <v>#REF!</v>
      </c>
      <c r="Z376" s="101" t="e">
        <f t="shared" si="116"/>
        <v>#REF!</v>
      </c>
      <c r="AA376" s="101" t="e">
        <f t="shared" si="117"/>
        <v>#REF!</v>
      </c>
      <c r="AC376" s="100" t="e">
        <f t="shared" si="110"/>
        <v>#REF!</v>
      </c>
      <c r="AD376" s="100" t="e">
        <f t="shared" si="111"/>
        <v>#REF!</v>
      </c>
      <c r="AE376" s="101" t="e">
        <f t="shared" si="118"/>
        <v>#REF!</v>
      </c>
      <c r="AF376" s="101" t="e">
        <f t="shared" si="119"/>
        <v>#REF!</v>
      </c>
      <c r="AH376" s="100" t="e">
        <f t="shared" si="112"/>
        <v>#REF!</v>
      </c>
      <c r="AI376" s="100" t="e">
        <f t="shared" si="113"/>
        <v>#REF!</v>
      </c>
      <c r="AJ376" s="101" t="e">
        <f t="shared" si="120"/>
        <v>#REF!</v>
      </c>
      <c r="AK376" s="101" t="e">
        <f t="shared" si="121"/>
        <v>#REF!</v>
      </c>
      <c r="DJ376" s="68"/>
      <c r="HL376" s="68"/>
      <c r="TX376" s="68"/>
      <c r="VC376" s="68"/>
      <c r="AFG376" s="68"/>
      <c r="AHC376" s="68"/>
      <c r="AHN376" s="68"/>
      <c r="AIT376" s="68"/>
      <c r="AJL376" s="68"/>
      <c r="AML376" s="68"/>
      <c r="AMY376" s="68"/>
      <c r="AOJ376" s="68"/>
      <c r="ASO376" s="68"/>
      <c r="AVF376" s="68"/>
      <c r="AYQ376" s="68"/>
      <c r="BAH376" s="68"/>
      <c r="BBW376" s="68"/>
      <c r="BGD376" s="68"/>
      <c r="BKX376" s="68"/>
      <c r="BOB376" s="68"/>
      <c r="BOW376" s="68"/>
      <c r="BUF376" s="68"/>
      <c r="BUS376" s="68"/>
      <c r="CCY376" s="68"/>
      <c r="DEG376" s="68"/>
      <c r="DEJ376" s="68"/>
      <c r="DEZ376" s="68"/>
      <c r="DFZ376" s="68"/>
      <c r="DLX376" s="68"/>
      <c r="DMB376" s="68"/>
      <c r="DNE376" s="68"/>
      <c r="DOU376" s="68"/>
      <c r="DVS376" s="68"/>
      <c r="DWM376" s="68"/>
    </row>
    <row r="377" spans="1:948 1026:1917 2131:3044 3073:3315" ht="15" customHeight="1">
      <c r="A377" s="105"/>
      <c r="B377" s="110"/>
      <c r="C377" s="107"/>
      <c r="D377" s="108"/>
      <c r="E377" s="104"/>
      <c r="F377" s="104"/>
      <c r="G377" s="17"/>
      <c r="H377" s="102"/>
      <c r="I377" s="103"/>
      <c r="J377" s="2"/>
      <c r="K377" s="2"/>
      <c r="L377" s="2"/>
      <c r="M377" s="2"/>
      <c r="N377" s="2"/>
      <c r="O377" s="2"/>
      <c r="P377" s="2"/>
      <c r="Q377" s="2"/>
      <c r="S377" s="100" t="e">
        <f t="shared" si="106"/>
        <v>#REF!</v>
      </c>
      <c r="T377" s="100" t="e">
        <f t="shared" si="107"/>
        <v>#REF!</v>
      </c>
      <c r="U377" s="101" t="e">
        <f t="shared" si="114"/>
        <v>#REF!</v>
      </c>
      <c r="V377" s="101" t="e">
        <f t="shared" si="115"/>
        <v>#REF!</v>
      </c>
      <c r="X377" s="100" t="e">
        <f t="shared" si="108"/>
        <v>#REF!</v>
      </c>
      <c r="Y377" s="100" t="e">
        <f t="shared" si="109"/>
        <v>#REF!</v>
      </c>
      <c r="Z377" s="101" t="e">
        <f t="shared" si="116"/>
        <v>#REF!</v>
      </c>
      <c r="AA377" s="101" t="e">
        <f t="shared" si="117"/>
        <v>#REF!</v>
      </c>
      <c r="AC377" s="100" t="e">
        <f t="shared" si="110"/>
        <v>#REF!</v>
      </c>
      <c r="AD377" s="100" t="e">
        <f t="shared" si="111"/>
        <v>#REF!</v>
      </c>
      <c r="AE377" s="101" t="e">
        <f t="shared" si="118"/>
        <v>#REF!</v>
      </c>
      <c r="AF377" s="101" t="e">
        <f t="shared" si="119"/>
        <v>#REF!</v>
      </c>
      <c r="AH377" s="100" t="e">
        <f t="shared" si="112"/>
        <v>#REF!</v>
      </c>
      <c r="AI377" s="100" t="e">
        <f t="shared" si="113"/>
        <v>#REF!</v>
      </c>
      <c r="AJ377" s="101" t="e">
        <f t="shared" si="120"/>
        <v>#REF!</v>
      </c>
      <c r="AK377" s="101" t="e">
        <f t="shared" si="121"/>
        <v>#REF!</v>
      </c>
      <c r="DJ377" s="68"/>
      <c r="HL377" s="68"/>
      <c r="TX377" s="68"/>
      <c r="VC377" s="68"/>
      <c r="AFG377" s="68"/>
      <c r="AHC377" s="68"/>
      <c r="AHN377" s="68"/>
      <c r="AIT377" s="68"/>
      <c r="AJL377" s="68"/>
      <c r="AML377" s="68"/>
      <c r="AMY377" s="68"/>
      <c r="AOJ377" s="68"/>
      <c r="ASO377" s="68"/>
      <c r="AVF377" s="68"/>
      <c r="AYQ377" s="68"/>
      <c r="BAH377" s="68"/>
      <c r="BBW377" s="68"/>
      <c r="BGD377" s="68"/>
      <c r="BKX377" s="68"/>
      <c r="BOB377" s="68"/>
      <c r="BOW377" s="68"/>
      <c r="BUF377" s="68"/>
      <c r="BUS377" s="68"/>
      <c r="CCY377" s="68"/>
      <c r="DEG377" s="68"/>
      <c r="DEJ377" s="68"/>
      <c r="DEZ377" s="68"/>
      <c r="DFZ377" s="68"/>
      <c r="DLX377" s="68"/>
      <c r="DMB377" s="68"/>
      <c r="DNE377" s="68"/>
      <c r="DOU377" s="68"/>
      <c r="DVS377" s="68"/>
      <c r="DWM377" s="68"/>
    </row>
    <row r="378" spans="1:948 1026:1917 2131:3044 3073:3315" ht="15" customHeight="1">
      <c r="A378" s="105"/>
      <c r="B378" s="110"/>
      <c r="C378" s="107"/>
      <c r="D378" s="108"/>
      <c r="E378" s="104"/>
      <c r="F378" s="104"/>
      <c r="G378" s="17"/>
      <c r="H378" s="102"/>
      <c r="I378" s="103"/>
      <c r="J378" s="2"/>
      <c r="K378" s="2"/>
      <c r="L378" s="2"/>
      <c r="M378" s="2"/>
      <c r="N378" s="2"/>
      <c r="O378" s="2"/>
      <c r="P378" s="2"/>
      <c r="Q378" s="2"/>
      <c r="S378" s="100" t="e">
        <f t="shared" si="106"/>
        <v>#REF!</v>
      </c>
      <c r="T378" s="100" t="e">
        <f t="shared" si="107"/>
        <v>#REF!</v>
      </c>
      <c r="U378" s="101" t="e">
        <f t="shared" si="114"/>
        <v>#REF!</v>
      </c>
      <c r="V378" s="101" t="e">
        <f t="shared" si="115"/>
        <v>#REF!</v>
      </c>
      <c r="X378" s="100" t="e">
        <f t="shared" si="108"/>
        <v>#REF!</v>
      </c>
      <c r="Y378" s="100" t="e">
        <f t="shared" si="109"/>
        <v>#REF!</v>
      </c>
      <c r="Z378" s="101" t="e">
        <f t="shared" si="116"/>
        <v>#REF!</v>
      </c>
      <c r="AA378" s="101" t="e">
        <f t="shared" si="117"/>
        <v>#REF!</v>
      </c>
      <c r="AC378" s="100" t="e">
        <f t="shared" si="110"/>
        <v>#REF!</v>
      </c>
      <c r="AD378" s="100" t="e">
        <f t="shared" si="111"/>
        <v>#REF!</v>
      </c>
      <c r="AE378" s="101" t="e">
        <f t="shared" si="118"/>
        <v>#REF!</v>
      </c>
      <c r="AF378" s="101" t="e">
        <f t="shared" si="119"/>
        <v>#REF!</v>
      </c>
      <c r="AH378" s="100" t="e">
        <f t="shared" si="112"/>
        <v>#REF!</v>
      </c>
      <c r="AI378" s="100" t="e">
        <f t="shared" si="113"/>
        <v>#REF!</v>
      </c>
      <c r="AJ378" s="101" t="e">
        <f t="shared" si="120"/>
        <v>#REF!</v>
      </c>
      <c r="AK378" s="101" t="e">
        <f t="shared" si="121"/>
        <v>#REF!</v>
      </c>
      <c r="DJ378" s="68"/>
      <c r="HL378" s="68"/>
      <c r="TX378" s="68"/>
      <c r="VC378" s="68"/>
      <c r="AFG378" s="68"/>
      <c r="AHC378" s="68"/>
      <c r="AHN378" s="68"/>
      <c r="AIT378" s="68"/>
      <c r="AJL378" s="68"/>
      <c r="AML378" s="68"/>
      <c r="AMY378" s="68"/>
      <c r="AOJ378" s="68"/>
      <c r="ASO378" s="68"/>
      <c r="AVF378" s="68"/>
      <c r="AYQ378" s="68"/>
      <c r="BAH378" s="68"/>
      <c r="BBW378" s="68"/>
      <c r="BGD378" s="68"/>
      <c r="BKX378" s="68"/>
      <c r="BOB378" s="68"/>
      <c r="BOW378" s="68"/>
      <c r="BUF378" s="68"/>
      <c r="BUS378" s="68"/>
      <c r="CCY378" s="68"/>
      <c r="DEG378" s="68"/>
      <c r="DEJ378" s="68"/>
      <c r="DEZ378" s="68"/>
      <c r="DFZ378" s="68"/>
      <c r="DLX378" s="68"/>
      <c r="DMB378" s="68"/>
      <c r="DNE378" s="68"/>
      <c r="DOU378" s="68"/>
      <c r="DVS378" s="68"/>
      <c r="DWM378" s="68"/>
    </row>
    <row r="379" spans="1:948 1026:1917 2131:3044 3073:3315" ht="15" customHeight="1">
      <c r="A379" s="105"/>
      <c r="B379" s="110"/>
      <c r="C379" s="107"/>
      <c r="D379" s="108"/>
      <c r="E379" s="104"/>
      <c r="F379" s="104"/>
      <c r="G379" s="17"/>
      <c r="H379" s="102"/>
      <c r="I379" s="103"/>
      <c r="J379" s="2"/>
      <c r="K379" s="2"/>
      <c r="L379" s="2"/>
      <c r="M379" s="2"/>
      <c r="N379" s="2"/>
      <c r="O379" s="2"/>
      <c r="P379" s="2"/>
      <c r="Q379" s="2"/>
      <c r="S379" s="100" t="e">
        <f t="shared" si="106"/>
        <v>#REF!</v>
      </c>
      <c r="T379" s="100" t="e">
        <f t="shared" si="107"/>
        <v>#REF!</v>
      </c>
      <c r="U379" s="101" t="e">
        <f t="shared" si="114"/>
        <v>#REF!</v>
      </c>
      <c r="V379" s="101" t="e">
        <f t="shared" si="115"/>
        <v>#REF!</v>
      </c>
      <c r="X379" s="100" t="e">
        <f t="shared" si="108"/>
        <v>#REF!</v>
      </c>
      <c r="Y379" s="100" t="e">
        <f t="shared" si="109"/>
        <v>#REF!</v>
      </c>
      <c r="Z379" s="101" t="e">
        <f t="shared" si="116"/>
        <v>#REF!</v>
      </c>
      <c r="AA379" s="101" t="e">
        <f t="shared" si="117"/>
        <v>#REF!</v>
      </c>
      <c r="AC379" s="100" t="e">
        <f t="shared" si="110"/>
        <v>#REF!</v>
      </c>
      <c r="AD379" s="100" t="e">
        <f t="shared" si="111"/>
        <v>#REF!</v>
      </c>
      <c r="AE379" s="101" t="e">
        <f t="shared" si="118"/>
        <v>#REF!</v>
      </c>
      <c r="AF379" s="101" t="e">
        <f t="shared" si="119"/>
        <v>#REF!</v>
      </c>
      <c r="AH379" s="100" t="e">
        <f t="shared" si="112"/>
        <v>#REF!</v>
      </c>
      <c r="AI379" s="100" t="e">
        <f t="shared" si="113"/>
        <v>#REF!</v>
      </c>
      <c r="AJ379" s="101" t="e">
        <f t="shared" si="120"/>
        <v>#REF!</v>
      </c>
      <c r="AK379" s="101" t="e">
        <f t="shared" si="121"/>
        <v>#REF!</v>
      </c>
      <c r="DJ379" s="68"/>
      <c r="HL379" s="68"/>
      <c r="TX379" s="68"/>
      <c r="VC379" s="68"/>
      <c r="AFG379" s="68"/>
      <c r="AHC379" s="68"/>
      <c r="AHN379" s="68"/>
      <c r="AIT379" s="68"/>
      <c r="AJL379" s="68"/>
      <c r="AML379" s="68"/>
      <c r="AMY379" s="68"/>
      <c r="AOJ379" s="68"/>
      <c r="ASO379" s="68"/>
      <c r="AVF379" s="68"/>
      <c r="AYQ379" s="68"/>
      <c r="BAH379" s="68"/>
      <c r="BBW379" s="68"/>
      <c r="BGD379" s="68"/>
      <c r="BKX379" s="68"/>
      <c r="BOB379" s="68"/>
      <c r="BOW379" s="68"/>
      <c r="BUF379" s="68"/>
      <c r="BUS379" s="68"/>
      <c r="CCY379" s="68"/>
      <c r="DEG379" s="68"/>
      <c r="DEJ379" s="68"/>
      <c r="DEZ379" s="68"/>
      <c r="DFZ379" s="68"/>
      <c r="DLX379" s="68"/>
      <c r="DMB379" s="68"/>
      <c r="DNE379" s="68"/>
      <c r="DOU379" s="68"/>
      <c r="DVS379" s="68"/>
      <c r="DWM379" s="68"/>
    </row>
    <row r="380" spans="1:948 1026:1917 2131:3044 3073:3315" ht="15" customHeight="1">
      <c r="A380" s="105"/>
      <c r="B380" s="110"/>
      <c r="C380" s="107"/>
      <c r="D380" s="108"/>
      <c r="E380" s="104"/>
      <c r="F380" s="104"/>
      <c r="G380" s="17"/>
      <c r="H380" s="102"/>
      <c r="I380" s="103"/>
      <c r="J380" s="2"/>
      <c r="K380" s="2"/>
      <c r="L380" s="2"/>
      <c r="M380" s="2"/>
      <c r="N380" s="2"/>
      <c r="O380" s="2"/>
      <c r="P380" s="2"/>
      <c r="Q380" s="2"/>
      <c r="S380" s="100" t="e">
        <f t="shared" si="106"/>
        <v>#REF!</v>
      </c>
      <c r="T380" s="100" t="e">
        <f t="shared" si="107"/>
        <v>#REF!</v>
      </c>
      <c r="U380" s="101" t="e">
        <f t="shared" si="114"/>
        <v>#REF!</v>
      </c>
      <c r="V380" s="101" t="e">
        <f t="shared" si="115"/>
        <v>#REF!</v>
      </c>
      <c r="X380" s="100" t="e">
        <f t="shared" si="108"/>
        <v>#REF!</v>
      </c>
      <c r="Y380" s="100" t="e">
        <f t="shared" si="109"/>
        <v>#REF!</v>
      </c>
      <c r="Z380" s="101" t="e">
        <f t="shared" si="116"/>
        <v>#REF!</v>
      </c>
      <c r="AA380" s="101" t="e">
        <f t="shared" si="117"/>
        <v>#REF!</v>
      </c>
      <c r="AC380" s="100" t="e">
        <f t="shared" si="110"/>
        <v>#REF!</v>
      </c>
      <c r="AD380" s="100" t="e">
        <f t="shared" si="111"/>
        <v>#REF!</v>
      </c>
      <c r="AE380" s="101" t="e">
        <f t="shared" si="118"/>
        <v>#REF!</v>
      </c>
      <c r="AF380" s="101" t="e">
        <f t="shared" si="119"/>
        <v>#REF!</v>
      </c>
      <c r="AH380" s="100" t="e">
        <f t="shared" si="112"/>
        <v>#REF!</v>
      </c>
      <c r="AI380" s="100" t="e">
        <f t="shared" si="113"/>
        <v>#REF!</v>
      </c>
      <c r="AJ380" s="101" t="e">
        <f t="shared" si="120"/>
        <v>#REF!</v>
      </c>
      <c r="AK380" s="101" t="e">
        <f t="shared" si="121"/>
        <v>#REF!</v>
      </c>
      <c r="DJ380" s="68"/>
      <c r="HL380" s="68"/>
      <c r="TX380" s="68"/>
      <c r="VC380" s="68"/>
      <c r="AFG380" s="68"/>
      <c r="AHC380" s="68"/>
      <c r="AHN380" s="68"/>
      <c r="AIT380" s="68"/>
      <c r="AJL380" s="68"/>
      <c r="AML380" s="68"/>
      <c r="AMY380" s="68"/>
      <c r="AOJ380" s="68"/>
      <c r="ASO380" s="68"/>
      <c r="AVF380" s="68"/>
      <c r="AYQ380" s="68"/>
      <c r="BAH380" s="68"/>
      <c r="BBW380" s="68"/>
      <c r="BGD380" s="68"/>
      <c r="BKX380" s="68"/>
      <c r="BOB380" s="68"/>
      <c r="BOW380" s="68"/>
      <c r="BUF380" s="68"/>
      <c r="BUS380" s="68"/>
      <c r="CCY380" s="68"/>
      <c r="DEG380" s="68"/>
      <c r="DEJ380" s="68"/>
      <c r="DEZ380" s="68"/>
      <c r="DFZ380" s="68"/>
      <c r="DLX380" s="68"/>
      <c r="DMB380" s="68"/>
      <c r="DNE380" s="68"/>
      <c r="DOU380" s="68"/>
      <c r="DVS380" s="68"/>
      <c r="DWM380" s="68"/>
    </row>
    <row r="381" spans="1:948 1026:1917 2131:3044 3073:3315" ht="15" customHeight="1">
      <c r="A381" s="105"/>
      <c r="B381" s="110"/>
      <c r="C381" s="107"/>
      <c r="D381" s="108"/>
      <c r="E381" s="104"/>
      <c r="F381" s="104"/>
      <c r="G381" s="17"/>
      <c r="H381" s="102"/>
      <c r="I381" s="103"/>
      <c r="J381" s="2"/>
      <c r="K381" s="2"/>
      <c r="L381" s="2"/>
      <c r="M381" s="2"/>
      <c r="N381" s="2"/>
      <c r="O381" s="2"/>
      <c r="P381" s="2"/>
      <c r="Q381" s="2"/>
      <c r="S381" s="100" t="e">
        <f t="shared" si="106"/>
        <v>#REF!</v>
      </c>
      <c r="T381" s="100" t="e">
        <f t="shared" si="107"/>
        <v>#REF!</v>
      </c>
      <c r="U381" s="101" t="e">
        <f t="shared" si="114"/>
        <v>#REF!</v>
      </c>
      <c r="V381" s="101" t="e">
        <f t="shared" si="115"/>
        <v>#REF!</v>
      </c>
      <c r="X381" s="100" t="e">
        <f t="shared" si="108"/>
        <v>#REF!</v>
      </c>
      <c r="Y381" s="100" t="e">
        <f t="shared" si="109"/>
        <v>#REF!</v>
      </c>
      <c r="Z381" s="101" t="e">
        <f t="shared" si="116"/>
        <v>#REF!</v>
      </c>
      <c r="AA381" s="101" t="e">
        <f t="shared" si="117"/>
        <v>#REF!</v>
      </c>
      <c r="AC381" s="100" t="e">
        <f t="shared" si="110"/>
        <v>#REF!</v>
      </c>
      <c r="AD381" s="100" t="e">
        <f t="shared" si="111"/>
        <v>#REF!</v>
      </c>
      <c r="AE381" s="101" t="e">
        <f t="shared" si="118"/>
        <v>#REF!</v>
      </c>
      <c r="AF381" s="101" t="e">
        <f t="shared" si="119"/>
        <v>#REF!</v>
      </c>
      <c r="AH381" s="100" t="e">
        <f t="shared" si="112"/>
        <v>#REF!</v>
      </c>
      <c r="AI381" s="100" t="e">
        <f t="shared" si="113"/>
        <v>#REF!</v>
      </c>
      <c r="AJ381" s="101" t="e">
        <f t="shared" si="120"/>
        <v>#REF!</v>
      </c>
      <c r="AK381" s="101" t="e">
        <f t="shared" si="121"/>
        <v>#REF!</v>
      </c>
      <c r="DJ381" s="68"/>
      <c r="HL381" s="68"/>
      <c r="TX381" s="68"/>
      <c r="VC381" s="68"/>
      <c r="AFG381" s="68"/>
      <c r="AHC381" s="68"/>
      <c r="AHN381" s="68"/>
      <c r="AIT381" s="68"/>
      <c r="AJL381" s="68"/>
      <c r="AML381" s="68"/>
      <c r="AMY381" s="68"/>
      <c r="AOJ381" s="68"/>
      <c r="ASO381" s="68"/>
      <c r="AVF381" s="68"/>
      <c r="AYQ381" s="68"/>
      <c r="BAH381" s="68"/>
      <c r="BBW381" s="68"/>
      <c r="BGD381" s="68"/>
      <c r="BKX381" s="68"/>
      <c r="BOB381" s="68"/>
      <c r="BOW381" s="68"/>
      <c r="BUF381" s="68"/>
      <c r="BUS381" s="68"/>
      <c r="CCY381" s="68"/>
      <c r="DEG381" s="68"/>
      <c r="DEJ381" s="68"/>
      <c r="DEZ381" s="68"/>
      <c r="DFZ381" s="68"/>
      <c r="DLX381" s="68"/>
      <c r="DMB381" s="68"/>
      <c r="DNE381" s="68"/>
      <c r="DOU381" s="68"/>
      <c r="DVS381" s="68"/>
      <c r="DWM381" s="68"/>
    </row>
    <row r="382" spans="1:948 1026:1917 2131:3044 3073:3315" ht="15" customHeight="1">
      <c r="A382" s="105"/>
      <c r="B382" s="110"/>
      <c r="C382" s="107"/>
      <c r="D382" s="108"/>
      <c r="E382" s="104"/>
      <c r="F382" s="104"/>
      <c r="G382" s="17"/>
      <c r="H382" s="102"/>
      <c r="I382" s="103"/>
      <c r="J382" s="2"/>
      <c r="K382" s="2"/>
      <c r="L382" s="2"/>
      <c r="M382" s="2"/>
      <c r="N382" s="2"/>
      <c r="O382" s="2"/>
      <c r="P382" s="2"/>
      <c r="Q382" s="2"/>
      <c r="S382" s="100" t="e">
        <f t="shared" si="106"/>
        <v>#REF!</v>
      </c>
      <c r="T382" s="100" t="e">
        <f t="shared" si="107"/>
        <v>#REF!</v>
      </c>
      <c r="U382" s="101" t="e">
        <f t="shared" si="114"/>
        <v>#REF!</v>
      </c>
      <c r="V382" s="101" t="e">
        <f t="shared" si="115"/>
        <v>#REF!</v>
      </c>
      <c r="X382" s="100" t="e">
        <f t="shared" si="108"/>
        <v>#REF!</v>
      </c>
      <c r="Y382" s="100" t="e">
        <f t="shared" si="109"/>
        <v>#REF!</v>
      </c>
      <c r="Z382" s="101" t="e">
        <f t="shared" si="116"/>
        <v>#REF!</v>
      </c>
      <c r="AA382" s="101" t="e">
        <f t="shared" si="117"/>
        <v>#REF!</v>
      </c>
      <c r="AC382" s="100" t="e">
        <f t="shared" si="110"/>
        <v>#REF!</v>
      </c>
      <c r="AD382" s="100" t="e">
        <f t="shared" si="111"/>
        <v>#REF!</v>
      </c>
      <c r="AE382" s="101" t="e">
        <f t="shared" si="118"/>
        <v>#REF!</v>
      </c>
      <c r="AF382" s="101" t="e">
        <f t="shared" si="119"/>
        <v>#REF!</v>
      </c>
      <c r="AH382" s="100" t="e">
        <f t="shared" si="112"/>
        <v>#REF!</v>
      </c>
      <c r="AI382" s="100" t="e">
        <f t="shared" si="113"/>
        <v>#REF!</v>
      </c>
      <c r="AJ382" s="101" t="e">
        <f t="shared" si="120"/>
        <v>#REF!</v>
      </c>
      <c r="AK382" s="101" t="e">
        <f t="shared" si="121"/>
        <v>#REF!</v>
      </c>
      <c r="DJ382" s="68"/>
      <c r="HL382" s="68"/>
      <c r="TX382" s="68"/>
      <c r="VC382" s="68"/>
      <c r="AFG382" s="68"/>
      <c r="AHC382" s="68"/>
      <c r="AHN382" s="68"/>
      <c r="AIT382" s="68"/>
      <c r="AJL382" s="68"/>
      <c r="AML382" s="68"/>
      <c r="AMY382" s="68"/>
      <c r="AOJ382" s="68"/>
      <c r="ASO382" s="68"/>
      <c r="AVF382" s="68"/>
      <c r="AYQ382" s="68"/>
      <c r="BAH382" s="68"/>
      <c r="BBW382" s="68"/>
      <c r="BGD382" s="68"/>
      <c r="BKX382" s="68"/>
      <c r="BOB382" s="68"/>
      <c r="BOW382" s="68"/>
      <c r="BUF382" s="68"/>
      <c r="BUS382" s="68"/>
      <c r="CCY382" s="68"/>
      <c r="DEG382" s="68"/>
      <c r="DEJ382" s="68"/>
      <c r="DEZ382" s="68"/>
      <c r="DFZ382" s="68"/>
      <c r="DLX382" s="68"/>
      <c r="DMB382" s="68"/>
      <c r="DNE382" s="68"/>
      <c r="DOU382" s="68"/>
      <c r="DVS382" s="68"/>
      <c r="DWM382" s="68"/>
    </row>
    <row r="383" spans="1:948 1026:1917 2131:3044 3073:3315" ht="15" customHeight="1">
      <c r="A383" s="105" t="s">
        <v>435</v>
      </c>
      <c r="B383" s="111" t="s">
        <v>436</v>
      </c>
      <c r="C383" s="107">
        <v>1.33</v>
      </c>
      <c r="D383" s="108"/>
      <c r="E383" s="104">
        <v>0.05</v>
      </c>
      <c r="F383" s="104"/>
      <c r="G383" s="17">
        <f>IF(AND(D383="",E383=""),"",IF(D383="",E383,D383+E383))</f>
        <v>0.05</v>
      </c>
      <c r="H383" s="102" t="str">
        <f>IF(AND(D383="",F383=""),"",IF(D383="",F383,D383+F383))</f>
        <v/>
      </c>
      <c r="I383" s="103"/>
      <c r="J383" s="2"/>
      <c r="K383" s="2"/>
      <c r="L383" s="2"/>
      <c r="M383" s="2"/>
      <c r="N383" s="2"/>
      <c r="O383" s="2"/>
      <c r="P383" s="2"/>
      <c r="Q383" s="2"/>
      <c r="S383" s="100" t="e">
        <f t="shared" si="106"/>
        <v>#REF!</v>
      </c>
      <c r="T383" s="100" t="e">
        <f t="shared" si="107"/>
        <v>#REF!</v>
      </c>
      <c r="U383" s="101" t="e">
        <f t="shared" si="114"/>
        <v>#REF!</v>
      </c>
      <c r="V383" s="101" t="e">
        <f t="shared" si="115"/>
        <v>#REF!</v>
      </c>
      <c r="X383" s="100" t="e">
        <f t="shared" si="108"/>
        <v>#REF!</v>
      </c>
      <c r="Y383" s="100" t="e">
        <f t="shared" si="109"/>
        <v>#REF!</v>
      </c>
      <c r="Z383" s="101" t="e">
        <f t="shared" si="116"/>
        <v>#REF!</v>
      </c>
      <c r="AA383" s="101" t="e">
        <f t="shared" si="117"/>
        <v>#REF!</v>
      </c>
      <c r="AC383" s="100" t="e">
        <f t="shared" si="110"/>
        <v>#REF!</v>
      </c>
      <c r="AD383" s="100" t="e">
        <f t="shared" si="111"/>
        <v>#REF!</v>
      </c>
      <c r="AE383" s="101" t="e">
        <f t="shared" si="118"/>
        <v>#REF!</v>
      </c>
      <c r="AF383" s="101" t="e">
        <f t="shared" si="119"/>
        <v>#REF!</v>
      </c>
      <c r="AH383" s="100" t="e">
        <f t="shared" si="112"/>
        <v>#REF!</v>
      </c>
      <c r="AI383" s="100" t="e">
        <f t="shared" si="113"/>
        <v>#REF!</v>
      </c>
      <c r="AJ383" s="101" t="e">
        <f t="shared" si="120"/>
        <v>#REF!</v>
      </c>
      <c r="AK383" s="101" t="e">
        <f t="shared" si="121"/>
        <v>#REF!</v>
      </c>
    </row>
    <row r="384" spans="1:948 1026:1917 2131:3044 3073:3315" ht="15" customHeight="1">
      <c r="A384" s="105"/>
      <c r="B384" s="110"/>
      <c r="C384" s="107"/>
      <c r="D384" s="108"/>
      <c r="E384" s="104"/>
      <c r="F384" s="104"/>
      <c r="G384" s="17"/>
      <c r="H384" s="102"/>
      <c r="I384" s="103"/>
      <c r="J384" s="2"/>
      <c r="K384" s="2"/>
      <c r="L384" s="2"/>
      <c r="M384" s="2"/>
      <c r="N384" s="2"/>
      <c r="O384" s="2"/>
      <c r="P384" s="2"/>
      <c r="Q384" s="2"/>
      <c r="S384" s="100" t="e">
        <f t="shared" si="106"/>
        <v>#REF!</v>
      </c>
      <c r="T384" s="100" t="e">
        <f t="shared" si="107"/>
        <v>#REF!</v>
      </c>
      <c r="U384" s="101" t="e">
        <f t="shared" si="114"/>
        <v>#REF!</v>
      </c>
      <c r="V384" s="101" t="e">
        <f t="shared" si="115"/>
        <v>#REF!</v>
      </c>
      <c r="X384" s="100" t="e">
        <f t="shared" si="108"/>
        <v>#REF!</v>
      </c>
      <c r="Y384" s="100" t="e">
        <f t="shared" si="109"/>
        <v>#REF!</v>
      </c>
      <c r="Z384" s="101" t="e">
        <f t="shared" si="116"/>
        <v>#REF!</v>
      </c>
      <c r="AA384" s="101" t="e">
        <f t="shared" si="117"/>
        <v>#REF!</v>
      </c>
      <c r="AC384" s="100" t="e">
        <f t="shared" si="110"/>
        <v>#REF!</v>
      </c>
      <c r="AD384" s="100" t="e">
        <f t="shared" si="111"/>
        <v>#REF!</v>
      </c>
      <c r="AE384" s="101" t="e">
        <f t="shared" si="118"/>
        <v>#REF!</v>
      </c>
      <c r="AF384" s="101" t="e">
        <f t="shared" si="119"/>
        <v>#REF!</v>
      </c>
      <c r="AH384" s="100" t="e">
        <f t="shared" si="112"/>
        <v>#REF!</v>
      </c>
      <c r="AI384" s="100" t="e">
        <f t="shared" si="113"/>
        <v>#REF!</v>
      </c>
      <c r="AJ384" s="101" t="e">
        <f t="shared" si="120"/>
        <v>#REF!</v>
      </c>
      <c r="AK384" s="101" t="e">
        <f t="shared" si="121"/>
        <v>#REF!</v>
      </c>
      <c r="DJ384" s="68"/>
      <c r="HL384" s="68"/>
      <c r="TX384" s="68"/>
      <c r="VC384" s="68"/>
      <c r="AFG384" s="68"/>
      <c r="AHC384" s="68"/>
      <c r="AHN384" s="68"/>
      <c r="AIT384" s="68"/>
      <c r="AJL384" s="68"/>
      <c r="AML384" s="68"/>
      <c r="AMY384" s="68"/>
      <c r="AOJ384" s="68"/>
      <c r="ASO384" s="68"/>
      <c r="AVF384" s="68"/>
      <c r="AYQ384" s="68"/>
      <c r="BAH384" s="68"/>
      <c r="BBW384" s="68"/>
      <c r="BGD384" s="68"/>
      <c r="BKX384" s="68"/>
      <c r="BOB384" s="68"/>
      <c r="BOW384" s="68"/>
      <c r="BUF384" s="68"/>
      <c r="BUS384" s="68"/>
      <c r="CCY384" s="68"/>
      <c r="DEG384" s="68"/>
      <c r="DEJ384" s="68"/>
      <c r="DEZ384" s="68"/>
      <c r="DFZ384" s="68"/>
      <c r="DLX384" s="68"/>
      <c r="DMB384" s="68"/>
      <c r="DNE384" s="68"/>
      <c r="DOU384" s="68"/>
      <c r="DVS384" s="68"/>
      <c r="DWM384" s="68"/>
    </row>
    <row r="385" spans="1:948 1026:1917 2131:3044 3073:3315" ht="15" customHeight="1">
      <c r="A385" s="105"/>
      <c r="B385" s="110"/>
      <c r="C385" s="107"/>
      <c r="D385" s="108"/>
      <c r="E385" s="104"/>
      <c r="F385" s="104"/>
      <c r="G385" s="17"/>
      <c r="H385" s="102"/>
      <c r="I385" s="103"/>
      <c r="J385" s="2"/>
      <c r="K385" s="2"/>
      <c r="L385" s="2"/>
      <c r="M385" s="2"/>
      <c r="N385" s="2"/>
      <c r="O385" s="2"/>
      <c r="P385" s="2"/>
      <c r="Q385" s="2"/>
      <c r="S385" s="100" t="e">
        <f t="shared" si="106"/>
        <v>#REF!</v>
      </c>
      <c r="T385" s="100" t="e">
        <f t="shared" si="107"/>
        <v>#REF!</v>
      </c>
      <c r="U385" s="101" t="e">
        <f t="shared" si="114"/>
        <v>#REF!</v>
      </c>
      <c r="V385" s="101" t="e">
        <f t="shared" si="115"/>
        <v>#REF!</v>
      </c>
      <c r="X385" s="100" t="e">
        <f t="shared" si="108"/>
        <v>#REF!</v>
      </c>
      <c r="Y385" s="100" t="e">
        <f t="shared" si="109"/>
        <v>#REF!</v>
      </c>
      <c r="Z385" s="101" t="e">
        <f t="shared" si="116"/>
        <v>#REF!</v>
      </c>
      <c r="AA385" s="101" t="e">
        <f t="shared" si="117"/>
        <v>#REF!</v>
      </c>
      <c r="AC385" s="100" t="e">
        <f t="shared" si="110"/>
        <v>#REF!</v>
      </c>
      <c r="AD385" s="100" t="e">
        <f t="shared" si="111"/>
        <v>#REF!</v>
      </c>
      <c r="AE385" s="101" t="e">
        <f t="shared" si="118"/>
        <v>#REF!</v>
      </c>
      <c r="AF385" s="101" t="e">
        <f t="shared" si="119"/>
        <v>#REF!</v>
      </c>
      <c r="AH385" s="100" t="e">
        <f t="shared" si="112"/>
        <v>#REF!</v>
      </c>
      <c r="AI385" s="100" t="e">
        <f t="shared" si="113"/>
        <v>#REF!</v>
      </c>
      <c r="AJ385" s="101" t="e">
        <f t="shared" si="120"/>
        <v>#REF!</v>
      </c>
      <c r="AK385" s="101" t="e">
        <f t="shared" si="121"/>
        <v>#REF!</v>
      </c>
      <c r="DJ385" s="68"/>
      <c r="HL385" s="68"/>
      <c r="TX385" s="68"/>
      <c r="VC385" s="68"/>
      <c r="AFG385" s="68"/>
      <c r="AHC385" s="68"/>
      <c r="AHN385" s="68"/>
      <c r="AIT385" s="68"/>
      <c r="AJL385" s="68"/>
      <c r="AML385" s="68"/>
      <c r="AMY385" s="68"/>
      <c r="AOJ385" s="68"/>
      <c r="ASO385" s="68"/>
      <c r="AVF385" s="68"/>
      <c r="AYQ385" s="68"/>
      <c r="BAH385" s="68"/>
      <c r="BBW385" s="68"/>
      <c r="BGD385" s="68"/>
      <c r="BKX385" s="68"/>
      <c r="BOB385" s="68"/>
      <c r="BOW385" s="68"/>
      <c r="BUF385" s="68"/>
      <c r="BUS385" s="68"/>
      <c r="CCY385" s="68"/>
      <c r="DEG385" s="68"/>
      <c r="DEJ385" s="68"/>
      <c r="DEZ385" s="68"/>
      <c r="DFZ385" s="68"/>
      <c r="DLX385" s="68"/>
      <c r="DMB385" s="68"/>
      <c r="DNE385" s="68"/>
      <c r="DOU385" s="68"/>
      <c r="DVS385" s="68"/>
      <c r="DWM385" s="68"/>
    </row>
    <row r="386" spans="1:948 1026:1917 2131:3044 3073:3315" ht="15" customHeight="1">
      <c r="A386" s="105"/>
      <c r="B386" s="110"/>
      <c r="C386" s="107"/>
      <c r="D386" s="108"/>
      <c r="E386" s="104"/>
      <c r="F386" s="104"/>
      <c r="G386" s="17"/>
      <c r="H386" s="102"/>
      <c r="I386" s="103"/>
      <c r="J386" s="2"/>
      <c r="K386" s="2"/>
      <c r="L386" s="2"/>
      <c r="M386" s="2"/>
      <c r="N386" s="2"/>
      <c r="O386" s="2"/>
      <c r="P386" s="2"/>
      <c r="Q386" s="2"/>
      <c r="S386" s="100" t="e">
        <f t="shared" si="106"/>
        <v>#REF!</v>
      </c>
      <c r="T386" s="100" t="e">
        <f t="shared" si="107"/>
        <v>#REF!</v>
      </c>
      <c r="U386" s="101" t="e">
        <f t="shared" si="114"/>
        <v>#REF!</v>
      </c>
      <c r="V386" s="101" t="e">
        <f t="shared" si="115"/>
        <v>#REF!</v>
      </c>
      <c r="X386" s="100" t="e">
        <f t="shared" si="108"/>
        <v>#REF!</v>
      </c>
      <c r="Y386" s="100" t="e">
        <f t="shared" si="109"/>
        <v>#REF!</v>
      </c>
      <c r="Z386" s="101" t="e">
        <f t="shared" si="116"/>
        <v>#REF!</v>
      </c>
      <c r="AA386" s="101" t="e">
        <f t="shared" si="117"/>
        <v>#REF!</v>
      </c>
      <c r="AC386" s="100" t="e">
        <f t="shared" si="110"/>
        <v>#REF!</v>
      </c>
      <c r="AD386" s="100" t="e">
        <f t="shared" si="111"/>
        <v>#REF!</v>
      </c>
      <c r="AE386" s="101" t="e">
        <f t="shared" si="118"/>
        <v>#REF!</v>
      </c>
      <c r="AF386" s="101" t="e">
        <f t="shared" si="119"/>
        <v>#REF!</v>
      </c>
      <c r="AH386" s="100" t="e">
        <f t="shared" si="112"/>
        <v>#REF!</v>
      </c>
      <c r="AI386" s="100" t="e">
        <f t="shared" si="113"/>
        <v>#REF!</v>
      </c>
      <c r="AJ386" s="101" t="e">
        <f t="shared" si="120"/>
        <v>#REF!</v>
      </c>
      <c r="AK386" s="101" t="e">
        <f t="shared" si="121"/>
        <v>#REF!</v>
      </c>
      <c r="DJ386" s="68"/>
      <c r="HL386" s="68"/>
      <c r="TX386" s="68"/>
      <c r="VC386" s="68"/>
      <c r="AFG386" s="68"/>
      <c r="AHC386" s="68"/>
      <c r="AHN386" s="68"/>
      <c r="AIT386" s="68"/>
      <c r="AJL386" s="68"/>
      <c r="AML386" s="68"/>
      <c r="AMY386" s="68"/>
      <c r="AOJ386" s="68"/>
      <c r="ASO386" s="68"/>
      <c r="AVF386" s="68"/>
      <c r="AYQ386" s="68"/>
      <c r="BAH386" s="68"/>
      <c r="BBW386" s="68"/>
      <c r="BGD386" s="68"/>
      <c r="BKX386" s="68"/>
      <c r="BOB386" s="68"/>
      <c r="BOW386" s="68"/>
      <c r="BUF386" s="68"/>
      <c r="BUS386" s="68"/>
      <c r="CCY386" s="68"/>
      <c r="DEG386" s="68"/>
      <c r="DEJ386" s="68"/>
      <c r="DEZ386" s="68"/>
      <c r="DFZ386" s="68"/>
      <c r="DLX386" s="68"/>
      <c r="DMB386" s="68"/>
      <c r="DNE386" s="68"/>
      <c r="DOU386" s="68"/>
      <c r="DVS386" s="68"/>
      <c r="DWM386" s="68"/>
    </row>
    <row r="387" spans="1:948 1026:1917 2131:3044 3073:3315" ht="15" customHeight="1">
      <c r="A387" s="105"/>
      <c r="B387" s="110"/>
      <c r="C387" s="107"/>
      <c r="D387" s="108"/>
      <c r="E387" s="104"/>
      <c r="F387" s="104"/>
      <c r="G387" s="17"/>
      <c r="H387" s="102"/>
      <c r="I387" s="103"/>
      <c r="J387" s="2"/>
      <c r="K387" s="2"/>
      <c r="L387" s="2"/>
      <c r="M387" s="2"/>
      <c r="N387" s="2"/>
      <c r="O387" s="2"/>
      <c r="P387" s="2"/>
      <c r="Q387" s="2"/>
      <c r="S387" s="100" t="e">
        <f t="shared" si="106"/>
        <v>#REF!</v>
      </c>
      <c r="T387" s="100" t="e">
        <f t="shared" si="107"/>
        <v>#REF!</v>
      </c>
      <c r="U387" s="101" t="e">
        <f t="shared" si="114"/>
        <v>#REF!</v>
      </c>
      <c r="V387" s="101" t="e">
        <f t="shared" si="115"/>
        <v>#REF!</v>
      </c>
      <c r="X387" s="100" t="e">
        <f t="shared" si="108"/>
        <v>#REF!</v>
      </c>
      <c r="Y387" s="100" t="e">
        <f t="shared" si="109"/>
        <v>#REF!</v>
      </c>
      <c r="Z387" s="101" t="e">
        <f t="shared" si="116"/>
        <v>#REF!</v>
      </c>
      <c r="AA387" s="101" t="e">
        <f t="shared" si="117"/>
        <v>#REF!</v>
      </c>
      <c r="AC387" s="100" t="e">
        <f t="shared" si="110"/>
        <v>#REF!</v>
      </c>
      <c r="AD387" s="100" t="e">
        <f t="shared" si="111"/>
        <v>#REF!</v>
      </c>
      <c r="AE387" s="101" t="e">
        <f t="shared" si="118"/>
        <v>#REF!</v>
      </c>
      <c r="AF387" s="101" t="e">
        <f t="shared" si="119"/>
        <v>#REF!</v>
      </c>
      <c r="AH387" s="100" t="e">
        <f t="shared" si="112"/>
        <v>#REF!</v>
      </c>
      <c r="AI387" s="100" t="e">
        <f t="shared" si="113"/>
        <v>#REF!</v>
      </c>
      <c r="AJ387" s="101" t="e">
        <f t="shared" si="120"/>
        <v>#REF!</v>
      </c>
      <c r="AK387" s="101" t="e">
        <f t="shared" si="121"/>
        <v>#REF!</v>
      </c>
      <c r="DJ387" s="68"/>
      <c r="HL387" s="68"/>
      <c r="TX387" s="68"/>
      <c r="VC387" s="68"/>
      <c r="AFG387" s="68"/>
      <c r="AHC387" s="68"/>
      <c r="AHN387" s="68"/>
      <c r="AIT387" s="68"/>
      <c r="AJL387" s="68"/>
      <c r="AML387" s="68"/>
      <c r="AMY387" s="68"/>
      <c r="AOJ387" s="68"/>
      <c r="ASO387" s="68"/>
      <c r="AVF387" s="68"/>
      <c r="AYQ387" s="68"/>
      <c r="BAH387" s="68"/>
      <c r="BBW387" s="68"/>
      <c r="BGD387" s="68"/>
      <c r="BKX387" s="68"/>
      <c r="BOB387" s="68"/>
      <c r="BOW387" s="68"/>
      <c r="BUF387" s="68"/>
      <c r="BUS387" s="68"/>
      <c r="CCY387" s="68"/>
      <c r="DEG387" s="68"/>
      <c r="DEJ387" s="68"/>
      <c r="DEZ387" s="68"/>
      <c r="DFZ387" s="68"/>
      <c r="DLX387" s="68"/>
      <c r="DMB387" s="68"/>
      <c r="DNE387" s="68"/>
      <c r="DOU387" s="68"/>
      <c r="DVS387" s="68"/>
      <c r="DWM387" s="68"/>
    </row>
    <row r="388" spans="1:948 1026:1917 2131:3044 3073:3315" ht="15" customHeight="1">
      <c r="A388" s="105"/>
      <c r="B388" s="110"/>
      <c r="C388" s="107"/>
      <c r="D388" s="108"/>
      <c r="E388" s="104"/>
      <c r="F388" s="104"/>
      <c r="G388" s="17"/>
      <c r="H388" s="102"/>
      <c r="I388" s="103"/>
      <c r="J388" s="2"/>
      <c r="K388" s="2"/>
      <c r="L388" s="2"/>
      <c r="M388" s="2"/>
      <c r="N388" s="2"/>
      <c r="O388" s="2"/>
      <c r="P388" s="2"/>
      <c r="Q388" s="2"/>
      <c r="S388" s="100" t="e">
        <f t="shared" si="106"/>
        <v>#REF!</v>
      </c>
      <c r="T388" s="100" t="e">
        <f t="shared" si="107"/>
        <v>#REF!</v>
      </c>
      <c r="U388" s="101" t="e">
        <f t="shared" si="114"/>
        <v>#REF!</v>
      </c>
      <c r="V388" s="101" t="e">
        <f t="shared" si="115"/>
        <v>#REF!</v>
      </c>
      <c r="X388" s="100" t="e">
        <f t="shared" si="108"/>
        <v>#REF!</v>
      </c>
      <c r="Y388" s="100" t="e">
        <f t="shared" si="109"/>
        <v>#REF!</v>
      </c>
      <c r="Z388" s="101" t="e">
        <f t="shared" si="116"/>
        <v>#REF!</v>
      </c>
      <c r="AA388" s="101" t="e">
        <f t="shared" si="117"/>
        <v>#REF!</v>
      </c>
      <c r="AC388" s="100" t="e">
        <f t="shared" si="110"/>
        <v>#REF!</v>
      </c>
      <c r="AD388" s="100" t="e">
        <f t="shared" si="111"/>
        <v>#REF!</v>
      </c>
      <c r="AE388" s="101" t="e">
        <f t="shared" si="118"/>
        <v>#REF!</v>
      </c>
      <c r="AF388" s="101" t="e">
        <f t="shared" si="119"/>
        <v>#REF!</v>
      </c>
      <c r="AH388" s="100" t="e">
        <f t="shared" si="112"/>
        <v>#REF!</v>
      </c>
      <c r="AI388" s="100" t="e">
        <f t="shared" si="113"/>
        <v>#REF!</v>
      </c>
      <c r="AJ388" s="101" t="e">
        <f t="shared" si="120"/>
        <v>#REF!</v>
      </c>
      <c r="AK388" s="101" t="e">
        <f t="shared" si="121"/>
        <v>#REF!</v>
      </c>
      <c r="DJ388" s="68"/>
      <c r="HL388" s="68"/>
      <c r="TX388" s="68"/>
      <c r="VC388" s="68"/>
      <c r="AFG388" s="68"/>
      <c r="AHC388" s="68"/>
      <c r="AHN388" s="68"/>
      <c r="AIT388" s="68"/>
      <c r="AJL388" s="68"/>
      <c r="AML388" s="68"/>
      <c r="AMY388" s="68"/>
      <c r="AOJ388" s="68"/>
      <c r="ASO388" s="68"/>
      <c r="AVF388" s="68"/>
      <c r="AYQ388" s="68"/>
      <c r="BAH388" s="68"/>
      <c r="BBW388" s="68"/>
      <c r="BGD388" s="68"/>
      <c r="BKX388" s="68"/>
      <c r="BOB388" s="68"/>
      <c r="BOW388" s="68"/>
      <c r="BUF388" s="68"/>
      <c r="BUS388" s="68"/>
      <c r="CCY388" s="68"/>
      <c r="DEG388" s="68"/>
      <c r="DEJ388" s="68"/>
      <c r="DEZ388" s="68"/>
      <c r="DFZ388" s="68"/>
      <c r="DLX388" s="68"/>
      <c r="DMB388" s="68"/>
      <c r="DNE388" s="68"/>
      <c r="DOU388" s="68"/>
      <c r="DVS388" s="68"/>
      <c r="DWM388" s="68"/>
    </row>
    <row r="389" spans="1:948 1026:1917 2131:3044 3073:3315" ht="15" customHeight="1">
      <c r="A389" s="105"/>
      <c r="B389" s="110"/>
      <c r="C389" s="107"/>
      <c r="D389" s="108"/>
      <c r="E389" s="104"/>
      <c r="F389" s="104"/>
      <c r="G389" s="17"/>
      <c r="H389" s="102"/>
      <c r="I389" s="103"/>
      <c r="J389" s="2"/>
      <c r="K389" s="2"/>
      <c r="L389" s="2"/>
      <c r="M389" s="2"/>
      <c r="N389" s="2"/>
      <c r="O389" s="2"/>
      <c r="P389" s="2"/>
      <c r="Q389" s="2"/>
      <c r="S389" s="100" t="e">
        <f t="shared" si="106"/>
        <v>#REF!</v>
      </c>
      <c r="T389" s="100" t="e">
        <f t="shared" si="107"/>
        <v>#REF!</v>
      </c>
      <c r="U389" s="101" t="e">
        <f t="shared" si="114"/>
        <v>#REF!</v>
      </c>
      <c r="V389" s="101" t="e">
        <f t="shared" si="115"/>
        <v>#REF!</v>
      </c>
      <c r="X389" s="100" t="e">
        <f t="shared" si="108"/>
        <v>#REF!</v>
      </c>
      <c r="Y389" s="100" t="e">
        <f t="shared" si="109"/>
        <v>#REF!</v>
      </c>
      <c r="Z389" s="101" t="e">
        <f t="shared" si="116"/>
        <v>#REF!</v>
      </c>
      <c r="AA389" s="101" t="e">
        <f t="shared" si="117"/>
        <v>#REF!</v>
      </c>
      <c r="AC389" s="100" t="e">
        <f t="shared" si="110"/>
        <v>#REF!</v>
      </c>
      <c r="AD389" s="100" t="e">
        <f t="shared" si="111"/>
        <v>#REF!</v>
      </c>
      <c r="AE389" s="101" t="e">
        <f t="shared" si="118"/>
        <v>#REF!</v>
      </c>
      <c r="AF389" s="101" t="e">
        <f t="shared" si="119"/>
        <v>#REF!</v>
      </c>
      <c r="AH389" s="100" t="e">
        <f t="shared" si="112"/>
        <v>#REF!</v>
      </c>
      <c r="AI389" s="100" t="e">
        <f t="shared" si="113"/>
        <v>#REF!</v>
      </c>
      <c r="AJ389" s="101" t="e">
        <f t="shared" si="120"/>
        <v>#REF!</v>
      </c>
      <c r="AK389" s="101" t="e">
        <f t="shared" si="121"/>
        <v>#REF!</v>
      </c>
      <c r="DJ389" s="68"/>
      <c r="HL389" s="68"/>
      <c r="TX389" s="68"/>
      <c r="VC389" s="68"/>
      <c r="AFG389" s="68"/>
      <c r="AHC389" s="68"/>
      <c r="AHN389" s="68"/>
      <c r="AIT389" s="68"/>
      <c r="AJL389" s="68"/>
      <c r="AML389" s="68"/>
      <c r="AMY389" s="68"/>
      <c r="AOJ389" s="68"/>
      <c r="ASO389" s="68"/>
      <c r="AVF389" s="68"/>
      <c r="AYQ389" s="68"/>
      <c r="BAH389" s="68"/>
      <c r="BBW389" s="68"/>
      <c r="BGD389" s="68"/>
      <c r="BKX389" s="68"/>
      <c r="BOB389" s="68"/>
      <c r="BOW389" s="68"/>
      <c r="BUF389" s="68"/>
      <c r="BUS389" s="68"/>
      <c r="CCY389" s="68"/>
      <c r="DEG389" s="68"/>
      <c r="DEJ389" s="68"/>
      <c r="DEZ389" s="68"/>
      <c r="DFZ389" s="68"/>
      <c r="DLX389" s="68"/>
      <c r="DMB389" s="68"/>
      <c r="DNE389" s="68"/>
      <c r="DOU389" s="68"/>
      <c r="DVS389" s="68"/>
      <c r="DWM389" s="68"/>
    </row>
    <row r="390" spans="1:948 1026:1917 2131:3044 3073:3315" ht="15" customHeight="1">
      <c r="A390" s="105"/>
      <c r="B390" s="110"/>
      <c r="C390" s="107"/>
      <c r="D390" s="108"/>
      <c r="E390" s="104"/>
      <c r="F390" s="104"/>
      <c r="G390" s="17"/>
      <c r="H390" s="102"/>
      <c r="I390" s="103"/>
      <c r="J390" s="2"/>
      <c r="K390" s="2"/>
      <c r="L390" s="2"/>
      <c r="M390" s="2"/>
      <c r="N390" s="2"/>
      <c r="O390" s="2"/>
      <c r="P390" s="2"/>
      <c r="Q390" s="2"/>
      <c r="S390" s="100" t="e">
        <f t="shared" si="106"/>
        <v>#REF!</v>
      </c>
      <c r="T390" s="100" t="e">
        <f t="shared" si="107"/>
        <v>#REF!</v>
      </c>
      <c r="U390" s="101" t="e">
        <f t="shared" si="114"/>
        <v>#REF!</v>
      </c>
      <c r="V390" s="101" t="e">
        <f t="shared" si="115"/>
        <v>#REF!</v>
      </c>
      <c r="X390" s="100" t="e">
        <f t="shared" si="108"/>
        <v>#REF!</v>
      </c>
      <c r="Y390" s="100" t="e">
        <f t="shared" si="109"/>
        <v>#REF!</v>
      </c>
      <c r="Z390" s="101" t="e">
        <f t="shared" si="116"/>
        <v>#REF!</v>
      </c>
      <c r="AA390" s="101" t="e">
        <f t="shared" si="117"/>
        <v>#REF!</v>
      </c>
      <c r="AC390" s="100" t="e">
        <f t="shared" si="110"/>
        <v>#REF!</v>
      </c>
      <c r="AD390" s="100" t="e">
        <f t="shared" si="111"/>
        <v>#REF!</v>
      </c>
      <c r="AE390" s="101" t="e">
        <f t="shared" si="118"/>
        <v>#REF!</v>
      </c>
      <c r="AF390" s="101" t="e">
        <f t="shared" si="119"/>
        <v>#REF!</v>
      </c>
      <c r="AH390" s="100" t="e">
        <f t="shared" si="112"/>
        <v>#REF!</v>
      </c>
      <c r="AI390" s="100" t="e">
        <f t="shared" si="113"/>
        <v>#REF!</v>
      </c>
      <c r="AJ390" s="101" t="e">
        <f t="shared" si="120"/>
        <v>#REF!</v>
      </c>
      <c r="AK390" s="101" t="e">
        <f t="shared" si="121"/>
        <v>#REF!</v>
      </c>
      <c r="DJ390" s="68"/>
      <c r="HL390" s="68"/>
      <c r="TX390" s="68"/>
      <c r="VC390" s="68"/>
      <c r="AFG390" s="68"/>
      <c r="AHC390" s="68"/>
      <c r="AHN390" s="68"/>
      <c r="AIT390" s="68"/>
      <c r="AJL390" s="68"/>
      <c r="AML390" s="68"/>
      <c r="AMY390" s="68"/>
      <c r="AOJ390" s="68"/>
      <c r="ASO390" s="68"/>
      <c r="AVF390" s="68"/>
      <c r="AYQ390" s="68"/>
      <c r="BAH390" s="68"/>
      <c r="BBW390" s="68"/>
      <c r="BGD390" s="68"/>
      <c r="BKX390" s="68"/>
      <c r="BOB390" s="68"/>
      <c r="BOW390" s="68"/>
      <c r="BUF390" s="68"/>
      <c r="BUS390" s="68"/>
      <c r="CCY390" s="68"/>
      <c r="DEG390" s="68"/>
      <c r="DEJ390" s="68"/>
      <c r="DEZ390" s="68"/>
      <c r="DFZ390" s="68"/>
      <c r="DLX390" s="68"/>
      <c r="DMB390" s="68"/>
      <c r="DNE390" s="68"/>
      <c r="DOU390" s="68"/>
      <c r="DVS390" s="68"/>
      <c r="DWM390" s="68"/>
    </row>
    <row r="391" spans="1:948 1026:1917 2131:3044 3073:3315" ht="15" customHeight="1">
      <c r="A391" s="105"/>
      <c r="B391" s="110"/>
      <c r="C391" s="107"/>
      <c r="D391" s="108"/>
      <c r="E391" s="104"/>
      <c r="F391" s="104"/>
      <c r="G391" s="17"/>
      <c r="H391" s="102"/>
      <c r="I391" s="103"/>
      <c r="J391" s="2"/>
      <c r="K391" s="2"/>
      <c r="L391" s="2"/>
      <c r="M391" s="2"/>
      <c r="N391" s="2"/>
      <c r="O391" s="2"/>
      <c r="P391" s="2"/>
      <c r="Q391" s="2"/>
      <c r="S391" s="100" t="e">
        <f t="shared" si="106"/>
        <v>#REF!</v>
      </c>
      <c r="T391" s="100" t="e">
        <f t="shared" si="107"/>
        <v>#REF!</v>
      </c>
      <c r="U391" s="101" t="e">
        <f t="shared" si="114"/>
        <v>#REF!</v>
      </c>
      <c r="V391" s="101" t="e">
        <f t="shared" si="115"/>
        <v>#REF!</v>
      </c>
      <c r="X391" s="100" t="e">
        <f t="shared" si="108"/>
        <v>#REF!</v>
      </c>
      <c r="Y391" s="100" t="e">
        <f t="shared" si="109"/>
        <v>#REF!</v>
      </c>
      <c r="Z391" s="101" t="e">
        <f t="shared" si="116"/>
        <v>#REF!</v>
      </c>
      <c r="AA391" s="101" t="e">
        <f t="shared" si="117"/>
        <v>#REF!</v>
      </c>
      <c r="AC391" s="100" t="e">
        <f t="shared" si="110"/>
        <v>#REF!</v>
      </c>
      <c r="AD391" s="100" t="e">
        <f t="shared" si="111"/>
        <v>#REF!</v>
      </c>
      <c r="AE391" s="101" t="e">
        <f t="shared" si="118"/>
        <v>#REF!</v>
      </c>
      <c r="AF391" s="101" t="e">
        <f t="shared" si="119"/>
        <v>#REF!</v>
      </c>
      <c r="AH391" s="100" t="e">
        <f t="shared" si="112"/>
        <v>#REF!</v>
      </c>
      <c r="AI391" s="100" t="e">
        <f t="shared" si="113"/>
        <v>#REF!</v>
      </c>
      <c r="AJ391" s="101" t="e">
        <f t="shared" si="120"/>
        <v>#REF!</v>
      </c>
      <c r="AK391" s="101" t="e">
        <f t="shared" si="121"/>
        <v>#REF!</v>
      </c>
      <c r="DJ391" s="68"/>
      <c r="HL391" s="68"/>
      <c r="TX391" s="68"/>
      <c r="VC391" s="68"/>
      <c r="AFG391" s="68"/>
      <c r="AHC391" s="68"/>
      <c r="AHN391" s="68"/>
      <c r="AIT391" s="68"/>
      <c r="AJL391" s="68"/>
      <c r="AML391" s="68"/>
      <c r="AMY391" s="68"/>
      <c r="AOJ391" s="68"/>
      <c r="ASO391" s="68"/>
      <c r="AVF391" s="68"/>
      <c r="AYQ391" s="68"/>
      <c r="BAH391" s="68"/>
      <c r="BBW391" s="68"/>
      <c r="BGD391" s="68"/>
      <c r="BKX391" s="68"/>
      <c r="BOB391" s="68"/>
      <c r="BOW391" s="68"/>
      <c r="BUF391" s="68"/>
      <c r="BUS391" s="68"/>
      <c r="CCY391" s="68"/>
      <c r="DEG391" s="68"/>
      <c r="DEJ391" s="68"/>
      <c r="DEZ391" s="68"/>
      <c r="DFZ391" s="68"/>
      <c r="DLX391" s="68"/>
      <c r="DMB391" s="68"/>
      <c r="DNE391" s="68"/>
      <c r="DOU391" s="68"/>
      <c r="DVS391" s="68"/>
      <c r="DWM391" s="68"/>
    </row>
    <row r="392" spans="1:948 1026:1917 2131:3044 3073:3315" ht="15" customHeight="1">
      <c r="A392" s="105"/>
      <c r="B392" s="110"/>
      <c r="C392" s="107"/>
      <c r="D392" s="108"/>
      <c r="E392" s="104"/>
      <c r="F392" s="104"/>
      <c r="G392" s="17"/>
      <c r="H392" s="102"/>
      <c r="I392" s="103"/>
      <c r="J392" s="2"/>
      <c r="K392" s="2"/>
      <c r="L392" s="2"/>
      <c r="M392" s="2"/>
      <c r="N392" s="2"/>
      <c r="O392" s="2"/>
      <c r="P392" s="2"/>
      <c r="Q392" s="2"/>
      <c r="S392" s="100" t="e">
        <f t="shared" si="106"/>
        <v>#REF!</v>
      </c>
      <c r="T392" s="100" t="e">
        <f t="shared" si="107"/>
        <v>#REF!</v>
      </c>
      <c r="U392" s="101" t="e">
        <f t="shared" si="114"/>
        <v>#REF!</v>
      </c>
      <c r="V392" s="101" t="e">
        <f t="shared" si="115"/>
        <v>#REF!</v>
      </c>
      <c r="X392" s="100" t="e">
        <f t="shared" si="108"/>
        <v>#REF!</v>
      </c>
      <c r="Y392" s="100" t="e">
        <f t="shared" si="109"/>
        <v>#REF!</v>
      </c>
      <c r="Z392" s="101" t="e">
        <f t="shared" si="116"/>
        <v>#REF!</v>
      </c>
      <c r="AA392" s="101" t="e">
        <f t="shared" si="117"/>
        <v>#REF!</v>
      </c>
      <c r="AC392" s="100" t="e">
        <f t="shared" si="110"/>
        <v>#REF!</v>
      </c>
      <c r="AD392" s="100" t="e">
        <f t="shared" si="111"/>
        <v>#REF!</v>
      </c>
      <c r="AE392" s="101" t="e">
        <f t="shared" si="118"/>
        <v>#REF!</v>
      </c>
      <c r="AF392" s="101" t="e">
        <f t="shared" si="119"/>
        <v>#REF!</v>
      </c>
      <c r="AH392" s="100" t="e">
        <f t="shared" si="112"/>
        <v>#REF!</v>
      </c>
      <c r="AI392" s="100" t="e">
        <f t="shared" si="113"/>
        <v>#REF!</v>
      </c>
      <c r="AJ392" s="101" t="e">
        <f t="shared" si="120"/>
        <v>#REF!</v>
      </c>
      <c r="AK392" s="101" t="e">
        <f t="shared" si="121"/>
        <v>#REF!</v>
      </c>
      <c r="DJ392" s="68"/>
      <c r="HL392" s="68"/>
      <c r="TX392" s="68"/>
      <c r="VC392" s="68"/>
      <c r="AFG392" s="68"/>
      <c r="AHC392" s="68"/>
      <c r="AHN392" s="68"/>
      <c r="AIT392" s="68"/>
      <c r="AJL392" s="68"/>
      <c r="AML392" s="68"/>
      <c r="AMY392" s="68"/>
      <c r="AOJ392" s="68"/>
      <c r="ASO392" s="68"/>
      <c r="AVF392" s="68"/>
      <c r="AYQ392" s="68"/>
      <c r="BAH392" s="68"/>
      <c r="BBW392" s="68"/>
      <c r="BGD392" s="68"/>
      <c r="BKX392" s="68"/>
      <c r="BOB392" s="68"/>
      <c r="BOW392" s="68"/>
      <c r="BUF392" s="68"/>
      <c r="BUS392" s="68"/>
      <c r="CCY392" s="68"/>
      <c r="DEG392" s="68"/>
      <c r="DEJ392" s="68"/>
      <c r="DEZ392" s="68"/>
      <c r="DFZ392" s="68"/>
      <c r="DLX392" s="68"/>
      <c r="DMB392" s="68"/>
      <c r="DNE392" s="68"/>
      <c r="DOU392" s="68"/>
      <c r="DVS392" s="68"/>
      <c r="DWM392" s="68"/>
    </row>
    <row r="393" spans="1:948 1026:1917 2131:3044 3073:3315" ht="15" customHeight="1">
      <c r="A393" s="105"/>
      <c r="B393" s="110"/>
      <c r="C393" s="107"/>
      <c r="D393" s="108"/>
      <c r="E393" s="104"/>
      <c r="F393" s="104"/>
      <c r="G393" s="17"/>
      <c r="H393" s="102"/>
      <c r="I393" s="103"/>
      <c r="J393" s="2"/>
      <c r="K393" s="2"/>
      <c r="L393" s="2"/>
      <c r="M393" s="2"/>
      <c r="N393" s="2"/>
      <c r="O393" s="2"/>
      <c r="P393" s="2"/>
      <c r="Q393" s="2"/>
      <c r="S393" s="100" t="e">
        <f t="shared" si="106"/>
        <v>#REF!</v>
      </c>
      <c r="T393" s="100" t="e">
        <f t="shared" si="107"/>
        <v>#REF!</v>
      </c>
      <c r="U393" s="101" t="e">
        <f t="shared" si="114"/>
        <v>#REF!</v>
      </c>
      <c r="V393" s="101" t="e">
        <f t="shared" si="115"/>
        <v>#REF!</v>
      </c>
      <c r="X393" s="100" t="e">
        <f t="shared" si="108"/>
        <v>#REF!</v>
      </c>
      <c r="Y393" s="100" t="e">
        <f t="shared" si="109"/>
        <v>#REF!</v>
      </c>
      <c r="Z393" s="101" t="e">
        <f t="shared" si="116"/>
        <v>#REF!</v>
      </c>
      <c r="AA393" s="101" t="e">
        <f t="shared" si="117"/>
        <v>#REF!</v>
      </c>
      <c r="AC393" s="100" t="e">
        <f t="shared" si="110"/>
        <v>#REF!</v>
      </c>
      <c r="AD393" s="100" t="e">
        <f t="shared" si="111"/>
        <v>#REF!</v>
      </c>
      <c r="AE393" s="101" t="e">
        <f t="shared" si="118"/>
        <v>#REF!</v>
      </c>
      <c r="AF393" s="101" t="e">
        <f t="shared" si="119"/>
        <v>#REF!</v>
      </c>
      <c r="AH393" s="100" t="e">
        <f t="shared" si="112"/>
        <v>#REF!</v>
      </c>
      <c r="AI393" s="100" t="e">
        <f t="shared" si="113"/>
        <v>#REF!</v>
      </c>
      <c r="AJ393" s="101" t="e">
        <f t="shared" si="120"/>
        <v>#REF!</v>
      </c>
      <c r="AK393" s="101" t="e">
        <f t="shared" si="121"/>
        <v>#REF!</v>
      </c>
      <c r="DJ393" s="68"/>
      <c r="HL393" s="68"/>
      <c r="TX393" s="68"/>
      <c r="VC393" s="68"/>
      <c r="AFG393" s="68"/>
      <c r="AHC393" s="68"/>
      <c r="AHN393" s="68"/>
      <c r="AIT393" s="68"/>
      <c r="AJL393" s="68"/>
      <c r="AML393" s="68"/>
      <c r="AMY393" s="68"/>
      <c r="AOJ393" s="68"/>
      <c r="ASO393" s="68"/>
      <c r="AVF393" s="68"/>
      <c r="AYQ393" s="68"/>
      <c r="BAH393" s="68"/>
      <c r="BBW393" s="68"/>
      <c r="BGD393" s="68"/>
      <c r="BKX393" s="68"/>
      <c r="BOB393" s="68"/>
      <c r="BOW393" s="68"/>
      <c r="BUF393" s="68"/>
      <c r="BUS393" s="68"/>
      <c r="CCY393" s="68"/>
      <c r="DEG393" s="68"/>
      <c r="DEJ393" s="68"/>
      <c r="DEZ393" s="68"/>
      <c r="DFZ393" s="68"/>
      <c r="DLX393" s="68"/>
      <c r="DMB393" s="68"/>
      <c r="DNE393" s="68"/>
      <c r="DOU393" s="68"/>
      <c r="DVS393" s="68"/>
      <c r="DWM393" s="68"/>
    </row>
    <row r="394" spans="1:948 1026:1917 2131:3044 3073:3315" ht="15" customHeight="1">
      <c r="A394" s="105"/>
      <c r="B394" s="110"/>
      <c r="C394" s="107"/>
      <c r="D394" s="108"/>
      <c r="E394" s="104"/>
      <c r="F394" s="104"/>
      <c r="G394" s="17"/>
      <c r="H394" s="102"/>
      <c r="I394" s="103"/>
      <c r="J394" s="2"/>
      <c r="K394" s="2"/>
      <c r="L394" s="2"/>
      <c r="M394" s="2"/>
      <c r="N394" s="2"/>
      <c r="O394" s="2"/>
      <c r="P394" s="2"/>
      <c r="Q394" s="2"/>
      <c r="S394" s="100" t="e">
        <f t="shared" si="106"/>
        <v>#REF!</v>
      </c>
      <c r="T394" s="100" t="e">
        <f t="shared" si="107"/>
        <v>#REF!</v>
      </c>
      <c r="U394" s="101" t="e">
        <f t="shared" si="114"/>
        <v>#REF!</v>
      </c>
      <c r="V394" s="101" t="e">
        <f t="shared" si="115"/>
        <v>#REF!</v>
      </c>
      <c r="X394" s="100" t="e">
        <f t="shared" si="108"/>
        <v>#REF!</v>
      </c>
      <c r="Y394" s="100" t="e">
        <f t="shared" si="109"/>
        <v>#REF!</v>
      </c>
      <c r="Z394" s="101" t="e">
        <f t="shared" si="116"/>
        <v>#REF!</v>
      </c>
      <c r="AA394" s="101" t="e">
        <f t="shared" si="117"/>
        <v>#REF!</v>
      </c>
      <c r="AC394" s="100" t="e">
        <f t="shared" si="110"/>
        <v>#REF!</v>
      </c>
      <c r="AD394" s="100" t="e">
        <f t="shared" si="111"/>
        <v>#REF!</v>
      </c>
      <c r="AE394" s="101" t="e">
        <f t="shared" si="118"/>
        <v>#REF!</v>
      </c>
      <c r="AF394" s="101" t="e">
        <f t="shared" si="119"/>
        <v>#REF!</v>
      </c>
      <c r="AH394" s="100" t="e">
        <f t="shared" si="112"/>
        <v>#REF!</v>
      </c>
      <c r="AI394" s="100" t="e">
        <f t="shared" si="113"/>
        <v>#REF!</v>
      </c>
      <c r="AJ394" s="101" t="e">
        <f t="shared" si="120"/>
        <v>#REF!</v>
      </c>
      <c r="AK394" s="101" t="e">
        <f t="shared" si="121"/>
        <v>#REF!</v>
      </c>
      <c r="DJ394" s="68"/>
      <c r="HL394" s="68"/>
      <c r="TX394" s="68"/>
      <c r="VC394" s="68"/>
      <c r="AFG394" s="68"/>
      <c r="AHC394" s="68"/>
      <c r="AHN394" s="68"/>
      <c r="AIT394" s="68"/>
      <c r="AJL394" s="68"/>
      <c r="AML394" s="68"/>
      <c r="AMY394" s="68"/>
      <c r="AOJ394" s="68"/>
      <c r="ASO394" s="68"/>
      <c r="AVF394" s="68"/>
      <c r="AYQ394" s="68"/>
      <c r="BAH394" s="68"/>
      <c r="BBW394" s="68"/>
      <c r="BGD394" s="68"/>
      <c r="BKX394" s="68"/>
      <c r="BOB394" s="68"/>
      <c r="BOW394" s="68"/>
      <c r="BUF394" s="68"/>
      <c r="BUS394" s="68"/>
      <c r="CCY394" s="68"/>
      <c r="DEG394" s="68"/>
      <c r="DEJ394" s="68"/>
      <c r="DEZ394" s="68"/>
      <c r="DFZ394" s="68"/>
      <c r="DLX394" s="68"/>
      <c r="DMB394" s="68"/>
      <c r="DNE394" s="68"/>
      <c r="DOU394" s="68"/>
      <c r="DVS394" s="68"/>
      <c r="DWM394" s="68"/>
    </row>
    <row r="395" spans="1:948 1026:1917 2131:3044 3073:3315" ht="15" customHeight="1">
      <c r="A395" s="105"/>
      <c r="B395" s="110"/>
      <c r="C395" s="107"/>
      <c r="D395" s="108"/>
      <c r="E395" s="104"/>
      <c r="F395" s="104"/>
      <c r="G395" s="17"/>
      <c r="H395" s="102"/>
      <c r="I395" s="103"/>
      <c r="J395" s="2"/>
      <c r="K395" s="2"/>
      <c r="L395" s="2"/>
      <c r="M395" s="2"/>
      <c r="N395" s="2"/>
      <c r="O395" s="2"/>
      <c r="P395" s="2"/>
      <c r="Q395" s="2"/>
      <c r="S395" s="100" t="e">
        <f t="shared" si="106"/>
        <v>#REF!</v>
      </c>
      <c r="T395" s="100" t="e">
        <f t="shared" si="107"/>
        <v>#REF!</v>
      </c>
      <c r="U395" s="101" t="e">
        <f t="shared" si="114"/>
        <v>#REF!</v>
      </c>
      <c r="V395" s="101" t="e">
        <f t="shared" si="115"/>
        <v>#REF!</v>
      </c>
      <c r="X395" s="100" t="e">
        <f t="shared" si="108"/>
        <v>#REF!</v>
      </c>
      <c r="Y395" s="100" t="e">
        <f t="shared" si="109"/>
        <v>#REF!</v>
      </c>
      <c r="Z395" s="101" t="e">
        <f t="shared" si="116"/>
        <v>#REF!</v>
      </c>
      <c r="AA395" s="101" t="e">
        <f t="shared" si="117"/>
        <v>#REF!</v>
      </c>
      <c r="AC395" s="100" t="e">
        <f t="shared" si="110"/>
        <v>#REF!</v>
      </c>
      <c r="AD395" s="100" t="e">
        <f t="shared" si="111"/>
        <v>#REF!</v>
      </c>
      <c r="AE395" s="101" t="e">
        <f t="shared" si="118"/>
        <v>#REF!</v>
      </c>
      <c r="AF395" s="101" t="e">
        <f t="shared" si="119"/>
        <v>#REF!</v>
      </c>
      <c r="AH395" s="100" t="e">
        <f t="shared" si="112"/>
        <v>#REF!</v>
      </c>
      <c r="AI395" s="100" t="e">
        <f t="shared" si="113"/>
        <v>#REF!</v>
      </c>
      <c r="AJ395" s="101" t="e">
        <f t="shared" si="120"/>
        <v>#REF!</v>
      </c>
      <c r="AK395" s="101" t="e">
        <f t="shared" si="121"/>
        <v>#REF!</v>
      </c>
      <c r="DJ395" s="68"/>
      <c r="HL395" s="68"/>
      <c r="TX395" s="68"/>
      <c r="VC395" s="68"/>
      <c r="AFG395" s="68"/>
      <c r="AHC395" s="68"/>
      <c r="AHN395" s="68"/>
      <c r="AIT395" s="68"/>
      <c r="AJL395" s="68"/>
      <c r="AML395" s="68"/>
      <c r="AMY395" s="68"/>
      <c r="AOJ395" s="68"/>
      <c r="ASO395" s="68"/>
      <c r="AVF395" s="68"/>
      <c r="AYQ395" s="68"/>
      <c r="BAH395" s="68"/>
      <c r="BBW395" s="68"/>
      <c r="BGD395" s="68"/>
      <c r="BKX395" s="68"/>
      <c r="BOB395" s="68"/>
      <c r="BOW395" s="68"/>
      <c r="BUF395" s="68"/>
      <c r="BUS395" s="68"/>
      <c r="CCY395" s="68"/>
      <c r="DEG395" s="68"/>
      <c r="DEJ395" s="68"/>
      <c r="DEZ395" s="68"/>
      <c r="DFZ395" s="68"/>
      <c r="DLX395" s="68"/>
      <c r="DMB395" s="68"/>
      <c r="DNE395" s="68"/>
      <c r="DOU395" s="68"/>
      <c r="DVS395" s="68"/>
      <c r="DWM395" s="68"/>
    </row>
    <row r="396" spans="1:948 1026:1917 2131:3044 3073:3315" ht="15" customHeight="1">
      <c r="A396" s="105"/>
      <c r="B396" s="110"/>
      <c r="C396" s="107"/>
      <c r="D396" s="108"/>
      <c r="E396" s="104"/>
      <c r="F396" s="104"/>
      <c r="G396" s="17"/>
      <c r="H396" s="102"/>
      <c r="I396" s="103"/>
      <c r="J396" s="2"/>
      <c r="K396" s="2"/>
      <c r="L396" s="2"/>
      <c r="M396" s="2"/>
      <c r="N396" s="2"/>
      <c r="O396" s="2"/>
      <c r="P396" s="2"/>
      <c r="Q396" s="2"/>
      <c r="S396" s="100" t="e">
        <f t="shared" ref="S396:S459" si="122">IF($A396&lt;&gt;"(DC)", $E396*$R$7, $E396)</f>
        <v>#REF!</v>
      </c>
      <c r="T396" s="100" t="e">
        <f t="shared" ref="T396:T459" si="123">IF($A396&lt;&gt;"(DC)", $F396*$R$7, $F396)</f>
        <v>#REF!</v>
      </c>
      <c r="U396" s="101" t="e">
        <f t="shared" si="114"/>
        <v>#REF!</v>
      </c>
      <c r="V396" s="101" t="e">
        <f t="shared" si="115"/>
        <v>#REF!</v>
      </c>
      <c r="X396" s="100" t="e">
        <f t="shared" ref="X396:X459" si="124">IF($A396&lt;&gt;"(DC)", $E396*$W$7, $E396)</f>
        <v>#REF!</v>
      </c>
      <c r="Y396" s="100" t="e">
        <f t="shared" ref="Y396:Y459" si="125">IF($A396&lt;&gt;"(DC)", $F396*$W$7, $F396)</f>
        <v>#REF!</v>
      </c>
      <c r="Z396" s="101" t="e">
        <f t="shared" si="116"/>
        <v>#REF!</v>
      </c>
      <c r="AA396" s="101" t="e">
        <f t="shared" si="117"/>
        <v>#REF!</v>
      </c>
      <c r="AC396" s="100" t="e">
        <f t="shared" ref="AC396:AC459" si="126">IF($A396&lt;&gt;"(DC)", $E396*$AB$7, $E396)</f>
        <v>#REF!</v>
      </c>
      <c r="AD396" s="100" t="e">
        <f t="shared" ref="AD396:AD459" si="127">IF($A396&lt;&gt;"(DC)", $F396*$AB$7, $F396)</f>
        <v>#REF!</v>
      </c>
      <c r="AE396" s="101" t="e">
        <f t="shared" si="118"/>
        <v>#REF!</v>
      </c>
      <c r="AF396" s="101" t="e">
        <f t="shared" si="119"/>
        <v>#REF!</v>
      </c>
      <c r="AH396" s="100" t="e">
        <f t="shared" ref="AH396:AH459" si="128">IF($A396&lt;&gt;"(DC)", $E396*$AG$7, $E396)</f>
        <v>#REF!</v>
      </c>
      <c r="AI396" s="100" t="e">
        <f t="shared" ref="AI396:AI459" si="129">IF($A396&lt;&gt;"(DC)", $F396*$AG$7, $F396)</f>
        <v>#REF!</v>
      </c>
      <c r="AJ396" s="101" t="e">
        <f t="shared" si="120"/>
        <v>#REF!</v>
      </c>
      <c r="AK396" s="101" t="e">
        <f t="shared" si="121"/>
        <v>#REF!</v>
      </c>
      <c r="DJ396" s="68"/>
      <c r="HL396" s="68"/>
      <c r="TX396" s="68"/>
      <c r="VC396" s="68"/>
      <c r="AFG396" s="68"/>
      <c r="AHC396" s="68"/>
      <c r="AHN396" s="68"/>
      <c r="AIT396" s="68"/>
      <c r="AJL396" s="68"/>
      <c r="AML396" s="68"/>
      <c r="AMY396" s="68"/>
      <c r="AOJ396" s="68"/>
      <c r="ASO396" s="68"/>
      <c r="AVF396" s="68"/>
      <c r="AYQ396" s="68"/>
      <c r="BAH396" s="68"/>
      <c r="BBW396" s="68"/>
      <c r="BGD396" s="68"/>
      <c r="BKX396" s="68"/>
      <c r="BOB396" s="68"/>
      <c r="BOW396" s="68"/>
      <c r="BUF396" s="68"/>
      <c r="BUS396" s="68"/>
      <c r="CCY396" s="68"/>
      <c r="DEG396" s="68"/>
      <c r="DEJ396" s="68"/>
      <c r="DEZ396" s="68"/>
      <c r="DFZ396" s="68"/>
      <c r="DLX396" s="68"/>
      <c r="DMB396" s="68"/>
      <c r="DNE396" s="68"/>
      <c r="DOU396" s="68"/>
      <c r="DVS396" s="68"/>
      <c r="DWM396" s="68"/>
    </row>
    <row r="397" spans="1:948 1026:1917 2131:3044 3073:3315" ht="15" customHeight="1">
      <c r="A397" s="105"/>
      <c r="B397" s="110"/>
      <c r="C397" s="107"/>
      <c r="D397" s="108"/>
      <c r="E397" s="104"/>
      <c r="F397" s="104"/>
      <c r="G397" s="17"/>
      <c r="H397" s="102"/>
      <c r="I397" s="103"/>
      <c r="J397" s="2"/>
      <c r="K397" s="2"/>
      <c r="L397" s="2"/>
      <c r="M397" s="2"/>
      <c r="N397" s="2"/>
      <c r="O397" s="2"/>
      <c r="P397" s="2"/>
      <c r="Q397" s="2"/>
      <c r="S397" s="100" t="e">
        <f t="shared" si="122"/>
        <v>#REF!</v>
      </c>
      <c r="T397" s="100" t="e">
        <f t="shared" si="123"/>
        <v>#REF!</v>
      </c>
      <c r="U397" s="101" t="e">
        <f t="shared" si="114"/>
        <v>#REF!</v>
      </c>
      <c r="V397" s="101" t="e">
        <f t="shared" si="115"/>
        <v>#REF!</v>
      </c>
      <c r="X397" s="100" t="e">
        <f t="shared" si="124"/>
        <v>#REF!</v>
      </c>
      <c r="Y397" s="100" t="e">
        <f t="shared" si="125"/>
        <v>#REF!</v>
      </c>
      <c r="Z397" s="101" t="e">
        <f t="shared" si="116"/>
        <v>#REF!</v>
      </c>
      <c r="AA397" s="101" t="e">
        <f t="shared" si="117"/>
        <v>#REF!</v>
      </c>
      <c r="AC397" s="100" t="e">
        <f t="shared" si="126"/>
        <v>#REF!</v>
      </c>
      <c r="AD397" s="100" t="e">
        <f t="shared" si="127"/>
        <v>#REF!</v>
      </c>
      <c r="AE397" s="101" t="e">
        <f t="shared" si="118"/>
        <v>#REF!</v>
      </c>
      <c r="AF397" s="101" t="e">
        <f t="shared" si="119"/>
        <v>#REF!</v>
      </c>
      <c r="AH397" s="100" t="e">
        <f t="shared" si="128"/>
        <v>#REF!</v>
      </c>
      <c r="AI397" s="100" t="e">
        <f t="shared" si="129"/>
        <v>#REF!</v>
      </c>
      <c r="AJ397" s="101" t="e">
        <f t="shared" si="120"/>
        <v>#REF!</v>
      </c>
      <c r="AK397" s="101" t="e">
        <f t="shared" si="121"/>
        <v>#REF!</v>
      </c>
      <c r="DJ397" s="68"/>
      <c r="HL397" s="68"/>
      <c r="TX397" s="68"/>
      <c r="VC397" s="68"/>
      <c r="AFG397" s="68"/>
      <c r="AHC397" s="68"/>
      <c r="AHN397" s="68"/>
      <c r="AIT397" s="68"/>
      <c r="AJL397" s="68"/>
      <c r="AML397" s="68"/>
      <c r="AMY397" s="68"/>
      <c r="AOJ397" s="68"/>
      <c r="ASO397" s="68"/>
      <c r="AVF397" s="68"/>
      <c r="AYQ397" s="68"/>
      <c r="BAH397" s="68"/>
      <c r="BBW397" s="68"/>
      <c r="BGD397" s="68"/>
      <c r="BKX397" s="68"/>
      <c r="BOB397" s="68"/>
      <c r="BOW397" s="68"/>
      <c r="BUF397" s="68"/>
      <c r="BUS397" s="68"/>
      <c r="CCY397" s="68"/>
      <c r="DEG397" s="68"/>
      <c r="DEJ397" s="68"/>
      <c r="DEZ397" s="68"/>
      <c r="DFZ397" s="68"/>
      <c r="DLX397" s="68"/>
      <c r="DMB397" s="68"/>
      <c r="DNE397" s="68"/>
      <c r="DOU397" s="68"/>
      <c r="DVS397" s="68"/>
      <c r="DWM397" s="68"/>
    </row>
    <row r="398" spans="1:948 1026:1917 2131:3044 3073:3315" ht="15" customHeight="1">
      <c r="A398" s="105"/>
      <c r="B398" s="110"/>
      <c r="C398" s="107"/>
      <c r="D398" s="108"/>
      <c r="E398" s="104"/>
      <c r="F398" s="104"/>
      <c r="G398" s="17"/>
      <c r="H398" s="102"/>
      <c r="I398" s="103"/>
      <c r="J398" s="2"/>
      <c r="K398" s="2"/>
      <c r="L398" s="2"/>
      <c r="M398" s="2"/>
      <c r="N398" s="2"/>
      <c r="O398" s="2"/>
      <c r="P398" s="2"/>
      <c r="Q398" s="2"/>
      <c r="S398" s="100" t="e">
        <f t="shared" si="122"/>
        <v>#REF!</v>
      </c>
      <c r="T398" s="100" t="e">
        <f t="shared" si="123"/>
        <v>#REF!</v>
      </c>
      <c r="U398" s="101" t="e">
        <f t="shared" si="114"/>
        <v>#REF!</v>
      </c>
      <c r="V398" s="101" t="e">
        <f t="shared" si="115"/>
        <v>#REF!</v>
      </c>
      <c r="X398" s="100" t="e">
        <f t="shared" si="124"/>
        <v>#REF!</v>
      </c>
      <c r="Y398" s="100" t="e">
        <f t="shared" si="125"/>
        <v>#REF!</v>
      </c>
      <c r="Z398" s="101" t="e">
        <f t="shared" si="116"/>
        <v>#REF!</v>
      </c>
      <c r="AA398" s="101" t="e">
        <f t="shared" si="117"/>
        <v>#REF!</v>
      </c>
      <c r="AC398" s="100" t="e">
        <f t="shared" si="126"/>
        <v>#REF!</v>
      </c>
      <c r="AD398" s="100" t="e">
        <f t="shared" si="127"/>
        <v>#REF!</v>
      </c>
      <c r="AE398" s="101" t="e">
        <f t="shared" si="118"/>
        <v>#REF!</v>
      </c>
      <c r="AF398" s="101" t="e">
        <f t="shared" si="119"/>
        <v>#REF!</v>
      </c>
      <c r="AH398" s="100" t="e">
        <f t="shared" si="128"/>
        <v>#REF!</v>
      </c>
      <c r="AI398" s="100" t="e">
        <f t="shared" si="129"/>
        <v>#REF!</v>
      </c>
      <c r="AJ398" s="101" t="e">
        <f t="shared" si="120"/>
        <v>#REF!</v>
      </c>
      <c r="AK398" s="101" t="e">
        <f t="shared" si="121"/>
        <v>#REF!</v>
      </c>
      <c r="DJ398" s="68"/>
      <c r="HL398" s="68"/>
      <c r="TX398" s="68"/>
      <c r="VC398" s="68"/>
      <c r="AFG398" s="68"/>
      <c r="AHC398" s="68"/>
      <c r="AHN398" s="68"/>
      <c r="AIT398" s="68"/>
      <c r="AJL398" s="68"/>
      <c r="AML398" s="68"/>
      <c r="AMY398" s="68"/>
      <c r="AOJ398" s="68"/>
      <c r="ASO398" s="68"/>
      <c r="AVF398" s="68"/>
      <c r="AYQ398" s="68"/>
      <c r="BAH398" s="68"/>
      <c r="BBW398" s="68"/>
      <c r="BGD398" s="68"/>
      <c r="BKX398" s="68"/>
      <c r="BOB398" s="68"/>
      <c r="BOW398" s="68"/>
      <c r="BUF398" s="68"/>
      <c r="BUS398" s="68"/>
      <c r="CCY398" s="68"/>
      <c r="DEG398" s="68"/>
      <c r="DEJ398" s="68"/>
      <c r="DEZ398" s="68"/>
      <c r="DFZ398" s="68"/>
      <c r="DLX398" s="68"/>
      <c r="DMB398" s="68"/>
      <c r="DNE398" s="68"/>
      <c r="DOU398" s="68"/>
      <c r="DVS398" s="68"/>
      <c r="DWM398" s="68"/>
    </row>
    <row r="399" spans="1:948 1026:1917 2131:3044 3073:3315" ht="15" customHeight="1">
      <c r="A399" s="105"/>
      <c r="B399" s="110"/>
      <c r="C399" s="107"/>
      <c r="D399" s="108"/>
      <c r="E399" s="104"/>
      <c r="F399" s="104"/>
      <c r="G399" s="17"/>
      <c r="H399" s="102"/>
      <c r="I399" s="103"/>
      <c r="J399" s="2"/>
      <c r="K399" s="2"/>
      <c r="L399" s="2"/>
      <c r="M399" s="2"/>
      <c r="N399" s="2"/>
      <c r="O399" s="2"/>
      <c r="P399" s="2"/>
      <c r="Q399" s="2"/>
      <c r="S399" s="100" t="e">
        <f t="shared" si="122"/>
        <v>#REF!</v>
      </c>
      <c r="T399" s="100" t="e">
        <f t="shared" si="123"/>
        <v>#REF!</v>
      </c>
      <c r="U399" s="101" t="e">
        <f t="shared" si="114"/>
        <v>#REF!</v>
      </c>
      <c r="V399" s="101" t="e">
        <f t="shared" si="115"/>
        <v>#REF!</v>
      </c>
      <c r="X399" s="100" t="e">
        <f t="shared" si="124"/>
        <v>#REF!</v>
      </c>
      <c r="Y399" s="100" t="e">
        <f t="shared" si="125"/>
        <v>#REF!</v>
      </c>
      <c r="Z399" s="101" t="e">
        <f t="shared" si="116"/>
        <v>#REF!</v>
      </c>
      <c r="AA399" s="101" t="e">
        <f t="shared" si="117"/>
        <v>#REF!</v>
      </c>
      <c r="AC399" s="100" t="e">
        <f t="shared" si="126"/>
        <v>#REF!</v>
      </c>
      <c r="AD399" s="100" t="e">
        <f t="shared" si="127"/>
        <v>#REF!</v>
      </c>
      <c r="AE399" s="101" t="e">
        <f t="shared" si="118"/>
        <v>#REF!</v>
      </c>
      <c r="AF399" s="101" t="e">
        <f t="shared" si="119"/>
        <v>#REF!</v>
      </c>
      <c r="AH399" s="100" t="e">
        <f t="shared" si="128"/>
        <v>#REF!</v>
      </c>
      <c r="AI399" s="100" t="e">
        <f t="shared" si="129"/>
        <v>#REF!</v>
      </c>
      <c r="AJ399" s="101" t="e">
        <f t="shared" si="120"/>
        <v>#REF!</v>
      </c>
      <c r="AK399" s="101" t="e">
        <f t="shared" si="121"/>
        <v>#REF!</v>
      </c>
      <c r="DJ399" s="68"/>
      <c r="HL399" s="68"/>
      <c r="TX399" s="68"/>
      <c r="VC399" s="68"/>
      <c r="AFG399" s="68"/>
      <c r="AHC399" s="68"/>
      <c r="AHN399" s="68"/>
      <c r="AIT399" s="68"/>
      <c r="AJL399" s="68"/>
      <c r="AML399" s="68"/>
      <c r="AMY399" s="68"/>
      <c r="AOJ399" s="68"/>
      <c r="ASO399" s="68"/>
      <c r="AVF399" s="68"/>
      <c r="AYQ399" s="68"/>
      <c r="BAH399" s="68"/>
      <c r="BBW399" s="68"/>
      <c r="BGD399" s="68"/>
      <c r="BKX399" s="68"/>
      <c r="BOB399" s="68"/>
      <c r="BOW399" s="68"/>
      <c r="BUF399" s="68"/>
      <c r="BUS399" s="68"/>
      <c r="CCY399" s="68"/>
      <c r="DEG399" s="68"/>
      <c r="DEJ399" s="68"/>
      <c r="DEZ399" s="68"/>
      <c r="DFZ399" s="68"/>
      <c r="DLX399" s="68"/>
      <c r="DMB399" s="68"/>
      <c r="DNE399" s="68"/>
      <c r="DOU399" s="68"/>
      <c r="DVS399" s="68"/>
      <c r="DWM399" s="68"/>
    </row>
    <row r="400" spans="1:948 1026:1917 2131:3044 3073:3315" ht="15" customHeight="1">
      <c r="A400" s="105"/>
      <c r="B400" s="110"/>
      <c r="C400" s="107"/>
      <c r="D400" s="108"/>
      <c r="E400" s="104"/>
      <c r="F400" s="104"/>
      <c r="G400" s="17"/>
      <c r="H400" s="102"/>
      <c r="I400" s="103"/>
      <c r="J400" s="2"/>
      <c r="K400" s="2"/>
      <c r="L400" s="2"/>
      <c r="M400" s="2"/>
      <c r="N400" s="2"/>
      <c r="O400" s="2"/>
      <c r="P400" s="2"/>
      <c r="Q400" s="2"/>
      <c r="S400" s="100" t="e">
        <f t="shared" si="122"/>
        <v>#REF!</v>
      </c>
      <c r="T400" s="100" t="e">
        <f t="shared" si="123"/>
        <v>#REF!</v>
      </c>
      <c r="U400" s="101" t="e">
        <f t="shared" si="114"/>
        <v>#REF!</v>
      </c>
      <c r="V400" s="101" t="e">
        <f t="shared" si="115"/>
        <v>#REF!</v>
      </c>
      <c r="X400" s="100" t="e">
        <f t="shared" si="124"/>
        <v>#REF!</v>
      </c>
      <c r="Y400" s="100" t="e">
        <f t="shared" si="125"/>
        <v>#REF!</v>
      </c>
      <c r="Z400" s="101" t="e">
        <f t="shared" si="116"/>
        <v>#REF!</v>
      </c>
      <c r="AA400" s="101" t="e">
        <f t="shared" si="117"/>
        <v>#REF!</v>
      </c>
      <c r="AC400" s="100" t="e">
        <f t="shared" si="126"/>
        <v>#REF!</v>
      </c>
      <c r="AD400" s="100" t="e">
        <f t="shared" si="127"/>
        <v>#REF!</v>
      </c>
      <c r="AE400" s="101" t="e">
        <f t="shared" si="118"/>
        <v>#REF!</v>
      </c>
      <c r="AF400" s="101" t="e">
        <f t="shared" si="119"/>
        <v>#REF!</v>
      </c>
      <c r="AH400" s="100" t="e">
        <f t="shared" si="128"/>
        <v>#REF!</v>
      </c>
      <c r="AI400" s="100" t="e">
        <f t="shared" si="129"/>
        <v>#REF!</v>
      </c>
      <c r="AJ400" s="101" t="e">
        <f t="shared" si="120"/>
        <v>#REF!</v>
      </c>
      <c r="AK400" s="101" t="e">
        <f t="shared" si="121"/>
        <v>#REF!</v>
      </c>
      <c r="DJ400" s="68"/>
      <c r="HL400" s="68"/>
      <c r="TX400" s="68"/>
      <c r="VC400" s="68"/>
      <c r="AFG400" s="68"/>
      <c r="AHC400" s="68"/>
      <c r="AHN400" s="68"/>
      <c r="AIT400" s="68"/>
      <c r="AJL400" s="68"/>
      <c r="AML400" s="68"/>
      <c r="AMY400" s="68"/>
      <c r="AOJ400" s="68"/>
      <c r="ASO400" s="68"/>
      <c r="AVF400" s="68"/>
      <c r="AYQ400" s="68"/>
      <c r="BAH400" s="68"/>
      <c r="BBW400" s="68"/>
      <c r="BGD400" s="68"/>
      <c r="BKX400" s="68"/>
      <c r="BOB400" s="68"/>
      <c r="BOW400" s="68"/>
      <c r="BUF400" s="68"/>
      <c r="BUS400" s="68"/>
      <c r="CCY400" s="68"/>
      <c r="DEG400" s="68"/>
      <c r="DEJ400" s="68"/>
      <c r="DEZ400" s="68"/>
      <c r="DFZ400" s="68"/>
      <c r="DLX400" s="68"/>
      <c r="DMB400" s="68"/>
      <c r="DNE400" s="68"/>
      <c r="DOU400" s="68"/>
      <c r="DVS400" s="68"/>
      <c r="DWM400" s="68"/>
    </row>
    <row r="401" spans="1:948 1026:1917 2131:3044 3073:3315" ht="15" customHeight="1">
      <c r="A401" s="105"/>
      <c r="B401" s="110"/>
      <c r="C401" s="107"/>
      <c r="D401" s="108"/>
      <c r="E401" s="104"/>
      <c r="F401" s="104"/>
      <c r="G401" s="17"/>
      <c r="H401" s="102"/>
      <c r="I401" s="103"/>
      <c r="J401" s="2"/>
      <c r="K401" s="2"/>
      <c r="L401" s="2"/>
      <c r="M401" s="2"/>
      <c r="N401" s="2"/>
      <c r="O401" s="2"/>
      <c r="P401" s="2"/>
      <c r="Q401" s="2"/>
      <c r="S401" s="100" t="e">
        <f t="shared" si="122"/>
        <v>#REF!</v>
      </c>
      <c r="T401" s="100" t="e">
        <f t="shared" si="123"/>
        <v>#REF!</v>
      </c>
      <c r="U401" s="101" t="e">
        <f t="shared" si="114"/>
        <v>#REF!</v>
      </c>
      <c r="V401" s="101" t="e">
        <f t="shared" si="115"/>
        <v>#REF!</v>
      </c>
      <c r="X401" s="100" t="e">
        <f t="shared" si="124"/>
        <v>#REF!</v>
      </c>
      <c r="Y401" s="100" t="e">
        <f t="shared" si="125"/>
        <v>#REF!</v>
      </c>
      <c r="Z401" s="101" t="e">
        <f t="shared" si="116"/>
        <v>#REF!</v>
      </c>
      <c r="AA401" s="101" t="e">
        <f t="shared" si="117"/>
        <v>#REF!</v>
      </c>
      <c r="AC401" s="100" t="e">
        <f t="shared" si="126"/>
        <v>#REF!</v>
      </c>
      <c r="AD401" s="100" t="e">
        <f t="shared" si="127"/>
        <v>#REF!</v>
      </c>
      <c r="AE401" s="101" t="e">
        <f t="shared" si="118"/>
        <v>#REF!</v>
      </c>
      <c r="AF401" s="101" t="e">
        <f t="shared" si="119"/>
        <v>#REF!</v>
      </c>
      <c r="AH401" s="100" t="e">
        <f t="shared" si="128"/>
        <v>#REF!</v>
      </c>
      <c r="AI401" s="100" t="e">
        <f t="shared" si="129"/>
        <v>#REF!</v>
      </c>
      <c r="AJ401" s="101" t="e">
        <f t="shared" si="120"/>
        <v>#REF!</v>
      </c>
      <c r="AK401" s="101" t="e">
        <f t="shared" si="121"/>
        <v>#REF!</v>
      </c>
      <c r="DJ401" s="68"/>
      <c r="HL401" s="68"/>
      <c r="TX401" s="68"/>
      <c r="VC401" s="68"/>
      <c r="AFG401" s="68"/>
      <c r="AHC401" s="68"/>
      <c r="AHN401" s="68"/>
      <c r="AIT401" s="68"/>
      <c r="AJL401" s="68"/>
      <c r="AML401" s="68"/>
      <c r="AMY401" s="68"/>
      <c r="AOJ401" s="68"/>
      <c r="ASO401" s="68"/>
      <c r="AVF401" s="68"/>
      <c r="AYQ401" s="68"/>
      <c r="BAH401" s="68"/>
      <c r="BBW401" s="68"/>
      <c r="BGD401" s="68"/>
      <c r="BKX401" s="68"/>
      <c r="BOB401" s="68"/>
      <c r="BOW401" s="68"/>
      <c r="BUF401" s="68"/>
      <c r="BUS401" s="68"/>
      <c r="CCY401" s="68"/>
      <c r="DEG401" s="68"/>
      <c r="DEJ401" s="68"/>
      <c r="DEZ401" s="68"/>
      <c r="DFZ401" s="68"/>
      <c r="DLX401" s="68"/>
      <c r="DMB401" s="68"/>
      <c r="DNE401" s="68"/>
      <c r="DOU401" s="68"/>
      <c r="DVS401" s="68"/>
      <c r="DWM401" s="68"/>
    </row>
    <row r="402" spans="1:948 1026:1917 2131:3044 3073:3315" ht="15" customHeight="1">
      <c r="A402" s="105"/>
      <c r="B402" s="110"/>
      <c r="C402" s="107"/>
      <c r="D402" s="108"/>
      <c r="E402" s="104"/>
      <c r="F402" s="104"/>
      <c r="G402" s="17"/>
      <c r="H402" s="102"/>
      <c r="I402" s="103"/>
      <c r="J402" s="2"/>
      <c r="K402" s="2"/>
      <c r="L402" s="2"/>
      <c r="M402" s="2"/>
      <c r="N402" s="2"/>
      <c r="O402" s="2"/>
      <c r="P402" s="2"/>
      <c r="Q402" s="2"/>
      <c r="S402" s="100" t="e">
        <f t="shared" si="122"/>
        <v>#REF!</v>
      </c>
      <c r="T402" s="100" t="e">
        <f t="shared" si="123"/>
        <v>#REF!</v>
      </c>
      <c r="U402" s="101" t="e">
        <f t="shared" si="114"/>
        <v>#REF!</v>
      </c>
      <c r="V402" s="101" t="e">
        <f t="shared" si="115"/>
        <v>#REF!</v>
      </c>
      <c r="X402" s="100" t="e">
        <f t="shared" si="124"/>
        <v>#REF!</v>
      </c>
      <c r="Y402" s="100" t="e">
        <f t="shared" si="125"/>
        <v>#REF!</v>
      </c>
      <c r="Z402" s="101" t="e">
        <f t="shared" si="116"/>
        <v>#REF!</v>
      </c>
      <c r="AA402" s="101" t="e">
        <f t="shared" si="117"/>
        <v>#REF!</v>
      </c>
      <c r="AC402" s="100" t="e">
        <f t="shared" si="126"/>
        <v>#REF!</v>
      </c>
      <c r="AD402" s="100" t="e">
        <f t="shared" si="127"/>
        <v>#REF!</v>
      </c>
      <c r="AE402" s="101" t="e">
        <f t="shared" si="118"/>
        <v>#REF!</v>
      </c>
      <c r="AF402" s="101" t="e">
        <f t="shared" si="119"/>
        <v>#REF!</v>
      </c>
      <c r="AH402" s="100" t="e">
        <f t="shared" si="128"/>
        <v>#REF!</v>
      </c>
      <c r="AI402" s="100" t="e">
        <f t="shared" si="129"/>
        <v>#REF!</v>
      </c>
      <c r="AJ402" s="101" t="e">
        <f t="shared" si="120"/>
        <v>#REF!</v>
      </c>
      <c r="AK402" s="101" t="e">
        <f t="shared" si="121"/>
        <v>#REF!</v>
      </c>
      <c r="DJ402" s="68"/>
      <c r="HL402" s="68"/>
      <c r="TX402" s="68"/>
      <c r="VC402" s="68"/>
      <c r="AFG402" s="68"/>
      <c r="AHC402" s="68"/>
      <c r="AHN402" s="68"/>
      <c r="AIT402" s="68"/>
      <c r="AJL402" s="68"/>
      <c r="AML402" s="68"/>
      <c r="AMY402" s="68"/>
      <c r="AOJ402" s="68"/>
      <c r="ASO402" s="68"/>
      <c r="AVF402" s="68"/>
      <c r="AYQ402" s="68"/>
      <c r="BAH402" s="68"/>
      <c r="BBW402" s="68"/>
      <c r="BGD402" s="68"/>
      <c r="BKX402" s="68"/>
      <c r="BOB402" s="68"/>
      <c r="BOW402" s="68"/>
      <c r="BUF402" s="68"/>
      <c r="BUS402" s="68"/>
      <c r="CCY402" s="68"/>
      <c r="DEG402" s="68"/>
      <c r="DEJ402" s="68"/>
      <c r="DEZ402" s="68"/>
      <c r="DFZ402" s="68"/>
      <c r="DLX402" s="68"/>
      <c r="DMB402" s="68"/>
      <c r="DNE402" s="68"/>
      <c r="DOU402" s="68"/>
      <c r="DVS402" s="68"/>
      <c r="DWM402" s="68"/>
    </row>
    <row r="403" spans="1:948 1026:1917 2131:3044 3073:3315" ht="15" customHeight="1">
      <c r="A403" s="105"/>
      <c r="B403" s="110"/>
      <c r="C403" s="107"/>
      <c r="D403" s="108"/>
      <c r="E403" s="104"/>
      <c r="F403" s="104"/>
      <c r="G403" s="17"/>
      <c r="H403" s="102"/>
      <c r="I403" s="103"/>
      <c r="J403" s="2"/>
      <c r="K403" s="2"/>
      <c r="L403" s="2"/>
      <c r="M403" s="2"/>
      <c r="N403" s="2"/>
      <c r="O403" s="2"/>
      <c r="P403" s="2"/>
      <c r="Q403" s="2"/>
      <c r="S403" s="100" t="e">
        <f t="shared" si="122"/>
        <v>#REF!</v>
      </c>
      <c r="T403" s="100" t="e">
        <f t="shared" si="123"/>
        <v>#REF!</v>
      </c>
      <c r="U403" s="101" t="e">
        <f t="shared" si="114"/>
        <v>#REF!</v>
      </c>
      <c r="V403" s="101" t="e">
        <f t="shared" si="115"/>
        <v>#REF!</v>
      </c>
      <c r="X403" s="100" t="e">
        <f t="shared" si="124"/>
        <v>#REF!</v>
      </c>
      <c r="Y403" s="100" t="e">
        <f t="shared" si="125"/>
        <v>#REF!</v>
      </c>
      <c r="Z403" s="101" t="e">
        <f t="shared" si="116"/>
        <v>#REF!</v>
      </c>
      <c r="AA403" s="101" t="e">
        <f t="shared" si="117"/>
        <v>#REF!</v>
      </c>
      <c r="AC403" s="100" t="e">
        <f t="shared" si="126"/>
        <v>#REF!</v>
      </c>
      <c r="AD403" s="100" t="e">
        <f t="shared" si="127"/>
        <v>#REF!</v>
      </c>
      <c r="AE403" s="101" t="e">
        <f t="shared" si="118"/>
        <v>#REF!</v>
      </c>
      <c r="AF403" s="101" t="e">
        <f t="shared" si="119"/>
        <v>#REF!</v>
      </c>
      <c r="AH403" s="100" t="e">
        <f t="shared" si="128"/>
        <v>#REF!</v>
      </c>
      <c r="AI403" s="100" t="e">
        <f t="shared" si="129"/>
        <v>#REF!</v>
      </c>
      <c r="AJ403" s="101" t="e">
        <f t="shared" si="120"/>
        <v>#REF!</v>
      </c>
      <c r="AK403" s="101" t="e">
        <f t="shared" si="121"/>
        <v>#REF!</v>
      </c>
      <c r="DJ403" s="68"/>
      <c r="HL403" s="68"/>
      <c r="TX403" s="68"/>
      <c r="VC403" s="68"/>
      <c r="AFG403" s="68"/>
      <c r="AHC403" s="68"/>
      <c r="AHN403" s="68"/>
      <c r="AIT403" s="68"/>
      <c r="AJL403" s="68"/>
      <c r="AML403" s="68"/>
      <c r="AMY403" s="68"/>
      <c r="AOJ403" s="68"/>
      <c r="ASO403" s="68"/>
      <c r="AVF403" s="68"/>
      <c r="AYQ403" s="68"/>
      <c r="BAH403" s="68"/>
      <c r="BBW403" s="68"/>
      <c r="BGD403" s="68"/>
      <c r="BKX403" s="68"/>
      <c r="BOB403" s="68"/>
      <c r="BOW403" s="68"/>
      <c r="BUF403" s="68"/>
      <c r="BUS403" s="68"/>
      <c r="CCY403" s="68"/>
      <c r="DEG403" s="68"/>
      <c r="DEJ403" s="68"/>
      <c r="DEZ403" s="68"/>
      <c r="DFZ403" s="68"/>
      <c r="DLX403" s="68"/>
      <c r="DMB403" s="68"/>
      <c r="DNE403" s="68"/>
      <c r="DOU403" s="68"/>
      <c r="DVS403" s="68"/>
      <c r="DWM403" s="68"/>
    </row>
    <row r="404" spans="1:948 1026:1917 2131:3044 3073:3315" ht="15" customHeight="1">
      <c r="A404" s="105"/>
      <c r="B404" s="110"/>
      <c r="C404" s="107"/>
      <c r="D404" s="108"/>
      <c r="E404" s="104"/>
      <c r="F404" s="104"/>
      <c r="G404" s="17"/>
      <c r="H404" s="102"/>
      <c r="I404" s="103"/>
      <c r="J404" s="2"/>
      <c r="K404" s="2"/>
      <c r="L404" s="2"/>
      <c r="M404" s="2"/>
      <c r="N404" s="2"/>
      <c r="O404" s="2"/>
      <c r="P404" s="2"/>
      <c r="Q404" s="2"/>
      <c r="S404" s="100" t="e">
        <f t="shared" si="122"/>
        <v>#REF!</v>
      </c>
      <c r="T404" s="100" t="e">
        <f t="shared" si="123"/>
        <v>#REF!</v>
      </c>
      <c r="U404" s="101" t="e">
        <f t="shared" si="114"/>
        <v>#REF!</v>
      </c>
      <c r="V404" s="101" t="e">
        <f t="shared" si="115"/>
        <v>#REF!</v>
      </c>
      <c r="X404" s="100" t="e">
        <f t="shared" si="124"/>
        <v>#REF!</v>
      </c>
      <c r="Y404" s="100" t="e">
        <f t="shared" si="125"/>
        <v>#REF!</v>
      </c>
      <c r="Z404" s="101" t="e">
        <f t="shared" si="116"/>
        <v>#REF!</v>
      </c>
      <c r="AA404" s="101" t="e">
        <f t="shared" si="117"/>
        <v>#REF!</v>
      </c>
      <c r="AC404" s="100" t="e">
        <f t="shared" si="126"/>
        <v>#REF!</v>
      </c>
      <c r="AD404" s="100" t="e">
        <f t="shared" si="127"/>
        <v>#REF!</v>
      </c>
      <c r="AE404" s="101" t="e">
        <f t="shared" si="118"/>
        <v>#REF!</v>
      </c>
      <c r="AF404" s="101" t="e">
        <f t="shared" si="119"/>
        <v>#REF!</v>
      </c>
      <c r="AH404" s="100" t="e">
        <f t="shared" si="128"/>
        <v>#REF!</v>
      </c>
      <c r="AI404" s="100" t="e">
        <f t="shared" si="129"/>
        <v>#REF!</v>
      </c>
      <c r="AJ404" s="101" t="e">
        <f t="shared" si="120"/>
        <v>#REF!</v>
      </c>
      <c r="AK404" s="101" t="e">
        <f t="shared" si="121"/>
        <v>#REF!</v>
      </c>
      <c r="DJ404" s="68"/>
      <c r="HL404" s="68"/>
      <c r="TX404" s="68"/>
      <c r="VC404" s="68"/>
      <c r="AFG404" s="68"/>
      <c r="AHC404" s="68"/>
      <c r="AHN404" s="68"/>
      <c r="AIT404" s="68"/>
      <c r="AJL404" s="68"/>
      <c r="AML404" s="68"/>
      <c r="AMY404" s="68"/>
      <c r="AOJ404" s="68"/>
      <c r="ASO404" s="68"/>
      <c r="AVF404" s="68"/>
      <c r="AYQ404" s="68"/>
      <c r="BAH404" s="68"/>
      <c r="BBW404" s="68"/>
      <c r="BGD404" s="68"/>
      <c r="BKX404" s="68"/>
      <c r="BOB404" s="68"/>
      <c r="BOW404" s="68"/>
      <c r="BUF404" s="68"/>
      <c r="BUS404" s="68"/>
      <c r="CCY404" s="68"/>
      <c r="DEG404" s="68"/>
      <c r="DEJ404" s="68"/>
      <c r="DEZ404" s="68"/>
      <c r="DFZ404" s="68"/>
      <c r="DLX404" s="68"/>
      <c r="DMB404" s="68"/>
      <c r="DNE404" s="68"/>
      <c r="DOU404" s="68"/>
      <c r="DVS404" s="68"/>
      <c r="DWM404" s="68"/>
    </row>
    <row r="405" spans="1:948 1026:1917 2131:3044 3073:3315" ht="15" customHeight="1">
      <c r="A405" s="105"/>
      <c r="B405" s="110"/>
      <c r="C405" s="107"/>
      <c r="D405" s="108"/>
      <c r="E405" s="104"/>
      <c r="F405" s="104"/>
      <c r="G405" s="17"/>
      <c r="H405" s="102"/>
      <c r="I405" s="103"/>
      <c r="J405" s="2"/>
      <c r="K405" s="2"/>
      <c r="L405" s="2"/>
      <c r="M405" s="2"/>
      <c r="N405" s="2"/>
      <c r="O405" s="2"/>
      <c r="P405" s="2"/>
      <c r="Q405" s="2"/>
      <c r="S405" s="100" t="e">
        <f t="shared" si="122"/>
        <v>#REF!</v>
      </c>
      <c r="T405" s="100" t="e">
        <f t="shared" si="123"/>
        <v>#REF!</v>
      </c>
      <c r="U405" s="101" t="e">
        <f t="shared" si="114"/>
        <v>#REF!</v>
      </c>
      <c r="V405" s="101" t="e">
        <f t="shared" si="115"/>
        <v>#REF!</v>
      </c>
      <c r="X405" s="100" t="e">
        <f t="shared" si="124"/>
        <v>#REF!</v>
      </c>
      <c r="Y405" s="100" t="e">
        <f t="shared" si="125"/>
        <v>#REF!</v>
      </c>
      <c r="Z405" s="101" t="e">
        <f t="shared" si="116"/>
        <v>#REF!</v>
      </c>
      <c r="AA405" s="101" t="e">
        <f t="shared" si="117"/>
        <v>#REF!</v>
      </c>
      <c r="AC405" s="100" t="e">
        <f t="shared" si="126"/>
        <v>#REF!</v>
      </c>
      <c r="AD405" s="100" t="e">
        <f t="shared" si="127"/>
        <v>#REF!</v>
      </c>
      <c r="AE405" s="101" t="e">
        <f t="shared" si="118"/>
        <v>#REF!</v>
      </c>
      <c r="AF405" s="101" t="e">
        <f t="shared" si="119"/>
        <v>#REF!</v>
      </c>
      <c r="AH405" s="100" t="e">
        <f t="shared" si="128"/>
        <v>#REF!</v>
      </c>
      <c r="AI405" s="100" t="e">
        <f t="shared" si="129"/>
        <v>#REF!</v>
      </c>
      <c r="AJ405" s="101" t="e">
        <f t="shared" si="120"/>
        <v>#REF!</v>
      </c>
      <c r="AK405" s="101" t="e">
        <f t="shared" si="121"/>
        <v>#REF!</v>
      </c>
      <c r="DJ405" s="68"/>
      <c r="HL405" s="68"/>
      <c r="TX405" s="68"/>
      <c r="VC405" s="68"/>
      <c r="AFG405" s="68"/>
      <c r="AHC405" s="68"/>
      <c r="AHN405" s="68"/>
      <c r="AIT405" s="68"/>
      <c r="AJL405" s="68"/>
      <c r="AML405" s="68"/>
      <c r="AMY405" s="68"/>
      <c r="AOJ405" s="68"/>
      <c r="ASO405" s="68"/>
      <c r="AVF405" s="68"/>
      <c r="AYQ405" s="68"/>
      <c r="BAH405" s="68"/>
      <c r="BBW405" s="68"/>
      <c r="BGD405" s="68"/>
      <c r="BKX405" s="68"/>
      <c r="BOB405" s="68"/>
      <c r="BOW405" s="68"/>
      <c r="BUF405" s="68"/>
      <c r="BUS405" s="68"/>
      <c r="CCY405" s="68"/>
      <c r="DEG405" s="68"/>
      <c r="DEJ405" s="68"/>
      <c r="DEZ405" s="68"/>
      <c r="DFZ405" s="68"/>
      <c r="DLX405" s="68"/>
      <c r="DMB405" s="68"/>
      <c r="DNE405" s="68"/>
      <c r="DOU405" s="68"/>
      <c r="DVS405" s="68"/>
      <c r="DWM405" s="68"/>
    </row>
    <row r="406" spans="1:948 1026:1917 2131:3044 3073:3315" ht="15" customHeight="1">
      <c r="A406" s="105"/>
      <c r="B406" s="110"/>
      <c r="C406" s="107"/>
      <c r="D406" s="108"/>
      <c r="E406" s="104"/>
      <c r="F406" s="104"/>
      <c r="G406" s="17"/>
      <c r="H406" s="102"/>
      <c r="I406" s="103"/>
      <c r="J406" s="2"/>
      <c r="K406" s="2"/>
      <c r="L406" s="2"/>
      <c r="M406" s="2"/>
      <c r="N406" s="2"/>
      <c r="O406" s="2"/>
      <c r="P406" s="2"/>
      <c r="Q406" s="2"/>
      <c r="S406" s="100" t="e">
        <f t="shared" si="122"/>
        <v>#REF!</v>
      </c>
      <c r="T406" s="100" t="e">
        <f t="shared" si="123"/>
        <v>#REF!</v>
      </c>
      <c r="U406" s="101" t="e">
        <f t="shared" si="114"/>
        <v>#REF!</v>
      </c>
      <c r="V406" s="101" t="e">
        <f t="shared" si="115"/>
        <v>#REF!</v>
      </c>
      <c r="X406" s="100" t="e">
        <f t="shared" si="124"/>
        <v>#REF!</v>
      </c>
      <c r="Y406" s="100" t="e">
        <f t="shared" si="125"/>
        <v>#REF!</v>
      </c>
      <c r="Z406" s="101" t="e">
        <f t="shared" si="116"/>
        <v>#REF!</v>
      </c>
      <c r="AA406" s="101" t="e">
        <f t="shared" si="117"/>
        <v>#REF!</v>
      </c>
      <c r="AC406" s="100" t="e">
        <f t="shared" si="126"/>
        <v>#REF!</v>
      </c>
      <c r="AD406" s="100" t="e">
        <f t="shared" si="127"/>
        <v>#REF!</v>
      </c>
      <c r="AE406" s="101" t="e">
        <f t="shared" si="118"/>
        <v>#REF!</v>
      </c>
      <c r="AF406" s="101" t="e">
        <f t="shared" si="119"/>
        <v>#REF!</v>
      </c>
      <c r="AH406" s="100" t="e">
        <f t="shared" si="128"/>
        <v>#REF!</v>
      </c>
      <c r="AI406" s="100" t="e">
        <f t="shared" si="129"/>
        <v>#REF!</v>
      </c>
      <c r="AJ406" s="101" t="e">
        <f t="shared" si="120"/>
        <v>#REF!</v>
      </c>
      <c r="AK406" s="101" t="e">
        <f t="shared" si="121"/>
        <v>#REF!</v>
      </c>
      <c r="DJ406" s="68"/>
      <c r="HL406" s="68"/>
      <c r="TX406" s="68"/>
      <c r="VC406" s="68"/>
      <c r="AFG406" s="68"/>
      <c r="AHC406" s="68"/>
      <c r="AHN406" s="68"/>
      <c r="AIT406" s="68"/>
      <c r="AJL406" s="68"/>
      <c r="AML406" s="68"/>
      <c r="AMY406" s="68"/>
      <c r="AOJ406" s="68"/>
      <c r="ASO406" s="68"/>
      <c r="AVF406" s="68"/>
      <c r="AYQ406" s="68"/>
      <c r="BAH406" s="68"/>
      <c r="BBW406" s="68"/>
      <c r="BGD406" s="68"/>
      <c r="BKX406" s="68"/>
      <c r="BOB406" s="68"/>
      <c r="BOW406" s="68"/>
      <c r="BUF406" s="68"/>
      <c r="BUS406" s="68"/>
      <c r="CCY406" s="68"/>
      <c r="DEG406" s="68"/>
      <c r="DEJ406" s="68"/>
      <c r="DEZ406" s="68"/>
      <c r="DFZ406" s="68"/>
      <c r="DLX406" s="68"/>
      <c r="DMB406" s="68"/>
      <c r="DNE406" s="68"/>
      <c r="DOU406" s="68"/>
      <c r="DVS406" s="68"/>
      <c r="DWM406" s="68"/>
    </row>
    <row r="407" spans="1:948 1026:1917 2131:3044 3073:3315" ht="15" customHeight="1">
      <c r="A407" s="105"/>
      <c r="B407" s="110"/>
      <c r="C407" s="107"/>
      <c r="D407" s="108"/>
      <c r="E407" s="104"/>
      <c r="F407" s="104"/>
      <c r="G407" s="17"/>
      <c r="H407" s="102"/>
      <c r="I407" s="103"/>
      <c r="J407" s="2"/>
      <c r="K407" s="2"/>
      <c r="L407" s="2"/>
      <c r="M407" s="2"/>
      <c r="N407" s="2"/>
      <c r="O407" s="2"/>
      <c r="P407" s="2"/>
      <c r="Q407" s="2"/>
      <c r="S407" s="100" t="e">
        <f t="shared" si="122"/>
        <v>#REF!</v>
      </c>
      <c r="T407" s="100" t="e">
        <f t="shared" si="123"/>
        <v>#REF!</v>
      </c>
      <c r="U407" s="101" t="e">
        <f t="shared" si="114"/>
        <v>#REF!</v>
      </c>
      <c r="V407" s="101" t="e">
        <f t="shared" si="115"/>
        <v>#REF!</v>
      </c>
      <c r="X407" s="100" t="e">
        <f t="shared" si="124"/>
        <v>#REF!</v>
      </c>
      <c r="Y407" s="100" t="e">
        <f t="shared" si="125"/>
        <v>#REF!</v>
      </c>
      <c r="Z407" s="101" t="e">
        <f t="shared" si="116"/>
        <v>#REF!</v>
      </c>
      <c r="AA407" s="101" t="e">
        <f t="shared" si="117"/>
        <v>#REF!</v>
      </c>
      <c r="AC407" s="100" t="e">
        <f t="shared" si="126"/>
        <v>#REF!</v>
      </c>
      <c r="AD407" s="100" t="e">
        <f t="shared" si="127"/>
        <v>#REF!</v>
      </c>
      <c r="AE407" s="101" t="e">
        <f t="shared" si="118"/>
        <v>#REF!</v>
      </c>
      <c r="AF407" s="101" t="e">
        <f t="shared" si="119"/>
        <v>#REF!</v>
      </c>
      <c r="AH407" s="100" t="e">
        <f t="shared" si="128"/>
        <v>#REF!</v>
      </c>
      <c r="AI407" s="100" t="e">
        <f t="shared" si="129"/>
        <v>#REF!</v>
      </c>
      <c r="AJ407" s="101" t="e">
        <f t="shared" si="120"/>
        <v>#REF!</v>
      </c>
      <c r="AK407" s="101" t="e">
        <f t="shared" si="121"/>
        <v>#REF!</v>
      </c>
      <c r="DJ407" s="68"/>
      <c r="HL407" s="68"/>
      <c r="TX407" s="68"/>
      <c r="VC407" s="68"/>
      <c r="AFG407" s="68"/>
      <c r="AHC407" s="68"/>
      <c r="AHN407" s="68"/>
      <c r="AIT407" s="68"/>
      <c r="AJL407" s="68"/>
      <c r="AML407" s="68"/>
      <c r="AMY407" s="68"/>
      <c r="AOJ407" s="68"/>
      <c r="ASO407" s="68"/>
      <c r="AVF407" s="68"/>
      <c r="AYQ407" s="68"/>
      <c r="BAH407" s="68"/>
      <c r="BBW407" s="68"/>
      <c r="BGD407" s="68"/>
      <c r="BKX407" s="68"/>
      <c r="BOB407" s="68"/>
      <c r="BOW407" s="68"/>
      <c r="BUF407" s="68"/>
      <c r="BUS407" s="68"/>
      <c r="CCY407" s="68"/>
      <c r="DEG407" s="68"/>
      <c r="DEJ407" s="68"/>
      <c r="DEZ407" s="68"/>
      <c r="DFZ407" s="68"/>
      <c r="DLX407" s="68"/>
      <c r="DMB407" s="68"/>
      <c r="DNE407" s="68"/>
      <c r="DOU407" s="68"/>
      <c r="DVS407" s="68"/>
      <c r="DWM407" s="68"/>
    </row>
    <row r="408" spans="1:948 1026:1917 2131:3044 3073:3315" ht="15" customHeight="1">
      <c r="A408" s="105" t="s">
        <v>435</v>
      </c>
      <c r="B408" s="111" t="s">
        <v>255</v>
      </c>
      <c r="C408" s="107">
        <v>1.33</v>
      </c>
      <c r="D408" s="108"/>
      <c r="E408" s="104">
        <v>0.05</v>
      </c>
      <c r="F408" s="104"/>
      <c r="G408" s="17">
        <f>IF(AND(D408="",E408=""),"",IF(D408="",E408,D408+E408))</f>
        <v>0.05</v>
      </c>
      <c r="H408" s="102" t="str">
        <f>IF(AND(D408="",F408=""),"",IF(D408="",F408,D408+F408))</f>
        <v/>
      </c>
      <c r="I408" s="103"/>
      <c r="J408" s="2"/>
      <c r="K408" s="2"/>
      <c r="L408" s="2"/>
      <c r="M408" s="2"/>
      <c r="N408" s="2"/>
      <c r="O408" s="2"/>
      <c r="P408" s="2"/>
      <c r="Q408" s="2"/>
      <c r="S408" s="100" t="e">
        <f t="shared" si="122"/>
        <v>#REF!</v>
      </c>
      <c r="T408" s="100" t="e">
        <f t="shared" si="123"/>
        <v>#REF!</v>
      </c>
      <c r="U408" s="101" t="e">
        <f t="shared" si="114"/>
        <v>#REF!</v>
      </c>
      <c r="V408" s="101" t="e">
        <f t="shared" si="115"/>
        <v>#REF!</v>
      </c>
      <c r="X408" s="100" t="e">
        <f t="shared" si="124"/>
        <v>#REF!</v>
      </c>
      <c r="Y408" s="100" t="e">
        <f t="shared" si="125"/>
        <v>#REF!</v>
      </c>
      <c r="Z408" s="101" t="e">
        <f t="shared" si="116"/>
        <v>#REF!</v>
      </c>
      <c r="AA408" s="101" t="e">
        <f t="shared" si="117"/>
        <v>#REF!</v>
      </c>
      <c r="AC408" s="100" t="e">
        <f t="shared" si="126"/>
        <v>#REF!</v>
      </c>
      <c r="AD408" s="100" t="e">
        <f t="shared" si="127"/>
        <v>#REF!</v>
      </c>
      <c r="AE408" s="101" t="e">
        <f t="shared" si="118"/>
        <v>#REF!</v>
      </c>
      <c r="AF408" s="101" t="e">
        <f t="shared" si="119"/>
        <v>#REF!</v>
      </c>
      <c r="AH408" s="100" t="e">
        <f t="shared" si="128"/>
        <v>#REF!</v>
      </c>
      <c r="AI408" s="100" t="e">
        <f t="shared" si="129"/>
        <v>#REF!</v>
      </c>
      <c r="AJ408" s="101" t="e">
        <f t="shared" si="120"/>
        <v>#REF!</v>
      </c>
      <c r="AK408" s="101" t="e">
        <f t="shared" si="121"/>
        <v>#REF!</v>
      </c>
    </row>
    <row r="409" spans="1:948 1026:1917 2131:3044 3073:3315" ht="15" customHeight="1">
      <c r="A409" s="105"/>
      <c r="B409" s="110"/>
      <c r="C409" s="107"/>
      <c r="D409" s="108"/>
      <c r="E409" s="104"/>
      <c r="F409" s="104"/>
      <c r="G409" s="17"/>
      <c r="H409" s="102"/>
      <c r="I409" s="103"/>
      <c r="J409" s="2"/>
      <c r="K409" s="2"/>
      <c r="L409" s="2"/>
      <c r="M409" s="2"/>
      <c r="N409" s="2"/>
      <c r="O409" s="2"/>
      <c r="P409" s="2"/>
      <c r="Q409" s="2"/>
      <c r="S409" s="100" t="e">
        <f t="shared" si="122"/>
        <v>#REF!</v>
      </c>
      <c r="T409" s="100" t="e">
        <f t="shared" si="123"/>
        <v>#REF!</v>
      </c>
      <c r="U409" s="101" t="e">
        <f t="shared" si="114"/>
        <v>#REF!</v>
      </c>
      <c r="V409" s="101" t="e">
        <f t="shared" si="115"/>
        <v>#REF!</v>
      </c>
      <c r="X409" s="100" t="e">
        <f t="shared" si="124"/>
        <v>#REF!</v>
      </c>
      <c r="Y409" s="100" t="e">
        <f t="shared" si="125"/>
        <v>#REF!</v>
      </c>
      <c r="Z409" s="101" t="e">
        <f t="shared" si="116"/>
        <v>#REF!</v>
      </c>
      <c r="AA409" s="101" t="e">
        <f t="shared" si="117"/>
        <v>#REF!</v>
      </c>
      <c r="AC409" s="100" t="e">
        <f t="shared" si="126"/>
        <v>#REF!</v>
      </c>
      <c r="AD409" s="100" t="e">
        <f t="shared" si="127"/>
        <v>#REF!</v>
      </c>
      <c r="AE409" s="101" t="e">
        <f t="shared" si="118"/>
        <v>#REF!</v>
      </c>
      <c r="AF409" s="101" t="e">
        <f t="shared" si="119"/>
        <v>#REF!</v>
      </c>
      <c r="AH409" s="100" t="e">
        <f t="shared" si="128"/>
        <v>#REF!</v>
      </c>
      <c r="AI409" s="100" t="e">
        <f t="shared" si="129"/>
        <v>#REF!</v>
      </c>
      <c r="AJ409" s="101" t="e">
        <f t="shared" si="120"/>
        <v>#REF!</v>
      </c>
      <c r="AK409" s="101" t="e">
        <f t="shared" si="121"/>
        <v>#REF!</v>
      </c>
      <c r="DJ409" s="68"/>
      <c r="HL409" s="68"/>
      <c r="TX409" s="68"/>
      <c r="VC409" s="68"/>
      <c r="AFG409" s="68"/>
      <c r="AHC409" s="68"/>
      <c r="AHN409" s="68"/>
      <c r="AIT409" s="68"/>
      <c r="AJL409" s="68"/>
      <c r="AML409" s="68"/>
      <c r="AMY409" s="68"/>
      <c r="AOJ409" s="68"/>
      <c r="ASO409" s="68"/>
      <c r="AVF409" s="68"/>
      <c r="AYQ409" s="68"/>
      <c r="BAH409" s="68"/>
      <c r="BBW409" s="68"/>
      <c r="BGD409" s="68"/>
      <c r="BKX409" s="68"/>
      <c r="BOB409" s="68"/>
      <c r="BOW409" s="68"/>
      <c r="BUF409" s="68"/>
      <c r="BUS409" s="68"/>
      <c r="CCY409" s="68"/>
      <c r="DEG409" s="68"/>
      <c r="DEJ409" s="68"/>
      <c r="DEZ409" s="68"/>
      <c r="DFZ409" s="68"/>
      <c r="DLX409" s="68"/>
      <c r="DMB409" s="68"/>
      <c r="DNE409" s="68"/>
      <c r="DOU409" s="68"/>
      <c r="DVS409" s="68"/>
      <c r="DWM409" s="68"/>
    </row>
    <row r="410" spans="1:948 1026:1917 2131:3044 3073:3315" ht="15" customHeight="1">
      <c r="A410" s="105"/>
      <c r="B410" s="110"/>
      <c r="C410" s="107"/>
      <c r="D410" s="108"/>
      <c r="E410" s="104"/>
      <c r="F410" s="104"/>
      <c r="G410" s="17"/>
      <c r="H410" s="102"/>
      <c r="I410" s="103"/>
      <c r="J410" s="2"/>
      <c r="K410" s="2"/>
      <c r="L410" s="2"/>
      <c r="M410" s="2"/>
      <c r="N410" s="2"/>
      <c r="O410" s="2"/>
      <c r="P410" s="2"/>
      <c r="Q410" s="2"/>
      <c r="S410" s="100" t="e">
        <f t="shared" si="122"/>
        <v>#REF!</v>
      </c>
      <c r="T410" s="100" t="e">
        <f t="shared" si="123"/>
        <v>#REF!</v>
      </c>
      <c r="U410" s="101" t="e">
        <f t="shared" si="114"/>
        <v>#REF!</v>
      </c>
      <c r="V410" s="101" t="e">
        <f t="shared" si="115"/>
        <v>#REF!</v>
      </c>
      <c r="X410" s="100" t="e">
        <f t="shared" si="124"/>
        <v>#REF!</v>
      </c>
      <c r="Y410" s="100" t="e">
        <f t="shared" si="125"/>
        <v>#REF!</v>
      </c>
      <c r="Z410" s="101" t="e">
        <f t="shared" si="116"/>
        <v>#REF!</v>
      </c>
      <c r="AA410" s="101" t="e">
        <f t="shared" si="117"/>
        <v>#REF!</v>
      </c>
      <c r="AC410" s="100" t="e">
        <f t="shared" si="126"/>
        <v>#REF!</v>
      </c>
      <c r="AD410" s="100" t="e">
        <f t="shared" si="127"/>
        <v>#REF!</v>
      </c>
      <c r="AE410" s="101" t="e">
        <f t="shared" si="118"/>
        <v>#REF!</v>
      </c>
      <c r="AF410" s="101" t="e">
        <f t="shared" si="119"/>
        <v>#REF!</v>
      </c>
      <c r="AH410" s="100" t="e">
        <f t="shared" si="128"/>
        <v>#REF!</v>
      </c>
      <c r="AI410" s="100" t="e">
        <f t="shared" si="129"/>
        <v>#REF!</v>
      </c>
      <c r="AJ410" s="101" t="e">
        <f t="shared" si="120"/>
        <v>#REF!</v>
      </c>
      <c r="AK410" s="101" t="e">
        <f t="shared" si="121"/>
        <v>#REF!</v>
      </c>
      <c r="DJ410" s="68"/>
      <c r="HL410" s="68"/>
      <c r="TX410" s="68"/>
      <c r="VC410" s="68"/>
      <c r="AFG410" s="68"/>
      <c r="AHC410" s="68"/>
      <c r="AHN410" s="68"/>
      <c r="AIT410" s="68"/>
      <c r="AJL410" s="68"/>
      <c r="AML410" s="68"/>
      <c r="AMY410" s="68"/>
      <c r="AOJ410" s="68"/>
      <c r="ASO410" s="68"/>
      <c r="AVF410" s="68"/>
      <c r="AYQ410" s="68"/>
      <c r="BAH410" s="68"/>
      <c r="BBW410" s="68"/>
      <c r="BGD410" s="68"/>
      <c r="BKX410" s="68"/>
      <c r="BOB410" s="68"/>
      <c r="BOW410" s="68"/>
      <c r="BUF410" s="68"/>
      <c r="BUS410" s="68"/>
      <c r="CCY410" s="68"/>
      <c r="DEG410" s="68"/>
      <c r="DEJ410" s="68"/>
      <c r="DEZ410" s="68"/>
      <c r="DFZ410" s="68"/>
      <c r="DLX410" s="68"/>
      <c r="DMB410" s="68"/>
      <c r="DNE410" s="68"/>
      <c r="DOU410" s="68"/>
      <c r="DVS410" s="68"/>
      <c r="DWM410" s="68"/>
    </row>
    <row r="411" spans="1:948 1026:1917 2131:3044 3073:3315" ht="15" customHeight="1">
      <c r="A411" s="105"/>
      <c r="B411" s="110"/>
      <c r="C411" s="107"/>
      <c r="D411" s="108"/>
      <c r="E411" s="104"/>
      <c r="F411" s="104"/>
      <c r="G411" s="17"/>
      <c r="H411" s="102"/>
      <c r="I411" s="103"/>
      <c r="J411" s="2"/>
      <c r="K411" s="2"/>
      <c r="L411" s="2"/>
      <c r="M411" s="2"/>
      <c r="N411" s="2"/>
      <c r="O411" s="2"/>
      <c r="P411" s="2"/>
      <c r="Q411" s="2"/>
      <c r="S411" s="100" t="e">
        <f t="shared" si="122"/>
        <v>#REF!</v>
      </c>
      <c r="T411" s="100" t="e">
        <f t="shared" si="123"/>
        <v>#REF!</v>
      </c>
      <c r="U411" s="101" t="e">
        <f t="shared" si="114"/>
        <v>#REF!</v>
      </c>
      <c r="V411" s="101" t="e">
        <f t="shared" si="115"/>
        <v>#REF!</v>
      </c>
      <c r="X411" s="100" t="e">
        <f t="shared" si="124"/>
        <v>#REF!</v>
      </c>
      <c r="Y411" s="100" t="e">
        <f t="shared" si="125"/>
        <v>#REF!</v>
      </c>
      <c r="Z411" s="101" t="e">
        <f t="shared" si="116"/>
        <v>#REF!</v>
      </c>
      <c r="AA411" s="101" t="e">
        <f t="shared" si="117"/>
        <v>#REF!</v>
      </c>
      <c r="AC411" s="100" t="e">
        <f t="shared" si="126"/>
        <v>#REF!</v>
      </c>
      <c r="AD411" s="100" t="e">
        <f t="shared" si="127"/>
        <v>#REF!</v>
      </c>
      <c r="AE411" s="101" t="e">
        <f t="shared" si="118"/>
        <v>#REF!</v>
      </c>
      <c r="AF411" s="101" t="e">
        <f t="shared" si="119"/>
        <v>#REF!</v>
      </c>
      <c r="AH411" s="100" t="e">
        <f t="shared" si="128"/>
        <v>#REF!</v>
      </c>
      <c r="AI411" s="100" t="e">
        <f t="shared" si="129"/>
        <v>#REF!</v>
      </c>
      <c r="AJ411" s="101" t="e">
        <f t="shared" si="120"/>
        <v>#REF!</v>
      </c>
      <c r="AK411" s="101" t="e">
        <f t="shared" si="121"/>
        <v>#REF!</v>
      </c>
      <c r="DJ411" s="68"/>
      <c r="HL411" s="68"/>
      <c r="TX411" s="68"/>
      <c r="VC411" s="68"/>
      <c r="AFG411" s="68"/>
      <c r="AHC411" s="68"/>
      <c r="AHN411" s="68"/>
      <c r="AIT411" s="68"/>
      <c r="AJL411" s="68"/>
      <c r="AML411" s="68"/>
      <c r="AMY411" s="68"/>
      <c r="AOJ411" s="68"/>
      <c r="ASO411" s="68"/>
      <c r="AVF411" s="68"/>
      <c r="AYQ411" s="68"/>
      <c r="BAH411" s="68"/>
      <c r="BBW411" s="68"/>
      <c r="BGD411" s="68"/>
      <c r="BKX411" s="68"/>
      <c r="BOB411" s="68"/>
      <c r="BOW411" s="68"/>
      <c r="BUF411" s="68"/>
      <c r="BUS411" s="68"/>
      <c r="CCY411" s="68"/>
      <c r="DEG411" s="68"/>
      <c r="DEJ411" s="68"/>
      <c r="DEZ411" s="68"/>
      <c r="DFZ411" s="68"/>
      <c r="DLX411" s="68"/>
      <c r="DMB411" s="68"/>
      <c r="DNE411" s="68"/>
      <c r="DOU411" s="68"/>
      <c r="DVS411" s="68"/>
      <c r="DWM411" s="68"/>
    </row>
    <row r="412" spans="1:948 1026:1917 2131:3044 3073:3315" ht="15" customHeight="1">
      <c r="A412" s="105"/>
      <c r="B412" s="110"/>
      <c r="C412" s="107"/>
      <c r="D412" s="108"/>
      <c r="E412" s="104"/>
      <c r="F412" s="104"/>
      <c r="G412" s="17"/>
      <c r="H412" s="102"/>
      <c r="I412" s="103"/>
      <c r="J412" s="2"/>
      <c r="K412" s="2"/>
      <c r="L412" s="2"/>
      <c r="M412" s="2"/>
      <c r="N412" s="2"/>
      <c r="O412" s="2"/>
      <c r="P412" s="2"/>
      <c r="Q412" s="2"/>
      <c r="S412" s="100" t="e">
        <f t="shared" si="122"/>
        <v>#REF!</v>
      </c>
      <c r="T412" s="100" t="e">
        <f t="shared" si="123"/>
        <v>#REF!</v>
      </c>
      <c r="U412" s="101" t="e">
        <f t="shared" si="114"/>
        <v>#REF!</v>
      </c>
      <c r="V412" s="101" t="e">
        <f t="shared" si="115"/>
        <v>#REF!</v>
      </c>
      <c r="X412" s="100" t="e">
        <f t="shared" si="124"/>
        <v>#REF!</v>
      </c>
      <c r="Y412" s="100" t="e">
        <f t="shared" si="125"/>
        <v>#REF!</v>
      </c>
      <c r="Z412" s="101" t="e">
        <f t="shared" si="116"/>
        <v>#REF!</v>
      </c>
      <c r="AA412" s="101" t="e">
        <f t="shared" si="117"/>
        <v>#REF!</v>
      </c>
      <c r="AC412" s="100" t="e">
        <f t="shared" si="126"/>
        <v>#REF!</v>
      </c>
      <c r="AD412" s="100" t="e">
        <f t="shared" si="127"/>
        <v>#REF!</v>
      </c>
      <c r="AE412" s="101" t="e">
        <f t="shared" si="118"/>
        <v>#REF!</v>
      </c>
      <c r="AF412" s="101" t="e">
        <f t="shared" si="119"/>
        <v>#REF!</v>
      </c>
      <c r="AH412" s="100" t="e">
        <f t="shared" si="128"/>
        <v>#REF!</v>
      </c>
      <c r="AI412" s="100" t="e">
        <f t="shared" si="129"/>
        <v>#REF!</v>
      </c>
      <c r="AJ412" s="101" t="e">
        <f t="shared" si="120"/>
        <v>#REF!</v>
      </c>
      <c r="AK412" s="101" t="e">
        <f t="shared" si="121"/>
        <v>#REF!</v>
      </c>
      <c r="DJ412" s="68"/>
      <c r="HL412" s="68"/>
      <c r="TX412" s="68"/>
      <c r="VC412" s="68"/>
      <c r="AFG412" s="68"/>
      <c r="AHC412" s="68"/>
      <c r="AHN412" s="68"/>
      <c r="AIT412" s="68"/>
      <c r="AJL412" s="68"/>
      <c r="AML412" s="68"/>
      <c r="AMY412" s="68"/>
      <c r="AOJ412" s="68"/>
      <c r="ASO412" s="68"/>
      <c r="AVF412" s="68"/>
      <c r="AYQ412" s="68"/>
      <c r="BAH412" s="68"/>
      <c r="BBW412" s="68"/>
      <c r="BGD412" s="68"/>
      <c r="BKX412" s="68"/>
      <c r="BOB412" s="68"/>
      <c r="BOW412" s="68"/>
      <c r="BUF412" s="68"/>
      <c r="BUS412" s="68"/>
      <c r="CCY412" s="68"/>
      <c r="DEG412" s="68"/>
      <c r="DEJ412" s="68"/>
      <c r="DEZ412" s="68"/>
      <c r="DFZ412" s="68"/>
      <c r="DLX412" s="68"/>
      <c r="DMB412" s="68"/>
      <c r="DNE412" s="68"/>
      <c r="DOU412" s="68"/>
      <c r="DVS412" s="68"/>
      <c r="DWM412" s="68"/>
    </row>
    <row r="413" spans="1:948 1026:1917 2131:3044 3073:3315" ht="15" customHeight="1">
      <c r="A413" s="105"/>
      <c r="B413" s="110"/>
      <c r="C413" s="107"/>
      <c r="D413" s="108"/>
      <c r="E413" s="104"/>
      <c r="F413" s="104"/>
      <c r="G413" s="17"/>
      <c r="H413" s="102"/>
      <c r="I413" s="103"/>
      <c r="J413" s="2"/>
      <c r="K413" s="2"/>
      <c r="L413" s="2"/>
      <c r="M413" s="2"/>
      <c r="N413" s="2"/>
      <c r="O413" s="2"/>
      <c r="P413" s="2"/>
      <c r="Q413" s="2"/>
      <c r="S413" s="100" t="e">
        <f t="shared" si="122"/>
        <v>#REF!</v>
      </c>
      <c r="T413" s="100" t="e">
        <f t="shared" si="123"/>
        <v>#REF!</v>
      </c>
      <c r="U413" s="101" t="e">
        <f t="shared" si="114"/>
        <v>#REF!</v>
      </c>
      <c r="V413" s="101" t="e">
        <f t="shared" si="115"/>
        <v>#REF!</v>
      </c>
      <c r="X413" s="100" t="e">
        <f t="shared" si="124"/>
        <v>#REF!</v>
      </c>
      <c r="Y413" s="100" t="e">
        <f t="shared" si="125"/>
        <v>#REF!</v>
      </c>
      <c r="Z413" s="101" t="e">
        <f t="shared" si="116"/>
        <v>#REF!</v>
      </c>
      <c r="AA413" s="101" t="e">
        <f t="shared" si="117"/>
        <v>#REF!</v>
      </c>
      <c r="AC413" s="100" t="e">
        <f t="shared" si="126"/>
        <v>#REF!</v>
      </c>
      <c r="AD413" s="100" t="e">
        <f t="shared" si="127"/>
        <v>#REF!</v>
      </c>
      <c r="AE413" s="101" t="e">
        <f t="shared" si="118"/>
        <v>#REF!</v>
      </c>
      <c r="AF413" s="101" t="e">
        <f t="shared" si="119"/>
        <v>#REF!</v>
      </c>
      <c r="AH413" s="100" t="e">
        <f t="shared" si="128"/>
        <v>#REF!</v>
      </c>
      <c r="AI413" s="100" t="e">
        <f t="shared" si="129"/>
        <v>#REF!</v>
      </c>
      <c r="AJ413" s="101" t="e">
        <f t="shared" si="120"/>
        <v>#REF!</v>
      </c>
      <c r="AK413" s="101" t="e">
        <f t="shared" si="121"/>
        <v>#REF!</v>
      </c>
      <c r="DJ413" s="68"/>
      <c r="HL413" s="68"/>
      <c r="TX413" s="68"/>
      <c r="VC413" s="68"/>
      <c r="AFG413" s="68"/>
      <c r="AHC413" s="68"/>
      <c r="AHN413" s="68"/>
      <c r="AIT413" s="68"/>
      <c r="AJL413" s="68"/>
      <c r="AML413" s="68"/>
      <c r="AMY413" s="68"/>
      <c r="AOJ413" s="68"/>
      <c r="ASO413" s="68"/>
      <c r="AVF413" s="68"/>
      <c r="AYQ413" s="68"/>
      <c r="BAH413" s="68"/>
      <c r="BBW413" s="68"/>
      <c r="BGD413" s="68"/>
      <c r="BKX413" s="68"/>
      <c r="BOB413" s="68"/>
      <c r="BOW413" s="68"/>
      <c r="BUF413" s="68"/>
      <c r="BUS413" s="68"/>
      <c r="CCY413" s="68"/>
      <c r="DEG413" s="68"/>
      <c r="DEJ413" s="68"/>
      <c r="DEZ413" s="68"/>
      <c r="DFZ413" s="68"/>
      <c r="DLX413" s="68"/>
      <c r="DMB413" s="68"/>
      <c r="DNE413" s="68"/>
      <c r="DOU413" s="68"/>
      <c r="DVS413" s="68"/>
      <c r="DWM413" s="68"/>
    </row>
    <row r="414" spans="1:948 1026:1917 2131:3044 3073:3315" ht="15" customHeight="1">
      <c r="A414" s="105"/>
      <c r="B414" s="110"/>
      <c r="C414" s="107"/>
      <c r="D414" s="108"/>
      <c r="E414" s="104"/>
      <c r="F414" s="104"/>
      <c r="G414" s="17"/>
      <c r="H414" s="102"/>
      <c r="I414" s="103"/>
      <c r="J414" s="2"/>
      <c r="K414" s="2"/>
      <c r="L414" s="2"/>
      <c r="M414" s="2"/>
      <c r="N414" s="2"/>
      <c r="O414" s="2"/>
      <c r="P414" s="2"/>
      <c r="Q414" s="2"/>
      <c r="S414" s="100" t="e">
        <f t="shared" si="122"/>
        <v>#REF!</v>
      </c>
      <c r="T414" s="100" t="e">
        <f t="shared" si="123"/>
        <v>#REF!</v>
      </c>
      <c r="U414" s="101" t="e">
        <f t="shared" si="114"/>
        <v>#REF!</v>
      </c>
      <c r="V414" s="101" t="e">
        <f t="shared" si="115"/>
        <v>#REF!</v>
      </c>
      <c r="X414" s="100" t="e">
        <f t="shared" si="124"/>
        <v>#REF!</v>
      </c>
      <c r="Y414" s="100" t="e">
        <f t="shared" si="125"/>
        <v>#REF!</v>
      </c>
      <c r="Z414" s="101" t="e">
        <f t="shared" si="116"/>
        <v>#REF!</v>
      </c>
      <c r="AA414" s="101" t="e">
        <f t="shared" si="117"/>
        <v>#REF!</v>
      </c>
      <c r="AC414" s="100" t="e">
        <f t="shared" si="126"/>
        <v>#REF!</v>
      </c>
      <c r="AD414" s="100" t="e">
        <f t="shared" si="127"/>
        <v>#REF!</v>
      </c>
      <c r="AE414" s="101" t="e">
        <f t="shared" si="118"/>
        <v>#REF!</v>
      </c>
      <c r="AF414" s="101" t="e">
        <f t="shared" si="119"/>
        <v>#REF!</v>
      </c>
      <c r="AH414" s="100" t="e">
        <f t="shared" si="128"/>
        <v>#REF!</v>
      </c>
      <c r="AI414" s="100" t="e">
        <f t="shared" si="129"/>
        <v>#REF!</v>
      </c>
      <c r="AJ414" s="101" t="e">
        <f t="shared" si="120"/>
        <v>#REF!</v>
      </c>
      <c r="AK414" s="101" t="e">
        <f t="shared" si="121"/>
        <v>#REF!</v>
      </c>
      <c r="DJ414" s="68"/>
      <c r="HL414" s="68"/>
      <c r="TX414" s="68"/>
      <c r="VC414" s="68"/>
      <c r="AFG414" s="68"/>
      <c r="AHC414" s="68"/>
      <c r="AHN414" s="68"/>
      <c r="AIT414" s="68"/>
      <c r="AJL414" s="68"/>
      <c r="AML414" s="68"/>
      <c r="AMY414" s="68"/>
      <c r="AOJ414" s="68"/>
      <c r="ASO414" s="68"/>
      <c r="AVF414" s="68"/>
      <c r="AYQ414" s="68"/>
      <c r="BAH414" s="68"/>
      <c r="BBW414" s="68"/>
      <c r="BGD414" s="68"/>
      <c r="BKX414" s="68"/>
      <c r="BOB414" s="68"/>
      <c r="BOW414" s="68"/>
      <c r="BUF414" s="68"/>
      <c r="BUS414" s="68"/>
      <c r="CCY414" s="68"/>
      <c r="DEG414" s="68"/>
      <c r="DEJ414" s="68"/>
      <c r="DEZ414" s="68"/>
      <c r="DFZ414" s="68"/>
      <c r="DLX414" s="68"/>
      <c r="DMB414" s="68"/>
      <c r="DNE414" s="68"/>
      <c r="DOU414" s="68"/>
      <c r="DVS414" s="68"/>
      <c r="DWM414" s="68"/>
    </row>
    <row r="415" spans="1:948 1026:1917 2131:3044 3073:3315" ht="15" customHeight="1">
      <c r="A415" s="105"/>
      <c r="B415" s="110"/>
      <c r="C415" s="107"/>
      <c r="D415" s="108"/>
      <c r="E415" s="104"/>
      <c r="F415" s="104"/>
      <c r="G415" s="17"/>
      <c r="H415" s="102"/>
      <c r="I415" s="103"/>
      <c r="J415" s="2"/>
      <c r="K415" s="2"/>
      <c r="L415" s="2"/>
      <c r="M415" s="2"/>
      <c r="N415" s="2"/>
      <c r="O415" s="2"/>
      <c r="P415" s="2"/>
      <c r="Q415" s="2"/>
      <c r="S415" s="100" t="e">
        <f t="shared" si="122"/>
        <v>#REF!</v>
      </c>
      <c r="T415" s="100" t="e">
        <f t="shared" si="123"/>
        <v>#REF!</v>
      </c>
      <c r="U415" s="101" t="e">
        <f t="shared" si="114"/>
        <v>#REF!</v>
      </c>
      <c r="V415" s="101" t="e">
        <f t="shared" si="115"/>
        <v>#REF!</v>
      </c>
      <c r="X415" s="100" t="e">
        <f t="shared" si="124"/>
        <v>#REF!</v>
      </c>
      <c r="Y415" s="100" t="e">
        <f t="shared" si="125"/>
        <v>#REF!</v>
      </c>
      <c r="Z415" s="101" t="e">
        <f t="shared" si="116"/>
        <v>#REF!</v>
      </c>
      <c r="AA415" s="101" t="e">
        <f t="shared" si="117"/>
        <v>#REF!</v>
      </c>
      <c r="AC415" s="100" t="e">
        <f t="shared" si="126"/>
        <v>#REF!</v>
      </c>
      <c r="AD415" s="100" t="e">
        <f t="shared" si="127"/>
        <v>#REF!</v>
      </c>
      <c r="AE415" s="101" t="e">
        <f t="shared" si="118"/>
        <v>#REF!</v>
      </c>
      <c r="AF415" s="101" t="e">
        <f t="shared" si="119"/>
        <v>#REF!</v>
      </c>
      <c r="AH415" s="100" t="e">
        <f t="shared" si="128"/>
        <v>#REF!</v>
      </c>
      <c r="AI415" s="100" t="e">
        <f t="shared" si="129"/>
        <v>#REF!</v>
      </c>
      <c r="AJ415" s="101" t="e">
        <f t="shared" si="120"/>
        <v>#REF!</v>
      </c>
      <c r="AK415" s="101" t="e">
        <f t="shared" si="121"/>
        <v>#REF!</v>
      </c>
      <c r="DJ415" s="68"/>
      <c r="HL415" s="68"/>
      <c r="TX415" s="68"/>
      <c r="VC415" s="68"/>
      <c r="AFG415" s="68"/>
      <c r="AHC415" s="68"/>
      <c r="AHN415" s="68"/>
      <c r="AIT415" s="68"/>
      <c r="AJL415" s="68"/>
      <c r="AML415" s="68"/>
      <c r="AMY415" s="68"/>
      <c r="AOJ415" s="68"/>
      <c r="ASO415" s="68"/>
      <c r="AVF415" s="68"/>
      <c r="AYQ415" s="68"/>
      <c r="BAH415" s="68"/>
      <c r="BBW415" s="68"/>
      <c r="BGD415" s="68"/>
      <c r="BKX415" s="68"/>
      <c r="BOB415" s="68"/>
      <c r="BOW415" s="68"/>
      <c r="BUF415" s="68"/>
      <c r="BUS415" s="68"/>
      <c r="CCY415" s="68"/>
      <c r="DEG415" s="68"/>
      <c r="DEJ415" s="68"/>
      <c r="DEZ415" s="68"/>
      <c r="DFZ415" s="68"/>
      <c r="DLX415" s="68"/>
      <c r="DMB415" s="68"/>
      <c r="DNE415" s="68"/>
      <c r="DOU415" s="68"/>
      <c r="DVS415" s="68"/>
      <c r="DWM415" s="68"/>
    </row>
    <row r="416" spans="1:948 1026:1917 2131:3044 3073:3315" ht="15" customHeight="1">
      <c r="A416" s="105"/>
      <c r="B416" s="110"/>
      <c r="C416" s="107"/>
      <c r="D416" s="108"/>
      <c r="E416" s="104"/>
      <c r="F416" s="104"/>
      <c r="G416" s="17"/>
      <c r="H416" s="102"/>
      <c r="I416" s="103"/>
      <c r="J416" s="2"/>
      <c r="K416" s="2"/>
      <c r="L416" s="2"/>
      <c r="M416" s="2"/>
      <c r="N416" s="2"/>
      <c r="O416" s="2"/>
      <c r="P416" s="2"/>
      <c r="Q416" s="2"/>
      <c r="S416" s="100" t="e">
        <f t="shared" si="122"/>
        <v>#REF!</v>
      </c>
      <c r="T416" s="100" t="e">
        <f t="shared" si="123"/>
        <v>#REF!</v>
      </c>
      <c r="U416" s="101" t="e">
        <f t="shared" si="114"/>
        <v>#REF!</v>
      </c>
      <c r="V416" s="101" t="e">
        <f t="shared" si="115"/>
        <v>#REF!</v>
      </c>
      <c r="X416" s="100" t="e">
        <f t="shared" si="124"/>
        <v>#REF!</v>
      </c>
      <c r="Y416" s="100" t="e">
        <f t="shared" si="125"/>
        <v>#REF!</v>
      </c>
      <c r="Z416" s="101" t="e">
        <f t="shared" si="116"/>
        <v>#REF!</v>
      </c>
      <c r="AA416" s="101" t="e">
        <f t="shared" si="117"/>
        <v>#REF!</v>
      </c>
      <c r="AC416" s="100" t="e">
        <f t="shared" si="126"/>
        <v>#REF!</v>
      </c>
      <c r="AD416" s="100" t="e">
        <f t="shared" si="127"/>
        <v>#REF!</v>
      </c>
      <c r="AE416" s="101" t="e">
        <f t="shared" si="118"/>
        <v>#REF!</v>
      </c>
      <c r="AF416" s="101" t="e">
        <f t="shared" si="119"/>
        <v>#REF!</v>
      </c>
      <c r="AH416" s="100" t="e">
        <f t="shared" si="128"/>
        <v>#REF!</v>
      </c>
      <c r="AI416" s="100" t="e">
        <f t="shared" si="129"/>
        <v>#REF!</v>
      </c>
      <c r="AJ416" s="101" t="e">
        <f t="shared" si="120"/>
        <v>#REF!</v>
      </c>
      <c r="AK416" s="101" t="e">
        <f t="shared" si="121"/>
        <v>#REF!</v>
      </c>
      <c r="DJ416" s="68"/>
      <c r="HL416" s="68"/>
      <c r="TX416" s="68"/>
      <c r="VC416" s="68"/>
      <c r="AFG416" s="68"/>
      <c r="AHC416" s="68"/>
      <c r="AHN416" s="68"/>
      <c r="AIT416" s="68"/>
      <c r="AJL416" s="68"/>
      <c r="AML416" s="68"/>
      <c r="AMY416" s="68"/>
      <c r="AOJ416" s="68"/>
      <c r="ASO416" s="68"/>
      <c r="AVF416" s="68"/>
      <c r="AYQ416" s="68"/>
      <c r="BAH416" s="68"/>
      <c r="BBW416" s="68"/>
      <c r="BGD416" s="68"/>
      <c r="BKX416" s="68"/>
      <c r="BOB416" s="68"/>
      <c r="BOW416" s="68"/>
      <c r="BUF416" s="68"/>
      <c r="BUS416" s="68"/>
      <c r="CCY416" s="68"/>
      <c r="DEG416" s="68"/>
      <c r="DEJ416" s="68"/>
      <c r="DEZ416" s="68"/>
      <c r="DFZ416" s="68"/>
      <c r="DLX416" s="68"/>
      <c r="DMB416" s="68"/>
      <c r="DNE416" s="68"/>
      <c r="DOU416" s="68"/>
      <c r="DVS416" s="68"/>
      <c r="DWM416" s="68"/>
    </row>
    <row r="417" spans="1:948 1026:1917 2131:3044 3073:3315" ht="15" customHeight="1">
      <c r="A417" s="105" t="s">
        <v>435</v>
      </c>
      <c r="B417" s="111" t="s">
        <v>256</v>
      </c>
      <c r="C417" s="107">
        <v>1.33</v>
      </c>
      <c r="D417" s="108"/>
      <c r="E417" s="104">
        <v>0.05</v>
      </c>
      <c r="F417" s="104"/>
      <c r="G417" s="17">
        <f>IF(AND(D417="",E417=""),"",IF(D417="",E417,D417+E417))</f>
        <v>0.05</v>
      </c>
      <c r="H417" s="102" t="str">
        <f>IF(AND(D417="",F417=""),"",IF(D417="",F417,D417+F417))</f>
        <v/>
      </c>
      <c r="I417" s="103"/>
      <c r="J417" s="2"/>
      <c r="K417" s="2"/>
      <c r="L417" s="2"/>
      <c r="M417" s="2"/>
      <c r="N417" s="2"/>
      <c r="O417" s="2"/>
      <c r="P417" s="2"/>
      <c r="Q417" s="2"/>
      <c r="S417" s="100" t="e">
        <f t="shared" si="122"/>
        <v>#REF!</v>
      </c>
      <c r="T417" s="100" t="e">
        <f t="shared" si="123"/>
        <v>#REF!</v>
      </c>
      <c r="U417" s="101" t="e">
        <f t="shared" si="114"/>
        <v>#REF!</v>
      </c>
      <c r="V417" s="101" t="e">
        <f t="shared" si="115"/>
        <v>#REF!</v>
      </c>
      <c r="X417" s="100" t="e">
        <f t="shared" si="124"/>
        <v>#REF!</v>
      </c>
      <c r="Y417" s="100" t="e">
        <f t="shared" si="125"/>
        <v>#REF!</v>
      </c>
      <c r="Z417" s="101" t="e">
        <f t="shared" si="116"/>
        <v>#REF!</v>
      </c>
      <c r="AA417" s="101" t="e">
        <f t="shared" si="117"/>
        <v>#REF!</v>
      </c>
      <c r="AC417" s="100" t="e">
        <f t="shared" si="126"/>
        <v>#REF!</v>
      </c>
      <c r="AD417" s="100" t="e">
        <f t="shared" si="127"/>
        <v>#REF!</v>
      </c>
      <c r="AE417" s="101" t="e">
        <f t="shared" si="118"/>
        <v>#REF!</v>
      </c>
      <c r="AF417" s="101" t="e">
        <f t="shared" si="119"/>
        <v>#REF!</v>
      </c>
      <c r="AH417" s="100" t="e">
        <f t="shared" si="128"/>
        <v>#REF!</v>
      </c>
      <c r="AI417" s="100" t="e">
        <f t="shared" si="129"/>
        <v>#REF!</v>
      </c>
      <c r="AJ417" s="101" t="e">
        <f t="shared" si="120"/>
        <v>#REF!</v>
      </c>
      <c r="AK417" s="101" t="e">
        <f t="shared" si="121"/>
        <v>#REF!</v>
      </c>
    </row>
    <row r="418" spans="1:948 1026:1917 2131:3044 3073:3315" ht="15" customHeight="1">
      <c r="A418" s="105"/>
      <c r="B418" s="110"/>
      <c r="C418" s="107"/>
      <c r="D418" s="108"/>
      <c r="E418" s="104"/>
      <c r="F418" s="104"/>
      <c r="G418" s="17"/>
      <c r="H418" s="102"/>
      <c r="I418" s="103"/>
      <c r="J418" s="2"/>
      <c r="K418" s="2"/>
      <c r="L418" s="2"/>
      <c r="M418" s="2"/>
      <c r="N418" s="2"/>
      <c r="O418" s="2"/>
      <c r="P418" s="2"/>
      <c r="Q418" s="2"/>
      <c r="S418" s="100" t="e">
        <f t="shared" si="122"/>
        <v>#REF!</v>
      </c>
      <c r="T418" s="100" t="e">
        <f t="shared" si="123"/>
        <v>#REF!</v>
      </c>
      <c r="U418" s="101" t="e">
        <f t="shared" si="114"/>
        <v>#REF!</v>
      </c>
      <c r="V418" s="101" t="e">
        <f t="shared" si="115"/>
        <v>#REF!</v>
      </c>
      <c r="X418" s="100" t="e">
        <f t="shared" si="124"/>
        <v>#REF!</v>
      </c>
      <c r="Y418" s="100" t="e">
        <f t="shared" si="125"/>
        <v>#REF!</v>
      </c>
      <c r="Z418" s="101" t="e">
        <f t="shared" si="116"/>
        <v>#REF!</v>
      </c>
      <c r="AA418" s="101" t="e">
        <f t="shared" si="117"/>
        <v>#REF!</v>
      </c>
      <c r="AC418" s="100" t="e">
        <f t="shared" si="126"/>
        <v>#REF!</v>
      </c>
      <c r="AD418" s="100" t="e">
        <f t="shared" si="127"/>
        <v>#REF!</v>
      </c>
      <c r="AE418" s="101" t="e">
        <f t="shared" si="118"/>
        <v>#REF!</v>
      </c>
      <c r="AF418" s="101" t="e">
        <f t="shared" si="119"/>
        <v>#REF!</v>
      </c>
      <c r="AH418" s="100" t="e">
        <f t="shared" si="128"/>
        <v>#REF!</v>
      </c>
      <c r="AI418" s="100" t="e">
        <f t="shared" si="129"/>
        <v>#REF!</v>
      </c>
      <c r="AJ418" s="101" t="e">
        <f t="shared" si="120"/>
        <v>#REF!</v>
      </c>
      <c r="AK418" s="101" t="e">
        <f t="shared" si="121"/>
        <v>#REF!</v>
      </c>
      <c r="DJ418" s="68"/>
      <c r="HL418" s="68"/>
      <c r="TX418" s="68"/>
      <c r="VC418" s="68"/>
      <c r="AFG418" s="68"/>
      <c r="AHC418" s="68"/>
      <c r="AHN418" s="68"/>
      <c r="AIT418" s="68"/>
      <c r="AJL418" s="68"/>
      <c r="AML418" s="68"/>
      <c r="AMY418" s="68"/>
      <c r="AOJ418" s="68"/>
      <c r="ASO418" s="68"/>
      <c r="AVF418" s="68"/>
      <c r="AYQ418" s="68"/>
      <c r="BAH418" s="68"/>
      <c r="BBW418" s="68"/>
      <c r="BGD418" s="68"/>
      <c r="BKX418" s="68"/>
      <c r="BOB418" s="68"/>
      <c r="BOW418" s="68"/>
      <c r="BUF418" s="68"/>
      <c r="BUS418" s="68"/>
      <c r="CCY418" s="68"/>
      <c r="DEG418" s="68"/>
      <c r="DEJ418" s="68"/>
      <c r="DEZ418" s="68"/>
      <c r="DFZ418" s="68"/>
      <c r="DLX418" s="68"/>
      <c r="DMB418" s="68"/>
      <c r="DNE418" s="68"/>
      <c r="DOU418" s="68"/>
      <c r="DVS418" s="68"/>
      <c r="DWM418" s="68"/>
    </row>
    <row r="419" spans="1:948 1026:1917 2131:3044 3073:3315" ht="15" customHeight="1">
      <c r="A419" s="105"/>
      <c r="B419" s="110"/>
      <c r="C419" s="107"/>
      <c r="D419" s="108"/>
      <c r="E419" s="104"/>
      <c r="F419" s="104"/>
      <c r="G419" s="17"/>
      <c r="H419" s="102"/>
      <c r="I419" s="103"/>
      <c r="J419" s="2"/>
      <c r="K419" s="2"/>
      <c r="L419" s="2"/>
      <c r="M419" s="2"/>
      <c r="N419" s="2"/>
      <c r="O419" s="2"/>
      <c r="P419" s="2"/>
      <c r="Q419" s="2"/>
      <c r="S419" s="100" t="e">
        <f t="shared" si="122"/>
        <v>#REF!</v>
      </c>
      <c r="T419" s="100" t="e">
        <f t="shared" si="123"/>
        <v>#REF!</v>
      </c>
      <c r="U419" s="101" t="e">
        <f t="shared" si="114"/>
        <v>#REF!</v>
      </c>
      <c r="V419" s="101" t="e">
        <f t="shared" si="115"/>
        <v>#REF!</v>
      </c>
      <c r="X419" s="100" t="e">
        <f t="shared" si="124"/>
        <v>#REF!</v>
      </c>
      <c r="Y419" s="100" t="e">
        <f t="shared" si="125"/>
        <v>#REF!</v>
      </c>
      <c r="Z419" s="101" t="e">
        <f t="shared" si="116"/>
        <v>#REF!</v>
      </c>
      <c r="AA419" s="101" t="e">
        <f t="shared" si="117"/>
        <v>#REF!</v>
      </c>
      <c r="AC419" s="100" t="e">
        <f t="shared" si="126"/>
        <v>#REF!</v>
      </c>
      <c r="AD419" s="100" t="e">
        <f t="shared" si="127"/>
        <v>#REF!</v>
      </c>
      <c r="AE419" s="101" t="e">
        <f t="shared" si="118"/>
        <v>#REF!</v>
      </c>
      <c r="AF419" s="101" t="e">
        <f t="shared" si="119"/>
        <v>#REF!</v>
      </c>
      <c r="AH419" s="100" t="e">
        <f t="shared" si="128"/>
        <v>#REF!</v>
      </c>
      <c r="AI419" s="100" t="e">
        <f t="shared" si="129"/>
        <v>#REF!</v>
      </c>
      <c r="AJ419" s="101" t="e">
        <f t="shared" si="120"/>
        <v>#REF!</v>
      </c>
      <c r="AK419" s="101" t="e">
        <f t="shared" si="121"/>
        <v>#REF!</v>
      </c>
      <c r="DJ419" s="68"/>
      <c r="HL419" s="68"/>
      <c r="TX419" s="68"/>
      <c r="VC419" s="68"/>
      <c r="AFG419" s="68"/>
      <c r="AHC419" s="68"/>
      <c r="AHN419" s="68"/>
      <c r="AIT419" s="68"/>
      <c r="AJL419" s="68"/>
      <c r="AML419" s="68"/>
      <c r="AMY419" s="68"/>
      <c r="AOJ419" s="68"/>
      <c r="ASO419" s="68"/>
      <c r="AVF419" s="68"/>
      <c r="AYQ419" s="68"/>
      <c r="BAH419" s="68"/>
      <c r="BBW419" s="68"/>
      <c r="BGD419" s="68"/>
      <c r="BKX419" s="68"/>
      <c r="BOB419" s="68"/>
      <c r="BOW419" s="68"/>
      <c r="BUF419" s="68"/>
      <c r="BUS419" s="68"/>
      <c r="CCY419" s="68"/>
      <c r="DEG419" s="68"/>
      <c r="DEJ419" s="68"/>
      <c r="DEZ419" s="68"/>
      <c r="DFZ419" s="68"/>
      <c r="DLX419" s="68"/>
      <c r="DMB419" s="68"/>
      <c r="DNE419" s="68"/>
      <c r="DOU419" s="68"/>
      <c r="DVS419" s="68"/>
      <c r="DWM419" s="68"/>
    </row>
    <row r="420" spans="1:948 1026:1917 2131:3044 3073:3315" ht="15" customHeight="1">
      <c r="A420" s="105"/>
      <c r="B420" s="110"/>
      <c r="C420" s="107"/>
      <c r="D420" s="108"/>
      <c r="E420" s="104"/>
      <c r="F420" s="104"/>
      <c r="G420" s="17"/>
      <c r="H420" s="102"/>
      <c r="I420" s="103"/>
      <c r="J420" s="2"/>
      <c r="K420" s="2"/>
      <c r="L420" s="2"/>
      <c r="M420" s="2"/>
      <c r="N420" s="2"/>
      <c r="O420" s="2"/>
      <c r="P420" s="2"/>
      <c r="Q420" s="2"/>
      <c r="S420" s="100" t="e">
        <f t="shared" si="122"/>
        <v>#REF!</v>
      </c>
      <c r="T420" s="100" t="e">
        <f t="shared" si="123"/>
        <v>#REF!</v>
      </c>
      <c r="U420" s="101" t="e">
        <f t="shared" si="114"/>
        <v>#REF!</v>
      </c>
      <c r="V420" s="101" t="e">
        <f t="shared" si="115"/>
        <v>#REF!</v>
      </c>
      <c r="X420" s="100" t="e">
        <f t="shared" si="124"/>
        <v>#REF!</v>
      </c>
      <c r="Y420" s="100" t="e">
        <f t="shared" si="125"/>
        <v>#REF!</v>
      </c>
      <c r="Z420" s="101" t="e">
        <f t="shared" si="116"/>
        <v>#REF!</v>
      </c>
      <c r="AA420" s="101" t="e">
        <f t="shared" si="117"/>
        <v>#REF!</v>
      </c>
      <c r="AC420" s="100" t="e">
        <f t="shared" si="126"/>
        <v>#REF!</v>
      </c>
      <c r="AD420" s="100" t="e">
        <f t="shared" si="127"/>
        <v>#REF!</v>
      </c>
      <c r="AE420" s="101" t="e">
        <f t="shared" si="118"/>
        <v>#REF!</v>
      </c>
      <c r="AF420" s="101" t="e">
        <f t="shared" si="119"/>
        <v>#REF!</v>
      </c>
      <c r="AH420" s="100" t="e">
        <f t="shared" si="128"/>
        <v>#REF!</v>
      </c>
      <c r="AI420" s="100" t="e">
        <f t="shared" si="129"/>
        <v>#REF!</v>
      </c>
      <c r="AJ420" s="101" t="e">
        <f t="shared" si="120"/>
        <v>#REF!</v>
      </c>
      <c r="AK420" s="101" t="e">
        <f t="shared" si="121"/>
        <v>#REF!</v>
      </c>
      <c r="DJ420" s="68"/>
      <c r="HL420" s="68"/>
      <c r="TX420" s="68"/>
      <c r="VC420" s="68"/>
      <c r="AFG420" s="68"/>
      <c r="AHC420" s="68"/>
      <c r="AHN420" s="68"/>
      <c r="AIT420" s="68"/>
      <c r="AJL420" s="68"/>
      <c r="AML420" s="68"/>
      <c r="AMY420" s="68"/>
      <c r="AOJ420" s="68"/>
      <c r="ASO420" s="68"/>
      <c r="AVF420" s="68"/>
      <c r="AYQ420" s="68"/>
      <c r="BAH420" s="68"/>
      <c r="BBW420" s="68"/>
      <c r="BGD420" s="68"/>
      <c r="BKX420" s="68"/>
      <c r="BOB420" s="68"/>
      <c r="BOW420" s="68"/>
      <c r="BUF420" s="68"/>
      <c r="BUS420" s="68"/>
      <c r="CCY420" s="68"/>
      <c r="DEG420" s="68"/>
      <c r="DEJ420" s="68"/>
      <c r="DEZ420" s="68"/>
      <c r="DFZ420" s="68"/>
      <c r="DLX420" s="68"/>
      <c r="DMB420" s="68"/>
      <c r="DNE420" s="68"/>
      <c r="DOU420" s="68"/>
      <c r="DVS420" s="68"/>
      <c r="DWM420" s="68"/>
    </row>
    <row r="421" spans="1:948 1026:1917 2131:3044 3073:3315" ht="15" customHeight="1">
      <c r="A421" s="105"/>
      <c r="B421" s="110"/>
      <c r="C421" s="107"/>
      <c r="D421" s="108"/>
      <c r="E421" s="104"/>
      <c r="F421" s="104"/>
      <c r="G421" s="17"/>
      <c r="H421" s="102"/>
      <c r="I421" s="103"/>
      <c r="J421" s="2"/>
      <c r="K421" s="2"/>
      <c r="L421" s="2"/>
      <c r="M421" s="2"/>
      <c r="N421" s="2"/>
      <c r="O421" s="2"/>
      <c r="P421" s="2"/>
      <c r="Q421" s="2"/>
      <c r="S421" s="100" t="e">
        <f t="shared" si="122"/>
        <v>#REF!</v>
      </c>
      <c r="T421" s="100" t="e">
        <f t="shared" si="123"/>
        <v>#REF!</v>
      </c>
      <c r="U421" s="101" t="e">
        <f t="shared" si="114"/>
        <v>#REF!</v>
      </c>
      <c r="V421" s="101" t="e">
        <f t="shared" si="115"/>
        <v>#REF!</v>
      </c>
      <c r="X421" s="100" t="e">
        <f t="shared" si="124"/>
        <v>#REF!</v>
      </c>
      <c r="Y421" s="100" t="e">
        <f t="shared" si="125"/>
        <v>#REF!</v>
      </c>
      <c r="Z421" s="101" t="e">
        <f t="shared" si="116"/>
        <v>#REF!</v>
      </c>
      <c r="AA421" s="101" t="e">
        <f t="shared" si="117"/>
        <v>#REF!</v>
      </c>
      <c r="AC421" s="100" t="e">
        <f t="shared" si="126"/>
        <v>#REF!</v>
      </c>
      <c r="AD421" s="100" t="e">
        <f t="shared" si="127"/>
        <v>#REF!</v>
      </c>
      <c r="AE421" s="101" t="e">
        <f t="shared" si="118"/>
        <v>#REF!</v>
      </c>
      <c r="AF421" s="101" t="e">
        <f t="shared" si="119"/>
        <v>#REF!</v>
      </c>
      <c r="AH421" s="100" t="e">
        <f t="shared" si="128"/>
        <v>#REF!</v>
      </c>
      <c r="AI421" s="100" t="e">
        <f t="shared" si="129"/>
        <v>#REF!</v>
      </c>
      <c r="AJ421" s="101" t="e">
        <f t="shared" si="120"/>
        <v>#REF!</v>
      </c>
      <c r="AK421" s="101" t="e">
        <f t="shared" si="121"/>
        <v>#REF!</v>
      </c>
      <c r="DJ421" s="68"/>
      <c r="HL421" s="68"/>
      <c r="TX421" s="68"/>
      <c r="VC421" s="68"/>
      <c r="AFG421" s="68"/>
      <c r="AHC421" s="68"/>
      <c r="AHN421" s="68"/>
      <c r="AIT421" s="68"/>
      <c r="AJL421" s="68"/>
      <c r="AML421" s="68"/>
      <c r="AMY421" s="68"/>
      <c r="AOJ421" s="68"/>
      <c r="ASO421" s="68"/>
      <c r="AVF421" s="68"/>
      <c r="AYQ421" s="68"/>
      <c r="BAH421" s="68"/>
      <c r="BBW421" s="68"/>
      <c r="BGD421" s="68"/>
      <c r="BKX421" s="68"/>
      <c r="BOB421" s="68"/>
      <c r="BOW421" s="68"/>
      <c r="BUF421" s="68"/>
      <c r="BUS421" s="68"/>
      <c r="CCY421" s="68"/>
      <c r="DEG421" s="68"/>
      <c r="DEJ421" s="68"/>
      <c r="DEZ421" s="68"/>
      <c r="DFZ421" s="68"/>
      <c r="DLX421" s="68"/>
      <c r="DMB421" s="68"/>
      <c r="DNE421" s="68"/>
      <c r="DOU421" s="68"/>
      <c r="DVS421" s="68"/>
      <c r="DWM421" s="68"/>
    </row>
    <row r="422" spans="1:948 1026:1917 2131:3044 3073:3315" ht="15" customHeight="1">
      <c r="A422" s="105"/>
      <c r="B422" s="110"/>
      <c r="C422" s="107"/>
      <c r="D422" s="108"/>
      <c r="E422" s="104"/>
      <c r="F422" s="104"/>
      <c r="G422" s="17"/>
      <c r="H422" s="102"/>
      <c r="I422" s="103"/>
      <c r="J422" s="2"/>
      <c r="K422" s="2"/>
      <c r="L422" s="2"/>
      <c r="M422" s="2"/>
      <c r="N422" s="2"/>
      <c r="O422" s="2"/>
      <c r="P422" s="2"/>
      <c r="Q422" s="2"/>
      <c r="S422" s="100" t="e">
        <f t="shared" si="122"/>
        <v>#REF!</v>
      </c>
      <c r="T422" s="100" t="e">
        <f t="shared" si="123"/>
        <v>#REF!</v>
      </c>
      <c r="U422" s="101" t="e">
        <f t="shared" si="114"/>
        <v>#REF!</v>
      </c>
      <c r="V422" s="101" t="e">
        <f t="shared" si="115"/>
        <v>#REF!</v>
      </c>
      <c r="X422" s="100" t="e">
        <f t="shared" si="124"/>
        <v>#REF!</v>
      </c>
      <c r="Y422" s="100" t="e">
        <f t="shared" si="125"/>
        <v>#REF!</v>
      </c>
      <c r="Z422" s="101" t="e">
        <f t="shared" si="116"/>
        <v>#REF!</v>
      </c>
      <c r="AA422" s="101" t="e">
        <f t="shared" si="117"/>
        <v>#REF!</v>
      </c>
      <c r="AC422" s="100" t="e">
        <f t="shared" si="126"/>
        <v>#REF!</v>
      </c>
      <c r="AD422" s="100" t="e">
        <f t="shared" si="127"/>
        <v>#REF!</v>
      </c>
      <c r="AE422" s="101" t="e">
        <f t="shared" si="118"/>
        <v>#REF!</v>
      </c>
      <c r="AF422" s="101" t="e">
        <f t="shared" si="119"/>
        <v>#REF!</v>
      </c>
      <c r="AH422" s="100" t="e">
        <f t="shared" si="128"/>
        <v>#REF!</v>
      </c>
      <c r="AI422" s="100" t="e">
        <f t="shared" si="129"/>
        <v>#REF!</v>
      </c>
      <c r="AJ422" s="101" t="e">
        <f t="shared" si="120"/>
        <v>#REF!</v>
      </c>
      <c r="AK422" s="101" t="e">
        <f t="shared" si="121"/>
        <v>#REF!</v>
      </c>
      <c r="DJ422" s="68"/>
      <c r="HL422" s="68"/>
      <c r="TX422" s="68"/>
      <c r="VC422" s="68"/>
      <c r="AFG422" s="68"/>
      <c r="AHC422" s="68"/>
      <c r="AHN422" s="68"/>
      <c r="AIT422" s="68"/>
      <c r="AJL422" s="68"/>
      <c r="AML422" s="68"/>
      <c r="AMY422" s="68"/>
      <c r="AOJ422" s="68"/>
      <c r="ASO422" s="68"/>
      <c r="AVF422" s="68"/>
      <c r="AYQ422" s="68"/>
      <c r="BAH422" s="68"/>
      <c r="BBW422" s="68"/>
      <c r="BGD422" s="68"/>
      <c r="BKX422" s="68"/>
      <c r="BOB422" s="68"/>
      <c r="BOW422" s="68"/>
      <c r="BUF422" s="68"/>
      <c r="BUS422" s="68"/>
      <c r="CCY422" s="68"/>
      <c r="DEG422" s="68"/>
      <c r="DEJ422" s="68"/>
      <c r="DEZ422" s="68"/>
      <c r="DFZ422" s="68"/>
      <c r="DLX422" s="68"/>
      <c r="DMB422" s="68"/>
      <c r="DNE422" s="68"/>
      <c r="DOU422" s="68"/>
      <c r="DVS422" s="68"/>
      <c r="DWM422" s="68"/>
    </row>
    <row r="423" spans="1:948 1026:1917 2131:3044 3073:3315" ht="15" customHeight="1">
      <c r="A423" s="105"/>
      <c r="B423" s="110"/>
      <c r="C423" s="107"/>
      <c r="D423" s="108"/>
      <c r="E423" s="104"/>
      <c r="F423" s="104"/>
      <c r="G423" s="17"/>
      <c r="H423" s="102"/>
      <c r="I423" s="103"/>
      <c r="J423" s="2"/>
      <c r="K423" s="2"/>
      <c r="L423" s="2"/>
      <c r="M423" s="2"/>
      <c r="N423" s="2"/>
      <c r="O423" s="2"/>
      <c r="P423" s="2"/>
      <c r="Q423" s="2"/>
      <c r="S423" s="100" t="e">
        <f t="shared" si="122"/>
        <v>#REF!</v>
      </c>
      <c r="T423" s="100" t="e">
        <f t="shared" si="123"/>
        <v>#REF!</v>
      </c>
      <c r="U423" s="101" t="e">
        <f t="shared" si="114"/>
        <v>#REF!</v>
      </c>
      <c r="V423" s="101" t="e">
        <f t="shared" si="115"/>
        <v>#REF!</v>
      </c>
      <c r="X423" s="100" t="e">
        <f t="shared" si="124"/>
        <v>#REF!</v>
      </c>
      <c r="Y423" s="100" t="e">
        <f t="shared" si="125"/>
        <v>#REF!</v>
      </c>
      <c r="Z423" s="101" t="e">
        <f t="shared" si="116"/>
        <v>#REF!</v>
      </c>
      <c r="AA423" s="101" t="e">
        <f t="shared" si="117"/>
        <v>#REF!</v>
      </c>
      <c r="AC423" s="100" t="e">
        <f t="shared" si="126"/>
        <v>#REF!</v>
      </c>
      <c r="AD423" s="100" t="e">
        <f t="shared" si="127"/>
        <v>#REF!</v>
      </c>
      <c r="AE423" s="101" t="e">
        <f t="shared" si="118"/>
        <v>#REF!</v>
      </c>
      <c r="AF423" s="101" t="e">
        <f t="shared" si="119"/>
        <v>#REF!</v>
      </c>
      <c r="AH423" s="100" t="e">
        <f t="shared" si="128"/>
        <v>#REF!</v>
      </c>
      <c r="AI423" s="100" t="e">
        <f t="shared" si="129"/>
        <v>#REF!</v>
      </c>
      <c r="AJ423" s="101" t="e">
        <f t="shared" si="120"/>
        <v>#REF!</v>
      </c>
      <c r="AK423" s="101" t="e">
        <f t="shared" si="121"/>
        <v>#REF!</v>
      </c>
      <c r="DJ423" s="68"/>
      <c r="HL423" s="68"/>
      <c r="TX423" s="68"/>
      <c r="VC423" s="68"/>
      <c r="AFG423" s="68"/>
      <c r="AHC423" s="68"/>
      <c r="AHN423" s="68"/>
      <c r="AIT423" s="68"/>
      <c r="AJL423" s="68"/>
      <c r="AML423" s="68"/>
      <c r="AMY423" s="68"/>
      <c r="AOJ423" s="68"/>
      <c r="ASO423" s="68"/>
      <c r="AVF423" s="68"/>
      <c r="AYQ423" s="68"/>
      <c r="BAH423" s="68"/>
      <c r="BBW423" s="68"/>
      <c r="BGD423" s="68"/>
      <c r="BKX423" s="68"/>
      <c r="BOB423" s="68"/>
      <c r="BOW423" s="68"/>
      <c r="BUF423" s="68"/>
      <c r="BUS423" s="68"/>
      <c r="CCY423" s="68"/>
      <c r="DEG423" s="68"/>
      <c r="DEJ423" s="68"/>
      <c r="DEZ423" s="68"/>
      <c r="DFZ423" s="68"/>
      <c r="DLX423" s="68"/>
      <c r="DMB423" s="68"/>
      <c r="DNE423" s="68"/>
      <c r="DOU423" s="68"/>
      <c r="DVS423" s="68"/>
      <c r="DWM423" s="68"/>
    </row>
    <row r="424" spans="1:948 1026:1917 2131:3044 3073:3315" ht="15" customHeight="1">
      <c r="A424" s="105"/>
      <c r="B424" s="110"/>
      <c r="C424" s="107"/>
      <c r="D424" s="108"/>
      <c r="E424" s="104"/>
      <c r="F424" s="104"/>
      <c r="G424" s="17"/>
      <c r="H424" s="102"/>
      <c r="I424" s="103"/>
      <c r="J424" s="2"/>
      <c r="K424" s="2"/>
      <c r="L424" s="2"/>
      <c r="M424" s="2"/>
      <c r="N424" s="2"/>
      <c r="O424" s="2"/>
      <c r="P424" s="2"/>
      <c r="Q424" s="2"/>
      <c r="S424" s="100" t="e">
        <f t="shared" si="122"/>
        <v>#REF!</v>
      </c>
      <c r="T424" s="100" t="e">
        <f t="shared" si="123"/>
        <v>#REF!</v>
      </c>
      <c r="U424" s="101" t="e">
        <f t="shared" ref="U424:U487" si="130">IF(AND($D424="",S424=""),"",IF($D424="",S424,$D424+S424))</f>
        <v>#REF!</v>
      </c>
      <c r="V424" s="101" t="e">
        <f t="shared" ref="V424:V487" si="131">IF(AND($D424="",T424=""),"",IF($D424="",T424,$D424+T424))</f>
        <v>#REF!</v>
      </c>
      <c r="X424" s="100" t="e">
        <f t="shared" si="124"/>
        <v>#REF!</v>
      </c>
      <c r="Y424" s="100" t="e">
        <f t="shared" si="125"/>
        <v>#REF!</v>
      </c>
      <c r="Z424" s="101" t="e">
        <f t="shared" ref="Z424:Z487" si="132">IF(AND($D424="",X424=""),"",IF($D424="",X424,$D424+X424))</f>
        <v>#REF!</v>
      </c>
      <c r="AA424" s="101" t="e">
        <f t="shared" ref="AA424:AA487" si="133">IF(AND($D424="",Y424=""),"",IF($D424="",Y424,$D424+Y424))</f>
        <v>#REF!</v>
      </c>
      <c r="AC424" s="100" t="e">
        <f t="shared" si="126"/>
        <v>#REF!</v>
      </c>
      <c r="AD424" s="100" t="e">
        <f t="shared" si="127"/>
        <v>#REF!</v>
      </c>
      <c r="AE424" s="101" t="e">
        <f t="shared" ref="AE424:AE487" si="134">IF(AND($D424="",AC424=""),"",IF($D424="",AC424,$D424+AC424))</f>
        <v>#REF!</v>
      </c>
      <c r="AF424" s="101" t="e">
        <f t="shared" ref="AF424:AF487" si="135">IF(AND($D424="",AD424=""),"",IF($D424="",AD424,$D424+AD424))</f>
        <v>#REF!</v>
      </c>
      <c r="AH424" s="100" t="e">
        <f t="shared" si="128"/>
        <v>#REF!</v>
      </c>
      <c r="AI424" s="100" t="e">
        <f t="shared" si="129"/>
        <v>#REF!</v>
      </c>
      <c r="AJ424" s="101" t="e">
        <f t="shared" ref="AJ424:AJ487" si="136">IF(AND($D424="",AH424=""),"",IF($D424="",AH424,$D424+AH424))</f>
        <v>#REF!</v>
      </c>
      <c r="AK424" s="101" t="e">
        <f t="shared" ref="AK424:AK487" si="137">IF(AND($D424="",AI424=""),"",IF($D424="",AI424,$D424+AI424))</f>
        <v>#REF!</v>
      </c>
      <c r="DJ424" s="68"/>
      <c r="HL424" s="68"/>
      <c r="TX424" s="68"/>
      <c r="VC424" s="68"/>
      <c r="AFG424" s="68"/>
      <c r="AHC424" s="68"/>
      <c r="AHN424" s="68"/>
      <c r="AIT424" s="68"/>
      <c r="AJL424" s="68"/>
      <c r="AML424" s="68"/>
      <c r="AMY424" s="68"/>
      <c r="AOJ424" s="68"/>
      <c r="ASO424" s="68"/>
      <c r="AVF424" s="68"/>
      <c r="AYQ424" s="68"/>
      <c r="BAH424" s="68"/>
      <c r="BBW424" s="68"/>
      <c r="BGD424" s="68"/>
      <c r="BKX424" s="68"/>
      <c r="BOB424" s="68"/>
      <c r="BOW424" s="68"/>
      <c r="BUF424" s="68"/>
      <c r="BUS424" s="68"/>
      <c r="CCY424" s="68"/>
      <c r="DEG424" s="68"/>
      <c r="DEJ424" s="68"/>
      <c r="DEZ424" s="68"/>
      <c r="DFZ424" s="68"/>
      <c r="DLX424" s="68"/>
      <c r="DMB424" s="68"/>
      <c r="DNE424" s="68"/>
      <c r="DOU424" s="68"/>
      <c r="DVS424" s="68"/>
      <c r="DWM424" s="68"/>
    </row>
    <row r="425" spans="1:948 1026:1917 2131:3044 3073:3315" ht="15" customHeight="1">
      <c r="A425" s="105"/>
      <c r="B425" s="110"/>
      <c r="C425" s="107"/>
      <c r="D425" s="108"/>
      <c r="E425" s="104"/>
      <c r="F425" s="104"/>
      <c r="G425" s="17"/>
      <c r="H425" s="102"/>
      <c r="I425" s="103"/>
      <c r="J425" s="2"/>
      <c r="K425" s="2"/>
      <c r="L425" s="2"/>
      <c r="M425" s="2"/>
      <c r="N425" s="2"/>
      <c r="O425" s="2"/>
      <c r="P425" s="2"/>
      <c r="Q425" s="2"/>
      <c r="S425" s="100" t="e">
        <f t="shared" si="122"/>
        <v>#REF!</v>
      </c>
      <c r="T425" s="100" t="e">
        <f t="shared" si="123"/>
        <v>#REF!</v>
      </c>
      <c r="U425" s="101" t="e">
        <f t="shared" si="130"/>
        <v>#REF!</v>
      </c>
      <c r="V425" s="101" t="e">
        <f t="shared" si="131"/>
        <v>#REF!</v>
      </c>
      <c r="X425" s="100" t="e">
        <f t="shared" si="124"/>
        <v>#REF!</v>
      </c>
      <c r="Y425" s="100" t="e">
        <f t="shared" si="125"/>
        <v>#REF!</v>
      </c>
      <c r="Z425" s="101" t="e">
        <f t="shared" si="132"/>
        <v>#REF!</v>
      </c>
      <c r="AA425" s="101" t="e">
        <f t="shared" si="133"/>
        <v>#REF!</v>
      </c>
      <c r="AC425" s="100" t="e">
        <f t="shared" si="126"/>
        <v>#REF!</v>
      </c>
      <c r="AD425" s="100" t="e">
        <f t="shared" si="127"/>
        <v>#REF!</v>
      </c>
      <c r="AE425" s="101" t="e">
        <f t="shared" si="134"/>
        <v>#REF!</v>
      </c>
      <c r="AF425" s="101" t="e">
        <f t="shared" si="135"/>
        <v>#REF!</v>
      </c>
      <c r="AH425" s="100" t="e">
        <f t="shared" si="128"/>
        <v>#REF!</v>
      </c>
      <c r="AI425" s="100" t="e">
        <f t="shared" si="129"/>
        <v>#REF!</v>
      </c>
      <c r="AJ425" s="101" t="e">
        <f t="shared" si="136"/>
        <v>#REF!</v>
      </c>
      <c r="AK425" s="101" t="e">
        <f t="shared" si="137"/>
        <v>#REF!</v>
      </c>
      <c r="DJ425" s="68"/>
      <c r="HL425" s="68"/>
      <c r="TX425" s="68"/>
      <c r="VC425" s="68"/>
      <c r="AFG425" s="68"/>
      <c r="AHC425" s="68"/>
      <c r="AHN425" s="68"/>
      <c r="AIT425" s="68"/>
      <c r="AJL425" s="68"/>
      <c r="AML425" s="68"/>
      <c r="AMY425" s="68"/>
      <c r="AOJ425" s="68"/>
      <c r="ASO425" s="68"/>
      <c r="AVF425" s="68"/>
      <c r="AYQ425" s="68"/>
      <c r="BAH425" s="68"/>
      <c r="BBW425" s="68"/>
      <c r="BGD425" s="68"/>
      <c r="BKX425" s="68"/>
      <c r="BOB425" s="68"/>
      <c r="BOW425" s="68"/>
      <c r="BUF425" s="68"/>
      <c r="BUS425" s="68"/>
      <c r="CCY425" s="68"/>
      <c r="DEG425" s="68"/>
      <c r="DEJ425" s="68"/>
      <c r="DEZ425" s="68"/>
      <c r="DFZ425" s="68"/>
      <c r="DLX425" s="68"/>
      <c r="DMB425" s="68"/>
      <c r="DNE425" s="68"/>
      <c r="DOU425" s="68"/>
      <c r="DVS425" s="68"/>
      <c r="DWM425" s="68"/>
    </row>
    <row r="426" spans="1:948 1026:1917 2131:3044 3073:3315" ht="15" customHeight="1">
      <c r="A426" s="105"/>
      <c r="B426" s="110"/>
      <c r="C426" s="107"/>
      <c r="D426" s="108"/>
      <c r="E426" s="104"/>
      <c r="F426" s="104"/>
      <c r="G426" s="17"/>
      <c r="H426" s="102"/>
      <c r="I426" s="103"/>
      <c r="J426" s="2"/>
      <c r="K426" s="2"/>
      <c r="L426" s="2"/>
      <c r="M426" s="2"/>
      <c r="N426" s="2"/>
      <c r="O426" s="2"/>
      <c r="P426" s="2"/>
      <c r="Q426" s="2"/>
      <c r="S426" s="100" t="e">
        <f t="shared" si="122"/>
        <v>#REF!</v>
      </c>
      <c r="T426" s="100" t="e">
        <f t="shared" si="123"/>
        <v>#REF!</v>
      </c>
      <c r="U426" s="101" t="e">
        <f t="shared" si="130"/>
        <v>#REF!</v>
      </c>
      <c r="V426" s="101" t="e">
        <f t="shared" si="131"/>
        <v>#REF!</v>
      </c>
      <c r="X426" s="100" t="e">
        <f t="shared" si="124"/>
        <v>#REF!</v>
      </c>
      <c r="Y426" s="100" t="e">
        <f t="shared" si="125"/>
        <v>#REF!</v>
      </c>
      <c r="Z426" s="101" t="e">
        <f t="shared" si="132"/>
        <v>#REF!</v>
      </c>
      <c r="AA426" s="101" t="e">
        <f t="shared" si="133"/>
        <v>#REF!</v>
      </c>
      <c r="AC426" s="100" t="e">
        <f t="shared" si="126"/>
        <v>#REF!</v>
      </c>
      <c r="AD426" s="100" t="e">
        <f t="shared" si="127"/>
        <v>#REF!</v>
      </c>
      <c r="AE426" s="101" t="e">
        <f t="shared" si="134"/>
        <v>#REF!</v>
      </c>
      <c r="AF426" s="101" t="e">
        <f t="shared" si="135"/>
        <v>#REF!</v>
      </c>
      <c r="AH426" s="100" t="e">
        <f t="shared" si="128"/>
        <v>#REF!</v>
      </c>
      <c r="AI426" s="100" t="e">
        <f t="shared" si="129"/>
        <v>#REF!</v>
      </c>
      <c r="AJ426" s="101" t="e">
        <f t="shared" si="136"/>
        <v>#REF!</v>
      </c>
      <c r="AK426" s="101" t="e">
        <f t="shared" si="137"/>
        <v>#REF!</v>
      </c>
      <c r="DJ426" s="68"/>
      <c r="HL426" s="68"/>
      <c r="TX426" s="68"/>
      <c r="VC426" s="68"/>
      <c r="AFG426" s="68"/>
      <c r="AHC426" s="68"/>
      <c r="AHN426" s="68"/>
      <c r="AIT426" s="68"/>
      <c r="AJL426" s="68"/>
      <c r="AML426" s="68"/>
      <c r="AMY426" s="68"/>
      <c r="AOJ426" s="68"/>
      <c r="ASO426" s="68"/>
      <c r="AVF426" s="68"/>
      <c r="AYQ426" s="68"/>
      <c r="BAH426" s="68"/>
      <c r="BBW426" s="68"/>
      <c r="BGD426" s="68"/>
      <c r="BKX426" s="68"/>
      <c r="BOB426" s="68"/>
      <c r="BOW426" s="68"/>
      <c r="BUF426" s="68"/>
      <c r="BUS426" s="68"/>
      <c r="CCY426" s="68"/>
      <c r="DEG426" s="68"/>
      <c r="DEJ426" s="68"/>
      <c r="DEZ426" s="68"/>
      <c r="DFZ426" s="68"/>
      <c r="DLX426" s="68"/>
      <c r="DMB426" s="68"/>
      <c r="DNE426" s="68"/>
      <c r="DOU426" s="68"/>
      <c r="DVS426" s="68"/>
      <c r="DWM426" s="68"/>
    </row>
    <row r="427" spans="1:948 1026:1917 2131:3044 3073:3315" ht="15" customHeight="1">
      <c r="A427" s="105"/>
      <c r="B427" s="110"/>
      <c r="C427" s="107"/>
      <c r="D427" s="108"/>
      <c r="E427" s="104"/>
      <c r="F427" s="104"/>
      <c r="G427" s="17"/>
      <c r="H427" s="102"/>
      <c r="I427" s="103"/>
      <c r="J427" s="2"/>
      <c r="K427" s="2"/>
      <c r="L427" s="2"/>
      <c r="M427" s="2"/>
      <c r="N427" s="2"/>
      <c r="O427" s="2"/>
      <c r="P427" s="2"/>
      <c r="Q427" s="2"/>
      <c r="S427" s="100" t="e">
        <f t="shared" si="122"/>
        <v>#REF!</v>
      </c>
      <c r="T427" s="100" t="e">
        <f t="shared" si="123"/>
        <v>#REF!</v>
      </c>
      <c r="U427" s="101" t="e">
        <f t="shared" si="130"/>
        <v>#REF!</v>
      </c>
      <c r="V427" s="101" t="e">
        <f t="shared" si="131"/>
        <v>#REF!</v>
      </c>
      <c r="X427" s="100" t="e">
        <f t="shared" si="124"/>
        <v>#REF!</v>
      </c>
      <c r="Y427" s="100" t="e">
        <f t="shared" si="125"/>
        <v>#REF!</v>
      </c>
      <c r="Z427" s="101" t="e">
        <f t="shared" si="132"/>
        <v>#REF!</v>
      </c>
      <c r="AA427" s="101" t="e">
        <f t="shared" si="133"/>
        <v>#REF!</v>
      </c>
      <c r="AC427" s="100" t="e">
        <f t="shared" si="126"/>
        <v>#REF!</v>
      </c>
      <c r="AD427" s="100" t="e">
        <f t="shared" si="127"/>
        <v>#REF!</v>
      </c>
      <c r="AE427" s="101" t="e">
        <f t="shared" si="134"/>
        <v>#REF!</v>
      </c>
      <c r="AF427" s="101" t="e">
        <f t="shared" si="135"/>
        <v>#REF!</v>
      </c>
      <c r="AH427" s="100" t="e">
        <f t="shared" si="128"/>
        <v>#REF!</v>
      </c>
      <c r="AI427" s="100" t="e">
        <f t="shared" si="129"/>
        <v>#REF!</v>
      </c>
      <c r="AJ427" s="101" t="e">
        <f t="shared" si="136"/>
        <v>#REF!</v>
      </c>
      <c r="AK427" s="101" t="e">
        <f t="shared" si="137"/>
        <v>#REF!</v>
      </c>
      <c r="DJ427" s="68"/>
      <c r="HL427" s="68"/>
      <c r="TX427" s="68"/>
      <c r="VC427" s="68"/>
      <c r="AFG427" s="68"/>
      <c r="AHC427" s="68"/>
      <c r="AHN427" s="68"/>
      <c r="AIT427" s="68"/>
      <c r="AJL427" s="68"/>
      <c r="AML427" s="68"/>
      <c r="AMY427" s="68"/>
      <c r="AOJ427" s="68"/>
      <c r="ASO427" s="68"/>
      <c r="AVF427" s="68"/>
      <c r="AYQ427" s="68"/>
      <c r="BAH427" s="68"/>
      <c r="BBW427" s="68"/>
      <c r="BGD427" s="68"/>
      <c r="BKX427" s="68"/>
      <c r="BOB427" s="68"/>
      <c r="BOW427" s="68"/>
      <c r="BUF427" s="68"/>
      <c r="BUS427" s="68"/>
      <c r="CCY427" s="68"/>
      <c r="DEG427" s="68"/>
      <c r="DEJ427" s="68"/>
      <c r="DEZ427" s="68"/>
      <c r="DFZ427" s="68"/>
      <c r="DLX427" s="68"/>
      <c r="DMB427" s="68"/>
      <c r="DNE427" s="68"/>
      <c r="DOU427" s="68"/>
      <c r="DVS427" s="68"/>
      <c r="DWM427" s="68"/>
    </row>
    <row r="428" spans="1:948 1026:1917 2131:3044 3073:3315" ht="15" customHeight="1">
      <c r="A428" s="105"/>
      <c r="B428" s="110"/>
      <c r="C428" s="107"/>
      <c r="D428" s="108"/>
      <c r="E428" s="104"/>
      <c r="F428" s="104"/>
      <c r="G428" s="17"/>
      <c r="H428" s="102"/>
      <c r="I428" s="103"/>
      <c r="J428" s="2"/>
      <c r="K428" s="2"/>
      <c r="L428" s="2"/>
      <c r="M428" s="2"/>
      <c r="N428" s="2"/>
      <c r="O428" s="2"/>
      <c r="P428" s="2"/>
      <c r="Q428" s="2"/>
      <c r="S428" s="100" t="e">
        <f t="shared" si="122"/>
        <v>#REF!</v>
      </c>
      <c r="T428" s="100" t="e">
        <f t="shared" si="123"/>
        <v>#REF!</v>
      </c>
      <c r="U428" s="101" t="e">
        <f t="shared" si="130"/>
        <v>#REF!</v>
      </c>
      <c r="V428" s="101" t="e">
        <f t="shared" si="131"/>
        <v>#REF!</v>
      </c>
      <c r="X428" s="100" t="e">
        <f t="shared" si="124"/>
        <v>#REF!</v>
      </c>
      <c r="Y428" s="100" t="e">
        <f t="shared" si="125"/>
        <v>#REF!</v>
      </c>
      <c r="Z428" s="101" t="e">
        <f t="shared" si="132"/>
        <v>#REF!</v>
      </c>
      <c r="AA428" s="101" t="e">
        <f t="shared" si="133"/>
        <v>#REF!</v>
      </c>
      <c r="AC428" s="100" t="e">
        <f t="shared" si="126"/>
        <v>#REF!</v>
      </c>
      <c r="AD428" s="100" t="e">
        <f t="shared" si="127"/>
        <v>#REF!</v>
      </c>
      <c r="AE428" s="101" t="e">
        <f t="shared" si="134"/>
        <v>#REF!</v>
      </c>
      <c r="AF428" s="101" t="e">
        <f t="shared" si="135"/>
        <v>#REF!</v>
      </c>
      <c r="AH428" s="100" t="e">
        <f t="shared" si="128"/>
        <v>#REF!</v>
      </c>
      <c r="AI428" s="100" t="e">
        <f t="shared" si="129"/>
        <v>#REF!</v>
      </c>
      <c r="AJ428" s="101" t="e">
        <f t="shared" si="136"/>
        <v>#REF!</v>
      </c>
      <c r="AK428" s="101" t="e">
        <f t="shared" si="137"/>
        <v>#REF!</v>
      </c>
      <c r="DJ428" s="68"/>
      <c r="HL428" s="68"/>
      <c r="TX428" s="68"/>
      <c r="VC428" s="68"/>
      <c r="AFG428" s="68"/>
      <c r="AHC428" s="68"/>
      <c r="AHN428" s="68"/>
      <c r="AIT428" s="68"/>
      <c r="AJL428" s="68"/>
      <c r="AML428" s="68"/>
      <c r="AMY428" s="68"/>
      <c r="AOJ428" s="68"/>
      <c r="ASO428" s="68"/>
      <c r="AVF428" s="68"/>
      <c r="AYQ428" s="68"/>
      <c r="BAH428" s="68"/>
      <c r="BBW428" s="68"/>
      <c r="BGD428" s="68"/>
      <c r="BKX428" s="68"/>
      <c r="BOB428" s="68"/>
      <c r="BOW428" s="68"/>
      <c r="BUF428" s="68"/>
      <c r="BUS428" s="68"/>
      <c r="CCY428" s="68"/>
      <c r="DEG428" s="68"/>
      <c r="DEJ428" s="68"/>
      <c r="DEZ428" s="68"/>
      <c r="DFZ428" s="68"/>
      <c r="DLX428" s="68"/>
      <c r="DMB428" s="68"/>
      <c r="DNE428" s="68"/>
      <c r="DOU428" s="68"/>
      <c r="DVS428" s="68"/>
      <c r="DWM428" s="68"/>
    </row>
    <row r="429" spans="1:948 1026:1917 2131:3044 3073:3315" ht="15" customHeight="1">
      <c r="A429" s="105"/>
      <c r="B429" s="110"/>
      <c r="C429" s="107"/>
      <c r="D429" s="108"/>
      <c r="E429" s="104"/>
      <c r="F429" s="104"/>
      <c r="G429" s="17"/>
      <c r="H429" s="102"/>
      <c r="I429" s="103"/>
      <c r="J429" s="2"/>
      <c r="K429" s="2"/>
      <c r="L429" s="2"/>
      <c r="M429" s="2"/>
      <c r="N429" s="2"/>
      <c r="O429" s="2"/>
      <c r="P429" s="2"/>
      <c r="Q429" s="2"/>
      <c r="S429" s="100" t="e">
        <f t="shared" si="122"/>
        <v>#REF!</v>
      </c>
      <c r="T429" s="100" t="e">
        <f t="shared" si="123"/>
        <v>#REF!</v>
      </c>
      <c r="U429" s="101" t="e">
        <f t="shared" si="130"/>
        <v>#REF!</v>
      </c>
      <c r="V429" s="101" t="e">
        <f t="shared" si="131"/>
        <v>#REF!</v>
      </c>
      <c r="X429" s="100" t="e">
        <f t="shared" si="124"/>
        <v>#REF!</v>
      </c>
      <c r="Y429" s="100" t="e">
        <f t="shared" si="125"/>
        <v>#REF!</v>
      </c>
      <c r="Z429" s="101" t="e">
        <f t="shared" si="132"/>
        <v>#REF!</v>
      </c>
      <c r="AA429" s="101" t="e">
        <f t="shared" si="133"/>
        <v>#REF!</v>
      </c>
      <c r="AC429" s="100" t="e">
        <f t="shared" si="126"/>
        <v>#REF!</v>
      </c>
      <c r="AD429" s="100" t="e">
        <f t="shared" si="127"/>
        <v>#REF!</v>
      </c>
      <c r="AE429" s="101" t="e">
        <f t="shared" si="134"/>
        <v>#REF!</v>
      </c>
      <c r="AF429" s="101" t="e">
        <f t="shared" si="135"/>
        <v>#REF!</v>
      </c>
      <c r="AH429" s="100" t="e">
        <f t="shared" si="128"/>
        <v>#REF!</v>
      </c>
      <c r="AI429" s="100" t="e">
        <f t="shared" si="129"/>
        <v>#REF!</v>
      </c>
      <c r="AJ429" s="101" t="e">
        <f t="shared" si="136"/>
        <v>#REF!</v>
      </c>
      <c r="AK429" s="101" t="e">
        <f t="shared" si="137"/>
        <v>#REF!</v>
      </c>
      <c r="DJ429" s="68"/>
      <c r="HL429" s="68"/>
      <c r="TX429" s="68"/>
      <c r="VC429" s="68"/>
      <c r="AFG429" s="68"/>
      <c r="AHC429" s="68"/>
      <c r="AHN429" s="68"/>
      <c r="AIT429" s="68"/>
      <c r="AJL429" s="68"/>
      <c r="AML429" s="68"/>
      <c r="AMY429" s="68"/>
      <c r="AOJ429" s="68"/>
      <c r="ASO429" s="68"/>
      <c r="AVF429" s="68"/>
      <c r="AYQ429" s="68"/>
      <c r="BAH429" s="68"/>
      <c r="BBW429" s="68"/>
      <c r="BGD429" s="68"/>
      <c r="BKX429" s="68"/>
      <c r="BOB429" s="68"/>
      <c r="BOW429" s="68"/>
      <c r="BUF429" s="68"/>
      <c r="BUS429" s="68"/>
      <c r="CCY429" s="68"/>
      <c r="DEG429" s="68"/>
      <c r="DEJ429" s="68"/>
      <c r="DEZ429" s="68"/>
      <c r="DFZ429" s="68"/>
      <c r="DLX429" s="68"/>
      <c r="DMB429" s="68"/>
      <c r="DNE429" s="68"/>
      <c r="DOU429" s="68"/>
      <c r="DVS429" s="68"/>
      <c r="DWM429" s="68"/>
    </row>
    <row r="430" spans="1:948 1026:1917 2131:3044 3073:3315" ht="15" customHeight="1">
      <c r="A430" s="105"/>
      <c r="B430" s="110"/>
      <c r="C430" s="107"/>
      <c r="D430" s="108"/>
      <c r="E430" s="104"/>
      <c r="F430" s="104"/>
      <c r="G430" s="17"/>
      <c r="H430" s="102"/>
      <c r="I430" s="103"/>
      <c r="J430" s="2"/>
      <c r="K430" s="2"/>
      <c r="L430" s="2"/>
      <c r="M430" s="2"/>
      <c r="N430" s="2"/>
      <c r="O430" s="2"/>
      <c r="P430" s="2"/>
      <c r="Q430" s="2"/>
      <c r="S430" s="100" t="e">
        <f t="shared" si="122"/>
        <v>#REF!</v>
      </c>
      <c r="T430" s="100" t="e">
        <f t="shared" si="123"/>
        <v>#REF!</v>
      </c>
      <c r="U430" s="101" t="e">
        <f t="shared" si="130"/>
        <v>#REF!</v>
      </c>
      <c r="V430" s="101" t="e">
        <f t="shared" si="131"/>
        <v>#REF!</v>
      </c>
      <c r="X430" s="100" t="e">
        <f t="shared" si="124"/>
        <v>#REF!</v>
      </c>
      <c r="Y430" s="100" t="e">
        <f t="shared" si="125"/>
        <v>#REF!</v>
      </c>
      <c r="Z430" s="101" t="e">
        <f t="shared" si="132"/>
        <v>#REF!</v>
      </c>
      <c r="AA430" s="101" t="e">
        <f t="shared" si="133"/>
        <v>#REF!</v>
      </c>
      <c r="AC430" s="100" t="e">
        <f t="shared" si="126"/>
        <v>#REF!</v>
      </c>
      <c r="AD430" s="100" t="e">
        <f t="shared" si="127"/>
        <v>#REF!</v>
      </c>
      <c r="AE430" s="101" t="e">
        <f t="shared" si="134"/>
        <v>#REF!</v>
      </c>
      <c r="AF430" s="101" t="e">
        <f t="shared" si="135"/>
        <v>#REF!</v>
      </c>
      <c r="AH430" s="100" t="e">
        <f t="shared" si="128"/>
        <v>#REF!</v>
      </c>
      <c r="AI430" s="100" t="e">
        <f t="shared" si="129"/>
        <v>#REF!</v>
      </c>
      <c r="AJ430" s="101" t="e">
        <f t="shared" si="136"/>
        <v>#REF!</v>
      </c>
      <c r="AK430" s="101" t="e">
        <f t="shared" si="137"/>
        <v>#REF!</v>
      </c>
      <c r="DJ430" s="68"/>
      <c r="HL430" s="68"/>
      <c r="TX430" s="68"/>
      <c r="VC430" s="68"/>
      <c r="AFG430" s="68"/>
      <c r="AHC430" s="68"/>
      <c r="AHN430" s="68"/>
      <c r="AIT430" s="68"/>
      <c r="AJL430" s="68"/>
      <c r="AML430" s="68"/>
      <c r="AMY430" s="68"/>
      <c r="AOJ430" s="68"/>
      <c r="ASO430" s="68"/>
      <c r="AVF430" s="68"/>
      <c r="AYQ430" s="68"/>
      <c r="BAH430" s="68"/>
      <c r="BBW430" s="68"/>
      <c r="BGD430" s="68"/>
      <c r="BKX430" s="68"/>
      <c r="BOB430" s="68"/>
      <c r="BOW430" s="68"/>
      <c r="BUF430" s="68"/>
      <c r="BUS430" s="68"/>
      <c r="CCY430" s="68"/>
      <c r="DEG430" s="68"/>
      <c r="DEJ430" s="68"/>
      <c r="DEZ430" s="68"/>
      <c r="DFZ430" s="68"/>
      <c r="DLX430" s="68"/>
      <c r="DMB430" s="68"/>
      <c r="DNE430" s="68"/>
      <c r="DOU430" s="68"/>
      <c r="DVS430" s="68"/>
      <c r="DWM430" s="68"/>
    </row>
    <row r="431" spans="1:948 1026:1917 2131:3044 3073:3315" ht="15" customHeight="1">
      <c r="A431" s="105"/>
      <c r="B431" s="110"/>
      <c r="C431" s="107"/>
      <c r="D431" s="108"/>
      <c r="E431" s="104"/>
      <c r="F431" s="104"/>
      <c r="G431" s="17"/>
      <c r="H431" s="102"/>
      <c r="I431" s="103"/>
      <c r="J431" s="2"/>
      <c r="K431" s="2"/>
      <c r="L431" s="2"/>
      <c r="M431" s="2"/>
      <c r="N431" s="2"/>
      <c r="O431" s="2"/>
      <c r="P431" s="2"/>
      <c r="Q431" s="2"/>
      <c r="S431" s="100" t="e">
        <f t="shared" si="122"/>
        <v>#REF!</v>
      </c>
      <c r="T431" s="100" t="e">
        <f t="shared" si="123"/>
        <v>#REF!</v>
      </c>
      <c r="U431" s="101" t="e">
        <f t="shared" si="130"/>
        <v>#REF!</v>
      </c>
      <c r="V431" s="101" t="e">
        <f t="shared" si="131"/>
        <v>#REF!</v>
      </c>
      <c r="X431" s="100" t="e">
        <f t="shared" si="124"/>
        <v>#REF!</v>
      </c>
      <c r="Y431" s="100" t="e">
        <f t="shared" si="125"/>
        <v>#REF!</v>
      </c>
      <c r="Z431" s="101" t="e">
        <f t="shared" si="132"/>
        <v>#REF!</v>
      </c>
      <c r="AA431" s="101" t="e">
        <f t="shared" si="133"/>
        <v>#REF!</v>
      </c>
      <c r="AC431" s="100" t="e">
        <f t="shared" si="126"/>
        <v>#REF!</v>
      </c>
      <c r="AD431" s="100" t="e">
        <f t="shared" si="127"/>
        <v>#REF!</v>
      </c>
      <c r="AE431" s="101" t="e">
        <f t="shared" si="134"/>
        <v>#REF!</v>
      </c>
      <c r="AF431" s="101" t="e">
        <f t="shared" si="135"/>
        <v>#REF!</v>
      </c>
      <c r="AH431" s="100" t="e">
        <f t="shared" si="128"/>
        <v>#REF!</v>
      </c>
      <c r="AI431" s="100" t="e">
        <f t="shared" si="129"/>
        <v>#REF!</v>
      </c>
      <c r="AJ431" s="101" t="e">
        <f t="shared" si="136"/>
        <v>#REF!</v>
      </c>
      <c r="AK431" s="101" t="e">
        <f t="shared" si="137"/>
        <v>#REF!</v>
      </c>
      <c r="DJ431" s="68"/>
      <c r="HL431" s="68"/>
      <c r="TX431" s="68"/>
      <c r="VC431" s="68"/>
      <c r="AFG431" s="68"/>
      <c r="AHC431" s="68"/>
      <c r="AHN431" s="68"/>
      <c r="AIT431" s="68"/>
      <c r="AJL431" s="68"/>
      <c r="AML431" s="68"/>
      <c r="AMY431" s="68"/>
      <c r="AOJ431" s="68"/>
      <c r="ASO431" s="68"/>
      <c r="AVF431" s="68"/>
      <c r="AYQ431" s="68"/>
      <c r="BAH431" s="68"/>
      <c r="BBW431" s="68"/>
      <c r="BGD431" s="68"/>
      <c r="BKX431" s="68"/>
      <c r="BOB431" s="68"/>
      <c r="BOW431" s="68"/>
      <c r="BUF431" s="68"/>
      <c r="BUS431" s="68"/>
      <c r="CCY431" s="68"/>
      <c r="DEG431" s="68"/>
      <c r="DEJ431" s="68"/>
      <c r="DEZ431" s="68"/>
      <c r="DFZ431" s="68"/>
      <c r="DLX431" s="68"/>
      <c r="DMB431" s="68"/>
      <c r="DNE431" s="68"/>
      <c r="DOU431" s="68"/>
      <c r="DVS431" s="68"/>
      <c r="DWM431" s="68"/>
    </row>
    <row r="432" spans="1:948 1026:1917 2131:3044 3073:3315" ht="15" customHeight="1">
      <c r="A432" s="105"/>
      <c r="B432" s="110"/>
      <c r="C432" s="107"/>
      <c r="D432" s="108"/>
      <c r="E432" s="104"/>
      <c r="F432" s="104"/>
      <c r="G432" s="17"/>
      <c r="H432" s="102"/>
      <c r="I432" s="103"/>
      <c r="J432" s="2"/>
      <c r="K432" s="2"/>
      <c r="L432" s="2"/>
      <c r="M432" s="2"/>
      <c r="N432" s="2"/>
      <c r="O432" s="2"/>
      <c r="P432" s="2"/>
      <c r="Q432" s="2"/>
      <c r="S432" s="100" t="e">
        <f t="shared" si="122"/>
        <v>#REF!</v>
      </c>
      <c r="T432" s="100" t="e">
        <f t="shared" si="123"/>
        <v>#REF!</v>
      </c>
      <c r="U432" s="101" t="e">
        <f t="shared" si="130"/>
        <v>#REF!</v>
      </c>
      <c r="V432" s="101" t="e">
        <f t="shared" si="131"/>
        <v>#REF!</v>
      </c>
      <c r="X432" s="100" t="e">
        <f t="shared" si="124"/>
        <v>#REF!</v>
      </c>
      <c r="Y432" s="100" t="e">
        <f t="shared" si="125"/>
        <v>#REF!</v>
      </c>
      <c r="Z432" s="101" t="e">
        <f t="shared" si="132"/>
        <v>#REF!</v>
      </c>
      <c r="AA432" s="101" t="e">
        <f t="shared" si="133"/>
        <v>#REF!</v>
      </c>
      <c r="AC432" s="100" t="e">
        <f t="shared" si="126"/>
        <v>#REF!</v>
      </c>
      <c r="AD432" s="100" t="e">
        <f t="shared" si="127"/>
        <v>#REF!</v>
      </c>
      <c r="AE432" s="101" t="e">
        <f t="shared" si="134"/>
        <v>#REF!</v>
      </c>
      <c r="AF432" s="101" t="e">
        <f t="shared" si="135"/>
        <v>#REF!</v>
      </c>
      <c r="AH432" s="100" t="e">
        <f t="shared" si="128"/>
        <v>#REF!</v>
      </c>
      <c r="AI432" s="100" t="e">
        <f t="shared" si="129"/>
        <v>#REF!</v>
      </c>
      <c r="AJ432" s="101" t="e">
        <f t="shared" si="136"/>
        <v>#REF!</v>
      </c>
      <c r="AK432" s="101" t="e">
        <f t="shared" si="137"/>
        <v>#REF!</v>
      </c>
      <c r="DJ432" s="68"/>
      <c r="HL432" s="68"/>
      <c r="TX432" s="68"/>
      <c r="VC432" s="68"/>
      <c r="AFG432" s="68"/>
      <c r="AHC432" s="68"/>
      <c r="AHN432" s="68"/>
      <c r="AIT432" s="68"/>
      <c r="AJL432" s="68"/>
      <c r="AML432" s="68"/>
      <c r="AMY432" s="68"/>
      <c r="AOJ432" s="68"/>
      <c r="ASO432" s="68"/>
      <c r="AVF432" s="68"/>
      <c r="AYQ432" s="68"/>
      <c r="BAH432" s="68"/>
      <c r="BBW432" s="68"/>
      <c r="BGD432" s="68"/>
      <c r="BKX432" s="68"/>
      <c r="BOB432" s="68"/>
      <c r="BOW432" s="68"/>
      <c r="BUF432" s="68"/>
      <c r="BUS432" s="68"/>
      <c r="CCY432" s="68"/>
      <c r="DEG432" s="68"/>
      <c r="DEJ432" s="68"/>
      <c r="DEZ432" s="68"/>
      <c r="DFZ432" s="68"/>
      <c r="DLX432" s="68"/>
      <c r="DMB432" s="68"/>
      <c r="DNE432" s="68"/>
      <c r="DOU432" s="68"/>
      <c r="DVS432" s="68"/>
      <c r="DWM432" s="68"/>
    </row>
    <row r="433" spans="1:948 1026:1917 2131:3044 3073:3315" ht="15" customHeight="1">
      <c r="A433" s="105"/>
      <c r="B433" s="110"/>
      <c r="C433" s="107"/>
      <c r="D433" s="108"/>
      <c r="E433" s="104"/>
      <c r="F433" s="104"/>
      <c r="G433" s="17"/>
      <c r="H433" s="102"/>
      <c r="I433" s="103"/>
      <c r="J433" s="2"/>
      <c r="K433" s="2"/>
      <c r="L433" s="2"/>
      <c r="M433" s="2"/>
      <c r="N433" s="2"/>
      <c r="O433" s="2"/>
      <c r="P433" s="2"/>
      <c r="Q433" s="2"/>
      <c r="S433" s="100" t="e">
        <f t="shared" si="122"/>
        <v>#REF!</v>
      </c>
      <c r="T433" s="100" t="e">
        <f t="shared" si="123"/>
        <v>#REF!</v>
      </c>
      <c r="U433" s="101" t="e">
        <f t="shared" si="130"/>
        <v>#REF!</v>
      </c>
      <c r="V433" s="101" t="e">
        <f t="shared" si="131"/>
        <v>#REF!</v>
      </c>
      <c r="X433" s="100" t="e">
        <f t="shared" si="124"/>
        <v>#REF!</v>
      </c>
      <c r="Y433" s="100" t="e">
        <f t="shared" si="125"/>
        <v>#REF!</v>
      </c>
      <c r="Z433" s="101" t="e">
        <f t="shared" si="132"/>
        <v>#REF!</v>
      </c>
      <c r="AA433" s="101" t="e">
        <f t="shared" si="133"/>
        <v>#REF!</v>
      </c>
      <c r="AC433" s="100" t="e">
        <f t="shared" si="126"/>
        <v>#REF!</v>
      </c>
      <c r="AD433" s="100" t="e">
        <f t="shared" si="127"/>
        <v>#REF!</v>
      </c>
      <c r="AE433" s="101" t="e">
        <f t="shared" si="134"/>
        <v>#REF!</v>
      </c>
      <c r="AF433" s="101" t="e">
        <f t="shared" si="135"/>
        <v>#REF!</v>
      </c>
      <c r="AH433" s="100" t="e">
        <f t="shared" si="128"/>
        <v>#REF!</v>
      </c>
      <c r="AI433" s="100" t="e">
        <f t="shared" si="129"/>
        <v>#REF!</v>
      </c>
      <c r="AJ433" s="101" t="e">
        <f t="shared" si="136"/>
        <v>#REF!</v>
      </c>
      <c r="AK433" s="101" t="e">
        <f t="shared" si="137"/>
        <v>#REF!</v>
      </c>
      <c r="DJ433" s="68"/>
      <c r="HL433" s="68"/>
      <c r="TX433" s="68"/>
      <c r="VC433" s="68"/>
      <c r="AFG433" s="68"/>
      <c r="AHC433" s="68"/>
      <c r="AHN433" s="68"/>
      <c r="AIT433" s="68"/>
      <c r="AJL433" s="68"/>
      <c r="AML433" s="68"/>
      <c r="AMY433" s="68"/>
      <c r="AOJ433" s="68"/>
      <c r="ASO433" s="68"/>
      <c r="AVF433" s="68"/>
      <c r="AYQ433" s="68"/>
      <c r="BAH433" s="68"/>
      <c r="BBW433" s="68"/>
      <c r="BGD433" s="68"/>
      <c r="BKX433" s="68"/>
      <c r="BOB433" s="68"/>
      <c r="BOW433" s="68"/>
      <c r="BUF433" s="68"/>
      <c r="BUS433" s="68"/>
      <c r="CCY433" s="68"/>
      <c r="DEG433" s="68"/>
      <c r="DEJ433" s="68"/>
      <c r="DEZ433" s="68"/>
      <c r="DFZ433" s="68"/>
      <c r="DLX433" s="68"/>
      <c r="DMB433" s="68"/>
      <c r="DNE433" s="68"/>
      <c r="DOU433" s="68"/>
      <c r="DVS433" s="68"/>
      <c r="DWM433" s="68"/>
    </row>
    <row r="434" spans="1:948 1026:1917 2131:3044 3073:3315" ht="15" customHeight="1">
      <c r="A434" s="105" t="s">
        <v>437</v>
      </c>
      <c r="B434" s="111" t="s">
        <v>438</v>
      </c>
      <c r="C434" s="107">
        <v>1.33</v>
      </c>
      <c r="D434" s="108"/>
      <c r="E434" s="104">
        <v>0.05</v>
      </c>
      <c r="F434" s="104"/>
      <c r="G434" s="17">
        <f>IF(AND(D434="",E434=""),"",IF(D434="",E434,D434+E434))</f>
        <v>0.05</v>
      </c>
      <c r="H434" s="102" t="str">
        <f>IF(AND(D434="",F434=""),"",IF(D434="",F434,D434+F434))</f>
        <v/>
      </c>
      <c r="I434" s="103"/>
      <c r="J434" s="2"/>
      <c r="K434" s="2"/>
      <c r="L434" s="2"/>
      <c r="M434" s="2"/>
      <c r="N434" s="2"/>
      <c r="O434" s="2"/>
      <c r="P434" s="2"/>
      <c r="Q434" s="2"/>
      <c r="S434" s="100" t="e">
        <f t="shared" si="122"/>
        <v>#REF!</v>
      </c>
      <c r="T434" s="100" t="e">
        <f t="shared" si="123"/>
        <v>#REF!</v>
      </c>
      <c r="U434" s="101" t="e">
        <f t="shared" si="130"/>
        <v>#REF!</v>
      </c>
      <c r="V434" s="101" t="e">
        <f t="shared" si="131"/>
        <v>#REF!</v>
      </c>
      <c r="X434" s="100" t="e">
        <f t="shared" si="124"/>
        <v>#REF!</v>
      </c>
      <c r="Y434" s="100" t="e">
        <f t="shared" si="125"/>
        <v>#REF!</v>
      </c>
      <c r="Z434" s="101" t="e">
        <f t="shared" si="132"/>
        <v>#REF!</v>
      </c>
      <c r="AA434" s="101" t="e">
        <f t="shared" si="133"/>
        <v>#REF!</v>
      </c>
      <c r="AC434" s="100" t="e">
        <f t="shared" si="126"/>
        <v>#REF!</v>
      </c>
      <c r="AD434" s="100" t="e">
        <f t="shared" si="127"/>
        <v>#REF!</v>
      </c>
      <c r="AE434" s="101" t="e">
        <f t="shared" si="134"/>
        <v>#REF!</v>
      </c>
      <c r="AF434" s="101" t="e">
        <f t="shared" si="135"/>
        <v>#REF!</v>
      </c>
      <c r="AH434" s="100" t="e">
        <f t="shared" si="128"/>
        <v>#REF!</v>
      </c>
      <c r="AI434" s="100" t="e">
        <f t="shared" si="129"/>
        <v>#REF!</v>
      </c>
      <c r="AJ434" s="101" t="e">
        <f t="shared" si="136"/>
        <v>#REF!</v>
      </c>
      <c r="AK434" s="101" t="e">
        <f t="shared" si="137"/>
        <v>#REF!</v>
      </c>
    </row>
    <row r="435" spans="1:948 1026:1917 2131:3044 3073:3315" ht="15" customHeight="1">
      <c r="A435" s="105" t="s">
        <v>437</v>
      </c>
      <c r="B435" s="111" t="s">
        <v>258</v>
      </c>
      <c r="C435" s="107">
        <v>1.33</v>
      </c>
      <c r="D435" s="108"/>
      <c r="E435" s="104">
        <v>0.05</v>
      </c>
      <c r="F435" s="104"/>
      <c r="G435" s="17">
        <f>IF(AND(D435="",E435=""),"",IF(D435="",E435,D435+E435))</f>
        <v>0.05</v>
      </c>
      <c r="H435" s="102" t="str">
        <f>IF(AND(D435="",F435=""),"",IF(D435="",F435,D435+F435))</f>
        <v/>
      </c>
      <c r="I435" s="103"/>
      <c r="J435" s="2"/>
      <c r="K435" s="2"/>
      <c r="L435" s="2"/>
      <c r="M435" s="2"/>
      <c r="N435" s="2"/>
      <c r="O435" s="2"/>
      <c r="P435" s="2"/>
      <c r="Q435" s="2"/>
      <c r="S435" s="100" t="e">
        <f t="shared" si="122"/>
        <v>#REF!</v>
      </c>
      <c r="T435" s="100" t="e">
        <f t="shared" si="123"/>
        <v>#REF!</v>
      </c>
      <c r="U435" s="101" t="e">
        <f t="shared" si="130"/>
        <v>#REF!</v>
      </c>
      <c r="V435" s="101" t="e">
        <f t="shared" si="131"/>
        <v>#REF!</v>
      </c>
      <c r="X435" s="100" t="e">
        <f t="shared" si="124"/>
        <v>#REF!</v>
      </c>
      <c r="Y435" s="100" t="e">
        <f t="shared" si="125"/>
        <v>#REF!</v>
      </c>
      <c r="Z435" s="101" t="e">
        <f t="shared" si="132"/>
        <v>#REF!</v>
      </c>
      <c r="AA435" s="101" t="e">
        <f t="shared" si="133"/>
        <v>#REF!</v>
      </c>
      <c r="AC435" s="100" t="e">
        <f t="shared" si="126"/>
        <v>#REF!</v>
      </c>
      <c r="AD435" s="100" t="e">
        <f t="shared" si="127"/>
        <v>#REF!</v>
      </c>
      <c r="AE435" s="101" t="e">
        <f t="shared" si="134"/>
        <v>#REF!</v>
      </c>
      <c r="AF435" s="101" t="e">
        <f t="shared" si="135"/>
        <v>#REF!</v>
      </c>
      <c r="AH435" s="100" t="e">
        <f t="shared" si="128"/>
        <v>#REF!</v>
      </c>
      <c r="AI435" s="100" t="e">
        <f t="shared" si="129"/>
        <v>#REF!</v>
      </c>
      <c r="AJ435" s="101" t="e">
        <f t="shared" si="136"/>
        <v>#REF!</v>
      </c>
      <c r="AK435" s="101" t="e">
        <f t="shared" si="137"/>
        <v>#REF!</v>
      </c>
    </row>
    <row r="436" spans="1:948 1026:1917 2131:3044 3073:3315" ht="15" customHeight="1">
      <c r="A436" s="105" t="s">
        <v>437</v>
      </c>
      <c r="B436" s="111" t="s">
        <v>259</v>
      </c>
      <c r="C436" s="107">
        <v>1.33</v>
      </c>
      <c r="D436" s="108"/>
      <c r="E436" s="104">
        <v>0.05</v>
      </c>
      <c r="F436" s="104"/>
      <c r="G436" s="17">
        <f>IF(AND(D436="",E436=""),"",IF(D436="",E436,D436+E436))</f>
        <v>0.05</v>
      </c>
      <c r="H436" s="102" t="str">
        <f>IF(AND(D436="",F436=""),"",IF(D436="",F436,D436+F436))</f>
        <v/>
      </c>
      <c r="I436" s="103"/>
      <c r="J436" s="2"/>
      <c r="K436" s="2"/>
      <c r="L436" s="2"/>
      <c r="M436" s="2"/>
      <c r="N436" s="2"/>
      <c r="O436" s="2"/>
      <c r="P436" s="2"/>
      <c r="Q436" s="2"/>
      <c r="S436" s="100" t="e">
        <f t="shared" si="122"/>
        <v>#REF!</v>
      </c>
      <c r="T436" s="100" t="e">
        <f t="shared" si="123"/>
        <v>#REF!</v>
      </c>
      <c r="U436" s="101" t="e">
        <f t="shared" si="130"/>
        <v>#REF!</v>
      </c>
      <c r="V436" s="101" t="e">
        <f t="shared" si="131"/>
        <v>#REF!</v>
      </c>
      <c r="X436" s="100" t="e">
        <f t="shared" si="124"/>
        <v>#REF!</v>
      </c>
      <c r="Y436" s="100" t="e">
        <f t="shared" si="125"/>
        <v>#REF!</v>
      </c>
      <c r="Z436" s="101" t="e">
        <f t="shared" si="132"/>
        <v>#REF!</v>
      </c>
      <c r="AA436" s="101" t="e">
        <f t="shared" si="133"/>
        <v>#REF!</v>
      </c>
      <c r="AC436" s="100" t="e">
        <f t="shared" si="126"/>
        <v>#REF!</v>
      </c>
      <c r="AD436" s="100" t="e">
        <f t="shared" si="127"/>
        <v>#REF!</v>
      </c>
      <c r="AE436" s="101" t="e">
        <f t="shared" si="134"/>
        <v>#REF!</v>
      </c>
      <c r="AF436" s="101" t="e">
        <f t="shared" si="135"/>
        <v>#REF!</v>
      </c>
      <c r="AH436" s="100" t="e">
        <f t="shared" si="128"/>
        <v>#REF!</v>
      </c>
      <c r="AI436" s="100" t="e">
        <f t="shared" si="129"/>
        <v>#REF!</v>
      </c>
      <c r="AJ436" s="101" t="e">
        <f t="shared" si="136"/>
        <v>#REF!</v>
      </c>
      <c r="AK436" s="101" t="e">
        <f t="shared" si="137"/>
        <v>#REF!</v>
      </c>
    </row>
    <row r="437" spans="1:948 1026:1917 2131:3044 3073:3315" ht="15" customHeight="1">
      <c r="A437" s="105" t="s">
        <v>439</v>
      </c>
      <c r="B437" s="111">
        <v>147</v>
      </c>
      <c r="C437" s="107">
        <v>1.33</v>
      </c>
      <c r="D437" s="108"/>
      <c r="E437" s="104">
        <v>0.02</v>
      </c>
      <c r="F437" s="104"/>
      <c r="G437" s="17">
        <f>IF(AND(D437="",E437=""),"",IF(D437="",E437,D437+E437))</f>
        <v>0.02</v>
      </c>
      <c r="H437" s="102" t="str">
        <f>IF(AND(D437="",F437=""),"",IF(D437="",F437,D437+F437))</f>
        <v/>
      </c>
      <c r="I437" s="103"/>
      <c r="J437" s="2"/>
      <c r="K437" s="2"/>
      <c r="L437" s="2"/>
      <c r="M437" s="2"/>
      <c r="N437" s="2"/>
      <c r="O437" s="2"/>
      <c r="P437" s="2"/>
      <c r="Q437" s="2"/>
      <c r="S437" s="100" t="e">
        <f t="shared" si="122"/>
        <v>#REF!</v>
      </c>
      <c r="T437" s="100" t="e">
        <f t="shared" si="123"/>
        <v>#REF!</v>
      </c>
      <c r="U437" s="101" t="e">
        <f t="shared" si="130"/>
        <v>#REF!</v>
      </c>
      <c r="V437" s="101" t="e">
        <f t="shared" si="131"/>
        <v>#REF!</v>
      </c>
      <c r="X437" s="100" t="e">
        <f t="shared" si="124"/>
        <v>#REF!</v>
      </c>
      <c r="Y437" s="100" t="e">
        <f t="shared" si="125"/>
        <v>#REF!</v>
      </c>
      <c r="Z437" s="101" t="e">
        <f t="shared" si="132"/>
        <v>#REF!</v>
      </c>
      <c r="AA437" s="101" t="e">
        <f t="shared" si="133"/>
        <v>#REF!</v>
      </c>
      <c r="AC437" s="100" t="e">
        <f t="shared" si="126"/>
        <v>#REF!</v>
      </c>
      <c r="AD437" s="100" t="e">
        <f t="shared" si="127"/>
        <v>#REF!</v>
      </c>
      <c r="AE437" s="101" t="e">
        <f t="shared" si="134"/>
        <v>#REF!</v>
      </c>
      <c r="AF437" s="101" t="e">
        <f t="shared" si="135"/>
        <v>#REF!</v>
      </c>
      <c r="AH437" s="100" t="e">
        <f t="shared" si="128"/>
        <v>#REF!</v>
      </c>
      <c r="AI437" s="100" t="e">
        <f t="shared" si="129"/>
        <v>#REF!</v>
      </c>
      <c r="AJ437" s="101" t="e">
        <f t="shared" si="136"/>
        <v>#REF!</v>
      </c>
      <c r="AK437" s="101" t="e">
        <f t="shared" si="137"/>
        <v>#REF!</v>
      </c>
    </row>
    <row r="438" spans="1:948 1026:1917 2131:3044 3073:3315" ht="15" customHeight="1">
      <c r="A438" s="105"/>
      <c r="B438" s="110"/>
      <c r="C438" s="107"/>
      <c r="D438" s="108"/>
      <c r="E438" s="104"/>
      <c r="F438" s="104"/>
      <c r="G438" s="17"/>
      <c r="H438" s="102"/>
      <c r="I438" s="103"/>
      <c r="J438" s="2"/>
      <c r="K438" s="2"/>
      <c r="L438" s="2"/>
      <c r="M438" s="2"/>
      <c r="N438" s="2"/>
      <c r="O438" s="2"/>
      <c r="P438" s="2"/>
      <c r="Q438" s="2"/>
      <c r="S438" s="100" t="e">
        <f t="shared" si="122"/>
        <v>#REF!</v>
      </c>
      <c r="T438" s="100" t="e">
        <f t="shared" si="123"/>
        <v>#REF!</v>
      </c>
      <c r="U438" s="101" t="e">
        <f t="shared" si="130"/>
        <v>#REF!</v>
      </c>
      <c r="V438" s="101" t="e">
        <f t="shared" si="131"/>
        <v>#REF!</v>
      </c>
      <c r="X438" s="100" t="e">
        <f t="shared" si="124"/>
        <v>#REF!</v>
      </c>
      <c r="Y438" s="100" t="e">
        <f t="shared" si="125"/>
        <v>#REF!</v>
      </c>
      <c r="Z438" s="101" t="e">
        <f t="shared" si="132"/>
        <v>#REF!</v>
      </c>
      <c r="AA438" s="101" t="e">
        <f t="shared" si="133"/>
        <v>#REF!</v>
      </c>
      <c r="AC438" s="100" t="e">
        <f t="shared" si="126"/>
        <v>#REF!</v>
      </c>
      <c r="AD438" s="100" t="e">
        <f t="shared" si="127"/>
        <v>#REF!</v>
      </c>
      <c r="AE438" s="101" t="e">
        <f t="shared" si="134"/>
        <v>#REF!</v>
      </c>
      <c r="AF438" s="101" t="e">
        <f t="shared" si="135"/>
        <v>#REF!</v>
      </c>
      <c r="AH438" s="100" t="e">
        <f t="shared" si="128"/>
        <v>#REF!</v>
      </c>
      <c r="AI438" s="100" t="e">
        <f t="shared" si="129"/>
        <v>#REF!</v>
      </c>
      <c r="AJ438" s="101" t="e">
        <f t="shared" si="136"/>
        <v>#REF!</v>
      </c>
      <c r="AK438" s="101" t="e">
        <f t="shared" si="137"/>
        <v>#REF!</v>
      </c>
      <c r="DJ438" s="68"/>
      <c r="HL438" s="68"/>
      <c r="TX438" s="68"/>
      <c r="VC438" s="68"/>
      <c r="AFG438" s="68"/>
      <c r="AHC438" s="68"/>
      <c r="AHN438" s="68"/>
      <c r="AIT438" s="68"/>
      <c r="AJL438" s="68"/>
      <c r="AML438" s="68"/>
      <c r="AMY438" s="68"/>
      <c r="AOJ438" s="68"/>
      <c r="ASO438" s="68"/>
      <c r="AVF438" s="68"/>
      <c r="AYQ438" s="68"/>
      <c r="BAH438" s="68"/>
      <c r="BBW438" s="68"/>
      <c r="BGD438" s="68"/>
      <c r="BKX438" s="68"/>
      <c r="BOB438" s="68"/>
      <c r="BOW438" s="68"/>
      <c r="BUF438" s="68"/>
      <c r="BUS438" s="68"/>
      <c r="CCY438" s="68"/>
      <c r="DEG438" s="68"/>
      <c r="DEJ438" s="68"/>
      <c r="DEZ438" s="68"/>
      <c r="DFZ438" s="68"/>
      <c r="DLX438" s="68"/>
      <c r="DMB438" s="68"/>
      <c r="DNE438" s="68"/>
      <c r="DOU438" s="68"/>
      <c r="DVS438" s="68"/>
      <c r="DWM438" s="68"/>
    </row>
    <row r="439" spans="1:948 1026:1917 2131:3044 3073:3315" ht="15" customHeight="1">
      <c r="A439" s="105"/>
      <c r="B439" s="110"/>
      <c r="C439" s="107"/>
      <c r="D439" s="108"/>
      <c r="E439" s="104"/>
      <c r="F439" s="104"/>
      <c r="G439" s="17"/>
      <c r="H439" s="102"/>
      <c r="I439" s="103"/>
      <c r="J439" s="2"/>
      <c r="K439" s="2"/>
      <c r="L439" s="2"/>
      <c r="M439" s="2"/>
      <c r="N439" s="2"/>
      <c r="O439" s="2"/>
      <c r="P439" s="2"/>
      <c r="Q439" s="2"/>
      <c r="S439" s="100" t="e">
        <f t="shared" si="122"/>
        <v>#REF!</v>
      </c>
      <c r="T439" s="100" t="e">
        <f t="shared" si="123"/>
        <v>#REF!</v>
      </c>
      <c r="U439" s="101" t="e">
        <f t="shared" si="130"/>
        <v>#REF!</v>
      </c>
      <c r="V439" s="101" t="e">
        <f t="shared" si="131"/>
        <v>#REF!</v>
      </c>
      <c r="X439" s="100" t="e">
        <f t="shared" si="124"/>
        <v>#REF!</v>
      </c>
      <c r="Y439" s="100" t="e">
        <f t="shared" si="125"/>
        <v>#REF!</v>
      </c>
      <c r="Z439" s="101" t="e">
        <f t="shared" si="132"/>
        <v>#REF!</v>
      </c>
      <c r="AA439" s="101" t="e">
        <f t="shared" si="133"/>
        <v>#REF!</v>
      </c>
      <c r="AC439" s="100" t="e">
        <f t="shared" si="126"/>
        <v>#REF!</v>
      </c>
      <c r="AD439" s="100" t="e">
        <f t="shared" si="127"/>
        <v>#REF!</v>
      </c>
      <c r="AE439" s="101" t="e">
        <f t="shared" si="134"/>
        <v>#REF!</v>
      </c>
      <c r="AF439" s="101" t="e">
        <f t="shared" si="135"/>
        <v>#REF!</v>
      </c>
      <c r="AH439" s="100" t="e">
        <f t="shared" si="128"/>
        <v>#REF!</v>
      </c>
      <c r="AI439" s="100" t="e">
        <f t="shared" si="129"/>
        <v>#REF!</v>
      </c>
      <c r="AJ439" s="101" t="e">
        <f t="shared" si="136"/>
        <v>#REF!</v>
      </c>
      <c r="AK439" s="101" t="e">
        <f t="shared" si="137"/>
        <v>#REF!</v>
      </c>
      <c r="DJ439" s="68"/>
      <c r="HL439" s="68"/>
      <c r="TX439" s="68"/>
      <c r="VC439" s="68"/>
      <c r="AFG439" s="68"/>
      <c r="AHC439" s="68"/>
      <c r="AHN439" s="68"/>
      <c r="AIT439" s="68"/>
      <c r="AJL439" s="68"/>
      <c r="AML439" s="68"/>
      <c r="AMY439" s="68"/>
      <c r="AOJ439" s="68"/>
      <c r="ASO439" s="68"/>
      <c r="AVF439" s="68"/>
      <c r="AYQ439" s="68"/>
      <c r="BAH439" s="68"/>
      <c r="BBW439" s="68"/>
      <c r="BGD439" s="68"/>
      <c r="BKX439" s="68"/>
      <c r="BOB439" s="68"/>
      <c r="BOW439" s="68"/>
      <c r="BUF439" s="68"/>
      <c r="BUS439" s="68"/>
      <c r="CCY439" s="68"/>
      <c r="DEG439" s="68"/>
      <c r="DEJ439" s="68"/>
      <c r="DEZ439" s="68"/>
      <c r="DFZ439" s="68"/>
      <c r="DLX439" s="68"/>
      <c r="DMB439" s="68"/>
      <c r="DNE439" s="68"/>
      <c r="DOU439" s="68"/>
      <c r="DVS439" s="68"/>
      <c r="DWM439" s="68"/>
    </row>
    <row r="440" spans="1:948 1026:1917 2131:3044 3073:3315" ht="15" customHeight="1">
      <c r="A440" s="105"/>
      <c r="B440" s="110"/>
      <c r="C440" s="107"/>
      <c r="D440" s="108"/>
      <c r="E440" s="104"/>
      <c r="F440" s="104"/>
      <c r="G440" s="17"/>
      <c r="H440" s="102"/>
      <c r="I440" s="103"/>
      <c r="J440" s="2"/>
      <c r="K440" s="2"/>
      <c r="L440" s="2"/>
      <c r="M440" s="2"/>
      <c r="N440" s="2"/>
      <c r="O440" s="2"/>
      <c r="P440" s="2"/>
      <c r="Q440" s="2"/>
      <c r="S440" s="100" t="e">
        <f t="shared" si="122"/>
        <v>#REF!</v>
      </c>
      <c r="T440" s="100" t="e">
        <f t="shared" si="123"/>
        <v>#REF!</v>
      </c>
      <c r="U440" s="101" t="e">
        <f t="shared" si="130"/>
        <v>#REF!</v>
      </c>
      <c r="V440" s="101" t="e">
        <f t="shared" si="131"/>
        <v>#REF!</v>
      </c>
      <c r="X440" s="100" t="e">
        <f t="shared" si="124"/>
        <v>#REF!</v>
      </c>
      <c r="Y440" s="100" t="e">
        <f t="shared" si="125"/>
        <v>#REF!</v>
      </c>
      <c r="Z440" s="101" t="e">
        <f t="shared" si="132"/>
        <v>#REF!</v>
      </c>
      <c r="AA440" s="101" t="e">
        <f t="shared" si="133"/>
        <v>#REF!</v>
      </c>
      <c r="AC440" s="100" t="e">
        <f t="shared" si="126"/>
        <v>#REF!</v>
      </c>
      <c r="AD440" s="100" t="e">
        <f t="shared" si="127"/>
        <v>#REF!</v>
      </c>
      <c r="AE440" s="101" t="e">
        <f t="shared" si="134"/>
        <v>#REF!</v>
      </c>
      <c r="AF440" s="101" t="e">
        <f t="shared" si="135"/>
        <v>#REF!</v>
      </c>
      <c r="AH440" s="100" t="e">
        <f t="shared" si="128"/>
        <v>#REF!</v>
      </c>
      <c r="AI440" s="100" t="e">
        <f t="shared" si="129"/>
        <v>#REF!</v>
      </c>
      <c r="AJ440" s="101" t="e">
        <f t="shared" si="136"/>
        <v>#REF!</v>
      </c>
      <c r="AK440" s="101" t="e">
        <f t="shared" si="137"/>
        <v>#REF!</v>
      </c>
      <c r="DJ440" s="68"/>
      <c r="HL440" s="68"/>
      <c r="TX440" s="68"/>
      <c r="VC440" s="68"/>
      <c r="AFG440" s="68"/>
      <c r="AHC440" s="68"/>
      <c r="AHN440" s="68"/>
      <c r="AIT440" s="68"/>
      <c r="AJL440" s="68"/>
      <c r="AML440" s="68"/>
      <c r="AMY440" s="68"/>
      <c r="AOJ440" s="68"/>
      <c r="ASO440" s="68"/>
      <c r="AVF440" s="68"/>
      <c r="AYQ440" s="68"/>
      <c r="BAH440" s="68"/>
      <c r="BBW440" s="68"/>
      <c r="BGD440" s="68"/>
      <c r="BKX440" s="68"/>
      <c r="BOB440" s="68"/>
      <c r="BOW440" s="68"/>
      <c r="BUF440" s="68"/>
      <c r="BUS440" s="68"/>
      <c r="CCY440" s="68"/>
      <c r="DEG440" s="68"/>
      <c r="DEJ440" s="68"/>
      <c r="DEZ440" s="68"/>
      <c r="DFZ440" s="68"/>
      <c r="DLX440" s="68"/>
      <c r="DMB440" s="68"/>
      <c r="DNE440" s="68"/>
      <c r="DOU440" s="68"/>
      <c r="DVS440" s="68"/>
      <c r="DWM440" s="68"/>
    </row>
    <row r="441" spans="1:948 1026:1917 2131:3044 3073:3315" ht="15" customHeight="1">
      <c r="A441" s="105"/>
      <c r="B441" s="110"/>
      <c r="C441" s="107"/>
      <c r="D441" s="108"/>
      <c r="E441" s="104"/>
      <c r="F441" s="104"/>
      <c r="G441" s="17"/>
      <c r="H441" s="102"/>
      <c r="I441" s="103"/>
      <c r="J441" s="2"/>
      <c r="K441" s="2"/>
      <c r="L441" s="2"/>
      <c r="M441" s="2"/>
      <c r="N441" s="2"/>
      <c r="O441" s="2"/>
      <c r="P441" s="2"/>
      <c r="Q441" s="2"/>
      <c r="S441" s="100" t="e">
        <f t="shared" si="122"/>
        <v>#REF!</v>
      </c>
      <c r="T441" s="100" t="e">
        <f t="shared" si="123"/>
        <v>#REF!</v>
      </c>
      <c r="U441" s="101" t="e">
        <f t="shared" si="130"/>
        <v>#REF!</v>
      </c>
      <c r="V441" s="101" t="e">
        <f t="shared" si="131"/>
        <v>#REF!</v>
      </c>
      <c r="X441" s="100" t="e">
        <f t="shared" si="124"/>
        <v>#REF!</v>
      </c>
      <c r="Y441" s="100" t="e">
        <f t="shared" si="125"/>
        <v>#REF!</v>
      </c>
      <c r="Z441" s="101" t="e">
        <f t="shared" si="132"/>
        <v>#REF!</v>
      </c>
      <c r="AA441" s="101" t="e">
        <f t="shared" si="133"/>
        <v>#REF!</v>
      </c>
      <c r="AC441" s="100" t="e">
        <f t="shared" si="126"/>
        <v>#REF!</v>
      </c>
      <c r="AD441" s="100" t="e">
        <f t="shared" si="127"/>
        <v>#REF!</v>
      </c>
      <c r="AE441" s="101" t="e">
        <f t="shared" si="134"/>
        <v>#REF!</v>
      </c>
      <c r="AF441" s="101" t="e">
        <f t="shared" si="135"/>
        <v>#REF!</v>
      </c>
      <c r="AH441" s="100" t="e">
        <f t="shared" si="128"/>
        <v>#REF!</v>
      </c>
      <c r="AI441" s="100" t="e">
        <f t="shared" si="129"/>
        <v>#REF!</v>
      </c>
      <c r="AJ441" s="101" t="e">
        <f t="shared" si="136"/>
        <v>#REF!</v>
      </c>
      <c r="AK441" s="101" t="e">
        <f t="shared" si="137"/>
        <v>#REF!</v>
      </c>
      <c r="DJ441" s="68"/>
      <c r="HL441" s="68"/>
      <c r="TX441" s="68"/>
      <c r="VC441" s="68"/>
      <c r="AFG441" s="68"/>
      <c r="AHC441" s="68"/>
      <c r="AHN441" s="68"/>
      <c r="AIT441" s="68"/>
      <c r="AJL441" s="68"/>
      <c r="AML441" s="68"/>
      <c r="AMY441" s="68"/>
      <c r="AOJ441" s="68"/>
      <c r="ASO441" s="68"/>
      <c r="AVF441" s="68"/>
      <c r="AYQ441" s="68"/>
      <c r="BAH441" s="68"/>
      <c r="BBW441" s="68"/>
      <c r="BGD441" s="68"/>
      <c r="BKX441" s="68"/>
      <c r="BOB441" s="68"/>
      <c r="BOW441" s="68"/>
      <c r="BUF441" s="68"/>
      <c r="BUS441" s="68"/>
      <c r="CCY441" s="68"/>
      <c r="DEG441" s="68"/>
      <c r="DEJ441" s="68"/>
      <c r="DEZ441" s="68"/>
      <c r="DFZ441" s="68"/>
      <c r="DLX441" s="68"/>
      <c r="DMB441" s="68"/>
      <c r="DNE441" s="68"/>
      <c r="DOU441" s="68"/>
      <c r="DVS441" s="68"/>
      <c r="DWM441" s="68"/>
    </row>
    <row r="442" spans="1:948 1026:1917 2131:3044 3073:3315" ht="15" customHeight="1">
      <c r="A442" s="105"/>
      <c r="B442" s="110"/>
      <c r="C442" s="107"/>
      <c r="D442" s="108"/>
      <c r="E442" s="104"/>
      <c r="F442" s="104"/>
      <c r="G442" s="17"/>
      <c r="H442" s="102"/>
      <c r="I442" s="103"/>
      <c r="J442" s="2"/>
      <c r="K442" s="2"/>
      <c r="L442" s="2"/>
      <c r="M442" s="2"/>
      <c r="N442" s="2"/>
      <c r="O442" s="2"/>
      <c r="P442" s="2"/>
      <c r="Q442" s="2"/>
      <c r="S442" s="100" t="e">
        <f t="shared" si="122"/>
        <v>#REF!</v>
      </c>
      <c r="T442" s="100" t="e">
        <f t="shared" si="123"/>
        <v>#REF!</v>
      </c>
      <c r="U442" s="101" t="e">
        <f t="shared" si="130"/>
        <v>#REF!</v>
      </c>
      <c r="V442" s="101" t="e">
        <f t="shared" si="131"/>
        <v>#REF!</v>
      </c>
      <c r="X442" s="100" t="e">
        <f t="shared" si="124"/>
        <v>#REF!</v>
      </c>
      <c r="Y442" s="100" t="e">
        <f t="shared" si="125"/>
        <v>#REF!</v>
      </c>
      <c r="Z442" s="101" t="e">
        <f t="shared" si="132"/>
        <v>#REF!</v>
      </c>
      <c r="AA442" s="101" t="e">
        <f t="shared" si="133"/>
        <v>#REF!</v>
      </c>
      <c r="AC442" s="100" t="e">
        <f t="shared" si="126"/>
        <v>#REF!</v>
      </c>
      <c r="AD442" s="100" t="e">
        <f t="shared" si="127"/>
        <v>#REF!</v>
      </c>
      <c r="AE442" s="101" t="e">
        <f t="shared" si="134"/>
        <v>#REF!</v>
      </c>
      <c r="AF442" s="101" t="e">
        <f t="shared" si="135"/>
        <v>#REF!</v>
      </c>
      <c r="AH442" s="100" t="e">
        <f t="shared" si="128"/>
        <v>#REF!</v>
      </c>
      <c r="AI442" s="100" t="e">
        <f t="shared" si="129"/>
        <v>#REF!</v>
      </c>
      <c r="AJ442" s="101" t="e">
        <f t="shared" si="136"/>
        <v>#REF!</v>
      </c>
      <c r="AK442" s="101" t="e">
        <f t="shared" si="137"/>
        <v>#REF!</v>
      </c>
      <c r="DJ442" s="68"/>
      <c r="HL442" s="68"/>
      <c r="TX442" s="68"/>
      <c r="VC442" s="68"/>
      <c r="AFG442" s="68"/>
      <c r="AHC442" s="68"/>
      <c r="AHN442" s="68"/>
      <c r="AIT442" s="68"/>
      <c r="AJL442" s="68"/>
      <c r="AML442" s="68"/>
      <c r="AMY442" s="68"/>
      <c r="AOJ442" s="68"/>
      <c r="ASO442" s="68"/>
      <c r="AVF442" s="68"/>
      <c r="AYQ442" s="68"/>
      <c r="BAH442" s="68"/>
      <c r="BBW442" s="68"/>
      <c r="BGD442" s="68"/>
      <c r="BKX442" s="68"/>
      <c r="BOB442" s="68"/>
      <c r="BOW442" s="68"/>
      <c r="BUF442" s="68"/>
      <c r="BUS442" s="68"/>
      <c r="CCY442" s="68"/>
      <c r="DEG442" s="68"/>
      <c r="DEJ442" s="68"/>
      <c r="DEZ442" s="68"/>
      <c r="DFZ442" s="68"/>
      <c r="DLX442" s="68"/>
      <c r="DMB442" s="68"/>
      <c r="DNE442" s="68"/>
      <c r="DOU442" s="68"/>
      <c r="DVS442" s="68"/>
      <c r="DWM442" s="68"/>
    </row>
    <row r="443" spans="1:948 1026:1917 2131:3044 3073:3315" ht="15" customHeight="1">
      <c r="A443" s="105"/>
      <c r="B443" s="110"/>
      <c r="C443" s="107"/>
      <c r="D443" s="108"/>
      <c r="E443" s="104"/>
      <c r="F443" s="104"/>
      <c r="G443" s="17"/>
      <c r="H443" s="102"/>
      <c r="I443" s="103"/>
      <c r="J443" s="2"/>
      <c r="K443" s="2"/>
      <c r="L443" s="2"/>
      <c r="M443" s="2"/>
      <c r="N443" s="2"/>
      <c r="O443" s="2"/>
      <c r="P443" s="2"/>
      <c r="Q443" s="2"/>
      <c r="S443" s="100" t="e">
        <f t="shared" si="122"/>
        <v>#REF!</v>
      </c>
      <c r="T443" s="100" t="e">
        <f t="shared" si="123"/>
        <v>#REF!</v>
      </c>
      <c r="U443" s="101" t="e">
        <f t="shared" si="130"/>
        <v>#REF!</v>
      </c>
      <c r="V443" s="101" t="e">
        <f t="shared" si="131"/>
        <v>#REF!</v>
      </c>
      <c r="X443" s="100" t="e">
        <f t="shared" si="124"/>
        <v>#REF!</v>
      </c>
      <c r="Y443" s="100" t="e">
        <f t="shared" si="125"/>
        <v>#REF!</v>
      </c>
      <c r="Z443" s="101" t="e">
        <f t="shared" si="132"/>
        <v>#REF!</v>
      </c>
      <c r="AA443" s="101" t="e">
        <f t="shared" si="133"/>
        <v>#REF!</v>
      </c>
      <c r="AC443" s="100" t="e">
        <f t="shared" si="126"/>
        <v>#REF!</v>
      </c>
      <c r="AD443" s="100" t="e">
        <f t="shared" si="127"/>
        <v>#REF!</v>
      </c>
      <c r="AE443" s="101" t="e">
        <f t="shared" si="134"/>
        <v>#REF!</v>
      </c>
      <c r="AF443" s="101" t="e">
        <f t="shared" si="135"/>
        <v>#REF!</v>
      </c>
      <c r="AH443" s="100" t="e">
        <f t="shared" si="128"/>
        <v>#REF!</v>
      </c>
      <c r="AI443" s="100" t="e">
        <f t="shared" si="129"/>
        <v>#REF!</v>
      </c>
      <c r="AJ443" s="101" t="e">
        <f t="shared" si="136"/>
        <v>#REF!</v>
      </c>
      <c r="AK443" s="101" t="e">
        <f t="shared" si="137"/>
        <v>#REF!</v>
      </c>
      <c r="DJ443" s="68"/>
      <c r="HL443" s="68"/>
      <c r="TX443" s="68"/>
      <c r="VC443" s="68"/>
      <c r="AFG443" s="68"/>
      <c r="AHC443" s="68"/>
      <c r="AHN443" s="68"/>
      <c r="AIT443" s="68"/>
      <c r="AJL443" s="68"/>
      <c r="AML443" s="68"/>
      <c r="AMY443" s="68"/>
      <c r="AOJ443" s="68"/>
      <c r="ASO443" s="68"/>
      <c r="AVF443" s="68"/>
      <c r="AYQ443" s="68"/>
      <c r="BAH443" s="68"/>
      <c r="BBW443" s="68"/>
      <c r="BGD443" s="68"/>
      <c r="BKX443" s="68"/>
      <c r="BOB443" s="68"/>
      <c r="BOW443" s="68"/>
      <c r="BUF443" s="68"/>
      <c r="BUS443" s="68"/>
      <c r="CCY443" s="68"/>
      <c r="DEG443" s="68"/>
      <c r="DEJ443" s="68"/>
      <c r="DEZ443" s="68"/>
      <c r="DFZ443" s="68"/>
      <c r="DLX443" s="68"/>
      <c r="DMB443" s="68"/>
      <c r="DNE443" s="68"/>
      <c r="DOU443" s="68"/>
      <c r="DVS443" s="68"/>
      <c r="DWM443" s="68"/>
    </row>
    <row r="444" spans="1:948 1026:1917 2131:3044 3073:3315" ht="15" customHeight="1">
      <c r="A444" s="105"/>
      <c r="B444" s="110"/>
      <c r="C444" s="107"/>
      <c r="D444" s="108"/>
      <c r="E444" s="104"/>
      <c r="F444" s="104"/>
      <c r="G444" s="17"/>
      <c r="H444" s="102"/>
      <c r="I444" s="103"/>
      <c r="J444" s="2"/>
      <c r="K444" s="2"/>
      <c r="L444" s="2"/>
      <c r="M444" s="2"/>
      <c r="N444" s="2"/>
      <c r="O444" s="2"/>
      <c r="P444" s="2"/>
      <c r="Q444" s="2"/>
      <c r="S444" s="100" t="e">
        <f t="shared" si="122"/>
        <v>#REF!</v>
      </c>
      <c r="T444" s="100" t="e">
        <f t="shared" si="123"/>
        <v>#REF!</v>
      </c>
      <c r="U444" s="101" t="e">
        <f t="shared" si="130"/>
        <v>#REF!</v>
      </c>
      <c r="V444" s="101" t="e">
        <f t="shared" si="131"/>
        <v>#REF!</v>
      </c>
      <c r="X444" s="100" t="e">
        <f t="shared" si="124"/>
        <v>#REF!</v>
      </c>
      <c r="Y444" s="100" t="e">
        <f t="shared" si="125"/>
        <v>#REF!</v>
      </c>
      <c r="Z444" s="101" t="e">
        <f t="shared" si="132"/>
        <v>#REF!</v>
      </c>
      <c r="AA444" s="101" t="e">
        <f t="shared" si="133"/>
        <v>#REF!</v>
      </c>
      <c r="AC444" s="100" t="e">
        <f t="shared" si="126"/>
        <v>#REF!</v>
      </c>
      <c r="AD444" s="100" t="e">
        <f t="shared" si="127"/>
        <v>#REF!</v>
      </c>
      <c r="AE444" s="101" t="e">
        <f t="shared" si="134"/>
        <v>#REF!</v>
      </c>
      <c r="AF444" s="101" t="e">
        <f t="shared" si="135"/>
        <v>#REF!</v>
      </c>
      <c r="AH444" s="100" t="e">
        <f t="shared" si="128"/>
        <v>#REF!</v>
      </c>
      <c r="AI444" s="100" t="e">
        <f t="shared" si="129"/>
        <v>#REF!</v>
      </c>
      <c r="AJ444" s="101" t="e">
        <f t="shared" si="136"/>
        <v>#REF!</v>
      </c>
      <c r="AK444" s="101" t="e">
        <f t="shared" si="137"/>
        <v>#REF!</v>
      </c>
      <c r="DJ444" s="68"/>
      <c r="HL444" s="68"/>
      <c r="TX444" s="68"/>
      <c r="VC444" s="68"/>
      <c r="AFG444" s="68"/>
      <c r="AHC444" s="68"/>
      <c r="AHN444" s="68"/>
      <c r="AIT444" s="68"/>
      <c r="AJL444" s="68"/>
      <c r="AML444" s="68"/>
      <c r="AMY444" s="68"/>
      <c r="AOJ444" s="68"/>
      <c r="ASO444" s="68"/>
      <c r="AVF444" s="68"/>
      <c r="AYQ444" s="68"/>
      <c r="BAH444" s="68"/>
      <c r="BBW444" s="68"/>
      <c r="BGD444" s="68"/>
      <c r="BKX444" s="68"/>
      <c r="BOB444" s="68"/>
      <c r="BOW444" s="68"/>
      <c r="BUF444" s="68"/>
      <c r="BUS444" s="68"/>
      <c r="CCY444" s="68"/>
      <c r="DEG444" s="68"/>
      <c r="DEJ444" s="68"/>
      <c r="DEZ444" s="68"/>
      <c r="DFZ444" s="68"/>
      <c r="DLX444" s="68"/>
      <c r="DMB444" s="68"/>
      <c r="DNE444" s="68"/>
      <c r="DOU444" s="68"/>
      <c r="DVS444" s="68"/>
      <c r="DWM444" s="68"/>
    </row>
    <row r="445" spans="1:948 1026:1917 2131:3044 3073:3315" ht="15" customHeight="1">
      <c r="A445" s="105"/>
      <c r="B445" s="110"/>
      <c r="C445" s="107"/>
      <c r="D445" s="108"/>
      <c r="E445" s="104"/>
      <c r="F445" s="104"/>
      <c r="G445" s="17"/>
      <c r="H445" s="102"/>
      <c r="I445" s="103"/>
      <c r="J445" s="2"/>
      <c r="K445" s="2"/>
      <c r="L445" s="2"/>
      <c r="M445" s="2"/>
      <c r="N445" s="2"/>
      <c r="O445" s="2"/>
      <c r="P445" s="2"/>
      <c r="Q445" s="2"/>
      <c r="S445" s="100" t="e">
        <f t="shared" si="122"/>
        <v>#REF!</v>
      </c>
      <c r="T445" s="100" t="e">
        <f t="shared" si="123"/>
        <v>#REF!</v>
      </c>
      <c r="U445" s="101" t="e">
        <f t="shared" si="130"/>
        <v>#REF!</v>
      </c>
      <c r="V445" s="101" t="e">
        <f t="shared" si="131"/>
        <v>#REF!</v>
      </c>
      <c r="X445" s="100" t="e">
        <f t="shared" si="124"/>
        <v>#REF!</v>
      </c>
      <c r="Y445" s="100" t="e">
        <f t="shared" si="125"/>
        <v>#REF!</v>
      </c>
      <c r="Z445" s="101" t="e">
        <f t="shared" si="132"/>
        <v>#REF!</v>
      </c>
      <c r="AA445" s="101" t="e">
        <f t="shared" si="133"/>
        <v>#REF!</v>
      </c>
      <c r="AC445" s="100" t="e">
        <f t="shared" si="126"/>
        <v>#REF!</v>
      </c>
      <c r="AD445" s="100" t="e">
        <f t="shared" si="127"/>
        <v>#REF!</v>
      </c>
      <c r="AE445" s="101" t="e">
        <f t="shared" si="134"/>
        <v>#REF!</v>
      </c>
      <c r="AF445" s="101" t="e">
        <f t="shared" si="135"/>
        <v>#REF!</v>
      </c>
      <c r="AH445" s="100" t="e">
        <f t="shared" si="128"/>
        <v>#REF!</v>
      </c>
      <c r="AI445" s="100" t="e">
        <f t="shared" si="129"/>
        <v>#REF!</v>
      </c>
      <c r="AJ445" s="101" t="e">
        <f t="shared" si="136"/>
        <v>#REF!</v>
      </c>
      <c r="AK445" s="101" t="e">
        <f t="shared" si="137"/>
        <v>#REF!</v>
      </c>
      <c r="DJ445" s="68"/>
      <c r="HL445" s="68"/>
      <c r="TX445" s="68"/>
      <c r="VC445" s="68"/>
      <c r="AFG445" s="68"/>
      <c r="AHC445" s="68"/>
      <c r="AHN445" s="68"/>
      <c r="AIT445" s="68"/>
      <c r="AJL445" s="68"/>
      <c r="AML445" s="68"/>
      <c r="AMY445" s="68"/>
      <c r="AOJ445" s="68"/>
      <c r="ASO445" s="68"/>
      <c r="AVF445" s="68"/>
      <c r="AYQ445" s="68"/>
      <c r="BAH445" s="68"/>
      <c r="BBW445" s="68"/>
      <c r="BGD445" s="68"/>
      <c r="BKX445" s="68"/>
      <c r="BOB445" s="68"/>
      <c r="BOW445" s="68"/>
      <c r="BUF445" s="68"/>
      <c r="BUS445" s="68"/>
      <c r="CCY445" s="68"/>
      <c r="DEG445" s="68"/>
      <c r="DEJ445" s="68"/>
      <c r="DEZ445" s="68"/>
      <c r="DFZ445" s="68"/>
      <c r="DLX445" s="68"/>
      <c r="DMB445" s="68"/>
      <c r="DNE445" s="68"/>
      <c r="DOU445" s="68"/>
      <c r="DVS445" s="68"/>
      <c r="DWM445" s="68"/>
    </row>
    <row r="446" spans="1:948 1026:1917 2131:3044 3073:3315" ht="15" customHeight="1">
      <c r="A446" s="105" t="s">
        <v>440</v>
      </c>
      <c r="B446" s="111">
        <v>148</v>
      </c>
      <c r="C446" s="107">
        <v>1.33</v>
      </c>
      <c r="D446" s="108"/>
      <c r="E446" s="104">
        <v>0.02</v>
      </c>
      <c r="F446" s="104"/>
      <c r="G446" s="17">
        <f>IF(AND(D446="",E446=""),"",IF(D446="",E446,D446+E446))</f>
        <v>0.02</v>
      </c>
      <c r="H446" s="102" t="str">
        <f>IF(AND(D446="",F446=""),"",IF(D446="",F446,D446+F446))</f>
        <v/>
      </c>
      <c r="I446" s="103"/>
      <c r="J446" s="2"/>
      <c r="K446" s="2"/>
      <c r="L446" s="2"/>
      <c r="M446" s="2"/>
      <c r="N446" s="2"/>
      <c r="O446" s="2"/>
      <c r="P446" s="2"/>
      <c r="Q446" s="2"/>
      <c r="S446" s="100" t="e">
        <f t="shared" si="122"/>
        <v>#REF!</v>
      </c>
      <c r="T446" s="100" t="e">
        <f t="shared" si="123"/>
        <v>#REF!</v>
      </c>
      <c r="U446" s="101" t="e">
        <f t="shared" si="130"/>
        <v>#REF!</v>
      </c>
      <c r="V446" s="101" t="e">
        <f t="shared" si="131"/>
        <v>#REF!</v>
      </c>
      <c r="X446" s="100" t="e">
        <f t="shared" si="124"/>
        <v>#REF!</v>
      </c>
      <c r="Y446" s="100" t="e">
        <f t="shared" si="125"/>
        <v>#REF!</v>
      </c>
      <c r="Z446" s="101" t="e">
        <f t="shared" si="132"/>
        <v>#REF!</v>
      </c>
      <c r="AA446" s="101" t="e">
        <f t="shared" si="133"/>
        <v>#REF!</v>
      </c>
      <c r="AC446" s="100" t="e">
        <f t="shared" si="126"/>
        <v>#REF!</v>
      </c>
      <c r="AD446" s="100" t="e">
        <f t="shared" si="127"/>
        <v>#REF!</v>
      </c>
      <c r="AE446" s="101" t="e">
        <f t="shared" si="134"/>
        <v>#REF!</v>
      </c>
      <c r="AF446" s="101" t="e">
        <f t="shared" si="135"/>
        <v>#REF!</v>
      </c>
      <c r="AH446" s="100" t="e">
        <f t="shared" si="128"/>
        <v>#REF!</v>
      </c>
      <c r="AI446" s="100" t="e">
        <f t="shared" si="129"/>
        <v>#REF!</v>
      </c>
      <c r="AJ446" s="101" t="e">
        <f t="shared" si="136"/>
        <v>#REF!</v>
      </c>
      <c r="AK446" s="101" t="e">
        <f t="shared" si="137"/>
        <v>#REF!</v>
      </c>
    </row>
    <row r="447" spans="1:948 1026:1917 2131:3044 3073:3315" ht="15" customHeight="1">
      <c r="A447" s="105"/>
      <c r="B447" s="111"/>
      <c r="C447" s="107"/>
      <c r="D447" s="108"/>
      <c r="E447" s="104"/>
      <c r="F447" s="104"/>
      <c r="G447" s="17"/>
      <c r="H447" s="102"/>
      <c r="I447" s="103"/>
      <c r="J447" s="2"/>
      <c r="K447" s="2"/>
      <c r="L447" s="2"/>
      <c r="M447" s="2"/>
      <c r="N447" s="2"/>
      <c r="O447" s="2"/>
      <c r="P447" s="2"/>
      <c r="Q447" s="2"/>
      <c r="S447" s="100" t="e">
        <f t="shared" si="122"/>
        <v>#REF!</v>
      </c>
      <c r="T447" s="100" t="e">
        <f t="shared" si="123"/>
        <v>#REF!</v>
      </c>
      <c r="U447" s="101" t="e">
        <f t="shared" si="130"/>
        <v>#REF!</v>
      </c>
      <c r="V447" s="101" t="e">
        <f t="shared" si="131"/>
        <v>#REF!</v>
      </c>
      <c r="X447" s="100" t="e">
        <f t="shared" si="124"/>
        <v>#REF!</v>
      </c>
      <c r="Y447" s="100" t="e">
        <f t="shared" si="125"/>
        <v>#REF!</v>
      </c>
      <c r="Z447" s="101" t="e">
        <f t="shared" si="132"/>
        <v>#REF!</v>
      </c>
      <c r="AA447" s="101" t="e">
        <f t="shared" si="133"/>
        <v>#REF!</v>
      </c>
      <c r="AC447" s="100" t="e">
        <f t="shared" si="126"/>
        <v>#REF!</v>
      </c>
      <c r="AD447" s="100" t="e">
        <f t="shared" si="127"/>
        <v>#REF!</v>
      </c>
      <c r="AE447" s="101" t="e">
        <f t="shared" si="134"/>
        <v>#REF!</v>
      </c>
      <c r="AF447" s="101" t="e">
        <f t="shared" si="135"/>
        <v>#REF!</v>
      </c>
      <c r="AH447" s="100" t="e">
        <f t="shared" si="128"/>
        <v>#REF!</v>
      </c>
      <c r="AI447" s="100" t="e">
        <f t="shared" si="129"/>
        <v>#REF!</v>
      </c>
      <c r="AJ447" s="101" t="e">
        <f t="shared" si="136"/>
        <v>#REF!</v>
      </c>
      <c r="AK447" s="101" t="e">
        <f t="shared" si="137"/>
        <v>#REF!</v>
      </c>
    </row>
    <row r="448" spans="1:948 1026:1917 2131:3044 3073:3315" ht="15" customHeight="1">
      <c r="A448" s="105"/>
      <c r="B448" s="111"/>
      <c r="C448" s="107"/>
      <c r="D448" s="108"/>
      <c r="E448" s="104"/>
      <c r="F448" s="104"/>
      <c r="G448" s="17"/>
      <c r="H448" s="102"/>
      <c r="I448" s="103"/>
      <c r="J448" s="2"/>
      <c r="K448" s="2"/>
      <c r="L448" s="2"/>
      <c r="M448" s="2"/>
      <c r="N448" s="2"/>
      <c r="O448" s="2"/>
      <c r="P448" s="2"/>
      <c r="Q448" s="2"/>
      <c r="S448" s="100" t="e">
        <f t="shared" si="122"/>
        <v>#REF!</v>
      </c>
      <c r="T448" s="100" t="e">
        <f t="shared" si="123"/>
        <v>#REF!</v>
      </c>
      <c r="U448" s="101" t="e">
        <f t="shared" si="130"/>
        <v>#REF!</v>
      </c>
      <c r="V448" s="101" t="e">
        <f t="shared" si="131"/>
        <v>#REF!</v>
      </c>
      <c r="X448" s="100" t="e">
        <f t="shared" si="124"/>
        <v>#REF!</v>
      </c>
      <c r="Y448" s="100" t="e">
        <f t="shared" si="125"/>
        <v>#REF!</v>
      </c>
      <c r="Z448" s="101" t="e">
        <f t="shared" si="132"/>
        <v>#REF!</v>
      </c>
      <c r="AA448" s="101" t="e">
        <f t="shared" si="133"/>
        <v>#REF!</v>
      </c>
      <c r="AC448" s="100" t="e">
        <f t="shared" si="126"/>
        <v>#REF!</v>
      </c>
      <c r="AD448" s="100" t="e">
        <f t="shared" si="127"/>
        <v>#REF!</v>
      </c>
      <c r="AE448" s="101" t="e">
        <f t="shared" si="134"/>
        <v>#REF!</v>
      </c>
      <c r="AF448" s="101" t="e">
        <f t="shared" si="135"/>
        <v>#REF!</v>
      </c>
      <c r="AH448" s="100" t="e">
        <f t="shared" si="128"/>
        <v>#REF!</v>
      </c>
      <c r="AI448" s="100" t="e">
        <f t="shared" si="129"/>
        <v>#REF!</v>
      </c>
      <c r="AJ448" s="101" t="e">
        <f t="shared" si="136"/>
        <v>#REF!</v>
      </c>
      <c r="AK448" s="101" t="e">
        <f t="shared" si="137"/>
        <v>#REF!</v>
      </c>
    </row>
    <row r="449" spans="1:948 1026:1917 2131:3044 3073:3315" ht="15" customHeight="1">
      <c r="A449" s="105"/>
      <c r="B449" s="111" t="s">
        <v>441</v>
      </c>
      <c r="C449" s="107"/>
      <c r="D449" s="108">
        <v>0.2</v>
      </c>
      <c r="E449" s="104">
        <v>0.03</v>
      </c>
      <c r="F449" s="104">
        <v>-0.03</v>
      </c>
      <c r="G449" s="17">
        <f>IF(AND(D449="",E449=""),"",IF(D449="",E449,D449+E449))</f>
        <v>0.23</v>
      </c>
      <c r="H449" s="102">
        <f>IF(AND(D449="",F449=""),"",IF(D449="",F449,D449+F449))</f>
        <v>0.17</v>
      </c>
      <c r="I449" s="103"/>
      <c r="J449" s="2"/>
      <c r="K449" s="2"/>
      <c r="L449" s="2"/>
      <c r="M449" s="2"/>
      <c r="N449" s="2"/>
      <c r="O449" s="2"/>
      <c r="P449" s="2"/>
      <c r="Q449" s="2"/>
      <c r="S449" s="100" t="e">
        <f t="shared" si="122"/>
        <v>#REF!</v>
      </c>
      <c r="T449" s="100" t="e">
        <f t="shared" si="123"/>
        <v>#REF!</v>
      </c>
      <c r="U449" s="101" t="e">
        <f t="shared" si="130"/>
        <v>#REF!</v>
      </c>
      <c r="V449" s="101" t="e">
        <f t="shared" si="131"/>
        <v>#REF!</v>
      </c>
      <c r="X449" s="100" t="e">
        <f t="shared" si="124"/>
        <v>#REF!</v>
      </c>
      <c r="Y449" s="100" t="e">
        <f t="shared" si="125"/>
        <v>#REF!</v>
      </c>
      <c r="Z449" s="101" t="e">
        <f t="shared" si="132"/>
        <v>#REF!</v>
      </c>
      <c r="AA449" s="101" t="e">
        <f t="shared" si="133"/>
        <v>#REF!</v>
      </c>
      <c r="AC449" s="100" t="e">
        <f t="shared" si="126"/>
        <v>#REF!</v>
      </c>
      <c r="AD449" s="100" t="e">
        <f t="shared" si="127"/>
        <v>#REF!</v>
      </c>
      <c r="AE449" s="101" t="e">
        <f t="shared" si="134"/>
        <v>#REF!</v>
      </c>
      <c r="AF449" s="101" t="e">
        <f t="shared" si="135"/>
        <v>#REF!</v>
      </c>
      <c r="AH449" s="100" t="e">
        <f t="shared" si="128"/>
        <v>#REF!</v>
      </c>
      <c r="AI449" s="100" t="e">
        <f t="shared" si="129"/>
        <v>#REF!</v>
      </c>
      <c r="AJ449" s="101" t="e">
        <f t="shared" si="136"/>
        <v>#REF!</v>
      </c>
      <c r="AK449" s="101" t="e">
        <f t="shared" si="137"/>
        <v>#REF!</v>
      </c>
    </row>
    <row r="450" spans="1:948 1026:1917 2131:3044 3073:3315" ht="15" customHeight="1">
      <c r="A450" s="112"/>
      <c r="B450" s="113" t="s">
        <v>442</v>
      </c>
      <c r="C450" s="107"/>
      <c r="D450" s="108">
        <v>0.2</v>
      </c>
      <c r="E450" s="104">
        <v>0.03</v>
      </c>
      <c r="F450" s="104">
        <v>-0.03</v>
      </c>
      <c r="G450" s="17">
        <f>IF(AND(D450="",E450=""),"",IF(D450="",E450,D450+E450))</f>
        <v>0.23</v>
      </c>
      <c r="H450" s="102">
        <f>IF(AND(D450="",F450=""),"",IF(D450="",F450,D450+F450))</f>
        <v>0.17</v>
      </c>
      <c r="I450" s="103"/>
      <c r="J450" s="2"/>
      <c r="K450" s="2"/>
      <c r="L450" s="2"/>
      <c r="M450" s="2"/>
      <c r="N450" s="2"/>
      <c r="O450" s="2"/>
      <c r="P450" s="2"/>
      <c r="Q450" s="2"/>
      <c r="S450" s="100" t="e">
        <f t="shared" si="122"/>
        <v>#REF!</v>
      </c>
      <c r="T450" s="100" t="e">
        <f t="shared" si="123"/>
        <v>#REF!</v>
      </c>
      <c r="U450" s="101" t="e">
        <f t="shared" si="130"/>
        <v>#REF!</v>
      </c>
      <c r="V450" s="101" t="e">
        <f t="shared" si="131"/>
        <v>#REF!</v>
      </c>
      <c r="X450" s="100" t="e">
        <f t="shared" si="124"/>
        <v>#REF!</v>
      </c>
      <c r="Y450" s="100" t="e">
        <f t="shared" si="125"/>
        <v>#REF!</v>
      </c>
      <c r="Z450" s="101" t="e">
        <f t="shared" si="132"/>
        <v>#REF!</v>
      </c>
      <c r="AA450" s="101" t="e">
        <f t="shared" si="133"/>
        <v>#REF!</v>
      </c>
      <c r="AC450" s="100" t="e">
        <f t="shared" si="126"/>
        <v>#REF!</v>
      </c>
      <c r="AD450" s="100" t="e">
        <f t="shared" si="127"/>
        <v>#REF!</v>
      </c>
      <c r="AE450" s="101" t="e">
        <f t="shared" si="134"/>
        <v>#REF!</v>
      </c>
      <c r="AF450" s="101" t="e">
        <f t="shared" si="135"/>
        <v>#REF!</v>
      </c>
      <c r="AH450" s="100" t="e">
        <f t="shared" si="128"/>
        <v>#REF!</v>
      </c>
      <c r="AI450" s="100" t="e">
        <f t="shared" si="129"/>
        <v>#REF!</v>
      </c>
      <c r="AJ450" s="101" t="e">
        <f t="shared" si="136"/>
        <v>#REF!</v>
      </c>
      <c r="AK450" s="101" t="e">
        <f t="shared" si="137"/>
        <v>#REF!</v>
      </c>
    </row>
    <row r="451" spans="1:948 1026:1917 2131:3044 3073:3315" ht="15" customHeight="1">
      <c r="A451" s="112"/>
      <c r="B451" s="113">
        <v>150</v>
      </c>
      <c r="C451" s="107"/>
      <c r="D451" s="108"/>
      <c r="E451" s="104">
        <v>0.04</v>
      </c>
      <c r="F451" s="104"/>
      <c r="G451" s="17">
        <f>IF(AND(D451="",E451=""),"",IF(D451="",E451,D451+E451))</f>
        <v>0.04</v>
      </c>
      <c r="H451" s="102" t="str">
        <f>IF(AND(D451="",F451=""),"",IF(D451="",F451,D451+F451))</f>
        <v/>
      </c>
      <c r="I451" s="103"/>
      <c r="J451" s="2"/>
      <c r="K451" s="2"/>
      <c r="L451" s="2"/>
      <c r="M451" s="2"/>
      <c r="N451" s="2"/>
      <c r="O451" s="2"/>
      <c r="P451" s="2"/>
      <c r="Q451" s="2"/>
      <c r="S451" s="100" t="e">
        <f t="shared" si="122"/>
        <v>#REF!</v>
      </c>
      <c r="T451" s="100" t="e">
        <f t="shared" si="123"/>
        <v>#REF!</v>
      </c>
      <c r="U451" s="101" t="e">
        <f t="shared" si="130"/>
        <v>#REF!</v>
      </c>
      <c r="V451" s="101" t="e">
        <f t="shared" si="131"/>
        <v>#REF!</v>
      </c>
      <c r="X451" s="100" t="e">
        <f t="shared" si="124"/>
        <v>#REF!</v>
      </c>
      <c r="Y451" s="100" t="e">
        <f t="shared" si="125"/>
        <v>#REF!</v>
      </c>
      <c r="Z451" s="101" t="e">
        <f t="shared" si="132"/>
        <v>#REF!</v>
      </c>
      <c r="AA451" s="101" t="e">
        <f t="shared" si="133"/>
        <v>#REF!</v>
      </c>
      <c r="AC451" s="100" t="e">
        <f t="shared" si="126"/>
        <v>#REF!</v>
      </c>
      <c r="AD451" s="100" t="e">
        <f t="shared" si="127"/>
        <v>#REF!</v>
      </c>
      <c r="AE451" s="101" t="e">
        <f t="shared" si="134"/>
        <v>#REF!</v>
      </c>
      <c r="AF451" s="101" t="e">
        <f t="shared" si="135"/>
        <v>#REF!</v>
      </c>
      <c r="AH451" s="100" t="e">
        <f t="shared" si="128"/>
        <v>#REF!</v>
      </c>
      <c r="AI451" s="100" t="e">
        <f t="shared" si="129"/>
        <v>#REF!</v>
      </c>
      <c r="AJ451" s="101" t="e">
        <f t="shared" si="136"/>
        <v>#REF!</v>
      </c>
      <c r="AK451" s="101" t="e">
        <f t="shared" si="137"/>
        <v>#REF!</v>
      </c>
    </row>
    <row r="452" spans="1:948 1026:1917 2131:3044 3073:3315" ht="15" customHeight="1">
      <c r="A452" s="105"/>
      <c r="B452" s="110"/>
      <c r="C452" s="107"/>
      <c r="D452" s="108"/>
      <c r="E452" s="104"/>
      <c r="F452" s="104"/>
      <c r="G452" s="17"/>
      <c r="H452" s="102"/>
      <c r="I452" s="103"/>
      <c r="J452" s="2"/>
      <c r="K452" s="2"/>
      <c r="L452" s="2"/>
      <c r="M452" s="2"/>
      <c r="N452" s="2"/>
      <c r="O452" s="2"/>
      <c r="P452" s="2"/>
      <c r="Q452" s="2"/>
      <c r="S452" s="100" t="e">
        <f t="shared" si="122"/>
        <v>#REF!</v>
      </c>
      <c r="T452" s="100" t="e">
        <f t="shared" si="123"/>
        <v>#REF!</v>
      </c>
      <c r="U452" s="101" t="e">
        <f t="shared" si="130"/>
        <v>#REF!</v>
      </c>
      <c r="V452" s="101" t="e">
        <f t="shared" si="131"/>
        <v>#REF!</v>
      </c>
      <c r="X452" s="100" t="e">
        <f t="shared" si="124"/>
        <v>#REF!</v>
      </c>
      <c r="Y452" s="100" t="e">
        <f t="shared" si="125"/>
        <v>#REF!</v>
      </c>
      <c r="Z452" s="101" t="e">
        <f t="shared" si="132"/>
        <v>#REF!</v>
      </c>
      <c r="AA452" s="101" t="e">
        <f t="shared" si="133"/>
        <v>#REF!</v>
      </c>
      <c r="AC452" s="100" t="e">
        <f t="shared" si="126"/>
        <v>#REF!</v>
      </c>
      <c r="AD452" s="100" t="e">
        <f t="shared" si="127"/>
        <v>#REF!</v>
      </c>
      <c r="AE452" s="101" t="e">
        <f t="shared" si="134"/>
        <v>#REF!</v>
      </c>
      <c r="AF452" s="101" t="e">
        <f t="shared" si="135"/>
        <v>#REF!</v>
      </c>
      <c r="AH452" s="100" t="e">
        <f t="shared" si="128"/>
        <v>#REF!</v>
      </c>
      <c r="AI452" s="100" t="e">
        <f t="shared" si="129"/>
        <v>#REF!</v>
      </c>
      <c r="AJ452" s="101" t="e">
        <f t="shared" si="136"/>
        <v>#REF!</v>
      </c>
      <c r="AK452" s="101" t="e">
        <f t="shared" si="137"/>
        <v>#REF!</v>
      </c>
      <c r="DJ452" s="68"/>
      <c r="HL452" s="68"/>
      <c r="TX452" s="68"/>
      <c r="VC452" s="68"/>
      <c r="AFG452" s="68"/>
      <c r="AHC452" s="68"/>
      <c r="AHN452" s="68"/>
      <c r="AIT452" s="68"/>
      <c r="AJL452" s="68"/>
      <c r="AML452" s="68"/>
      <c r="AMY452" s="68"/>
      <c r="AOJ452" s="68"/>
      <c r="ASO452" s="68"/>
      <c r="AVF452" s="68"/>
      <c r="AYQ452" s="68"/>
      <c r="BAH452" s="68"/>
      <c r="BBW452" s="68"/>
      <c r="BGD452" s="68"/>
      <c r="BKX452" s="68"/>
      <c r="BOB452" s="68"/>
      <c r="BOW452" s="68"/>
      <c r="BUF452" s="68"/>
      <c r="BUS452" s="68"/>
      <c r="CCY452" s="68"/>
      <c r="DEG452" s="68"/>
      <c r="DEJ452" s="68"/>
      <c r="DEZ452" s="68"/>
      <c r="DFZ452" s="68"/>
      <c r="DLX452" s="68"/>
      <c r="DMB452" s="68"/>
      <c r="DNE452" s="68"/>
      <c r="DOU452" s="68"/>
      <c r="DVS452" s="68"/>
      <c r="DWM452" s="68"/>
    </row>
    <row r="453" spans="1:948 1026:1917 2131:3044 3073:3315" ht="15" customHeight="1">
      <c r="A453" s="105"/>
      <c r="B453" s="110"/>
      <c r="C453" s="107"/>
      <c r="D453" s="108"/>
      <c r="E453" s="104"/>
      <c r="F453" s="104"/>
      <c r="G453" s="17"/>
      <c r="H453" s="102"/>
      <c r="I453" s="103"/>
      <c r="J453" s="2"/>
      <c r="K453" s="2"/>
      <c r="L453" s="2"/>
      <c r="M453" s="2"/>
      <c r="N453" s="2"/>
      <c r="O453" s="2"/>
      <c r="P453" s="2"/>
      <c r="Q453" s="2"/>
      <c r="S453" s="100" t="e">
        <f t="shared" si="122"/>
        <v>#REF!</v>
      </c>
      <c r="T453" s="100" t="e">
        <f t="shared" si="123"/>
        <v>#REF!</v>
      </c>
      <c r="U453" s="101" t="e">
        <f t="shared" si="130"/>
        <v>#REF!</v>
      </c>
      <c r="V453" s="101" t="e">
        <f t="shared" si="131"/>
        <v>#REF!</v>
      </c>
      <c r="X453" s="100" t="e">
        <f t="shared" si="124"/>
        <v>#REF!</v>
      </c>
      <c r="Y453" s="100" t="e">
        <f t="shared" si="125"/>
        <v>#REF!</v>
      </c>
      <c r="Z453" s="101" t="e">
        <f t="shared" si="132"/>
        <v>#REF!</v>
      </c>
      <c r="AA453" s="101" t="e">
        <f t="shared" si="133"/>
        <v>#REF!</v>
      </c>
      <c r="AC453" s="100" t="e">
        <f t="shared" si="126"/>
        <v>#REF!</v>
      </c>
      <c r="AD453" s="100" t="e">
        <f t="shared" si="127"/>
        <v>#REF!</v>
      </c>
      <c r="AE453" s="101" t="e">
        <f t="shared" si="134"/>
        <v>#REF!</v>
      </c>
      <c r="AF453" s="101" t="e">
        <f t="shared" si="135"/>
        <v>#REF!</v>
      </c>
      <c r="AH453" s="100" t="e">
        <f t="shared" si="128"/>
        <v>#REF!</v>
      </c>
      <c r="AI453" s="100" t="e">
        <f t="shared" si="129"/>
        <v>#REF!</v>
      </c>
      <c r="AJ453" s="101" t="e">
        <f t="shared" si="136"/>
        <v>#REF!</v>
      </c>
      <c r="AK453" s="101" t="e">
        <f t="shared" si="137"/>
        <v>#REF!</v>
      </c>
      <c r="DJ453" s="68"/>
      <c r="HL453" s="68"/>
      <c r="TX453" s="68"/>
      <c r="VC453" s="68"/>
      <c r="AFG453" s="68"/>
      <c r="AHC453" s="68"/>
      <c r="AHN453" s="68"/>
      <c r="AIT453" s="68"/>
      <c r="AJL453" s="68"/>
      <c r="AML453" s="68"/>
      <c r="AMY453" s="68"/>
      <c r="AOJ453" s="68"/>
      <c r="ASO453" s="68"/>
      <c r="AVF453" s="68"/>
      <c r="AYQ453" s="68"/>
      <c r="BAH453" s="68"/>
      <c r="BBW453" s="68"/>
      <c r="BGD453" s="68"/>
      <c r="BKX453" s="68"/>
      <c r="BOB453" s="68"/>
      <c r="BOW453" s="68"/>
      <c r="BUF453" s="68"/>
      <c r="BUS453" s="68"/>
      <c r="CCY453" s="68"/>
      <c r="DEG453" s="68"/>
      <c r="DEJ453" s="68"/>
      <c r="DEZ453" s="68"/>
      <c r="DFZ453" s="68"/>
      <c r="DLX453" s="68"/>
      <c r="DMB453" s="68"/>
      <c r="DNE453" s="68"/>
      <c r="DOU453" s="68"/>
      <c r="DVS453" s="68"/>
      <c r="DWM453" s="68"/>
    </row>
    <row r="454" spans="1:948 1026:1917 2131:3044 3073:3315" ht="15" customHeight="1">
      <c r="A454" s="105"/>
      <c r="B454" s="110"/>
      <c r="C454" s="107"/>
      <c r="D454" s="108"/>
      <c r="E454" s="104"/>
      <c r="F454" s="104"/>
      <c r="G454" s="17"/>
      <c r="H454" s="102"/>
      <c r="I454" s="103"/>
      <c r="J454" s="2"/>
      <c r="K454" s="2"/>
      <c r="L454" s="2"/>
      <c r="M454" s="2"/>
      <c r="N454" s="2"/>
      <c r="O454" s="2"/>
      <c r="P454" s="2"/>
      <c r="Q454" s="2"/>
      <c r="S454" s="100" t="e">
        <f t="shared" si="122"/>
        <v>#REF!</v>
      </c>
      <c r="T454" s="100" t="e">
        <f t="shared" si="123"/>
        <v>#REF!</v>
      </c>
      <c r="U454" s="101" t="e">
        <f t="shared" si="130"/>
        <v>#REF!</v>
      </c>
      <c r="V454" s="101" t="e">
        <f t="shared" si="131"/>
        <v>#REF!</v>
      </c>
      <c r="X454" s="100" t="e">
        <f t="shared" si="124"/>
        <v>#REF!</v>
      </c>
      <c r="Y454" s="100" t="e">
        <f t="shared" si="125"/>
        <v>#REF!</v>
      </c>
      <c r="Z454" s="101" t="e">
        <f t="shared" si="132"/>
        <v>#REF!</v>
      </c>
      <c r="AA454" s="101" t="e">
        <f t="shared" si="133"/>
        <v>#REF!</v>
      </c>
      <c r="AC454" s="100" t="e">
        <f t="shared" si="126"/>
        <v>#REF!</v>
      </c>
      <c r="AD454" s="100" t="e">
        <f t="shared" si="127"/>
        <v>#REF!</v>
      </c>
      <c r="AE454" s="101" t="e">
        <f t="shared" si="134"/>
        <v>#REF!</v>
      </c>
      <c r="AF454" s="101" t="e">
        <f t="shared" si="135"/>
        <v>#REF!</v>
      </c>
      <c r="AH454" s="100" t="e">
        <f t="shared" si="128"/>
        <v>#REF!</v>
      </c>
      <c r="AI454" s="100" t="e">
        <f t="shared" si="129"/>
        <v>#REF!</v>
      </c>
      <c r="AJ454" s="101" t="e">
        <f t="shared" si="136"/>
        <v>#REF!</v>
      </c>
      <c r="AK454" s="101" t="e">
        <f t="shared" si="137"/>
        <v>#REF!</v>
      </c>
      <c r="DJ454" s="68"/>
      <c r="HL454" s="68"/>
      <c r="TX454" s="68"/>
      <c r="VC454" s="68"/>
      <c r="AFG454" s="68"/>
      <c r="AHC454" s="68"/>
      <c r="AHN454" s="68"/>
      <c r="AIT454" s="68"/>
      <c r="AJL454" s="68"/>
      <c r="AML454" s="68"/>
      <c r="AMY454" s="68"/>
      <c r="AOJ454" s="68"/>
      <c r="ASO454" s="68"/>
      <c r="AVF454" s="68"/>
      <c r="AYQ454" s="68"/>
      <c r="BAH454" s="68"/>
      <c r="BBW454" s="68"/>
      <c r="BGD454" s="68"/>
      <c r="BKX454" s="68"/>
      <c r="BOB454" s="68"/>
      <c r="BOW454" s="68"/>
      <c r="BUF454" s="68"/>
      <c r="BUS454" s="68"/>
      <c r="CCY454" s="68"/>
      <c r="DEG454" s="68"/>
      <c r="DEJ454" s="68"/>
      <c r="DEZ454" s="68"/>
      <c r="DFZ454" s="68"/>
      <c r="DLX454" s="68"/>
      <c r="DMB454" s="68"/>
      <c r="DNE454" s="68"/>
      <c r="DOU454" s="68"/>
      <c r="DVS454" s="68"/>
      <c r="DWM454" s="68"/>
    </row>
    <row r="455" spans="1:948 1026:1917 2131:3044 3073:3315" ht="15" customHeight="1">
      <c r="A455" s="105"/>
      <c r="B455" s="110"/>
      <c r="C455" s="107"/>
      <c r="D455" s="108"/>
      <c r="E455" s="104"/>
      <c r="F455" s="104"/>
      <c r="G455" s="17"/>
      <c r="H455" s="102"/>
      <c r="I455" s="103"/>
      <c r="J455" s="2"/>
      <c r="K455" s="2"/>
      <c r="L455" s="2"/>
      <c r="M455" s="2"/>
      <c r="N455" s="2"/>
      <c r="O455" s="2"/>
      <c r="P455" s="2"/>
      <c r="Q455" s="2"/>
      <c r="S455" s="100" t="e">
        <f t="shared" si="122"/>
        <v>#REF!</v>
      </c>
      <c r="T455" s="100" t="e">
        <f t="shared" si="123"/>
        <v>#REF!</v>
      </c>
      <c r="U455" s="101" t="e">
        <f t="shared" si="130"/>
        <v>#REF!</v>
      </c>
      <c r="V455" s="101" t="e">
        <f t="shared" si="131"/>
        <v>#REF!</v>
      </c>
      <c r="X455" s="100" t="e">
        <f t="shared" si="124"/>
        <v>#REF!</v>
      </c>
      <c r="Y455" s="100" t="e">
        <f t="shared" si="125"/>
        <v>#REF!</v>
      </c>
      <c r="Z455" s="101" t="e">
        <f t="shared" si="132"/>
        <v>#REF!</v>
      </c>
      <c r="AA455" s="101" t="e">
        <f t="shared" si="133"/>
        <v>#REF!</v>
      </c>
      <c r="AC455" s="100" t="e">
        <f t="shared" si="126"/>
        <v>#REF!</v>
      </c>
      <c r="AD455" s="100" t="e">
        <f t="shared" si="127"/>
        <v>#REF!</v>
      </c>
      <c r="AE455" s="101" t="e">
        <f t="shared" si="134"/>
        <v>#REF!</v>
      </c>
      <c r="AF455" s="101" t="e">
        <f t="shared" si="135"/>
        <v>#REF!</v>
      </c>
      <c r="AH455" s="100" t="e">
        <f t="shared" si="128"/>
        <v>#REF!</v>
      </c>
      <c r="AI455" s="100" t="e">
        <f t="shared" si="129"/>
        <v>#REF!</v>
      </c>
      <c r="AJ455" s="101" t="e">
        <f t="shared" si="136"/>
        <v>#REF!</v>
      </c>
      <c r="AK455" s="101" t="e">
        <f t="shared" si="137"/>
        <v>#REF!</v>
      </c>
      <c r="DJ455" s="68"/>
      <c r="HL455" s="68"/>
      <c r="TX455" s="68"/>
      <c r="VC455" s="68"/>
      <c r="AFG455" s="68"/>
      <c r="AHC455" s="68"/>
      <c r="AHN455" s="68"/>
      <c r="AIT455" s="68"/>
      <c r="AJL455" s="68"/>
      <c r="AML455" s="68"/>
      <c r="AMY455" s="68"/>
      <c r="AOJ455" s="68"/>
      <c r="ASO455" s="68"/>
      <c r="AVF455" s="68"/>
      <c r="AYQ455" s="68"/>
      <c r="BAH455" s="68"/>
      <c r="BBW455" s="68"/>
      <c r="BGD455" s="68"/>
      <c r="BKX455" s="68"/>
      <c r="BOB455" s="68"/>
      <c r="BOW455" s="68"/>
      <c r="BUF455" s="68"/>
      <c r="BUS455" s="68"/>
      <c r="CCY455" s="68"/>
      <c r="DEG455" s="68"/>
      <c r="DEJ455" s="68"/>
      <c r="DEZ455" s="68"/>
      <c r="DFZ455" s="68"/>
      <c r="DLX455" s="68"/>
      <c r="DMB455" s="68"/>
      <c r="DNE455" s="68"/>
      <c r="DOU455" s="68"/>
      <c r="DVS455" s="68"/>
      <c r="DWM455" s="68"/>
    </row>
    <row r="456" spans="1:948 1026:1917 2131:3044 3073:3315" ht="15" customHeight="1">
      <c r="A456" s="105"/>
      <c r="B456" s="110"/>
      <c r="C456" s="107"/>
      <c r="D456" s="108"/>
      <c r="E456" s="104"/>
      <c r="F456" s="104"/>
      <c r="G456" s="17"/>
      <c r="H456" s="102"/>
      <c r="I456" s="103"/>
      <c r="J456" s="2"/>
      <c r="K456" s="2"/>
      <c r="L456" s="2"/>
      <c r="M456" s="2"/>
      <c r="N456" s="2"/>
      <c r="O456" s="2"/>
      <c r="P456" s="2"/>
      <c r="Q456" s="2"/>
      <c r="S456" s="100" t="e">
        <f t="shared" si="122"/>
        <v>#REF!</v>
      </c>
      <c r="T456" s="100" t="e">
        <f t="shared" si="123"/>
        <v>#REF!</v>
      </c>
      <c r="U456" s="101" t="e">
        <f t="shared" si="130"/>
        <v>#REF!</v>
      </c>
      <c r="V456" s="101" t="e">
        <f t="shared" si="131"/>
        <v>#REF!</v>
      </c>
      <c r="X456" s="100" t="e">
        <f t="shared" si="124"/>
        <v>#REF!</v>
      </c>
      <c r="Y456" s="100" t="e">
        <f t="shared" si="125"/>
        <v>#REF!</v>
      </c>
      <c r="Z456" s="101" t="e">
        <f t="shared" si="132"/>
        <v>#REF!</v>
      </c>
      <c r="AA456" s="101" t="e">
        <f t="shared" si="133"/>
        <v>#REF!</v>
      </c>
      <c r="AC456" s="100" t="e">
        <f t="shared" si="126"/>
        <v>#REF!</v>
      </c>
      <c r="AD456" s="100" t="e">
        <f t="shared" si="127"/>
        <v>#REF!</v>
      </c>
      <c r="AE456" s="101" t="e">
        <f t="shared" si="134"/>
        <v>#REF!</v>
      </c>
      <c r="AF456" s="101" t="e">
        <f t="shared" si="135"/>
        <v>#REF!</v>
      </c>
      <c r="AH456" s="100" t="e">
        <f t="shared" si="128"/>
        <v>#REF!</v>
      </c>
      <c r="AI456" s="100" t="e">
        <f t="shared" si="129"/>
        <v>#REF!</v>
      </c>
      <c r="AJ456" s="101" t="e">
        <f t="shared" si="136"/>
        <v>#REF!</v>
      </c>
      <c r="AK456" s="101" t="e">
        <f t="shared" si="137"/>
        <v>#REF!</v>
      </c>
      <c r="DJ456" s="68"/>
      <c r="HL456" s="68"/>
      <c r="TX456" s="68"/>
      <c r="VC456" s="68"/>
      <c r="AFG456" s="68"/>
      <c r="AHC456" s="68"/>
      <c r="AHN456" s="68"/>
      <c r="AIT456" s="68"/>
      <c r="AJL456" s="68"/>
      <c r="AML456" s="68"/>
      <c r="AMY456" s="68"/>
      <c r="AOJ456" s="68"/>
      <c r="ASO456" s="68"/>
      <c r="AVF456" s="68"/>
      <c r="AYQ456" s="68"/>
      <c r="BAH456" s="68"/>
      <c r="BBW456" s="68"/>
      <c r="BGD456" s="68"/>
      <c r="BKX456" s="68"/>
      <c r="BOB456" s="68"/>
      <c r="BOW456" s="68"/>
      <c r="BUF456" s="68"/>
      <c r="BUS456" s="68"/>
      <c r="CCY456" s="68"/>
      <c r="DEG456" s="68"/>
      <c r="DEJ456" s="68"/>
      <c r="DEZ456" s="68"/>
      <c r="DFZ456" s="68"/>
      <c r="DLX456" s="68"/>
      <c r="DMB456" s="68"/>
      <c r="DNE456" s="68"/>
      <c r="DOU456" s="68"/>
      <c r="DVS456" s="68"/>
      <c r="DWM456" s="68"/>
    </row>
    <row r="457" spans="1:948 1026:1917 2131:3044 3073:3315" ht="15" customHeight="1">
      <c r="A457" s="105"/>
      <c r="B457" s="110">
        <v>151</v>
      </c>
      <c r="C457" s="107"/>
      <c r="D457" s="108"/>
      <c r="E457" s="104">
        <v>0.03</v>
      </c>
      <c r="F457" s="104"/>
      <c r="G457" s="17">
        <f>IF(AND(D457="",E457=""),"",IF(D457="",E457,D457+E457))</f>
        <v>0.03</v>
      </c>
      <c r="H457" s="102" t="str">
        <f>IF(AND(D457="",F457=""),"",IF(D457="",F457,D457+F457))</f>
        <v/>
      </c>
      <c r="I457" s="25"/>
      <c r="J457" s="2"/>
      <c r="K457" s="2"/>
      <c r="L457" s="2"/>
      <c r="M457" s="2"/>
      <c r="N457" s="2"/>
      <c r="O457" s="2"/>
      <c r="P457" s="2"/>
      <c r="Q457" s="2"/>
      <c r="S457" s="100" t="e">
        <f t="shared" si="122"/>
        <v>#REF!</v>
      </c>
      <c r="T457" s="100" t="e">
        <f t="shared" si="123"/>
        <v>#REF!</v>
      </c>
      <c r="U457" s="101" t="e">
        <f t="shared" si="130"/>
        <v>#REF!</v>
      </c>
      <c r="V457" s="101" t="e">
        <f t="shared" si="131"/>
        <v>#REF!</v>
      </c>
      <c r="X457" s="100" t="e">
        <f t="shared" si="124"/>
        <v>#REF!</v>
      </c>
      <c r="Y457" s="100" t="e">
        <f t="shared" si="125"/>
        <v>#REF!</v>
      </c>
      <c r="Z457" s="101" t="e">
        <f t="shared" si="132"/>
        <v>#REF!</v>
      </c>
      <c r="AA457" s="101" t="e">
        <f t="shared" si="133"/>
        <v>#REF!</v>
      </c>
      <c r="AC457" s="100" t="e">
        <f t="shared" si="126"/>
        <v>#REF!</v>
      </c>
      <c r="AD457" s="100" t="e">
        <f t="shared" si="127"/>
        <v>#REF!</v>
      </c>
      <c r="AE457" s="101" t="e">
        <f t="shared" si="134"/>
        <v>#REF!</v>
      </c>
      <c r="AF457" s="101" t="e">
        <f t="shared" si="135"/>
        <v>#REF!</v>
      </c>
      <c r="AH457" s="100" t="e">
        <f t="shared" si="128"/>
        <v>#REF!</v>
      </c>
      <c r="AI457" s="100" t="e">
        <f t="shared" si="129"/>
        <v>#REF!</v>
      </c>
      <c r="AJ457" s="101" t="e">
        <f t="shared" si="136"/>
        <v>#REF!</v>
      </c>
      <c r="AK457" s="101" t="e">
        <f t="shared" si="137"/>
        <v>#REF!</v>
      </c>
    </row>
    <row r="458" spans="1:948 1026:1917 2131:3044 3073:3315" ht="15" customHeight="1">
      <c r="A458" s="105"/>
      <c r="B458" s="110"/>
      <c r="C458" s="107"/>
      <c r="D458" s="108"/>
      <c r="E458" s="104"/>
      <c r="F458" s="104"/>
      <c r="G458" s="17"/>
      <c r="H458" s="102"/>
      <c r="I458" s="103"/>
      <c r="J458" s="2"/>
      <c r="K458" s="2"/>
      <c r="L458" s="2"/>
      <c r="M458" s="2"/>
      <c r="N458" s="2"/>
      <c r="O458" s="2"/>
      <c r="P458" s="2"/>
      <c r="Q458" s="2"/>
      <c r="S458" s="100" t="e">
        <f t="shared" si="122"/>
        <v>#REF!</v>
      </c>
      <c r="T458" s="100" t="e">
        <f t="shared" si="123"/>
        <v>#REF!</v>
      </c>
      <c r="U458" s="101" t="e">
        <f t="shared" si="130"/>
        <v>#REF!</v>
      </c>
      <c r="V458" s="101" t="e">
        <f t="shared" si="131"/>
        <v>#REF!</v>
      </c>
      <c r="X458" s="100" t="e">
        <f t="shared" si="124"/>
        <v>#REF!</v>
      </c>
      <c r="Y458" s="100" t="e">
        <f t="shared" si="125"/>
        <v>#REF!</v>
      </c>
      <c r="Z458" s="101" t="e">
        <f t="shared" si="132"/>
        <v>#REF!</v>
      </c>
      <c r="AA458" s="101" t="e">
        <f t="shared" si="133"/>
        <v>#REF!</v>
      </c>
      <c r="AC458" s="100" t="e">
        <f t="shared" si="126"/>
        <v>#REF!</v>
      </c>
      <c r="AD458" s="100" t="e">
        <f t="shared" si="127"/>
        <v>#REF!</v>
      </c>
      <c r="AE458" s="101" t="e">
        <f t="shared" si="134"/>
        <v>#REF!</v>
      </c>
      <c r="AF458" s="101" t="e">
        <f t="shared" si="135"/>
        <v>#REF!</v>
      </c>
      <c r="AH458" s="100" t="e">
        <f t="shared" si="128"/>
        <v>#REF!</v>
      </c>
      <c r="AI458" s="100" t="e">
        <f t="shared" si="129"/>
        <v>#REF!</v>
      </c>
      <c r="AJ458" s="101" t="e">
        <f t="shared" si="136"/>
        <v>#REF!</v>
      </c>
      <c r="AK458" s="101" t="e">
        <f t="shared" si="137"/>
        <v>#REF!</v>
      </c>
      <c r="DJ458" s="68"/>
      <c r="HL458" s="68"/>
      <c r="TX458" s="68"/>
      <c r="VC458" s="68"/>
      <c r="AFG458" s="68"/>
      <c r="AHC458" s="68"/>
      <c r="AHN458" s="68"/>
      <c r="AIT458" s="68"/>
      <c r="AJL458" s="68"/>
      <c r="AML458" s="68"/>
      <c r="AMY458" s="68"/>
      <c r="AOJ458" s="68"/>
      <c r="ASO458" s="68"/>
      <c r="AVF458" s="68"/>
      <c r="AYQ458" s="68"/>
      <c r="BAH458" s="68"/>
      <c r="BBW458" s="68"/>
      <c r="BGD458" s="68"/>
      <c r="BKX458" s="68"/>
      <c r="BOB458" s="68"/>
      <c r="BOW458" s="68"/>
      <c r="BUF458" s="68"/>
      <c r="BUS458" s="68"/>
      <c r="CCY458" s="68"/>
      <c r="DEG458" s="68"/>
      <c r="DEJ458" s="68"/>
      <c r="DEZ458" s="68"/>
      <c r="DFZ458" s="68"/>
      <c r="DLX458" s="68"/>
      <c r="DMB458" s="68"/>
      <c r="DNE458" s="68"/>
      <c r="DOU458" s="68"/>
      <c r="DVS458" s="68"/>
      <c r="DWM458" s="68"/>
    </row>
    <row r="459" spans="1:948 1026:1917 2131:3044 3073:3315" ht="15" customHeight="1">
      <c r="A459" s="105"/>
      <c r="B459" s="110"/>
      <c r="C459" s="107"/>
      <c r="D459" s="108"/>
      <c r="E459" s="104"/>
      <c r="F459" s="104"/>
      <c r="G459" s="17"/>
      <c r="H459" s="102"/>
      <c r="I459" s="103"/>
      <c r="J459" s="2"/>
      <c r="K459" s="2"/>
      <c r="L459" s="2"/>
      <c r="M459" s="2"/>
      <c r="N459" s="2"/>
      <c r="O459" s="2"/>
      <c r="P459" s="2"/>
      <c r="Q459" s="2"/>
      <c r="S459" s="100" t="e">
        <f t="shared" si="122"/>
        <v>#REF!</v>
      </c>
      <c r="T459" s="100" t="e">
        <f t="shared" si="123"/>
        <v>#REF!</v>
      </c>
      <c r="U459" s="101" t="e">
        <f t="shared" si="130"/>
        <v>#REF!</v>
      </c>
      <c r="V459" s="101" t="e">
        <f t="shared" si="131"/>
        <v>#REF!</v>
      </c>
      <c r="X459" s="100" t="e">
        <f t="shared" si="124"/>
        <v>#REF!</v>
      </c>
      <c r="Y459" s="100" t="e">
        <f t="shared" si="125"/>
        <v>#REF!</v>
      </c>
      <c r="Z459" s="101" t="e">
        <f t="shared" si="132"/>
        <v>#REF!</v>
      </c>
      <c r="AA459" s="101" t="e">
        <f t="shared" si="133"/>
        <v>#REF!</v>
      </c>
      <c r="AC459" s="100" t="e">
        <f t="shared" si="126"/>
        <v>#REF!</v>
      </c>
      <c r="AD459" s="100" t="e">
        <f t="shared" si="127"/>
        <v>#REF!</v>
      </c>
      <c r="AE459" s="101" t="e">
        <f t="shared" si="134"/>
        <v>#REF!</v>
      </c>
      <c r="AF459" s="101" t="e">
        <f t="shared" si="135"/>
        <v>#REF!</v>
      </c>
      <c r="AH459" s="100" t="e">
        <f t="shared" si="128"/>
        <v>#REF!</v>
      </c>
      <c r="AI459" s="100" t="e">
        <f t="shared" si="129"/>
        <v>#REF!</v>
      </c>
      <c r="AJ459" s="101" t="e">
        <f t="shared" si="136"/>
        <v>#REF!</v>
      </c>
      <c r="AK459" s="101" t="e">
        <f t="shared" si="137"/>
        <v>#REF!</v>
      </c>
      <c r="DJ459" s="68"/>
      <c r="HL459" s="68"/>
      <c r="TX459" s="68"/>
      <c r="VC459" s="68"/>
      <c r="AFG459" s="68"/>
      <c r="AHC459" s="68"/>
      <c r="AHN459" s="68"/>
      <c r="AIT459" s="68"/>
      <c r="AJL459" s="68"/>
      <c r="AML459" s="68"/>
      <c r="AMY459" s="68"/>
      <c r="AOJ459" s="68"/>
      <c r="ASO459" s="68"/>
      <c r="AVF459" s="68"/>
      <c r="AYQ459" s="68"/>
      <c r="BAH459" s="68"/>
      <c r="BBW459" s="68"/>
      <c r="BGD459" s="68"/>
      <c r="BKX459" s="68"/>
      <c r="BOB459" s="68"/>
      <c r="BOW459" s="68"/>
      <c r="BUF459" s="68"/>
      <c r="BUS459" s="68"/>
      <c r="CCY459" s="68"/>
      <c r="DEG459" s="68"/>
      <c r="DEJ459" s="68"/>
      <c r="DEZ459" s="68"/>
      <c r="DFZ459" s="68"/>
      <c r="DLX459" s="68"/>
      <c r="DMB459" s="68"/>
      <c r="DNE459" s="68"/>
      <c r="DOU459" s="68"/>
      <c r="DVS459" s="68"/>
      <c r="DWM459" s="68"/>
    </row>
    <row r="460" spans="1:948 1026:1917 2131:3044 3073:3315" ht="15" customHeight="1">
      <c r="A460" s="105"/>
      <c r="B460" s="111">
        <v>152</v>
      </c>
      <c r="C460" s="107"/>
      <c r="D460" s="108"/>
      <c r="E460" s="104">
        <v>0.05</v>
      </c>
      <c r="F460" s="104"/>
      <c r="G460" s="17">
        <f t="shared" ref="G460:G465" si="138">IF(AND(D460="",E460=""),"",IF(D460="",E460,D460+E460))</f>
        <v>0.05</v>
      </c>
      <c r="H460" s="102" t="str">
        <f t="shared" ref="H460:H465" si="139">IF(AND(D460="",F460=""),"",IF(D460="",F460,D460+F460))</f>
        <v/>
      </c>
      <c r="I460" s="103"/>
      <c r="J460" s="2"/>
      <c r="K460" s="2"/>
      <c r="L460" s="2"/>
      <c r="M460" s="2"/>
      <c r="N460" s="2"/>
      <c r="O460" s="2"/>
      <c r="P460" s="2"/>
      <c r="Q460" s="2"/>
      <c r="S460" s="100" t="e">
        <f t="shared" ref="S460:S523" si="140">IF($A460&lt;&gt;"(DC)", $E460*$R$7, $E460)</f>
        <v>#REF!</v>
      </c>
      <c r="T460" s="100" t="e">
        <f t="shared" ref="T460:T523" si="141">IF($A460&lt;&gt;"(DC)", $F460*$R$7, $F460)</f>
        <v>#REF!</v>
      </c>
      <c r="U460" s="101" t="e">
        <f t="shared" si="130"/>
        <v>#REF!</v>
      </c>
      <c r="V460" s="101" t="e">
        <f t="shared" si="131"/>
        <v>#REF!</v>
      </c>
      <c r="X460" s="100" t="e">
        <f t="shared" ref="X460:X523" si="142">IF($A460&lt;&gt;"(DC)", $E460*$W$7, $E460)</f>
        <v>#REF!</v>
      </c>
      <c r="Y460" s="100" t="e">
        <f t="shared" ref="Y460:Y523" si="143">IF($A460&lt;&gt;"(DC)", $F460*$W$7, $F460)</f>
        <v>#REF!</v>
      </c>
      <c r="Z460" s="101" t="e">
        <f t="shared" si="132"/>
        <v>#REF!</v>
      </c>
      <c r="AA460" s="101" t="e">
        <f t="shared" si="133"/>
        <v>#REF!</v>
      </c>
      <c r="AC460" s="100" t="e">
        <f t="shared" ref="AC460:AC523" si="144">IF($A460&lt;&gt;"(DC)", $E460*$AB$7, $E460)</f>
        <v>#REF!</v>
      </c>
      <c r="AD460" s="100" t="e">
        <f t="shared" ref="AD460:AD523" si="145">IF($A460&lt;&gt;"(DC)", $F460*$AB$7, $F460)</f>
        <v>#REF!</v>
      </c>
      <c r="AE460" s="101" t="e">
        <f t="shared" si="134"/>
        <v>#REF!</v>
      </c>
      <c r="AF460" s="101" t="e">
        <f t="shared" si="135"/>
        <v>#REF!</v>
      </c>
      <c r="AH460" s="100" t="e">
        <f t="shared" ref="AH460:AH523" si="146">IF($A460&lt;&gt;"(DC)", $E460*$AG$7, $E460)</f>
        <v>#REF!</v>
      </c>
      <c r="AI460" s="100" t="e">
        <f t="shared" ref="AI460:AI523" si="147">IF($A460&lt;&gt;"(DC)", $F460*$AG$7, $F460)</f>
        <v>#REF!</v>
      </c>
      <c r="AJ460" s="101" t="e">
        <f t="shared" si="136"/>
        <v>#REF!</v>
      </c>
      <c r="AK460" s="101" t="e">
        <f t="shared" si="137"/>
        <v>#REF!</v>
      </c>
    </row>
    <row r="461" spans="1:948 1026:1917 2131:3044 3073:3315" ht="15" customHeight="1">
      <c r="A461" s="105"/>
      <c r="B461" s="110">
        <v>152</v>
      </c>
      <c r="C461" s="107"/>
      <c r="D461" s="108">
        <v>0.27500000000000002</v>
      </c>
      <c r="E461" s="104">
        <v>1.4999999999999999E-2</v>
      </c>
      <c r="F461" s="104">
        <v>-1.4999999999999999E-2</v>
      </c>
      <c r="G461" s="17">
        <f t="shared" si="138"/>
        <v>0.29000000000000004</v>
      </c>
      <c r="H461" s="102">
        <f t="shared" si="139"/>
        <v>0.26</v>
      </c>
      <c r="I461" s="103"/>
      <c r="J461" s="2"/>
      <c r="K461" s="2"/>
      <c r="L461" s="2"/>
      <c r="M461" s="2"/>
      <c r="N461" s="2"/>
      <c r="O461" s="2"/>
      <c r="P461" s="2"/>
      <c r="Q461" s="2"/>
      <c r="S461" s="100" t="e">
        <f t="shared" si="140"/>
        <v>#REF!</v>
      </c>
      <c r="T461" s="100" t="e">
        <f t="shared" si="141"/>
        <v>#REF!</v>
      </c>
      <c r="U461" s="101" t="e">
        <f t="shared" si="130"/>
        <v>#REF!</v>
      </c>
      <c r="V461" s="101" t="e">
        <f t="shared" si="131"/>
        <v>#REF!</v>
      </c>
      <c r="X461" s="100" t="e">
        <f t="shared" si="142"/>
        <v>#REF!</v>
      </c>
      <c r="Y461" s="100" t="e">
        <f t="shared" si="143"/>
        <v>#REF!</v>
      </c>
      <c r="Z461" s="101" t="e">
        <f t="shared" si="132"/>
        <v>#REF!</v>
      </c>
      <c r="AA461" s="101" t="e">
        <f t="shared" si="133"/>
        <v>#REF!</v>
      </c>
      <c r="AC461" s="100" t="e">
        <f t="shared" si="144"/>
        <v>#REF!</v>
      </c>
      <c r="AD461" s="100" t="e">
        <f t="shared" si="145"/>
        <v>#REF!</v>
      </c>
      <c r="AE461" s="101" t="e">
        <f t="shared" si="134"/>
        <v>#REF!</v>
      </c>
      <c r="AF461" s="101" t="e">
        <f t="shared" si="135"/>
        <v>#REF!</v>
      </c>
      <c r="AH461" s="100" t="e">
        <f t="shared" si="146"/>
        <v>#REF!</v>
      </c>
      <c r="AI461" s="100" t="e">
        <f t="shared" si="147"/>
        <v>#REF!</v>
      </c>
      <c r="AJ461" s="101" t="e">
        <f t="shared" si="136"/>
        <v>#REF!</v>
      </c>
      <c r="AK461" s="101" t="e">
        <f t="shared" si="137"/>
        <v>#REF!</v>
      </c>
    </row>
    <row r="462" spans="1:948 1026:1917 2131:3044 3073:3315" ht="15" customHeight="1">
      <c r="A462" s="105"/>
      <c r="B462" s="110">
        <v>152</v>
      </c>
      <c r="C462" s="107"/>
      <c r="D462" s="108">
        <v>0.27500000000000002</v>
      </c>
      <c r="E462" s="104">
        <v>1.4999999999999999E-2</v>
      </c>
      <c r="F462" s="104">
        <v>-1.4999999999999999E-2</v>
      </c>
      <c r="G462" s="17">
        <f t="shared" si="138"/>
        <v>0.29000000000000004</v>
      </c>
      <c r="H462" s="102">
        <f t="shared" si="139"/>
        <v>0.26</v>
      </c>
      <c r="I462" s="103"/>
      <c r="J462" s="2"/>
      <c r="K462" s="2"/>
      <c r="L462" s="2"/>
      <c r="M462" s="2"/>
      <c r="N462" s="2"/>
      <c r="O462" s="2"/>
      <c r="P462" s="2"/>
      <c r="Q462" s="2"/>
      <c r="S462" s="100" t="e">
        <f t="shared" si="140"/>
        <v>#REF!</v>
      </c>
      <c r="T462" s="100" t="e">
        <f t="shared" si="141"/>
        <v>#REF!</v>
      </c>
      <c r="U462" s="101" t="e">
        <f t="shared" si="130"/>
        <v>#REF!</v>
      </c>
      <c r="V462" s="101" t="e">
        <f t="shared" si="131"/>
        <v>#REF!</v>
      </c>
      <c r="X462" s="100" t="e">
        <f t="shared" si="142"/>
        <v>#REF!</v>
      </c>
      <c r="Y462" s="100" t="e">
        <f t="shared" si="143"/>
        <v>#REF!</v>
      </c>
      <c r="Z462" s="101" t="e">
        <f t="shared" si="132"/>
        <v>#REF!</v>
      </c>
      <c r="AA462" s="101" t="e">
        <f t="shared" si="133"/>
        <v>#REF!</v>
      </c>
      <c r="AC462" s="100" t="e">
        <f t="shared" si="144"/>
        <v>#REF!</v>
      </c>
      <c r="AD462" s="100" t="e">
        <f t="shared" si="145"/>
        <v>#REF!</v>
      </c>
      <c r="AE462" s="101" t="e">
        <f t="shared" si="134"/>
        <v>#REF!</v>
      </c>
      <c r="AF462" s="101" t="e">
        <f t="shared" si="135"/>
        <v>#REF!</v>
      </c>
      <c r="AH462" s="100" t="e">
        <f t="shared" si="146"/>
        <v>#REF!</v>
      </c>
      <c r="AI462" s="100" t="e">
        <f t="shared" si="147"/>
        <v>#REF!</v>
      </c>
      <c r="AJ462" s="101" t="e">
        <f t="shared" si="136"/>
        <v>#REF!</v>
      </c>
      <c r="AK462" s="101" t="e">
        <f t="shared" si="137"/>
        <v>#REF!</v>
      </c>
    </row>
    <row r="463" spans="1:948 1026:1917 2131:3044 3073:3315" ht="15" customHeight="1">
      <c r="A463" s="105" t="s">
        <v>443</v>
      </c>
      <c r="B463" s="110">
        <v>153</v>
      </c>
      <c r="C463" s="107">
        <v>1.33</v>
      </c>
      <c r="D463" s="108"/>
      <c r="E463" s="104">
        <v>0.06</v>
      </c>
      <c r="F463" s="104"/>
      <c r="G463" s="17">
        <f t="shared" si="138"/>
        <v>0.06</v>
      </c>
      <c r="H463" s="102" t="str">
        <f t="shared" si="139"/>
        <v/>
      </c>
      <c r="I463" s="103"/>
      <c r="J463" s="2"/>
      <c r="K463" s="2"/>
      <c r="L463" s="2"/>
      <c r="M463" s="2"/>
      <c r="N463" s="2"/>
      <c r="O463" s="2"/>
      <c r="P463" s="2"/>
      <c r="Q463" s="2"/>
      <c r="S463" s="100" t="e">
        <f t="shared" si="140"/>
        <v>#REF!</v>
      </c>
      <c r="T463" s="100" t="e">
        <f t="shared" si="141"/>
        <v>#REF!</v>
      </c>
      <c r="U463" s="101" t="e">
        <f t="shared" si="130"/>
        <v>#REF!</v>
      </c>
      <c r="V463" s="101" t="e">
        <f t="shared" si="131"/>
        <v>#REF!</v>
      </c>
      <c r="X463" s="100" t="e">
        <f t="shared" si="142"/>
        <v>#REF!</v>
      </c>
      <c r="Y463" s="100" t="e">
        <f t="shared" si="143"/>
        <v>#REF!</v>
      </c>
      <c r="Z463" s="101" t="e">
        <f t="shared" si="132"/>
        <v>#REF!</v>
      </c>
      <c r="AA463" s="101" t="e">
        <f t="shared" si="133"/>
        <v>#REF!</v>
      </c>
      <c r="AC463" s="100" t="e">
        <f t="shared" si="144"/>
        <v>#REF!</v>
      </c>
      <c r="AD463" s="100" t="e">
        <f t="shared" si="145"/>
        <v>#REF!</v>
      </c>
      <c r="AE463" s="101" t="e">
        <f t="shared" si="134"/>
        <v>#REF!</v>
      </c>
      <c r="AF463" s="101" t="e">
        <f t="shared" si="135"/>
        <v>#REF!</v>
      </c>
      <c r="AH463" s="100" t="e">
        <f t="shared" si="146"/>
        <v>#REF!</v>
      </c>
      <c r="AI463" s="100" t="e">
        <f t="shared" si="147"/>
        <v>#REF!</v>
      </c>
      <c r="AJ463" s="101" t="e">
        <f t="shared" si="136"/>
        <v>#REF!</v>
      </c>
      <c r="AK463" s="101" t="e">
        <f t="shared" si="137"/>
        <v>#REF!</v>
      </c>
    </row>
    <row r="464" spans="1:948 1026:1917 2131:3044 3073:3315" ht="15" customHeight="1">
      <c r="A464" s="105" t="s">
        <v>444</v>
      </c>
      <c r="B464" s="110">
        <v>154</v>
      </c>
      <c r="C464" s="107">
        <v>1.33</v>
      </c>
      <c r="D464" s="108"/>
      <c r="E464" s="104">
        <v>0.06</v>
      </c>
      <c r="F464" s="104"/>
      <c r="G464" s="17">
        <f t="shared" si="138"/>
        <v>0.06</v>
      </c>
      <c r="H464" s="102" t="str">
        <f t="shared" si="139"/>
        <v/>
      </c>
      <c r="I464" s="103"/>
      <c r="J464" s="2"/>
      <c r="K464" s="2"/>
      <c r="L464" s="2"/>
      <c r="M464" s="2"/>
      <c r="N464" s="2"/>
      <c r="O464" s="2"/>
      <c r="P464" s="2"/>
      <c r="Q464" s="2"/>
      <c r="S464" s="100" t="e">
        <f t="shared" si="140"/>
        <v>#REF!</v>
      </c>
      <c r="T464" s="100" t="e">
        <f t="shared" si="141"/>
        <v>#REF!</v>
      </c>
      <c r="U464" s="101" t="e">
        <f t="shared" si="130"/>
        <v>#REF!</v>
      </c>
      <c r="V464" s="101" t="e">
        <f t="shared" si="131"/>
        <v>#REF!</v>
      </c>
      <c r="X464" s="100" t="e">
        <f t="shared" si="142"/>
        <v>#REF!</v>
      </c>
      <c r="Y464" s="100" t="e">
        <f t="shared" si="143"/>
        <v>#REF!</v>
      </c>
      <c r="Z464" s="101" t="e">
        <f t="shared" si="132"/>
        <v>#REF!</v>
      </c>
      <c r="AA464" s="101" t="e">
        <f t="shared" si="133"/>
        <v>#REF!</v>
      </c>
      <c r="AC464" s="100" t="e">
        <f t="shared" si="144"/>
        <v>#REF!</v>
      </c>
      <c r="AD464" s="100" t="e">
        <f t="shared" si="145"/>
        <v>#REF!</v>
      </c>
      <c r="AE464" s="101" t="e">
        <f t="shared" si="134"/>
        <v>#REF!</v>
      </c>
      <c r="AF464" s="101" t="e">
        <f t="shared" si="135"/>
        <v>#REF!</v>
      </c>
      <c r="AH464" s="100" t="e">
        <f t="shared" si="146"/>
        <v>#REF!</v>
      </c>
      <c r="AI464" s="100" t="e">
        <f t="shared" si="147"/>
        <v>#REF!</v>
      </c>
      <c r="AJ464" s="101" t="e">
        <f t="shared" si="136"/>
        <v>#REF!</v>
      </c>
      <c r="AK464" s="101" t="e">
        <f t="shared" si="137"/>
        <v>#REF!</v>
      </c>
    </row>
    <row r="465" spans="1:37" ht="15" customHeight="1">
      <c r="A465" s="105" t="s">
        <v>445</v>
      </c>
      <c r="B465" s="111">
        <v>155</v>
      </c>
      <c r="C465" s="107">
        <v>1.33</v>
      </c>
      <c r="D465" s="108"/>
      <c r="E465" s="104">
        <v>0.03</v>
      </c>
      <c r="F465" s="104"/>
      <c r="G465" s="17">
        <f t="shared" si="138"/>
        <v>0.03</v>
      </c>
      <c r="H465" s="102" t="str">
        <f t="shared" si="139"/>
        <v/>
      </c>
      <c r="I465" s="103"/>
      <c r="J465" s="2"/>
      <c r="K465" s="2"/>
      <c r="L465" s="2"/>
      <c r="M465" s="2"/>
      <c r="N465" s="2"/>
      <c r="O465" s="2"/>
      <c r="P465" s="2"/>
      <c r="Q465" s="2"/>
      <c r="S465" s="100" t="e">
        <f t="shared" si="140"/>
        <v>#REF!</v>
      </c>
      <c r="T465" s="100" t="e">
        <f t="shared" si="141"/>
        <v>#REF!</v>
      </c>
      <c r="U465" s="101" t="e">
        <f t="shared" si="130"/>
        <v>#REF!</v>
      </c>
      <c r="V465" s="101" t="e">
        <f t="shared" si="131"/>
        <v>#REF!</v>
      </c>
      <c r="X465" s="100" t="e">
        <f t="shared" si="142"/>
        <v>#REF!</v>
      </c>
      <c r="Y465" s="100" t="e">
        <f t="shared" si="143"/>
        <v>#REF!</v>
      </c>
      <c r="Z465" s="101" t="e">
        <f t="shared" si="132"/>
        <v>#REF!</v>
      </c>
      <c r="AA465" s="101" t="e">
        <f t="shared" si="133"/>
        <v>#REF!</v>
      </c>
      <c r="AC465" s="100" t="e">
        <f t="shared" si="144"/>
        <v>#REF!</v>
      </c>
      <c r="AD465" s="100" t="e">
        <f t="shared" si="145"/>
        <v>#REF!</v>
      </c>
      <c r="AE465" s="101" t="e">
        <f t="shared" si="134"/>
        <v>#REF!</v>
      </c>
      <c r="AF465" s="101" t="e">
        <f t="shared" si="135"/>
        <v>#REF!</v>
      </c>
      <c r="AH465" s="100" t="e">
        <f t="shared" si="146"/>
        <v>#REF!</v>
      </c>
      <c r="AI465" s="100" t="e">
        <f t="shared" si="147"/>
        <v>#REF!</v>
      </c>
      <c r="AJ465" s="101" t="e">
        <f t="shared" si="136"/>
        <v>#REF!</v>
      </c>
      <c r="AK465" s="101" t="e">
        <f t="shared" si="137"/>
        <v>#REF!</v>
      </c>
    </row>
    <row r="466" spans="1:37" ht="15" customHeight="1">
      <c r="A466" s="105"/>
      <c r="B466" s="111"/>
      <c r="C466" s="107"/>
      <c r="D466" s="108"/>
      <c r="E466" s="104"/>
      <c r="F466" s="104"/>
      <c r="G466" s="17"/>
      <c r="H466" s="102"/>
      <c r="I466" s="103"/>
      <c r="J466" s="2"/>
      <c r="K466" s="2"/>
      <c r="L466" s="2"/>
      <c r="M466" s="2"/>
      <c r="N466" s="2"/>
      <c r="O466" s="2"/>
      <c r="P466" s="2"/>
      <c r="Q466" s="2"/>
      <c r="S466" s="100" t="e">
        <f t="shared" si="140"/>
        <v>#REF!</v>
      </c>
      <c r="T466" s="100" t="e">
        <f t="shared" si="141"/>
        <v>#REF!</v>
      </c>
      <c r="U466" s="101" t="e">
        <f t="shared" si="130"/>
        <v>#REF!</v>
      </c>
      <c r="V466" s="101" t="e">
        <f t="shared" si="131"/>
        <v>#REF!</v>
      </c>
      <c r="X466" s="100" t="e">
        <f t="shared" si="142"/>
        <v>#REF!</v>
      </c>
      <c r="Y466" s="100" t="e">
        <f t="shared" si="143"/>
        <v>#REF!</v>
      </c>
      <c r="Z466" s="101" t="e">
        <f t="shared" si="132"/>
        <v>#REF!</v>
      </c>
      <c r="AA466" s="101" t="e">
        <f t="shared" si="133"/>
        <v>#REF!</v>
      </c>
      <c r="AC466" s="100" t="e">
        <f t="shared" si="144"/>
        <v>#REF!</v>
      </c>
      <c r="AD466" s="100" t="e">
        <f t="shared" si="145"/>
        <v>#REF!</v>
      </c>
      <c r="AE466" s="101" t="e">
        <f t="shared" si="134"/>
        <v>#REF!</v>
      </c>
      <c r="AF466" s="101" t="e">
        <f t="shared" si="135"/>
        <v>#REF!</v>
      </c>
      <c r="AH466" s="100" t="e">
        <f t="shared" si="146"/>
        <v>#REF!</v>
      </c>
      <c r="AI466" s="100" t="e">
        <f t="shared" si="147"/>
        <v>#REF!</v>
      </c>
      <c r="AJ466" s="101" t="e">
        <f t="shared" si="136"/>
        <v>#REF!</v>
      </c>
      <c r="AK466" s="101" t="e">
        <f t="shared" si="137"/>
        <v>#REF!</v>
      </c>
    </row>
    <row r="467" spans="1:37" ht="15" customHeight="1">
      <c r="A467" s="112" t="s">
        <v>446</v>
      </c>
      <c r="B467" s="113">
        <v>157</v>
      </c>
      <c r="C467" s="107">
        <v>1.33</v>
      </c>
      <c r="D467" s="108">
        <v>18.472999999999999</v>
      </c>
      <c r="E467" s="104">
        <v>0.02</v>
      </c>
      <c r="F467" s="104">
        <v>-0.02</v>
      </c>
      <c r="G467" s="17">
        <f>IF(AND(D467="",E467=""),"",IF(D467="",E467,D467+E467))</f>
        <v>18.492999999999999</v>
      </c>
      <c r="H467" s="102">
        <f>IF(AND(D467="",F467=""),"",IF(D467="",F467,D467+F467))</f>
        <v>18.452999999999999</v>
      </c>
      <c r="I467" s="103"/>
      <c r="J467" s="2"/>
      <c r="K467" s="2"/>
      <c r="L467" s="2"/>
      <c r="M467" s="2"/>
      <c r="N467" s="2"/>
      <c r="O467" s="2"/>
      <c r="P467" s="2"/>
      <c r="Q467" s="2"/>
      <c r="S467" s="100" t="e">
        <f t="shared" si="140"/>
        <v>#REF!</v>
      </c>
      <c r="T467" s="100" t="e">
        <f t="shared" si="141"/>
        <v>#REF!</v>
      </c>
      <c r="U467" s="101" t="e">
        <f t="shared" si="130"/>
        <v>#REF!</v>
      </c>
      <c r="V467" s="101" t="e">
        <f t="shared" si="131"/>
        <v>#REF!</v>
      </c>
      <c r="X467" s="100" t="e">
        <f t="shared" si="142"/>
        <v>#REF!</v>
      </c>
      <c r="Y467" s="100" t="e">
        <f t="shared" si="143"/>
        <v>#REF!</v>
      </c>
      <c r="Z467" s="101" t="e">
        <f t="shared" si="132"/>
        <v>#REF!</v>
      </c>
      <c r="AA467" s="101" t="e">
        <f t="shared" si="133"/>
        <v>#REF!</v>
      </c>
      <c r="AC467" s="100" t="e">
        <f t="shared" si="144"/>
        <v>#REF!</v>
      </c>
      <c r="AD467" s="100" t="e">
        <f t="shared" si="145"/>
        <v>#REF!</v>
      </c>
      <c r="AE467" s="101" t="e">
        <f t="shared" si="134"/>
        <v>#REF!</v>
      </c>
      <c r="AF467" s="101" t="e">
        <f t="shared" si="135"/>
        <v>#REF!</v>
      </c>
      <c r="AH467" s="100" t="e">
        <f t="shared" si="146"/>
        <v>#REF!</v>
      </c>
      <c r="AI467" s="100" t="e">
        <f t="shared" si="147"/>
        <v>#REF!</v>
      </c>
      <c r="AJ467" s="101" t="e">
        <f t="shared" si="136"/>
        <v>#REF!</v>
      </c>
      <c r="AK467" s="101" t="e">
        <f t="shared" si="137"/>
        <v>#REF!</v>
      </c>
    </row>
    <row r="468" spans="1:37" ht="15" customHeight="1">
      <c r="A468" s="112" t="s">
        <v>447</v>
      </c>
      <c r="B468" s="113">
        <v>158</v>
      </c>
      <c r="C468" s="107">
        <v>1.33</v>
      </c>
      <c r="D468" s="108">
        <v>18.593</v>
      </c>
      <c r="E468" s="104">
        <v>0.02</v>
      </c>
      <c r="F468" s="104">
        <v>-0.02</v>
      </c>
      <c r="G468" s="17">
        <f>IF(AND(D468="",E468=""),"",IF(D468="",E468,D468+E468))</f>
        <v>18.613</v>
      </c>
      <c r="H468" s="102">
        <f>IF(AND(D468="",F468=""),"",IF(D468="",F468,D468+F468))</f>
        <v>18.573</v>
      </c>
      <c r="I468" s="103"/>
      <c r="J468" s="2"/>
      <c r="K468" s="2"/>
      <c r="L468" s="2"/>
      <c r="M468" s="2"/>
      <c r="N468" s="2"/>
      <c r="O468" s="2"/>
      <c r="P468" s="2"/>
      <c r="Q468" s="2"/>
      <c r="S468" s="100" t="e">
        <f t="shared" si="140"/>
        <v>#REF!</v>
      </c>
      <c r="T468" s="100" t="e">
        <f t="shared" si="141"/>
        <v>#REF!</v>
      </c>
      <c r="U468" s="101" t="e">
        <f t="shared" si="130"/>
        <v>#REF!</v>
      </c>
      <c r="V468" s="101" t="e">
        <f t="shared" si="131"/>
        <v>#REF!</v>
      </c>
      <c r="X468" s="100" t="e">
        <f t="shared" si="142"/>
        <v>#REF!</v>
      </c>
      <c r="Y468" s="100" t="e">
        <f t="shared" si="143"/>
        <v>#REF!</v>
      </c>
      <c r="Z468" s="101" t="e">
        <f t="shared" si="132"/>
        <v>#REF!</v>
      </c>
      <c r="AA468" s="101" t="e">
        <f t="shared" si="133"/>
        <v>#REF!</v>
      </c>
      <c r="AC468" s="100" t="e">
        <f t="shared" si="144"/>
        <v>#REF!</v>
      </c>
      <c r="AD468" s="100" t="e">
        <f t="shared" si="145"/>
        <v>#REF!</v>
      </c>
      <c r="AE468" s="101" t="e">
        <f t="shared" si="134"/>
        <v>#REF!</v>
      </c>
      <c r="AF468" s="101" t="e">
        <f t="shared" si="135"/>
        <v>#REF!</v>
      </c>
      <c r="AH468" s="100" t="e">
        <f t="shared" si="146"/>
        <v>#REF!</v>
      </c>
      <c r="AI468" s="100" t="e">
        <f t="shared" si="147"/>
        <v>#REF!</v>
      </c>
      <c r="AJ468" s="101" t="e">
        <f t="shared" si="136"/>
        <v>#REF!</v>
      </c>
      <c r="AK468" s="101" t="e">
        <f t="shared" si="137"/>
        <v>#REF!</v>
      </c>
    </row>
    <row r="469" spans="1:37" ht="15" customHeight="1">
      <c r="A469" s="112"/>
      <c r="B469" s="113"/>
      <c r="C469" s="107"/>
      <c r="D469" s="108"/>
      <c r="E469" s="104"/>
      <c r="F469" s="104"/>
      <c r="G469" s="17" t="str">
        <f t="shared" ref="G469:G526" si="148">IF(AND(D469="",E469=""),"",IF(D469="",E469,D469+E469))</f>
        <v/>
      </c>
      <c r="H469" s="102" t="str">
        <f t="shared" ref="H469:H526" si="149">IF(AND(D469="",F469=""),"",IF(D469="",F469,D469+F469))</f>
        <v/>
      </c>
      <c r="I469" s="103"/>
      <c r="J469" s="2"/>
      <c r="K469" s="2"/>
      <c r="L469" s="2"/>
      <c r="M469" s="2"/>
      <c r="N469" s="2"/>
      <c r="O469" s="2"/>
      <c r="P469" s="2"/>
      <c r="Q469" s="2"/>
      <c r="S469" s="100" t="e">
        <f t="shared" si="140"/>
        <v>#REF!</v>
      </c>
      <c r="T469" s="100" t="e">
        <f t="shared" si="141"/>
        <v>#REF!</v>
      </c>
      <c r="U469" s="101" t="e">
        <f t="shared" si="130"/>
        <v>#REF!</v>
      </c>
      <c r="V469" s="101" t="e">
        <f t="shared" si="131"/>
        <v>#REF!</v>
      </c>
      <c r="X469" s="100" t="e">
        <f t="shared" si="142"/>
        <v>#REF!</v>
      </c>
      <c r="Y469" s="100" t="e">
        <f t="shared" si="143"/>
        <v>#REF!</v>
      </c>
      <c r="Z469" s="101" t="e">
        <f t="shared" si="132"/>
        <v>#REF!</v>
      </c>
      <c r="AA469" s="101" t="e">
        <f t="shared" si="133"/>
        <v>#REF!</v>
      </c>
      <c r="AC469" s="100" t="e">
        <f t="shared" si="144"/>
        <v>#REF!</v>
      </c>
      <c r="AD469" s="100" t="e">
        <f t="shared" si="145"/>
        <v>#REF!</v>
      </c>
      <c r="AE469" s="101" t="e">
        <f t="shared" si="134"/>
        <v>#REF!</v>
      </c>
      <c r="AF469" s="101" t="e">
        <f t="shared" si="135"/>
        <v>#REF!</v>
      </c>
      <c r="AH469" s="100" t="e">
        <f t="shared" si="146"/>
        <v>#REF!</v>
      </c>
      <c r="AI469" s="100" t="e">
        <f t="shared" si="147"/>
        <v>#REF!</v>
      </c>
      <c r="AJ469" s="101" t="e">
        <f t="shared" si="136"/>
        <v>#REF!</v>
      </c>
      <c r="AK469" s="101" t="e">
        <f t="shared" si="137"/>
        <v>#REF!</v>
      </c>
    </row>
    <row r="470" spans="1:37" ht="15" customHeight="1">
      <c r="A470" s="112"/>
      <c r="B470" s="113"/>
      <c r="C470" s="107"/>
      <c r="D470" s="108"/>
      <c r="E470" s="104"/>
      <c r="F470" s="104"/>
      <c r="G470" s="17" t="str">
        <f t="shared" si="148"/>
        <v/>
      </c>
      <c r="H470" s="102" t="str">
        <f t="shared" si="149"/>
        <v/>
      </c>
      <c r="I470" s="103"/>
      <c r="J470" s="2"/>
      <c r="K470" s="2"/>
      <c r="L470" s="2"/>
      <c r="M470" s="2"/>
      <c r="N470" s="2"/>
      <c r="O470" s="2"/>
      <c r="P470" s="2"/>
      <c r="Q470" s="2"/>
      <c r="S470" s="100" t="e">
        <f t="shared" si="140"/>
        <v>#REF!</v>
      </c>
      <c r="T470" s="100" t="e">
        <f t="shared" si="141"/>
        <v>#REF!</v>
      </c>
      <c r="U470" s="101" t="e">
        <f t="shared" si="130"/>
        <v>#REF!</v>
      </c>
      <c r="V470" s="101" t="e">
        <f t="shared" si="131"/>
        <v>#REF!</v>
      </c>
      <c r="X470" s="100" t="e">
        <f t="shared" si="142"/>
        <v>#REF!</v>
      </c>
      <c r="Y470" s="100" t="e">
        <f t="shared" si="143"/>
        <v>#REF!</v>
      </c>
      <c r="Z470" s="101" t="e">
        <f t="shared" si="132"/>
        <v>#REF!</v>
      </c>
      <c r="AA470" s="101" t="e">
        <f t="shared" si="133"/>
        <v>#REF!</v>
      </c>
      <c r="AC470" s="100" t="e">
        <f t="shared" si="144"/>
        <v>#REF!</v>
      </c>
      <c r="AD470" s="100" t="e">
        <f t="shared" si="145"/>
        <v>#REF!</v>
      </c>
      <c r="AE470" s="101" t="e">
        <f t="shared" si="134"/>
        <v>#REF!</v>
      </c>
      <c r="AF470" s="101" t="e">
        <f t="shared" si="135"/>
        <v>#REF!</v>
      </c>
      <c r="AH470" s="100" t="e">
        <f t="shared" si="146"/>
        <v>#REF!</v>
      </c>
      <c r="AI470" s="100" t="e">
        <f t="shared" si="147"/>
        <v>#REF!</v>
      </c>
      <c r="AJ470" s="101" t="e">
        <f t="shared" si="136"/>
        <v>#REF!</v>
      </c>
      <c r="AK470" s="101" t="e">
        <f t="shared" si="137"/>
        <v>#REF!</v>
      </c>
    </row>
    <row r="471" spans="1:37" ht="15" customHeight="1">
      <c r="A471" s="112"/>
      <c r="B471" s="113"/>
      <c r="C471" s="107"/>
      <c r="D471" s="108"/>
      <c r="E471" s="104"/>
      <c r="F471" s="104"/>
      <c r="G471" s="17" t="str">
        <f t="shared" si="148"/>
        <v/>
      </c>
      <c r="H471" s="102" t="str">
        <f t="shared" si="149"/>
        <v/>
      </c>
      <c r="I471" s="103"/>
      <c r="J471" s="2"/>
      <c r="K471" s="2"/>
      <c r="L471" s="2"/>
      <c r="M471" s="2"/>
      <c r="N471" s="2"/>
      <c r="O471" s="2"/>
      <c r="P471" s="2"/>
      <c r="Q471" s="2"/>
      <c r="S471" s="100" t="e">
        <f t="shared" si="140"/>
        <v>#REF!</v>
      </c>
      <c r="T471" s="100" t="e">
        <f t="shared" si="141"/>
        <v>#REF!</v>
      </c>
      <c r="U471" s="101" t="e">
        <f t="shared" si="130"/>
        <v>#REF!</v>
      </c>
      <c r="V471" s="101" t="e">
        <f t="shared" si="131"/>
        <v>#REF!</v>
      </c>
      <c r="X471" s="100" t="e">
        <f t="shared" si="142"/>
        <v>#REF!</v>
      </c>
      <c r="Y471" s="100" t="e">
        <f t="shared" si="143"/>
        <v>#REF!</v>
      </c>
      <c r="Z471" s="101" t="e">
        <f t="shared" si="132"/>
        <v>#REF!</v>
      </c>
      <c r="AA471" s="101" t="e">
        <f t="shared" si="133"/>
        <v>#REF!</v>
      </c>
      <c r="AC471" s="100" t="e">
        <f t="shared" si="144"/>
        <v>#REF!</v>
      </c>
      <c r="AD471" s="100" t="e">
        <f t="shared" si="145"/>
        <v>#REF!</v>
      </c>
      <c r="AE471" s="101" t="e">
        <f t="shared" si="134"/>
        <v>#REF!</v>
      </c>
      <c r="AF471" s="101" t="e">
        <f t="shared" si="135"/>
        <v>#REF!</v>
      </c>
      <c r="AH471" s="100" t="e">
        <f t="shared" si="146"/>
        <v>#REF!</v>
      </c>
      <c r="AI471" s="100" t="e">
        <f t="shared" si="147"/>
        <v>#REF!</v>
      </c>
      <c r="AJ471" s="101" t="e">
        <f t="shared" si="136"/>
        <v>#REF!</v>
      </c>
      <c r="AK471" s="101" t="e">
        <f t="shared" si="137"/>
        <v>#REF!</v>
      </c>
    </row>
    <row r="472" spans="1:37" ht="15" customHeight="1">
      <c r="A472" s="112"/>
      <c r="B472" s="113"/>
      <c r="C472" s="107"/>
      <c r="D472" s="108"/>
      <c r="E472" s="104"/>
      <c r="F472" s="104"/>
      <c r="G472" s="17" t="str">
        <f t="shared" si="148"/>
        <v/>
      </c>
      <c r="H472" s="102" t="str">
        <f t="shared" si="149"/>
        <v/>
      </c>
      <c r="I472" s="103"/>
      <c r="J472" s="2"/>
      <c r="K472" s="2"/>
      <c r="L472" s="2"/>
      <c r="M472" s="2"/>
      <c r="N472" s="2"/>
      <c r="O472" s="2"/>
      <c r="P472" s="2"/>
      <c r="Q472" s="2"/>
      <c r="S472" s="100" t="e">
        <f t="shared" si="140"/>
        <v>#REF!</v>
      </c>
      <c r="T472" s="100" t="e">
        <f t="shared" si="141"/>
        <v>#REF!</v>
      </c>
      <c r="U472" s="101" t="e">
        <f t="shared" si="130"/>
        <v>#REF!</v>
      </c>
      <c r="V472" s="101" t="e">
        <f t="shared" si="131"/>
        <v>#REF!</v>
      </c>
      <c r="X472" s="100" t="e">
        <f t="shared" si="142"/>
        <v>#REF!</v>
      </c>
      <c r="Y472" s="100" t="e">
        <f t="shared" si="143"/>
        <v>#REF!</v>
      </c>
      <c r="Z472" s="101" t="e">
        <f t="shared" si="132"/>
        <v>#REF!</v>
      </c>
      <c r="AA472" s="101" t="e">
        <f t="shared" si="133"/>
        <v>#REF!</v>
      </c>
      <c r="AC472" s="100" t="e">
        <f t="shared" si="144"/>
        <v>#REF!</v>
      </c>
      <c r="AD472" s="100" t="e">
        <f t="shared" si="145"/>
        <v>#REF!</v>
      </c>
      <c r="AE472" s="101" t="e">
        <f t="shared" si="134"/>
        <v>#REF!</v>
      </c>
      <c r="AF472" s="101" t="e">
        <f t="shared" si="135"/>
        <v>#REF!</v>
      </c>
      <c r="AH472" s="100" t="e">
        <f t="shared" si="146"/>
        <v>#REF!</v>
      </c>
      <c r="AI472" s="100" t="e">
        <f t="shared" si="147"/>
        <v>#REF!</v>
      </c>
      <c r="AJ472" s="101" t="e">
        <f t="shared" si="136"/>
        <v>#REF!</v>
      </c>
      <c r="AK472" s="101" t="e">
        <f t="shared" si="137"/>
        <v>#REF!</v>
      </c>
    </row>
    <row r="473" spans="1:37" ht="15" customHeight="1">
      <c r="A473" s="112"/>
      <c r="B473" s="113"/>
      <c r="C473" s="107"/>
      <c r="D473" s="108"/>
      <c r="E473" s="104"/>
      <c r="F473" s="104"/>
      <c r="G473" s="17" t="str">
        <f t="shared" si="148"/>
        <v/>
      </c>
      <c r="H473" s="102" t="str">
        <f t="shared" si="149"/>
        <v/>
      </c>
      <c r="I473" s="103"/>
      <c r="J473" s="2"/>
      <c r="K473" s="2"/>
      <c r="L473" s="2"/>
      <c r="M473" s="2"/>
      <c r="N473" s="2"/>
      <c r="O473" s="2"/>
      <c r="P473" s="2"/>
      <c r="Q473" s="2"/>
      <c r="S473" s="100" t="e">
        <f t="shared" si="140"/>
        <v>#REF!</v>
      </c>
      <c r="T473" s="100" t="e">
        <f t="shared" si="141"/>
        <v>#REF!</v>
      </c>
      <c r="U473" s="101" t="e">
        <f t="shared" si="130"/>
        <v>#REF!</v>
      </c>
      <c r="V473" s="101" t="e">
        <f t="shared" si="131"/>
        <v>#REF!</v>
      </c>
      <c r="X473" s="100" t="e">
        <f t="shared" si="142"/>
        <v>#REF!</v>
      </c>
      <c r="Y473" s="100" t="e">
        <f t="shared" si="143"/>
        <v>#REF!</v>
      </c>
      <c r="Z473" s="101" t="e">
        <f t="shared" si="132"/>
        <v>#REF!</v>
      </c>
      <c r="AA473" s="101" t="e">
        <f t="shared" si="133"/>
        <v>#REF!</v>
      </c>
      <c r="AC473" s="100" t="e">
        <f t="shared" si="144"/>
        <v>#REF!</v>
      </c>
      <c r="AD473" s="100" t="e">
        <f t="shared" si="145"/>
        <v>#REF!</v>
      </c>
      <c r="AE473" s="101" t="e">
        <f t="shared" si="134"/>
        <v>#REF!</v>
      </c>
      <c r="AF473" s="101" t="e">
        <f t="shared" si="135"/>
        <v>#REF!</v>
      </c>
      <c r="AH473" s="100" t="e">
        <f t="shared" si="146"/>
        <v>#REF!</v>
      </c>
      <c r="AI473" s="100" t="e">
        <f t="shared" si="147"/>
        <v>#REF!</v>
      </c>
      <c r="AJ473" s="101" t="e">
        <f t="shared" si="136"/>
        <v>#REF!</v>
      </c>
      <c r="AK473" s="101" t="e">
        <f t="shared" si="137"/>
        <v>#REF!</v>
      </c>
    </row>
    <row r="474" spans="1:37" ht="15" customHeight="1">
      <c r="A474" s="112"/>
      <c r="B474" s="113"/>
      <c r="C474" s="107"/>
      <c r="D474" s="108"/>
      <c r="E474" s="104"/>
      <c r="F474" s="104"/>
      <c r="G474" s="17" t="str">
        <f t="shared" si="148"/>
        <v/>
      </c>
      <c r="H474" s="102" t="str">
        <f t="shared" si="149"/>
        <v/>
      </c>
      <c r="I474" s="103"/>
      <c r="J474" s="2"/>
      <c r="K474" s="2"/>
      <c r="L474" s="2"/>
      <c r="M474" s="2"/>
      <c r="N474" s="2"/>
      <c r="O474" s="2"/>
      <c r="P474" s="2"/>
      <c r="Q474" s="2"/>
      <c r="S474" s="100" t="e">
        <f t="shared" si="140"/>
        <v>#REF!</v>
      </c>
      <c r="T474" s="100" t="e">
        <f t="shared" si="141"/>
        <v>#REF!</v>
      </c>
      <c r="U474" s="101" t="e">
        <f t="shared" si="130"/>
        <v>#REF!</v>
      </c>
      <c r="V474" s="101" t="e">
        <f t="shared" si="131"/>
        <v>#REF!</v>
      </c>
      <c r="X474" s="100" t="e">
        <f t="shared" si="142"/>
        <v>#REF!</v>
      </c>
      <c r="Y474" s="100" t="e">
        <f t="shared" si="143"/>
        <v>#REF!</v>
      </c>
      <c r="Z474" s="101" t="e">
        <f t="shared" si="132"/>
        <v>#REF!</v>
      </c>
      <c r="AA474" s="101" t="e">
        <f t="shared" si="133"/>
        <v>#REF!</v>
      </c>
      <c r="AC474" s="100" t="e">
        <f t="shared" si="144"/>
        <v>#REF!</v>
      </c>
      <c r="AD474" s="100" t="e">
        <f t="shared" si="145"/>
        <v>#REF!</v>
      </c>
      <c r="AE474" s="101" t="e">
        <f t="shared" si="134"/>
        <v>#REF!</v>
      </c>
      <c r="AF474" s="101" t="e">
        <f t="shared" si="135"/>
        <v>#REF!</v>
      </c>
      <c r="AH474" s="100" t="e">
        <f t="shared" si="146"/>
        <v>#REF!</v>
      </c>
      <c r="AI474" s="100" t="e">
        <f t="shared" si="147"/>
        <v>#REF!</v>
      </c>
      <c r="AJ474" s="101" t="e">
        <f t="shared" si="136"/>
        <v>#REF!</v>
      </c>
      <c r="AK474" s="101" t="e">
        <f t="shared" si="137"/>
        <v>#REF!</v>
      </c>
    </row>
    <row r="475" spans="1:37" ht="15" customHeight="1">
      <c r="A475" s="112"/>
      <c r="B475" s="113"/>
      <c r="C475" s="107"/>
      <c r="D475" s="108"/>
      <c r="E475" s="104"/>
      <c r="F475" s="104"/>
      <c r="G475" s="17" t="str">
        <f t="shared" si="148"/>
        <v/>
      </c>
      <c r="H475" s="102" t="str">
        <f t="shared" si="149"/>
        <v/>
      </c>
      <c r="I475" s="103"/>
      <c r="J475" s="2"/>
      <c r="K475" s="2"/>
      <c r="L475" s="2"/>
      <c r="M475" s="2"/>
      <c r="N475" s="2"/>
      <c r="O475" s="2"/>
      <c r="P475" s="2"/>
      <c r="Q475" s="2"/>
      <c r="S475" s="100" t="e">
        <f t="shared" si="140"/>
        <v>#REF!</v>
      </c>
      <c r="T475" s="100" t="e">
        <f t="shared" si="141"/>
        <v>#REF!</v>
      </c>
      <c r="U475" s="101" t="e">
        <f t="shared" si="130"/>
        <v>#REF!</v>
      </c>
      <c r="V475" s="101" t="e">
        <f t="shared" si="131"/>
        <v>#REF!</v>
      </c>
      <c r="X475" s="100" t="e">
        <f t="shared" si="142"/>
        <v>#REF!</v>
      </c>
      <c r="Y475" s="100" t="e">
        <f t="shared" si="143"/>
        <v>#REF!</v>
      </c>
      <c r="Z475" s="101" t="e">
        <f t="shared" si="132"/>
        <v>#REF!</v>
      </c>
      <c r="AA475" s="101" t="e">
        <f t="shared" si="133"/>
        <v>#REF!</v>
      </c>
      <c r="AC475" s="100" t="e">
        <f t="shared" si="144"/>
        <v>#REF!</v>
      </c>
      <c r="AD475" s="100" t="e">
        <f t="shared" si="145"/>
        <v>#REF!</v>
      </c>
      <c r="AE475" s="101" t="e">
        <f t="shared" si="134"/>
        <v>#REF!</v>
      </c>
      <c r="AF475" s="101" t="e">
        <f t="shared" si="135"/>
        <v>#REF!</v>
      </c>
      <c r="AH475" s="100" t="e">
        <f t="shared" si="146"/>
        <v>#REF!</v>
      </c>
      <c r="AI475" s="100" t="e">
        <f t="shared" si="147"/>
        <v>#REF!</v>
      </c>
      <c r="AJ475" s="101" t="e">
        <f t="shared" si="136"/>
        <v>#REF!</v>
      </c>
      <c r="AK475" s="101" t="e">
        <f t="shared" si="137"/>
        <v>#REF!</v>
      </c>
    </row>
    <row r="476" spans="1:37" ht="15" customHeight="1">
      <c r="A476" s="112"/>
      <c r="B476" s="113"/>
      <c r="C476" s="107"/>
      <c r="D476" s="108"/>
      <c r="E476" s="104"/>
      <c r="F476" s="104"/>
      <c r="G476" s="17" t="str">
        <f t="shared" si="148"/>
        <v/>
      </c>
      <c r="H476" s="102" t="str">
        <f t="shared" si="149"/>
        <v/>
      </c>
      <c r="I476" s="103"/>
      <c r="J476" s="2"/>
      <c r="K476" s="2"/>
      <c r="L476" s="2"/>
      <c r="M476" s="2"/>
      <c r="N476" s="2"/>
      <c r="O476" s="2"/>
      <c r="P476" s="2"/>
      <c r="Q476" s="2"/>
      <c r="S476" s="100" t="e">
        <f t="shared" si="140"/>
        <v>#REF!</v>
      </c>
      <c r="T476" s="100" t="e">
        <f t="shared" si="141"/>
        <v>#REF!</v>
      </c>
      <c r="U476" s="101" t="e">
        <f t="shared" si="130"/>
        <v>#REF!</v>
      </c>
      <c r="V476" s="101" t="e">
        <f t="shared" si="131"/>
        <v>#REF!</v>
      </c>
      <c r="X476" s="100" t="e">
        <f t="shared" si="142"/>
        <v>#REF!</v>
      </c>
      <c r="Y476" s="100" t="e">
        <f t="shared" si="143"/>
        <v>#REF!</v>
      </c>
      <c r="Z476" s="101" t="e">
        <f t="shared" si="132"/>
        <v>#REF!</v>
      </c>
      <c r="AA476" s="101" t="e">
        <f t="shared" si="133"/>
        <v>#REF!</v>
      </c>
      <c r="AC476" s="100" t="e">
        <f t="shared" si="144"/>
        <v>#REF!</v>
      </c>
      <c r="AD476" s="100" t="e">
        <f t="shared" si="145"/>
        <v>#REF!</v>
      </c>
      <c r="AE476" s="101" t="e">
        <f t="shared" si="134"/>
        <v>#REF!</v>
      </c>
      <c r="AF476" s="101" t="e">
        <f t="shared" si="135"/>
        <v>#REF!</v>
      </c>
      <c r="AH476" s="100" t="e">
        <f t="shared" si="146"/>
        <v>#REF!</v>
      </c>
      <c r="AI476" s="100" t="e">
        <f t="shared" si="147"/>
        <v>#REF!</v>
      </c>
      <c r="AJ476" s="101" t="e">
        <f t="shared" si="136"/>
        <v>#REF!</v>
      </c>
      <c r="AK476" s="101" t="e">
        <f t="shared" si="137"/>
        <v>#REF!</v>
      </c>
    </row>
    <row r="477" spans="1:37" ht="15" customHeight="1">
      <c r="A477" s="112"/>
      <c r="B477" s="113"/>
      <c r="C477" s="107"/>
      <c r="D477" s="108"/>
      <c r="E477" s="104"/>
      <c r="F477" s="104"/>
      <c r="G477" s="17" t="str">
        <f t="shared" si="148"/>
        <v/>
      </c>
      <c r="H477" s="102" t="str">
        <f t="shared" si="149"/>
        <v/>
      </c>
      <c r="I477" s="103"/>
      <c r="J477" s="2"/>
      <c r="K477" s="2"/>
      <c r="L477" s="2"/>
      <c r="M477" s="2"/>
      <c r="N477" s="2"/>
      <c r="O477" s="2"/>
      <c r="P477" s="2"/>
      <c r="Q477" s="2"/>
      <c r="S477" s="100" t="e">
        <f t="shared" si="140"/>
        <v>#REF!</v>
      </c>
      <c r="T477" s="100" t="e">
        <f t="shared" si="141"/>
        <v>#REF!</v>
      </c>
      <c r="U477" s="101" t="e">
        <f t="shared" si="130"/>
        <v>#REF!</v>
      </c>
      <c r="V477" s="101" t="e">
        <f t="shared" si="131"/>
        <v>#REF!</v>
      </c>
      <c r="X477" s="100" t="e">
        <f t="shared" si="142"/>
        <v>#REF!</v>
      </c>
      <c r="Y477" s="100" t="e">
        <f t="shared" si="143"/>
        <v>#REF!</v>
      </c>
      <c r="Z477" s="101" t="e">
        <f t="shared" si="132"/>
        <v>#REF!</v>
      </c>
      <c r="AA477" s="101" t="e">
        <f t="shared" si="133"/>
        <v>#REF!</v>
      </c>
      <c r="AC477" s="100" t="e">
        <f t="shared" si="144"/>
        <v>#REF!</v>
      </c>
      <c r="AD477" s="100" t="e">
        <f t="shared" si="145"/>
        <v>#REF!</v>
      </c>
      <c r="AE477" s="101" t="e">
        <f t="shared" si="134"/>
        <v>#REF!</v>
      </c>
      <c r="AF477" s="101" t="e">
        <f t="shared" si="135"/>
        <v>#REF!</v>
      </c>
      <c r="AH477" s="100" t="e">
        <f t="shared" si="146"/>
        <v>#REF!</v>
      </c>
      <c r="AI477" s="100" t="e">
        <f t="shared" si="147"/>
        <v>#REF!</v>
      </c>
      <c r="AJ477" s="101" t="e">
        <f t="shared" si="136"/>
        <v>#REF!</v>
      </c>
      <c r="AK477" s="101" t="e">
        <f t="shared" si="137"/>
        <v>#REF!</v>
      </c>
    </row>
    <row r="478" spans="1:37" ht="15" customHeight="1">
      <c r="A478" s="112"/>
      <c r="B478" s="113"/>
      <c r="C478" s="107"/>
      <c r="D478" s="108"/>
      <c r="E478" s="104"/>
      <c r="F478" s="104"/>
      <c r="G478" s="17" t="str">
        <f t="shared" si="148"/>
        <v/>
      </c>
      <c r="H478" s="102" t="str">
        <f t="shared" si="149"/>
        <v/>
      </c>
      <c r="I478" s="103"/>
      <c r="J478" s="2"/>
      <c r="K478" s="2"/>
      <c r="L478" s="2"/>
      <c r="M478" s="2"/>
      <c r="N478" s="2"/>
      <c r="O478" s="2"/>
      <c r="P478" s="2"/>
      <c r="Q478" s="2"/>
      <c r="S478" s="100" t="e">
        <f t="shared" si="140"/>
        <v>#REF!</v>
      </c>
      <c r="T478" s="100" t="e">
        <f t="shared" si="141"/>
        <v>#REF!</v>
      </c>
      <c r="U478" s="101" t="e">
        <f t="shared" si="130"/>
        <v>#REF!</v>
      </c>
      <c r="V478" s="101" t="e">
        <f t="shared" si="131"/>
        <v>#REF!</v>
      </c>
      <c r="X478" s="100" t="e">
        <f t="shared" si="142"/>
        <v>#REF!</v>
      </c>
      <c r="Y478" s="100" t="e">
        <f t="shared" si="143"/>
        <v>#REF!</v>
      </c>
      <c r="Z478" s="101" t="e">
        <f t="shared" si="132"/>
        <v>#REF!</v>
      </c>
      <c r="AA478" s="101" t="e">
        <f t="shared" si="133"/>
        <v>#REF!</v>
      </c>
      <c r="AC478" s="100" t="e">
        <f t="shared" si="144"/>
        <v>#REF!</v>
      </c>
      <c r="AD478" s="100" t="e">
        <f t="shared" si="145"/>
        <v>#REF!</v>
      </c>
      <c r="AE478" s="101" t="e">
        <f t="shared" si="134"/>
        <v>#REF!</v>
      </c>
      <c r="AF478" s="101" t="e">
        <f t="shared" si="135"/>
        <v>#REF!</v>
      </c>
      <c r="AH478" s="100" t="e">
        <f t="shared" si="146"/>
        <v>#REF!</v>
      </c>
      <c r="AI478" s="100" t="e">
        <f t="shared" si="147"/>
        <v>#REF!</v>
      </c>
      <c r="AJ478" s="101" t="e">
        <f t="shared" si="136"/>
        <v>#REF!</v>
      </c>
      <c r="AK478" s="101" t="e">
        <f t="shared" si="137"/>
        <v>#REF!</v>
      </c>
    </row>
    <row r="479" spans="1:37" ht="15" customHeight="1">
      <c r="A479" s="112"/>
      <c r="B479" s="113"/>
      <c r="C479" s="107"/>
      <c r="D479" s="108"/>
      <c r="E479" s="104"/>
      <c r="F479" s="104"/>
      <c r="G479" s="17" t="str">
        <f t="shared" si="148"/>
        <v/>
      </c>
      <c r="H479" s="102" t="str">
        <f t="shared" si="149"/>
        <v/>
      </c>
      <c r="I479" s="103"/>
      <c r="J479" s="2"/>
      <c r="K479" s="2"/>
      <c r="L479" s="2"/>
      <c r="M479" s="2"/>
      <c r="N479" s="2"/>
      <c r="O479" s="2"/>
      <c r="P479" s="2"/>
      <c r="Q479" s="2"/>
      <c r="S479" s="100" t="e">
        <f t="shared" si="140"/>
        <v>#REF!</v>
      </c>
      <c r="T479" s="100" t="e">
        <f t="shared" si="141"/>
        <v>#REF!</v>
      </c>
      <c r="U479" s="101" t="e">
        <f t="shared" si="130"/>
        <v>#REF!</v>
      </c>
      <c r="V479" s="101" t="e">
        <f t="shared" si="131"/>
        <v>#REF!</v>
      </c>
      <c r="X479" s="100" t="e">
        <f t="shared" si="142"/>
        <v>#REF!</v>
      </c>
      <c r="Y479" s="100" t="e">
        <f t="shared" si="143"/>
        <v>#REF!</v>
      </c>
      <c r="Z479" s="101" t="e">
        <f t="shared" si="132"/>
        <v>#REF!</v>
      </c>
      <c r="AA479" s="101" t="e">
        <f t="shared" si="133"/>
        <v>#REF!</v>
      </c>
      <c r="AC479" s="100" t="e">
        <f t="shared" si="144"/>
        <v>#REF!</v>
      </c>
      <c r="AD479" s="100" t="e">
        <f t="shared" si="145"/>
        <v>#REF!</v>
      </c>
      <c r="AE479" s="101" t="e">
        <f t="shared" si="134"/>
        <v>#REF!</v>
      </c>
      <c r="AF479" s="101" t="e">
        <f t="shared" si="135"/>
        <v>#REF!</v>
      </c>
      <c r="AH479" s="100" t="e">
        <f t="shared" si="146"/>
        <v>#REF!</v>
      </c>
      <c r="AI479" s="100" t="e">
        <f t="shared" si="147"/>
        <v>#REF!</v>
      </c>
      <c r="AJ479" s="101" t="e">
        <f t="shared" si="136"/>
        <v>#REF!</v>
      </c>
      <c r="AK479" s="101" t="e">
        <f t="shared" si="137"/>
        <v>#REF!</v>
      </c>
    </row>
    <row r="480" spans="1:37" ht="15" customHeight="1">
      <c r="A480" s="112"/>
      <c r="B480" s="113"/>
      <c r="C480" s="107"/>
      <c r="D480" s="108"/>
      <c r="E480" s="104"/>
      <c r="F480" s="104"/>
      <c r="G480" s="17" t="str">
        <f t="shared" si="148"/>
        <v/>
      </c>
      <c r="H480" s="102" t="str">
        <f t="shared" si="149"/>
        <v/>
      </c>
      <c r="I480" s="103"/>
      <c r="J480" s="2"/>
      <c r="K480" s="2"/>
      <c r="L480" s="2"/>
      <c r="M480" s="2"/>
      <c r="N480" s="2"/>
      <c r="O480" s="2"/>
      <c r="P480" s="2"/>
      <c r="Q480" s="2"/>
      <c r="S480" s="100" t="e">
        <f t="shared" si="140"/>
        <v>#REF!</v>
      </c>
      <c r="T480" s="100" t="e">
        <f t="shared" si="141"/>
        <v>#REF!</v>
      </c>
      <c r="U480" s="101" t="e">
        <f t="shared" si="130"/>
        <v>#REF!</v>
      </c>
      <c r="V480" s="101" t="e">
        <f t="shared" si="131"/>
        <v>#REF!</v>
      </c>
      <c r="X480" s="100" t="e">
        <f t="shared" si="142"/>
        <v>#REF!</v>
      </c>
      <c r="Y480" s="100" t="e">
        <f t="shared" si="143"/>
        <v>#REF!</v>
      </c>
      <c r="Z480" s="101" t="e">
        <f t="shared" si="132"/>
        <v>#REF!</v>
      </c>
      <c r="AA480" s="101" t="e">
        <f t="shared" si="133"/>
        <v>#REF!</v>
      </c>
      <c r="AC480" s="100" t="e">
        <f t="shared" si="144"/>
        <v>#REF!</v>
      </c>
      <c r="AD480" s="100" t="e">
        <f t="shared" si="145"/>
        <v>#REF!</v>
      </c>
      <c r="AE480" s="101" t="e">
        <f t="shared" si="134"/>
        <v>#REF!</v>
      </c>
      <c r="AF480" s="101" t="e">
        <f t="shared" si="135"/>
        <v>#REF!</v>
      </c>
      <c r="AH480" s="100" t="e">
        <f t="shared" si="146"/>
        <v>#REF!</v>
      </c>
      <c r="AI480" s="100" t="e">
        <f t="shared" si="147"/>
        <v>#REF!</v>
      </c>
      <c r="AJ480" s="101" t="e">
        <f t="shared" si="136"/>
        <v>#REF!</v>
      </c>
      <c r="AK480" s="101" t="e">
        <f t="shared" si="137"/>
        <v>#REF!</v>
      </c>
    </row>
    <row r="481" spans="1:37" ht="15" customHeight="1">
      <c r="A481" s="112"/>
      <c r="B481" s="113"/>
      <c r="C481" s="107"/>
      <c r="D481" s="108"/>
      <c r="E481" s="104"/>
      <c r="F481" s="104"/>
      <c r="G481" s="17" t="str">
        <f t="shared" si="148"/>
        <v/>
      </c>
      <c r="H481" s="102" t="str">
        <f t="shared" si="149"/>
        <v/>
      </c>
      <c r="I481" s="25"/>
      <c r="J481" s="2"/>
      <c r="K481" s="2"/>
      <c r="L481" s="2"/>
      <c r="M481" s="2"/>
      <c r="N481" s="2"/>
      <c r="O481" s="2"/>
      <c r="P481" s="2"/>
      <c r="Q481" s="2"/>
      <c r="S481" s="100" t="e">
        <f t="shared" si="140"/>
        <v>#REF!</v>
      </c>
      <c r="T481" s="100" t="e">
        <f t="shared" si="141"/>
        <v>#REF!</v>
      </c>
      <c r="U481" s="101" t="e">
        <f t="shared" si="130"/>
        <v>#REF!</v>
      </c>
      <c r="V481" s="101" t="e">
        <f t="shared" si="131"/>
        <v>#REF!</v>
      </c>
      <c r="X481" s="100" t="e">
        <f t="shared" si="142"/>
        <v>#REF!</v>
      </c>
      <c r="Y481" s="100" t="e">
        <f t="shared" si="143"/>
        <v>#REF!</v>
      </c>
      <c r="Z481" s="101" t="e">
        <f t="shared" si="132"/>
        <v>#REF!</v>
      </c>
      <c r="AA481" s="101" t="e">
        <f t="shared" si="133"/>
        <v>#REF!</v>
      </c>
      <c r="AC481" s="100" t="e">
        <f t="shared" si="144"/>
        <v>#REF!</v>
      </c>
      <c r="AD481" s="100" t="e">
        <f t="shared" si="145"/>
        <v>#REF!</v>
      </c>
      <c r="AE481" s="101" t="e">
        <f t="shared" si="134"/>
        <v>#REF!</v>
      </c>
      <c r="AF481" s="101" t="e">
        <f t="shared" si="135"/>
        <v>#REF!</v>
      </c>
      <c r="AH481" s="100" t="e">
        <f t="shared" si="146"/>
        <v>#REF!</v>
      </c>
      <c r="AI481" s="100" t="e">
        <f t="shared" si="147"/>
        <v>#REF!</v>
      </c>
      <c r="AJ481" s="101" t="e">
        <f t="shared" si="136"/>
        <v>#REF!</v>
      </c>
      <c r="AK481" s="101" t="e">
        <f t="shared" si="137"/>
        <v>#REF!</v>
      </c>
    </row>
    <row r="482" spans="1:37" ht="15" customHeight="1">
      <c r="A482" s="112"/>
      <c r="B482" s="113"/>
      <c r="C482" s="107"/>
      <c r="D482" s="108"/>
      <c r="E482" s="104"/>
      <c r="F482" s="104"/>
      <c r="G482" s="17" t="str">
        <f t="shared" si="148"/>
        <v/>
      </c>
      <c r="H482" s="102" t="str">
        <f t="shared" si="149"/>
        <v/>
      </c>
      <c r="I482" s="25"/>
      <c r="J482" s="2"/>
      <c r="K482" s="2"/>
      <c r="L482" s="2"/>
      <c r="M482" s="2"/>
      <c r="N482" s="2"/>
      <c r="O482" s="2"/>
      <c r="P482" s="2"/>
      <c r="Q482" s="2"/>
      <c r="S482" s="100" t="e">
        <f t="shared" si="140"/>
        <v>#REF!</v>
      </c>
      <c r="T482" s="100" t="e">
        <f t="shared" si="141"/>
        <v>#REF!</v>
      </c>
      <c r="U482" s="101" t="e">
        <f t="shared" si="130"/>
        <v>#REF!</v>
      </c>
      <c r="V482" s="101" t="e">
        <f t="shared" si="131"/>
        <v>#REF!</v>
      </c>
      <c r="X482" s="100" t="e">
        <f t="shared" si="142"/>
        <v>#REF!</v>
      </c>
      <c r="Y482" s="100" t="e">
        <f t="shared" si="143"/>
        <v>#REF!</v>
      </c>
      <c r="Z482" s="101" t="e">
        <f t="shared" si="132"/>
        <v>#REF!</v>
      </c>
      <c r="AA482" s="101" t="e">
        <f t="shared" si="133"/>
        <v>#REF!</v>
      </c>
      <c r="AC482" s="100" t="e">
        <f t="shared" si="144"/>
        <v>#REF!</v>
      </c>
      <c r="AD482" s="100" t="e">
        <f t="shared" si="145"/>
        <v>#REF!</v>
      </c>
      <c r="AE482" s="101" t="e">
        <f t="shared" si="134"/>
        <v>#REF!</v>
      </c>
      <c r="AF482" s="101" t="e">
        <f t="shared" si="135"/>
        <v>#REF!</v>
      </c>
      <c r="AH482" s="100" t="e">
        <f t="shared" si="146"/>
        <v>#REF!</v>
      </c>
      <c r="AI482" s="100" t="e">
        <f t="shared" si="147"/>
        <v>#REF!</v>
      </c>
      <c r="AJ482" s="101" t="e">
        <f t="shared" si="136"/>
        <v>#REF!</v>
      </c>
      <c r="AK482" s="101" t="e">
        <f t="shared" si="137"/>
        <v>#REF!</v>
      </c>
    </row>
    <row r="483" spans="1:37" ht="15" customHeight="1">
      <c r="A483" s="112"/>
      <c r="B483" s="113"/>
      <c r="C483" s="107"/>
      <c r="D483" s="108"/>
      <c r="E483" s="104"/>
      <c r="F483" s="104"/>
      <c r="G483" s="17" t="str">
        <f t="shared" si="148"/>
        <v/>
      </c>
      <c r="H483" s="102" t="str">
        <f t="shared" si="149"/>
        <v/>
      </c>
      <c r="I483" s="25"/>
      <c r="J483" s="2"/>
      <c r="K483" s="2"/>
      <c r="L483" s="2"/>
      <c r="M483" s="2"/>
      <c r="N483" s="2"/>
      <c r="O483" s="2"/>
      <c r="P483" s="2"/>
      <c r="Q483" s="2"/>
      <c r="S483" s="100" t="e">
        <f t="shared" si="140"/>
        <v>#REF!</v>
      </c>
      <c r="T483" s="100" t="e">
        <f t="shared" si="141"/>
        <v>#REF!</v>
      </c>
      <c r="U483" s="101" t="e">
        <f t="shared" si="130"/>
        <v>#REF!</v>
      </c>
      <c r="V483" s="101" t="e">
        <f t="shared" si="131"/>
        <v>#REF!</v>
      </c>
      <c r="X483" s="100" t="e">
        <f t="shared" si="142"/>
        <v>#REF!</v>
      </c>
      <c r="Y483" s="100" t="e">
        <f t="shared" si="143"/>
        <v>#REF!</v>
      </c>
      <c r="Z483" s="101" t="e">
        <f t="shared" si="132"/>
        <v>#REF!</v>
      </c>
      <c r="AA483" s="101" t="e">
        <f t="shared" si="133"/>
        <v>#REF!</v>
      </c>
      <c r="AC483" s="100" t="e">
        <f t="shared" si="144"/>
        <v>#REF!</v>
      </c>
      <c r="AD483" s="100" t="e">
        <f t="shared" si="145"/>
        <v>#REF!</v>
      </c>
      <c r="AE483" s="101" t="e">
        <f t="shared" si="134"/>
        <v>#REF!</v>
      </c>
      <c r="AF483" s="101" t="e">
        <f t="shared" si="135"/>
        <v>#REF!</v>
      </c>
      <c r="AH483" s="100" t="e">
        <f t="shared" si="146"/>
        <v>#REF!</v>
      </c>
      <c r="AI483" s="100" t="e">
        <f t="shared" si="147"/>
        <v>#REF!</v>
      </c>
      <c r="AJ483" s="101" t="e">
        <f t="shared" si="136"/>
        <v>#REF!</v>
      </c>
      <c r="AK483" s="101" t="e">
        <f t="shared" si="137"/>
        <v>#REF!</v>
      </c>
    </row>
    <row r="484" spans="1:37" ht="15" customHeight="1">
      <c r="A484" s="112"/>
      <c r="B484" s="113"/>
      <c r="C484" s="107"/>
      <c r="D484" s="108"/>
      <c r="E484" s="104"/>
      <c r="F484" s="104"/>
      <c r="G484" s="17" t="str">
        <f t="shared" si="148"/>
        <v/>
      </c>
      <c r="H484" s="102" t="str">
        <f t="shared" si="149"/>
        <v/>
      </c>
      <c r="I484" s="25"/>
      <c r="J484" s="2"/>
      <c r="K484" s="2"/>
      <c r="L484" s="2"/>
      <c r="M484" s="2"/>
      <c r="N484" s="2"/>
      <c r="O484" s="2"/>
      <c r="P484" s="2"/>
      <c r="Q484" s="2"/>
      <c r="S484" s="100" t="e">
        <f t="shared" si="140"/>
        <v>#REF!</v>
      </c>
      <c r="T484" s="100" t="e">
        <f t="shared" si="141"/>
        <v>#REF!</v>
      </c>
      <c r="U484" s="101" t="e">
        <f t="shared" si="130"/>
        <v>#REF!</v>
      </c>
      <c r="V484" s="101" t="e">
        <f t="shared" si="131"/>
        <v>#REF!</v>
      </c>
      <c r="X484" s="100" t="e">
        <f t="shared" si="142"/>
        <v>#REF!</v>
      </c>
      <c r="Y484" s="100" t="e">
        <f t="shared" si="143"/>
        <v>#REF!</v>
      </c>
      <c r="Z484" s="101" t="e">
        <f t="shared" si="132"/>
        <v>#REF!</v>
      </c>
      <c r="AA484" s="101" t="e">
        <f t="shared" si="133"/>
        <v>#REF!</v>
      </c>
      <c r="AC484" s="100" t="e">
        <f t="shared" si="144"/>
        <v>#REF!</v>
      </c>
      <c r="AD484" s="100" t="e">
        <f t="shared" si="145"/>
        <v>#REF!</v>
      </c>
      <c r="AE484" s="101" t="e">
        <f t="shared" si="134"/>
        <v>#REF!</v>
      </c>
      <c r="AF484" s="101" t="e">
        <f t="shared" si="135"/>
        <v>#REF!</v>
      </c>
      <c r="AH484" s="100" t="e">
        <f t="shared" si="146"/>
        <v>#REF!</v>
      </c>
      <c r="AI484" s="100" t="e">
        <f t="shared" si="147"/>
        <v>#REF!</v>
      </c>
      <c r="AJ484" s="101" t="e">
        <f t="shared" si="136"/>
        <v>#REF!</v>
      </c>
      <c r="AK484" s="101" t="e">
        <f t="shared" si="137"/>
        <v>#REF!</v>
      </c>
    </row>
    <row r="485" spans="1:37" ht="15" customHeight="1">
      <c r="A485" s="112"/>
      <c r="B485" s="113"/>
      <c r="C485" s="107"/>
      <c r="D485" s="108"/>
      <c r="E485" s="104"/>
      <c r="F485" s="104"/>
      <c r="G485" s="17" t="str">
        <f t="shared" si="148"/>
        <v/>
      </c>
      <c r="H485" s="102" t="str">
        <f t="shared" si="149"/>
        <v/>
      </c>
      <c r="I485" s="25"/>
      <c r="J485" s="2"/>
      <c r="K485" s="2"/>
      <c r="L485" s="2"/>
      <c r="M485" s="2"/>
      <c r="N485" s="2"/>
      <c r="O485" s="2"/>
      <c r="P485" s="2"/>
      <c r="Q485" s="2"/>
      <c r="S485" s="100" t="e">
        <f t="shared" si="140"/>
        <v>#REF!</v>
      </c>
      <c r="T485" s="100" t="e">
        <f t="shared" si="141"/>
        <v>#REF!</v>
      </c>
      <c r="U485" s="101" t="e">
        <f t="shared" si="130"/>
        <v>#REF!</v>
      </c>
      <c r="V485" s="101" t="e">
        <f t="shared" si="131"/>
        <v>#REF!</v>
      </c>
      <c r="X485" s="100" t="e">
        <f t="shared" si="142"/>
        <v>#REF!</v>
      </c>
      <c r="Y485" s="100" t="e">
        <f t="shared" si="143"/>
        <v>#REF!</v>
      </c>
      <c r="Z485" s="101" t="e">
        <f t="shared" si="132"/>
        <v>#REF!</v>
      </c>
      <c r="AA485" s="101" t="e">
        <f t="shared" si="133"/>
        <v>#REF!</v>
      </c>
      <c r="AC485" s="100" t="e">
        <f t="shared" si="144"/>
        <v>#REF!</v>
      </c>
      <c r="AD485" s="100" t="e">
        <f t="shared" si="145"/>
        <v>#REF!</v>
      </c>
      <c r="AE485" s="101" t="e">
        <f t="shared" si="134"/>
        <v>#REF!</v>
      </c>
      <c r="AF485" s="101" t="e">
        <f t="shared" si="135"/>
        <v>#REF!</v>
      </c>
      <c r="AH485" s="100" t="e">
        <f t="shared" si="146"/>
        <v>#REF!</v>
      </c>
      <c r="AI485" s="100" t="e">
        <f t="shared" si="147"/>
        <v>#REF!</v>
      </c>
      <c r="AJ485" s="101" t="e">
        <f t="shared" si="136"/>
        <v>#REF!</v>
      </c>
      <c r="AK485" s="101" t="e">
        <f t="shared" si="137"/>
        <v>#REF!</v>
      </c>
    </row>
    <row r="486" spans="1:37" ht="15" customHeight="1">
      <c r="A486" s="112"/>
      <c r="B486" s="113"/>
      <c r="C486" s="107"/>
      <c r="D486" s="108"/>
      <c r="E486" s="104"/>
      <c r="F486" s="104"/>
      <c r="G486" s="17" t="str">
        <f t="shared" si="148"/>
        <v/>
      </c>
      <c r="H486" s="102" t="str">
        <f t="shared" si="149"/>
        <v/>
      </c>
      <c r="I486" s="25"/>
      <c r="J486" s="2"/>
      <c r="K486" s="2"/>
      <c r="L486" s="2"/>
      <c r="M486" s="2"/>
      <c r="N486" s="2"/>
      <c r="O486" s="2"/>
      <c r="P486" s="2"/>
      <c r="Q486" s="2"/>
      <c r="S486" s="100" t="e">
        <f t="shared" si="140"/>
        <v>#REF!</v>
      </c>
      <c r="T486" s="100" t="e">
        <f t="shared" si="141"/>
        <v>#REF!</v>
      </c>
      <c r="U486" s="101" t="e">
        <f t="shared" si="130"/>
        <v>#REF!</v>
      </c>
      <c r="V486" s="101" t="e">
        <f t="shared" si="131"/>
        <v>#REF!</v>
      </c>
      <c r="X486" s="100" t="e">
        <f t="shared" si="142"/>
        <v>#REF!</v>
      </c>
      <c r="Y486" s="100" t="e">
        <f t="shared" si="143"/>
        <v>#REF!</v>
      </c>
      <c r="Z486" s="101" t="e">
        <f t="shared" si="132"/>
        <v>#REF!</v>
      </c>
      <c r="AA486" s="101" t="e">
        <f t="shared" si="133"/>
        <v>#REF!</v>
      </c>
      <c r="AC486" s="100" t="e">
        <f t="shared" si="144"/>
        <v>#REF!</v>
      </c>
      <c r="AD486" s="100" t="e">
        <f t="shared" si="145"/>
        <v>#REF!</v>
      </c>
      <c r="AE486" s="101" t="e">
        <f t="shared" si="134"/>
        <v>#REF!</v>
      </c>
      <c r="AF486" s="101" t="e">
        <f t="shared" si="135"/>
        <v>#REF!</v>
      </c>
      <c r="AH486" s="100" t="e">
        <f t="shared" si="146"/>
        <v>#REF!</v>
      </c>
      <c r="AI486" s="100" t="e">
        <f t="shared" si="147"/>
        <v>#REF!</v>
      </c>
      <c r="AJ486" s="101" t="e">
        <f t="shared" si="136"/>
        <v>#REF!</v>
      </c>
      <c r="AK486" s="101" t="e">
        <f t="shared" si="137"/>
        <v>#REF!</v>
      </c>
    </row>
    <row r="487" spans="1:37" ht="15" customHeight="1">
      <c r="A487" s="112"/>
      <c r="B487" s="113"/>
      <c r="C487" s="107"/>
      <c r="D487" s="108"/>
      <c r="E487" s="104"/>
      <c r="F487" s="104"/>
      <c r="G487" s="17" t="str">
        <f t="shared" si="148"/>
        <v/>
      </c>
      <c r="H487" s="102" t="str">
        <f t="shared" si="149"/>
        <v/>
      </c>
      <c r="I487" s="25"/>
      <c r="J487" s="2"/>
      <c r="K487" s="2"/>
      <c r="L487" s="2"/>
      <c r="M487" s="2"/>
      <c r="N487" s="2"/>
      <c r="O487" s="2"/>
      <c r="P487" s="2"/>
      <c r="Q487" s="2"/>
      <c r="S487" s="100" t="e">
        <f t="shared" si="140"/>
        <v>#REF!</v>
      </c>
      <c r="T487" s="100" t="e">
        <f t="shared" si="141"/>
        <v>#REF!</v>
      </c>
      <c r="U487" s="101" t="e">
        <f t="shared" si="130"/>
        <v>#REF!</v>
      </c>
      <c r="V487" s="101" t="e">
        <f t="shared" si="131"/>
        <v>#REF!</v>
      </c>
      <c r="X487" s="100" t="e">
        <f t="shared" si="142"/>
        <v>#REF!</v>
      </c>
      <c r="Y487" s="100" t="e">
        <f t="shared" si="143"/>
        <v>#REF!</v>
      </c>
      <c r="Z487" s="101" t="e">
        <f t="shared" si="132"/>
        <v>#REF!</v>
      </c>
      <c r="AA487" s="101" t="e">
        <f t="shared" si="133"/>
        <v>#REF!</v>
      </c>
      <c r="AC487" s="100" t="e">
        <f t="shared" si="144"/>
        <v>#REF!</v>
      </c>
      <c r="AD487" s="100" t="e">
        <f t="shared" si="145"/>
        <v>#REF!</v>
      </c>
      <c r="AE487" s="101" t="e">
        <f t="shared" si="134"/>
        <v>#REF!</v>
      </c>
      <c r="AF487" s="101" t="e">
        <f t="shared" si="135"/>
        <v>#REF!</v>
      </c>
      <c r="AH487" s="100" t="e">
        <f t="shared" si="146"/>
        <v>#REF!</v>
      </c>
      <c r="AI487" s="100" t="e">
        <f t="shared" si="147"/>
        <v>#REF!</v>
      </c>
      <c r="AJ487" s="101" t="e">
        <f t="shared" si="136"/>
        <v>#REF!</v>
      </c>
      <c r="AK487" s="101" t="e">
        <f t="shared" si="137"/>
        <v>#REF!</v>
      </c>
    </row>
    <row r="488" spans="1:37" ht="15" customHeight="1">
      <c r="A488" s="112"/>
      <c r="B488" s="113"/>
      <c r="C488" s="107"/>
      <c r="D488" s="108"/>
      <c r="E488" s="104"/>
      <c r="F488" s="104"/>
      <c r="G488" s="17" t="str">
        <f t="shared" si="148"/>
        <v/>
      </c>
      <c r="H488" s="102" t="str">
        <f t="shared" si="149"/>
        <v/>
      </c>
      <c r="I488" s="25"/>
      <c r="J488" s="2"/>
      <c r="K488" s="2"/>
      <c r="L488" s="2"/>
      <c r="M488" s="2"/>
      <c r="N488" s="2"/>
      <c r="O488" s="2"/>
      <c r="P488" s="2"/>
      <c r="Q488" s="2"/>
      <c r="S488" s="100" t="e">
        <f t="shared" si="140"/>
        <v>#REF!</v>
      </c>
      <c r="T488" s="100" t="e">
        <f t="shared" si="141"/>
        <v>#REF!</v>
      </c>
      <c r="U488" s="101" t="e">
        <f t="shared" ref="U488:U524" si="150">IF(AND($D488="",S488=""),"",IF($D488="",S488,$D488+S488))</f>
        <v>#REF!</v>
      </c>
      <c r="V488" s="101" t="e">
        <f t="shared" ref="V488:V524" si="151">IF(AND($D488="",T488=""),"",IF($D488="",T488,$D488+T488))</f>
        <v>#REF!</v>
      </c>
      <c r="X488" s="100" t="e">
        <f t="shared" si="142"/>
        <v>#REF!</v>
      </c>
      <c r="Y488" s="100" t="e">
        <f t="shared" si="143"/>
        <v>#REF!</v>
      </c>
      <c r="Z488" s="101" t="e">
        <f t="shared" ref="Z488:Z524" si="152">IF(AND($D488="",X488=""),"",IF($D488="",X488,$D488+X488))</f>
        <v>#REF!</v>
      </c>
      <c r="AA488" s="101" t="e">
        <f t="shared" ref="AA488:AA524" si="153">IF(AND($D488="",Y488=""),"",IF($D488="",Y488,$D488+Y488))</f>
        <v>#REF!</v>
      </c>
      <c r="AC488" s="100" t="e">
        <f t="shared" si="144"/>
        <v>#REF!</v>
      </c>
      <c r="AD488" s="100" t="e">
        <f t="shared" si="145"/>
        <v>#REF!</v>
      </c>
      <c r="AE488" s="101" t="e">
        <f t="shared" ref="AE488:AE524" si="154">IF(AND($D488="",AC488=""),"",IF($D488="",AC488,$D488+AC488))</f>
        <v>#REF!</v>
      </c>
      <c r="AF488" s="101" t="e">
        <f t="shared" ref="AF488:AF524" si="155">IF(AND($D488="",AD488=""),"",IF($D488="",AD488,$D488+AD488))</f>
        <v>#REF!</v>
      </c>
      <c r="AH488" s="100" t="e">
        <f t="shared" si="146"/>
        <v>#REF!</v>
      </c>
      <c r="AI488" s="100" t="e">
        <f t="shared" si="147"/>
        <v>#REF!</v>
      </c>
      <c r="AJ488" s="101" t="e">
        <f t="shared" ref="AJ488:AJ524" si="156">IF(AND($D488="",AH488=""),"",IF($D488="",AH488,$D488+AH488))</f>
        <v>#REF!</v>
      </c>
      <c r="AK488" s="101" t="e">
        <f t="shared" ref="AK488:AK524" si="157">IF(AND($D488="",AI488=""),"",IF($D488="",AI488,$D488+AI488))</f>
        <v>#REF!</v>
      </c>
    </row>
    <row r="489" spans="1:37" ht="15" customHeight="1">
      <c r="A489" s="112"/>
      <c r="B489" s="113"/>
      <c r="C489" s="107"/>
      <c r="D489" s="108"/>
      <c r="E489" s="104"/>
      <c r="F489" s="104"/>
      <c r="G489" s="17" t="str">
        <f t="shared" si="148"/>
        <v/>
      </c>
      <c r="H489" s="102" t="str">
        <f t="shared" si="149"/>
        <v/>
      </c>
      <c r="I489" s="25"/>
      <c r="J489" s="2"/>
      <c r="K489" s="2"/>
      <c r="L489" s="2"/>
      <c r="M489" s="2"/>
      <c r="N489" s="2"/>
      <c r="O489" s="2"/>
      <c r="P489" s="2"/>
      <c r="Q489" s="2"/>
      <c r="S489" s="100" t="e">
        <f t="shared" si="140"/>
        <v>#REF!</v>
      </c>
      <c r="T489" s="100" t="e">
        <f t="shared" si="141"/>
        <v>#REF!</v>
      </c>
      <c r="U489" s="101" t="e">
        <f t="shared" si="150"/>
        <v>#REF!</v>
      </c>
      <c r="V489" s="101" t="e">
        <f t="shared" si="151"/>
        <v>#REF!</v>
      </c>
      <c r="X489" s="100" t="e">
        <f t="shared" si="142"/>
        <v>#REF!</v>
      </c>
      <c r="Y489" s="100" t="e">
        <f t="shared" si="143"/>
        <v>#REF!</v>
      </c>
      <c r="Z489" s="101" t="e">
        <f t="shared" si="152"/>
        <v>#REF!</v>
      </c>
      <c r="AA489" s="101" t="e">
        <f t="shared" si="153"/>
        <v>#REF!</v>
      </c>
      <c r="AC489" s="100" t="e">
        <f t="shared" si="144"/>
        <v>#REF!</v>
      </c>
      <c r="AD489" s="100" t="e">
        <f t="shared" si="145"/>
        <v>#REF!</v>
      </c>
      <c r="AE489" s="101" t="e">
        <f t="shared" si="154"/>
        <v>#REF!</v>
      </c>
      <c r="AF489" s="101" t="e">
        <f t="shared" si="155"/>
        <v>#REF!</v>
      </c>
      <c r="AH489" s="100" t="e">
        <f t="shared" si="146"/>
        <v>#REF!</v>
      </c>
      <c r="AI489" s="100" t="e">
        <f t="shared" si="147"/>
        <v>#REF!</v>
      </c>
      <c r="AJ489" s="101" t="e">
        <f t="shared" si="156"/>
        <v>#REF!</v>
      </c>
      <c r="AK489" s="101" t="e">
        <f t="shared" si="157"/>
        <v>#REF!</v>
      </c>
    </row>
    <row r="490" spans="1:37" ht="15" customHeight="1">
      <c r="A490" s="112"/>
      <c r="B490" s="113"/>
      <c r="C490" s="107"/>
      <c r="D490" s="108"/>
      <c r="E490" s="104"/>
      <c r="F490" s="104"/>
      <c r="G490" s="17" t="str">
        <f t="shared" si="148"/>
        <v/>
      </c>
      <c r="H490" s="102" t="str">
        <f t="shared" si="149"/>
        <v/>
      </c>
      <c r="I490" s="25"/>
      <c r="J490" s="2"/>
      <c r="K490" s="2"/>
      <c r="L490" s="2"/>
      <c r="M490" s="2"/>
      <c r="N490" s="2"/>
      <c r="O490" s="2"/>
      <c r="P490" s="2"/>
      <c r="Q490" s="2"/>
      <c r="S490" s="100" t="e">
        <f t="shared" si="140"/>
        <v>#REF!</v>
      </c>
      <c r="T490" s="100" t="e">
        <f t="shared" si="141"/>
        <v>#REF!</v>
      </c>
      <c r="U490" s="101" t="e">
        <f t="shared" si="150"/>
        <v>#REF!</v>
      </c>
      <c r="V490" s="101" t="e">
        <f t="shared" si="151"/>
        <v>#REF!</v>
      </c>
      <c r="X490" s="100" t="e">
        <f t="shared" si="142"/>
        <v>#REF!</v>
      </c>
      <c r="Y490" s="100" t="e">
        <f t="shared" si="143"/>
        <v>#REF!</v>
      </c>
      <c r="Z490" s="101" t="e">
        <f t="shared" si="152"/>
        <v>#REF!</v>
      </c>
      <c r="AA490" s="101" t="e">
        <f t="shared" si="153"/>
        <v>#REF!</v>
      </c>
      <c r="AC490" s="100" t="e">
        <f t="shared" si="144"/>
        <v>#REF!</v>
      </c>
      <c r="AD490" s="100" t="e">
        <f t="shared" si="145"/>
        <v>#REF!</v>
      </c>
      <c r="AE490" s="101" t="e">
        <f t="shared" si="154"/>
        <v>#REF!</v>
      </c>
      <c r="AF490" s="101" t="e">
        <f t="shared" si="155"/>
        <v>#REF!</v>
      </c>
      <c r="AH490" s="100" t="e">
        <f t="shared" si="146"/>
        <v>#REF!</v>
      </c>
      <c r="AI490" s="100" t="e">
        <f t="shared" si="147"/>
        <v>#REF!</v>
      </c>
      <c r="AJ490" s="101" t="e">
        <f t="shared" si="156"/>
        <v>#REF!</v>
      </c>
      <c r="AK490" s="101" t="e">
        <f t="shared" si="157"/>
        <v>#REF!</v>
      </c>
    </row>
    <row r="491" spans="1:37" ht="15" customHeight="1">
      <c r="A491" s="112"/>
      <c r="B491" s="113"/>
      <c r="C491" s="107"/>
      <c r="D491" s="108"/>
      <c r="E491" s="104"/>
      <c r="F491" s="104"/>
      <c r="G491" s="17" t="str">
        <f t="shared" si="148"/>
        <v/>
      </c>
      <c r="H491" s="102" t="str">
        <f t="shared" si="149"/>
        <v/>
      </c>
      <c r="I491" s="25"/>
      <c r="J491" s="2"/>
      <c r="K491" s="2"/>
      <c r="L491" s="2"/>
      <c r="M491" s="2"/>
      <c r="N491" s="2"/>
      <c r="O491" s="2"/>
      <c r="P491" s="2"/>
      <c r="Q491" s="2"/>
      <c r="S491" s="100" t="e">
        <f t="shared" si="140"/>
        <v>#REF!</v>
      </c>
      <c r="T491" s="100" t="e">
        <f t="shared" si="141"/>
        <v>#REF!</v>
      </c>
      <c r="U491" s="101" t="e">
        <f t="shared" si="150"/>
        <v>#REF!</v>
      </c>
      <c r="V491" s="101" t="e">
        <f t="shared" si="151"/>
        <v>#REF!</v>
      </c>
      <c r="X491" s="100" t="e">
        <f t="shared" si="142"/>
        <v>#REF!</v>
      </c>
      <c r="Y491" s="100" t="e">
        <f t="shared" si="143"/>
        <v>#REF!</v>
      </c>
      <c r="Z491" s="101" t="e">
        <f t="shared" si="152"/>
        <v>#REF!</v>
      </c>
      <c r="AA491" s="101" t="e">
        <f t="shared" si="153"/>
        <v>#REF!</v>
      </c>
      <c r="AC491" s="100" t="e">
        <f t="shared" si="144"/>
        <v>#REF!</v>
      </c>
      <c r="AD491" s="100" t="e">
        <f t="shared" si="145"/>
        <v>#REF!</v>
      </c>
      <c r="AE491" s="101" t="e">
        <f t="shared" si="154"/>
        <v>#REF!</v>
      </c>
      <c r="AF491" s="101" t="e">
        <f t="shared" si="155"/>
        <v>#REF!</v>
      </c>
      <c r="AH491" s="100" t="e">
        <f t="shared" si="146"/>
        <v>#REF!</v>
      </c>
      <c r="AI491" s="100" t="e">
        <f t="shared" si="147"/>
        <v>#REF!</v>
      </c>
      <c r="AJ491" s="101" t="e">
        <f t="shared" si="156"/>
        <v>#REF!</v>
      </c>
      <c r="AK491" s="101" t="e">
        <f t="shared" si="157"/>
        <v>#REF!</v>
      </c>
    </row>
    <row r="492" spans="1:37" ht="15" customHeight="1">
      <c r="A492" s="112"/>
      <c r="B492" s="113"/>
      <c r="C492" s="107"/>
      <c r="D492" s="108"/>
      <c r="E492" s="104"/>
      <c r="F492" s="104"/>
      <c r="G492" s="17" t="str">
        <f t="shared" si="148"/>
        <v/>
      </c>
      <c r="H492" s="102" t="str">
        <f t="shared" si="149"/>
        <v/>
      </c>
      <c r="I492" s="25"/>
      <c r="J492" s="2"/>
      <c r="K492" s="2"/>
      <c r="L492" s="2"/>
      <c r="M492" s="2"/>
      <c r="N492" s="2"/>
      <c r="O492" s="2"/>
      <c r="P492" s="2"/>
      <c r="Q492" s="2"/>
      <c r="S492" s="100" t="e">
        <f t="shared" si="140"/>
        <v>#REF!</v>
      </c>
      <c r="T492" s="100" t="e">
        <f t="shared" si="141"/>
        <v>#REF!</v>
      </c>
      <c r="U492" s="101" t="e">
        <f t="shared" si="150"/>
        <v>#REF!</v>
      </c>
      <c r="V492" s="101" t="e">
        <f t="shared" si="151"/>
        <v>#REF!</v>
      </c>
      <c r="X492" s="100" t="e">
        <f t="shared" si="142"/>
        <v>#REF!</v>
      </c>
      <c r="Y492" s="100" t="e">
        <f t="shared" si="143"/>
        <v>#REF!</v>
      </c>
      <c r="Z492" s="101" t="e">
        <f t="shared" si="152"/>
        <v>#REF!</v>
      </c>
      <c r="AA492" s="101" t="e">
        <f t="shared" si="153"/>
        <v>#REF!</v>
      </c>
      <c r="AC492" s="100" t="e">
        <f t="shared" si="144"/>
        <v>#REF!</v>
      </c>
      <c r="AD492" s="100" t="e">
        <f t="shared" si="145"/>
        <v>#REF!</v>
      </c>
      <c r="AE492" s="101" t="e">
        <f t="shared" si="154"/>
        <v>#REF!</v>
      </c>
      <c r="AF492" s="101" t="e">
        <f t="shared" si="155"/>
        <v>#REF!</v>
      </c>
      <c r="AH492" s="100" t="e">
        <f t="shared" si="146"/>
        <v>#REF!</v>
      </c>
      <c r="AI492" s="100" t="e">
        <f t="shared" si="147"/>
        <v>#REF!</v>
      </c>
      <c r="AJ492" s="101" t="e">
        <f t="shared" si="156"/>
        <v>#REF!</v>
      </c>
      <c r="AK492" s="101" t="e">
        <f t="shared" si="157"/>
        <v>#REF!</v>
      </c>
    </row>
    <row r="493" spans="1:37" ht="15" customHeight="1">
      <c r="A493" s="112"/>
      <c r="B493" s="113"/>
      <c r="C493" s="107"/>
      <c r="D493" s="108"/>
      <c r="E493" s="104"/>
      <c r="F493" s="104"/>
      <c r="G493" s="17" t="str">
        <f t="shared" si="148"/>
        <v/>
      </c>
      <c r="H493" s="102" t="str">
        <f t="shared" si="149"/>
        <v/>
      </c>
      <c r="I493" s="25"/>
      <c r="J493" s="2"/>
      <c r="K493" s="2"/>
      <c r="L493" s="2"/>
      <c r="M493" s="2"/>
      <c r="N493" s="2"/>
      <c r="O493" s="2"/>
      <c r="P493" s="2"/>
      <c r="Q493" s="2"/>
      <c r="S493" s="100" t="e">
        <f t="shared" si="140"/>
        <v>#REF!</v>
      </c>
      <c r="T493" s="100" t="e">
        <f t="shared" si="141"/>
        <v>#REF!</v>
      </c>
      <c r="U493" s="101" t="e">
        <f t="shared" si="150"/>
        <v>#REF!</v>
      </c>
      <c r="V493" s="101" t="e">
        <f t="shared" si="151"/>
        <v>#REF!</v>
      </c>
      <c r="X493" s="100" t="e">
        <f t="shared" si="142"/>
        <v>#REF!</v>
      </c>
      <c r="Y493" s="100" t="e">
        <f t="shared" si="143"/>
        <v>#REF!</v>
      </c>
      <c r="Z493" s="101" t="e">
        <f t="shared" si="152"/>
        <v>#REF!</v>
      </c>
      <c r="AA493" s="101" t="e">
        <f t="shared" si="153"/>
        <v>#REF!</v>
      </c>
      <c r="AC493" s="100" t="e">
        <f t="shared" si="144"/>
        <v>#REF!</v>
      </c>
      <c r="AD493" s="100" t="e">
        <f t="shared" si="145"/>
        <v>#REF!</v>
      </c>
      <c r="AE493" s="101" t="e">
        <f t="shared" si="154"/>
        <v>#REF!</v>
      </c>
      <c r="AF493" s="101" t="e">
        <f t="shared" si="155"/>
        <v>#REF!</v>
      </c>
      <c r="AH493" s="100" t="e">
        <f t="shared" si="146"/>
        <v>#REF!</v>
      </c>
      <c r="AI493" s="100" t="e">
        <f t="shared" si="147"/>
        <v>#REF!</v>
      </c>
      <c r="AJ493" s="101" t="e">
        <f t="shared" si="156"/>
        <v>#REF!</v>
      </c>
      <c r="AK493" s="101" t="e">
        <f t="shared" si="157"/>
        <v>#REF!</v>
      </c>
    </row>
    <row r="494" spans="1:37" ht="15" customHeight="1">
      <c r="A494" s="112"/>
      <c r="B494" s="113"/>
      <c r="C494" s="107"/>
      <c r="D494" s="108"/>
      <c r="E494" s="104"/>
      <c r="F494" s="104"/>
      <c r="G494" s="17" t="str">
        <f t="shared" si="148"/>
        <v/>
      </c>
      <c r="H494" s="102" t="str">
        <f t="shared" si="149"/>
        <v/>
      </c>
      <c r="I494" s="25"/>
      <c r="J494" s="2"/>
      <c r="K494" s="2"/>
      <c r="L494" s="2"/>
      <c r="M494" s="2"/>
      <c r="N494" s="2"/>
      <c r="O494" s="2"/>
      <c r="P494" s="2"/>
      <c r="Q494" s="2"/>
      <c r="S494" s="100" t="e">
        <f t="shared" si="140"/>
        <v>#REF!</v>
      </c>
      <c r="T494" s="100" t="e">
        <f t="shared" si="141"/>
        <v>#REF!</v>
      </c>
      <c r="U494" s="101" t="e">
        <f t="shared" si="150"/>
        <v>#REF!</v>
      </c>
      <c r="V494" s="101" t="e">
        <f t="shared" si="151"/>
        <v>#REF!</v>
      </c>
      <c r="X494" s="100" t="e">
        <f t="shared" si="142"/>
        <v>#REF!</v>
      </c>
      <c r="Y494" s="100" t="e">
        <f t="shared" si="143"/>
        <v>#REF!</v>
      </c>
      <c r="Z494" s="101" t="e">
        <f t="shared" si="152"/>
        <v>#REF!</v>
      </c>
      <c r="AA494" s="101" t="e">
        <f t="shared" si="153"/>
        <v>#REF!</v>
      </c>
      <c r="AC494" s="100" t="e">
        <f t="shared" si="144"/>
        <v>#REF!</v>
      </c>
      <c r="AD494" s="100" t="e">
        <f t="shared" si="145"/>
        <v>#REF!</v>
      </c>
      <c r="AE494" s="101" t="e">
        <f t="shared" si="154"/>
        <v>#REF!</v>
      </c>
      <c r="AF494" s="101" t="e">
        <f t="shared" si="155"/>
        <v>#REF!</v>
      </c>
      <c r="AH494" s="100" t="e">
        <f t="shared" si="146"/>
        <v>#REF!</v>
      </c>
      <c r="AI494" s="100" t="e">
        <f t="shared" si="147"/>
        <v>#REF!</v>
      </c>
      <c r="AJ494" s="101" t="e">
        <f t="shared" si="156"/>
        <v>#REF!</v>
      </c>
      <c r="AK494" s="101" t="e">
        <f t="shared" si="157"/>
        <v>#REF!</v>
      </c>
    </row>
    <row r="495" spans="1:37" ht="15" customHeight="1">
      <c r="A495" s="112"/>
      <c r="B495" s="113"/>
      <c r="C495" s="107"/>
      <c r="D495" s="108"/>
      <c r="E495" s="104"/>
      <c r="F495" s="104"/>
      <c r="G495" s="17" t="str">
        <f t="shared" si="148"/>
        <v/>
      </c>
      <c r="H495" s="102" t="str">
        <f t="shared" si="149"/>
        <v/>
      </c>
      <c r="I495" s="25"/>
      <c r="J495" s="2"/>
      <c r="K495" s="2"/>
      <c r="L495" s="2"/>
      <c r="M495" s="2"/>
      <c r="N495" s="2"/>
      <c r="O495" s="2"/>
      <c r="P495" s="2"/>
      <c r="Q495" s="2"/>
      <c r="S495" s="100" t="e">
        <f t="shared" si="140"/>
        <v>#REF!</v>
      </c>
      <c r="T495" s="100" t="e">
        <f t="shared" si="141"/>
        <v>#REF!</v>
      </c>
      <c r="U495" s="101" t="e">
        <f t="shared" si="150"/>
        <v>#REF!</v>
      </c>
      <c r="V495" s="101" t="e">
        <f t="shared" si="151"/>
        <v>#REF!</v>
      </c>
      <c r="X495" s="100" t="e">
        <f t="shared" si="142"/>
        <v>#REF!</v>
      </c>
      <c r="Y495" s="100" t="e">
        <f t="shared" si="143"/>
        <v>#REF!</v>
      </c>
      <c r="Z495" s="101" t="e">
        <f t="shared" si="152"/>
        <v>#REF!</v>
      </c>
      <c r="AA495" s="101" t="e">
        <f t="shared" si="153"/>
        <v>#REF!</v>
      </c>
      <c r="AC495" s="100" t="e">
        <f t="shared" si="144"/>
        <v>#REF!</v>
      </c>
      <c r="AD495" s="100" t="e">
        <f t="shared" si="145"/>
        <v>#REF!</v>
      </c>
      <c r="AE495" s="101" t="e">
        <f t="shared" si="154"/>
        <v>#REF!</v>
      </c>
      <c r="AF495" s="101" t="e">
        <f t="shared" si="155"/>
        <v>#REF!</v>
      </c>
      <c r="AH495" s="100" t="e">
        <f t="shared" si="146"/>
        <v>#REF!</v>
      </c>
      <c r="AI495" s="100" t="e">
        <f t="shared" si="147"/>
        <v>#REF!</v>
      </c>
      <c r="AJ495" s="101" t="e">
        <f t="shared" si="156"/>
        <v>#REF!</v>
      </c>
      <c r="AK495" s="101" t="e">
        <f t="shared" si="157"/>
        <v>#REF!</v>
      </c>
    </row>
    <row r="496" spans="1:37" ht="15" customHeight="1">
      <c r="A496" s="112"/>
      <c r="B496" s="113"/>
      <c r="C496" s="107"/>
      <c r="D496" s="108"/>
      <c r="E496" s="104"/>
      <c r="F496" s="104"/>
      <c r="G496" s="17" t="str">
        <f t="shared" si="148"/>
        <v/>
      </c>
      <c r="H496" s="102" t="str">
        <f t="shared" si="149"/>
        <v/>
      </c>
      <c r="I496" s="25"/>
      <c r="J496" s="2"/>
      <c r="K496" s="2"/>
      <c r="L496" s="2"/>
      <c r="M496" s="2"/>
      <c r="N496" s="2"/>
      <c r="O496" s="2"/>
      <c r="P496" s="2"/>
      <c r="Q496" s="2"/>
      <c r="S496" s="100" t="e">
        <f t="shared" si="140"/>
        <v>#REF!</v>
      </c>
      <c r="T496" s="100" t="e">
        <f t="shared" si="141"/>
        <v>#REF!</v>
      </c>
      <c r="U496" s="101" t="e">
        <f t="shared" si="150"/>
        <v>#REF!</v>
      </c>
      <c r="V496" s="101" t="e">
        <f t="shared" si="151"/>
        <v>#REF!</v>
      </c>
      <c r="X496" s="100" t="e">
        <f t="shared" si="142"/>
        <v>#REF!</v>
      </c>
      <c r="Y496" s="100" t="e">
        <f t="shared" si="143"/>
        <v>#REF!</v>
      </c>
      <c r="Z496" s="101" t="e">
        <f t="shared" si="152"/>
        <v>#REF!</v>
      </c>
      <c r="AA496" s="101" t="e">
        <f t="shared" si="153"/>
        <v>#REF!</v>
      </c>
      <c r="AC496" s="100" t="e">
        <f t="shared" si="144"/>
        <v>#REF!</v>
      </c>
      <c r="AD496" s="100" t="e">
        <f t="shared" si="145"/>
        <v>#REF!</v>
      </c>
      <c r="AE496" s="101" t="e">
        <f t="shared" si="154"/>
        <v>#REF!</v>
      </c>
      <c r="AF496" s="101" t="e">
        <f t="shared" si="155"/>
        <v>#REF!</v>
      </c>
      <c r="AH496" s="100" t="e">
        <f t="shared" si="146"/>
        <v>#REF!</v>
      </c>
      <c r="AI496" s="100" t="e">
        <f t="shared" si="147"/>
        <v>#REF!</v>
      </c>
      <c r="AJ496" s="101" t="e">
        <f t="shared" si="156"/>
        <v>#REF!</v>
      </c>
      <c r="AK496" s="101" t="e">
        <f t="shared" si="157"/>
        <v>#REF!</v>
      </c>
    </row>
    <row r="497" spans="1:37" ht="15" customHeight="1">
      <c r="A497" s="112"/>
      <c r="B497" s="113"/>
      <c r="C497" s="107"/>
      <c r="D497" s="108"/>
      <c r="E497" s="104"/>
      <c r="F497" s="104"/>
      <c r="G497" s="17" t="str">
        <f t="shared" si="148"/>
        <v/>
      </c>
      <c r="H497" s="102" t="str">
        <f t="shared" si="149"/>
        <v/>
      </c>
      <c r="I497" s="25"/>
      <c r="J497" s="2"/>
      <c r="K497" s="2"/>
      <c r="L497" s="2"/>
      <c r="M497" s="2"/>
      <c r="N497" s="2"/>
      <c r="O497" s="2"/>
      <c r="P497" s="2"/>
      <c r="Q497" s="2"/>
      <c r="S497" s="100" t="e">
        <f t="shared" si="140"/>
        <v>#REF!</v>
      </c>
      <c r="T497" s="100" t="e">
        <f t="shared" si="141"/>
        <v>#REF!</v>
      </c>
      <c r="U497" s="101" t="e">
        <f t="shared" si="150"/>
        <v>#REF!</v>
      </c>
      <c r="V497" s="101" t="e">
        <f t="shared" si="151"/>
        <v>#REF!</v>
      </c>
      <c r="X497" s="100" t="e">
        <f t="shared" si="142"/>
        <v>#REF!</v>
      </c>
      <c r="Y497" s="100" t="e">
        <f t="shared" si="143"/>
        <v>#REF!</v>
      </c>
      <c r="Z497" s="101" t="e">
        <f t="shared" si="152"/>
        <v>#REF!</v>
      </c>
      <c r="AA497" s="101" t="e">
        <f t="shared" si="153"/>
        <v>#REF!</v>
      </c>
      <c r="AC497" s="100" t="e">
        <f t="shared" si="144"/>
        <v>#REF!</v>
      </c>
      <c r="AD497" s="100" t="e">
        <f t="shared" si="145"/>
        <v>#REF!</v>
      </c>
      <c r="AE497" s="101" t="e">
        <f t="shared" si="154"/>
        <v>#REF!</v>
      </c>
      <c r="AF497" s="101" t="e">
        <f t="shared" si="155"/>
        <v>#REF!</v>
      </c>
      <c r="AH497" s="100" t="e">
        <f t="shared" si="146"/>
        <v>#REF!</v>
      </c>
      <c r="AI497" s="100" t="e">
        <f t="shared" si="147"/>
        <v>#REF!</v>
      </c>
      <c r="AJ497" s="101" t="e">
        <f t="shared" si="156"/>
        <v>#REF!</v>
      </c>
      <c r="AK497" s="101" t="e">
        <f t="shared" si="157"/>
        <v>#REF!</v>
      </c>
    </row>
    <row r="498" spans="1:37" ht="15" customHeight="1">
      <c r="A498" s="112"/>
      <c r="B498" s="113"/>
      <c r="C498" s="107"/>
      <c r="D498" s="108"/>
      <c r="E498" s="104"/>
      <c r="F498" s="104"/>
      <c r="G498" s="17" t="str">
        <f t="shared" si="148"/>
        <v/>
      </c>
      <c r="H498" s="102" t="str">
        <f t="shared" si="149"/>
        <v/>
      </c>
      <c r="I498" s="25"/>
      <c r="J498" s="2"/>
      <c r="K498" s="2"/>
      <c r="L498" s="2"/>
      <c r="M498" s="2"/>
      <c r="N498" s="2"/>
      <c r="O498" s="2"/>
      <c r="P498" s="2"/>
      <c r="Q498" s="2"/>
      <c r="S498" s="100" t="e">
        <f t="shared" si="140"/>
        <v>#REF!</v>
      </c>
      <c r="T498" s="100" t="e">
        <f t="shared" si="141"/>
        <v>#REF!</v>
      </c>
      <c r="U498" s="101" t="e">
        <f t="shared" si="150"/>
        <v>#REF!</v>
      </c>
      <c r="V498" s="101" t="e">
        <f t="shared" si="151"/>
        <v>#REF!</v>
      </c>
      <c r="X498" s="100" t="e">
        <f t="shared" si="142"/>
        <v>#REF!</v>
      </c>
      <c r="Y498" s="100" t="e">
        <f t="shared" si="143"/>
        <v>#REF!</v>
      </c>
      <c r="Z498" s="101" t="e">
        <f t="shared" si="152"/>
        <v>#REF!</v>
      </c>
      <c r="AA498" s="101" t="e">
        <f t="shared" si="153"/>
        <v>#REF!</v>
      </c>
      <c r="AC498" s="100" t="e">
        <f t="shared" si="144"/>
        <v>#REF!</v>
      </c>
      <c r="AD498" s="100" t="e">
        <f t="shared" si="145"/>
        <v>#REF!</v>
      </c>
      <c r="AE498" s="101" t="e">
        <f t="shared" si="154"/>
        <v>#REF!</v>
      </c>
      <c r="AF498" s="101" t="e">
        <f t="shared" si="155"/>
        <v>#REF!</v>
      </c>
      <c r="AH498" s="100" t="e">
        <f t="shared" si="146"/>
        <v>#REF!</v>
      </c>
      <c r="AI498" s="100" t="e">
        <f t="shared" si="147"/>
        <v>#REF!</v>
      </c>
      <c r="AJ498" s="101" t="e">
        <f t="shared" si="156"/>
        <v>#REF!</v>
      </c>
      <c r="AK498" s="101" t="e">
        <f t="shared" si="157"/>
        <v>#REF!</v>
      </c>
    </row>
    <row r="499" spans="1:37" ht="15" customHeight="1">
      <c r="A499" s="112"/>
      <c r="B499" s="113"/>
      <c r="C499" s="107"/>
      <c r="D499" s="108"/>
      <c r="E499" s="104"/>
      <c r="F499" s="104"/>
      <c r="G499" s="17" t="str">
        <f t="shared" si="148"/>
        <v/>
      </c>
      <c r="H499" s="102" t="str">
        <f t="shared" si="149"/>
        <v/>
      </c>
      <c r="I499" s="25"/>
      <c r="J499" s="2"/>
      <c r="K499" s="2"/>
      <c r="L499" s="2"/>
      <c r="M499" s="2"/>
      <c r="N499" s="2"/>
      <c r="O499" s="2"/>
      <c r="P499" s="2"/>
      <c r="Q499" s="2"/>
      <c r="S499" s="100" t="e">
        <f t="shared" si="140"/>
        <v>#REF!</v>
      </c>
      <c r="T499" s="100" t="e">
        <f t="shared" si="141"/>
        <v>#REF!</v>
      </c>
      <c r="U499" s="101" t="e">
        <f t="shared" si="150"/>
        <v>#REF!</v>
      </c>
      <c r="V499" s="101" t="e">
        <f t="shared" si="151"/>
        <v>#REF!</v>
      </c>
      <c r="X499" s="100" t="e">
        <f t="shared" si="142"/>
        <v>#REF!</v>
      </c>
      <c r="Y499" s="100" t="e">
        <f t="shared" si="143"/>
        <v>#REF!</v>
      </c>
      <c r="Z499" s="101" t="e">
        <f t="shared" si="152"/>
        <v>#REF!</v>
      </c>
      <c r="AA499" s="101" t="e">
        <f t="shared" si="153"/>
        <v>#REF!</v>
      </c>
      <c r="AC499" s="100" t="e">
        <f t="shared" si="144"/>
        <v>#REF!</v>
      </c>
      <c r="AD499" s="100" t="e">
        <f t="shared" si="145"/>
        <v>#REF!</v>
      </c>
      <c r="AE499" s="101" t="e">
        <f t="shared" si="154"/>
        <v>#REF!</v>
      </c>
      <c r="AF499" s="101" t="e">
        <f t="shared" si="155"/>
        <v>#REF!</v>
      </c>
      <c r="AH499" s="100" t="e">
        <f t="shared" si="146"/>
        <v>#REF!</v>
      </c>
      <c r="AI499" s="100" t="e">
        <f t="shared" si="147"/>
        <v>#REF!</v>
      </c>
      <c r="AJ499" s="101" t="e">
        <f t="shared" si="156"/>
        <v>#REF!</v>
      </c>
      <c r="AK499" s="101" t="e">
        <f t="shared" si="157"/>
        <v>#REF!</v>
      </c>
    </row>
    <row r="500" spans="1:37" ht="15" customHeight="1">
      <c r="A500" s="112"/>
      <c r="B500" s="113"/>
      <c r="C500" s="107"/>
      <c r="D500" s="108"/>
      <c r="E500" s="104"/>
      <c r="F500" s="104"/>
      <c r="G500" s="17" t="str">
        <f t="shared" si="148"/>
        <v/>
      </c>
      <c r="H500" s="102" t="str">
        <f t="shared" si="149"/>
        <v/>
      </c>
      <c r="I500" s="25"/>
      <c r="J500" s="2"/>
      <c r="K500" s="2"/>
      <c r="L500" s="2"/>
      <c r="M500" s="2"/>
      <c r="N500" s="2"/>
      <c r="O500" s="2"/>
      <c r="P500" s="2"/>
      <c r="Q500" s="2"/>
      <c r="S500" s="100" t="e">
        <f t="shared" si="140"/>
        <v>#REF!</v>
      </c>
      <c r="T500" s="100" t="e">
        <f t="shared" si="141"/>
        <v>#REF!</v>
      </c>
      <c r="U500" s="101" t="e">
        <f t="shared" si="150"/>
        <v>#REF!</v>
      </c>
      <c r="V500" s="101" t="e">
        <f t="shared" si="151"/>
        <v>#REF!</v>
      </c>
      <c r="X500" s="100" t="e">
        <f t="shared" si="142"/>
        <v>#REF!</v>
      </c>
      <c r="Y500" s="100" t="e">
        <f t="shared" si="143"/>
        <v>#REF!</v>
      </c>
      <c r="Z500" s="101" t="e">
        <f t="shared" si="152"/>
        <v>#REF!</v>
      </c>
      <c r="AA500" s="101" t="e">
        <f t="shared" si="153"/>
        <v>#REF!</v>
      </c>
      <c r="AC500" s="100" t="e">
        <f t="shared" si="144"/>
        <v>#REF!</v>
      </c>
      <c r="AD500" s="100" t="e">
        <f t="shared" si="145"/>
        <v>#REF!</v>
      </c>
      <c r="AE500" s="101" t="e">
        <f t="shared" si="154"/>
        <v>#REF!</v>
      </c>
      <c r="AF500" s="101" t="e">
        <f t="shared" si="155"/>
        <v>#REF!</v>
      </c>
      <c r="AH500" s="100" t="e">
        <f t="shared" si="146"/>
        <v>#REF!</v>
      </c>
      <c r="AI500" s="100" t="e">
        <f t="shared" si="147"/>
        <v>#REF!</v>
      </c>
      <c r="AJ500" s="101" t="e">
        <f t="shared" si="156"/>
        <v>#REF!</v>
      </c>
      <c r="AK500" s="101" t="e">
        <f t="shared" si="157"/>
        <v>#REF!</v>
      </c>
    </row>
    <row r="501" spans="1:37" ht="15" customHeight="1">
      <c r="A501" s="112"/>
      <c r="B501" s="113"/>
      <c r="C501" s="107"/>
      <c r="D501" s="108"/>
      <c r="E501" s="104"/>
      <c r="F501" s="104"/>
      <c r="G501" s="17" t="str">
        <f t="shared" si="148"/>
        <v/>
      </c>
      <c r="H501" s="102" t="str">
        <f t="shared" si="149"/>
        <v/>
      </c>
      <c r="I501" s="25"/>
      <c r="J501" s="2"/>
      <c r="K501" s="2"/>
      <c r="L501" s="2"/>
      <c r="M501" s="2"/>
      <c r="N501" s="2"/>
      <c r="O501" s="2"/>
      <c r="P501" s="2"/>
      <c r="Q501" s="2"/>
      <c r="S501" s="100" t="e">
        <f t="shared" si="140"/>
        <v>#REF!</v>
      </c>
      <c r="T501" s="100" t="e">
        <f t="shared" si="141"/>
        <v>#REF!</v>
      </c>
      <c r="U501" s="101" t="e">
        <f t="shared" si="150"/>
        <v>#REF!</v>
      </c>
      <c r="V501" s="101" t="e">
        <f t="shared" si="151"/>
        <v>#REF!</v>
      </c>
      <c r="X501" s="100" t="e">
        <f t="shared" si="142"/>
        <v>#REF!</v>
      </c>
      <c r="Y501" s="100" t="e">
        <f t="shared" si="143"/>
        <v>#REF!</v>
      </c>
      <c r="Z501" s="101" t="e">
        <f t="shared" si="152"/>
        <v>#REF!</v>
      </c>
      <c r="AA501" s="101" t="e">
        <f t="shared" si="153"/>
        <v>#REF!</v>
      </c>
      <c r="AC501" s="100" t="e">
        <f t="shared" si="144"/>
        <v>#REF!</v>
      </c>
      <c r="AD501" s="100" t="e">
        <f t="shared" si="145"/>
        <v>#REF!</v>
      </c>
      <c r="AE501" s="101" t="e">
        <f t="shared" si="154"/>
        <v>#REF!</v>
      </c>
      <c r="AF501" s="101" t="e">
        <f t="shared" si="155"/>
        <v>#REF!</v>
      </c>
      <c r="AH501" s="100" t="e">
        <f t="shared" si="146"/>
        <v>#REF!</v>
      </c>
      <c r="AI501" s="100" t="e">
        <f t="shared" si="147"/>
        <v>#REF!</v>
      </c>
      <c r="AJ501" s="101" t="e">
        <f t="shared" si="156"/>
        <v>#REF!</v>
      </c>
      <c r="AK501" s="101" t="e">
        <f t="shared" si="157"/>
        <v>#REF!</v>
      </c>
    </row>
    <row r="502" spans="1:37" ht="15" customHeight="1">
      <c r="A502" s="112"/>
      <c r="B502" s="113"/>
      <c r="C502" s="107"/>
      <c r="D502" s="108"/>
      <c r="E502" s="104"/>
      <c r="F502" s="104"/>
      <c r="G502" s="17" t="str">
        <f t="shared" ref="G502:G522" si="158">IF(AND(D502="",E502=""),"",IF(D502="",E502,D502+E502))</f>
        <v/>
      </c>
      <c r="H502" s="102" t="str">
        <f t="shared" ref="H502:H522" si="159">IF(AND(D502="",F502=""),"",IF(D502="",F502,D502+F502))</f>
        <v/>
      </c>
      <c r="I502" s="103"/>
      <c r="J502" s="2"/>
      <c r="K502" s="2"/>
      <c r="L502" s="2"/>
      <c r="M502" s="2"/>
      <c r="N502" s="2"/>
      <c r="O502" s="2"/>
      <c r="P502" s="2"/>
      <c r="Q502" s="2"/>
      <c r="S502" s="100" t="e">
        <f t="shared" si="140"/>
        <v>#REF!</v>
      </c>
      <c r="T502" s="100" t="e">
        <f t="shared" si="141"/>
        <v>#REF!</v>
      </c>
      <c r="U502" s="101" t="e">
        <f t="shared" si="150"/>
        <v>#REF!</v>
      </c>
      <c r="V502" s="101" t="e">
        <f t="shared" si="151"/>
        <v>#REF!</v>
      </c>
      <c r="X502" s="100" t="e">
        <f t="shared" si="142"/>
        <v>#REF!</v>
      </c>
      <c r="Y502" s="100" t="e">
        <f t="shared" si="143"/>
        <v>#REF!</v>
      </c>
      <c r="Z502" s="101" t="e">
        <f t="shared" si="152"/>
        <v>#REF!</v>
      </c>
      <c r="AA502" s="101" t="e">
        <f t="shared" si="153"/>
        <v>#REF!</v>
      </c>
      <c r="AC502" s="100" t="e">
        <f t="shared" si="144"/>
        <v>#REF!</v>
      </c>
      <c r="AD502" s="100" t="e">
        <f t="shared" si="145"/>
        <v>#REF!</v>
      </c>
      <c r="AE502" s="101" t="e">
        <f t="shared" si="154"/>
        <v>#REF!</v>
      </c>
      <c r="AF502" s="101" t="e">
        <f t="shared" si="155"/>
        <v>#REF!</v>
      </c>
      <c r="AH502" s="100" t="e">
        <f t="shared" si="146"/>
        <v>#REF!</v>
      </c>
      <c r="AI502" s="100" t="e">
        <f t="shared" si="147"/>
        <v>#REF!</v>
      </c>
      <c r="AJ502" s="101" t="e">
        <f t="shared" si="156"/>
        <v>#REF!</v>
      </c>
      <c r="AK502" s="101" t="e">
        <f t="shared" si="157"/>
        <v>#REF!</v>
      </c>
    </row>
    <row r="503" spans="1:37" ht="15" customHeight="1">
      <c r="A503" s="112"/>
      <c r="B503" s="113"/>
      <c r="C503" s="107"/>
      <c r="D503" s="108"/>
      <c r="E503" s="104"/>
      <c r="F503" s="104"/>
      <c r="G503" s="17" t="str">
        <f t="shared" si="158"/>
        <v/>
      </c>
      <c r="H503" s="102" t="str">
        <f t="shared" si="159"/>
        <v/>
      </c>
      <c r="I503" s="25"/>
      <c r="J503" s="2"/>
      <c r="K503" s="2"/>
      <c r="L503" s="2"/>
      <c r="M503" s="2"/>
      <c r="N503" s="2"/>
      <c r="O503" s="2"/>
      <c r="P503" s="2"/>
      <c r="Q503" s="2"/>
      <c r="S503" s="100" t="e">
        <f t="shared" si="140"/>
        <v>#REF!</v>
      </c>
      <c r="T503" s="100" t="e">
        <f t="shared" si="141"/>
        <v>#REF!</v>
      </c>
      <c r="U503" s="101" t="e">
        <f t="shared" si="150"/>
        <v>#REF!</v>
      </c>
      <c r="V503" s="101" t="e">
        <f t="shared" si="151"/>
        <v>#REF!</v>
      </c>
      <c r="X503" s="100" t="e">
        <f t="shared" si="142"/>
        <v>#REF!</v>
      </c>
      <c r="Y503" s="100" t="e">
        <f t="shared" si="143"/>
        <v>#REF!</v>
      </c>
      <c r="Z503" s="101" t="e">
        <f t="shared" si="152"/>
        <v>#REF!</v>
      </c>
      <c r="AA503" s="101" t="e">
        <f t="shared" si="153"/>
        <v>#REF!</v>
      </c>
      <c r="AC503" s="100" t="e">
        <f t="shared" si="144"/>
        <v>#REF!</v>
      </c>
      <c r="AD503" s="100" t="e">
        <f t="shared" si="145"/>
        <v>#REF!</v>
      </c>
      <c r="AE503" s="101" t="e">
        <f t="shared" si="154"/>
        <v>#REF!</v>
      </c>
      <c r="AF503" s="101" t="e">
        <f t="shared" si="155"/>
        <v>#REF!</v>
      </c>
      <c r="AH503" s="100" t="e">
        <f t="shared" si="146"/>
        <v>#REF!</v>
      </c>
      <c r="AI503" s="100" t="e">
        <f t="shared" si="147"/>
        <v>#REF!</v>
      </c>
      <c r="AJ503" s="101" t="e">
        <f t="shared" si="156"/>
        <v>#REF!</v>
      </c>
      <c r="AK503" s="101" t="e">
        <f t="shared" si="157"/>
        <v>#REF!</v>
      </c>
    </row>
    <row r="504" spans="1:37" ht="15" customHeight="1">
      <c r="A504" s="112"/>
      <c r="B504" s="113"/>
      <c r="C504" s="107"/>
      <c r="D504" s="108"/>
      <c r="E504" s="104"/>
      <c r="F504" s="104"/>
      <c r="G504" s="17" t="str">
        <f t="shared" si="158"/>
        <v/>
      </c>
      <c r="H504" s="102" t="str">
        <f t="shared" si="159"/>
        <v/>
      </c>
      <c r="I504" s="25"/>
      <c r="J504" s="2"/>
      <c r="K504" s="2"/>
      <c r="L504" s="2"/>
      <c r="M504" s="2"/>
      <c r="N504" s="2"/>
      <c r="O504" s="2"/>
      <c r="P504" s="2"/>
      <c r="Q504" s="2"/>
      <c r="S504" s="100" t="e">
        <f t="shared" si="140"/>
        <v>#REF!</v>
      </c>
      <c r="T504" s="100" t="e">
        <f t="shared" si="141"/>
        <v>#REF!</v>
      </c>
      <c r="U504" s="101" t="e">
        <f t="shared" si="150"/>
        <v>#REF!</v>
      </c>
      <c r="V504" s="101" t="e">
        <f t="shared" si="151"/>
        <v>#REF!</v>
      </c>
      <c r="X504" s="100" t="e">
        <f t="shared" si="142"/>
        <v>#REF!</v>
      </c>
      <c r="Y504" s="100" t="e">
        <f t="shared" si="143"/>
        <v>#REF!</v>
      </c>
      <c r="Z504" s="101" t="e">
        <f t="shared" si="152"/>
        <v>#REF!</v>
      </c>
      <c r="AA504" s="101" t="e">
        <f t="shared" si="153"/>
        <v>#REF!</v>
      </c>
      <c r="AC504" s="100" t="e">
        <f t="shared" si="144"/>
        <v>#REF!</v>
      </c>
      <c r="AD504" s="100" t="e">
        <f t="shared" si="145"/>
        <v>#REF!</v>
      </c>
      <c r="AE504" s="101" t="e">
        <f t="shared" si="154"/>
        <v>#REF!</v>
      </c>
      <c r="AF504" s="101" t="e">
        <f t="shared" si="155"/>
        <v>#REF!</v>
      </c>
      <c r="AH504" s="100" t="e">
        <f t="shared" si="146"/>
        <v>#REF!</v>
      </c>
      <c r="AI504" s="100" t="e">
        <f t="shared" si="147"/>
        <v>#REF!</v>
      </c>
      <c r="AJ504" s="101" t="e">
        <f t="shared" si="156"/>
        <v>#REF!</v>
      </c>
      <c r="AK504" s="101" t="e">
        <f t="shared" si="157"/>
        <v>#REF!</v>
      </c>
    </row>
    <row r="505" spans="1:37" ht="15" customHeight="1">
      <c r="A505" s="112"/>
      <c r="B505" s="113"/>
      <c r="C505" s="107"/>
      <c r="D505" s="108"/>
      <c r="E505" s="104"/>
      <c r="F505" s="104"/>
      <c r="G505" s="17" t="str">
        <f t="shared" si="158"/>
        <v/>
      </c>
      <c r="H505" s="102" t="str">
        <f t="shared" si="159"/>
        <v/>
      </c>
      <c r="I505" s="25"/>
      <c r="J505" s="2"/>
      <c r="K505" s="2"/>
      <c r="L505" s="2"/>
      <c r="M505" s="2"/>
      <c r="N505" s="2"/>
      <c r="O505" s="2"/>
      <c r="P505" s="2"/>
      <c r="Q505" s="2"/>
      <c r="S505" s="100" t="e">
        <f t="shared" si="140"/>
        <v>#REF!</v>
      </c>
      <c r="T505" s="100" t="e">
        <f t="shared" si="141"/>
        <v>#REF!</v>
      </c>
      <c r="U505" s="101" t="e">
        <f t="shared" si="150"/>
        <v>#REF!</v>
      </c>
      <c r="V505" s="101" t="e">
        <f t="shared" si="151"/>
        <v>#REF!</v>
      </c>
      <c r="X505" s="100" t="e">
        <f t="shared" si="142"/>
        <v>#REF!</v>
      </c>
      <c r="Y505" s="100" t="e">
        <f t="shared" si="143"/>
        <v>#REF!</v>
      </c>
      <c r="Z505" s="101" t="e">
        <f t="shared" si="152"/>
        <v>#REF!</v>
      </c>
      <c r="AA505" s="101" t="e">
        <f t="shared" si="153"/>
        <v>#REF!</v>
      </c>
      <c r="AC505" s="100" t="e">
        <f t="shared" si="144"/>
        <v>#REF!</v>
      </c>
      <c r="AD505" s="100" t="e">
        <f t="shared" si="145"/>
        <v>#REF!</v>
      </c>
      <c r="AE505" s="101" t="e">
        <f t="shared" si="154"/>
        <v>#REF!</v>
      </c>
      <c r="AF505" s="101" t="e">
        <f t="shared" si="155"/>
        <v>#REF!</v>
      </c>
      <c r="AH505" s="100" t="e">
        <f t="shared" si="146"/>
        <v>#REF!</v>
      </c>
      <c r="AI505" s="100" t="e">
        <f t="shared" si="147"/>
        <v>#REF!</v>
      </c>
      <c r="AJ505" s="101" t="e">
        <f t="shared" si="156"/>
        <v>#REF!</v>
      </c>
      <c r="AK505" s="101" t="e">
        <f t="shared" si="157"/>
        <v>#REF!</v>
      </c>
    </row>
    <row r="506" spans="1:37" ht="15" customHeight="1">
      <c r="A506" s="112"/>
      <c r="B506" s="113"/>
      <c r="C506" s="107"/>
      <c r="D506" s="108"/>
      <c r="E506" s="104"/>
      <c r="F506" s="104"/>
      <c r="G506" s="17" t="str">
        <f t="shared" si="158"/>
        <v/>
      </c>
      <c r="H506" s="102" t="str">
        <f t="shared" si="159"/>
        <v/>
      </c>
      <c r="I506" s="25"/>
      <c r="J506" s="2"/>
      <c r="K506" s="2"/>
      <c r="L506" s="2"/>
      <c r="M506" s="2"/>
      <c r="N506" s="2"/>
      <c r="O506" s="2"/>
      <c r="P506" s="2"/>
      <c r="Q506" s="2"/>
      <c r="S506" s="100" t="e">
        <f t="shared" si="140"/>
        <v>#REF!</v>
      </c>
      <c r="T506" s="100" t="e">
        <f t="shared" si="141"/>
        <v>#REF!</v>
      </c>
      <c r="U506" s="101" t="e">
        <f t="shared" si="150"/>
        <v>#REF!</v>
      </c>
      <c r="V506" s="101" t="e">
        <f t="shared" si="151"/>
        <v>#REF!</v>
      </c>
      <c r="X506" s="100" t="e">
        <f t="shared" si="142"/>
        <v>#REF!</v>
      </c>
      <c r="Y506" s="100" t="e">
        <f t="shared" si="143"/>
        <v>#REF!</v>
      </c>
      <c r="Z506" s="101" t="e">
        <f t="shared" si="152"/>
        <v>#REF!</v>
      </c>
      <c r="AA506" s="101" t="e">
        <f t="shared" si="153"/>
        <v>#REF!</v>
      </c>
      <c r="AC506" s="100" t="e">
        <f t="shared" si="144"/>
        <v>#REF!</v>
      </c>
      <c r="AD506" s="100" t="e">
        <f t="shared" si="145"/>
        <v>#REF!</v>
      </c>
      <c r="AE506" s="101" t="e">
        <f t="shared" si="154"/>
        <v>#REF!</v>
      </c>
      <c r="AF506" s="101" t="e">
        <f t="shared" si="155"/>
        <v>#REF!</v>
      </c>
      <c r="AH506" s="100" t="e">
        <f t="shared" si="146"/>
        <v>#REF!</v>
      </c>
      <c r="AI506" s="100" t="e">
        <f t="shared" si="147"/>
        <v>#REF!</v>
      </c>
      <c r="AJ506" s="101" t="e">
        <f t="shared" si="156"/>
        <v>#REF!</v>
      </c>
      <c r="AK506" s="101" t="e">
        <f t="shared" si="157"/>
        <v>#REF!</v>
      </c>
    </row>
    <row r="507" spans="1:37" ht="15" customHeight="1">
      <c r="A507" s="112"/>
      <c r="B507" s="113"/>
      <c r="C507" s="107"/>
      <c r="D507" s="108"/>
      <c r="E507" s="104"/>
      <c r="F507" s="104"/>
      <c r="G507" s="17" t="str">
        <f t="shared" si="158"/>
        <v/>
      </c>
      <c r="H507" s="102" t="str">
        <f t="shared" si="159"/>
        <v/>
      </c>
      <c r="I507" s="25"/>
      <c r="J507" s="2"/>
      <c r="K507" s="2"/>
      <c r="L507" s="2"/>
      <c r="M507" s="2"/>
      <c r="N507" s="2"/>
      <c r="O507" s="2"/>
      <c r="P507" s="2"/>
      <c r="Q507" s="2"/>
      <c r="S507" s="100" t="e">
        <f t="shared" si="140"/>
        <v>#REF!</v>
      </c>
      <c r="T507" s="100" t="e">
        <f t="shared" si="141"/>
        <v>#REF!</v>
      </c>
      <c r="U507" s="101" t="e">
        <f t="shared" si="150"/>
        <v>#REF!</v>
      </c>
      <c r="V507" s="101" t="e">
        <f t="shared" si="151"/>
        <v>#REF!</v>
      </c>
      <c r="X507" s="100" t="e">
        <f t="shared" si="142"/>
        <v>#REF!</v>
      </c>
      <c r="Y507" s="100" t="e">
        <f t="shared" si="143"/>
        <v>#REF!</v>
      </c>
      <c r="Z507" s="101" t="e">
        <f t="shared" si="152"/>
        <v>#REF!</v>
      </c>
      <c r="AA507" s="101" t="e">
        <f t="shared" si="153"/>
        <v>#REF!</v>
      </c>
      <c r="AC507" s="100" t="e">
        <f t="shared" si="144"/>
        <v>#REF!</v>
      </c>
      <c r="AD507" s="100" t="e">
        <f t="shared" si="145"/>
        <v>#REF!</v>
      </c>
      <c r="AE507" s="101" t="e">
        <f t="shared" si="154"/>
        <v>#REF!</v>
      </c>
      <c r="AF507" s="101" t="e">
        <f t="shared" si="155"/>
        <v>#REF!</v>
      </c>
      <c r="AH507" s="100" t="e">
        <f t="shared" si="146"/>
        <v>#REF!</v>
      </c>
      <c r="AI507" s="100" t="e">
        <f t="shared" si="147"/>
        <v>#REF!</v>
      </c>
      <c r="AJ507" s="101" t="e">
        <f t="shared" si="156"/>
        <v>#REF!</v>
      </c>
      <c r="AK507" s="101" t="e">
        <f t="shared" si="157"/>
        <v>#REF!</v>
      </c>
    </row>
    <row r="508" spans="1:37" ht="15" customHeight="1">
      <c r="A508" s="112"/>
      <c r="B508" s="113"/>
      <c r="C508" s="107"/>
      <c r="D508" s="108"/>
      <c r="E508" s="104"/>
      <c r="F508" s="104"/>
      <c r="G508" s="17" t="str">
        <f t="shared" si="158"/>
        <v/>
      </c>
      <c r="H508" s="102" t="str">
        <f t="shared" si="159"/>
        <v/>
      </c>
      <c r="I508" s="25"/>
      <c r="J508" s="2"/>
      <c r="K508" s="2"/>
      <c r="L508" s="2"/>
      <c r="M508" s="2"/>
      <c r="N508" s="2"/>
      <c r="O508" s="2"/>
      <c r="P508" s="2"/>
      <c r="Q508" s="2"/>
      <c r="S508" s="100" t="e">
        <f t="shared" si="140"/>
        <v>#REF!</v>
      </c>
      <c r="T508" s="100" t="e">
        <f t="shared" si="141"/>
        <v>#REF!</v>
      </c>
      <c r="U508" s="101" t="e">
        <f t="shared" si="150"/>
        <v>#REF!</v>
      </c>
      <c r="V508" s="101" t="e">
        <f t="shared" si="151"/>
        <v>#REF!</v>
      </c>
      <c r="X508" s="100" t="e">
        <f t="shared" si="142"/>
        <v>#REF!</v>
      </c>
      <c r="Y508" s="100" t="e">
        <f t="shared" si="143"/>
        <v>#REF!</v>
      </c>
      <c r="Z508" s="101" t="e">
        <f t="shared" si="152"/>
        <v>#REF!</v>
      </c>
      <c r="AA508" s="101" t="e">
        <f t="shared" si="153"/>
        <v>#REF!</v>
      </c>
      <c r="AC508" s="100" t="e">
        <f t="shared" si="144"/>
        <v>#REF!</v>
      </c>
      <c r="AD508" s="100" t="e">
        <f t="shared" si="145"/>
        <v>#REF!</v>
      </c>
      <c r="AE508" s="101" t="e">
        <f t="shared" si="154"/>
        <v>#REF!</v>
      </c>
      <c r="AF508" s="101" t="e">
        <f t="shared" si="155"/>
        <v>#REF!</v>
      </c>
      <c r="AH508" s="100" t="e">
        <f t="shared" si="146"/>
        <v>#REF!</v>
      </c>
      <c r="AI508" s="100" t="e">
        <f t="shared" si="147"/>
        <v>#REF!</v>
      </c>
      <c r="AJ508" s="101" t="e">
        <f t="shared" si="156"/>
        <v>#REF!</v>
      </c>
      <c r="AK508" s="101" t="e">
        <f t="shared" si="157"/>
        <v>#REF!</v>
      </c>
    </row>
    <row r="509" spans="1:37" ht="15" customHeight="1">
      <c r="A509" s="112"/>
      <c r="B509" s="113"/>
      <c r="C509" s="107"/>
      <c r="D509" s="108"/>
      <c r="E509" s="104"/>
      <c r="F509" s="104"/>
      <c r="G509" s="17" t="str">
        <f t="shared" si="158"/>
        <v/>
      </c>
      <c r="H509" s="102" t="str">
        <f t="shared" si="159"/>
        <v/>
      </c>
      <c r="I509" s="25"/>
      <c r="J509" s="2"/>
      <c r="K509" s="2"/>
      <c r="L509" s="2"/>
      <c r="M509" s="2"/>
      <c r="N509" s="2"/>
      <c r="O509" s="2"/>
      <c r="P509" s="2"/>
      <c r="Q509" s="2"/>
      <c r="S509" s="100" t="e">
        <f t="shared" si="140"/>
        <v>#REF!</v>
      </c>
      <c r="T509" s="100" t="e">
        <f t="shared" si="141"/>
        <v>#REF!</v>
      </c>
      <c r="U509" s="101" t="e">
        <f t="shared" si="150"/>
        <v>#REF!</v>
      </c>
      <c r="V509" s="101" t="e">
        <f t="shared" si="151"/>
        <v>#REF!</v>
      </c>
      <c r="X509" s="100" t="e">
        <f t="shared" si="142"/>
        <v>#REF!</v>
      </c>
      <c r="Y509" s="100" t="e">
        <f t="shared" si="143"/>
        <v>#REF!</v>
      </c>
      <c r="Z509" s="101" t="e">
        <f t="shared" si="152"/>
        <v>#REF!</v>
      </c>
      <c r="AA509" s="101" t="e">
        <f t="shared" si="153"/>
        <v>#REF!</v>
      </c>
      <c r="AC509" s="100" t="e">
        <f t="shared" si="144"/>
        <v>#REF!</v>
      </c>
      <c r="AD509" s="100" t="e">
        <f t="shared" si="145"/>
        <v>#REF!</v>
      </c>
      <c r="AE509" s="101" t="e">
        <f t="shared" si="154"/>
        <v>#REF!</v>
      </c>
      <c r="AF509" s="101" t="e">
        <f t="shared" si="155"/>
        <v>#REF!</v>
      </c>
      <c r="AH509" s="100" t="e">
        <f t="shared" si="146"/>
        <v>#REF!</v>
      </c>
      <c r="AI509" s="100" t="e">
        <f t="shared" si="147"/>
        <v>#REF!</v>
      </c>
      <c r="AJ509" s="101" t="e">
        <f t="shared" si="156"/>
        <v>#REF!</v>
      </c>
      <c r="AK509" s="101" t="e">
        <f t="shared" si="157"/>
        <v>#REF!</v>
      </c>
    </row>
    <row r="510" spans="1:37" ht="15" customHeight="1">
      <c r="A510" s="112"/>
      <c r="B510" s="113"/>
      <c r="C510" s="107"/>
      <c r="D510" s="108"/>
      <c r="E510" s="104"/>
      <c r="F510" s="104"/>
      <c r="G510" s="17" t="str">
        <f t="shared" si="158"/>
        <v/>
      </c>
      <c r="H510" s="102" t="str">
        <f t="shared" si="159"/>
        <v/>
      </c>
      <c r="I510" s="25"/>
      <c r="J510" s="2"/>
      <c r="K510" s="2"/>
      <c r="L510" s="2"/>
      <c r="M510" s="2"/>
      <c r="N510" s="2"/>
      <c r="O510" s="2"/>
      <c r="P510" s="2"/>
      <c r="Q510" s="2"/>
      <c r="S510" s="100" t="e">
        <f t="shared" si="140"/>
        <v>#REF!</v>
      </c>
      <c r="T510" s="100" t="e">
        <f t="shared" si="141"/>
        <v>#REF!</v>
      </c>
      <c r="U510" s="101" t="e">
        <f t="shared" si="150"/>
        <v>#REF!</v>
      </c>
      <c r="V510" s="101" t="e">
        <f t="shared" si="151"/>
        <v>#REF!</v>
      </c>
      <c r="X510" s="100" t="e">
        <f t="shared" si="142"/>
        <v>#REF!</v>
      </c>
      <c r="Y510" s="100" t="e">
        <f t="shared" si="143"/>
        <v>#REF!</v>
      </c>
      <c r="Z510" s="101" t="e">
        <f t="shared" si="152"/>
        <v>#REF!</v>
      </c>
      <c r="AA510" s="101" t="e">
        <f t="shared" si="153"/>
        <v>#REF!</v>
      </c>
      <c r="AC510" s="100" t="e">
        <f t="shared" si="144"/>
        <v>#REF!</v>
      </c>
      <c r="AD510" s="100" t="e">
        <f t="shared" si="145"/>
        <v>#REF!</v>
      </c>
      <c r="AE510" s="101" t="e">
        <f t="shared" si="154"/>
        <v>#REF!</v>
      </c>
      <c r="AF510" s="101" t="e">
        <f t="shared" si="155"/>
        <v>#REF!</v>
      </c>
      <c r="AH510" s="100" t="e">
        <f t="shared" si="146"/>
        <v>#REF!</v>
      </c>
      <c r="AI510" s="100" t="e">
        <f t="shared" si="147"/>
        <v>#REF!</v>
      </c>
      <c r="AJ510" s="101" t="e">
        <f t="shared" si="156"/>
        <v>#REF!</v>
      </c>
      <c r="AK510" s="101" t="e">
        <f t="shared" si="157"/>
        <v>#REF!</v>
      </c>
    </row>
    <row r="511" spans="1:37" ht="15" customHeight="1">
      <c r="A511" s="112"/>
      <c r="B511" s="113"/>
      <c r="C511" s="107"/>
      <c r="D511" s="108"/>
      <c r="E511" s="104"/>
      <c r="F511" s="104"/>
      <c r="G511" s="17" t="str">
        <f t="shared" si="158"/>
        <v/>
      </c>
      <c r="H511" s="102" t="str">
        <f t="shared" si="159"/>
        <v/>
      </c>
      <c r="I511" s="25"/>
      <c r="J511" s="2"/>
      <c r="K511" s="2"/>
      <c r="L511" s="2"/>
      <c r="M511" s="2"/>
      <c r="N511" s="2"/>
      <c r="O511" s="2"/>
      <c r="P511" s="2"/>
      <c r="Q511" s="2"/>
      <c r="S511" s="100" t="e">
        <f t="shared" si="140"/>
        <v>#REF!</v>
      </c>
      <c r="T511" s="100" t="e">
        <f t="shared" si="141"/>
        <v>#REF!</v>
      </c>
      <c r="U511" s="101" t="e">
        <f t="shared" si="150"/>
        <v>#REF!</v>
      </c>
      <c r="V511" s="101" t="e">
        <f t="shared" si="151"/>
        <v>#REF!</v>
      </c>
      <c r="X511" s="100" t="e">
        <f t="shared" si="142"/>
        <v>#REF!</v>
      </c>
      <c r="Y511" s="100" t="e">
        <f t="shared" si="143"/>
        <v>#REF!</v>
      </c>
      <c r="Z511" s="101" t="e">
        <f t="shared" si="152"/>
        <v>#REF!</v>
      </c>
      <c r="AA511" s="101" t="e">
        <f t="shared" si="153"/>
        <v>#REF!</v>
      </c>
      <c r="AC511" s="100" t="e">
        <f t="shared" si="144"/>
        <v>#REF!</v>
      </c>
      <c r="AD511" s="100" t="e">
        <f t="shared" si="145"/>
        <v>#REF!</v>
      </c>
      <c r="AE511" s="101" t="e">
        <f t="shared" si="154"/>
        <v>#REF!</v>
      </c>
      <c r="AF511" s="101" t="e">
        <f t="shared" si="155"/>
        <v>#REF!</v>
      </c>
      <c r="AH511" s="100" t="e">
        <f t="shared" si="146"/>
        <v>#REF!</v>
      </c>
      <c r="AI511" s="100" t="e">
        <f t="shared" si="147"/>
        <v>#REF!</v>
      </c>
      <c r="AJ511" s="101" t="e">
        <f t="shared" si="156"/>
        <v>#REF!</v>
      </c>
      <c r="AK511" s="101" t="e">
        <f t="shared" si="157"/>
        <v>#REF!</v>
      </c>
    </row>
    <row r="512" spans="1:37" ht="15" customHeight="1">
      <c r="A512" s="112"/>
      <c r="B512" s="113"/>
      <c r="C512" s="107"/>
      <c r="D512" s="108"/>
      <c r="E512" s="104"/>
      <c r="F512" s="104"/>
      <c r="G512" s="17" t="str">
        <f t="shared" si="158"/>
        <v/>
      </c>
      <c r="H512" s="102" t="str">
        <f t="shared" si="159"/>
        <v/>
      </c>
      <c r="I512" s="25"/>
      <c r="J512" s="2"/>
      <c r="K512" s="2"/>
      <c r="L512" s="2"/>
      <c r="M512" s="2"/>
      <c r="N512" s="2"/>
      <c r="O512" s="2"/>
      <c r="P512" s="2"/>
      <c r="Q512" s="2"/>
      <c r="S512" s="100" t="e">
        <f t="shared" si="140"/>
        <v>#REF!</v>
      </c>
      <c r="T512" s="100" t="e">
        <f t="shared" si="141"/>
        <v>#REF!</v>
      </c>
      <c r="U512" s="101" t="e">
        <f t="shared" si="150"/>
        <v>#REF!</v>
      </c>
      <c r="V512" s="101" t="e">
        <f t="shared" si="151"/>
        <v>#REF!</v>
      </c>
      <c r="X512" s="100" t="e">
        <f t="shared" si="142"/>
        <v>#REF!</v>
      </c>
      <c r="Y512" s="100" t="e">
        <f t="shared" si="143"/>
        <v>#REF!</v>
      </c>
      <c r="Z512" s="101" t="e">
        <f t="shared" si="152"/>
        <v>#REF!</v>
      </c>
      <c r="AA512" s="101" t="e">
        <f t="shared" si="153"/>
        <v>#REF!</v>
      </c>
      <c r="AC512" s="100" t="e">
        <f t="shared" si="144"/>
        <v>#REF!</v>
      </c>
      <c r="AD512" s="100" t="e">
        <f t="shared" si="145"/>
        <v>#REF!</v>
      </c>
      <c r="AE512" s="101" t="e">
        <f t="shared" si="154"/>
        <v>#REF!</v>
      </c>
      <c r="AF512" s="101" t="e">
        <f t="shared" si="155"/>
        <v>#REF!</v>
      </c>
      <c r="AH512" s="100" t="e">
        <f t="shared" si="146"/>
        <v>#REF!</v>
      </c>
      <c r="AI512" s="100" t="e">
        <f t="shared" si="147"/>
        <v>#REF!</v>
      </c>
      <c r="AJ512" s="101" t="e">
        <f t="shared" si="156"/>
        <v>#REF!</v>
      </c>
      <c r="AK512" s="101" t="e">
        <f t="shared" si="157"/>
        <v>#REF!</v>
      </c>
    </row>
    <row r="513" spans="1:37" ht="15" customHeight="1">
      <c r="A513" s="112"/>
      <c r="B513" s="113"/>
      <c r="C513" s="107"/>
      <c r="D513" s="108"/>
      <c r="E513" s="104"/>
      <c r="F513" s="104"/>
      <c r="G513" s="17" t="str">
        <f t="shared" si="158"/>
        <v/>
      </c>
      <c r="H513" s="102" t="str">
        <f t="shared" si="159"/>
        <v/>
      </c>
      <c r="I513" s="25"/>
      <c r="J513" s="2"/>
      <c r="K513" s="2"/>
      <c r="L513" s="2"/>
      <c r="M513" s="2"/>
      <c r="N513" s="2"/>
      <c r="O513" s="2"/>
      <c r="P513" s="2"/>
      <c r="Q513" s="2"/>
      <c r="S513" s="100" t="e">
        <f t="shared" si="140"/>
        <v>#REF!</v>
      </c>
      <c r="T513" s="100" t="e">
        <f t="shared" si="141"/>
        <v>#REF!</v>
      </c>
      <c r="U513" s="101" t="e">
        <f t="shared" si="150"/>
        <v>#REF!</v>
      </c>
      <c r="V513" s="101" t="e">
        <f t="shared" si="151"/>
        <v>#REF!</v>
      </c>
      <c r="X513" s="100" t="e">
        <f t="shared" si="142"/>
        <v>#REF!</v>
      </c>
      <c r="Y513" s="100" t="e">
        <f t="shared" si="143"/>
        <v>#REF!</v>
      </c>
      <c r="Z513" s="101" t="e">
        <f t="shared" si="152"/>
        <v>#REF!</v>
      </c>
      <c r="AA513" s="101" t="e">
        <f t="shared" si="153"/>
        <v>#REF!</v>
      </c>
      <c r="AC513" s="100" t="e">
        <f t="shared" si="144"/>
        <v>#REF!</v>
      </c>
      <c r="AD513" s="100" t="e">
        <f t="shared" si="145"/>
        <v>#REF!</v>
      </c>
      <c r="AE513" s="101" t="e">
        <f t="shared" si="154"/>
        <v>#REF!</v>
      </c>
      <c r="AF513" s="101" t="e">
        <f t="shared" si="155"/>
        <v>#REF!</v>
      </c>
      <c r="AH513" s="100" t="e">
        <f t="shared" si="146"/>
        <v>#REF!</v>
      </c>
      <c r="AI513" s="100" t="e">
        <f t="shared" si="147"/>
        <v>#REF!</v>
      </c>
      <c r="AJ513" s="101" t="e">
        <f t="shared" si="156"/>
        <v>#REF!</v>
      </c>
      <c r="AK513" s="101" t="e">
        <f t="shared" si="157"/>
        <v>#REF!</v>
      </c>
    </row>
    <row r="514" spans="1:37" ht="15" customHeight="1">
      <c r="A514" s="112"/>
      <c r="B514" s="113"/>
      <c r="C514" s="107"/>
      <c r="D514" s="108"/>
      <c r="E514" s="104"/>
      <c r="F514" s="104"/>
      <c r="G514" s="17" t="str">
        <f t="shared" si="158"/>
        <v/>
      </c>
      <c r="H514" s="102" t="str">
        <f t="shared" si="159"/>
        <v/>
      </c>
      <c r="I514" s="25"/>
      <c r="J514" s="2"/>
      <c r="K514" s="2"/>
      <c r="L514" s="2"/>
      <c r="M514" s="2"/>
      <c r="N514" s="2"/>
      <c r="O514" s="2"/>
      <c r="P514" s="2"/>
      <c r="Q514" s="2"/>
      <c r="S514" s="100" t="e">
        <f t="shared" si="140"/>
        <v>#REF!</v>
      </c>
      <c r="T514" s="100" t="e">
        <f t="shared" si="141"/>
        <v>#REF!</v>
      </c>
      <c r="U514" s="101" t="e">
        <f t="shared" si="150"/>
        <v>#REF!</v>
      </c>
      <c r="V514" s="101" t="e">
        <f t="shared" si="151"/>
        <v>#REF!</v>
      </c>
      <c r="X514" s="100" t="e">
        <f t="shared" si="142"/>
        <v>#REF!</v>
      </c>
      <c r="Y514" s="100" t="e">
        <f t="shared" si="143"/>
        <v>#REF!</v>
      </c>
      <c r="Z514" s="101" t="e">
        <f t="shared" si="152"/>
        <v>#REF!</v>
      </c>
      <c r="AA514" s="101" t="e">
        <f t="shared" si="153"/>
        <v>#REF!</v>
      </c>
      <c r="AC514" s="100" t="e">
        <f t="shared" si="144"/>
        <v>#REF!</v>
      </c>
      <c r="AD514" s="100" t="e">
        <f t="shared" si="145"/>
        <v>#REF!</v>
      </c>
      <c r="AE514" s="101" t="e">
        <f t="shared" si="154"/>
        <v>#REF!</v>
      </c>
      <c r="AF514" s="101" t="e">
        <f t="shared" si="155"/>
        <v>#REF!</v>
      </c>
      <c r="AH514" s="100" t="e">
        <f t="shared" si="146"/>
        <v>#REF!</v>
      </c>
      <c r="AI514" s="100" t="e">
        <f t="shared" si="147"/>
        <v>#REF!</v>
      </c>
      <c r="AJ514" s="101" t="e">
        <f t="shared" si="156"/>
        <v>#REF!</v>
      </c>
      <c r="AK514" s="101" t="e">
        <f t="shared" si="157"/>
        <v>#REF!</v>
      </c>
    </row>
    <row r="515" spans="1:37" ht="15" customHeight="1">
      <c r="A515" s="112"/>
      <c r="B515" s="113"/>
      <c r="C515" s="107"/>
      <c r="D515" s="108"/>
      <c r="E515" s="104"/>
      <c r="F515" s="104"/>
      <c r="G515" s="17" t="str">
        <f t="shared" si="158"/>
        <v/>
      </c>
      <c r="H515" s="102" t="str">
        <f t="shared" si="159"/>
        <v/>
      </c>
      <c r="I515" s="25"/>
      <c r="J515" s="2"/>
      <c r="K515" s="2"/>
      <c r="L515" s="2"/>
      <c r="M515" s="2"/>
      <c r="N515" s="2"/>
      <c r="O515" s="2"/>
      <c r="P515" s="2"/>
      <c r="Q515" s="2"/>
      <c r="S515" s="100" t="e">
        <f t="shared" si="140"/>
        <v>#REF!</v>
      </c>
      <c r="T515" s="100" t="e">
        <f t="shared" si="141"/>
        <v>#REF!</v>
      </c>
      <c r="U515" s="101" t="e">
        <f t="shared" si="150"/>
        <v>#REF!</v>
      </c>
      <c r="V515" s="101" t="e">
        <f t="shared" si="151"/>
        <v>#REF!</v>
      </c>
      <c r="X515" s="100" t="e">
        <f t="shared" si="142"/>
        <v>#REF!</v>
      </c>
      <c r="Y515" s="100" t="e">
        <f t="shared" si="143"/>
        <v>#REF!</v>
      </c>
      <c r="Z515" s="101" t="e">
        <f t="shared" si="152"/>
        <v>#REF!</v>
      </c>
      <c r="AA515" s="101" t="e">
        <f t="shared" si="153"/>
        <v>#REF!</v>
      </c>
      <c r="AC515" s="100" t="e">
        <f t="shared" si="144"/>
        <v>#REF!</v>
      </c>
      <c r="AD515" s="100" t="e">
        <f t="shared" si="145"/>
        <v>#REF!</v>
      </c>
      <c r="AE515" s="101" t="e">
        <f t="shared" si="154"/>
        <v>#REF!</v>
      </c>
      <c r="AF515" s="101" t="e">
        <f t="shared" si="155"/>
        <v>#REF!</v>
      </c>
      <c r="AH515" s="100" t="e">
        <f t="shared" si="146"/>
        <v>#REF!</v>
      </c>
      <c r="AI515" s="100" t="e">
        <f t="shared" si="147"/>
        <v>#REF!</v>
      </c>
      <c r="AJ515" s="101" t="e">
        <f t="shared" si="156"/>
        <v>#REF!</v>
      </c>
      <c r="AK515" s="101" t="e">
        <f t="shared" si="157"/>
        <v>#REF!</v>
      </c>
    </row>
    <row r="516" spans="1:37" ht="15" customHeight="1">
      <c r="A516" s="112"/>
      <c r="B516" s="113"/>
      <c r="C516" s="107"/>
      <c r="D516" s="108"/>
      <c r="E516" s="104"/>
      <c r="F516" s="104"/>
      <c r="G516" s="17" t="str">
        <f t="shared" si="158"/>
        <v/>
      </c>
      <c r="H516" s="102" t="str">
        <f t="shared" si="159"/>
        <v/>
      </c>
      <c r="I516" s="25"/>
      <c r="J516" s="2"/>
      <c r="K516" s="2"/>
      <c r="L516" s="2"/>
      <c r="M516" s="2"/>
      <c r="N516" s="2"/>
      <c r="O516" s="2"/>
      <c r="P516" s="2"/>
      <c r="Q516" s="2"/>
      <c r="S516" s="100" t="e">
        <f t="shared" si="140"/>
        <v>#REF!</v>
      </c>
      <c r="T516" s="100" t="e">
        <f t="shared" si="141"/>
        <v>#REF!</v>
      </c>
      <c r="U516" s="101" t="e">
        <f t="shared" si="150"/>
        <v>#REF!</v>
      </c>
      <c r="V516" s="101" t="e">
        <f t="shared" si="151"/>
        <v>#REF!</v>
      </c>
      <c r="X516" s="100" t="e">
        <f t="shared" si="142"/>
        <v>#REF!</v>
      </c>
      <c r="Y516" s="100" t="e">
        <f t="shared" si="143"/>
        <v>#REF!</v>
      </c>
      <c r="Z516" s="101" t="e">
        <f t="shared" si="152"/>
        <v>#REF!</v>
      </c>
      <c r="AA516" s="101" t="e">
        <f t="shared" si="153"/>
        <v>#REF!</v>
      </c>
      <c r="AC516" s="100" t="e">
        <f t="shared" si="144"/>
        <v>#REF!</v>
      </c>
      <c r="AD516" s="100" t="e">
        <f t="shared" si="145"/>
        <v>#REF!</v>
      </c>
      <c r="AE516" s="101" t="e">
        <f t="shared" si="154"/>
        <v>#REF!</v>
      </c>
      <c r="AF516" s="101" t="e">
        <f t="shared" si="155"/>
        <v>#REF!</v>
      </c>
      <c r="AH516" s="100" t="e">
        <f t="shared" si="146"/>
        <v>#REF!</v>
      </c>
      <c r="AI516" s="100" t="e">
        <f t="shared" si="147"/>
        <v>#REF!</v>
      </c>
      <c r="AJ516" s="101" t="e">
        <f t="shared" si="156"/>
        <v>#REF!</v>
      </c>
      <c r="AK516" s="101" t="e">
        <f t="shared" si="157"/>
        <v>#REF!</v>
      </c>
    </row>
    <row r="517" spans="1:37" ht="15" customHeight="1">
      <c r="A517" s="112"/>
      <c r="B517" s="113"/>
      <c r="C517" s="107"/>
      <c r="D517" s="108"/>
      <c r="E517" s="104"/>
      <c r="F517" s="104"/>
      <c r="G517" s="17" t="str">
        <f t="shared" si="158"/>
        <v/>
      </c>
      <c r="H517" s="102" t="str">
        <f t="shared" si="159"/>
        <v/>
      </c>
      <c r="I517" s="25"/>
      <c r="J517" s="2"/>
      <c r="K517" s="2"/>
      <c r="L517" s="2"/>
      <c r="M517" s="2"/>
      <c r="N517" s="2"/>
      <c r="O517" s="2"/>
      <c r="P517" s="2"/>
      <c r="Q517" s="2"/>
      <c r="S517" s="100" t="e">
        <f t="shared" si="140"/>
        <v>#REF!</v>
      </c>
      <c r="T517" s="100" t="e">
        <f t="shared" si="141"/>
        <v>#REF!</v>
      </c>
      <c r="U517" s="101" t="e">
        <f t="shared" si="150"/>
        <v>#REF!</v>
      </c>
      <c r="V517" s="101" t="e">
        <f t="shared" si="151"/>
        <v>#REF!</v>
      </c>
      <c r="X517" s="100" t="e">
        <f t="shared" si="142"/>
        <v>#REF!</v>
      </c>
      <c r="Y517" s="100" t="e">
        <f t="shared" si="143"/>
        <v>#REF!</v>
      </c>
      <c r="Z517" s="101" t="e">
        <f t="shared" si="152"/>
        <v>#REF!</v>
      </c>
      <c r="AA517" s="101" t="e">
        <f t="shared" si="153"/>
        <v>#REF!</v>
      </c>
      <c r="AC517" s="100" t="e">
        <f t="shared" si="144"/>
        <v>#REF!</v>
      </c>
      <c r="AD517" s="100" t="e">
        <f t="shared" si="145"/>
        <v>#REF!</v>
      </c>
      <c r="AE517" s="101" t="e">
        <f t="shared" si="154"/>
        <v>#REF!</v>
      </c>
      <c r="AF517" s="101" t="e">
        <f t="shared" si="155"/>
        <v>#REF!</v>
      </c>
      <c r="AH517" s="100" t="e">
        <f t="shared" si="146"/>
        <v>#REF!</v>
      </c>
      <c r="AI517" s="100" t="e">
        <f t="shared" si="147"/>
        <v>#REF!</v>
      </c>
      <c r="AJ517" s="101" t="e">
        <f t="shared" si="156"/>
        <v>#REF!</v>
      </c>
      <c r="AK517" s="101" t="e">
        <f t="shared" si="157"/>
        <v>#REF!</v>
      </c>
    </row>
    <row r="518" spans="1:37" ht="15" customHeight="1">
      <c r="A518" s="112"/>
      <c r="B518" s="113"/>
      <c r="C518" s="107"/>
      <c r="D518" s="108"/>
      <c r="E518" s="104"/>
      <c r="F518" s="104"/>
      <c r="G518" s="17" t="str">
        <f t="shared" si="158"/>
        <v/>
      </c>
      <c r="H518" s="102" t="str">
        <f t="shared" si="159"/>
        <v/>
      </c>
      <c r="I518" s="25"/>
      <c r="J518" s="2"/>
      <c r="K518" s="2"/>
      <c r="L518" s="2"/>
      <c r="M518" s="2"/>
      <c r="N518" s="2"/>
      <c r="O518" s="2"/>
      <c r="P518" s="2"/>
      <c r="Q518" s="2"/>
      <c r="S518" s="100" t="e">
        <f t="shared" si="140"/>
        <v>#REF!</v>
      </c>
      <c r="T518" s="100" t="e">
        <f t="shared" si="141"/>
        <v>#REF!</v>
      </c>
      <c r="U518" s="101" t="e">
        <f t="shared" si="150"/>
        <v>#REF!</v>
      </c>
      <c r="V518" s="101" t="e">
        <f t="shared" si="151"/>
        <v>#REF!</v>
      </c>
      <c r="X518" s="100" t="e">
        <f t="shared" si="142"/>
        <v>#REF!</v>
      </c>
      <c r="Y518" s="100" t="e">
        <f t="shared" si="143"/>
        <v>#REF!</v>
      </c>
      <c r="Z518" s="101" t="e">
        <f t="shared" si="152"/>
        <v>#REF!</v>
      </c>
      <c r="AA518" s="101" t="e">
        <f t="shared" si="153"/>
        <v>#REF!</v>
      </c>
      <c r="AC518" s="100" t="e">
        <f t="shared" si="144"/>
        <v>#REF!</v>
      </c>
      <c r="AD518" s="100" t="e">
        <f t="shared" si="145"/>
        <v>#REF!</v>
      </c>
      <c r="AE518" s="101" t="e">
        <f t="shared" si="154"/>
        <v>#REF!</v>
      </c>
      <c r="AF518" s="101" t="e">
        <f t="shared" si="155"/>
        <v>#REF!</v>
      </c>
      <c r="AH518" s="100" t="e">
        <f t="shared" si="146"/>
        <v>#REF!</v>
      </c>
      <c r="AI518" s="100" t="e">
        <f t="shared" si="147"/>
        <v>#REF!</v>
      </c>
      <c r="AJ518" s="101" t="e">
        <f t="shared" si="156"/>
        <v>#REF!</v>
      </c>
      <c r="AK518" s="101" t="e">
        <f t="shared" si="157"/>
        <v>#REF!</v>
      </c>
    </row>
    <row r="519" spans="1:37" ht="15" customHeight="1">
      <c r="A519" s="112"/>
      <c r="B519" s="113"/>
      <c r="C519" s="107"/>
      <c r="D519" s="108"/>
      <c r="E519" s="104"/>
      <c r="F519" s="104"/>
      <c r="G519" s="17" t="str">
        <f t="shared" si="158"/>
        <v/>
      </c>
      <c r="H519" s="102" t="str">
        <f t="shared" si="159"/>
        <v/>
      </c>
      <c r="I519" s="25"/>
      <c r="J519" s="2"/>
      <c r="K519" s="2"/>
      <c r="L519" s="2"/>
      <c r="M519" s="2"/>
      <c r="N519" s="2"/>
      <c r="O519" s="2"/>
      <c r="P519" s="2"/>
      <c r="Q519" s="2"/>
      <c r="S519" s="100" t="e">
        <f t="shared" si="140"/>
        <v>#REF!</v>
      </c>
      <c r="T519" s="100" t="e">
        <f t="shared" si="141"/>
        <v>#REF!</v>
      </c>
      <c r="U519" s="101" t="e">
        <f t="shared" si="150"/>
        <v>#REF!</v>
      </c>
      <c r="V519" s="101" t="e">
        <f t="shared" si="151"/>
        <v>#REF!</v>
      </c>
      <c r="X519" s="100" t="e">
        <f t="shared" si="142"/>
        <v>#REF!</v>
      </c>
      <c r="Y519" s="100" t="e">
        <f t="shared" si="143"/>
        <v>#REF!</v>
      </c>
      <c r="Z519" s="101" t="e">
        <f t="shared" si="152"/>
        <v>#REF!</v>
      </c>
      <c r="AA519" s="101" t="e">
        <f t="shared" si="153"/>
        <v>#REF!</v>
      </c>
      <c r="AC519" s="100" t="e">
        <f t="shared" si="144"/>
        <v>#REF!</v>
      </c>
      <c r="AD519" s="100" t="e">
        <f t="shared" si="145"/>
        <v>#REF!</v>
      </c>
      <c r="AE519" s="101" t="e">
        <f t="shared" si="154"/>
        <v>#REF!</v>
      </c>
      <c r="AF519" s="101" t="e">
        <f t="shared" si="155"/>
        <v>#REF!</v>
      </c>
      <c r="AH519" s="100" t="e">
        <f t="shared" si="146"/>
        <v>#REF!</v>
      </c>
      <c r="AI519" s="100" t="e">
        <f t="shared" si="147"/>
        <v>#REF!</v>
      </c>
      <c r="AJ519" s="101" t="e">
        <f t="shared" si="156"/>
        <v>#REF!</v>
      </c>
      <c r="AK519" s="101" t="e">
        <f t="shared" si="157"/>
        <v>#REF!</v>
      </c>
    </row>
    <row r="520" spans="1:37" ht="15" customHeight="1">
      <c r="A520" s="112"/>
      <c r="B520" s="113"/>
      <c r="C520" s="107"/>
      <c r="D520" s="108"/>
      <c r="E520" s="104"/>
      <c r="F520" s="104"/>
      <c r="G520" s="17" t="str">
        <f t="shared" si="158"/>
        <v/>
      </c>
      <c r="H520" s="102" t="str">
        <f t="shared" si="159"/>
        <v/>
      </c>
      <c r="I520" s="25"/>
      <c r="J520" s="2"/>
      <c r="K520" s="2"/>
      <c r="L520" s="2"/>
      <c r="M520" s="2"/>
      <c r="N520" s="2"/>
      <c r="O520" s="2"/>
      <c r="P520" s="2"/>
      <c r="Q520" s="2"/>
      <c r="S520" s="100" t="e">
        <f t="shared" si="140"/>
        <v>#REF!</v>
      </c>
      <c r="T520" s="100" t="e">
        <f t="shared" si="141"/>
        <v>#REF!</v>
      </c>
      <c r="U520" s="101" t="e">
        <f t="shared" si="150"/>
        <v>#REF!</v>
      </c>
      <c r="V520" s="101" t="e">
        <f t="shared" si="151"/>
        <v>#REF!</v>
      </c>
      <c r="X520" s="100" t="e">
        <f t="shared" si="142"/>
        <v>#REF!</v>
      </c>
      <c r="Y520" s="100" t="e">
        <f t="shared" si="143"/>
        <v>#REF!</v>
      </c>
      <c r="Z520" s="101" t="e">
        <f t="shared" si="152"/>
        <v>#REF!</v>
      </c>
      <c r="AA520" s="101" t="e">
        <f t="shared" si="153"/>
        <v>#REF!</v>
      </c>
      <c r="AC520" s="100" t="e">
        <f t="shared" si="144"/>
        <v>#REF!</v>
      </c>
      <c r="AD520" s="100" t="e">
        <f t="shared" si="145"/>
        <v>#REF!</v>
      </c>
      <c r="AE520" s="101" t="e">
        <f t="shared" si="154"/>
        <v>#REF!</v>
      </c>
      <c r="AF520" s="101" t="e">
        <f t="shared" si="155"/>
        <v>#REF!</v>
      </c>
      <c r="AH520" s="100" t="e">
        <f t="shared" si="146"/>
        <v>#REF!</v>
      </c>
      <c r="AI520" s="100" t="e">
        <f t="shared" si="147"/>
        <v>#REF!</v>
      </c>
      <c r="AJ520" s="101" t="e">
        <f t="shared" si="156"/>
        <v>#REF!</v>
      </c>
      <c r="AK520" s="101" t="e">
        <f t="shared" si="157"/>
        <v>#REF!</v>
      </c>
    </row>
    <row r="521" spans="1:37" ht="15" customHeight="1">
      <c r="A521" s="112"/>
      <c r="B521" s="113"/>
      <c r="C521" s="107"/>
      <c r="D521" s="108"/>
      <c r="E521" s="104"/>
      <c r="F521" s="104"/>
      <c r="G521" s="17" t="str">
        <f t="shared" si="158"/>
        <v/>
      </c>
      <c r="H521" s="102" t="str">
        <f t="shared" si="159"/>
        <v/>
      </c>
      <c r="I521" s="25"/>
      <c r="J521" s="2"/>
      <c r="K521" s="2"/>
      <c r="L521" s="2"/>
      <c r="M521" s="2"/>
      <c r="N521" s="2"/>
      <c r="O521" s="2"/>
      <c r="P521" s="2"/>
      <c r="Q521" s="2"/>
      <c r="S521" s="100" t="e">
        <f t="shared" si="140"/>
        <v>#REF!</v>
      </c>
      <c r="T521" s="100" t="e">
        <f t="shared" si="141"/>
        <v>#REF!</v>
      </c>
      <c r="U521" s="101" t="e">
        <f t="shared" si="150"/>
        <v>#REF!</v>
      </c>
      <c r="V521" s="101" t="e">
        <f t="shared" si="151"/>
        <v>#REF!</v>
      </c>
      <c r="X521" s="100" t="e">
        <f t="shared" si="142"/>
        <v>#REF!</v>
      </c>
      <c r="Y521" s="100" t="e">
        <f t="shared" si="143"/>
        <v>#REF!</v>
      </c>
      <c r="Z521" s="101" t="e">
        <f t="shared" si="152"/>
        <v>#REF!</v>
      </c>
      <c r="AA521" s="101" t="e">
        <f t="shared" si="153"/>
        <v>#REF!</v>
      </c>
      <c r="AC521" s="100" t="e">
        <f t="shared" si="144"/>
        <v>#REF!</v>
      </c>
      <c r="AD521" s="100" t="e">
        <f t="shared" si="145"/>
        <v>#REF!</v>
      </c>
      <c r="AE521" s="101" t="e">
        <f t="shared" si="154"/>
        <v>#REF!</v>
      </c>
      <c r="AF521" s="101" t="e">
        <f t="shared" si="155"/>
        <v>#REF!</v>
      </c>
      <c r="AH521" s="100" t="e">
        <f t="shared" si="146"/>
        <v>#REF!</v>
      </c>
      <c r="AI521" s="100" t="e">
        <f t="shared" si="147"/>
        <v>#REF!</v>
      </c>
      <c r="AJ521" s="101" t="e">
        <f t="shared" si="156"/>
        <v>#REF!</v>
      </c>
      <c r="AK521" s="101" t="e">
        <f t="shared" si="157"/>
        <v>#REF!</v>
      </c>
    </row>
    <row r="522" spans="1:37" ht="15" customHeight="1">
      <c r="A522" s="112"/>
      <c r="B522" s="113"/>
      <c r="C522" s="107"/>
      <c r="D522" s="108"/>
      <c r="E522" s="104"/>
      <c r="F522" s="104"/>
      <c r="G522" s="17" t="str">
        <f t="shared" si="158"/>
        <v/>
      </c>
      <c r="H522" s="102" t="str">
        <f t="shared" si="159"/>
        <v/>
      </c>
      <c r="I522" s="25"/>
      <c r="J522" s="2"/>
      <c r="K522" s="2"/>
      <c r="L522" s="2"/>
      <c r="M522" s="2"/>
      <c r="N522" s="2"/>
      <c r="O522" s="2"/>
      <c r="P522" s="2"/>
      <c r="Q522" s="2"/>
      <c r="S522" s="100" t="e">
        <f t="shared" si="140"/>
        <v>#REF!</v>
      </c>
      <c r="T522" s="100" t="e">
        <f t="shared" si="141"/>
        <v>#REF!</v>
      </c>
      <c r="U522" s="101" t="e">
        <f t="shared" si="150"/>
        <v>#REF!</v>
      </c>
      <c r="V522" s="101" t="e">
        <f t="shared" si="151"/>
        <v>#REF!</v>
      </c>
      <c r="X522" s="100" t="e">
        <f t="shared" si="142"/>
        <v>#REF!</v>
      </c>
      <c r="Y522" s="100" t="e">
        <f t="shared" si="143"/>
        <v>#REF!</v>
      </c>
      <c r="Z522" s="101" t="e">
        <f t="shared" si="152"/>
        <v>#REF!</v>
      </c>
      <c r="AA522" s="101" t="e">
        <f t="shared" si="153"/>
        <v>#REF!</v>
      </c>
      <c r="AC522" s="100" t="e">
        <f t="shared" si="144"/>
        <v>#REF!</v>
      </c>
      <c r="AD522" s="100" t="e">
        <f t="shared" si="145"/>
        <v>#REF!</v>
      </c>
      <c r="AE522" s="101" t="e">
        <f t="shared" si="154"/>
        <v>#REF!</v>
      </c>
      <c r="AF522" s="101" t="e">
        <f t="shared" si="155"/>
        <v>#REF!</v>
      </c>
      <c r="AH522" s="100" t="e">
        <f t="shared" si="146"/>
        <v>#REF!</v>
      </c>
      <c r="AI522" s="100" t="e">
        <f t="shared" si="147"/>
        <v>#REF!</v>
      </c>
      <c r="AJ522" s="101" t="e">
        <f t="shared" si="156"/>
        <v>#REF!</v>
      </c>
      <c r="AK522" s="101" t="e">
        <f t="shared" si="157"/>
        <v>#REF!</v>
      </c>
    </row>
    <row r="523" spans="1:37" ht="15" customHeight="1">
      <c r="A523" s="112"/>
      <c r="B523" s="113"/>
      <c r="C523" s="107"/>
      <c r="D523" s="108"/>
      <c r="E523" s="104"/>
      <c r="F523" s="104"/>
      <c r="G523" s="17" t="str">
        <f t="shared" si="148"/>
        <v/>
      </c>
      <c r="H523" s="102" t="str">
        <f t="shared" si="149"/>
        <v/>
      </c>
      <c r="I523" s="25"/>
      <c r="J523" s="2"/>
      <c r="K523" s="2"/>
      <c r="L523" s="2"/>
      <c r="M523" s="2"/>
      <c r="N523" s="2"/>
      <c r="O523" s="2"/>
      <c r="P523" s="2"/>
      <c r="Q523" s="2"/>
      <c r="S523" s="100" t="e">
        <f t="shared" si="140"/>
        <v>#REF!</v>
      </c>
      <c r="T523" s="100" t="e">
        <f t="shared" si="141"/>
        <v>#REF!</v>
      </c>
      <c r="U523" s="101" t="e">
        <f t="shared" si="150"/>
        <v>#REF!</v>
      </c>
      <c r="V523" s="101" t="e">
        <f t="shared" si="151"/>
        <v>#REF!</v>
      </c>
      <c r="X523" s="100" t="e">
        <f t="shared" si="142"/>
        <v>#REF!</v>
      </c>
      <c r="Y523" s="100" t="e">
        <f t="shared" si="143"/>
        <v>#REF!</v>
      </c>
      <c r="Z523" s="101" t="e">
        <f t="shared" si="152"/>
        <v>#REF!</v>
      </c>
      <c r="AA523" s="101" t="e">
        <f t="shared" si="153"/>
        <v>#REF!</v>
      </c>
      <c r="AC523" s="100" t="e">
        <f t="shared" si="144"/>
        <v>#REF!</v>
      </c>
      <c r="AD523" s="100" t="e">
        <f t="shared" si="145"/>
        <v>#REF!</v>
      </c>
      <c r="AE523" s="101" t="e">
        <f t="shared" si="154"/>
        <v>#REF!</v>
      </c>
      <c r="AF523" s="101" t="e">
        <f t="shared" si="155"/>
        <v>#REF!</v>
      </c>
      <c r="AH523" s="100" t="e">
        <f t="shared" si="146"/>
        <v>#REF!</v>
      </c>
      <c r="AI523" s="100" t="e">
        <f t="shared" si="147"/>
        <v>#REF!</v>
      </c>
      <c r="AJ523" s="101" t="e">
        <f t="shared" si="156"/>
        <v>#REF!</v>
      </c>
      <c r="AK523" s="101" t="e">
        <f t="shared" si="157"/>
        <v>#REF!</v>
      </c>
    </row>
    <row r="524" spans="1:37" ht="15" customHeight="1">
      <c r="A524" s="112"/>
      <c r="B524" s="113"/>
      <c r="C524" s="107"/>
      <c r="D524" s="108"/>
      <c r="E524" s="104"/>
      <c r="F524" s="104"/>
      <c r="G524" s="17" t="str">
        <f t="shared" si="148"/>
        <v/>
      </c>
      <c r="H524" s="102" t="str">
        <f t="shared" si="149"/>
        <v/>
      </c>
      <c r="I524" s="25"/>
      <c r="J524" s="2"/>
      <c r="K524" s="2"/>
      <c r="L524" s="2"/>
      <c r="M524" s="2"/>
      <c r="N524" s="2"/>
      <c r="O524" s="2"/>
      <c r="P524" s="2"/>
      <c r="Q524" s="2"/>
      <c r="S524" s="100" t="e">
        <f>IF($A524&lt;&gt;"(DC)", $E524*$R$7, $E524)</f>
        <v>#REF!</v>
      </c>
      <c r="T524" s="100" t="e">
        <f>IF($A524&lt;&gt;"(DC)", $F524*$R$7, $F524)</f>
        <v>#REF!</v>
      </c>
      <c r="U524" s="101" t="e">
        <f t="shared" si="150"/>
        <v>#REF!</v>
      </c>
      <c r="V524" s="101" t="e">
        <f t="shared" si="151"/>
        <v>#REF!</v>
      </c>
      <c r="X524" s="100" t="e">
        <f>IF($A524&lt;&gt;"(DC)", $E524*$W$7, $E524)</f>
        <v>#REF!</v>
      </c>
      <c r="Y524" s="100" t="e">
        <f>IF($A524&lt;&gt;"(DC)", $F524*$W$7, $F524)</f>
        <v>#REF!</v>
      </c>
      <c r="Z524" s="101" t="e">
        <f t="shared" si="152"/>
        <v>#REF!</v>
      </c>
      <c r="AA524" s="101" t="e">
        <f t="shared" si="153"/>
        <v>#REF!</v>
      </c>
      <c r="AC524" s="100" t="e">
        <f>IF($A524&lt;&gt;"(DC)", $E524*$AB$7, $E524)</f>
        <v>#REF!</v>
      </c>
      <c r="AD524" s="100" t="e">
        <f>IF($A524&lt;&gt;"(DC)", $F524*$AB$7, $F524)</f>
        <v>#REF!</v>
      </c>
      <c r="AE524" s="101" t="e">
        <f t="shared" si="154"/>
        <v>#REF!</v>
      </c>
      <c r="AF524" s="101" t="e">
        <f t="shared" si="155"/>
        <v>#REF!</v>
      </c>
      <c r="AH524" s="100" t="e">
        <f>IF($A524&lt;&gt;"(DC)", $E524*$AG$7, $E524)</f>
        <v>#REF!</v>
      </c>
      <c r="AI524" s="100" t="e">
        <f>IF($A524&lt;&gt;"(DC)", $F524*$AG$7, $F524)</f>
        <v>#REF!</v>
      </c>
      <c r="AJ524" s="101" t="e">
        <f t="shared" si="156"/>
        <v>#REF!</v>
      </c>
      <c r="AK524" s="101" t="e">
        <f t="shared" si="157"/>
        <v>#REF!</v>
      </c>
    </row>
    <row r="525" spans="1:37" ht="15" customHeight="1">
      <c r="A525" s="112"/>
      <c r="B525" s="113"/>
      <c r="C525" s="107"/>
      <c r="D525" s="108"/>
      <c r="E525" s="104"/>
      <c r="F525" s="104"/>
      <c r="G525" s="17" t="str">
        <f t="shared" si="148"/>
        <v/>
      </c>
      <c r="H525" s="102" t="str">
        <f t="shared" si="149"/>
        <v/>
      </c>
      <c r="I525" s="25"/>
      <c r="J525" s="2"/>
      <c r="K525" s="2"/>
      <c r="L525" s="2"/>
      <c r="M525" s="2"/>
      <c r="N525" s="2"/>
      <c r="O525" s="2"/>
      <c r="P525" s="2"/>
      <c r="Q525" s="2"/>
      <c r="S525" s="100" t="e">
        <f>IF($A525&lt;&gt;"(DC)", $E525*$R$7, $E525)</f>
        <v>#REF!</v>
      </c>
      <c r="T525" s="100" t="e">
        <f>IF($A525&lt;&gt;"(DC)", $F525*$R$7, $F525)</f>
        <v>#REF!</v>
      </c>
      <c r="U525" s="101" t="e">
        <f>IF(AND($D525="",S525=""),"",IF($D525="",S525,$D525+S525))</f>
        <v>#REF!</v>
      </c>
      <c r="V525" s="101" t="e">
        <f>IF(AND($D525="",T525=""),"",IF($D525="",T525,$D525+T525))</f>
        <v>#REF!</v>
      </c>
      <c r="X525" s="100" t="e">
        <f>IF($A525&lt;&gt;"(DC)", $E525*$W$7, $E525)</f>
        <v>#REF!</v>
      </c>
      <c r="Y525" s="100" t="e">
        <f>IF($A525&lt;&gt;"(DC)", $F525*$W$7, $F525)</f>
        <v>#REF!</v>
      </c>
      <c r="Z525" s="101" t="e">
        <f>IF(AND($D525="",X525=""),"",IF($D525="",X525,$D525+X525))</f>
        <v>#REF!</v>
      </c>
      <c r="AA525" s="101" t="e">
        <f>IF(AND($D525="",Y525=""),"",IF($D525="",Y525,$D525+Y525))</f>
        <v>#REF!</v>
      </c>
      <c r="AC525" s="100" t="e">
        <f>IF($A525&lt;&gt;"(DC)", $E525*$W$7, $E525)</f>
        <v>#REF!</v>
      </c>
      <c r="AD525" s="100" t="e">
        <f>IF($A525&lt;&gt;"(DC)", $F525*$W$7, $F525)</f>
        <v>#REF!</v>
      </c>
      <c r="AE525" s="101" t="e">
        <f>IF(AND($D525="",AC525=""),"",IF($D525="",AC525,$D525+AC525))</f>
        <v>#REF!</v>
      </c>
      <c r="AF525" s="101" t="e">
        <f>IF(AND($D525="",AD525=""),"",IF($D525="",AD525,$D525+AD525))</f>
        <v>#REF!</v>
      </c>
      <c r="AH525" s="100" t="e">
        <f>IF($A525&lt;&gt;"(DC)", $E525*$AG$7, $E525)</f>
        <v>#REF!</v>
      </c>
      <c r="AI525" s="100" t="e">
        <f>IF($A525&lt;&gt;"(DC)", $F525*$AG$7, $F525)</f>
        <v>#REF!</v>
      </c>
      <c r="AJ525" s="101" t="e">
        <f>IF(AND($D525="",AH525=""),"",IF($D525="",AH525,$D525+AH525))</f>
        <v>#REF!</v>
      </c>
      <c r="AK525" s="101" t="e">
        <f>IF(AND($D525="",AI525=""),"",IF($D525="",AI525,$D525+AI525))</f>
        <v>#REF!</v>
      </c>
    </row>
    <row r="526" spans="1:37" ht="15" customHeight="1">
      <c r="A526" s="112"/>
      <c r="B526" s="113"/>
      <c r="C526" s="107"/>
      <c r="D526" s="108"/>
      <c r="E526" s="104"/>
      <c r="F526" s="104"/>
      <c r="G526" s="17" t="str">
        <f t="shared" si="148"/>
        <v/>
      </c>
      <c r="H526" s="102" t="str">
        <f t="shared" si="149"/>
        <v/>
      </c>
      <c r="I526" s="25"/>
      <c r="J526" s="2"/>
      <c r="K526" s="2"/>
      <c r="L526" s="2"/>
      <c r="M526" s="2"/>
      <c r="N526" s="2"/>
      <c r="O526" s="2"/>
      <c r="P526" s="2"/>
      <c r="Q526" s="2"/>
      <c r="S526" s="100" t="e">
        <f>IF($A526&lt;&gt;"(DC)", $E526*$R$7, $E526)</f>
        <v>#REF!</v>
      </c>
      <c r="T526" s="100" t="e">
        <f>IF($A526&lt;&gt;"(DC)", $F526*$R$7, $F526)</f>
        <v>#REF!</v>
      </c>
      <c r="U526" s="101" t="e">
        <f>IF(AND($D526="",S526=""),"",IF($D526="",S526,$D526+S526))</f>
        <v>#REF!</v>
      </c>
      <c r="V526" s="101" t="e">
        <f>IF(AND($D526="",T526=""),"",IF($D526="",T526,$D526+T526))</f>
        <v>#REF!</v>
      </c>
      <c r="X526" s="100" t="e">
        <f>IF($A526&lt;&gt;"(DC)", $E526*$W$7, $E526)</f>
        <v>#REF!</v>
      </c>
      <c r="Y526" s="100" t="e">
        <f>IF($A526&lt;&gt;"(DC)", $F526*$W$7, $F526)</f>
        <v>#REF!</v>
      </c>
      <c r="Z526" s="101" t="e">
        <f>IF(AND($D526="",X526=""),"",IF($D526="",X526,$D526+X526))</f>
        <v>#REF!</v>
      </c>
      <c r="AA526" s="101" t="e">
        <f>IF(AND($D526="",Y526=""),"",IF($D526="",Y526,$D526+Y526))</f>
        <v>#REF!</v>
      </c>
      <c r="AC526" s="100" t="e">
        <f>IF($A526&lt;&gt;"(DC)", $E526*$W$7, $E526)</f>
        <v>#REF!</v>
      </c>
      <c r="AD526" s="100" t="e">
        <f>IF($A526&lt;&gt;"(DC)", $F526*$W$7, $F526)</f>
        <v>#REF!</v>
      </c>
      <c r="AE526" s="101" t="e">
        <f>IF(AND($D526="",AC526=""),"",IF($D526="",AC526,$D526+AC526))</f>
        <v>#REF!</v>
      </c>
      <c r="AF526" s="101" t="e">
        <f>IF(AND($D526="",AD526=""),"",IF($D526="",AD526,$D526+AD526))</f>
        <v>#REF!</v>
      </c>
      <c r="AH526" s="100" t="e">
        <f>IF($A526&lt;&gt;"(DC)", $E526*$AG$7, $E526)</f>
        <v>#REF!</v>
      </c>
      <c r="AI526" s="100" t="e">
        <f>IF($A526&lt;&gt;"(DC)", $F526*$AG$7, $F526)</f>
        <v>#REF!</v>
      </c>
      <c r="AJ526" s="101" t="e">
        <f>IF(AND($D526="",AH526=""),"",IF($D526="",AH526,$D526+AH526))</f>
        <v>#REF!</v>
      </c>
      <c r="AK526" s="101" t="e">
        <f>IF(AND($D526="",AI526=""),"",IF($D526="",AI526,$D526+AI526))</f>
        <v>#REF!</v>
      </c>
    </row>
    <row r="567" spans="2:2">
      <c r="B567">
        <v>133</v>
      </c>
    </row>
    <row r="568" spans="2:2">
      <c r="B568">
        <v>135</v>
      </c>
    </row>
    <row r="569" spans="2:2">
      <c r="B569" t="s">
        <v>433</v>
      </c>
    </row>
    <row r="570" spans="2:2">
      <c r="B570" t="s">
        <v>273</v>
      </c>
    </row>
    <row r="571" spans="2:2">
      <c r="B571" t="s">
        <v>274</v>
      </c>
    </row>
    <row r="572" spans="2:2">
      <c r="B572">
        <v>137</v>
      </c>
    </row>
    <row r="573" spans="2:2">
      <c r="B573" t="s">
        <v>434</v>
      </c>
    </row>
    <row r="574" spans="2:2">
      <c r="B574" t="s">
        <v>276</v>
      </c>
    </row>
    <row r="575" spans="2:2">
      <c r="B575" t="s">
        <v>277</v>
      </c>
    </row>
    <row r="576" spans="2:2">
      <c r="B576">
        <v>139</v>
      </c>
    </row>
    <row r="577" spans="1:2">
      <c r="A577" t="s">
        <v>348</v>
      </c>
      <c r="B577">
        <v>140</v>
      </c>
    </row>
    <row r="578" spans="1:2">
      <c r="A578" t="s">
        <v>349</v>
      </c>
      <c r="B578">
        <v>141</v>
      </c>
    </row>
    <row r="579" spans="1:2">
      <c r="A579" t="s">
        <v>351</v>
      </c>
      <c r="B579">
        <v>143</v>
      </c>
    </row>
    <row r="580" spans="1:2">
      <c r="A580" t="s">
        <v>350</v>
      </c>
      <c r="B580">
        <v>144</v>
      </c>
    </row>
    <row r="581" spans="1:2">
      <c r="A581" t="s">
        <v>435</v>
      </c>
      <c r="B581" t="s">
        <v>436</v>
      </c>
    </row>
    <row r="582" spans="1:2">
      <c r="A582" t="s">
        <v>435</v>
      </c>
      <c r="B582" t="s">
        <v>255</v>
      </c>
    </row>
    <row r="583" spans="1:2">
      <c r="A583" t="s">
        <v>435</v>
      </c>
      <c r="B583" t="s">
        <v>256</v>
      </c>
    </row>
    <row r="584" spans="1:2">
      <c r="A584" t="s">
        <v>437</v>
      </c>
      <c r="B584" t="s">
        <v>438</v>
      </c>
    </row>
    <row r="585" spans="1:2">
      <c r="A585" t="s">
        <v>437</v>
      </c>
      <c r="B585" t="s">
        <v>258</v>
      </c>
    </row>
    <row r="586" spans="1:2">
      <c r="A586" t="s">
        <v>437</v>
      </c>
      <c r="B586" t="s">
        <v>259</v>
      </c>
    </row>
    <row r="587" spans="1:2">
      <c r="A587" t="s">
        <v>439</v>
      </c>
      <c r="B587">
        <v>147</v>
      </c>
    </row>
    <row r="588" spans="1:2">
      <c r="A588" t="s">
        <v>440</v>
      </c>
      <c r="B588">
        <v>148</v>
      </c>
    </row>
    <row r="589" spans="1:2">
      <c r="B589" t="s">
        <v>441</v>
      </c>
    </row>
    <row r="590" spans="1:2">
      <c r="B590" t="s">
        <v>442</v>
      </c>
    </row>
    <row r="591" spans="1:2">
      <c r="B591">
        <v>150</v>
      </c>
    </row>
    <row r="592" spans="1:2">
      <c r="B592">
        <v>151</v>
      </c>
    </row>
    <row r="593" spans="1:2">
      <c r="B593">
        <v>152</v>
      </c>
    </row>
    <row r="594" spans="1:2">
      <c r="B594">
        <v>152</v>
      </c>
    </row>
    <row r="595" spans="1:2">
      <c r="B595">
        <v>152</v>
      </c>
    </row>
    <row r="596" spans="1:2">
      <c r="A596" t="s">
        <v>443</v>
      </c>
      <c r="B596">
        <v>153</v>
      </c>
    </row>
    <row r="597" spans="1:2">
      <c r="A597" t="s">
        <v>444</v>
      </c>
      <c r="B597">
        <v>154</v>
      </c>
    </row>
    <row r="598" spans="1:2">
      <c r="A598" t="s">
        <v>445</v>
      </c>
      <c r="B598">
        <v>155</v>
      </c>
    </row>
    <row r="599" spans="1:2">
      <c r="A599" t="s">
        <v>446</v>
      </c>
      <c r="B599">
        <v>157</v>
      </c>
    </row>
    <row r="600" spans="1:2">
      <c r="A600" t="s">
        <v>447</v>
      </c>
      <c r="B600">
        <v>158</v>
      </c>
    </row>
  </sheetData>
  <sheetProtection formatCells="0"/>
  <mergeCells count="17">
    <mergeCell ref="J9:K9"/>
    <mergeCell ref="L9:M9"/>
    <mergeCell ref="N9:O9"/>
    <mergeCell ref="P9:Q9"/>
    <mergeCell ref="A1:K1"/>
    <mergeCell ref="E4:H4"/>
    <mergeCell ref="E5:H5"/>
    <mergeCell ref="E6:H6"/>
    <mergeCell ref="B8:H8"/>
    <mergeCell ref="J8:K8"/>
    <mergeCell ref="X9:AA9"/>
    <mergeCell ref="AC9:AF9"/>
    <mergeCell ref="AH9:AK9"/>
    <mergeCell ref="S9:V9"/>
    <mergeCell ref="L8:M8"/>
    <mergeCell ref="N8:O8"/>
    <mergeCell ref="P8:Q8"/>
  </mergeCells>
  <phoneticPr fontId="53" type="noConversion"/>
  <conditionalFormatting sqref="D11:D184 D193:D194 D200:D211 D230:D231 D260 D264:D268 D409:D416 D310:D319 D321:D323 D418:D433 D437:D445">
    <cfRule type="expression" dxfId="102" priority="79">
      <formula>AND(#REF!&lt;&gt;"Tolerance",$D11&lt;&gt;"")</formula>
    </cfRule>
  </conditionalFormatting>
  <conditionalFormatting sqref="D185:D190 D320 D324:D327 D333">
    <cfRule type="containsBlanks" dxfId="101" priority="122">
      <formula>LEN(TRIM(D185))=0</formula>
    </cfRule>
    <cfRule type="expression" dxfId="100" priority="123">
      <formula>AND(#REF!&lt;&gt;"Tolerance",$D185&lt;&gt;"")</formula>
    </cfRule>
  </conditionalFormatting>
  <conditionalFormatting sqref="D191:D192 D195:D197 D285:D286">
    <cfRule type="expression" dxfId="99" priority="110">
      <formula>AND(#REF!&lt;&gt;"Tolerance",#REF!&lt;&gt;"")</formula>
    </cfRule>
    <cfRule type="expression" dxfId="98" priority="111">
      <formula>AND(OR(#REF!="GD&amp;T",#REF!="MAX",#REF!="MIN"),#REF!="")</formula>
    </cfRule>
    <cfRule type="containsBlanks" dxfId="97" priority="112">
      <formula>LEN(TRIM(#REF!))=0</formula>
    </cfRule>
    <cfRule type="expression" dxfId="96" priority="113">
      <formula>AND(#REF!&lt;&gt;"Tolerance",#REF!&lt;&gt;"")</formula>
    </cfRule>
    <cfRule type="expression" dxfId="95" priority="114">
      <formula>AND(OR(#REF!="GD&amp;T",#REF!="MAX",#REF!="MIN"),#REF!="")</formula>
    </cfRule>
  </conditionalFormatting>
  <conditionalFormatting sqref="D198:D199">
    <cfRule type="containsBlanks" dxfId="94" priority="67">
      <formula>LEN(TRIM(D198))=0</formula>
    </cfRule>
  </conditionalFormatting>
  <conditionalFormatting sqref="D200 D230:D231 D260 D264 D193:D194 D202">
    <cfRule type="expression" dxfId="93" priority="77">
      <formula>AND(OR(#REF!="GD&amp;T",#REF!="MAX",#REF!="MIN"),$D193="")</formula>
    </cfRule>
  </conditionalFormatting>
  <conditionalFormatting sqref="D201:D202 D212 D216:D219 D265:D271">
    <cfRule type="containsBlanks" dxfId="92" priority="81">
      <formula>LEN(TRIM(D201))=0</formula>
    </cfRule>
  </conditionalFormatting>
  <conditionalFormatting sqref="D201:D202 D265:D271 D212 D216:D219">
    <cfRule type="expression" dxfId="91" priority="80">
      <formula>AND(OR(#REF!="GD&amp;T",#REF!="MAX",#REF!="MIN"),$D201="")</formula>
    </cfRule>
  </conditionalFormatting>
  <conditionalFormatting sqref="D203:D223 D269:D284">
    <cfRule type="expression" dxfId="90" priority="87">
      <formula>AND(OR(#REF!="GD&amp;T",#REF!="MAX",#REF!="MIN"),$D203="")</formula>
    </cfRule>
  </conditionalFormatting>
  <conditionalFormatting sqref="D216">
    <cfRule type="expression" dxfId="89" priority="84">
      <formula>AND(#REF!&lt;&gt;"Tolerance",$D216&lt;&gt;"")</formula>
    </cfRule>
    <cfRule type="containsBlanks" dxfId="88" priority="85">
      <formula>LEN(TRIM(D216))=0</formula>
    </cfRule>
  </conditionalFormatting>
  <conditionalFormatting sqref="D219:D221">
    <cfRule type="expression" dxfId="87" priority="86">
      <formula>AND(#REF!&lt;&gt;"Tolerance",$D219&lt;&gt;"")</formula>
    </cfRule>
  </conditionalFormatting>
  <conditionalFormatting sqref="D220:D223">
    <cfRule type="containsBlanks" dxfId="86" priority="69">
      <formula>LEN(TRIM(D220))=0</formula>
    </cfRule>
  </conditionalFormatting>
  <conditionalFormatting sqref="D222:D223 D269">
    <cfRule type="expression" dxfId="85" priority="89">
      <formula>AND(#REF!&lt;&gt;"Tolerance",$D222&lt;&gt;"")</formula>
    </cfRule>
  </conditionalFormatting>
  <conditionalFormatting sqref="D224:D226">
    <cfRule type="expression" dxfId="84" priority="82">
      <formula>AND(OR(#REF!="GD&amp;T",#REF!="MAX",#REF!="MIN"),$D224="")</formula>
    </cfRule>
    <cfRule type="containsBlanks" dxfId="83" priority="83">
      <formula>LEN(TRIM(D224))=0</formula>
    </cfRule>
  </conditionalFormatting>
  <conditionalFormatting sqref="D224:D229 D232:D239 D198:D199 D217:D218 D251 D258 D270:D282 D212:D215">
    <cfRule type="expression" dxfId="82" priority="74">
      <formula>AND(#REF!&lt;&gt;"Tolerance",$D198&lt;&gt;"")</formula>
    </cfRule>
  </conditionalFormatting>
  <conditionalFormatting sqref="D227:D229 D232:D239">
    <cfRule type="containsBlanks" dxfId="81" priority="72">
      <formula>LEN(TRIM(D227))=0</formula>
    </cfRule>
  </conditionalFormatting>
  <conditionalFormatting sqref="D244:D248">
    <cfRule type="expression" dxfId="80" priority="53">
      <formula>AND(#REF!&lt;&gt;"Tolerance",$D244&lt;&gt;"")</formula>
    </cfRule>
    <cfRule type="expression" dxfId="79" priority="54">
      <formula>AND(OR(#REF!="GD&amp;T",#REF!="MAX",#REF!="MIN"),$D244="")</formula>
    </cfRule>
    <cfRule type="expression" dxfId="78" priority="55">
      <formula>AND(#REF!&lt;&gt;"Tolerance",$D244&lt;&gt;"")</formula>
    </cfRule>
  </conditionalFormatting>
  <conditionalFormatting sqref="D258:D265">
    <cfRule type="expression" dxfId="77" priority="93">
      <formula>AND(OR(#REF!="GD&amp;T",#REF!="MAX",#REF!="MIN"),$D258="")</formula>
    </cfRule>
  </conditionalFormatting>
  <conditionalFormatting sqref="D259:D263">
    <cfRule type="expression" dxfId="76" priority="90">
      <formula>AND(OR(#REF!="GD&amp;T",#REF!="MAX",#REF!="MIN"),$D259="")</formula>
    </cfRule>
    <cfRule type="containsBlanks" dxfId="75" priority="91">
      <formula>LEN(TRIM(D259))=0</formula>
    </cfRule>
    <cfRule type="expression" dxfId="74" priority="92">
      <formula>AND(#REF!&lt;&gt;"Tolerance",$D259&lt;&gt;"")</formula>
    </cfRule>
  </conditionalFormatting>
  <conditionalFormatting sqref="D283:D284 D289:D291 D307:D308 D449 D457 D484:D501 D506:D524 D460:D463">
    <cfRule type="expression" dxfId="73" priority="126">
      <formula>AND(#REF!&lt;&gt;"Tolerance",$D283&lt;&gt;"")</formula>
    </cfRule>
  </conditionalFormatting>
  <conditionalFormatting sqref="D287:D288">
    <cfRule type="containsBlanks" dxfId="72" priority="103">
      <formula>LEN(TRIM(D287))=0</formula>
    </cfRule>
  </conditionalFormatting>
  <conditionalFormatting sqref="D287:D295 D297:D333 D465:D524 D452:D460 D220:D239 D198:D201 D11:D190 D193:D194 D409:D416 D418:D433 D437:D445 D251 D346:D382">
    <cfRule type="expression" dxfId="71" priority="121">
      <formula>AND(OR(#REF!="GD&amp;T",#REF!="MAX",#REF!="MIN"),$D11="")</formula>
    </cfRule>
  </conditionalFormatting>
  <conditionalFormatting sqref="D287:D333 D437:D524 D258:D284 D11:D190 D193:D194 D198:D239 D251 D346:D382 D409:D416 D418:D433">
    <cfRule type="expression" dxfId="70" priority="137">
      <formula>AND(#REF!&lt;&gt;"Tolerance",$D11&lt;&gt;"")</formula>
    </cfRule>
  </conditionalFormatting>
  <conditionalFormatting sqref="D290:D296 D460:D467">
    <cfRule type="expression" dxfId="69" priority="127">
      <formula>AND(OR(#REF!="GD&amp;T",#REF!="MAX",#REF!="MIN"),$D290="")</formula>
    </cfRule>
    <cfRule type="containsBlanks" dxfId="68" priority="128">
      <formula>LEN(TRIM(D290))=0</formula>
    </cfRule>
  </conditionalFormatting>
  <conditionalFormatting sqref="D292 D301:D306 D309 D287:D288 D465:D483 D294:D295">
    <cfRule type="expression" dxfId="67" priority="120">
      <formula>AND(#REF!&lt;&gt;"Tolerance",$D287&lt;&gt;"")</formula>
    </cfRule>
  </conditionalFormatting>
  <conditionalFormatting sqref="D292">
    <cfRule type="containsBlanks" dxfId="66" priority="109">
      <formula>LEN(TRIM(D292))=0</formula>
    </cfRule>
  </conditionalFormatting>
  <conditionalFormatting sqref="D293">
    <cfRule type="expression" dxfId="65" priority="131">
      <formula>AND(#REF!&lt;&gt;"Tolerance",$D293&lt;&gt;"")</formula>
    </cfRule>
    <cfRule type="containsBlanks" dxfId="64" priority="132">
      <formula>LEN(TRIM(D293))=0</formula>
    </cfRule>
  </conditionalFormatting>
  <conditionalFormatting sqref="D296:D298">
    <cfRule type="expression" dxfId="63" priority="133">
      <formula>AND(#REF!&lt;&gt;"Tolerance",$D296&lt;&gt;"")</formula>
    </cfRule>
  </conditionalFormatting>
  <conditionalFormatting sqref="D296:D300">
    <cfRule type="expression" dxfId="62" priority="134">
      <formula>AND(OR(#REF!="GD&amp;T",#REF!="MAX",#REF!="MIN"),$D296="")</formula>
    </cfRule>
  </conditionalFormatting>
  <conditionalFormatting sqref="D297:D300">
    <cfRule type="containsBlanks" dxfId="61" priority="105">
      <formula>LEN(TRIM(D297))=0</formula>
    </cfRule>
  </conditionalFormatting>
  <conditionalFormatting sqref="D301:D303">
    <cfRule type="containsBlanks" dxfId="60" priority="130">
      <formula>LEN(TRIM(D301))=0</formula>
    </cfRule>
  </conditionalFormatting>
  <conditionalFormatting sqref="D304:D306 D309">
    <cfRule type="containsBlanks" dxfId="59" priority="108">
      <formula>LEN(TRIM(D304))=0</formula>
    </cfRule>
  </conditionalFormatting>
  <conditionalFormatting sqref="D328:D332">
    <cfRule type="expression" dxfId="58" priority="45">
      <formula>AND(#REF!&lt;&gt;"Tolerance",$D328&lt;&gt;"")</formula>
    </cfRule>
  </conditionalFormatting>
  <conditionalFormatting sqref="D337:D342">
    <cfRule type="expression" dxfId="57" priority="37">
      <formula>AND(#REF!&lt;&gt;"Tolerance",$D337&lt;&gt;"")</formula>
    </cfRule>
    <cfRule type="expression" dxfId="56" priority="38">
      <formula>AND(OR(#REF!="GD&amp;T",#REF!="MAX",#REF!="MIN"),$D337="")</formula>
    </cfRule>
    <cfRule type="expression" dxfId="55" priority="39">
      <formula>AND(#REF!&lt;&gt;"Tolerance",$D337&lt;&gt;"")</formula>
    </cfRule>
  </conditionalFormatting>
  <conditionalFormatting sqref="D346:D382">
    <cfRule type="expression" dxfId="54" priority="33">
      <formula>AND(#REF!&lt;&gt;"Tolerance",$D346&lt;&gt;"")</formula>
    </cfRule>
  </conditionalFormatting>
  <conditionalFormatting sqref="D384:D407">
    <cfRule type="expression" dxfId="53" priority="25">
      <formula>AND(#REF!&lt;&gt;"Tolerance",$D384&lt;&gt;"")</formula>
    </cfRule>
    <cfRule type="expression" dxfId="52" priority="26">
      <formula>AND(OR(#REF!="GD&amp;T",#REF!="MAX",#REF!="MIN"),$D384="")</formula>
    </cfRule>
    <cfRule type="expression" dxfId="51" priority="27">
      <formula>AND(#REF!&lt;&gt;"Tolerance",$D384&lt;&gt;"")</formula>
    </cfRule>
  </conditionalFormatting>
  <conditionalFormatting sqref="D446:D451">
    <cfRule type="expression" dxfId="50" priority="138">
      <formula>AND(OR(#REF!="GD&amp;T",#REF!="MAX",#REF!="MIN"),$D446="")</formula>
    </cfRule>
    <cfRule type="containsBlanks" dxfId="49" priority="139">
      <formula>LEN(TRIM(D446))=0</formula>
    </cfRule>
    <cfRule type="expression" dxfId="48" priority="140">
      <formula>AND(#REF!&lt;&gt;"Tolerance",$D446&lt;&gt;"")</formula>
    </cfRule>
    <cfRule type="expression" dxfId="47" priority="141">
      <formula>AND(OR(#REF!="GD&amp;T",#REF!="MAX",#REF!="MIN"),$D446="")</formula>
    </cfRule>
  </conditionalFormatting>
  <conditionalFormatting sqref="D449 D289 D291 D307:D308 D457 D484:D501 D506:D524 D283:D284">
    <cfRule type="containsBlanks" dxfId="46" priority="125">
      <formula>LEN(TRIM(D283))=0</formula>
    </cfRule>
  </conditionalFormatting>
  <conditionalFormatting sqref="D449">
    <cfRule type="expression" dxfId="45" priority="124">
      <formula>AND(OR(#REF!="GD&amp;T",#REF!="MAX",#REF!="MIN"),$D449="")</formula>
    </cfRule>
  </conditionalFormatting>
  <conditionalFormatting sqref="D452:D456">
    <cfRule type="expression" dxfId="44" priority="4">
      <formula>AND(#REF!&lt;&gt;"Tolerance",$D452&lt;&gt;"")</formula>
    </cfRule>
  </conditionalFormatting>
  <conditionalFormatting sqref="D458:D459">
    <cfRule type="expression" dxfId="43" priority="2">
      <formula>AND(#REF!&lt;&gt;"Tolerance",$D458&lt;&gt;"")</formula>
    </cfRule>
  </conditionalFormatting>
  <conditionalFormatting sqref="D464 D299:D300">
    <cfRule type="expression" dxfId="42" priority="136">
      <formula>AND(#REF!&lt;&gt;"Tolerance",$D299&lt;&gt;"")</formula>
    </cfRule>
  </conditionalFormatting>
  <conditionalFormatting sqref="D464">
    <cfRule type="expression" dxfId="41" priority="135">
      <formula>AND(OR(#REF!="GD&amp;T",#REF!="MAX",#REF!="MIN"),$D464="")</formula>
    </cfRule>
  </conditionalFormatting>
  <conditionalFormatting sqref="D502:D505">
    <cfRule type="expression" dxfId="40" priority="94">
      <formula>AND(#REF!&lt;&gt;"Tolerance",$D502&lt;&gt;"")</formula>
    </cfRule>
  </conditionalFormatting>
  <conditionalFormatting sqref="D11:F194 D200 D202 D230:D231 D260 D264 D409:F416">
    <cfRule type="containsBlanks" dxfId="39" priority="78">
      <formula>LEN(TRIM(D11))=0</formula>
    </cfRule>
  </conditionalFormatting>
  <conditionalFormatting sqref="D191:F192 D195:F197 D285:F286">
    <cfRule type="containsBlanks" dxfId="38" priority="115">
      <formula>LEN(TRIM(#REF!))=0</formula>
    </cfRule>
  </conditionalFormatting>
  <conditionalFormatting sqref="D198:F201">
    <cfRule type="containsBlanks" dxfId="37" priority="71">
      <formula>LEN(TRIM(D198))=0</formula>
    </cfRule>
  </conditionalFormatting>
  <conditionalFormatting sqref="D203:F215">
    <cfRule type="containsBlanks" dxfId="36" priority="60">
      <formula>LEN(TRIM(D203))=0</formula>
    </cfRule>
  </conditionalFormatting>
  <conditionalFormatting sqref="D217:F239 D251:F251">
    <cfRule type="containsBlanks" dxfId="35" priority="68">
      <formula>LEN(TRIM(D217))=0</formula>
    </cfRule>
  </conditionalFormatting>
  <conditionalFormatting sqref="D244:F248">
    <cfRule type="containsBlanks" dxfId="34" priority="52">
      <formula>LEN(TRIM(D244))=0</formula>
    </cfRule>
  </conditionalFormatting>
  <conditionalFormatting sqref="D258:F284">
    <cfRule type="containsBlanks" dxfId="33" priority="66">
      <formula>LEN(TRIM(D258))=0</formula>
    </cfRule>
  </conditionalFormatting>
  <conditionalFormatting sqref="D287:F290">
    <cfRule type="containsBlanks" dxfId="32" priority="107">
      <formula>LEN(TRIM(D287))=0</formula>
    </cfRule>
  </conditionalFormatting>
  <conditionalFormatting sqref="D294:F333">
    <cfRule type="containsBlanks" dxfId="31" priority="44">
      <formula>LEN(TRIM(D294))=0</formula>
    </cfRule>
  </conditionalFormatting>
  <conditionalFormatting sqref="D337:F342">
    <cfRule type="containsBlanks" dxfId="30" priority="36">
      <formula>LEN(TRIM(D337))=0</formula>
    </cfRule>
  </conditionalFormatting>
  <conditionalFormatting sqref="D346:F382">
    <cfRule type="containsBlanks" dxfId="29" priority="32">
      <formula>LEN(TRIM(D346))=0</formula>
    </cfRule>
  </conditionalFormatting>
  <conditionalFormatting sqref="D384:F407">
    <cfRule type="containsBlanks" dxfId="28" priority="23">
      <formula>LEN(TRIM(D384))=0</formula>
    </cfRule>
  </conditionalFormatting>
  <conditionalFormatting sqref="D418:F433">
    <cfRule type="containsBlanks" dxfId="27" priority="7">
      <formula>LEN(TRIM(D418))=0</formula>
    </cfRule>
  </conditionalFormatting>
  <conditionalFormatting sqref="D437:F459">
    <cfRule type="containsBlanks" dxfId="26" priority="1">
      <formula>LEN(TRIM(D437))=0</formula>
    </cfRule>
  </conditionalFormatting>
  <conditionalFormatting sqref="D460:F524">
    <cfRule type="containsBlanks" dxfId="25" priority="101">
      <formula>LEN(TRIM(D460))=0</formula>
    </cfRule>
  </conditionalFormatting>
  <conditionalFormatting sqref="E11:E190 E193:E194 E198:E239 E251 E258:E284 E287:E333 E346:E382 E409:E416 E418:E433 E437:E524">
    <cfRule type="expression" dxfId="24" priority="143">
      <formula>AND(#REF!="MIN",$E11&lt;&gt;"")</formula>
    </cfRule>
  </conditionalFormatting>
  <conditionalFormatting sqref="E191:E192 E195:E197 E285:E286">
    <cfRule type="expression" dxfId="23" priority="116">
      <formula>AND(#REF!="MIN",#REF!&lt;&gt;"")</formula>
    </cfRule>
    <cfRule type="expression" dxfId="22" priority="117">
      <formula>AND(#REF!="MIN",#REF!="")</formula>
    </cfRule>
  </conditionalFormatting>
  <conditionalFormatting sqref="E244:E248">
    <cfRule type="expression" dxfId="21" priority="56">
      <formula>AND(#REF!="MIN",$E244="")</formula>
    </cfRule>
    <cfRule type="expression" dxfId="20" priority="57">
      <formula>AND(#REF!="MIN",$E244&lt;&gt;"")</formula>
    </cfRule>
  </conditionalFormatting>
  <conditionalFormatting sqref="E287:E333 E437:E524 E11:E190 E193:E194 E409:E416 E198:E239 E251 E258:E284 E346:E382 E418:E433">
    <cfRule type="expression" dxfId="19" priority="142">
      <formula>AND(#REF!="MIN",$E11="")</formula>
    </cfRule>
  </conditionalFormatting>
  <conditionalFormatting sqref="E337:E342">
    <cfRule type="expression" dxfId="18" priority="40">
      <formula>AND(#REF!="MIN",$E337="")</formula>
    </cfRule>
    <cfRule type="expression" dxfId="17" priority="41">
      <formula>AND(#REF!="MIN",$E337&lt;&gt;"")</formula>
    </cfRule>
  </conditionalFormatting>
  <conditionalFormatting sqref="E384:E407">
    <cfRule type="expression" dxfId="16" priority="28">
      <formula>AND(#REF!="MIN",$E384="")</formula>
    </cfRule>
    <cfRule type="expression" dxfId="15" priority="29">
      <formula>AND(#REF!="MIN",$E384&lt;&gt;"")</formula>
    </cfRule>
  </conditionalFormatting>
  <conditionalFormatting sqref="E202:F202 E216:F216">
    <cfRule type="containsBlanks" dxfId="14" priority="70">
      <formula>LEN(TRIM(E202))=0</formula>
    </cfRule>
  </conditionalFormatting>
  <conditionalFormatting sqref="E291:F293">
    <cfRule type="containsBlanks" dxfId="13" priority="106">
      <formula>LEN(TRIM(E291))=0</formula>
    </cfRule>
  </conditionalFormatting>
  <conditionalFormatting sqref="F11:F190 F193:F194 F198:F239 F251 F258:F284 F287:F333 F346:F382 F409:F416 F418:F433 F437:F524">
    <cfRule type="expression" dxfId="12" priority="145">
      <formula>AND(OR(#REF!="GD&amp;T",#REF!="MAX"),$F11&lt;&gt;"")</formula>
    </cfRule>
  </conditionalFormatting>
  <conditionalFormatting sqref="F191:F192 F195:F197 F285:F286">
    <cfRule type="expression" dxfId="11" priority="118">
      <formula>AND(OR(#REF!="GD&amp;T",#REF!="MAX"),#REF!&lt;&gt;"")</formula>
    </cfRule>
    <cfRule type="expression" dxfId="10" priority="119">
      <formula>AND(OR(#REF!="GD&amp;T",#REF!="MAX"),#REF!="")</formula>
    </cfRule>
  </conditionalFormatting>
  <conditionalFormatting sqref="F244:F248">
    <cfRule type="expression" dxfId="9" priority="58">
      <formula>AND(OR(#REF!="GD&amp;T",#REF!="MAX"),$F244="")</formula>
    </cfRule>
    <cfRule type="expression" dxfId="8" priority="59">
      <formula>AND(OR(#REF!="GD&amp;T",#REF!="MAX"),$F244&lt;&gt;"")</formula>
    </cfRule>
  </conditionalFormatting>
  <conditionalFormatting sqref="F287:F333 F437:F524 F11:F190 F193:F194 F409:F416 F198:F239 F251 F258:F284 F346:F382 F418:F433">
    <cfRule type="expression" dxfId="7" priority="144">
      <formula>AND(OR(#REF!="GD&amp;T",#REF!="MAX"),$F11="")</formula>
    </cfRule>
  </conditionalFormatting>
  <conditionalFormatting sqref="F337:F342">
    <cfRule type="expression" dxfId="6" priority="42">
      <formula>AND(OR(#REF!="GD&amp;T",#REF!="MAX"),$F337="")</formula>
    </cfRule>
    <cfRule type="expression" dxfId="5" priority="43">
      <formula>AND(OR(#REF!="GD&amp;T",#REF!="MAX"),$F337&lt;&gt;"")</formula>
    </cfRule>
  </conditionalFormatting>
  <conditionalFormatting sqref="F384:F407">
    <cfRule type="expression" dxfId="4" priority="30">
      <formula>AND(OR(#REF!="GD&amp;T",#REF!="MAX"),$F384="")</formula>
    </cfRule>
    <cfRule type="expression" dxfId="3" priority="31">
      <formula>AND(OR(#REF!="GD&amp;T",#REF!="MAX"),$F384&lt;&gt;"")</formula>
    </cfRule>
  </conditionalFormatting>
  <conditionalFormatting sqref="J11:Q526">
    <cfRule type="expression" dxfId="2" priority="95">
      <formula>AND($G11&lt;&gt;"",#REF!&lt;&gt;"",J11&gt;$G11)</formula>
    </cfRule>
    <cfRule type="notContainsBlanks" dxfId="1" priority="96">
      <formula>LEN(TRIM(J11))&gt;0</formula>
    </cfRule>
    <cfRule type="expression" dxfId="0" priority="97">
      <formula>AND($H11&lt;&gt;"",#REF!&lt;&gt;"",J11&lt;$H11)</formula>
    </cfRule>
  </conditionalFormatting>
  <pageMargins left="0.75" right="0.75" top="1" bottom="1" header="0.5" footer="0.5"/>
  <pageSetup orientation="portrait" horizontalDpi="4294967292" verticalDpi="4294967292"/>
  <drawing r:id="rId1"/>
  <legacyDrawing r:id="rId2"/>
  <mc:AlternateContent xmlns:mc="http://schemas.openxmlformats.org/markup-compatibility/2006">
    <mc:Choice Requires="x14">
      <controls>
        <mc:AlternateContent xmlns:mc="http://schemas.openxmlformats.org/markup-compatibility/2006">
          <mc:Choice Requires="x14">
            <control shapeId="27649" r:id="rId3" name="Button 1">
              <controlPr defaultSize="0" print="0" autoFill="0" autoPict="0" macro="[0]!updateNormForm">
                <anchor moveWithCells="1" sizeWithCells="1">
                  <from>
                    <xdr:col>1</xdr:col>
                    <xdr:colOff>9525</xdr:colOff>
                    <xdr:row>1</xdr:row>
                    <xdr:rowOff>9525</xdr:rowOff>
                  </from>
                  <to>
                    <xdr:col>2</xdr:col>
                    <xdr:colOff>0</xdr:colOff>
                    <xdr:row>2</xdr:row>
                    <xdr:rowOff>76200</xdr:rowOff>
                  </to>
                </anchor>
              </controlPr>
            </control>
          </mc:Choice>
        </mc:AlternateContent>
        <mc:AlternateContent xmlns:mc="http://schemas.openxmlformats.org/markup-compatibility/2006">
          <mc:Choice Requires="x14">
            <control shapeId="27650" r:id="rId4" name="Button 2">
              <controlPr defaultSize="0" print="0" autoFill="0" autoPict="0" macro="[0]!showAddShtFrm">
                <anchor moveWithCells="1" sizeWithCells="1">
                  <from>
                    <xdr:col>2</xdr:col>
                    <xdr:colOff>0</xdr:colOff>
                    <xdr:row>1</xdr:row>
                    <xdr:rowOff>9525</xdr:rowOff>
                  </from>
                  <to>
                    <xdr:col>3</xdr:col>
                    <xdr:colOff>0</xdr:colOff>
                    <xdr:row>2</xdr:row>
                    <xdr:rowOff>76200</xdr:rowOff>
                  </to>
                </anchor>
              </controlPr>
            </control>
          </mc:Choice>
        </mc:AlternateContent>
        <mc:AlternateContent xmlns:mc="http://schemas.openxmlformats.org/markup-compatibility/2006">
          <mc:Choice Requires="x14">
            <control shapeId="27651" r:id="rId5" name="Button 3">
              <controlPr defaultSize="0" print="0" autoFill="0" autoPict="0" macro="[0]!showExportFrm">
                <anchor moveWithCells="1" sizeWithCells="1">
                  <from>
                    <xdr:col>3</xdr:col>
                    <xdr:colOff>0</xdr:colOff>
                    <xdr:row>1</xdr:row>
                    <xdr:rowOff>9525</xdr:rowOff>
                  </from>
                  <to>
                    <xdr:col>4</xdr:col>
                    <xdr:colOff>333375</xdr:colOff>
                    <xdr:row>2</xdr:row>
                    <xdr:rowOff>76200</xdr:rowOff>
                  </to>
                </anchor>
              </controlPr>
            </control>
          </mc:Choice>
        </mc:AlternateContent>
        <mc:AlternateContent xmlns:mc="http://schemas.openxmlformats.org/markup-compatibility/2006">
          <mc:Choice Requires="x14">
            <control shapeId="27652" r:id="rId6" name="Button 4">
              <controlPr defaultSize="0" print="0" autoFill="0" autoPict="0" macro="[0]!showImport">
                <anchor moveWithCells="1" sizeWithCells="1">
                  <from>
                    <xdr:col>4</xdr:col>
                    <xdr:colOff>371475</xdr:colOff>
                    <xdr:row>1</xdr:row>
                    <xdr:rowOff>9525</xdr:rowOff>
                  </from>
                  <to>
                    <xdr:col>6</xdr:col>
                    <xdr:colOff>0</xdr:colOff>
                    <xdr:row>2</xdr:row>
                    <xdr:rowOff>76200</xdr:rowOff>
                  </to>
                </anchor>
              </controlPr>
            </control>
          </mc:Choice>
        </mc:AlternateContent>
        <mc:AlternateContent xmlns:mc="http://schemas.openxmlformats.org/markup-compatibility/2006">
          <mc:Choice Requires="x14">
            <control shapeId="27653" r:id="rId7" name="Button 5">
              <controlPr defaultSize="0" print="0" autoFill="0" autoPict="0" macro="[0]!detectOutliers">
                <anchor moveWithCells="1" sizeWithCells="1">
                  <from>
                    <xdr:col>6</xdr:col>
                    <xdr:colOff>0</xdr:colOff>
                    <xdr:row>1</xdr:row>
                    <xdr:rowOff>9525</xdr:rowOff>
                  </from>
                  <to>
                    <xdr:col>7</xdr:col>
                    <xdr:colOff>295275</xdr:colOff>
                    <xdr:row>2</xdr:row>
                    <xdr:rowOff>66675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4</vt:i4>
      </vt:variant>
    </vt:vector>
  </HeadingPairs>
  <TitlesOfParts>
    <vt:vector size="10" baseType="lpstr">
      <vt:lpstr>OQC</vt:lpstr>
      <vt:lpstr>1Cav기존</vt:lpstr>
      <vt:lpstr>2Cav기존</vt:lpstr>
      <vt:lpstr>3Cav기존</vt:lpstr>
      <vt:lpstr>4Cav기존</vt:lpstr>
      <vt:lpstr>OOC</vt:lpstr>
      <vt:lpstr>'1Cav기존'!CMMVersion</vt:lpstr>
      <vt:lpstr>'2Cav기존'!CMMVersion</vt:lpstr>
      <vt:lpstr>'3Cav기존'!CMMVersion</vt:lpstr>
      <vt:lpstr>'4Cav기존'!CMMVersion</vt:lpstr>
    </vt:vector>
  </TitlesOfParts>
  <Company>Apple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Lucier</dc:creator>
  <cp:lastModifiedBy>임정택</cp:lastModifiedBy>
  <dcterms:created xsi:type="dcterms:W3CDTF">2012-05-22T11:55:56Z</dcterms:created>
  <dcterms:modified xsi:type="dcterms:W3CDTF">2025-12-15T00:41:48Z</dcterms:modified>
</cp:coreProperties>
</file>